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PRANSHU AGRAWAL\Downloads\Power bi and query project\project no 4\"/>
    </mc:Choice>
  </mc:AlternateContent>
  <xr:revisionPtr revIDLastSave="0" documentId="13_ncr:10000001_{8B02F213-453A-412B-83C9-F5DD33BD722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Executive_Summary" sheetId="10" r:id="rId1"/>
    <sheet name="Revenue_Analysis" sheetId="11" r:id="rId2"/>
    <sheet name="Working_Capital" sheetId="12" r:id="rId3"/>
    <sheet name="Budget_vs_Actual" sheetId="13" r:id="rId4"/>
    <sheet name="Budget Variance Matrix" sheetId="22" r:id="rId5"/>
    <sheet name="KPI_Calculations" sheetId="18" r:id="rId6"/>
    <sheet name="Helper_Tables" sheetId="19" r:id="rId7"/>
    <sheet name="Sales_Transactions" sheetId="1" r:id="rId8"/>
    <sheet name="Customers" sheetId="2" r:id="rId9"/>
    <sheet name="Receivables" sheetId="3" r:id="rId10"/>
    <sheet name="Payables" sheetId="4" r:id="rId11"/>
    <sheet name="Employee_Cost" sheetId="5" r:id="rId12"/>
    <sheet name="Budget" sheetId="6" r:id="rId13"/>
    <sheet name="Actual_Expenses" sheetId="7" r:id="rId14"/>
    <sheet name="Cash_Flow" sheetId="8" r:id="rId15"/>
  </sheets>
  <calcPr calcId="191029"/>
  <pivotCaches>
    <pivotCache cacheId="7" r:id="rId16"/>
    <pivotCache cacheId="23" r:id="rId17"/>
    <pivotCache cacheId="35" r:id="rId18"/>
    <pivotCache cacheId="38" r:id="rId19"/>
    <pivotCache cacheId="47" r:id="rId20"/>
    <pivotCache cacheId="46" r:id="rId21"/>
    <pivotCache cacheId="50" r:id="rId22"/>
    <pivotCache cacheId="53" r:id="rId23"/>
    <pivotCache cacheId="57" r:id="rId24"/>
    <pivotCache cacheId="61" r:id="rId25"/>
    <pivotCache cacheId="64" r:id="rId26"/>
  </pivotCaches>
  <fileRecoveryPr repairLoad="1"/>
</workbook>
</file>

<file path=xl/calcChain.xml><?xml version="1.0" encoding="utf-8"?>
<calcChain xmlns="http://schemas.openxmlformats.org/spreadsheetml/2006/main">
  <c r="G4" i="18" l="1"/>
  <c r="C4" i="18"/>
  <c r="G3" i="18"/>
  <c r="H4" i="18"/>
  <c r="H3" i="18"/>
  <c r="AM5" i="19"/>
  <c r="AM6" i="19"/>
  <c r="AM7" i="19"/>
  <c r="AM8" i="19"/>
  <c r="AM9" i="19"/>
  <c r="AM4" i="19"/>
  <c r="AH5" i="19"/>
  <c r="AH6" i="19"/>
  <c r="AH7" i="19"/>
  <c r="AH8" i="19"/>
  <c r="AH9" i="19"/>
  <c r="AH4" i="19"/>
  <c r="B5" i="13"/>
  <c r="B4" i="13"/>
  <c r="B3" i="13"/>
  <c r="J3001" i="3"/>
  <c r="I3001" i="3"/>
  <c r="H3001" i="3"/>
  <c r="G3001" i="3"/>
  <c r="J3000" i="3"/>
  <c r="I3000" i="3"/>
  <c r="H3000" i="3"/>
  <c r="G3000" i="3"/>
  <c r="J2999" i="3"/>
  <c r="I2999" i="3"/>
  <c r="H2999" i="3"/>
  <c r="G2999" i="3"/>
  <c r="J2998" i="3"/>
  <c r="I2998" i="3"/>
  <c r="H2998" i="3"/>
  <c r="G2998" i="3"/>
  <c r="J2997" i="3"/>
  <c r="I2997" i="3"/>
  <c r="H2997" i="3"/>
  <c r="G2997" i="3"/>
  <c r="J2996" i="3"/>
  <c r="I2996" i="3"/>
  <c r="H2996" i="3"/>
  <c r="G2996" i="3"/>
  <c r="J2995" i="3"/>
  <c r="I2995" i="3"/>
  <c r="H2995" i="3"/>
  <c r="G2995" i="3"/>
  <c r="J2994" i="3"/>
  <c r="I2994" i="3"/>
  <c r="H2994" i="3"/>
  <c r="G2994" i="3"/>
  <c r="J2993" i="3"/>
  <c r="I2993" i="3"/>
  <c r="H2993" i="3"/>
  <c r="G2993" i="3"/>
  <c r="J2992" i="3"/>
  <c r="I2992" i="3"/>
  <c r="H2992" i="3"/>
  <c r="G2992" i="3"/>
  <c r="J2991" i="3"/>
  <c r="I2991" i="3"/>
  <c r="H2991" i="3"/>
  <c r="G2991" i="3"/>
  <c r="J2990" i="3"/>
  <c r="I2990" i="3"/>
  <c r="H2990" i="3"/>
  <c r="G2990" i="3"/>
  <c r="J2989" i="3"/>
  <c r="I2989" i="3"/>
  <c r="H2989" i="3"/>
  <c r="G2989" i="3"/>
  <c r="J2988" i="3"/>
  <c r="I2988" i="3"/>
  <c r="H2988" i="3"/>
  <c r="G2988" i="3"/>
  <c r="J2987" i="3"/>
  <c r="I2987" i="3"/>
  <c r="H2987" i="3"/>
  <c r="G2987" i="3"/>
  <c r="J2986" i="3"/>
  <c r="I2986" i="3"/>
  <c r="H2986" i="3"/>
  <c r="G2986" i="3"/>
  <c r="J2985" i="3"/>
  <c r="I2985" i="3"/>
  <c r="H2985" i="3"/>
  <c r="G2985" i="3"/>
  <c r="J2984" i="3"/>
  <c r="I2984" i="3"/>
  <c r="H2984" i="3"/>
  <c r="G2984" i="3"/>
  <c r="J2983" i="3"/>
  <c r="I2983" i="3"/>
  <c r="H2983" i="3"/>
  <c r="G2983" i="3"/>
  <c r="J2982" i="3"/>
  <c r="I2982" i="3"/>
  <c r="H2982" i="3"/>
  <c r="G2982" i="3"/>
  <c r="J2981" i="3"/>
  <c r="I2981" i="3"/>
  <c r="H2981" i="3"/>
  <c r="G2981" i="3"/>
  <c r="J2980" i="3"/>
  <c r="I2980" i="3"/>
  <c r="H2980" i="3"/>
  <c r="G2980" i="3"/>
  <c r="J2979" i="3"/>
  <c r="I2979" i="3"/>
  <c r="H2979" i="3"/>
  <c r="G2979" i="3"/>
  <c r="J2978" i="3"/>
  <c r="I2978" i="3"/>
  <c r="H2978" i="3"/>
  <c r="G2978" i="3"/>
  <c r="J2977" i="3"/>
  <c r="I2977" i="3"/>
  <c r="H2977" i="3"/>
  <c r="G2977" i="3"/>
  <c r="J2976" i="3"/>
  <c r="I2976" i="3"/>
  <c r="H2976" i="3"/>
  <c r="G2976" i="3"/>
  <c r="J2975" i="3"/>
  <c r="I2975" i="3"/>
  <c r="H2975" i="3"/>
  <c r="G2975" i="3"/>
  <c r="J2974" i="3"/>
  <c r="I2974" i="3"/>
  <c r="H2974" i="3"/>
  <c r="G2974" i="3"/>
  <c r="J2973" i="3"/>
  <c r="I2973" i="3"/>
  <c r="H2973" i="3"/>
  <c r="G2973" i="3"/>
  <c r="J2972" i="3"/>
  <c r="I2972" i="3"/>
  <c r="H2972" i="3"/>
  <c r="G2972" i="3"/>
  <c r="J2971" i="3"/>
  <c r="I2971" i="3"/>
  <c r="H2971" i="3"/>
  <c r="G2971" i="3"/>
  <c r="J2970" i="3"/>
  <c r="I2970" i="3"/>
  <c r="H2970" i="3"/>
  <c r="G2970" i="3"/>
  <c r="J2969" i="3"/>
  <c r="I2969" i="3"/>
  <c r="H2969" i="3"/>
  <c r="G2969" i="3"/>
  <c r="J2968" i="3"/>
  <c r="I2968" i="3"/>
  <c r="H2968" i="3"/>
  <c r="G2968" i="3"/>
  <c r="J2967" i="3"/>
  <c r="I2967" i="3"/>
  <c r="H2967" i="3"/>
  <c r="G2967" i="3"/>
  <c r="J2966" i="3"/>
  <c r="I2966" i="3"/>
  <c r="H2966" i="3"/>
  <c r="G2966" i="3"/>
  <c r="J2965" i="3"/>
  <c r="I2965" i="3"/>
  <c r="H2965" i="3"/>
  <c r="G2965" i="3"/>
  <c r="J2964" i="3"/>
  <c r="I2964" i="3"/>
  <c r="H2964" i="3"/>
  <c r="G2964" i="3"/>
  <c r="J2963" i="3"/>
  <c r="I2963" i="3"/>
  <c r="H2963" i="3"/>
  <c r="G2963" i="3"/>
  <c r="J2962" i="3"/>
  <c r="I2962" i="3"/>
  <c r="H2962" i="3"/>
  <c r="G2962" i="3"/>
  <c r="J2961" i="3"/>
  <c r="I2961" i="3"/>
  <c r="H2961" i="3"/>
  <c r="G2961" i="3"/>
  <c r="J2960" i="3"/>
  <c r="I2960" i="3"/>
  <c r="H2960" i="3"/>
  <c r="G2960" i="3"/>
  <c r="J2959" i="3"/>
  <c r="I2959" i="3"/>
  <c r="H2959" i="3"/>
  <c r="G2959" i="3"/>
  <c r="J2958" i="3"/>
  <c r="I2958" i="3"/>
  <c r="H2958" i="3"/>
  <c r="G2958" i="3"/>
  <c r="J2957" i="3"/>
  <c r="I2957" i="3"/>
  <c r="H2957" i="3"/>
  <c r="G2957" i="3"/>
  <c r="J2956" i="3"/>
  <c r="I2956" i="3"/>
  <c r="H2956" i="3"/>
  <c r="G2956" i="3"/>
  <c r="J2955" i="3"/>
  <c r="I2955" i="3"/>
  <c r="H2955" i="3"/>
  <c r="G2955" i="3"/>
  <c r="J2954" i="3"/>
  <c r="I2954" i="3"/>
  <c r="H2954" i="3"/>
  <c r="G2954" i="3"/>
  <c r="J2953" i="3"/>
  <c r="I2953" i="3"/>
  <c r="H2953" i="3"/>
  <c r="G2953" i="3"/>
  <c r="J2952" i="3"/>
  <c r="I2952" i="3"/>
  <c r="H2952" i="3"/>
  <c r="G2952" i="3"/>
  <c r="J2951" i="3"/>
  <c r="I2951" i="3"/>
  <c r="H2951" i="3"/>
  <c r="G2951" i="3"/>
  <c r="J2950" i="3"/>
  <c r="I2950" i="3"/>
  <c r="H2950" i="3"/>
  <c r="G2950" i="3"/>
  <c r="J2949" i="3"/>
  <c r="I2949" i="3"/>
  <c r="H2949" i="3"/>
  <c r="G2949" i="3"/>
  <c r="J2948" i="3"/>
  <c r="I2948" i="3"/>
  <c r="H2948" i="3"/>
  <c r="G2948" i="3"/>
  <c r="J2947" i="3"/>
  <c r="I2947" i="3"/>
  <c r="H2947" i="3"/>
  <c r="G2947" i="3"/>
  <c r="J2946" i="3"/>
  <c r="I2946" i="3"/>
  <c r="H2946" i="3"/>
  <c r="G2946" i="3"/>
  <c r="J2945" i="3"/>
  <c r="I2945" i="3"/>
  <c r="H2945" i="3"/>
  <c r="G2945" i="3"/>
  <c r="J2944" i="3"/>
  <c r="I2944" i="3"/>
  <c r="H2944" i="3"/>
  <c r="G2944" i="3"/>
  <c r="J2943" i="3"/>
  <c r="I2943" i="3"/>
  <c r="H2943" i="3"/>
  <c r="G2943" i="3"/>
  <c r="J2942" i="3"/>
  <c r="I2942" i="3"/>
  <c r="H2942" i="3"/>
  <c r="G2942" i="3"/>
  <c r="J2941" i="3"/>
  <c r="I2941" i="3"/>
  <c r="H2941" i="3"/>
  <c r="G2941" i="3"/>
  <c r="J2940" i="3"/>
  <c r="I2940" i="3"/>
  <c r="H2940" i="3"/>
  <c r="G2940" i="3"/>
  <c r="J2939" i="3"/>
  <c r="I2939" i="3"/>
  <c r="H2939" i="3"/>
  <c r="G2939" i="3"/>
  <c r="J2938" i="3"/>
  <c r="I2938" i="3"/>
  <c r="H2938" i="3"/>
  <c r="G2938" i="3"/>
  <c r="J2937" i="3"/>
  <c r="I2937" i="3"/>
  <c r="H2937" i="3"/>
  <c r="G2937" i="3"/>
  <c r="J2936" i="3"/>
  <c r="I2936" i="3"/>
  <c r="H2936" i="3"/>
  <c r="G2936" i="3"/>
  <c r="J2935" i="3"/>
  <c r="I2935" i="3"/>
  <c r="H2935" i="3"/>
  <c r="G2935" i="3"/>
  <c r="J2934" i="3"/>
  <c r="I2934" i="3"/>
  <c r="H2934" i="3"/>
  <c r="G2934" i="3"/>
  <c r="J2933" i="3"/>
  <c r="I2933" i="3"/>
  <c r="H2933" i="3"/>
  <c r="G2933" i="3"/>
  <c r="J2932" i="3"/>
  <c r="I2932" i="3"/>
  <c r="H2932" i="3"/>
  <c r="G2932" i="3"/>
  <c r="J2931" i="3"/>
  <c r="I2931" i="3"/>
  <c r="H2931" i="3"/>
  <c r="G2931" i="3"/>
  <c r="J2930" i="3"/>
  <c r="I2930" i="3"/>
  <c r="H2930" i="3"/>
  <c r="G2930" i="3"/>
  <c r="J2929" i="3"/>
  <c r="I2929" i="3"/>
  <c r="H2929" i="3"/>
  <c r="G2929" i="3"/>
  <c r="J2928" i="3"/>
  <c r="I2928" i="3"/>
  <c r="H2928" i="3"/>
  <c r="G2928" i="3"/>
  <c r="J2927" i="3"/>
  <c r="I2927" i="3"/>
  <c r="H2927" i="3"/>
  <c r="G2927" i="3"/>
  <c r="J2926" i="3"/>
  <c r="I2926" i="3"/>
  <c r="H2926" i="3"/>
  <c r="G2926" i="3"/>
  <c r="J2925" i="3"/>
  <c r="I2925" i="3"/>
  <c r="H2925" i="3"/>
  <c r="G2925" i="3"/>
  <c r="J2924" i="3"/>
  <c r="I2924" i="3"/>
  <c r="H2924" i="3"/>
  <c r="G2924" i="3"/>
  <c r="J2923" i="3"/>
  <c r="I2923" i="3"/>
  <c r="H2923" i="3"/>
  <c r="G2923" i="3"/>
  <c r="J2922" i="3"/>
  <c r="I2922" i="3"/>
  <c r="H2922" i="3"/>
  <c r="G2922" i="3"/>
  <c r="J2921" i="3"/>
  <c r="I2921" i="3"/>
  <c r="H2921" i="3"/>
  <c r="G2921" i="3"/>
  <c r="J2920" i="3"/>
  <c r="I2920" i="3"/>
  <c r="H2920" i="3"/>
  <c r="G2920" i="3"/>
  <c r="J2919" i="3"/>
  <c r="I2919" i="3"/>
  <c r="H2919" i="3"/>
  <c r="G2919" i="3"/>
  <c r="J2918" i="3"/>
  <c r="I2918" i="3"/>
  <c r="H2918" i="3"/>
  <c r="G2918" i="3"/>
  <c r="J2917" i="3"/>
  <c r="I2917" i="3"/>
  <c r="H2917" i="3"/>
  <c r="G2917" i="3"/>
  <c r="J2916" i="3"/>
  <c r="I2916" i="3"/>
  <c r="H2916" i="3"/>
  <c r="G2916" i="3"/>
  <c r="J2915" i="3"/>
  <c r="I2915" i="3"/>
  <c r="H2915" i="3"/>
  <c r="G2915" i="3"/>
  <c r="J2914" i="3"/>
  <c r="I2914" i="3"/>
  <c r="H2914" i="3"/>
  <c r="G2914" i="3"/>
  <c r="J2913" i="3"/>
  <c r="I2913" i="3"/>
  <c r="H2913" i="3"/>
  <c r="G2913" i="3"/>
  <c r="J2912" i="3"/>
  <c r="I2912" i="3"/>
  <c r="H2912" i="3"/>
  <c r="G2912" i="3"/>
  <c r="J2911" i="3"/>
  <c r="I2911" i="3"/>
  <c r="H2911" i="3"/>
  <c r="G2911" i="3"/>
  <c r="J2910" i="3"/>
  <c r="I2910" i="3"/>
  <c r="H2910" i="3"/>
  <c r="G2910" i="3"/>
  <c r="J2909" i="3"/>
  <c r="I2909" i="3"/>
  <c r="H2909" i="3"/>
  <c r="G2909" i="3"/>
  <c r="J2908" i="3"/>
  <c r="I2908" i="3"/>
  <c r="H2908" i="3"/>
  <c r="G2908" i="3"/>
  <c r="J2907" i="3"/>
  <c r="I2907" i="3"/>
  <c r="H2907" i="3"/>
  <c r="G2907" i="3"/>
  <c r="J2906" i="3"/>
  <c r="I2906" i="3"/>
  <c r="H2906" i="3"/>
  <c r="G2906" i="3"/>
  <c r="J2905" i="3"/>
  <c r="I2905" i="3"/>
  <c r="H2905" i="3"/>
  <c r="G2905" i="3"/>
  <c r="J2904" i="3"/>
  <c r="I2904" i="3"/>
  <c r="H2904" i="3"/>
  <c r="G2904" i="3"/>
  <c r="J2903" i="3"/>
  <c r="I2903" i="3"/>
  <c r="H2903" i="3"/>
  <c r="G2903" i="3"/>
  <c r="J2902" i="3"/>
  <c r="I2902" i="3"/>
  <c r="H2902" i="3"/>
  <c r="G2902" i="3"/>
  <c r="J2901" i="3"/>
  <c r="I2901" i="3"/>
  <c r="H2901" i="3"/>
  <c r="G2901" i="3"/>
  <c r="J2900" i="3"/>
  <c r="I2900" i="3"/>
  <c r="H2900" i="3"/>
  <c r="G2900" i="3"/>
  <c r="J2899" i="3"/>
  <c r="I2899" i="3"/>
  <c r="H2899" i="3"/>
  <c r="G2899" i="3"/>
  <c r="J2898" i="3"/>
  <c r="I2898" i="3"/>
  <c r="H2898" i="3"/>
  <c r="G2898" i="3"/>
  <c r="J2897" i="3"/>
  <c r="I2897" i="3"/>
  <c r="H2897" i="3"/>
  <c r="G2897" i="3"/>
  <c r="J2896" i="3"/>
  <c r="I2896" i="3"/>
  <c r="H2896" i="3"/>
  <c r="G2896" i="3"/>
  <c r="J2895" i="3"/>
  <c r="I2895" i="3"/>
  <c r="H2895" i="3"/>
  <c r="G2895" i="3"/>
  <c r="J2894" i="3"/>
  <c r="I2894" i="3"/>
  <c r="H2894" i="3"/>
  <c r="G2894" i="3"/>
  <c r="J2893" i="3"/>
  <c r="I2893" i="3"/>
  <c r="H2893" i="3"/>
  <c r="G2893" i="3"/>
  <c r="J2892" i="3"/>
  <c r="I2892" i="3"/>
  <c r="H2892" i="3"/>
  <c r="G2892" i="3"/>
  <c r="J2891" i="3"/>
  <c r="I2891" i="3"/>
  <c r="H2891" i="3"/>
  <c r="G2891" i="3"/>
  <c r="J2890" i="3"/>
  <c r="I2890" i="3"/>
  <c r="H2890" i="3"/>
  <c r="G2890" i="3"/>
  <c r="J2889" i="3"/>
  <c r="I2889" i="3"/>
  <c r="H2889" i="3"/>
  <c r="G2889" i="3"/>
  <c r="J2888" i="3"/>
  <c r="I2888" i="3"/>
  <c r="H2888" i="3"/>
  <c r="G2888" i="3"/>
  <c r="J2887" i="3"/>
  <c r="I2887" i="3"/>
  <c r="H2887" i="3"/>
  <c r="G2887" i="3"/>
  <c r="J2886" i="3"/>
  <c r="I2886" i="3"/>
  <c r="H2886" i="3"/>
  <c r="G2886" i="3"/>
  <c r="J2885" i="3"/>
  <c r="I2885" i="3"/>
  <c r="H2885" i="3"/>
  <c r="G2885" i="3"/>
  <c r="J2884" i="3"/>
  <c r="I2884" i="3"/>
  <c r="H2884" i="3"/>
  <c r="G2884" i="3"/>
  <c r="J2883" i="3"/>
  <c r="I2883" i="3"/>
  <c r="H2883" i="3"/>
  <c r="G2883" i="3"/>
  <c r="J2882" i="3"/>
  <c r="I2882" i="3"/>
  <c r="H2882" i="3"/>
  <c r="G2882" i="3"/>
  <c r="J2881" i="3"/>
  <c r="I2881" i="3"/>
  <c r="H2881" i="3"/>
  <c r="G2881" i="3"/>
  <c r="J2880" i="3"/>
  <c r="I2880" i="3"/>
  <c r="H2880" i="3"/>
  <c r="G2880" i="3"/>
  <c r="J2879" i="3"/>
  <c r="I2879" i="3"/>
  <c r="H2879" i="3"/>
  <c r="G2879" i="3"/>
  <c r="J2878" i="3"/>
  <c r="I2878" i="3"/>
  <c r="H2878" i="3"/>
  <c r="G2878" i="3"/>
  <c r="J2877" i="3"/>
  <c r="I2877" i="3"/>
  <c r="H2877" i="3"/>
  <c r="G2877" i="3"/>
  <c r="J2876" i="3"/>
  <c r="I2876" i="3"/>
  <c r="H2876" i="3"/>
  <c r="G2876" i="3"/>
  <c r="J2875" i="3"/>
  <c r="I2875" i="3"/>
  <c r="H2875" i="3"/>
  <c r="G2875" i="3"/>
  <c r="J2874" i="3"/>
  <c r="I2874" i="3"/>
  <c r="H2874" i="3"/>
  <c r="G2874" i="3"/>
  <c r="J2873" i="3"/>
  <c r="I2873" i="3"/>
  <c r="H2873" i="3"/>
  <c r="G2873" i="3"/>
  <c r="J2872" i="3"/>
  <c r="I2872" i="3"/>
  <c r="H2872" i="3"/>
  <c r="G2872" i="3"/>
  <c r="J2871" i="3"/>
  <c r="I2871" i="3"/>
  <c r="H2871" i="3"/>
  <c r="G2871" i="3"/>
  <c r="J2870" i="3"/>
  <c r="I2870" i="3"/>
  <c r="H2870" i="3"/>
  <c r="G2870" i="3"/>
  <c r="J2869" i="3"/>
  <c r="I2869" i="3"/>
  <c r="H2869" i="3"/>
  <c r="G2869" i="3"/>
  <c r="J2868" i="3"/>
  <c r="I2868" i="3"/>
  <c r="H2868" i="3"/>
  <c r="G2868" i="3"/>
  <c r="J2867" i="3"/>
  <c r="I2867" i="3"/>
  <c r="H2867" i="3"/>
  <c r="G2867" i="3"/>
  <c r="J2866" i="3"/>
  <c r="I2866" i="3"/>
  <c r="H2866" i="3"/>
  <c r="G2866" i="3"/>
  <c r="J2865" i="3"/>
  <c r="I2865" i="3"/>
  <c r="H2865" i="3"/>
  <c r="G2865" i="3"/>
  <c r="J2864" i="3"/>
  <c r="I2864" i="3"/>
  <c r="H2864" i="3"/>
  <c r="G2864" i="3"/>
  <c r="J2863" i="3"/>
  <c r="I2863" i="3"/>
  <c r="H2863" i="3"/>
  <c r="G2863" i="3"/>
  <c r="J2862" i="3"/>
  <c r="I2862" i="3"/>
  <c r="H2862" i="3"/>
  <c r="G2862" i="3"/>
  <c r="J2861" i="3"/>
  <c r="I2861" i="3"/>
  <c r="H2861" i="3"/>
  <c r="G2861" i="3"/>
  <c r="J2860" i="3"/>
  <c r="I2860" i="3"/>
  <c r="H2860" i="3"/>
  <c r="G2860" i="3"/>
  <c r="J2859" i="3"/>
  <c r="I2859" i="3"/>
  <c r="H2859" i="3"/>
  <c r="G2859" i="3"/>
  <c r="J2858" i="3"/>
  <c r="I2858" i="3"/>
  <c r="H2858" i="3"/>
  <c r="G2858" i="3"/>
  <c r="J2857" i="3"/>
  <c r="I2857" i="3"/>
  <c r="H2857" i="3"/>
  <c r="G2857" i="3"/>
  <c r="J2856" i="3"/>
  <c r="I2856" i="3"/>
  <c r="H2856" i="3"/>
  <c r="G2856" i="3"/>
  <c r="J2855" i="3"/>
  <c r="I2855" i="3"/>
  <c r="H2855" i="3"/>
  <c r="G2855" i="3"/>
  <c r="J2854" i="3"/>
  <c r="I2854" i="3"/>
  <c r="H2854" i="3"/>
  <c r="G2854" i="3"/>
  <c r="J2853" i="3"/>
  <c r="I2853" i="3"/>
  <c r="H2853" i="3"/>
  <c r="G2853" i="3"/>
  <c r="J2852" i="3"/>
  <c r="I2852" i="3"/>
  <c r="H2852" i="3"/>
  <c r="G2852" i="3"/>
  <c r="J2851" i="3"/>
  <c r="I2851" i="3"/>
  <c r="H2851" i="3"/>
  <c r="G2851" i="3"/>
  <c r="J2850" i="3"/>
  <c r="I2850" i="3"/>
  <c r="H2850" i="3"/>
  <c r="G2850" i="3"/>
  <c r="J2849" i="3"/>
  <c r="I2849" i="3"/>
  <c r="H2849" i="3"/>
  <c r="G2849" i="3"/>
  <c r="J2848" i="3"/>
  <c r="I2848" i="3"/>
  <c r="H2848" i="3"/>
  <c r="G2848" i="3"/>
  <c r="J2847" i="3"/>
  <c r="I2847" i="3"/>
  <c r="H2847" i="3"/>
  <c r="G2847" i="3"/>
  <c r="J2846" i="3"/>
  <c r="I2846" i="3"/>
  <c r="H2846" i="3"/>
  <c r="G2846" i="3"/>
  <c r="J2845" i="3"/>
  <c r="I2845" i="3"/>
  <c r="H2845" i="3"/>
  <c r="G2845" i="3"/>
  <c r="J2844" i="3"/>
  <c r="I2844" i="3"/>
  <c r="H2844" i="3"/>
  <c r="G2844" i="3"/>
  <c r="J2843" i="3"/>
  <c r="I2843" i="3"/>
  <c r="H2843" i="3"/>
  <c r="G2843" i="3"/>
  <c r="J2842" i="3"/>
  <c r="I2842" i="3"/>
  <c r="H2842" i="3"/>
  <c r="G2842" i="3"/>
  <c r="J2841" i="3"/>
  <c r="I2841" i="3"/>
  <c r="H2841" i="3"/>
  <c r="G2841" i="3"/>
  <c r="J2840" i="3"/>
  <c r="I2840" i="3"/>
  <c r="H2840" i="3"/>
  <c r="G2840" i="3"/>
  <c r="J2839" i="3"/>
  <c r="I2839" i="3"/>
  <c r="H2839" i="3"/>
  <c r="G2839" i="3"/>
  <c r="J2838" i="3"/>
  <c r="I2838" i="3"/>
  <c r="H2838" i="3"/>
  <c r="G2838" i="3"/>
  <c r="J2837" i="3"/>
  <c r="I2837" i="3"/>
  <c r="H2837" i="3"/>
  <c r="G2837" i="3"/>
  <c r="J2836" i="3"/>
  <c r="I2836" i="3"/>
  <c r="H2836" i="3"/>
  <c r="G2836" i="3"/>
  <c r="J2835" i="3"/>
  <c r="I2835" i="3"/>
  <c r="H2835" i="3"/>
  <c r="G2835" i="3"/>
  <c r="J2834" i="3"/>
  <c r="I2834" i="3"/>
  <c r="H2834" i="3"/>
  <c r="G2834" i="3"/>
  <c r="J2833" i="3"/>
  <c r="I2833" i="3"/>
  <c r="H2833" i="3"/>
  <c r="G2833" i="3"/>
  <c r="J2832" i="3"/>
  <c r="I2832" i="3"/>
  <c r="H2832" i="3"/>
  <c r="G2832" i="3"/>
  <c r="J2831" i="3"/>
  <c r="I2831" i="3"/>
  <c r="H2831" i="3"/>
  <c r="G2831" i="3"/>
  <c r="J2830" i="3"/>
  <c r="I2830" i="3"/>
  <c r="H2830" i="3"/>
  <c r="G2830" i="3"/>
  <c r="J2829" i="3"/>
  <c r="I2829" i="3"/>
  <c r="H2829" i="3"/>
  <c r="G2829" i="3"/>
  <c r="J2828" i="3"/>
  <c r="I2828" i="3"/>
  <c r="H2828" i="3"/>
  <c r="G2828" i="3"/>
  <c r="J2827" i="3"/>
  <c r="I2827" i="3"/>
  <c r="H2827" i="3"/>
  <c r="G2827" i="3"/>
  <c r="J2826" i="3"/>
  <c r="I2826" i="3"/>
  <c r="H2826" i="3"/>
  <c r="G2826" i="3"/>
  <c r="J2825" i="3"/>
  <c r="I2825" i="3"/>
  <c r="H2825" i="3"/>
  <c r="G2825" i="3"/>
  <c r="J2824" i="3"/>
  <c r="I2824" i="3"/>
  <c r="H2824" i="3"/>
  <c r="G2824" i="3"/>
  <c r="J2823" i="3"/>
  <c r="I2823" i="3"/>
  <c r="H2823" i="3"/>
  <c r="G2823" i="3"/>
  <c r="J2822" i="3"/>
  <c r="I2822" i="3"/>
  <c r="H2822" i="3"/>
  <c r="G2822" i="3"/>
  <c r="J2821" i="3"/>
  <c r="I2821" i="3"/>
  <c r="H2821" i="3"/>
  <c r="G2821" i="3"/>
  <c r="J2820" i="3"/>
  <c r="I2820" i="3"/>
  <c r="H2820" i="3"/>
  <c r="G2820" i="3"/>
  <c r="J2819" i="3"/>
  <c r="I2819" i="3"/>
  <c r="H2819" i="3"/>
  <c r="G2819" i="3"/>
  <c r="J2818" i="3"/>
  <c r="I2818" i="3"/>
  <c r="H2818" i="3"/>
  <c r="G2818" i="3"/>
  <c r="J2817" i="3"/>
  <c r="I2817" i="3"/>
  <c r="H2817" i="3"/>
  <c r="G2817" i="3"/>
  <c r="J2816" i="3"/>
  <c r="I2816" i="3"/>
  <c r="H2816" i="3"/>
  <c r="G2816" i="3"/>
  <c r="J2815" i="3"/>
  <c r="I2815" i="3"/>
  <c r="H2815" i="3"/>
  <c r="G2815" i="3"/>
  <c r="J2814" i="3"/>
  <c r="I2814" i="3"/>
  <c r="H2814" i="3"/>
  <c r="G2814" i="3"/>
  <c r="J2813" i="3"/>
  <c r="I2813" i="3"/>
  <c r="H2813" i="3"/>
  <c r="G2813" i="3"/>
  <c r="J2812" i="3"/>
  <c r="I2812" i="3"/>
  <c r="H2812" i="3"/>
  <c r="G2812" i="3"/>
  <c r="J2811" i="3"/>
  <c r="I2811" i="3"/>
  <c r="H2811" i="3"/>
  <c r="G2811" i="3"/>
  <c r="J2810" i="3"/>
  <c r="I2810" i="3"/>
  <c r="H2810" i="3"/>
  <c r="G2810" i="3"/>
  <c r="J2809" i="3"/>
  <c r="I2809" i="3"/>
  <c r="H2809" i="3"/>
  <c r="G2809" i="3"/>
  <c r="J2808" i="3"/>
  <c r="I2808" i="3"/>
  <c r="H2808" i="3"/>
  <c r="G2808" i="3"/>
  <c r="J2807" i="3"/>
  <c r="I2807" i="3"/>
  <c r="H2807" i="3"/>
  <c r="G2807" i="3"/>
  <c r="J2806" i="3"/>
  <c r="I2806" i="3"/>
  <c r="H2806" i="3"/>
  <c r="G2806" i="3"/>
  <c r="J2805" i="3"/>
  <c r="I2805" i="3"/>
  <c r="H2805" i="3"/>
  <c r="G2805" i="3"/>
  <c r="J2804" i="3"/>
  <c r="I2804" i="3"/>
  <c r="H2804" i="3"/>
  <c r="G2804" i="3"/>
  <c r="J2803" i="3"/>
  <c r="I2803" i="3"/>
  <c r="H2803" i="3"/>
  <c r="G2803" i="3"/>
  <c r="J2802" i="3"/>
  <c r="I2802" i="3"/>
  <c r="H2802" i="3"/>
  <c r="G2802" i="3"/>
  <c r="J2801" i="3"/>
  <c r="I2801" i="3"/>
  <c r="H2801" i="3"/>
  <c r="G2801" i="3"/>
  <c r="J2800" i="3"/>
  <c r="I2800" i="3"/>
  <c r="H2800" i="3"/>
  <c r="G2800" i="3"/>
  <c r="J2799" i="3"/>
  <c r="I2799" i="3"/>
  <c r="H2799" i="3"/>
  <c r="G2799" i="3"/>
  <c r="J2798" i="3"/>
  <c r="I2798" i="3"/>
  <c r="H2798" i="3"/>
  <c r="G2798" i="3"/>
  <c r="J2797" i="3"/>
  <c r="I2797" i="3"/>
  <c r="H2797" i="3"/>
  <c r="G2797" i="3"/>
  <c r="J2796" i="3"/>
  <c r="I2796" i="3"/>
  <c r="H2796" i="3"/>
  <c r="G2796" i="3"/>
  <c r="J2795" i="3"/>
  <c r="I2795" i="3"/>
  <c r="H2795" i="3"/>
  <c r="G2795" i="3"/>
  <c r="J2794" i="3"/>
  <c r="I2794" i="3"/>
  <c r="H2794" i="3"/>
  <c r="G2794" i="3"/>
  <c r="J2793" i="3"/>
  <c r="I2793" i="3"/>
  <c r="H2793" i="3"/>
  <c r="G2793" i="3"/>
  <c r="J2792" i="3"/>
  <c r="I2792" i="3"/>
  <c r="H2792" i="3"/>
  <c r="G2792" i="3"/>
  <c r="J2791" i="3"/>
  <c r="I2791" i="3"/>
  <c r="H2791" i="3"/>
  <c r="G2791" i="3"/>
  <c r="J2790" i="3"/>
  <c r="I2790" i="3"/>
  <c r="H2790" i="3"/>
  <c r="G2790" i="3"/>
  <c r="J2789" i="3"/>
  <c r="I2789" i="3"/>
  <c r="H2789" i="3"/>
  <c r="G2789" i="3"/>
  <c r="J2788" i="3"/>
  <c r="I2788" i="3"/>
  <c r="H2788" i="3"/>
  <c r="G2788" i="3"/>
  <c r="J2787" i="3"/>
  <c r="I2787" i="3"/>
  <c r="H2787" i="3"/>
  <c r="G2787" i="3"/>
  <c r="J2786" i="3"/>
  <c r="I2786" i="3"/>
  <c r="H2786" i="3"/>
  <c r="G2786" i="3"/>
  <c r="J2785" i="3"/>
  <c r="I2785" i="3"/>
  <c r="H2785" i="3"/>
  <c r="G2785" i="3"/>
  <c r="J2784" i="3"/>
  <c r="I2784" i="3"/>
  <c r="H2784" i="3"/>
  <c r="G2784" i="3"/>
  <c r="J2783" i="3"/>
  <c r="I2783" i="3"/>
  <c r="H2783" i="3"/>
  <c r="G2783" i="3"/>
  <c r="J2782" i="3"/>
  <c r="I2782" i="3"/>
  <c r="H2782" i="3"/>
  <c r="G2782" i="3"/>
  <c r="J2781" i="3"/>
  <c r="I2781" i="3"/>
  <c r="H2781" i="3"/>
  <c r="G2781" i="3"/>
  <c r="J2780" i="3"/>
  <c r="I2780" i="3"/>
  <c r="H2780" i="3"/>
  <c r="G2780" i="3"/>
  <c r="J2779" i="3"/>
  <c r="I2779" i="3"/>
  <c r="H2779" i="3"/>
  <c r="G2779" i="3"/>
  <c r="J2778" i="3"/>
  <c r="I2778" i="3"/>
  <c r="H2778" i="3"/>
  <c r="G2778" i="3"/>
  <c r="J2777" i="3"/>
  <c r="I2777" i="3"/>
  <c r="H2777" i="3"/>
  <c r="G2777" i="3"/>
  <c r="J2776" i="3"/>
  <c r="I2776" i="3"/>
  <c r="H2776" i="3"/>
  <c r="G2776" i="3"/>
  <c r="J2775" i="3"/>
  <c r="I2775" i="3"/>
  <c r="H2775" i="3"/>
  <c r="G2775" i="3"/>
  <c r="J2774" i="3"/>
  <c r="I2774" i="3"/>
  <c r="H2774" i="3"/>
  <c r="G2774" i="3"/>
  <c r="J2773" i="3"/>
  <c r="I2773" i="3"/>
  <c r="H2773" i="3"/>
  <c r="G2773" i="3"/>
  <c r="J2772" i="3"/>
  <c r="I2772" i="3"/>
  <c r="H2772" i="3"/>
  <c r="G2772" i="3"/>
  <c r="J2771" i="3"/>
  <c r="I2771" i="3"/>
  <c r="H2771" i="3"/>
  <c r="G2771" i="3"/>
  <c r="J2770" i="3"/>
  <c r="I2770" i="3"/>
  <c r="H2770" i="3"/>
  <c r="G2770" i="3"/>
  <c r="J2769" i="3"/>
  <c r="I2769" i="3"/>
  <c r="H2769" i="3"/>
  <c r="G2769" i="3"/>
  <c r="J2768" i="3"/>
  <c r="I2768" i="3"/>
  <c r="H2768" i="3"/>
  <c r="G2768" i="3"/>
  <c r="J2767" i="3"/>
  <c r="I2767" i="3"/>
  <c r="H2767" i="3"/>
  <c r="G2767" i="3"/>
  <c r="J2766" i="3"/>
  <c r="I2766" i="3"/>
  <c r="H2766" i="3"/>
  <c r="G2766" i="3"/>
  <c r="J2765" i="3"/>
  <c r="I2765" i="3"/>
  <c r="H2765" i="3"/>
  <c r="G2765" i="3"/>
  <c r="J2764" i="3"/>
  <c r="I2764" i="3"/>
  <c r="H2764" i="3"/>
  <c r="G2764" i="3"/>
  <c r="J2763" i="3"/>
  <c r="I2763" i="3"/>
  <c r="H2763" i="3"/>
  <c r="G2763" i="3"/>
  <c r="J2762" i="3"/>
  <c r="I2762" i="3"/>
  <c r="H2762" i="3"/>
  <c r="G2762" i="3"/>
  <c r="J2761" i="3"/>
  <c r="I2761" i="3"/>
  <c r="H2761" i="3"/>
  <c r="G2761" i="3"/>
  <c r="J2760" i="3"/>
  <c r="I2760" i="3"/>
  <c r="H2760" i="3"/>
  <c r="G2760" i="3"/>
  <c r="J2759" i="3"/>
  <c r="I2759" i="3"/>
  <c r="H2759" i="3"/>
  <c r="G2759" i="3"/>
  <c r="J2758" i="3"/>
  <c r="I2758" i="3"/>
  <c r="H2758" i="3"/>
  <c r="G2758" i="3"/>
  <c r="J2757" i="3"/>
  <c r="I2757" i="3"/>
  <c r="H2757" i="3"/>
  <c r="G2757" i="3"/>
  <c r="J2756" i="3"/>
  <c r="I2756" i="3"/>
  <c r="H2756" i="3"/>
  <c r="G2756" i="3"/>
  <c r="J2755" i="3"/>
  <c r="I2755" i="3"/>
  <c r="H2755" i="3"/>
  <c r="G2755" i="3"/>
  <c r="J2754" i="3"/>
  <c r="I2754" i="3"/>
  <c r="H2754" i="3"/>
  <c r="G2754" i="3"/>
  <c r="J2753" i="3"/>
  <c r="I2753" i="3"/>
  <c r="H2753" i="3"/>
  <c r="G2753" i="3"/>
  <c r="J2752" i="3"/>
  <c r="I2752" i="3"/>
  <c r="H2752" i="3"/>
  <c r="G2752" i="3"/>
  <c r="J2751" i="3"/>
  <c r="I2751" i="3"/>
  <c r="H2751" i="3"/>
  <c r="G2751" i="3"/>
  <c r="J2750" i="3"/>
  <c r="I2750" i="3"/>
  <c r="H2750" i="3"/>
  <c r="G2750" i="3"/>
  <c r="J2749" i="3"/>
  <c r="I2749" i="3"/>
  <c r="H2749" i="3"/>
  <c r="G2749" i="3"/>
  <c r="J2748" i="3"/>
  <c r="I2748" i="3"/>
  <c r="H2748" i="3"/>
  <c r="G2748" i="3"/>
  <c r="J2747" i="3"/>
  <c r="I2747" i="3"/>
  <c r="H2747" i="3"/>
  <c r="G2747" i="3"/>
  <c r="J2746" i="3"/>
  <c r="I2746" i="3"/>
  <c r="H2746" i="3"/>
  <c r="G2746" i="3"/>
  <c r="J2745" i="3"/>
  <c r="I2745" i="3"/>
  <c r="H2745" i="3"/>
  <c r="G2745" i="3"/>
  <c r="J2744" i="3"/>
  <c r="I2744" i="3"/>
  <c r="H2744" i="3"/>
  <c r="G2744" i="3"/>
  <c r="J2743" i="3"/>
  <c r="I2743" i="3"/>
  <c r="H2743" i="3"/>
  <c r="G2743" i="3"/>
  <c r="J2742" i="3"/>
  <c r="I2742" i="3"/>
  <c r="H2742" i="3"/>
  <c r="G2742" i="3"/>
  <c r="J2741" i="3"/>
  <c r="I2741" i="3"/>
  <c r="H2741" i="3"/>
  <c r="G2741" i="3"/>
  <c r="J2740" i="3"/>
  <c r="I2740" i="3"/>
  <c r="H2740" i="3"/>
  <c r="G2740" i="3"/>
  <c r="J2739" i="3"/>
  <c r="I2739" i="3"/>
  <c r="H2739" i="3"/>
  <c r="G2739" i="3"/>
  <c r="J2738" i="3"/>
  <c r="I2738" i="3"/>
  <c r="H2738" i="3"/>
  <c r="G2738" i="3"/>
  <c r="J2737" i="3"/>
  <c r="I2737" i="3"/>
  <c r="H2737" i="3"/>
  <c r="G2737" i="3"/>
  <c r="J2736" i="3"/>
  <c r="I2736" i="3"/>
  <c r="H2736" i="3"/>
  <c r="G2736" i="3"/>
  <c r="J2735" i="3"/>
  <c r="I2735" i="3"/>
  <c r="H2735" i="3"/>
  <c r="G2735" i="3"/>
  <c r="J2734" i="3"/>
  <c r="I2734" i="3"/>
  <c r="H2734" i="3"/>
  <c r="G2734" i="3"/>
  <c r="J2733" i="3"/>
  <c r="I2733" i="3"/>
  <c r="H2733" i="3"/>
  <c r="G2733" i="3"/>
  <c r="J2732" i="3"/>
  <c r="I2732" i="3"/>
  <c r="H2732" i="3"/>
  <c r="G2732" i="3"/>
  <c r="J2731" i="3"/>
  <c r="I2731" i="3"/>
  <c r="H2731" i="3"/>
  <c r="G2731" i="3"/>
  <c r="J2730" i="3"/>
  <c r="I2730" i="3"/>
  <c r="H2730" i="3"/>
  <c r="G2730" i="3"/>
  <c r="J2729" i="3"/>
  <c r="I2729" i="3"/>
  <c r="H2729" i="3"/>
  <c r="G2729" i="3"/>
  <c r="J2728" i="3"/>
  <c r="I2728" i="3"/>
  <c r="H2728" i="3"/>
  <c r="G2728" i="3"/>
  <c r="J2727" i="3"/>
  <c r="I2727" i="3"/>
  <c r="H2727" i="3"/>
  <c r="G2727" i="3"/>
  <c r="J2726" i="3"/>
  <c r="I2726" i="3"/>
  <c r="H2726" i="3"/>
  <c r="G2726" i="3"/>
  <c r="J2725" i="3"/>
  <c r="I2725" i="3"/>
  <c r="H2725" i="3"/>
  <c r="G2725" i="3"/>
  <c r="J2724" i="3"/>
  <c r="I2724" i="3"/>
  <c r="H2724" i="3"/>
  <c r="G2724" i="3"/>
  <c r="J2723" i="3"/>
  <c r="I2723" i="3"/>
  <c r="H2723" i="3"/>
  <c r="G2723" i="3"/>
  <c r="J2722" i="3"/>
  <c r="I2722" i="3"/>
  <c r="H2722" i="3"/>
  <c r="G2722" i="3"/>
  <c r="J2721" i="3"/>
  <c r="I2721" i="3"/>
  <c r="H2721" i="3"/>
  <c r="G2721" i="3"/>
  <c r="J2720" i="3"/>
  <c r="I2720" i="3"/>
  <c r="H2720" i="3"/>
  <c r="G2720" i="3"/>
  <c r="J2719" i="3"/>
  <c r="I2719" i="3"/>
  <c r="H2719" i="3"/>
  <c r="G2719" i="3"/>
  <c r="J2718" i="3"/>
  <c r="I2718" i="3"/>
  <c r="H2718" i="3"/>
  <c r="G2718" i="3"/>
  <c r="J2717" i="3"/>
  <c r="I2717" i="3"/>
  <c r="H2717" i="3"/>
  <c r="G2717" i="3"/>
  <c r="J2716" i="3"/>
  <c r="I2716" i="3"/>
  <c r="H2716" i="3"/>
  <c r="G2716" i="3"/>
  <c r="J2715" i="3"/>
  <c r="I2715" i="3"/>
  <c r="H2715" i="3"/>
  <c r="G2715" i="3"/>
  <c r="J2714" i="3"/>
  <c r="I2714" i="3"/>
  <c r="H2714" i="3"/>
  <c r="G2714" i="3"/>
  <c r="J2713" i="3"/>
  <c r="I2713" i="3"/>
  <c r="H2713" i="3"/>
  <c r="G2713" i="3"/>
  <c r="J2712" i="3"/>
  <c r="I2712" i="3"/>
  <c r="H2712" i="3"/>
  <c r="G2712" i="3"/>
  <c r="J2711" i="3"/>
  <c r="I2711" i="3"/>
  <c r="H2711" i="3"/>
  <c r="G2711" i="3"/>
  <c r="J2710" i="3"/>
  <c r="I2710" i="3"/>
  <c r="H2710" i="3"/>
  <c r="G2710" i="3"/>
  <c r="J2709" i="3"/>
  <c r="I2709" i="3"/>
  <c r="H2709" i="3"/>
  <c r="G2709" i="3"/>
  <c r="J2708" i="3"/>
  <c r="I2708" i="3"/>
  <c r="H2708" i="3"/>
  <c r="G2708" i="3"/>
  <c r="J2707" i="3"/>
  <c r="I2707" i="3"/>
  <c r="H2707" i="3"/>
  <c r="G2707" i="3"/>
  <c r="J2706" i="3"/>
  <c r="I2706" i="3"/>
  <c r="H2706" i="3"/>
  <c r="G2706" i="3"/>
  <c r="J2705" i="3"/>
  <c r="I2705" i="3"/>
  <c r="H2705" i="3"/>
  <c r="G2705" i="3"/>
  <c r="J2704" i="3"/>
  <c r="I2704" i="3"/>
  <c r="H2704" i="3"/>
  <c r="G2704" i="3"/>
  <c r="J2703" i="3"/>
  <c r="I2703" i="3"/>
  <c r="H2703" i="3"/>
  <c r="G2703" i="3"/>
  <c r="J2702" i="3"/>
  <c r="I2702" i="3"/>
  <c r="H2702" i="3"/>
  <c r="G2702" i="3"/>
  <c r="J2701" i="3"/>
  <c r="I2701" i="3"/>
  <c r="H2701" i="3"/>
  <c r="G2701" i="3"/>
  <c r="J2700" i="3"/>
  <c r="I2700" i="3"/>
  <c r="H2700" i="3"/>
  <c r="G2700" i="3"/>
  <c r="J2699" i="3"/>
  <c r="I2699" i="3"/>
  <c r="H2699" i="3"/>
  <c r="G2699" i="3"/>
  <c r="J2698" i="3"/>
  <c r="I2698" i="3"/>
  <c r="H2698" i="3"/>
  <c r="G2698" i="3"/>
  <c r="J2697" i="3"/>
  <c r="I2697" i="3"/>
  <c r="H2697" i="3"/>
  <c r="G2697" i="3"/>
  <c r="J2696" i="3"/>
  <c r="I2696" i="3"/>
  <c r="H2696" i="3"/>
  <c r="G2696" i="3"/>
  <c r="J2695" i="3"/>
  <c r="I2695" i="3"/>
  <c r="H2695" i="3"/>
  <c r="G2695" i="3"/>
  <c r="J2694" i="3"/>
  <c r="I2694" i="3"/>
  <c r="H2694" i="3"/>
  <c r="G2694" i="3"/>
  <c r="J2693" i="3"/>
  <c r="I2693" i="3"/>
  <c r="H2693" i="3"/>
  <c r="G2693" i="3"/>
  <c r="J2692" i="3"/>
  <c r="I2692" i="3"/>
  <c r="H2692" i="3"/>
  <c r="G2692" i="3"/>
  <c r="J2691" i="3"/>
  <c r="I2691" i="3"/>
  <c r="H2691" i="3"/>
  <c r="G2691" i="3"/>
  <c r="J2690" i="3"/>
  <c r="I2690" i="3"/>
  <c r="H2690" i="3"/>
  <c r="G2690" i="3"/>
  <c r="J2689" i="3"/>
  <c r="I2689" i="3"/>
  <c r="H2689" i="3"/>
  <c r="G2689" i="3"/>
  <c r="J2688" i="3"/>
  <c r="I2688" i="3"/>
  <c r="H2688" i="3"/>
  <c r="G2688" i="3"/>
  <c r="J2687" i="3"/>
  <c r="I2687" i="3"/>
  <c r="H2687" i="3"/>
  <c r="G2687" i="3"/>
  <c r="J2686" i="3"/>
  <c r="I2686" i="3"/>
  <c r="H2686" i="3"/>
  <c r="G2686" i="3"/>
  <c r="J2685" i="3"/>
  <c r="I2685" i="3"/>
  <c r="H2685" i="3"/>
  <c r="G2685" i="3"/>
  <c r="J2684" i="3"/>
  <c r="I2684" i="3"/>
  <c r="H2684" i="3"/>
  <c r="G2684" i="3"/>
  <c r="J2683" i="3"/>
  <c r="I2683" i="3"/>
  <c r="H2683" i="3"/>
  <c r="G2683" i="3"/>
  <c r="J2682" i="3"/>
  <c r="I2682" i="3"/>
  <c r="H2682" i="3"/>
  <c r="G2682" i="3"/>
  <c r="J2681" i="3"/>
  <c r="I2681" i="3"/>
  <c r="H2681" i="3"/>
  <c r="G2681" i="3"/>
  <c r="J2680" i="3"/>
  <c r="I2680" i="3"/>
  <c r="H2680" i="3"/>
  <c r="G2680" i="3"/>
  <c r="J2679" i="3"/>
  <c r="I2679" i="3"/>
  <c r="H2679" i="3"/>
  <c r="G2679" i="3"/>
  <c r="J2678" i="3"/>
  <c r="I2678" i="3"/>
  <c r="H2678" i="3"/>
  <c r="G2678" i="3"/>
  <c r="J2677" i="3"/>
  <c r="I2677" i="3"/>
  <c r="H2677" i="3"/>
  <c r="G2677" i="3"/>
  <c r="J2676" i="3"/>
  <c r="I2676" i="3"/>
  <c r="H2676" i="3"/>
  <c r="G2676" i="3"/>
  <c r="J2675" i="3"/>
  <c r="I2675" i="3"/>
  <c r="H2675" i="3"/>
  <c r="G2675" i="3"/>
  <c r="J2674" i="3"/>
  <c r="I2674" i="3"/>
  <c r="H2674" i="3"/>
  <c r="G2674" i="3"/>
  <c r="J2673" i="3"/>
  <c r="I2673" i="3"/>
  <c r="H2673" i="3"/>
  <c r="G2673" i="3"/>
  <c r="J2672" i="3"/>
  <c r="I2672" i="3"/>
  <c r="H2672" i="3"/>
  <c r="G2672" i="3"/>
  <c r="J2671" i="3"/>
  <c r="I2671" i="3"/>
  <c r="H2671" i="3"/>
  <c r="G2671" i="3"/>
  <c r="J2670" i="3"/>
  <c r="I2670" i="3"/>
  <c r="H2670" i="3"/>
  <c r="G2670" i="3"/>
  <c r="J2669" i="3"/>
  <c r="I2669" i="3"/>
  <c r="H2669" i="3"/>
  <c r="G2669" i="3"/>
  <c r="J2668" i="3"/>
  <c r="I2668" i="3"/>
  <c r="H2668" i="3"/>
  <c r="G2668" i="3"/>
  <c r="J2667" i="3"/>
  <c r="I2667" i="3"/>
  <c r="H2667" i="3"/>
  <c r="G2667" i="3"/>
  <c r="J2666" i="3"/>
  <c r="I2666" i="3"/>
  <c r="H2666" i="3"/>
  <c r="G2666" i="3"/>
  <c r="J2665" i="3"/>
  <c r="I2665" i="3"/>
  <c r="H2665" i="3"/>
  <c r="G2665" i="3"/>
  <c r="J2664" i="3"/>
  <c r="I2664" i="3"/>
  <c r="H2664" i="3"/>
  <c r="G2664" i="3"/>
  <c r="J2663" i="3"/>
  <c r="I2663" i="3"/>
  <c r="H2663" i="3"/>
  <c r="G2663" i="3"/>
  <c r="J2662" i="3"/>
  <c r="I2662" i="3"/>
  <c r="H2662" i="3"/>
  <c r="G2662" i="3"/>
  <c r="J2661" i="3"/>
  <c r="I2661" i="3"/>
  <c r="H2661" i="3"/>
  <c r="G2661" i="3"/>
  <c r="J2660" i="3"/>
  <c r="I2660" i="3"/>
  <c r="H2660" i="3"/>
  <c r="G2660" i="3"/>
  <c r="J2659" i="3"/>
  <c r="I2659" i="3"/>
  <c r="H2659" i="3"/>
  <c r="G2659" i="3"/>
  <c r="J2658" i="3"/>
  <c r="I2658" i="3"/>
  <c r="H2658" i="3"/>
  <c r="G2658" i="3"/>
  <c r="J2657" i="3"/>
  <c r="I2657" i="3"/>
  <c r="H2657" i="3"/>
  <c r="G2657" i="3"/>
  <c r="J2656" i="3"/>
  <c r="I2656" i="3"/>
  <c r="H2656" i="3"/>
  <c r="G2656" i="3"/>
  <c r="J2655" i="3"/>
  <c r="I2655" i="3"/>
  <c r="H2655" i="3"/>
  <c r="G2655" i="3"/>
  <c r="J2654" i="3"/>
  <c r="I2654" i="3"/>
  <c r="H2654" i="3"/>
  <c r="G2654" i="3"/>
  <c r="J2653" i="3"/>
  <c r="I2653" i="3"/>
  <c r="H2653" i="3"/>
  <c r="G2653" i="3"/>
  <c r="J2652" i="3"/>
  <c r="I2652" i="3"/>
  <c r="H2652" i="3"/>
  <c r="G2652" i="3"/>
  <c r="J2651" i="3"/>
  <c r="I2651" i="3"/>
  <c r="H2651" i="3"/>
  <c r="G2651" i="3"/>
  <c r="J2650" i="3"/>
  <c r="I2650" i="3"/>
  <c r="H2650" i="3"/>
  <c r="G2650" i="3"/>
  <c r="J2649" i="3"/>
  <c r="I2649" i="3"/>
  <c r="H2649" i="3"/>
  <c r="G2649" i="3"/>
  <c r="J2648" i="3"/>
  <c r="I2648" i="3"/>
  <c r="H2648" i="3"/>
  <c r="G2648" i="3"/>
  <c r="J2647" i="3"/>
  <c r="I2647" i="3"/>
  <c r="H2647" i="3"/>
  <c r="G2647" i="3"/>
  <c r="J2646" i="3"/>
  <c r="I2646" i="3"/>
  <c r="H2646" i="3"/>
  <c r="G2646" i="3"/>
  <c r="J2645" i="3"/>
  <c r="I2645" i="3"/>
  <c r="H2645" i="3"/>
  <c r="G2645" i="3"/>
  <c r="J2644" i="3"/>
  <c r="I2644" i="3"/>
  <c r="H2644" i="3"/>
  <c r="G2644" i="3"/>
  <c r="J2643" i="3"/>
  <c r="I2643" i="3"/>
  <c r="H2643" i="3"/>
  <c r="G2643" i="3"/>
  <c r="J2642" i="3"/>
  <c r="I2642" i="3"/>
  <c r="H2642" i="3"/>
  <c r="G2642" i="3"/>
  <c r="J2641" i="3"/>
  <c r="I2641" i="3"/>
  <c r="H2641" i="3"/>
  <c r="G2641" i="3"/>
  <c r="J2640" i="3"/>
  <c r="I2640" i="3"/>
  <c r="H2640" i="3"/>
  <c r="G2640" i="3"/>
  <c r="J2639" i="3"/>
  <c r="I2639" i="3"/>
  <c r="H2639" i="3"/>
  <c r="G2639" i="3"/>
  <c r="J2638" i="3"/>
  <c r="I2638" i="3"/>
  <c r="H2638" i="3"/>
  <c r="G2638" i="3"/>
  <c r="J2637" i="3"/>
  <c r="I2637" i="3"/>
  <c r="H2637" i="3"/>
  <c r="G2637" i="3"/>
  <c r="J2636" i="3"/>
  <c r="I2636" i="3"/>
  <c r="H2636" i="3"/>
  <c r="G2636" i="3"/>
  <c r="J2635" i="3"/>
  <c r="I2635" i="3"/>
  <c r="H2635" i="3"/>
  <c r="G2635" i="3"/>
  <c r="J2634" i="3"/>
  <c r="I2634" i="3"/>
  <c r="H2634" i="3"/>
  <c r="G2634" i="3"/>
  <c r="J2633" i="3"/>
  <c r="I2633" i="3"/>
  <c r="H2633" i="3"/>
  <c r="G2633" i="3"/>
  <c r="J2632" i="3"/>
  <c r="I2632" i="3"/>
  <c r="H2632" i="3"/>
  <c r="G2632" i="3"/>
  <c r="J2631" i="3"/>
  <c r="I2631" i="3"/>
  <c r="H2631" i="3"/>
  <c r="G2631" i="3"/>
  <c r="J2630" i="3"/>
  <c r="I2630" i="3"/>
  <c r="H2630" i="3"/>
  <c r="G2630" i="3"/>
  <c r="J2629" i="3"/>
  <c r="I2629" i="3"/>
  <c r="H2629" i="3"/>
  <c r="G2629" i="3"/>
  <c r="J2628" i="3"/>
  <c r="I2628" i="3"/>
  <c r="H2628" i="3"/>
  <c r="G2628" i="3"/>
  <c r="J2627" i="3"/>
  <c r="I2627" i="3"/>
  <c r="H2627" i="3"/>
  <c r="G2627" i="3"/>
  <c r="J2626" i="3"/>
  <c r="I2626" i="3"/>
  <c r="H2626" i="3"/>
  <c r="G2626" i="3"/>
  <c r="J2625" i="3"/>
  <c r="I2625" i="3"/>
  <c r="H2625" i="3"/>
  <c r="G2625" i="3"/>
  <c r="J2624" i="3"/>
  <c r="I2624" i="3"/>
  <c r="H2624" i="3"/>
  <c r="G2624" i="3"/>
  <c r="J2623" i="3"/>
  <c r="I2623" i="3"/>
  <c r="H2623" i="3"/>
  <c r="G2623" i="3"/>
  <c r="J2622" i="3"/>
  <c r="I2622" i="3"/>
  <c r="H2622" i="3"/>
  <c r="G2622" i="3"/>
  <c r="J2621" i="3"/>
  <c r="I2621" i="3"/>
  <c r="H2621" i="3"/>
  <c r="G2621" i="3"/>
  <c r="J2620" i="3"/>
  <c r="I2620" i="3"/>
  <c r="H2620" i="3"/>
  <c r="G2620" i="3"/>
  <c r="J2619" i="3"/>
  <c r="I2619" i="3"/>
  <c r="H2619" i="3"/>
  <c r="G2619" i="3"/>
  <c r="J2618" i="3"/>
  <c r="I2618" i="3"/>
  <c r="H2618" i="3"/>
  <c r="G2618" i="3"/>
  <c r="J2617" i="3"/>
  <c r="I2617" i="3"/>
  <c r="H2617" i="3"/>
  <c r="G2617" i="3"/>
  <c r="J2616" i="3"/>
  <c r="I2616" i="3"/>
  <c r="H2616" i="3"/>
  <c r="G2616" i="3"/>
  <c r="J2615" i="3"/>
  <c r="I2615" i="3"/>
  <c r="H2615" i="3"/>
  <c r="G2615" i="3"/>
  <c r="J2614" i="3"/>
  <c r="I2614" i="3"/>
  <c r="H2614" i="3"/>
  <c r="G2614" i="3"/>
  <c r="J2613" i="3"/>
  <c r="I2613" i="3"/>
  <c r="H2613" i="3"/>
  <c r="G2613" i="3"/>
  <c r="J2612" i="3"/>
  <c r="I2612" i="3"/>
  <c r="H2612" i="3"/>
  <c r="G2612" i="3"/>
  <c r="J2611" i="3"/>
  <c r="I2611" i="3"/>
  <c r="H2611" i="3"/>
  <c r="G2611" i="3"/>
  <c r="J2610" i="3"/>
  <c r="I2610" i="3"/>
  <c r="H2610" i="3"/>
  <c r="G2610" i="3"/>
  <c r="J2609" i="3"/>
  <c r="I2609" i="3"/>
  <c r="H2609" i="3"/>
  <c r="G2609" i="3"/>
  <c r="J2608" i="3"/>
  <c r="I2608" i="3"/>
  <c r="H2608" i="3"/>
  <c r="G2608" i="3"/>
  <c r="J2607" i="3"/>
  <c r="I2607" i="3"/>
  <c r="H2607" i="3"/>
  <c r="G2607" i="3"/>
  <c r="J2606" i="3"/>
  <c r="I2606" i="3"/>
  <c r="H2606" i="3"/>
  <c r="G2606" i="3"/>
  <c r="J2605" i="3"/>
  <c r="I2605" i="3"/>
  <c r="H2605" i="3"/>
  <c r="G2605" i="3"/>
  <c r="J2604" i="3"/>
  <c r="I2604" i="3"/>
  <c r="H2604" i="3"/>
  <c r="G2604" i="3"/>
  <c r="J2603" i="3"/>
  <c r="I2603" i="3"/>
  <c r="H2603" i="3"/>
  <c r="G2603" i="3"/>
  <c r="J2602" i="3"/>
  <c r="I2602" i="3"/>
  <c r="H2602" i="3"/>
  <c r="G2602" i="3"/>
  <c r="J2601" i="3"/>
  <c r="I2601" i="3"/>
  <c r="H2601" i="3"/>
  <c r="G2601" i="3"/>
  <c r="J2600" i="3"/>
  <c r="I2600" i="3"/>
  <c r="H2600" i="3"/>
  <c r="G2600" i="3"/>
  <c r="J2599" i="3"/>
  <c r="I2599" i="3"/>
  <c r="H2599" i="3"/>
  <c r="G2599" i="3"/>
  <c r="J2598" i="3"/>
  <c r="I2598" i="3"/>
  <c r="H2598" i="3"/>
  <c r="G2598" i="3"/>
  <c r="J2597" i="3"/>
  <c r="I2597" i="3"/>
  <c r="H2597" i="3"/>
  <c r="G2597" i="3"/>
  <c r="J2596" i="3"/>
  <c r="I2596" i="3"/>
  <c r="H2596" i="3"/>
  <c r="G2596" i="3"/>
  <c r="J2595" i="3"/>
  <c r="I2595" i="3"/>
  <c r="H2595" i="3"/>
  <c r="G2595" i="3"/>
  <c r="J2594" i="3"/>
  <c r="I2594" i="3"/>
  <c r="H2594" i="3"/>
  <c r="G2594" i="3"/>
  <c r="J2593" i="3"/>
  <c r="I2593" i="3"/>
  <c r="H2593" i="3"/>
  <c r="G2593" i="3"/>
  <c r="J2592" i="3"/>
  <c r="I2592" i="3"/>
  <c r="H2592" i="3"/>
  <c r="G2592" i="3"/>
  <c r="J2591" i="3"/>
  <c r="I2591" i="3"/>
  <c r="H2591" i="3"/>
  <c r="G2591" i="3"/>
  <c r="J2590" i="3"/>
  <c r="I2590" i="3"/>
  <c r="H2590" i="3"/>
  <c r="G2590" i="3"/>
  <c r="J2589" i="3"/>
  <c r="I2589" i="3"/>
  <c r="H2589" i="3"/>
  <c r="G2589" i="3"/>
  <c r="J2588" i="3"/>
  <c r="I2588" i="3"/>
  <c r="H2588" i="3"/>
  <c r="G2588" i="3"/>
  <c r="J2587" i="3"/>
  <c r="I2587" i="3"/>
  <c r="H2587" i="3"/>
  <c r="G2587" i="3"/>
  <c r="J2586" i="3"/>
  <c r="I2586" i="3"/>
  <c r="H2586" i="3"/>
  <c r="G2586" i="3"/>
  <c r="J2585" i="3"/>
  <c r="I2585" i="3"/>
  <c r="H2585" i="3"/>
  <c r="G2585" i="3"/>
  <c r="J2584" i="3"/>
  <c r="I2584" i="3"/>
  <c r="H2584" i="3"/>
  <c r="G2584" i="3"/>
  <c r="J2583" i="3"/>
  <c r="I2583" i="3"/>
  <c r="H2583" i="3"/>
  <c r="G2583" i="3"/>
  <c r="J2582" i="3"/>
  <c r="I2582" i="3"/>
  <c r="H2582" i="3"/>
  <c r="G2582" i="3"/>
  <c r="J2581" i="3"/>
  <c r="I2581" i="3"/>
  <c r="H2581" i="3"/>
  <c r="G2581" i="3"/>
  <c r="J2580" i="3"/>
  <c r="I2580" i="3"/>
  <c r="H2580" i="3"/>
  <c r="G2580" i="3"/>
  <c r="J2579" i="3"/>
  <c r="I2579" i="3"/>
  <c r="H2579" i="3"/>
  <c r="G2579" i="3"/>
  <c r="J2578" i="3"/>
  <c r="I2578" i="3"/>
  <c r="H2578" i="3"/>
  <c r="G2578" i="3"/>
  <c r="J2577" i="3"/>
  <c r="I2577" i="3"/>
  <c r="H2577" i="3"/>
  <c r="G2577" i="3"/>
  <c r="J2576" i="3"/>
  <c r="I2576" i="3"/>
  <c r="H2576" i="3"/>
  <c r="G2576" i="3"/>
  <c r="J2575" i="3"/>
  <c r="I2575" i="3"/>
  <c r="H2575" i="3"/>
  <c r="G2575" i="3"/>
  <c r="J2574" i="3"/>
  <c r="I2574" i="3"/>
  <c r="H2574" i="3"/>
  <c r="G2574" i="3"/>
  <c r="J2573" i="3"/>
  <c r="I2573" i="3"/>
  <c r="H2573" i="3"/>
  <c r="G2573" i="3"/>
  <c r="J2572" i="3"/>
  <c r="I2572" i="3"/>
  <c r="H2572" i="3"/>
  <c r="G2572" i="3"/>
  <c r="J2571" i="3"/>
  <c r="I2571" i="3"/>
  <c r="H2571" i="3"/>
  <c r="G2571" i="3"/>
  <c r="J2570" i="3"/>
  <c r="I2570" i="3"/>
  <c r="H2570" i="3"/>
  <c r="G2570" i="3"/>
  <c r="J2569" i="3"/>
  <c r="I2569" i="3"/>
  <c r="H2569" i="3"/>
  <c r="G2569" i="3"/>
  <c r="J2568" i="3"/>
  <c r="I2568" i="3"/>
  <c r="H2568" i="3"/>
  <c r="G2568" i="3"/>
  <c r="J2567" i="3"/>
  <c r="I2567" i="3"/>
  <c r="H2567" i="3"/>
  <c r="G2567" i="3"/>
  <c r="J2566" i="3"/>
  <c r="I2566" i="3"/>
  <c r="H2566" i="3"/>
  <c r="G2566" i="3"/>
  <c r="J2565" i="3"/>
  <c r="I2565" i="3"/>
  <c r="H2565" i="3"/>
  <c r="G2565" i="3"/>
  <c r="J2564" i="3"/>
  <c r="I2564" i="3"/>
  <c r="H2564" i="3"/>
  <c r="G2564" i="3"/>
  <c r="J2563" i="3"/>
  <c r="I2563" i="3"/>
  <c r="H2563" i="3"/>
  <c r="G2563" i="3"/>
  <c r="J2562" i="3"/>
  <c r="I2562" i="3"/>
  <c r="H2562" i="3"/>
  <c r="G2562" i="3"/>
  <c r="J2561" i="3"/>
  <c r="I2561" i="3"/>
  <c r="H2561" i="3"/>
  <c r="G2561" i="3"/>
  <c r="J2560" i="3"/>
  <c r="I2560" i="3"/>
  <c r="H2560" i="3"/>
  <c r="G2560" i="3"/>
  <c r="J2559" i="3"/>
  <c r="I2559" i="3"/>
  <c r="H2559" i="3"/>
  <c r="G2559" i="3"/>
  <c r="J2558" i="3"/>
  <c r="I2558" i="3"/>
  <c r="H2558" i="3"/>
  <c r="G2558" i="3"/>
  <c r="J2557" i="3"/>
  <c r="I2557" i="3"/>
  <c r="H2557" i="3"/>
  <c r="G2557" i="3"/>
  <c r="J2556" i="3"/>
  <c r="I2556" i="3"/>
  <c r="H2556" i="3"/>
  <c r="G2556" i="3"/>
  <c r="J2555" i="3"/>
  <c r="I2555" i="3"/>
  <c r="H2555" i="3"/>
  <c r="G2555" i="3"/>
  <c r="J2554" i="3"/>
  <c r="I2554" i="3"/>
  <c r="H2554" i="3"/>
  <c r="G2554" i="3"/>
  <c r="J2553" i="3"/>
  <c r="I2553" i="3"/>
  <c r="H2553" i="3"/>
  <c r="G2553" i="3"/>
  <c r="J2552" i="3"/>
  <c r="I2552" i="3"/>
  <c r="H2552" i="3"/>
  <c r="G2552" i="3"/>
  <c r="J2551" i="3"/>
  <c r="I2551" i="3"/>
  <c r="H2551" i="3"/>
  <c r="G2551" i="3"/>
  <c r="J2550" i="3"/>
  <c r="I2550" i="3"/>
  <c r="H2550" i="3"/>
  <c r="G2550" i="3"/>
  <c r="J2549" i="3"/>
  <c r="I2549" i="3"/>
  <c r="H2549" i="3"/>
  <c r="G2549" i="3"/>
  <c r="J2548" i="3"/>
  <c r="I2548" i="3"/>
  <c r="H2548" i="3"/>
  <c r="G2548" i="3"/>
  <c r="J2547" i="3"/>
  <c r="I2547" i="3"/>
  <c r="H2547" i="3"/>
  <c r="G2547" i="3"/>
  <c r="J2546" i="3"/>
  <c r="I2546" i="3"/>
  <c r="H2546" i="3"/>
  <c r="G2546" i="3"/>
  <c r="J2545" i="3"/>
  <c r="I2545" i="3"/>
  <c r="H2545" i="3"/>
  <c r="G2545" i="3"/>
  <c r="J2544" i="3"/>
  <c r="I2544" i="3"/>
  <c r="H2544" i="3"/>
  <c r="G2544" i="3"/>
  <c r="J2543" i="3"/>
  <c r="I2543" i="3"/>
  <c r="H2543" i="3"/>
  <c r="G2543" i="3"/>
  <c r="J2542" i="3"/>
  <c r="I2542" i="3"/>
  <c r="H2542" i="3"/>
  <c r="G2542" i="3"/>
  <c r="J2541" i="3"/>
  <c r="I2541" i="3"/>
  <c r="H2541" i="3"/>
  <c r="G2541" i="3"/>
  <c r="J2540" i="3"/>
  <c r="I2540" i="3"/>
  <c r="H2540" i="3"/>
  <c r="G2540" i="3"/>
  <c r="J2539" i="3"/>
  <c r="I2539" i="3"/>
  <c r="H2539" i="3"/>
  <c r="G2539" i="3"/>
  <c r="J2538" i="3"/>
  <c r="I2538" i="3"/>
  <c r="H2538" i="3"/>
  <c r="G2538" i="3"/>
  <c r="J2537" i="3"/>
  <c r="I2537" i="3"/>
  <c r="H2537" i="3"/>
  <c r="G2537" i="3"/>
  <c r="J2536" i="3"/>
  <c r="I2536" i="3"/>
  <c r="H2536" i="3"/>
  <c r="G2536" i="3"/>
  <c r="J2535" i="3"/>
  <c r="I2535" i="3"/>
  <c r="H2535" i="3"/>
  <c r="G2535" i="3"/>
  <c r="J2534" i="3"/>
  <c r="I2534" i="3"/>
  <c r="H2534" i="3"/>
  <c r="G2534" i="3"/>
  <c r="J2533" i="3"/>
  <c r="I2533" i="3"/>
  <c r="H2533" i="3"/>
  <c r="G2533" i="3"/>
  <c r="J2532" i="3"/>
  <c r="I2532" i="3"/>
  <c r="H2532" i="3"/>
  <c r="G2532" i="3"/>
  <c r="J2531" i="3"/>
  <c r="I2531" i="3"/>
  <c r="H2531" i="3"/>
  <c r="G2531" i="3"/>
  <c r="J2530" i="3"/>
  <c r="I2530" i="3"/>
  <c r="H2530" i="3"/>
  <c r="G2530" i="3"/>
  <c r="J2529" i="3"/>
  <c r="I2529" i="3"/>
  <c r="H2529" i="3"/>
  <c r="G2529" i="3"/>
  <c r="J2528" i="3"/>
  <c r="I2528" i="3"/>
  <c r="H2528" i="3"/>
  <c r="G2528" i="3"/>
  <c r="J2527" i="3"/>
  <c r="I2527" i="3"/>
  <c r="H2527" i="3"/>
  <c r="G2527" i="3"/>
  <c r="J2526" i="3"/>
  <c r="I2526" i="3"/>
  <c r="H2526" i="3"/>
  <c r="G2526" i="3"/>
  <c r="J2525" i="3"/>
  <c r="I2525" i="3"/>
  <c r="H2525" i="3"/>
  <c r="G2525" i="3"/>
  <c r="J2524" i="3"/>
  <c r="I2524" i="3"/>
  <c r="H2524" i="3"/>
  <c r="G2524" i="3"/>
  <c r="J2523" i="3"/>
  <c r="I2523" i="3"/>
  <c r="H2523" i="3"/>
  <c r="G2523" i="3"/>
  <c r="J2522" i="3"/>
  <c r="I2522" i="3"/>
  <c r="H2522" i="3"/>
  <c r="G2522" i="3"/>
  <c r="J2521" i="3"/>
  <c r="I2521" i="3"/>
  <c r="H2521" i="3"/>
  <c r="G2521" i="3"/>
  <c r="J2520" i="3"/>
  <c r="I2520" i="3"/>
  <c r="H2520" i="3"/>
  <c r="G2520" i="3"/>
  <c r="J2519" i="3"/>
  <c r="I2519" i="3"/>
  <c r="H2519" i="3"/>
  <c r="G2519" i="3"/>
  <c r="J2518" i="3"/>
  <c r="I2518" i="3"/>
  <c r="H2518" i="3"/>
  <c r="G2518" i="3"/>
  <c r="J2517" i="3"/>
  <c r="I2517" i="3"/>
  <c r="H2517" i="3"/>
  <c r="G2517" i="3"/>
  <c r="J2516" i="3"/>
  <c r="I2516" i="3"/>
  <c r="H2516" i="3"/>
  <c r="G2516" i="3"/>
  <c r="J2515" i="3"/>
  <c r="I2515" i="3"/>
  <c r="H2515" i="3"/>
  <c r="G2515" i="3"/>
  <c r="J2514" i="3"/>
  <c r="I2514" i="3"/>
  <c r="H2514" i="3"/>
  <c r="G2514" i="3"/>
  <c r="J2513" i="3"/>
  <c r="I2513" i="3"/>
  <c r="H2513" i="3"/>
  <c r="G2513" i="3"/>
  <c r="J2512" i="3"/>
  <c r="I2512" i="3"/>
  <c r="H2512" i="3"/>
  <c r="G2512" i="3"/>
  <c r="J2511" i="3"/>
  <c r="I2511" i="3"/>
  <c r="H2511" i="3"/>
  <c r="G2511" i="3"/>
  <c r="J2510" i="3"/>
  <c r="I2510" i="3"/>
  <c r="H2510" i="3"/>
  <c r="G2510" i="3"/>
  <c r="J2509" i="3"/>
  <c r="I2509" i="3"/>
  <c r="H2509" i="3"/>
  <c r="G2509" i="3"/>
  <c r="J2508" i="3"/>
  <c r="I2508" i="3"/>
  <c r="H2508" i="3"/>
  <c r="G2508" i="3"/>
  <c r="J2507" i="3"/>
  <c r="I2507" i="3"/>
  <c r="H2507" i="3"/>
  <c r="G2507" i="3"/>
  <c r="J2506" i="3"/>
  <c r="I2506" i="3"/>
  <c r="H2506" i="3"/>
  <c r="G2506" i="3"/>
  <c r="J2505" i="3"/>
  <c r="I2505" i="3"/>
  <c r="H2505" i="3"/>
  <c r="G2505" i="3"/>
  <c r="J2504" i="3"/>
  <c r="I2504" i="3"/>
  <c r="H2504" i="3"/>
  <c r="G2504" i="3"/>
  <c r="J2503" i="3"/>
  <c r="I2503" i="3"/>
  <c r="H2503" i="3"/>
  <c r="G2503" i="3"/>
  <c r="J2502" i="3"/>
  <c r="I2502" i="3"/>
  <c r="H2502" i="3"/>
  <c r="G2502" i="3"/>
  <c r="J2501" i="3"/>
  <c r="I2501" i="3"/>
  <c r="H2501" i="3"/>
  <c r="G2501" i="3"/>
  <c r="J2500" i="3"/>
  <c r="I2500" i="3"/>
  <c r="H2500" i="3"/>
  <c r="G2500" i="3"/>
  <c r="J2499" i="3"/>
  <c r="I2499" i="3"/>
  <c r="H2499" i="3"/>
  <c r="G2499" i="3"/>
  <c r="J2498" i="3"/>
  <c r="I2498" i="3"/>
  <c r="H2498" i="3"/>
  <c r="G2498" i="3"/>
  <c r="J2497" i="3"/>
  <c r="I2497" i="3"/>
  <c r="H2497" i="3"/>
  <c r="G2497" i="3"/>
  <c r="J2496" i="3"/>
  <c r="I2496" i="3"/>
  <c r="H2496" i="3"/>
  <c r="G2496" i="3"/>
  <c r="J2495" i="3"/>
  <c r="I2495" i="3"/>
  <c r="H2495" i="3"/>
  <c r="G2495" i="3"/>
  <c r="J2494" i="3"/>
  <c r="I2494" i="3"/>
  <c r="H2494" i="3"/>
  <c r="G2494" i="3"/>
  <c r="J2493" i="3"/>
  <c r="I2493" i="3"/>
  <c r="H2493" i="3"/>
  <c r="G2493" i="3"/>
  <c r="J2492" i="3"/>
  <c r="I2492" i="3"/>
  <c r="H2492" i="3"/>
  <c r="G2492" i="3"/>
  <c r="J2491" i="3"/>
  <c r="I2491" i="3"/>
  <c r="H2491" i="3"/>
  <c r="G2491" i="3"/>
  <c r="J2490" i="3"/>
  <c r="I2490" i="3"/>
  <c r="H2490" i="3"/>
  <c r="G2490" i="3"/>
  <c r="J2489" i="3"/>
  <c r="I2489" i="3"/>
  <c r="H2489" i="3"/>
  <c r="G2489" i="3"/>
  <c r="J2488" i="3"/>
  <c r="I2488" i="3"/>
  <c r="H2488" i="3"/>
  <c r="G2488" i="3"/>
  <c r="J2487" i="3"/>
  <c r="I2487" i="3"/>
  <c r="H2487" i="3"/>
  <c r="G2487" i="3"/>
  <c r="J2486" i="3"/>
  <c r="I2486" i="3"/>
  <c r="H2486" i="3"/>
  <c r="G2486" i="3"/>
  <c r="J2485" i="3"/>
  <c r="I2485" i="3"/>
  <c r="H2485" i="3"/>
  <c r="G2485" i="3"/>
  <c r="J2484" i="3"/>
  <c r="I2484" i="3"/>
  <c r="H2484" i="3"/>
  <c r="G2484" i="3"/>
  <c r="J2483" i="3"/>
  <c r="I2483" i="3"/>
  <c r="H2483" i="3"/>
  <c r="G2483" i="3"/>
  <c r="J2482" i="3"/>
  <c r="I2482" i="3"/>
  <c r="H2482" i="3"/>
  <c r="G2482" i="3"/>
  <c r="J2481" i="3"/>
  <c r="I2481" i="3"/>
  <c r="H2481" i="3"/>
  <c r="G2481" i="3"/>
  <c r="J2480" i="3"/>
  <c r="I2480" i="3"/>
  <c r="H2480" i="3"/>
  <c r="G2480" i="3"/>
  <c r="J2479" i="3"/>
  <c r="I2479" i="3"/>
  <c r="H2479" i="3"/>
  <c r="G2479" i="3"/>
  <c r="J2478" i="3"/>
  <c r="I2478" i="3"/>
  <c r="H2478" i="3"/>
  <c r="G2478" i="3"/>
  <c r="J2477" i="3"/>
  <c r="I2477" i="3"/>
  <c r="H2477" i="3"/>
  <c r="G2477" i="3"/>
  <c r="J2476" i="3"/>
  <c r="I2476" i="3"/>
  <c r="H2476" i="3"/>
  <c r="G2476" i="3"/>
  <c r="J2475" i="3"/>
  <c r="I2475" i="3"/>
  <c r="H2475" i="3"/>
  <c r="G2475" i="3"/>
  <c r="J2474" i="3"/>
  <c r="I2474" i="3"/>
  <c r="H2474" i="3"/>
  <c r="G2474" i="3"/>
  <c r="J2473" i="3"/>
  <c r="I2473" i="3"/>
  <c r="H2473" i="3"/>
  <c r="G2473" i="3"/>
  <c r="J2472" i="3"/>
  <c r="I2472" i="3"/>
  <c r="H2472" i="3"/>
  <c r="G2472" i="3"/>
  <c r="J2471" i="3"/>
  <c r="I2471" i="3"/>
  <c r="H2471" i="3"/>
  <c r="G2471" i="3"/>
  <c r="J2470" i="3"/>
  <c r="I2470" i="3"/>
  <c r="H2470" i="3"/>
  <c r="G2470" i="3"/>
  <c r="J2469" i="3"/>
  <c r="I2469" i="3"/>
  <c r="H2469" i="3"/>
  <c r="G2469" i="3"/>
  <c r="J2468" i="3"/>
  <c r="I2468" i="3"/>
  <c r="H2468" i="3"/>
  <c r="G2468" i="3"/>
  <c r="J2467" i="3"/>
  <c r="I2467" i="3"/>
  <c r="H2467" i="3"/>
  <c r="G2467" i="3"/>
  <c r="J2466" i="3"/>
  <c r="I2466" i="3"/>
  <c r="H2466" i="3"/>
  <c r="G2466" i="3"/>
  <c r="J2465" i="3"/>
  <c r="I2465" i="3"/>
  <c r="H2465" i="3"/>
  <c r="G2465" i="3"/>
  <c r="J2464" i="3"/>
  <c r="I2464" i="3"/>
  <c r="H2464" i="3"/>
  <c r="G2464" i="3"/>
  <c r="J2463" i="3"/>
  <c r="I2463" i="3"/>
  <c r="H2463" i="3"/>
  <c r="G2463" i="3"/>
  <c r="J2462" i="3"/>
  <c r="I2462" i="3"/>
  <c r="H2462" i="3"/>
  <c r="G2462" i="3"/>
  <c r="J2461" i="3"/>
  <c r="I2461" i="3"/>
  <c r="H2461" i="3"/>
  <c r="G2461" i="3"/>
  <c r="J2460" i="3"/>
  <c r="I2460" i="3"/>
  <c r="H2460" i="3"/>
  <c r="G2460" i="3"/>
  <c r="J2459" i="3"/>
  <c r="I2459" i="3"/>
  <c r="H2459" i="3"/>
  <c r="G2459" i="3"/>
  <c r="J2458" i="3"/>
  <c r="I2458" i="3"/>
  <c r="H2458" i="3"/>
  <c r="G2458" i="3"/>
  <c r="J2457" i="3"/>
  <c r="I2457" i="3"/>
  <c r="H2457" i="3"/>
  <c r="G2457" i="3"/>
  <c r="J2456" i="3"/>
  <c r="I2456" i="3"/>
  <c r="H2456" i="3"/>
  <c r="G2456" i="3"/>
  <c r="J2455" i="3"/>
  <c r="I2455" i="3"/>
  <c r="H2455" i="3"/>
  <c r="G2455" i="3"/>
  <c r="J2454" i="3"/>
  <c r="I2454" i="3"/>
  <c r="H2454" i="3"/>
  <c r="G2454" i="3"/>
  <c r="J2453" i="3"/>
  <c r="I2453" i="3"/>
  <c r="H2453" i="3"/>
  <c r="G2453" i="3"/>
  <c r="J2452" i="3"/>
  <c r="I2452" i="3"/>
  <c r="H2452" i="3"/>
  <c r="G2452" i="3"/>
  <c r="J2451" i="3"/>
  <c r="I2451" i="3"/>
  <c r="H2451" i="3"/>
  <c r="G2451" i="3"/>
  <c r="J2450" i="3"/>
  <c r="I2450" i="3"/>
  <c r="H2450" i="3"/>
  <c r="G2450" i="3"/>
  <c r="J2449" i="3"/>
  <c r="I2449" i="3"/>
  <c r="H2449" i="3"/>
  <c r="G2449" i="3"/>
  <c r="J2448" i="3"/>
  <c r="I2448" i="3"/>
  <c r="H2448" i="3"/>
  <c r="G2448" i="3"/>
  <c r="J2447" i="3"/>
  <c r="I2447" i="3"/>
  <c r="H2447" i="3"/>
  <c r="G2447" i="3"/>
  <c r="J2446" i="3"/>
  <c r="I2446" i="3"/>
  <c r="H2446" i="3"/>
  <c r="G2446" i="3"/>
  <c r="J2445" i="3"/>
  <c r="I2445" i="3"/>
  <c r="H2445" i="3"/>
  <c r="G2445" i="3"/>
  <c r="J2444" i="3"/>
  <c r="I2444" i="3"/>
  <c r="H2444" i="3"/>
  <c r="G2444" i="3"/>
  <c r="J2443" i="3"/>
  <c r="I2443" i="3"/>
  <c r="H2443" i="3"/>
  <c r="G2443" i="3"/>
  <c r="J2442" i="3"/>
  <c r="I2442" i="3"/>
  <c r="H2442" i="3"/>
  <c r="G2442" i="3"/>
  <c r="J2441" i="3"/>
  <c r="I2441" i="3"/>
  <c r="H2441" i="3"/>
  <c r="G2441" i="3"/>
  <c r="J2440" i="3"/>
  <c r="I2440" i="3"/>
  <c r="H2440" i="3"/>
  <c r="G2440" i="3"/>
  <c r="J2439" i="3"/>
  <c r="I2439" i="3"/>
  <c r="H2439" i="3"/>
  <c r="G2439" i="3"/>
  <c r="J2438" i="3"/>
  <c r="I2438" i="3"/>
  <c r="H2438" i="3"/>
  <c r="G2438" i="3"/>
  <c r="J2437" i="3"/>
  <c r="I2437" i="3"/>
  <c r="H2437" i="3"/>
  <c r="G2437" i="3"/>
  <c r="J2436" i="3"/>
  <c r="I2436" i="3"/>
  <c r="H2436" i="3"/>
  <c r="G2436" i="3"/>
  <c r="J2435" i="3"/>
  <c r="I2435" i="3"/>
  <c r="H2435" i="3"/>
  <c r="G2435" i="3"/>
  <c r="J2434" i="3"/>
  <c r="I2434" i="3"/>
  <c r="H2434" i="3"/>
  <c r="G2434" i="3"/>
  <c r="J2433" i="3"/>
  <c r="I2433" i="3"/>
  <c r="H2433" i="3"/>
  <c r="G2433" i="3"/>
  <c r="J2432" i="3"/>
  <c r="I2432" i="3"/>
  <c r="H2432" i="3"/>
  <c r="G2432" i="3"/>
  <c r="J2431" i="3"/>
  <c r="I2431" i="3"/>
  <c r="H2431" i="3"/>
  <c r="G2431" i="3"/>
  <c r="J2430" i="3"/>
  <c r="I2430" i="3"/>
  <c r="H2430" i="3"/>
  <c r="G2430" i="3"/>
  <c r="J2429" i="3"/>
  <c r="I2429" i="3"/>
  <c r="H2429" i="3"/>
  <c r="G2429" i="3"/>
  <c r="J2428" i="3"/>
  <c r="I2428" i="3"/>
  <c r="H2428" i="3"/>
  <c r="G2428" i="3"/>
  <c r="J2427" i="3"/>
  <c r="I2427" i="3"/>
  <c r="H2427" i="3"/>
  <c r="G2427" i="3"/>
  <c r="J2426" i="3"/>
  <c r="I2426" i="3"/>
  <c r="H2426" i="3"/>
  <c r="G2426" i="3"/>
  <c r="J2425" i="3"/>
  <c r="I2425" i="3"/>
  <c r="H2425" i="3"/>
  <c r="G2425" i="3"/>
  <c r="J2424" i="3"/>
  <c r="I2424" i="3"/>
  <c r="H2424" i="3"/>
  <c r="G2424" i="3"/>
  <c r="J2423" i="3"/>
  <c r="I2423" i="3"/>
  <c r="H2423" i="3"/>
  <c r="G2423" i="3"/>
  <c r="J2422" i="3"/>
  <c r="I2422" i="3"/>
  <c r="H2422" i="3"/>
  <c r="G2422" i="3"/>
  <c r="J2421" i="3"/>
  <c r="I2421" i="3"/>
  <c r="H2421" i="3"/>
  <c r="G2421" i="3"/>
  <c r="J2420" i="3"/>
  <c r="I2420" i="3"/>
  <c r="H2420" i="3"/>
  <c r="G2420" i="3"/>
  <c r="J2419" i="3"/>
  <c r="I2419" i="3"/>
  <c r="H2419" i="3"/>
  <c r="G2419" i="3"/>
  <c r="J2418" i="3"/>
  <c r="I2418" i="3"/>
  <c r="H2418" i="3"/>
  <c r="G2418" i="3"/>
  <c r="J2417" i="3"/>
  <c r="I2417" i="3"/>
  <c r="H2417" i="3"/>
  <c r="G2417" i="3"/>
  <c r="J2416" i="3"/>
  <c r="I2416" i="3"/>
  <c r="H2416" i="3"/>
  <c r="G2416" i="3"/>
  <c r="J2415" i="3"/>
  <c r="I2415" i="3"/>
  <c r="H2415" i="3"/>
  <c r="G2415" i="3"/>
  <c r="J2414" i="3"/>
  <c r="I2414" i="3"/>
  <c r="H2414" i="3"/>
  <c r="G2414" i="3"/>
  <c r="J2413" i="3"/>
  <c r="I2413" i="3"/>
  <c r="H2413" i="3"/>
  <c r="G2413" i="3"/>
  <c r="J2412" i="3"/>
  <c r="I2412" i="3"/>
  <c r="H2412" i="3"/>
  <c r="G2412" i="3"/>
  <c r="J2411" i="3"/>
  <c r="I2411" i="3"/>
  <c r="H2411" i="3"/>
  <c r="G2411" i="3"/>
  <c r="J2410" i="3"/>
  <c r="I2410" i="3"/>
  <c r="H2410" i="3"/>
  <c r="G2410" i="3"/>
  <c r="J2409" i="3"/>
  <c r="I2409" i="3"/>
  <c r="H2409" i="3"/>
  <c r="G2409" i="3"/>
  <c r="J2408" i="3"/>
  <c r="I2408" i="3"/>
  <c r="H2408" i="3"/>
  <c r="G2408" i="3"/>
  <c r="J2407" i="3"/>
  <c r="I2407" i="3"/>
  <c r="H2407" i="3"/>
  <c r="G2407" i="3"/>
  <c r="J2406" i="3"/>
  <c r="I2406" i="3"/>
  <c r="H2406" i="3"/>
  <c r="G2406" i="3"/>
  <c r="J2405" i="3"/>
  <c r="I2405" i="3"/>
  <c r="H2405" i="3"/>
  <c r="G2405" i="3"/>
  <c r="J2404" i="3"/>
  <c r="I2404" i="3"/>
  <c r="H2404" i="3"/>
  <c r="G2404" i="3"/>
  <c r="J2403" i="3"/>
  <c r="I2403" i="3"/>
  <c r="H2403" i="3"/>
  <c r="G2403" i="3"/>
  <c r="J2402" i="3"/>
  <c r="I2402" i="3"/>
  <c r="H2402" i="3"/>
  <c r="G2402" i="3"/>
  <c r="J2401" i="3"/>
  <c r="I2401" i="3"/>
  <c r="H2401" i="3"/>
  <c r="G2401" i="3"/>
  <c r="J2400" i="3"/>
  <c r="I2400" i="3"/>
  <c r="H2400" i="3"/>
  <c r="G2400" i="3"/>
  <c r="J2399" i="3"/>
  <c r="I2399" i="3"/>
  <c r="H2399" i="3"/>
  <c r="G2399" i="3"/>
  <c r="J2398" i="3"/>
  <c r="I2398" i="3"/>
  <c r="H2398" i="3"/>
  <c r="G2398" i="3"/>
  <c r="J2397" i="3"/>
  <c r="I2397" i="3"/>
  <c r="H2397" i="3"/>
  <c r="G2397" i="3"/>
  <c r="J2396" i="3"/>
  <c r="I2396" i="3"/>
  <c r="H2396" i="3"/>
  <c r="G2396" i="3"/>
  <c r="J2395" i="3"/>
  <c r="I2395" i="3"/>
  <c r="H2395" i="3"/>
  <c r="G2395" i="3"/>
  <c r="J2394" i="3"/>
  <c r="I2394" i="3"/>
  <c r="H2394" i="3"/>
  <c r="G2394" i="3"/>
  <c r="J2393" i="3"/>
  <c r="I2393" i="3"/>
  <c r="H2393" i="3"/>
  <c r="G2393" i="3"/>
  <c r="J2392" i="3"/>
  <c r="I2392" i="3"/>
  <c r="H2392" i="3"/>
  <c r="G2392" i="3"/>
  <c r="J2391" i="3"/>
  <c r="I2391" i="3"/>
  <c r="H2391" i="3"/>
  <c r="G2391" i="3"/>
  <c r="J2390" i="3"/>
  <c r="I2390" i="3"/>
  <c r="H2390" i="3"/>
  <c r="G2390" i="3"/>
  <c r="J2389" i="3"/>
  <c r="I2389" i="3"/>
  <c r="H2389" i="3"/>
  <c r="G2389" i="3"/>
  <c r="J2388" i="3"/>
  <c r="I2388" i="3"/>
  <c r="H2388" i="3"/>
  <c r="G2388" i="3"/>
  <c r="J2387" i="3"/>
  <c r="I2387" i="3"/>
  <c r="H2387" i="3"/>
  <c r="G2387" i="3"/>
  <c r="J2386" i="3"/>
  <c r="I2386" i="3"/>
  <c r="H2386" i="3"/>
  <c r="G2386" i="3"/>
  <c r="J2385" i="3"/>
  <c r="I2385" i="3"/>
  <c r="H2385" i="3"/>
  <c r="G2385" i="3"/>
  <c r="J2384" i="3"/>
  <c r="I2384" i="3"/>
  <c r="H2384" i="3"/>
  <c r="G2384" i="3"/>
  <c r="J2383" i="3"/>
  <c r="I2383" i="3"/>
  <c r="H2383" i="3"/>
  <c r="G2383" i="3"/>
  <c r="J2382" i="3"/>
  <c r="I2382" i="3"/>
  <c r="H2382" i="3"/>
  <c r="G2382" i="3"/>
  <c r="J2381" i="3"/>
  <c r="I2381" i="3"/>
  <c r="H2381" i="3"/>
  <c r="G2381" i="3"/>
  <c r="J2380" i="3"/>
  <c r="I2380" i="3"/>
  <c r="H2380" i="3"/>
  <c r="G2380" i="3"/>
  <c r="J2379" i="3"/>
  <c r="I2379" i="3"/>
  <c r="H2379" i="3"/>
  <c r="G2379" i="3"/>
  <c r="J2378" i="3"/>
  <c r="I2378" i="3"/>
  <c r="H2378" i="3"/>
  <c r="G2378" i="3"/>
  <c r="J2377" i="3"/>
  <c r="I2377" i="3"/>
  <c r="H2377" i="3"/>
  <c r="G2377" i="3"/>
  <c r="J2376" i="3"/>
  <c r="I2376" i="3"/>
  <c r="H2376" i="3"/>
  <c r="G2376" i="3"/>
  <c r="J2375" i="3"/>
  <c r="I2375" i="3"/>
  <c r="H2375" i="3"/>
  <c r="G2375" i="3"/>
  <c r="J2374" i="3"/>
  <c r="I2374" i="3"/>
  <c r="H2374" i="3"/>
  <c r="G2374" i="3"/>
  <c r="J2373" i="3"/>
  <c r="I2373" i="3"/>
  <c r="H2373" i="3"/>
  <c r="G2373" i="3"/>
  <c r="J2372" i="3"/>
  <c r="I2372" i="3"/>
  <c r="H2372" i="3"/>
  <c r="G2372" i="3"/>
  <c r="J2371" i="3"/>
  <c r="I2371" i="3"/>
  <c r="H2371" i="3"/>
  <c r="G2371" i="3"/>
  <c r="J2370" i="3"/>
  <c r="I2370" i="3"/>
  <c r="H2370" i="3"/>
  <c r="G2370" i="3"/>
  <c r="J2369" i="3"/>
  <c r="I2369" i="3"/>
  <c r="H2369" i="3"/>
  <c r="G2369" i="3"/>
  <c r="J2368" i="3"/>
  <c r="I2368" i="3"/>
  <c r="H2368" i="3"/>
  <c r="G2368" i="3"/>
  <c r="J2367" i="3"/>
  <c r="I2367" i="3"/>
  <c r="H2367" i="3"/>
  <c r="G2367" i="3"/>
  <c r="J2366" i="3"/>
  <c r="I2366" i="3"/>
  <c r="H2366" i="3"/>
  <c r="G2366" i="3"/>
  <c r="J2365" i="3"/>
  <c r="I2365" i="3"/>
  <c r="H2365" i="3"/>
  <c r="G2365" i="3"/>
  <c r="J2364" i="3"/>
  <c r="I2364" i="3"/>
  <c r="H2364" i="3"/>
  <c r="G2364" i="3"/>
  <c r="J2363" i="3"/>
  <c r="I2363" i="3"/>
  <c r="H2363" i="3"/>
  <c r="G2363" i="3"/>
  <c r="J2362" i="3"/>
  <c r="I2362" i="3"/>
  <c r="H2362" i="3"/>
  <c r="G2362" i="3"/>
  <c r="J2361" i="3"/>
  <c r="I2361" i="3"/>
  <c r="H2361" i="3"/>
  <c r="G2361" i="3"/>
  <c r="J2360" i="3"/>
  <c r="I2360" i="3"/>
  <c r="H2360" i="3"/>
  <c r="G2360" i="3"/>
  <c r="J2359" i="3"/>
  <c r="I2359" i="3"/>
  <c r="H2359" i="3"/>
  <c r="G2359" i="3"/>
  <c r="J2358" i="3"/>
  <c r="I2358" i="3"/>
  <c r="H2358" i="3"/>
  <c r="G2358" i="3"/>
  <c r="J2357" i="3"/>
  <c r="I2357" i="3"/>
  <c r="H2357" i="3"/>
  <c r="G2357" i="3"/>
  <c r="J2356" i="3"/>
  <c r="I2356" i="3"/>
  <c r="H2356" i="3"/>
  <c r="G2356" i="3"/>
  <c r="J2355" i="3"/>
  <c r="I2355" i="3"/>
  <c r="H2355" i="3"/>
  <c r="G2355" i="3"/>
  <c r="J2354" i="3"/>
  <c r="I2354" i="3"/>
  <c r="H2354" i="3"/>
  <c r="G2354" i="3"/>
  <c r="J2353" i="3"/>
  <c r="I2353" i="3"/>
  <c r="H2353" i="3"/>
  <c r="G2353" i="3"/>
  <c r="J2352" i="3"/>
  <c r="I2352" i="3"/>
  <c r="H2352" i="3"/>
  <c r="G2352" i="3"/>
  <c r="J2351" i="3"/>
  <c r="I2351" i="3"/>
  <c r="H2351" i="3"/>
  <c r="G2351" i="3"/>
  <c r="J2350" i="3"/>
  <c r="I2350" i="3"/>
  <c r="H2350" i="3"/>
  <c r="G2350" i="3"/>
  <c r="J2349" i="3"/>
  <c r="I2349" i="3"/>
  <c r="H2349" i="3"/>
  <c r="G2349" i="3"/>
  <c r="J2348" i="3"/>
  <c r="I2348" i="3"/>
  <c r="H2348" i="3"/>
  <c r="G2348" i="3"/>
  <c r="J2347" i="3"/>
  <c r="I2347" i="3"/>
  <c r="H2347" i="3"/>
  <c r="G2347" i="3"/>
  <c r="J2346" i="3"/>
  <c r="I2346" i="3"/>
  <c r="H2346" i="3"/>
  <c r="G2346" i="3"/>
  <c r="J2345" i="3"/>
  <c r="I2345" i="3"/>
  <c r="H2345" i="3"/>
  <c r="G2345" i="3"/>
  <c r="J2344" i="3"/>
  <c r="I2344" i="3"/>
  <c r="H2344" i="3"/>
  <c r="G2344" i="3"/>
  <c r="J2343" i="3"/>
  <c r="I2343" i="3"/>
  <c r="H2343" i="3"/>
  <c r="G2343" i="3"/>
  <c r="J2342" i="3"/>
  <c r="I2342" i="3"/>
  <c r="H2342" i="3"/>
  <c r="G2342" i="3"/>
  <c r="J2341" i="3"/>
  <c r="I2341" i="3"/>
  <c r="H2341" i="3"/>
  <c r="G2341" i="3"/>
  <c r="J2340" i="3"/>
  <c r="I2340" i="3"/>
  <c r="H2340" i="3"/>
  <c r="G2340" i="3"/>
  <c r="J2339" i="3"/>
  <c r="I2339" i="3"/>
  <c r="H2339" i="3"/>
  <c r="G2339" i="3"/>
  <c r="J2338" i="3"/>
  <c r="I2338" i="3"/>
  <c r="H2338" i="3"/>
  <c r="G2338" i="3"/>
  <c r="J2337" i="3"/>
  <c r="I2337" i="3"/>
  <c r="H2337" i="3"/>
  <c r="G2337" i="3"/>
  <c r="J2336" i="3"/>
  <c r="I2336" i="3"/>
  <c r="H2336" i="3"/>
  <c r="G2336" i="3"/>
  <c r="J2335" i="3"/>
  <c r="I2335" i="3"/>
  <c r="H2335" i="3"/>
  <c r="G2335" i="3"/>
  <c r="J2334" i="3"/>
  <c r="I2334" i="3"/>
  <c r="H2334" i="3"/>
  <c r="G2334" i="3"/>
  <c r="J2333" i="3"/>
  <c r="I2333" i="3"/>
  <c r="H2333" i="3"/>
  <c r="G2333" i="3"/>
  <c r="J2332" i="3"/>
  <c r="I2332" i="3"/>
  <c r="H2332" i="3"/>
  <c r="G2332" i="3"/>
  <c r="J2331" i="3"/>
  <c r="I2331" i="3"/>
  <c r="H2331" i="3"/>
  <c r="G2331" i="3"/>
  <c r="J2330" i="3"/>
  <c r="I2330" i="3"/>
  <c r="H2330" i="3"/>
  <c r="G2330" i="3"/>
  <c r="J2329" i="3"/>
  <c r="I2329" i="3"/>
  <c r="H2329" i="3"/>
  <c r="G2329" i="3"/>
  <c r="J2328" i="3"/>
  <c r="I2328" i="3"/>
  <c r="H2328" i="3"/>
  <c r="G2328" i="3"/>
  <c r="J2327" i="3"/>
  <c r="I2327" i="3"/>
  <c r="H2327" i="3"/>
  <c r="G2327" i="3"/>
  <c r="J2326" i="3"/>
  <c r="I2326" i="3"/>
  <c r="H2326" i="3"/>
  <c r="G2326" i="3"/>
  <c r="J2325" i="3"/>
  <c r="I2325" i="3"/>
  <c r="H2325" i="3"/>
  <c r="G2325" i="3"/>
  <c r="J2324" i="3"/>
  <c r="I2324" i="3"/>
  <c r="H2324" i="3"/>
  <c r="G2324" i="3"/>
  <c r="J2323" i="3"/>
  <c r="I2323" i="3"/>
  <c r="H2323" i="3"/>
  <c r="G2323" i="3"/>
  <c r="J2322" i="3"/>
  <c r="I2322" i="3"/>
  <c r="H2322" i="3"/>
  <c r="G2322" i="3"/>
  <c r="J2321" i="3"/>
  <c r="I2321" i="3"/>
  <c r="H2321" i="3"/>
  <c r="G2321" i="3"/>
  <c r="J2320" i="3"/>
  <c r="I2320" i="3"/>
  <c r="H2320" i="3"/>
  <c r="G2320" i="3"/>
  <c r="J2319" i="3"/>
  <c r="I2319" i="3"/>
  <c r="H2319" i="3"/>
  <c r="G2319" i="3"/>
  <c r="J2318" i="3"/>
  <c r="I2318" i="3"/>
  <c r="H2318" i="3"/>
  <c r="G2318" i="3"/>
  <c r="J2317" i="3"/>
  <c r="I2317" i="3"/>
  <c r="H2317" i="3"/>
  <c r="G2317" i="3"/>
  <c r="J2316" i="3"/>
  <c r="I2316" i="3"/>
  <c r="H2316" i="3"/>
  <c r="G2316" i="3"/>
  <c r="J2315" i="3"/>
  <c r="I2315" i="3"/>
  <c r="H2315" i="3"/>
  <c r="G2315" i="3"/>
  <c r="J2314" i="3"/>
  <c r="I2314" i="3"/>
  <c r="H2314" i="3"/>
  <c r="G2314" i="3"/>
  <c r="J2313" i="3"/>
  <c r="I2313" i="3"/>
  <c r="H2313" i="3"/>
  <c r="G2313" i="3"/>
  <c r="J2312" i="3"/>
  <c r="I2312" i="3"/>
  <c r="H2312" i="3"/>
  <c r="G2312" i="3"/>
  <c r="J2311" i="3"/>
  <c r="I2311" i="3"/>
  <c r="H2311" i="3"/>
  <c r="G2311" i="3"/>
  <c r="J2310" i="3"/>
  <c r="I2310" i="3"/>
  <c r="H2310" i="3"/>
  <c r="G2310" i="3"/>
  <c r="J2309" i="3"/>
  <c r="I2309" i="3"/>
  <c r="H2309" i="3"/>
  <c r="G2309" i="3"/>
  <c r="J2308" i="3"/>
  <c r="I2308" i="3"/>
  <c r="H2308" i="3"/>
  <c r="G2308" i="3"/>
  <c r="J2307" i="3"/>
  <c r="I2307" i="3"/>
  <c r="H2307" i="3"/>
  <c r="G2307" i="3"/>
  <c r="J2306" i="3"/>
  <c r="I2306" i="3"/>
  <c r="H2306" i="3"/>
  <c r="G2306" i="3"/>
  <c r="J2305" i="3"/>
  <c r="I2305" i="3"/>
  <c r="H2305" i="3"/>
  <c r="G2305" i="3"/>
  <c r="J2304" i="3"/>
  <c r="I2304" i="3"/>
  <c r="H2304" i="3"/>
  <c r="G2304" i="3"/>
  <c r="J2303" i="3"/>
  <c r="I2303" i="3"/>
  <c r="H2303" i="3"/>
  <c r="G2303" i="3"/>
  <c r="J2302" i="3"/>
  <c r="I2302" i="3"/>
  <c r="H2302" i="3"/>
  <c r="G2302" i="3"/>
  <c r="J2301" i="3"/>
  <c r="I2301" i="3"/>
  <c r="H2301" i="3"/>
  <c r="G2301" i="3"/>
  <c r="J2300" i="3"/>
  <c r="I2300" i="3"/>
  <c r="H2300" i="3"/>
  <c r="G2300" i="3"/>
  <c r="J2299" i="3"/>
  <c r="I2299" i="3"/>
  <c r="H2299" i="3"/>
  <c r="G2299" i="3"/>
  <c r="J2298" i="3"/>
  <c r="I2298" i="3"/>
  <c r="H2298" i="3"/>
  <c r="G2298" i="3"/>
  <c r="J2297" i="3"/>
  <c r="I2297" i="3"/>
  <c r="H2297" i="3"/>
  <c r="G2297" i="3"/>
  <c r="J2296" i="3"/>
  <c r="I2296" i="3"/>
  <c r="H2296" i="3"/>
  <c r="G2296" i="3"/>
  <c r="J2295" i="3"/>
  <c r="I2295" i="3"/>
  <c r="H2295" i="3"/>
  <c r="G2295" i="3"/>
  <c r="J2294" i="3"/>
  <c r="I2294" i="3"/>
  <c r="H2294" i="3"/>
  <c r="G2294" i="3"/>
  <c r="J2293" i="3"/>
  <c r="I2293" i="3"/>
  <c r="H2293" i="3"/>
  <c r="G2293" i="3"/>
  <c r="J2292" i="3"/>
  <c r="I2292" i="3"/>
  <c r="H2292" i="3"/>
  <c r="G2292" i="3"/>
  <c r="J2291" i="3"/>
  <c r="I2291" i="3"/>
  <c r="H2291" i="3"/>
  <c r="G2291" i="3"/>
  <c r="J2290" i="3"/>
  <c r="I2290" i="3"/>
  <c r="H2290" i="3"/>
  <c r="G2290" i="3"/>
  <c r="J2289" i="3"/>
  <c r="I2289" i="3"/>
  <c r="H2289" i="3"/>
  <c r="G2289" i="3"/>
  <c r="J2288" i="3"/>
  <c r="I2288" i="3"/>
  <c r="H2288" i="3"/>
  <c r="G2288" i="3"/>
  <c r="J2287" i="3"/>
  <c r="I2287" i="3"/>
  <c r="H2287" i="3"/>
  <c r="G2287" i="3"/>
  <c r="J2286" i="3"/>
  <c r="I2286" i="3"/>
  <c r="H2286" i="3"/>
  <c r="G2286" i="3"/>
  <c r="J2285" i="3"/>
  <c r="I2285" i="3"/>
  <c r="H2285" i="3"/>
  <c r="G2285" i="3"/>
  <c r="J2284" i="3"/>
  <c r="I2284" i="3"/>
  <c r="H2284" i="3"/>
  <c r="G2284" i="3"/>
  <c r="J2283" i="3"/>
  <c r="I2283" i="3"/>
  <c r="H2283" i="3"/>
  <c r="G2283" i="3"/>
  <c r="J2282" i="3"/>
  <c r="I2282" i="3"/>
  <c r="H2282" i="3"/>
  <c r="G2282" i="3"/>
  <c r="J2281" i="3"/>
  <c r="I2281" i="3"/>
  <c r="H2281" i="3"/>
  <c r="G2281" i="3"/>
  <c r="J2280" i="3"/>
  <c r="I2280" i="3"/>
  <c r="H2280" i="3"/>
  <c r="G2280" i="3"/>
  <c r="J2279" i="3"/>
  <c r="I2279" i="3"/>
  <c r="H2279" i="3"/>
  <c r="G2279" i="3"/>
  <c r="J2278" i="3"/>
  <c r="I2278" i="3"/>
  <c r="H2278" i="3"/>
  <c r="G2278" i="3"/>
  <c r="J2277" i="3"/>
  <c r="I2277" i="3"/>
  <c r="H2277" i="3"/>
  <c r="G2277" i="3"/>
  <c r="J2276" i="3"/>
  <c r="I2276" i="3"/>
  <c r="H2276" i="3"/>
  <c r="G2276" i="3"/>
  <c r="J2275" i="3"/>
  <c r="I2275" i="3"/>
  <c r="H2275" i="3"/>
  <c r="G2275" i="3"/>
  <c r="J2274" i="3"/>
  <c r="I2274" i="3"/>
  <c r="H2274" i="3"/>
  <c r="G2274" i="3"/>
  <c r="J2273" i="3"/>
  <c r="I2273" i="3"/>
  <c r="H2273" i="3"/>
  <c r="G2273" i="3"/>
  <c r="J2272" i="3"/>
  <c r="I2272" i="3"/>
  <c r="H2272" i="3"/>
  <c r="G2272" i="3"/>
  <c r="J2271" i="3"/>
  <c r="I2271" i="3"/>
  <c r="H2271" i="3"/>
  <c r="G2271" i="3"/>
  <c r="J2270" i="3"/>
  <c r="I2270" i="3"/>
  <c r="H2270" i="3"/>
  <c r="G2270" i="3"/>
  <c r="J2269" i="3"/>
  <c r="I2269" i="3"/>
  <c r="H2269" i="3"/>
  <c r="G2269" i="3"/>
  <c r="J2268" i="3"/>
  <c r="I2268" i="3"/>
  <c r="H2268" i="3"/>
  <c r="G2268" i="3"/>
  <c r="J2267" i="3"/>
  <c r="I2267" i="3"/>
  <c r="H2267" i="3"/>
  <c r="G2267" i="3"/>
  <c r="J2266" i="3"/>
  <c r="I2266" i="3"/>
  <c r="H2266" i="3"/>
  <c r="G2266" i="3"/>
  <c r="J2265" i="3"/>
  <c r="I2265" i="3"/>
  <c r="H2265" i="3"/>
  <c r="G2265" i="3"/>
  <c r="J2264" i="3"/>
  <c r="I2264" i="3"/>
  <c r="H2264" i="3"/>
  <c r="G2264" i="3"/>
  <c r="J2263" i="3"/>
  <c r="I2263" i="3"/>
  <c r="H2263" i="3"/>
  <c r="G2263" i="3"/>
  <c r="J2262" i="3"/>
  <c r="I2262" i="3"/>
  <c r="H2262" i="3"/>
  <c r="G2262" i="3"/>
  <c r="J2261" i="3"/>
  <c r="I2261" i="3"/>
  <c r="H2261" i="3"/>
  <c r="G2261" i="3"/>
  <c r="J2260" i="3"/>
  <c r="I2260" i="3"/>
  <c r="H2260" i="3"/>
  <c r="G2260" i="3"/>
  <c r="J2259" i="3"/>
  <c r="I2259" i="3"/>
  <c r="H2259" i="3"/>
  <c r="G2259" i="3"/>
  <c r="J2258" i="3"/>
  <c r="I2258" i="3"/>
  <c r="H2258" i="3"/>
  <c r="G2258" i="3"/>
  <c r="J2257" i="3"/>
  <c r="I2257" i="3"/>
  <c r="H2257" i="3"/>
  <c r="G2257" i="3"/>
  <c r="J2256" i="3"/>
  <c r="I2256" i="3"/>
  <c r="H2256" i="3"/>
  <c r="G2256" i="3"/>
  <c r="J2255" i="3"/>
  <c r="I2255" i="3"/>
  <c r="H2255" i="3"/>
  <c r="G2255" i="3"/>
  <c r="J2254" i="3"/>
  <c r="I2254" i="3"/>
  <c r="H2254" i="3"/>
  <c r="G2254" i="3"/>
  <c r="J2253" i="3"/>
  <c r="I2253" i="3"/>
  <c r="H2253" i="3"/>
  <c r="G2253" i="3"/>
  <c r="J2252" i="3"/>
  <c r="I2252" i="3"/>
  <c r="H2252" i="3"/>
  <c r="G2252" i="3"/>
  <c r="J2251" i="3"/>
  <c r="I2251" i="3"/>
  <c r="H2251" i="3"/>
  <c r="G2251" i="3"/>
  <c r="J2250" i="3"/>
  <c r="I2250" i="3"/>
  <c r="H2250" i="3"/>
  <c r="G2250" i="3"/>
  <c r="J2249" i="3"/>
  <c r="I2249" i="3"/>
  <c r="H2249" i="3"/>
  <c r="G2249" i="3"/>
  <c r="J2248" i="3"/>
  <c r="I2248" i="3"/>
  <c r="H2248" i="3"/>
  <c r="G2248" i="3"/>
  <c r="J2247" i="3"/>
  <c r="I2247" i="3"/>
  <c r="H2247" i="3"/>
  <c r="G2247" i="3"/>
  <c r="J2246" i="3"/>
  <c r="I2246" i="3"/>
  <c r="H2246" i="3"/>
  <c r="G2246" i="3"/>
  <c r="J2245" i="3"/>
  <c r="I2245" i="3"/>
  <c r="H2245" i="3"/>
  <c r="G2245" i="3"/>
  <c r="J2244" i="3"/>
  <c r="I2244" i="3"/>
  <c r="H2244" i="3"/>
  <c r="G2244" i="3"/>
  <c r="J2243" i="3"/>
  <c r="I2243" i="3"/>
  <c r="H2243" i="3"/>
  <c r="G2243" i="3"/>
  <c r="J2242" i="3"/>
  <c r="I2242" i="3"/>
  <c r="H2242" i="3"/>
  <c r="G2242" i="3"/>
  <c r="J2241" i="3"/>
  <c r="I2241" i="3"/>
  <c r="H2241" i="3"/>
  <c r="G2241" i="3"/>
  <c r="J2240" i="3"/>
  <c r="I2240" i="3"/>
  <c r="H2240" i="3"/>
  <c r="G2240" i="3"/>
  <c r="J2239" i="3"/>
  <c r="I2239" i="3"/>
  <c r="H2239" i="3"/>
  <c r="G2239" i="3"/>
  <c r="J2238" i="3"/>
  <c r="I2238" i="3"/>
  <c r="H2238" i="3"/>
  <c r="G2238" i="3"/>
  <c r="J2237" i="3"/>
  <c r="I2237" i="3"/>
  <c r="H2237" i="3"/>
  <c r="G2237" i="3"/>
  <c r="J2236" i="3"/>
  <c r="I2236" i="3"/>
  <c r="H2236" i="3"/>
  <c r="G2236" i="3"/>
  <c r="J2235" i="3"/>
  <c r="I2235" i="3"/>
  <c r="H2235" i="3"/>
  <c r="G2235" i="3"/>
  <c r="J2234" i="3"/>
  <c r="I2234" i="3"/>
  <c r="H2234" i="3"/>
  <c r="G2234" i="3"/>
  <c r="J2233" i="3"/>
  <c r="I2233" i="3"/>
  <c r="H2233" i="3"/>
  <c r="G2233" i="3"/>
  <c r="J2232" i="3"/>
  <c r="I2232" i="3"/>
  <c r="H2232" i="3"/>
  <c r="G2232" i="3"/>
  <c r="J2231" i="3"/>
  <c r="I2231" i="3"/>
  <c r="H2231" i="3"/>
  <c r="G2231" i="3"/>
  <c r="J2230" i="3"/>
  <c r="I2230" i="3"/>
  <c r="H2230" i="3"/>
  <c r="G2230" i="3"/>
  <c r="J2229" i="3"/>
  <c r="I2229" i="3"/>
  <c r="H2229" i="3"/>
  <c r="G2229" i="3"/>
  <c r="J2228" i="3"/>
  <c r="I2228" i="3"/>
  <c r="H2228" i="3"/>
  <c r="G2228" i="3"/>
  <c r="J2227" i="3"/>
  <c r="I2227" i="3"/>
  <c r="H2227" i="3"/>
  <c r="G2227" i="3"/>
  <c r="J2226" i="3"/>
  <c r="I2226" i="3"/>
  <c r="H2226" i="3"/>
  <c r="G2226" i="3"/>
  <c r="J2225" i="3"/>
  <c r="I2225" i="3"/>
  <c r="H2225" i="3"/>
  <c r="G2225" i="3"/>
  <c r="J2224" i="3"/>
  <c r="I2224" i="3"/>
  <c r="H2224" i="3"/>
  <c r="G2224" i="3"/>
  <c r="J2223" i="3"/>
  <c r="I2223" i="3"/>
  <c r="H2223" i="3"/>
  <c r="G2223" i="3"/>
  <c r="J2222" i="3"/>
  <c r="I2222" i="3"/>
  <c r="H2222" i="3"/>
  <c r="G2222" i="3"/>
  <c r="J2221" i="3"/>
  <c r="I2221" i="3"/>
  <c r="H2221" i="3"/>
  <c r="G2221" i="3"/>
  <c r="J2220" i="3"/>
  <c r="I2220" i="3"/>
  <c r="H2220" i="3"/>
  <c r="G2220" i="3"/>
  <c r="J2219" i="3"/>
  <c r="I2219" i="3"/>
  <c r="H2219" i="3"/>
  <c r="G2219" i="3"/>
  <c r="J2218" i="3"/>
  <c r="I2218" i="3"/>
  <c r="H2218" i="3"/>
  <c r="G2218" i="3"/>
  <c r="J2217" i="3"/>
  <c r="I2217" i="3"/>
  <c r="H2217" i="3"/>
  <c r="G2217" i="3"/>
  <c r="J2216" i="3"/>
  <c r="I2216" i="3"/>
  <c r="H2216" i="3"/>
  <c r="G2216" i="3"/>
  <c r="J2215" i="3"/>
  <c r="I2215" i="3"/>
  <c r="H2215" i="3"/>
  <c r="G2215" i="3"/>
  <c r="J2214" i="3"/>
  <c r="I2214" i="3"/>
  <c r="H2214" i="3"/>
  <c r="G2214" i="3"/>
  <c r="J2213" i="3"/>
  <c r="I2213" i="3"/>
  <c r="H2213" i="3"/>
  <c r="G2213" i="3"/>
  <c r="J2212" i="3"/>
  <c r="I2212" i="3"/>
  <c r="H2212" i="3"/>
  <c r="G2212" i="3"/>
  <c r="J2211" i="3"/>
  <c r="I2211" i="3"/>
  <c r="H2211" i="3"/>
  <c r="G2211" i="3"/>
  <c r="J2210" i="3"/>
  <c r="I2210" i="3"/>
  <c r="H2210" i="3"/>
  <c r="G2210" i="3"/>
  <c r="J2209" i="3"/>
  <c r="I2209" i="3"/>
  <c r="H2209" i="3"/>
  <c r="G2209" i="3"/>
  <c r="J2208" i="3"/>
  <c r="I2208" i="3"/>
  <c r="H2208" i="3"/>
  <c r="G2208" i="3"/>
  <c r="J2207" i="3"/>
  <c r="I2207" i="3"/>
  <c r="H2207" i="3"/>
  <c r="G2207" i="3"/>
  <c r="J2206" i="3"/>
  <c r="I2206" i="3"/>
  <c r="H2206" i="3"/>
  <c r="G2206" i="3"/>
  <c r="J2205" i="3"/>
  <c r="I2205" i="3"/>
  <c r="H2205" i="3"/>
  <c r="G2205" i="3"/>
  <c r="J2204" i="3"/>
  <c r="I2204" i="3"/>
  <c r="H2204" i="3"/>
  <c r="G2204" i="3"/>
  <c r="J2203" i="3"/>
  <c r="I2203" i="3"/>
  <c r="H2203" i="3"/>
  <c r="G2203" i="3"/>
  <c r="J2202" i="3"/>
  <c r="I2202" i="3"/>
  <c r="H2202" i="3"/>
  <c r="G2202" i="3"/>
  <c r="J2201" i="3"/>
  <c r="I2201" i="3"/>
  <c r="H2201" i="3"/>
  <c r="G2201" i="3"/>
  <c r="J2200" i="3"/>
  <c r="I2200" i="3"/>
  <c r="H2200" i="3"/>
  <c r="G2200" i="3"/>
  <c r="J2199" i="3"/>
  <c r="I2199" i="3"/>
  <c r="H2199" i="3"/>
  <c r="G2199" i="3"/>
  <c r="J2198" i="3"/>
  <c r="I2198" i="3"/>
  <c r="H2198" i="3"/>
  <c r="G2198" i="3"/>
  <c r="J2197" i="3"/>
  <c r="I2197" i="3"/>
  <c r="H2197" i="3"/>
  <c r="G2197" i="3"/>
  <c r="J2196" i="3"/>
  <c r="I2196" i="3"/>
  <c r="H2196" i="3"/>
  <c r="G2196" i="3"/>
  <c r="J2195" i="3"/>
  <c r="I2195" i="3"/>
  <c r="H2195" i="3"/>
  <c r="G2195" i="3"/>
  <c r="J2194" i="3"/>
  <c r="I2194" i="3"/>
  <c r="H2194" i="3"/>
  <c r="G2194" i="3"/>
  <c r="J2193" i="3"/>
  <c r="I2193" i="3"/>
  <c r="H2193" i="3"/>
  <c r="G2193" i="3"/>
  <c r="J2192" i="3"/>
  <c r="I2192" i="3"/>
  <c r="H2192" i="3"/>
  <c r="G2192" i="3"/>
  <c r="J2191" i="3"/>
  <c r="I2191" i="3"/>
  <c r="H2191" i="3"/>
  <c r="G2191" i="3"/>
  <c r="J2190" i="3"/>
  <c r="I2190" i="3"/>
  <c r="H2190" i="3"/>
  <c r="G2190" i="3"/>
  <c r="J2189" i="3"/>
  <c r="I2189" i="3"/>
  <c r="H2189" i="3"/>
  <c r="G2189" i="3"/>
  <c r="J2188" i="3"/>
  <c r="I2188" i="3"/>
  <c r="H2188" i="3"/>
  <c r="G2188" i="3"/>
  <c r="J2187" i="3"/>
  <c r="I2187" i="3"/>
  <c r="H2187" i="3"/>
  <c r="G2187" i="3"/>
  <c r="J2186" i="3"/>
  <c r="I2186" i="3"/>
  <c r="H2186" i="3"/>
  <c r="G2186" i="3"/>
  <c r="J2185" i="3"/>
  <c r="I2185" i="3"/>
  <c r="H2185" i="3"/>
  <c r="G2185" i="3"/>
  <c r="J2184" i="3"/>
  <c r="I2184" i="3"/>
  <c r="H2184" i="3"/>
  <c r="G2184" i="3"/>
  <c r="J2183" i="3"/>
  <c r="I2183" i="3"/>
  <c r="H2183" i="3"/>
  <c r="G2183" i="3"/>
  <c r="J2182" i="3"/>
  <c r="I2182" i="3"/>
  <c r="H2182" i="3"/>
  <c r="G2182" i="3"/>
  <c r="J2181" i="3"/>
  <c r="I2181" i="3"/>
  <c r="H2181" i="3"/>
  <c r="G2181" i="3"/>
  <c r="J2180" i="3"/>
  <c r="I2180" i="3"/>
  <c r="H2180" i="3"/>
  <c r="G2180" i="3"/>
  <c r="J2179" i="3"/>
  <c r="I2179" i="3"/>
  <c r="H2179" i="3"/>
  <c r="G2179" i="3"/>
  <c r="J2178" i="3"/>
  <c r="I2178" i="3"/>
  <c r="H2178" i="3"/>
  <c r="G2178" i="3"/>
  <c r="J2177" i="3"/>
  <c r="I2177" i="3"/>
  <c r="H2177" i="3"/>
  <c r="G2177" i="3"/>
  <c r="J2176" i="3"/>
  <c r="I2176" i="3"/>
  <c r="H2176" i="3"/>
  <c r="G2176" i="3"/>
  <c r="J2175" i="3"/>
  <c r="I2175" i="3"/>
  <c r="H2175" i="3"/>
  <c r="G2175" i="3"/>
  <c r="J2174" i="3"/>
  <c r="I2174" i="3"/>
  <c r="H2174" i="3"/>
  <c r="G2174" i="3"/>
  <c r="J2173" i="3"/>
  <c r="I2173" i="3"/>
  <c r="H2173" i="3"/>
  <c r="G2173" i="3"/>
  <c r="J2172" i="3"/>
  <c r="I2172" i="3"/>
  <c r="H2172" i="3"/>
  <c r="G2172" i="3"/>
  <c r="J2171" i="3"/>
  <c r="I2171" i="3"/>
  <c r="H2171" i="3"/>
  <c r="G2171" i="3"/>
  <c r="J2170" i="3"/>
  <c r="I2170" i="3"/>
  <c r="H2170" i="3"/>
  <c r="G2170" i="3"/>
  <c r="J2169" i="3"/>
  <c r="I2169" i="3"/>
  <c r="H2169" i="3"/>
  <c r="G2169" i="3"/>
  <c r="J2168" i="3"/>
  <c r="I2168" i="3"/>
  <c r="H2168" i="3"/>
  <c r="G2168" i="3"/>
  <c r="J2167" i="3"/>
  <c r="I2167" i="3"/>
  <c r="H2167" i="3"/>
  <c r="G2167" i="3"/>
  <c r="J2166" i="3"/>
  <c r="I2166" i="3"/>
  <c r="H2166" i="3"/>
  <c r="G2166" i="3"/>
  <c r="J2165" i="3"/>
  <c r="I2165" i="3"/>
  <c r="H2165" i="3"/>
  <c r="G2165" i="3"/>
  <c r="J2164" i="3"/>
  <c r="I2164" i="3"/>
  <c r="H2164" i="3"/>
  <c r="G2164" i="3"/>
  <c r="J2163" i="3"/>
  <c r="I2163" i="3"/>
  <c r="H2163" i="3"/>
  <c r="G2163" i="3"/>
  <c r="J2162" i="3"/>
  <c r="I2162" i="3"/>
  <c r="H2162" i="3"/>
  <c r="G2162" i="3"/>
  <c r="J2161" i="3"/>
  <c r="I2161" i="3"/>
  <c r="H2161" i="3"/>
  <c r="G2161" i="3"/>
  <c r="J2160" i="3"/>
  <c r="I2160" i="3"/>
  <c r="H2160" i="3"/>
  <c r="G2160" i="3"/>
  <c r="J2159" i="3"/>
  <c r="I2159" i="3"/>
  <c r="H2159" i="3"/>
  <c r="G2159" i="3"/>
  <c r="J2158" i="3"/>
  <c r="I2158" i="3"/>
  <c r="H2158" i="3"/>
  <c r="G2158" i="3"/>
  <c r="J2157" i="3"/>
  <c r="I2157" i="3"/>
  <c r="H2157" i="3"/>
  <c r="G2157" i="3"/>
  <c r="J2156" i="3"/>
  <c r="I2156" i="3"/>
  <c r="H2156" i="3"/>
  <c r="G2156" i="3"/>
  <c r="J2155" i="3"/>
  <c r="I2155" i="3"/>
  <c r="H2155" i="3"/>
  <c r="G2155" i="3"/>
  <c r="J2154" i="3"/>
  <c r="I2154" i="3"/>
  <c r="H2154" i="3"/>
  <c r="G2154" i="3"/>
  <c r="J2153" i="3"/>
  <c r="I2153" i="3"/>
  <c r="H2153" i="3"/>
  <c r="G2153" i="3"/>
  <c r="J2152" i="3"/>
  <c r="I2152" i="3"/>
  <c r="H2152" i="3"/>
  <c r="G2152" i="3"/>
  <c r="J2151" i="3"/>
  <c r="I2151" i="3"/>
  <c r="H2151" i="3"/>
  <c r="G2151" i="3"/>
  <c r="J2150" i="3"/>
  <c r="I2150" i="3"/>
  <c r="H2150" i="3"/>
  <c r="G2150" i="3"/>
  <c r="J2149" i="3"/>
  <c r="I2149" i="3"/>
  <c r="H2149" i="3"/>
  <c r="G2149" i="3"/>
  <c r="J2148" i="3"/>
  <c r="I2148" i="3"/>
  <c r="H2148" i="3"/>
  <c r="G2148" i="3"/>
  <c r="J2147" i="3"/>
  <c r="I2147" i="3"/>
  <c r="H2147" i="3"/>
  <c r="G2147" i="3"/>
  <c r="J2146" i="3"/>
  <c r="I2146" i="3"/>
  <c r="H2146" i="3"/>
  <c r="G2146" i="3"/>
  <c r="J2145" i="3"/>
  <c r="I2145" i="3"/>
  <c r="H2145" i="3"/>
  <c r="G2145" i="3"/>
  <c r="J2144" i="3"/>
  <c r="I2144" i="3"/>
  <c r="H2144" i="3"/>
  <c r="G2144" i="3"/>
  <c r="J2143" i="3"/>
  <c r="I2143" i="3"/>
  <c r="H2143" i="3"/>
  <c r="G2143" i="3"/>
  <c r="J2142" i="3"/>
  <c r="I2142" i="3"/>
  <c r="H2142" i="3"/>
  <c r="G2142" i="3"/>
  <c r="J2141" i="3"/>
  <c r="I2141" i="3"/>
  <c r="H2141" i="3"/>
  <c r="G2141" i="3"/>
  <c r="J2140" i="3"/>
  <c r="I2140" i="3"/>
  <c r="H2140" i="3"/>
  <c r="G2140" i="3"/>
  <c r="J2139" i="3"/>
  <c r="I2139" i="3"/>
  <c r="H2139" i="3"/>
  <c r="G2139" i="3"/>
  <c r="J2138" i="3"/>
  <c r="I2138" i="3"/>
  <c r="H2138" i="3"/>
  <c r="G2138" i="3"/>
  <c r="J2137" i="3"/>
  <c r="I2137" i="3"/>
  <c r="H2137" i="3"/>
  <c r="G2137" i="3"/>
  <c r="J2136" i="3"/>
  <c r="I2136" i="3"/>
  <c r="H2136" i="3"/>
  <c r="G2136" i="3"/>
  <c r="J2135" i="3"/>
  <c r="I2135" i="3"/>
  <c r="H2135" i="3"/>
  <c r="G2135" i="3"/>
  <c r="J2134" i="3"/>
  <c r="I2134" i="3"/>
  <c r="H2134" i="3"/>
  <c r="G2134" i="3"/>
  <c r="J2133" i="3"/>
  <c r="I2133" i="3"/>
  <c r="H2133" i="3"/>
  <c r="G2133" i="3"/>
  <c r="J2132" i="3"/>
  <c r="I2132" i="3"/>
  <c r="H2132" i="3"/>
  <c r="G2132" i="3"/>
  <c r="J2131" i="3"/>
  <c r="I2131" i="3"/>
  <c r="H2131" i="3"/>
  <c r="G2131" i="3"/>
  <c r="J2130" i="3"/>
  <c r="I2130" i="3"/>
  <c r="H2130" i="3"/>
  <c r="G2130" i="3"/>
  <c r="J2129" i="3"/>
  <c r="I2129" i="3"/>
  <c r="H2129" i="3"/>
  <c r="G2129" i="3"/>
  <c r="J2128" i="3"/>
  <c r="I2128" i="3"/>
  <c r="H2128" i="3"/>
  <c r="G2128" i="3"/>
  <c r="J2127" i="3"/>
  <c r="I2127" i="3"/>
  <c r="H2127" i="3"/>
  <c r="G2127" i="3"/>
  <c r="J2126" i="3"/>
  <c r="I2126" i="3"/>
  <c r="H2126" i="3"/>
  <c r="G2126" i="3"/>
  <c r="J2125" i="3"/>
  <c r="I2125" i="3"/>
  <c r="H2125" i="3"/>
  <c r="G2125" i="3"/>
  <c r="J2124" i="3"/>
  <c r="I2124" i="3"/>
  <c r="H2124" i="3"/>
  <c r="G2124" i="3"/>
  <c r="J2123" i="3"/>
  <c r="I2123" i="3"/>
  <c r="H2123" i="3"/>
  <c r="G2123" i="3"/>
  <c r="J2122" i="3"/>
  <c r="I2122" i="3"/>
  <c r="H2122" i="3"/>
  <c r="G2122" i="3"/>
  <c r="J2121" i="3"/>
  <c r="I2121" i="3"/>
  <c r="H2121" i="3"/>
  <c r="G2121" i="3"/>
  <c r="J2120" i="3"/>
  <c r="I2120" i="3"/>
  <c r="H2120" i="3"/>
  <c r="G2120" i="3"/>
  <c r="J2119" i="3"/>
  <c r="I2119" i="3"/>
  <c r="H2119" i="3"/>
  <c r="G2119" i="3"/>
  <c r="J2118" i="3"/>
  <c r="I2118" i="3"/>
  <c r="H2118" i="3"/>
  <c r="G2118" i="3"/>
  <c r="J2117" i="3"/>
  <c r="I2117" i="3"/>
  <c r="H2117" i="3"/>
  <c r="G2117" i="3"/>
  <c r="J2116" i="3"/>
  <c r="I2116" i="3"/>
  <c r="H2116" i="3"/>
  <c r="G2116" i="3"/>
  <c r="J2115" i="3"/>
  <c r="I2115" i="3"/>
  <c r="H2115" i="3"/>
  <c r="G2115" i="3"/>
  <c r="J2114" i="3"/>
  <c r="I2114" i="3"/>
  <c r="H2114" i="3"/>
  <c r="G2114" i="3"/>
  <c r="J2113" i="3"/>
  <c r="I2113" i="3"/>
  <c r="H2113" i="3"/>
  <c r="G2113" i="3"/>
  <c r="J2112" i="3"/>
  <c r="I2112" i="3"/>
  <c r="H2112" i="3"/>
  <c r="G2112" i="3"/>
  <c r="J2111" i="3"/>
  <c r="I2111" i="3"/>
  <c r="H2111" i="3"/>
  <c r="G2111" i="3"/>
  <c r="J2110" i="3"/>
  <c r="I2110" i="3"/>
  <c r="H2110" i="3"/>
  <c r="G2110" i="3"/>
  <c r="J2109" i="3"/>
  <c r="I2109" i="3"/>
  <c r="H2109" i="3"/>
  <c r="G2109" i="3"/>
  <c r="J2108" i="3"/>
  <c r="I2108" i="3"/>
  <c r="H2108" i="3"/>
  <c r="G2108" i="3"/>
  <c r="J2107" i="3"/>
  <c r="I2107" i="3"/>
  <c r="H2107" i="3"/>
  <c r="G2107" i="3"/>
  <c r="J2106" i="3"/>
  <c r="I2106" i="3"/>
  <c r="H2106" i="3"/>
  <c r="G2106" i="3"/>
  <c r="J2105" i="3"/>
  <c r="I2105" i="3"/>
  <c r="H2105" i="3"/>
  <c r="G2105" i="3"/>
  <c r="J2104" i="3"/>
  <c r="I2104" i="3"/>
  <c r="H2104" i="3"/>
  <c r="G2104" i="3"/>
  <c r="J2103" i="3"/>
  <c r="I2103" i="3"/>
  <c r="H2103" i="3"/>
  <c r="G2103" i="3"/>
  <c r="J2102" i="3"/>
  <c r="I2102" i="3"/>
  <c r="H2102" i="3"/>
  <c r="G2102" i="3"/>
  <c r="J2101" i="3"/>
  <c r="I2101" i="3"/>
  <c r="H2101" i="3"/>
  <c r="G2101" i="3"/>
  <c r="J2100" i="3"/>
  <c r="I2100" i="3"/>
  <c r="H2100" i="3"/>
  <c r="G2100" i="3"/>
  <c r="J2099" i="3"/>
  <c r="I2099" i="3"/>
  <c r="H2099" i="3"/>
  <c r="G2099" i="3"/>
  <c r="J2098" i="3"/>
  <c r="I2098" i="3"/>
  <c r="H2098" i="3"/>
  <c r="G2098" i="3"/>
  <c r="J2097" i="3"/>
  <c r="I2097" i="3"/>
  <c r="H2097" i="3"/>
  <c r="G2097" i="3"/>
  <c r="J2096" i="3"/>
  <c r="I2096" i="3"/>
  <c r="H2096" i="3"/>
  <c r="G2096" i="3"/>
  <c r="J2095" i="3"/>
  <c r="I2095" i="3"/>
  <c r="H2095" i="3"/>
  <c r="G2095" i="3"/>
  <c r="J2094" i="3"/>
  <c r="I2094" i="3"/>
  <c r="H2094" i="3"/>
  <c r="G2094" i="3"/>
  <c r="J2093" i="3"/>
  <c r="I2093" i="3"/>
  <c r="H2093" i="3"/>
  <c r="G2093" i="3"/>
  <c r="J2092" i="3"/>
  <c r="I2092" i="3"/>
  <c r="H2092" i="3"/>
  <c r="G2092" i="3"/>
  <c r="J2091" i="3"/>
  <c r="I2091" i="3"/>
  <c r="H2091" i="3"/>
  <c r="G2091" i="3"/>
  <c r="J2090" i="3"/>
  <c r="I2090" i="3"/>
  <c r="H2090" i="3"/>
  <c r="G2090" i="3"/>
  <c r="J2089" i="3"/>
  <c r="I2089" i="3"/>
  <c r="H2089" i="3"/>
  <c r="G2089" i="3"/>
  <c r="J2088" i="3"/>
  <c r="I2088" i="3"/>
  <c r="H2088" i="3"/>
  <c r="G2088" i="3"/>
  <c r="J2087" i="3"/>
  <c r="I2087" i="3"/>
  <c r="H2087" i="3"/>
  <c r="G2087" i="3"/>
  <c r="J2086" i="3"/>
  <c r="I2086" i="3"/>
  <c r="H2086" i="3"/>
  <c r="G2086" i="3"/>
  <c r="J2085" i="3"/>
  <c r="I2085" i="3"/>
  <c r="H2085" i="3"/>
  <c r="G2085" i="3"/>
  <c r="J2084" i="3"/>
  <c r="I2084" i="3"/>
  <c r="H2084" i="3"/>
  <c r="G2084" i="3"/>
  <c r="J2083" i="3"/>
  <c r="I2083" i="3"/>
  <c r="H2083" i="3"/>
  <c r="G2083" i="3"/>
  <c r="J2082" i="3"/>
  <c r="I2082" i="3"/>
  <c r="H2082" i="3"/>
  <c r="G2082" i="3"/>
  <c r="J2081" i="3"/>
  <c r="I2081" i="3"/>
  <c r="H2081" i="3"/>
  <c r="G2081" i="3"/>
  <c r="J2080" i="3"/>
  <c r="I2080" i="3"/>
  <c r="H2080" i="3"/>
  <c r="G2080" i="3"/>
  <c r="J2079" i="3"/>
  <c r="I2079" i="3"/>
  <c r="H2079" i="3"/>
  <c r="G2079" i="3"/>
  <c r="J2078" i="3"/>
  <c r="I2078" i="3"/>
  <c r="H2078" i="3"/>
  <c r="G2078" i="3"/>
  <c r="J2077" i="3"/>
  <c r="I2077" i="3"/>
  <c r="H2077" i="3"/>
  <c r="G2077" i="3"/>
  <c r="J2076" i="3"/>
  <c r="I2076" i="3"/>
  <c r="H2076" i="3"/>
  <c r="G2076" i="3"/>
  <c r="J2075" i="3"/>
  <c r="I2075" i="3"/>
  <c r="H2075" i="3"/>
  <c r="G2075" i="3"/>
  <c r="J2074" i="3"/>
  <c r="I2074" i="3"/>
  <c r="H2074" i="3"/>
  <c r="G2074" i="3"/>
  <c r="J2073" i="3"/>
  <c r="I2073" i="3"/>
  <c r="H2073" i="3"/>
  <c r="G2073" i="3"/>
  <c r="J2072" i="3"/>
  <c r="I2072" i="3"/>
  <c r="H2072" i="3"/>
  <c r="G2072" i="3"/>
  <c r="J2071" i="3"/>
  <c r="I2071" i="3"/>
  <c r="H2071" i="3"/>
  <c r="G2071" i="3"/>
  <c r="J2070" i="3"/>
  <c r="I2070" i="3"/>
  <c r="H2070" i="3"/>
  <c r="G2070" i="3"/>
  <c r="J2069" i="3"/>
  <c r="I2069" i="3"/>
  <c r="H2069" i="3"/>
  <c r="G2069" i="3"/>
  <c r="J2068" i="3"/>
  <c r="I2068" i="3"/>
  <c r="H2068" i="3"/>
  <c r="G2068" i="3"/>
  <c r="J2067" i="3"/>
  <c r="I2067" i="3"/>
  <c r="H2067" i="3"/>
  <c r="G2067" i="3"/>
  <c r="J2066" i="3"/>
  <c r="I2066" i="3"/>
  <c r="H2066" i="3"/>
  <c r="G2066" i="3"/>
  <c r="J2065" i="3"/>
  <c r="I2065" i="3"/>
  <c r="H2065" i="3"/>
  <c r="G2065" i="3"/>
  <c r="J2064" i="3"/>
  <c r="I2064" i="3"/>
  <c r="H2064" i="3"/>
  <c r="G2064" i="3"/>
  <c r="J2063" i="3"/>
  <c r="I2063" i="3"/>
  <c r="H2063" i="3"/>
  <c r="G2063" i="3"/>
  <c r="J2062" i="3"/>
  <c r="I2062" i="3"/>
  <c r="H2062" i="3"/>
  <c r="G2062" i="3"/>
  <c r="J2061" i="3"/>
  <c r="I2061" i="3"/>
  <c r="H2061" i="3"/>
  <c r="G2061" i="3"/>
  <c r="J2060" i="3"/>
  <c r="I2060" i="3"/>
  <c r="H2060" i="3"/>
  <c r="G2060" i="3"/>
  <c r="J2059" i="3"/>
  <c r="I2059" i="3"/>
  <c r="H2059" i="3"/>
  <c r="G2059" i="3"/>
  <c r="J2058" i="3"/>
  <c r="I2058" i="3"/>
  <c r="H2058" i="3"/>
  <c r="G2058" i="3"/>
  <c r="J2057" i="3"/>
  <c r="I2057" i="3"/>
  <c r="H2057" i="3"/>
  <c r="G2057" i="3"/>
  <c r="J2056" i="3"/>
  <c r="I2056" i="3"/>
  <c r="H2056" i="3"/>
  <c r="G2056" i="3"/>
  <c r="J2055" i="3"/>
  <c r="I2055" i="3"/>
  <c r="H2055" i="3"/>
  <c r="G2055" i="3"/>
  <c r="J2054" i="3"/>
  <c r="I2054" i="3"/>
  <c r="H2054" i="3"/>
  <c r="G2054" i="3"/>
  <c r="J2053" i="3"/>
  <c r="I2053" i="3"/>
  <c r="H2053" i="3"/>
  <c r="G2053" i="3"/>
  <c r="J2052" i="3"/>
  <c r="I2052" i="3"/>
  <c r="H2052" i="3"/>
  <c r="G2052" i="3"/>
  <c r="J2051" i="3"/>
  <c r="I2051" i="3"/>
  <c r="H2051" i="3"/>
  <c r="G2051" i="3"/>
  <c r="J2050" i="3"/>
  <c r="I2050" i="3"/>
  <c r="H2050" i="3"/>
  <c r="G2050" i="3"/>
  <c r="J2049" i="3"/>
  <c r="I2049" i="3"/>
  <c r="H2049" i="3"/>
  <c r="G2049" i="3"/>
  <c r="J2048" i="3"/>
  <c r="I2048" i="3"/>
  <c r="H2048" i="3"/>
  <c r="G2048" i="3"/>
  <c r="J2047" i="3"/>
  <c r="I2047" i="3"/>
  <c r="H2047" i="3"/>
  <c r="G2047" i="3"/>
  <c r="J2046" i="3"/>
  <c r="I2046" i="3"/>
  <c r="H2046" i="3"/>
  <c r="G2046" i="3"/>
  <c r="J2045" i="3"/>
  <c r="I2045" i="3"/>
  <c r="H2045" i="3"/>
  <c r="G2045" i="3"/>
  <c r="J2044" i="3"/>
  <c r="I2044" i="3"/>
  <c r="H2044" i="3"/>
  <c r="G2044" i="3"/>
  <c r="J2043" i="3"/>
  <c r="I2043" i="3"/>
  <c r="H2043" i="3"/>
  <c r="G2043" i="3"/>
  <c r="J2042" i="3"/>
  <c r="I2042" i="3"/>
  <c r="H2042" i="3"/>
  <c r="G2042" i="3"/>
  <c r="J2041" i="3"/>
  <c r="I2041" i="3"/>
  <c r="H2041" i="3"/>
  <c r="G2041" i="3"/>
  <c r="J2040" i="3"/>
  <c r="I2040" i="3"/>
  <c r="H2040" i="3"/>
  <c r="G2040" i="3"/>
  <c r="J2039" i="3"/>
  <c r="I2039" i="3"/>
  <c r="H2039" i="3"/>
  <c r="G2039" i="3"/>
  <c r="J2038" i="3"/>
  <c r="I2038" i="3"/>
  <c r="H2038" i="3"/>
  <c r="G2038" i="3"/>
  <c r="J2037" i="3"/>
  <c r="I2037" i="3"/>
  <c r="H2037" i="3"/>
  <c r="G2037" i="3"/>
  <c r="J2036" i="3"/>
  <c r="I2036" i="3"/>
  <c r="H2036" i="3"/>
  <c r="G2036" i="3"/>
  <c r="J2035" i="3"/>
  <c r="I2035" i="3"/>
  <c r="H2035" i="3"/>
  <c r="G2035" i="3"/>
  <c r="J2034" i="3"/>
  <c r="I2034" i="3"/>
  <c r="H2034" i="3"/>
  <c r="G2034" i="3"/>
  <c r="J2033" i="3"/>
  <c r="I2033" i="3"/>
  <c r="H2033" i="3"/>
  <c r="G2033" i="3"/>
  <c r="J2032" i="3"/>
  <c r="I2032" i="3"/>
  <c r="H2032" i="3"/>
  <c r="G2032" i="3"/>
  <c r="J2031" i="3"/>
  <c r="I2031" i="3"/>
  <c r="H2031" i="3"/>
  <c r="G2031" i="3"/>
  <c r="J2030" i="3"/>
  <c r="I2030" i="3"/>
  <c r="H2030" i="3"/>
  <c r="G2030" i="3"/>
  <c r="J2029" i="3"/>
  <c r="I2029" i="3"/>
  <c r="H2029" i="3"/>
  <c r="G2029" i="3"/>
  <c r="J2028" i="3"/>
  <c r="I2028" i="3"/>
  <c r="H2028" i="3"/>
  <c r="G2028" i="3"/>
  <c r="J2027" i="3"/>
  <c r="I2027" i="3"/>
  <c r="H2027" i="3"/>
  <c r="G2027" i="3"/>
  <c r="J2026" i="3"/>
  <c r="I2026" i="3"/>
  <c r="H2026" i="3"/>
  <c r="G2026" i="3"/>
  <c r="J2025" i="3"/>
  <c r="I2025" i="3"/>
  <c r="H2025" i="3"/>
  <c r="G2025" i="3"/>
  <c r="J2024" i="3"/>
  <c r="I2024" i="3"/>
  <c r="H2024" i="3"/>
  <c r="G2024" i="3"/>
  <c r="J2023" i="3"/>
  <c r="I2023" i="3"/>
  <c r="H2023" i="3"/>
  <c r="G2023" i="3"/>
  <c r="J2022" i="3"/>
  <c r="I2022" i="3"/>
  <c r="H2022" i="3"/>
  <c r="G2022" i="3"/>
  <c r="J2021" i="3"/>
  <c r="I2021" i="3"/>
  <c r="H2021" i="3"/>
  <c r="G2021" i="3"/>
  <c r="J2020" i="3"/>
  <c r="I2020" i="3"/>
  <c r="H2020" i="3"/>
  <c r="G2020" i="3"/>
  <c r="J2019" i="3"/>
  <c r="I2019" i="3"/>
  <c r="H2019" i="3"/>
  <c r="G2019" i="3"/>
  <c r="J2018" i="3"/>
  <c r="I2018" i="3"/>
  <c r="H2018" i="3"/>
  <c r="G2018" i="3"/>
  <c r="J2017" i="3"/>
  <c r="I2017" i="3"/>
  <c r="H2017" i="3"/>
  <c r="G2017" i="3"/>
  <c r="J2016" i="3"/>
  <c r="I2016" i="3"/>
  <c r="H2016" i="3"/>
  <c r="G2016" i="3"/>
  <c r="J2015" i="3"/>
  <c r="I2015" i="3"/>
  <c r="H2015" i="3"/>
  <c r="G2015" i="3"/>
  <c r="J2014" i="3"/>
  <c r="I2014" i="3"/>
  <c r="H2014" i="3"/>
  <c r="G2014" i="3"/>
  <c r="J2013" i="3"/>
  <c r="I2013" i="3"/>
  <c r="H2013" i="3"/>
  <c r="G2013" i="3"/>
  <c r="J2012" i="3"/>
  <c r="I2012" i="3"/>
  <c r="H2012" i="3"/>
  <c r="G2012" i="3"/>
  <c r="J2011" i="3"/>
  <c r="I2011" i="3"/>
  <c r="H2011" i="3"/>
  <c r="G2011" i="3"/>
  <c r="J2010" i="3"/>
  <c r="I2010" i="3"/>
  <c r="H2010" i="3"/>
  <c r="G2010" i="3"/>
  <c r="J2009" i="3"/>
  <c r="I2009" i="3"/>
  <c r="H2009" i="3"/>
  <c r="G2009" i="3"/>
  <c r="J2008" i="3"/>
  <c r="I2008" i="3"/>
  <c r="H2008" i="3"/>
  <c r="G2008" i="3"/>
  <c r="J2007" i="3"/>
  <c r="I2007" i="3"/>
  <c r="H2007" i="3"/>
  <c r="G2007" i="3"/>
  <c r="J2006" i="3"/>
  <c r="I2006" i="3"/>
  <c r="H2006" i="3"/>
  <c r="G2006" i="3"/>
  <c r="J2005" i="3"/>
  <c r="I2005" i="3"/>
  <c r="H2005" i="3"/>
  <c r="G2005" i="3"/>
  <c r="J2004" i="3"/>
  <c r="I2004" i="3"/>
  <c r="H2004" i="3"/>
  <c r="G2004" i="3"/>
  <c r="J2003" i="3"/>
  <c r="I2003" i="3"/>
  <c r="H2003" i="3"/>
  <c r="G2003" i="3"/>
  <c r="J2002" i="3"/>
  <c r="I2002" i="3"/>
  <c r="H2002" i="3"/>
  <c r="G2002" i="3"/>
  <c r="J2001" i="3"/>
  <c r="I2001" i="3"/>
  <c r="H2001" i="3"/>
  <c r="G2001" i="3"/>
  <c r="J2000" i="3"/>
  <c r="I2000" i="3"/>
  <c r="H2000" i="3"/>
  <c r="G2000" i="3"/>
  <c r="J1999" i="3"/>
  <c r="I1999" i="3"/>
  <c r="H1999" i="3"/>
  <c r="G1999" i="3"/>
  <c r="J1998" i="3"/>
  <c r="I1998" i="3"/>
  <c r="H1998" i="3"/>
  <c r="G1998" i="3"/>
  <c r="J1997" i="3"/>
  <c r="I1997" i="3"/>
  <c r="H1997" i="3"/>
  <c r="G1997" i="3"/>
  <c r="J1996" i="3"/>
  <c r="I1996" i="3"/>
  <c r="H1996" i="3"/>
  <c r="G1996" i="3"/>
  <c r="J1995" i="3"/>
  <c r="I1995" i="3"/>
  <c r="H1995" i="3"/>
  <c r="G1995" i="3"/>
  <c r="J1994" i="3"/>
  <c r="I1994" i="3"/>
  <c r="H1994" i="3"/>
  <c r="G1994" i="3"/>
  <c r="J1993" i="3"/>
  <c r="I1993" i="3"/>
  <c r="H1993" i="3"/>
  <c r="G1993" i="3"/>
  <c r="J1992" i="3"/>
  <c r="I1992" i="3"/>
  <c r="H1992" i="3"/>
  <c r="G1992" i="3"/>
  <c r="J1991" i="3"/>
  <c r="I1991" i="3"/>
  <c r="H1991" i="3"/>
  <c r="G1991" i="3"/>
  <c r="J1990" i="3"/>
  <c r="I1990" i="3"/>
  <c r="H1990" i="3"/>
  <c r="G1990" i="3"/>
  <c r="J1989" i="3"/>
  <c r="I1989" i="3"/>
  <c r="H1989" i="3"/>
  <c r="G1989" i="3"/>
  <c r="J1988" i="3"/>
  <c r="I1988" i="3"/>
  <c r="H1988" i="3"/>
  <c r="G1988" i="3"/>
  <c r="J1987" i="3"/>
  <c r="I1987" i="3"/>
  <c r="H1987" i="3"/>
  <c r="G1987" i="3"/>
  <c r="J1986" i="3"/>
  <c r="I1986" i="3"/>
  <c r="H1986" i="3"/>
  <c r="G1986" i="3"/>
  <c r="J1985" i="3"/>
  <c r="I1985" i="3"/>
  <c r="H1985" i="3"/>
  <c r="G1985" i="3"/>
  <c r="J1984" i="3"/>
  <c r="I1984" i="3"/>
  <c r="H1984" i="3"/>
  <c r="G1984" i="3"/>
  <c r="J1983" i="3"/>
  <c r="I1983" i="3"/>
  <c r="H1983" i="3"/>
  <c r="G1983" i="3"/>
  <c r="J1982" i="3"/>
  <c r="I1982" i="3"/>
  <c r="H1982" i="3"/>
  <c r="G1982" i="3"/>
  <c r="J1981" i="3"/>
  <c r="I1981" i="3"/>
  <c r="H1981" i="3"/>
  <c r="G1981" i="3"/>
  <c r="J1980" i="3"/>
  <c r="I1980" i="3"/>
  <c r="H1980" i="3"/>
  <c r="G1980" i="3"/>
  <c r="J1979" i="3"/>
  <c r="I1979" i="3"/>
  <c r="H1979" i="3"/>
  <c r="G1979" i="3"/>
  <c r="J1978" i="3"/>
  <c r="I1978" i="3"/>
  <c r="H1978" i="3"/>
  <c r="G1978" i="3"/>
  <c r="J1977" i="3"/>
  <c r="I1977" i="3"/>
  <c r="H1977" i="3"/>
  <c r="G1977" i="3"/>
  <c r="J1976" i="3"/>
  <c r="I1976" i="3"/>
  <c r="H1976" i="3"/>
  <c r="G1976" i="3"/>
  <c r="J1975" i="3"/>
  <c r="I1975" i="3"/>
  <c r="H1975" i="3"/>
  <c r="G1975" i="3"/>
  <c r="J1974" i="3"/>
  <c r="I1974" i="3"/>
  <c r="H1974" i="3"/>
  <c r="G1974" i="3"/>
  <c r="J1973" i="3"/>
  <c r="I1973" i="3"/>
  <c r="H1973" i="3"/>
  <c r="G1973" i="3"/>
  <c r="J1972" i="3"/>
  <c r="I1972" i="3"/>
  <c r="H1972" i="3"/>
  <c r="G1972" i="3"/>
  <c r="J1971" i="3"/>
  <c r="I1971" i="3"/>
  <c r="H1971" i="3"/>
  <c r="G1971" i="3"/>
  <c r="J1970" i="3"/>
  <c r="I1970" i="3"/>
  <c r="H1970" i="3"/>
  <c r="G1970" i="3"/>
  <c r="J1969" i="3"/>
  <c r="I1969" i="3"/>
  <c r="H1969" i="3"/>
  <c r="G1969" i="3"/>
  <c r="J1968" i="3"/>
  <c r="I1968" i="3"/>
  <c r="H1968" i="3"/>
  <c r="G1968" i="3"/>
  <c r="J1967" i="3"/>
  <c r="I1967" i="3"/>
  <c r="H1967" i="3"/>
  <c r="G1967" i="3"/>
  <c r="J1966" i="3"/>
  <c r="I1966" i="3"/>
  <c r="H1966" i="3"/>
  <c r="G1966" i="3"/>
  <c r="J1965" i="3"/>
  <c r="I1965" i="3"/>
  <c r="H1965" i="3"/>
  <c r="G1965" i="3"/>
  <c r="J1964" i="3"/>
  <c r="I1964" i="3"/>
  <c r="H1964" i="3"/>
  <c r="G1964" i="3"/>
  <c r="J1963" i="3"/>
  <c r="I1963" i="3"/>
  <c r="H1963" i="3"/>
  <c r="G1963" i="3"/>
  <c r="J1962" i="3"/>
  <c r="I1962" i="3"/>
  <c r="H1962" i="3"/>
  <c r="G1962" i="3"/>
  <c r="J1961" i="3"/>
  <c r="I1961" i="3"/>
  <c r="H1961" i="3"/>
  <c r="G1961" i="3"/>
  <c r="J1960" i="3"/>
  <c r="I1960" i="3"/>
  <c r="H1960" i="3"/>
  <c r="G1960" i="3"/>
  <c r="J1959" i="3"/>
  <c r="I1959" i="3"/>
  <c r="H1959" i="3"/>
  <c r="G1959" i="3"/>
  <c r="J1958" i="3"/>
  <c r="I1958" i="3"/>
  <c r="H1958" i="3"/>
  <c r="G1958" i="3"/>
  <c r="J1957" i="3"/>
  <c r="I1957" i="3"/>
  <c r="H1957" i="3"/>
  <c r="G1957" i="3"/>
  <c r="J1956" i="3"/>
  <c r="I1956" i="3"/>
  <c r="H1956" i="3"/>
  <c r="G1956" i="3"/>
  <c r="J1955" i="3"/>
  <c r="I1955" i="3"/>
  <c r="H1955" i="3"/>
  <c r="G1955" i="3"/>
  <c r="J1954" i="3"/>
  <c r="I1954" i="3"/>
  <c r="H1954" i="3"/>
  <c r="G1954" i="3"/>
  <c r="J1953" i="3"/>
  <c r="I1953" i="3"/>
  <c r="H1953" i="3"/>
  <c r="G1953" i="3"/>
  <c r="J1952" i="3"/>
  <c r="I1952" i="3"/>
  <c r="H1952" i="3"/>
  <c r="G1952" i="3"/>
  <c r="J1951" i="3"/>
  <c r="I1951" i="3"/>
  <c r="H1951" i="3"/>
  <c r="G1951" i="3"/>
  <c r="J1950" i="3"/>
  <c r="I1950" i="3"/>
  <c r="H1950" i="3"/>
  <c r="G1950" i="3"/>
  <c r="J1949" i="3"/>
  <c r="I1949" i="3"/>
  <c r="H1949" i="3"/>
  <c r="G1949" i="3"/>
  <c r="J1948" i="3"/>
  <c r="I1948" i="3"/>
  <c r="H1948" i="3"/>
  <c r="G1948" i="3"/>
  <c r="J1947" i="3"/>
  <c r="I1947" i="3"/>
  <c r="H1947" i="3"/>
  <c r="G1947" i="3"/>
  <c r="J1946" i="3"/>
  <c r="I1946" i="3"/>
  <c r="H1946" i="3"/>
  <c r="G1946" i="3"/>
  <c r="J1945" i="3"/>
  <c r="I1945" i="3"/>
  <c r="H1945" i="3"/>
  <c r="G1945" i="3"/>
  <c r="J1944" i="3"/>
  <c r="I1944" i="3"/>
  <c r="H1944" i="3"/>
  <c r="G1944" i="3"/>
  <c r="J1943" i="3"/>
  <c r="I1943" i="3"/>
  <c r="H1943" i="3"/>
  <c r="G1943" i="3"/>
  <c r="J1942" i="3"/>
  <c r="I1942" i="3"/>
  <c r="H1942" i="3"/>
  <c r="G1942" i="3"/>
  <c r="J1941" i="3"/>
  <c r="I1941" i="3"/>
  <c r="H1941" i="3"/>
  <c r="G1941" i="3"/>
  <c r="J1940" i="3"/>
  <c r="I1940" i="3"/>
  <c r="H1940" i="3"/>
  <c r="G1940" i="3"/>
  <c r="J1939" i="3"/>
  <c r="I1939" i="3"/>
  <c r="H1939" i="3"/>
  <c r="G1939" i="3"/>
  <c r="J1938" i="3"/>
  <c r="I1938" i="3"/>
  <c r="H1938" i="3"/>
  <c r="G1938" i="3"/>
  <c r="J1937" i="3"/>
  <c r="I1937" i="3"/>
  <c r="H1937" i="3"/>
  <c r="G1937" i="3"/>
  <c r="J1936" i="3"/>
  <c r="I1936" i="3"/>
  <c r="H1936" i="3"/>
  <c r="G1936" i="3"/>
  <c r="J1935" i="3"/>
  <c r="I1935" i="3"/>
  <c r="H1935" i="3"/>
  <c r="G1935" i="3"/>
  <c r="J1934" i="3"/>
  <c r="I1934" i="3"/>
  <c r="H1934" i="3"/>
  <c r="G1934" i="3"/>
  <c r="J1933" i="3"/>
  <c r="I1933" i="3"/>
  <c r="H1933" i="3"/>
  <c r="G1933" i="3"/>
  <c r="J1932" i="3"/>
  <c r="I1932" i="3"/>
  <c r="H1932" i="3"/>
  <c r="G1932" i="3"/>
  <c r="J1931" i="3"/>
  <c r="I1931" i="3"/>
  <c r="H1931" i="3"/>
  <c r="G1931" i="3"/>
  <c r="J1930" i="3"/>
  <c r="I1930" i="3"/>
  <c r="H1930" i="3"/>
  <c r="G1930" i="3"/>
  <c r="J1929" i="3"/>
  <c r="I1929" i="3"/>
  <c r="H1929" i="3"/>
  <c r="G1929" i="3"/>
  <c r="J1928" i="3"/>
  <c r="I1928" i="3"/>
  <c r="H1928" i="3"/>
  <c r="G1928" i="3"/>
  <c r="J1927" i="3"/>
  <c r="I1927" i="3"/>
  <c r="H1927" i="3"/>
  <c r="G1927" i="3"/>
  <c r="J1926" i="3"/>
  <c r="I1926" i="3"/>
  <c r="H1926" i="3"/>
  <c r="G1926" i="3"/>
  <c r="J1925" i="3"/>
  <c r="I1925" i="3"/>
  <c r="H1925" i="3"/>
  <c r="G1925" i="3"/>
  <c r="J1924" i="3"/>
  <c r="I1924" i="3"/>
  <c r="H1924" i="3"/>
  <c r="G1924" i="3"/>
  <c r="J1923" i="3"/>
  <c r="I1923" i="3"/>
  <c r="H1923" i="3"/>
  <c r="G1923" i="3"/>
  <c r="J1922" i="3"/>
  <c r="I1922" i="3"/>
  <c r="H1922" i="3"/>
  <c r="G1922" i="3"/>
  <c r="J1921" i="3"/>
  <c r="I1921" i="3"/>
  <c r="H1921" i="3"/>
  <c r="G1921" i="3"/>
  <c r="J1920" i="3"/>
  <c r="I1920" i="3"/>
  <c r="H1920" i="3"/>
  <c r="G1920" i="3"/>
  <c r="J1919" i="3"/>
  <c r="I1919" i="3"/>
  <c r="H1919" i="3"/>
  <c r="G1919" i="3"/>
  <c r="J1918" i="3"/>
  <c r="I1918" i="3"/>
  <c r="H1918" i="3"/>
  <c r="G1918" i="3"/>
  <c r="J1917" i="3"/>
  <c r="I1917" i="3"/>
  <c r="H1917" i="3"/>
  <c r="G1917" i="3"/>
  <c r="J1916" i="3"/>
  <c r="I1916" i="3"/>
  <c r="H1916" i="3"/>
  <c r="G1916" i="3"/>
  <c r="J1915" i="3"/>
  <c r="I1915" i="3"/>
  <c r="H1915" i="3"/>
  <c r="G1915" i="3"/>
  <c r="J1914" i="3"/>
  <c r="I1914" i="3"/>
  <c r="H1914" i="3"/>
  <c r="G1914" i="3"/>
  <c r="J1913" i="3"/>
  <c r="I1913" i="3"/>
  <c r="H1913" i="3"/>
  <c r="G1913" i="3"/>
  <c r="J1912" i="3"/>
  <c r="I1912" i="3"/>
  <c r="H1912" i="3"/>
  <c r="G1912" i="3"/>
  <c r="J1911" i="3"/>
  <c r="I1911" i="3"/>
  <c r="H1911" i="3"/>
  <c r="G1911" i="3"/>
  <c r="J1910" i="3"/>
  <c r="I1910" i="3"/>
  <c r="H1910" i="3"/>
  <c r="G1910" i="3"/>
  <c r="J1909" i="3"/>
  <c r="I1909" i="3"/>
  <c r="H1909" i="3"/>
  <c r="G1909" i="3"/>
  <c r="J1908" i="3"/>
  <c r="I1908" i="3"/>
  <c r="H1908" i="3"/>
  <c r="G1908" i="3"/>
  <c r="J1907" i="3"/>
  <c r="I1907" i="3"/>
  <c r="H1907" i="3"/>
  <c r="G1907" i="3"/>
  <c r="J1906" i="3"/>
  <c r="I1906" i="3"/>
  <c r="H1906" i="3"/>
  <c r="G1906" i="3"/>
  <c r="J1905" i="3"/>
  <c r="I1905" i="3"/>
  <c r="H1905" i="3"/>
  <c r="G1905" i="3"/>
  <c r="J1904" i="3"/>
  <c r="I1904" i="3"/>
  <c r="H1904" i="3"/>
  <c r="G1904" i="3"/>
  <c r="J1903" i="3"/>
  <c r="I1903" i="3"/>
  <c r="H1903" i="3"/>
  <c r="G1903" i="3"/>
  <c r="J1902" i="3"/>
  <c r="I1902" i="3"/>
  <c r="H1902" i="3"/>
  <c r="G1902" i="3"/>
  <c r="J1901" i="3"/>
  <c r="I1901" i="3"/>
  <c r="H1901" i="3"/>
  <c r="G1901" i="3"/>
  <c r="J1900" i="3"/>
  <c r="I1900" i="3"/>
  <c r="H1900" i="3"/>
  <c r="G1900" i="3"/>
  <c r="J1899" i="3"/>
  <c r="I1899" i="3"/>
  <c r="H1899" i="3"/>
  <c r="G1899" i="3"/>
  <c r="J1898" i="3"/>
  <c r="I1898" i="3"/>
  <c r="H1898" i="3"/>
  <c r="G1898" i="3"/>
  <c r="J1897" i="3"/>
  <c r="I1897" i="3"/>
  <c r="H1897" i="3"/>
  <c r="G1897" i="3"/>
  <c r="J1896" i="3"/>
  <c r="I1896" i="3"/>
  <c r="H1896" i="3"/>
  <c r="G1896" i="3"/>
  <c r="J1895" i="3"/>
  <c r="I1895" i="3"/>
  <c r="H1895" i="3"/>
  <c r="G1895" i="3"/>
  <c r="J1894" i="3"/>
  <c r="I1894" i="3"/>
  <c r="H1894" i="3"/>
  <c r="G1894" i="3"/>
  <c r="J1893" i="3"/>
  <c r="I1893" i="3"/>
  <c r="H1893" i="3"/>
  <c r="G1893" i="3"/>
  <c r="J1892" i="3"/>
  <c r="I1892" i="3"/>
  <c r="H1892" i="3"/>
  <c r="G1892" i="3"/>
  <c r="J1891" i="3"/>
  <c r="I1891" i="3"/>
  <c r="H1891" i="3"/>
  <c r="G1891" i="3"/>
  <c r="J1890" i="3"/>
  <c r="I1890" i="3"/>
  <c r="H1890" i="3"/>
  <c r="G1890" i="3"/>
  <c r="J1889" i="3"/>
  <c r="I1889" i="3"/>
  <c r="H1889" i="3"/>
  <c r="G1889" i="3"/>
  <c r="J1888" i="3"/>
  <c r="I1888" i="3"/>
  <c r="H1888" i="3"/>
  <c r="G1888" i="3"/>
  <c r="J1887" i="3"/>
  <c r="I1887" i="3"/>
  <c r="H1887" i="3"/>
  <c r="G1887" i="3"/>
  <c r="J1886" i="3"/>
  <c r="I1886" i="3"/>
  <c r="H1886" i="3"/>
  <c r="G1886" i="3"/>
  <c r="J1885" i="3"/>
  <c r="I1885" i="3"/>
  <c r="H1885" i="3"/>
  <c r="G1885" i="3"/>
  <c r="J1884" i="3"/>
  <c r="I1884" i="3"/>
  <c r="H1884" i="3"/>
  <c r="G1884" i="3"/>
  <c r="J1883" i="3"/>
  <c r="I1883" i="3"/>
  <c r="H1883" i="3"/>
  <c r="G1883" i="3"/>
  <c r="J1882" i="3"/>
  <c r="I1882" i="3"/>
  <c r="H1882" i="3"/>
  <c r="G1882" i="3"/>
  <c r="J1881" i="3"/>
  <c r="I1881" i="3"/>
  <c r="H1881" i="3"/>
  <c r="G1881" i="3"/>
  <c r="J1880" i="3"/>
  <c r="I1880" i="3"/>
  <c r="H1880" i="3"/>
  <c r="G1880" i="3"/>
  <c r="J1879" i="3"/>
  <c r="I1879" i="3"/>
  <c r="H1879" i="3"/>
  <c r="G1879" i="3"/>
  <c r="J1878" i="3"/>
  <c r="I1878" i="3"/>
  <c r="H1878" i="3"/>
  <c r="G1878" i="3"/>
  <c r="J1877" i="3"/>
  <c r="I1877" i="3"/>
  <c r="H1877" i="3"/>
  <c r="G1877" i="3"/>
  <c r="J1876" i="3"/>
  <c r="I1876" i="3"/>
  <c r="H1876" i="3"/>
  <c r="G1876" i="3"/>
  <c r="J1875" i="3"/>
  <c r="I1875" i="3"/>
  <c r="H1875" i="3"/>
  <c r="G1875" i="3"/>
  <c r="J1874" i="3"/>
  <c r="I1874" i="3"/>
  <c r="H1874" i="3"/>
  <c r="G1874" i="3"/>
  <c r="J1873" i="3"/>
  <c r="I1873" i="3"/>
  <c r="H1873" i="3"/>
  <c r="G1873" i="3"/>
  <c r="J1872" i="3"/>
  <c r="I1872" i="3"/>
  <c r="H1872" i="3"/>
  <c r="G1872" i="3"/>
  <c r="J1871" i="3"/>
  <c r="I1871" i="3"/>
  <c r="H1871" i="3"/>
  <c r="G1871" i="3"/>
  <c r="J1870" i="3"/>
  <c r="I1870" i="3"/>
  <c r="H1870" i="3"/>
  <c r="G1870" i="3"/>
  <c r="J1869" i="3"/>
  <c r="I1869" i="3"/>
  <c r="H1869" i="3"/>
  <c r="G1869" i="3"/>
  <c r="J1868" i="3"/>
  <c r="I1868" i="3"/>
  <c r="H1868" i="3"/>
  <c r="G1868" i="3"/>
  <c r="J1867" i="3"/>
  <c r="I1867" i="3"/>
  <c r="H1867" i="3"/>
  <c r="G1867" i="3"/>
  <c r="J1866" i="3"/>
  <c r="I1866" i="3"/>
  <c r="H1866" i="3"/>
  <c r="G1866" i="3"/>
  <c r="J1865" i="3"/>
  <c r="I1865" i="3"/>
  <c r="H1865" i="3"/>
  <c r="G1865" i="3"/>
  <c r="J1864" i="3"/>
  <c r="I1864" i="3"/>
  <c r="H1864" i="3"/>
  <c r="G1864" i="3"/>
  <c r="J1863" i="3"/>
  <c r="I1863" i="3"/>
  <c r="H1863" i="3"/>
  <c r="G1863" i="3"/>
  <c r="J1862" i="3"/>
  <c r="I1862" i="3"/>
  <c r="H1862" i="3"/>
  <c r="G1862" i="3"/>
  <c r="J1861" i="3"/>
  <c r="I1861" i="3"/>
  <c r="H1861" i="3"/>
  <c r="G1861" i="3"/>
  <c r="J1860" i="3"/>
  <c r="I1860" i="3"/>
  <c r="H1860" i="3"/>
  <c r="G1860" i="3"/>
  <c r="J1859" i="3"/>
  <c r="I1859" i="3"/>
  <c r="H1859" i="3"/>
  <c r="G1859" i="3"/>
  <c r="J1858" i="3"/>
  <c r="I1858" i="3"/>
  <c r="H1858" i="3"/>
  <c r="G1858" i="3"/>
  <c r="J1857" i="3"/>
  <c r="I1857" i="3"/>
  <c r="H1857" i="3"/>
  <c r="G1857" i="3"/>
  <c r="J1856" i="3"/>
  <c r="I1856" i="3"/>
  <c r="H1856" i="3"/>
  <c r="G1856" i="3"/>
  <c r="J1855" i="3"/>
  <c r="I1855" i="3"/>
  <c r="H1855" i="3"/>
  <c r="G1855" i="3"/>
  <c r="J1854" i="3"/>
  <c r="I1854" i="3"/>
  <c r="H1854" i="3"/>
  <c r="G1854" i="3"/>
  <c r="J1853" i="3"/>
  <c r="I1853" i="3"/>
  <c r="H1853" i="3"/>
  <c r="G1853" i="3"/>
  <c r="J1852" i="3"/>
  <c r="I1852" i="3"/>
  <c r="H1852" i="3"/>
  <c r="G1852" i="3"/>
  <c r="J1851" i="3"/>
  <c r="I1851" i="3"/>
  <c r="H1851" i="3"/>
  <c r="G1851" i="3"/>
  <c r="J1850" i="3"/>
  <c r="I1850" i="3"/>
  <c r="H1850" i="3"/>
  <c r="G1850" i="3"/>
  <c r="J1849" i="3"/>
  <c r="I1849" i="3"/>
  <c r="H1849" i="3"/>
  <c r="G1849" i="3"/>
  <c r="J1848" i="3"/>
  <c r="I1848" i="3"/>
  <c r="H1848" i="3"/>
  <c r="G1848" i="3"/>
  <c r="J1847" i="3"/>
  <c r="I1847" i="3"/>
  <c r="H1847" i="3"/>
  <c r="G1847" i="3"/>
  <c r="J1846" i="3"/>
  <c r="I1846" i="3"/>
  <c r="H1846" i="3"/>
  <c r="G1846" i="3"/>
  <c r="J1845" i="3"/>
  <c r="I1845" i="3"/>
  <c r="H1845" i="3"/>
  <c r="G1845" i="3"/>
  <c r="J1844" i="3"/>
  <c r="I1844" i="3"/>
  <c r="H1844" i="3"/>
  <c r="G1844" i="3"/>
  <c r="J1843" i="3"/>
  <c r="I1843" i="3"/>
  <c r="H1843" i="3"/>
  <c r="G1843" i="3"/>
  <c r="J1842" i="3"/>
  <c r="I1842" i="3"/>
  <c r="H1842" i="3"/>
  <c r="G1842" i="3"/>
  <c r="J1841" i="3"/>
  <c r="I1841" i="3"/>
  <c r="H1841" i="3"/>
  <c r="G1841" i="3"/>
  <c r="J1840" i="3"/>
  <c r="I1840" i="3"/>
  <c r="H1840" i="3"/>
  <c r="G1840" i="3"/>
  <c r="J1839" i="3"/>
  <c r="I1839" i="3"/>
  <c r="H1839" i="3"/>
  <c r="G1839" i="3"/>
  <c r="J1838" i="3"/>
  <c r="I1838" i="3"/>
  <c r="H1838" i="3"/>
  <c r="G1838" i="3"/>
  <c r="J1837" i="3"/>
  <c r="I1837" i="3"/>
  <c r="H1837" i="3"/>
  <c r="G1837" i="3"/>
  <c r="J1836" i="3"/>
  <c r="I1836" i="3"/>
  <c r="H1836" i="3"/>
  <c r="G1836" i="3"/>
  <c r="J1835" i="3"/>
  <c r="I1835" i="3"/>
  <c r="H1835" i="3"/>
  <c r="G1835" i="3"/>
  <c r="J1834" i="3"/>
  <c r="I1834" i="3"/>
  <c r="H1834" i="3"/>
  <c r="G1834" i="3"/>
  <c r="J1833" i="3"/>
  <c r="I1833" i="3"/>
  <c r="H1833" i="3"/>
  <c r="G1833" i="3"/>
  <c r="J1832" i="3"/>
  <c r="I1832" i="3"/>
  <c r="H1832" i="3"/>
  <c r="G1832" i="3"/>
  <c r="J1831" i="3"/>
  <c r="I1831" i="3"/>
  <c r="H1831" i="3"/>
  <c r="G1831" i="3"/>
  <c r="J1830" i="3"/>
  <c r="I1830" i="3"/>
  <c r="H1830" i="3"/>
  <c r="G1830" i="3"/>
  <c r="J1829" i="3"/>
  <c r="I1829" i="3"/>
  <c r="H1829" i="3"/>
  <c r="G1829" i="3"/>
  <c r="J1828" i="3"/>
  <c r="I1828" i="3"/>
  <c r="H1828" i="3"/>
  <c r="G1828" i="3"/>
  <c r="J1827" i="3"/>
  <c r="I1827" i="3"/>
  <c r="H1827" i="3"/>
  <c r="G1827" i="3"/>
  <c r="J1826" i="3"/>
  <c r="I1826" i="3"/>
  <c r="H1826" i="3"/>
  <c r="G1826" i="3"/>
  <c r="J1825" i="3"/>
  <c r="I1825" i="3"/>
  <c r="H1825" i="3"/>
  <c r="G1825" i="3"/>
  <c r="J1824" i="3"/>
  <c r="I1824" i="3"/>
  <c r="H1824" i="3"/>
  <c r="G1824" i="3"/>
  <c r="J1823" i="3"/>
  <c r="I1823" i="3"/>
  <c r="H1823" i="3"/>
  <c r="G1823" i="3"/>
  <c r="J1822" i="3"/>
  <c r="I1822" i="3"/>
  <c r="H1822" i="3"/>
  <c r="G1822" i="3"/>
  <c r="J1821" i="3"/>
  <c r="I1821" i="3"/>
  <c r="H1821" i="3"/>
  <c r="G1821" i="3"/>
  <c r="J1820" i="3"/>
  <c r="I1820" i="3"/>
  <c r="H1820" i="3"/>
  <c r="G1820" i="3"/>
  <c r="J1819" i="3"/>
  <c r="I1819" i="3"/>
  <c r="H1819" i="3"/>
  <c r="G1819" i="3"/>
  <c r="J1818" i="3"/>
  <c r="I1818" i="3"/>
  <c r="H1818" i="3"/>
  <c r="G1818" i="3"/>
  <c r="J1817" i="3"/>
  <c r="I1817" i="3"/>
  <c r="H1817" i="3"/>
  <c r="G1817" i="3"/>
  <c r="J1816" i="3"/>
  <c r="I1816" i="3"/>
  <c r="H1816" i="3"/>
  <c r="G1816" i="3"/>
  <c r="J1815" i="3"/>
  <c r="I1815" i="3"/>
  <c r="H1815" i="3"/>
  <c r="G1815" i="3"/>
  <c r="J1814" i="3"/>
  <c r="I1814" i="3"/>
  <c r="H1814" i="3"/>
  <c r="G1814" i="3"/>
  <c r="J1813" i="3"/>
  <c r="I1813" i="3"/>
  <c r="H1813" i="3"/>
  <c r="G1813" i="3"/>
  <c r="J1812" i="3"/>
  <c r="I1812" i="3"/>
  <c r="H1812" i="3"/>
  <c r="G1812" i="3"/>
  <c r="J1811" i="3"/>
  <c r="I1811" i="3"/>
  <c r="H1811" i="3"/>
  <c r="G1811" i="3"/>
  <c r="J1810" i="3"/>
  <c r="I1810" i="3"/>
  <c r="H1810" i="3"/>
  <c r="G1810" i="3"/>
  <c r="J1809" i="3"/>
  <c r="I1809" i="3"/>
  <c r="H1809" i="3"/>
  <c r="G1809" i="3"/>
  <c r="J1808" i="3"/>
  <c r="I1808" i="3"/>
  <c r="H1808" i="3"/>
  <c r="G1808" i="3"/>
  <c r="J1807" i="3"/>
  <c r="I1807" i="3"/>
  <c r="H1807" i="3"/>
  <c r="G1807" i="3"/>
  <c r="J1806" i="3"/>
  <c r="I1806" i="3"/>
  <c r="H1806" i="3"/>
  <c r="G1806" i="3"/>
  <c r="J1805" i="3"/>
  <c r="I1805" i="3"/>
  <c r="H1805" i="3"/>
  <c r="G1805" i="3"/>
  <c r="J1804" i="3"/>
  <c r="I1804" i="3"/>
  <c r="H1804" i="3"/>
  <c r="G1804" i="3"/>
  <c r="J1803" i="3"/>
  <c r="I1803" i="3"/>
  <c r="H1803" i="3"/>
  <c r="G1803" i="3"/>
  <c r="J1802" i="3"/>
  <c r="I1802" i="3"/>
  <c r="H1802" i="3"/>
  <c r="G1802" i="3"/>
  <c r="J1801" i="3"/>
  <c r="I1801" i="3"/>
  <c r="H1801" i="3"/>
  <c r="G1801" i="3"/>
  <c r="J1800" i="3"/>
  <c r="I1800" i="3"/>
  <c r="H1800" i="3"/>
  <c r="G1800" i="3"/>
  <c r="J1799" i="3"/>
  <c r="I1799" i="3"/>
  <c r="H1799" i="3"/>
  <c r="G1799" i="3"/>
  <c r="J1798" i="3"/>
  <c r="I1798" i="3"/>
  <c r="H1798" i="3"/>
  <c r="G1798" i="3"/>
  <c r="J1797" i="3"/>
  <c r="I1797" i="3"/>
  <c r="H1797" i="3"/>
  <c r="G1797" i="3"/>
  <c r="J1796" i="3"/>
  <c r="I1796" i="3"/>
  <c r="H1796" i="3"/>
  <c r="G1796" i="3"/>
  <c r="J1795" i="3"/>
  <c r="I1795" i="3"/>
  <c r="H1795" i="3"/>
  <c r="G1795" i="3"/>
  <c r="J1794" i="3"/>
  <c r="I1794" i="3"/>
  <c r="H1794" i="3"/>
  <c r="G1794" i="3"/>
  <c r="J1793" i="3"/>
  <c r="I1793" i="3"/>
  <c r="H1793" i="3"/>
  <c r="G1793" i="3"/>
  <c r="J1792" i="3"/>
  <c r="I1792" i="3"/>
  <c r="H1792" i="3"/>
  <c r="G1792" i="3"/>
  <c r="J1791" i="3"/>
  <c r="I1791" i="3"/>
  <c r="H1791" i="3"/>
  <c r="G1791" i="3"/>
  <c r="J1790" i="3"/>
  <c r="I1790" i="3"/>
  <c r="H1790" i="3"/>
  <c r="G1790" i="3"/>
  <c r="J1789" i="3"/>
  <c r="I1789" i="3"/>
  <c r="H1789" i="3"/>
  <c r="G1789" i="3"/>
  <c r="J1788" i="3"/>
  <c r="I1788" i="3"/>
  <c r="H1788" i="3"/>
  <c r="G1788" i="3"/>
  <c r="J1787" i="3"/>
  <c r="I1787" i="3"/>
  <c r="H1787" i="3"/>
  <c r="G1787" i="3"/>
  <c r="J1786" i="3"/>
  <c r="I1786" i="3"/>
  <c r="H1786" i="3"/>
  <c r="G1786" i="3"/>
  <c r="J1785" i="3"/>
  <c r="I1785" i="3"/>
  <c r="H1785" i="3"/>
  <c r="G1785" i="3"/>
  <c r="J1784" i="3"/>
  <c r="I1784" i="3"/>
  <c r="H1784" i="3"/>
  <c r="G1784" i="3"/>
  <c r="J1783" i="3"/>
  <c r="I1783" i="3"/>
  <c r="H1783" i="3"/>
  <c r="G1783" i="3"/>
  <c r="J1782" i="3"/>
  <c r="I1782" i="3"/>
  <c r="H1782" i="3"/>
  <c r="G1782" i="3"/>
  <c r="J1781" i="3"/>
  <c r="I1781" i="3"/>
  <c r="H1781" i="3"/>
  <c r="G1781" i="3"/>
  <c r="J1780" i="3"/>
  <c r="I1780" i="3"/>
  <c r="H1780" i="3"/>
  <c r="G1780" i="3"/>
  <c r="J1779" i="3"/>
  <c r="I1779" i="3"/>
  <c r="H1779" i="3"/>
  <c r="G1779" i="3"/>
  <c r="J1778" i="3"/>
  <c r="I1778" i="3"/>
  <c r="H1778" i="3"/>
  <c r="G1778" i="3"/>
  <c r="J1777" i="3"/>
  <c r="I1777" i="3"/>
  <c r="H1777" i="3"/>
  <c r="G1777" i="3"/>
  <c r="J1776" i="3"/>
  <c r="I1776" i="3"/>
  <c r="H1776" i="3"/>
  <c r="G1776" i="3"/>
  <c r="J1775" i="3"/>
  <c r="I1775" i="3"/>
  <c r="H1775" i="3"/>
  <c r="G1775" i="3"/>
  <c r="J1774" i="3"/>
  <c r="I1774" i="3"/>
  <c r="H1774" i="3"/>
  <c r="G1774" i="3"/>
  <c r="J1773" i="3"/>
  <c r="I1773" i="3"/>
  <c r="H1773" i="3"/>
  <c r="G1773" i="3"/>
  <c r="J1772" i="3"/>
  <c r="I1772" i="3"/>
  <c r="H1772" i="3"/>
  <c r="G1772" i="3"/>
  <c r="J1771" i="3"/>
  <c r="I1771" i="3"/>
  <c r="H1771" i="3"/>
  <c r="G1771" i="3"/>
  <c r="J1770" i="3"/>
  <c r="I1770" i="3"/>
  <c r="H1770" i="3"/>
  <c r="G1770" i="3"/>
  <c r="J1769" i="3"/>
  <c r="I1769" i="3"/>
  <c r="H1769" i="3"/>
  <c r="G1769" i="3"/>
  <c r="J1768" i="3"/>
  <c r="I1768" i="3"/>
  <c r="H1768" i="3"/>
  <c r="G1768" i="3"/>
  <c r="J1767" i="3"/>
  <c r="I1767" i="3"/>
  <c r="H1767" i="3"/>
  <c r="G1767" i="3"/>
  <c r="J1766" i="3"/>
  <c r="I1766" i="3"/>
  <c r="H1766" i="3"/>
  <c r="G1766" i="3"/>
  <c r="J1765" i="3"/>
  <c r="I1765" i="3"/>
  <c r="H1765" i="3"/>
  <c r="G1765" i="3"/>
  <c r="J1764" i="3"/>
  <c r="I1764" i="3"/>
  <c r="H1764" i="3"/>
  <c r="G1764" i="3"/>
  <c r="J1763" i="3"/>
  <c r="I1763" i="3"/>
  <c r="H1763" i="3"/>
  <c r="G1763" i="3"/>
  <c r="J1762" i="3"/>
  <c r="I1762" i="3"/>
  <c r="H1762" i="3"/>
  <c r="G1762" i="3"/>
  <c r="J1761" i="3"/>
  <c r="I1761" i="3"/>
  <c r="H1761" i="3"/>
  <c r="G1761" i="3"/>
  <c r="J1760" i="3"/>
  <c r="I1760" i="3"/>
  <c r="H1760" i="3"/>
  <c r="G1760" i="3"/>
  <c r="J1759" i="3"/>
  <c r="I1759" i="3"/>
  <c r="H1759" i="3"/>
  <c r="G1759" i="3"/>
  <c r="J1758" i="3"/>
  <c r="I1758" i="3"/>
  <c r="H1758" i="3"/>
  <c r="G1758" i="3"/>
  <c r="J1757" i="3"/>
  <c r="I1757" i="3"/>
  <c r="H1757" i="3"/>
  <c r="G1757" i="3"/>
  <c r="J1756" i="3"/>
  <c r="I1756" i="3"/>
  <c r="H1756" i="3"/>
  <c r="G1756" i="3"/>
  <c r="J1755" i="3"/>
  <c r="I1755" i="3"/>
  <c r="H1755" i="3"/>
  <c r="G1755" i="3"/>
  <c r="J1754" i="3"/>
  <c r="I1754" i="3"/>
  <c r="H1754" i="3"/>
  <c r="G1754" i="3"/>
  <c r="J1753" i="3"/>
  <c r="I1753" i="3"/>
  <c r="H1753" i="3"/>
  <c r="G1753" i="3"/>
  <c r="J1752" i="3"/>
  <c r="I1752" i="3"/>
  <c r="H1752" i="3"/>
  <c r="G1752" i="3"/>
  <c r="J1751" i="3"/>
  <c r="I1751" i="3"/>
  <c r="H1751" i="3"/>
  <c r="G1751" i="3"/>
  <c r="J1750" i="3"/>
  <c r="I1750" i="3"/>
  <c r="H1750" i="3"/>
  <c r="G1750" i="3"/>
  <c r="J1749" i="3"/>
  <c r="I1749" i="3"/>
  <c r="H1749" i="3"/>
  <c r="G1749" i="3"/>
  <c r="J1748" i="3"/>
  <c r="I1748" i="3"/>
  <c r="H1748" i="3"/>
  <c r="G1748" i="3"/>
  <c r="J1747" i="3"/>
  <c r="I1747" i="3"/>
  <c r="H1747" i="3"/>
  <c r="G1747" i="3"/>
  <c r="J1746" i="3"/>
  <c r="I1746" i="3"/>
  <c r="H1746" i="3"/>
  <c r="G1746" i="3"/>
  <c r="J1745" i="3"/>
  <c r="I1745" i="3"/>
  <c r="H1745" i="3"/>
  <c r="G1745" i="3"/>
  <c r="J1744" i="3"/>
  <c r="I1744" i="3"/>
  <c r="H1744" i="3"/>
  <c r="G1744" i="3"/>
  <c r="J1743" i="3"/>
  <c r="I1743" i="3"/>
  <c r="H1743" i="3"/>
  <c r="G1743" i="3"/>
  <c r="J1742" i="3"/>
  <c r="I1742" i="3"/>
  <c r="H1742" i="3"/>
  <c r="G1742" i="3"/>
  <c r="J1741" i="3"/>
  <c r="I1741" i="3"/>
  <c r="H1741" i="3"/>
  <c r="G1741" i="3"/>
  <c r="J1740" i="3"/>
  <c r="I1740" i="3"/>
  <c r="H1740" i="3"/>
  <c r="G1740" i="3"/>
  <c r="J1739" i="3"/>
  <c r="I1739" i="3"/>
  <c r="H1739" i="3"/>
  <c r="G1739" i="3"/>
  <c r="J1738" i="3"/>
  <c r="I1738" i="3"/>
  <c r="H1738" i="3"/>
  <c r="G1738" i="3"/>
  <c r="J1737" i="3"/>
  <c r="I1737" i="3"/>
  <c r="H1737" i="3"/>
  <c r="G1737" i="3"/>
  <c r="J1736" i="3"/>
  <c r="I1736" i="3"/>
  <c r="H1736" i="3"/>
  <c r="G1736" i="3"/>
  <c r="J1735" i="3"/>
  <c r="I1735" i="3"/>
  <c r="H1735" i="3"/>
  <c r="G1735" i="3"/>
  <c r="J1734" i="3"/>
  <c r="I1734" i="3"/>
  <c r="H1734" i="3"/>
  <c r="G1734" i="3"/>
  <c r="J1733" i="3"/>
  <c r="I1733" i="3"/>
  <c r="H1733" i="3"/>
  <c r="G1733" i="3"/>
  <c r="J1732" i="3"/>
  <c r="I1732" i="3"/>
  <c r="H1732" i="3"/>
  <c r="G1732" i="3"/>
  <c r="J1731" i="3"/>
  <c r="I1731" i="3"/>
  <c r="H1731" i="3"/>
  <c r="G1731" i="3"/>
  <c r="J1730" i="3"/>
  <c r="I1730" i="3"/>
  <c r="H1730" i="3"/>
  <c r="G1730" i="3"/>
  <c r="J1729" i="3"/>
  <c r="I1729" i="3"/>
  <c r="H1729" i="3"/>
  <c r="G1729" i="3"/>
  <c r="J1728" i="3"/>
  <c r="I1728" i="3"/>
  <c r="H1728" i="3"/>
  <c r="G1728" i="3"/>
  <c r="J1727" i="3"/>
  <c r="I1727" i="3"/>
  <c r="H1727" i="3"/>
  <c r="G1727" i="3"/>
  <c r="J1726" i="3"/>
  <c r="I1726" i="3"/>
  <c r="H1726" i="3"/>
  <c r="G1726" i="3"/>
  <c r="J1725" i="3"/>
  <c r="I1725" i="3"/>
  <c r="H1725" i="3"/>
  <c r="G1725" i="3"/>
  <c r="J1724" i="3"/>
  <c r="I1724" i="3"/>
  <c r="H1724" i="3"/>
  <c r="G1724" i="3"/>
  <c r="J1723" i="3"/>
  <c r="I1723" i="3"/>
  <c r="H1723" i="3"/>
  <c r="G1723" i="3"/>
  <c r="J1722" i="3"/>
  <c r="I1722" i="3"/>
  <c r="H1722" i="3"/>
  <c r="G1722" i="3"/>
  <c r="J1721" i="3"/>
  <c r="I1721" i="3"/>
  <c r="H1721" i="3"/>
  <c r="G1721" i="3"/>
  <c r="J1720" i="3"/>
  <c r="I1720" i="3"/>
  <c r="H1720" i="3"/>
  <c r="G1720" i="3"/>
  <c r="J1719" i="3"/>
  <c r="I1719" i="3"/>
  <c r="H1719" i="3"/>
  <c r="G1719" i="3"/>
  <c r="J1718" i="3"/>
  <c r="I1718" i="3"/>
  <c r="H1718" i="3"/>
  <c r="G1718" i="3"/>
  <c r="J1717" i="3"/>
  <c r="I1717" i="3"/>
  <c r="H1717" i="3"/>
  <c r="G1717" i="3"/>
  <c r="J1716" i="3"/>
  <c r="I1716" i="3"/>
  <c r="H1716" i="3"/>
  <c r="G1716" i="3"/>
  <c r="J1715" i="3"/>
  <c r="I1715" i="3"/>
  <c r="H1715" i="3"/>
  <c r="G1715" i="3"/>
  <c r="J1714" i="3"/>
  <c r="I1714" i="3"/>
  <c r="H1714" i="3"/>
  <c r="G1714" i="3"/>
  <c r="J1713" i="3"/>
  <c r="I1713" i="3"/>
  <c r="H1713" i="3"/>
  <c r="G1713" i="3"/>
  <c r="J1712" i="3"/>
  <c r="I1712" i="3"/>
  <c r="H1712" i="3"/>
  <c r="G1712" i="3"/>
  <c r="J1711" i="3"/>
  <c r="I1711" i="3"/>
  <c r="H1711" i="3"/>
  <c r="G1711" i="3"/>
  <c r="J1710" i="3"/>
  <c r="I1710" i="3"/>
  <c r="H1710" i="3"/>
  <c r="G1710" i="3"/>
  <c r="J1709" i="3"/>
  <c r="I1709" i="3"/>
  <c r="H1709" i="3"/>
  <c r="G1709" i="3"/>
  <c r="J1708" i="3"/>
  <c r="I1708" i="3"/>
  <c r="H1708" i="3"/>
  <c r="G1708" i="3"/>
  <c r="J1707" i="3"/>
  <c r="I1707" i="3"/>
  <c r="H1707" i="3"/>
  <c r="G1707" i="3"/>
  <c r="J1706" i="3"/>
  <c r="I1706" i="3"/>
  <c r="H1706" i="3"/>
  <c r="G1706" i="3"/>
  <c r="J1705" i="3"/>
  <c r="I1705" i="3"/>
  <c r="H1705" i="3"/>
  <c r="G1705" i="3"/>
  <c r="J1704" i="3"/>
  <c r="I1704" i="3"/>
  <c r="H1704" i="3"/>
  <c r="G1704" i="3"/>
  <c r="J1703" i="3"/>
  <c r="I1703" i="3"/>
  <c r="H1703" i="3"/>
  <c r="G1703" i="3"/>
  <c r="J1702" i="3"/>
  <c r="I1702" i="3"/>
  <c r="H1702" i="3"/>
  <c r="G1702" i="3"/>
  <c r="J1701" i="3"/>
  <c r="I1701" i="3"/>
  <c r="H1701" i="3"/>
  <c r="G1701" i="3"/>
  <c r="J1700" i="3"/>
  <c r="I1700" i="3"/>
  <c r="H1700" i="3"/>
  <c r="G1700" i="3"/>
  <c r="J1699" i="3"/>
  <c r="I1699" i="3"/>
  <c r="H1699" i="3"/>
  <c r="G1699" i="3"/>
  <c r="J1698" i="3"/>
  <c r="I1698" i="3"/>
  <c r="H1698" i="3"/>
  <c r="G1698" i="3"/>
  <c r="J1697" i="3"/>
  <c r="I1697" i="3"/>
  <c r="H1697" i="3"/>
  <c r="G1697" i="3"/>
  <c r="J1696" i="3"/>
  <c r="I1696" i="3"/>
  <c r="H1696" i="3"/>
  <c r="G1696" i="3"/>
  <c r="J1695" i="3"/>
  <c r="I1695" i="3"/>
  <c r="H1695" i="3"/>
  <c r="G1695" i="3"/>
  <c r="J1694" i="3"/>
  <c r="I1694" i="3"/>
  <c r="H1694" i="3"/>
  <c r="G1694" i="3"/>
  <c r="J1693" i="3"/>
  <c r="I1693" i="3"/>
  <c r="H1693" i="3"/>
  <c r="G1693" i="3"/>
  <c r="J1692" i="3"/>
  <c r="I1692" i="3"/>
  <c r="H1692" i="3"/>
  <c r="G1692" i="3"/>
  <c r="J1691" i="3"/>
  <c r="I1691" i="3"/>
  <c r="H1691" i="3"/>
  <c r="G1691" i="3"/>
  <c r="J1690" i="3"/>
  <c r="I1690" i="3"/>
  <c r="H1690" i="3"/>
  <c r="G1690" i="3"/>
  <c r="J1689" i="3"/>
  <c r="I1689" i="3"/>
  <c r="H1689" i="3"/>
  <c r="G1689" i="3"/>
  <c r="J1688" i="3"/>
  <c r="I1688" i="3"/>
  <c r="H1688" i="3"/>
  <c r="G1688" i="3"/>
  <c r="J1687" i="3"/>
  <c r="I1687" i="3"/>
  <c r="H1687" i="3"/>
  <c r="G1687" i="3"/>
  <c r="J1686" i="3"/>
  <c r="I1686" i="3"/>
  <c r="H1686" i="3"/>
  <c r="G1686" i="3"/>
  <c r="J1685" i="3"/>
  <c r="I1685" i="3"/>
  <c r="H1685" i="3"/>
  <c r="G1685" i="3"/>
  <c r="J1684" i="3"/>
  <c r="I1684" i="3"/>
  <c r="H1684" i="3"/>
  <c r="G1684" i="3"/>
  <c r="J1683" i="3"/>
  <c r="I1683" i="3"/>
  <c r="H1683" i="3"/>
  <c r="G1683" i="3"/>
  <c r="J1682" i="3"/>
  <c r="I1682" i="3"/>
  <c r="H1682" i="3"/>
  <c r="G1682" i="3"/>
  <c r="J1681" i="3"/>
  <c r="I1681" i="3"/>
  <c r="H1681" i="3"/>
  <c r="G1681" i="3"/>
  <c r="J1680" i="3"/>
  <c r="I1680" i="3"/>
  <c r="H1680" i="3"/>
  <c r="G1680" i="3"/>
  <c r="J1679" i="3"/>
  <c r="I1679" i="3"/>
  <c r="H1679" i="3"/>
  <c r="G1679" i="3"/>
  <c r="J1678" i="3"/>
  <c r="I1678" i="3"/>
  <c r="H1678" i="3"/>
  <c r="G1678" i="3"/>
  <c r="J1677" i="3"/>
  <c r="I1677" i="3"/>
  <c r="H1677" i="3"/>
  <c r="G1677" i="3"/>
  <c r="J1676" i="3"/>
  <c r="I1676" i="3"/>
  <c r="H1676" i="3"/>
  <c r="G1676" i="3"/>
  <c r="J1675" i="3"/>
  <c r="I1675" i="3"/>
  <c r="H1675" i="3"/>
  <c r="G1675" i="3"/>
  <c r="J1674" i="3"/>
  <c r="I1674" i="3"/>
  <c r="H1674" i="3"/>
  <c r="G1674" i="3"/>
  <c r="J1673" i="3"/>
  <c r="I1673" i="3"/>
  <c r="H1673" i="3"/>
  <c r="G1673" i="3"/>
  <c r="J1672" i="3"/>
  <c r="I1672" i="3"/>
  <c r="H1672" i="3"/>
  <c r="G1672" i="3"/>
  <c r="J1671" i="3"/>
  <c r="I1671" i="3"/>
  <c r="H1671" i="3"/>
  <c r="G1671" i="3"/>
  <c r="J1670" i="3"/>
  <c r="I1670" i="3"/>
  <c r="H1670" i="3"/>
  <c r="G1670" i="3"/>
  <c r="J1669" i="3"/>
  <c r="I1669" i="3"/>
  <c r="H1669" i="3"/>
  <c r="G1669" i="3"/>
  <c r="J1668" i="3"/>
  <c r="I1668" i="3"/>
  <c r="H1668" i="3"/>
  <c r="G1668" i="3"/>
  <c r="J1667" i="3"/>
  <c r="I1667" i="3"/>
  <c r="H1667" i="3"/>
  <c r="G1667" i="3"/>
  <c r="J1666" i="3"/>
  <c r="I1666" i="3"/>
  <c r="H1666" i="3"/>
  <c r="G1666" i="3"/>
  <c r="J1665" i="3"/>
  <c r="I1665" i="3"/>
  <c r="H1665" i="3"/>
  <c r="G1665" i="3"/>
  <c r="J1664" i="3"/>
  <c r="I1664" i="3"/>
  <c r="H1664" i="3"/>
  <c r="G1664" i="3"/>
  <c r="J1663" i="3"/>
  <c r="I1663" i="3"/>
  <c r="H1663" i="3"/>
  <c r="G1663" i="3"/>
  <c r="J1662" i="3"/>
  <c r="I1662" i="3"/>
  <c r="H1662" i="3"/>
  <c r="G1662" i="3"/>
  <c r="J1661" i="3"/>
  <c r="I1661" i="3"/>
  <c r="H1661" i="3"/>
  <c r="G1661" i="3"/>
  <c r="J1660" i="3"/>
  <c r="I1660" i="3"/>
  <c r="H1660" i="3"/>
  <c r="G1660" i="3"/>
  <c r="J1659" i="3"/>
  <c r="I1659" i="3"/>
  <c r="H1659" i="3"/>
  <c r="G1659" i="3"/>
  <c r="J1658" i="3"/>
  <c r="I1658" i="3"/>
  <c r="H1658" i="3"/>
  <c r="G1658" i="3"/>
  <c r="J1657" i="3"/>
  <c r="I1657" i="3"/>
  <c r="H1657" i="3"/>
  <c r="G1657" i="3"/>
  <c r="J1656" i="3"/>
  <c r="I1656" i="3"/>
  <c r="H1656" i="3"/>
  <c r="G1656" i="3"/>
  <c r="J1655" i="3"/>
  <c r="I1655" i="3"/>
  <c r="H1655" i="3"/>
  <c r="G1655" i="3"/>
  <c r="J1654" i="3"/>
  <c r="I1654" i="3"/>
  <c r="H1654" i="3"/>
  <c r="G1654" i="3"/>
  <c r="J1653" i="3"/>
  <c r="I1653" i="3"/>
  <c r="H1653" i="3"/>
  <c r="G1653" i="3"/>
  <c r="J1652" i="3"/>
  <c r="I1652" i="3"/>
  <c r="H1652" i="3"/>
  <c r="G1652" i="3"/>
  <c r="J1651" i="3"/>
  <c r="I1651" i="3"/>
  <c r="H1651" i="3"/>
  <c r="G1651" i="3"/>
  <c r="J1650" i="3"/>
  <c r="I1650" i="3"/>
  <c r="H1650" i="3"/>
  <c r="G1650" i="3"/>
  <c r="J1649" i="3"/>
  <c r="I1649" i="3"/>
  <c r="H1649" i="3"/>
  <c r="G1649" i="3"/>
  <c r="J1648" i="3"/>
  <c r="I1648" i="3"/>
  <c r="H1648" i="3"/>
  <c r="G1648" i="3"/>
  <c r="J1647" i="3"/>
  <c r="I1647" i="3"/>
  <c r="H1647" i="3"/>
  <c r="G1647" i="3"/>
  <c r="J1646" i="3"/>
  <c r="I1646" i="3"/>
  <c r="H1646" i="3"/>
  <c r="G1646" i="3"/>
  <c r="J1645" i="3"/>
  <c r="I1645" i="3"/>
  <c r="H1645" i="3"/>
  <c r="G1645" i="3"/>
  <c r="J1644" i="3"/>
  <c r="I1644" i="3"/>
  <c r="H1644" i="3"/>
  <c r="G1644" i="3"/>
  <c r="J1643" i="3"/>
  <c r="I1643" i="3"/>
  <c r="H1643" i="3"/>
  <c r="G1643" i="3"/>
  <c r="J1642" i="3"/>
  <c r="I1642" i="3"/>
  <c r="H1642" i="3"/>
  <c r="G1642" i="3"/>
  <c r="J1641" i="3"/>
  <c r="I1641" i="3"/>
  <c r="H1641" i="3"/>
  <c r="G1641" i="3"/>
  <c r="J1640" i="3"/>
  <c r="I1640" i="3"/>
  <c r="H1640" i="3"/>
  <c r="G1640" i="3"/>
  <c r="J1639" i="3"/>
  <c r="I1639" i="3"/>
  <c r="H1639" i="3"/>
  <c r="G1639" i="3"/>
  <c r="J1638" i="3"/>
  <c r="I1638" i="3"/>
  <c r="H1638" i="3"/>
  <c r="G1638" i="3"/>
  <c r="J1637" i="3"/>
  <c r="I1637" i="3"/>
  <c r="H1637" i="3"/>
  <c r="G1637" i="3"/>
  <c r="J1636" i="3"/>
  <c r="I1636" i="3"/>
  <c r="H1636" i="3"/>
  <c r="G1636" i="3"/>
  <c r="J1635" i="3"/>
  <c r="I1635" i="3"/>
  <c r="H1635" i="3"/>
  <c r="G1635" i="3"/>
  <c r="J1634" i="3"/>
  <c r="I1634" i="3"/>
  <c r="H1634" i="3"/>
  <c r="G1634" i="3"/>
  <c r="J1633" i="3"/>
  <c r="I1633" i="3"/>
  <c r="H1633" i="3"/>
  <c r="G1633" i="3"/>
  <c r="J1632" i="3"/>
  <c r="I1632" i="3"/>
  <c r="H1632" i="3"/>
  <c r="G1632" i="3"/>
  <c r="J1631" i="3"/>
  <c r="I1631" i="3"/>
  <c r="H1631" i="3"/>
  <c r="G1631" i="3"/>
  <c r="J1630" i="3"/>
  <c r="I1630" i="3"/>
  <c r="H1630" i="3"/>
  <c r="G1630" i="3"/>
  <c r="J1629" i="3"/>
  <c r="I1629" i="3"/>
  <c r="H1629" i="3"/>
  <c r="G1629" i="3"/>
  <c r="J1628" i="3"/>
  <c r="I1628" i="3"/>
  <c r="H1628" i="3"/>
  <c r="G1628" i="3"/>
  <c r="J1627" i="3"/>
  <c r="I1627" i="3"/>
  <c r="H1627" i="3"/>
  <c r="G1627" i="3"/>
  <c r="J1626" i="3"/>
  <c r="I1626" i="3"/>
  <c r="H1626" i="3"/>
  <c r="G1626" i="3"/>
  <c r="J1625" i="3"/>
  <c r="I1625" i="3"/>
  <c r="H1625" i="3"/>
  <c r="G1625" i="3"/>
  <c r="J1624" i="3"/>
  <c r="I1624" i="3"/>
  <c r="H1624" i="3"/>
  <c r="G1624" i="3"/>
  <c r="J1623" i="3"/>
  <c r="I1623" i="3"/>
  <c r="H1623" i="3"/>
  <c r="G1623" i="3"/>
  <c r="J1622" i="3"/>
  <c r="I1622" i="3"/>
  <c r="H1622" i="3"/>
  <c r="G1622" i="3"/>
  <c r="J1621" i="3"/>
  <c r="I1621" i="3"/>
  <c r="H1621" i="3"/>
  <c r="G1621" i="3"/>
  <c r="J1620" i="3"/>
  <c r="I1620" i="3"/>
  <c r="H1620" i="3"/>
  <c r="G1620" i="3"/>
  <c r="J1619" i="3"/>
  <c r="I1619" i="3"/>
  <c r="H1619" i="3"/>
  <c r="G1619" i="3"/>
  <c r="J1618" i="3"/>
  <c r="I1618" i="3"/>
  <c r="H1618" i="3"/>
  <c r="G1618" i="3"/>
  <c r="J1617" i="3"/>
  <c r="I1617" i="3"/>
  <c r="H1617" i="3"/>
  <c r="G1617" i="3"/>
  <c r="J1616" i="3"/>
  <c r="I1616" i="3"/>
  <c r="H1616" i="3"/>
  <c r="G1616" i="3"/>
  <c r="J1615" i="3"/>
  <c r="I1615" i="3"/>
  <c r="H1615" i="3"/>
  <c r="G1615" i="3"/>
  <c r="J1614" i="3"/>
  <c r="I1614" i="3"/>
  <c r="H1614" i="3"/>
  <c r="G1614" i="3"/>
  <c r="J1613" i="3"/>
  <c r="I1613" i="3"/>
  <c r="H1613" i="3"/>
  <c r="G1613" i="3"/>
  <c r="J1612" i="3"/>
  <c r="I1612" i="3"/>
  <c r="H1612" i="3"/>
  <c r="G1612" i="3"/>
  <c r="J1611" i="3"/>
  <c r="I1611" i="3"/>
  <c r="H1611" i="3"/>
  <c r="G1611" i="3"/>
  <c r="J1610" i="3"/>
  <c r="I1610" i="3"/>
  <c r="H1610" i="3"/>
  <c r="G1610" i="3"/>
  <c r="J1609" i="3"/>
  <c r="I1609" i="3"/>
  <c r="H1609" i="3"/>
  <c r="G1609" i="3"/>
  <c r="J1608" i="3"/>
  <c r="I1608" i="3"/>
  <c r="H1608" i="3"/>
  <c r="G1608" i="3"/>
  <c r="J1607" i="3"/>
  <c r="I1607" i="3"/>
  <c r="H1607" i="3"/>
  <c r="G1607" i="3"/>
  <c r="J1606" i="3"/>
  <c r="I1606" i="3"/>
  <c r="H1606" i="3"/>
  <c r="G1606" i="3"/>
  <c r="J1605" i="3"/>
  <c r="I1605" i="3"/>
  <c r="H1605" i="3"/>
  <c r="G1605" i="3"/>
  <c r="J1604" i="3"/>
  <c r="I1604" i="3"/>
  <c r="H1604" i="3"/>
  <c r="G1604" i="3"/>
  <c r="J1603" i="3"/>
  <c r="I1603" i="3"/>
  <c r="H1603" i="3"/>
  <c r="G1603" i="3"/>
  <c r="J1602" i="3"/>
  <c r="I1602" i="3"/>
  <c r="H1602" i="3"/>
  <c r="G1602" i="3"/>
  <c r="J1601" i="3"/>
  <c r="I1601" i="3"/>
  <c r="H1601" i="3"/>
  <c r="G1601" i="3"/>
  <c r="J1600" i="3"/>
  <c r="I1600" i="3"/>
  <c r="H1600" i="3"/>
  <c r="G1600" i="3"/>
  <c r="J1599" i="3"/>
  <c r="I1599" i="3"/>
  <c r="H1599" i="3"/>
  <c r="G1599" i="3"/>
  <c r="J1598" i="3"/>
  <c r="I1598" i="3"/>
  <c r="H1598" i="3"/>
  <c r="G1598" i="3"/>
  <c r="J1597" i="3"/>
  <c r="I1597" i="3"/>
  <c r="H1597" i="3"/>
  <c r="G1597" i="3"/>
  <c r="J1596" i="3"/>
  <c r="I1596" i="3"/>
  <c r="H1596" i="3"/>
  <c r="G1596" i="3"/>
  <c r="J1595" i="3"/>
  <c r="I1595" i="3"/>
  <c r="H1595" i="3"/>
  <c r="G1595" i="3"/>
  <c r="J1594" i="3"/>
  <c r="I1594" i="3"/>
  <c r="H1594" i="3"/>
  <c r="G1594" i="3"/>
  <c r="J1593" i="3"/>
  <c r="I1593" i="3"/>
  <c r="H1593" i="3"/>
  <c r="G1593" i="3"/>
  <c r="J1592" i="3"/>
  <c r="I1592" i="3"/>
  <c r="H1592" i="3"/>
  <c r="G1592" i="3"/>
  <c r="J1591" i="3"/>
  <c r="I1591" i="3"/>
  <c r="H1591" i="3"/>
  <c r="G1591" i="3"/>
  <c r="J1590" i="3"/>
  <c r="I1590" i="3"/>
  <c r="H1590" i="3"/>
  <c r="G1590" i="3"/>
  <c r="J1589" i="3"/>
  <c r="I1589" i="3"/>
  <c r="H1589" i="3"/>
  <c r="G1589" i="3"/>
  <c r="J1588" i="3"/>
  <c r="I1588" i="3"/>
  <c r="H1588" i="3"/>
  <c r="G1588" i="3"/>
  <c r="J1587" i="3"/>
  <c r="I1587" i="3"/>
  <c r="H1587" i="3"/>
  <c r="G1587" i="3"/>
  <c r="J1586" i="3"/>
  <c r="I1586" i="3"/>
  <c r="H1586" i="3"/>
  <c r="G1586" i="3"/>
  <c r="J1585" i="3"/>
  <c r="I1585" i="3"/>
  <c r="H1585" i="3"/>
  <c r="G1585" i="3"/>
  <c r="J1584" i="3"/>
  <c r="I1584" i="3"/>
  <c r="H1584" i="3"/>
  <c r="G1584" i="3"/>
  <c r="J1583" i="3"/>
  <c r="I1583" i="3"/>
  <c r="H1583" i="3"/>
  <c r="G1583" i="3"/>
  <c r="J1582" i="3"/>
  <c r="I1582" i="3"/>
  <c r="H1582" i="3"/>
  <c r="G1582" i="3"/>
  <c r="J1581" i="3"/>
  <c r="I1581" i="3"/>
  <c r="H1581" i="3"/>
  <c r="G1581" i="3"/>
  <c r="J1580" i="3"/>
  <c r="I1580" i="3"/>
  <c r="H1580" i="3"/>
  <c r="G1580" i="3"/>
  <c r="J1579" i="3"/>
  <c r="I1579" i="3"/>
  <c r="H1579" i="3"/>
  <c r="G1579" i="3"/>
  <c r="J1578" i="3"/>
  <c r="I1578" i="3"/>
  <c r="H1578" i="3"/>
  <c r="G1578" i="3"/>
  <c r="J1577" i="3"/>
  <c r="I1577" i="3"/>
  <c r="H1577" i="3"/>
  <c r="G1577" i="3"/>
  <c r="J1576" i="3"/>
  <c r="I1576" i="3"/>
  <c r="H1576" i="3"/>
  <c r="G1576" i="3"/>
  <c r="J1575" i="3"/>
  <c r="I1575" i="3"/>
  <c r="H1575" i="3"/>
  <c r="G1575" i="3"/>
  <c r="J1574" i="3"/>
  <c r="I1574" i="3"/>
  <c r="H1574" i="3"/>
  <c r="G1574" i="3"/>
  <c r="J1573" i="3"/>
  <c r="I1573" i="3"/>
  <c r="H1573" i="3"/>
  <c r="G1573" i="3"/>
  <c r="J1572" i="3"/>
  <c r="I1572" i="3"/>
  <c r="H1572" i="3"/>
  <c r="G1572" i="3"/>
  <c r="J1571" i="3"/>
  <c r="I1571" i="3"/>
  <c r="H1571" i="3"/>
  <c r="G1571" i="3"/>
  <c r="J1570" i="3"/>
  <c r="I1570" i="3"/>
  <c r="H1570" i="3"/>
  <c r="G1570" i="3"/>
  <c r="J1569" i="3"/>
  <c r="I1569" i="3"/>
  <c r="H1569" i="3"/>
  <c r="G1569" i="3"/>
  <c r="J1568" i="3"/>
  <c r="I1568" i="3"/>
  <c r="H1568" i="3"/>
  <c r="G1568" i="3"/>
  <c r="J1567" i="3"/>
  <c r="I1567" i="3"/>
  <c r="H1567" i="3"/>
  <c r="G1567" i="3"/>
  <c r="J1566" i="3"/>
  <c r="I1566" i="3"/>
  <c r="H1566" i="3"/>
  <c r="G1566" i="3"/>
  <c r="J1565" i="3"/>
  <c r="I1565" i="3"/>
  <c r="H1565" i="3"/>
  <c r="G1565" i="3"/>
  <c r="J1564" i="3"/>
  <c r="I1564" i="3"/>
  <c r="H1564" i="3"/>
  <c r="G1564" i="3"/>
  <c r="J1563" i="3"/>
  <c r="I1563" i="3"/>
  <c r="H1563" i="3"/>
  <c r="G1563" i="3"/>
  <c r="J1562" i="3"/>
  <c r="I1562" i="3"/>
  <c r="H1562" i="3"/>
  <c r="G1562" i="3"/>
  <c r="J1561" i="3"/>
  <c r="I1561" i="3"/>
  <c r="H1561" i="3"/>
  <c r="G1561" i="3"/>
  <c r="J1560" i="3"/>
  <c r="I1560" i="3"/>
  <c r="H1560" i="3"/>
  <c r="G1560" i="3"/>
  <c r="J1559" i="3"/>
  <c r="I1559" i="3"/>
  <c r="H1559" i="3"/>
  <c r="G1559" i="3"/>
  <c r="J1558" i="3"/>
  <c r="I1558" i="3"/>
  <c r="H1558" i="3"/>
  <c r="G1558" i="3"/>
  <c r="J1557" i="3"/>
  <c r="I1557" i="3"/>
  <c r="H1557" i="3"/>
  <c r="G1557" i="3"/>
  <c r="J1556" i="3"/>
  <c r="I1556" i="3"/>
  <c r="H1556" i="3"/>
  <c r="G1556" i="3"/>
  <c r="J1555" i="3"/>
  <c r="I1555" i="3"/>
  <c r="H1555" i="3"/>
  <c r="G1555" i="3"/>
  <c r="J1554" i="3"/>
  <c r="I1554" i="3"/>
  <c r="H1554" i="3"/>
  <c r="G1554" i="3"/>
  <c r="J1553" i="3"/>
  <c r="I1553" i="3"/>
  <c r="H1553" i="3"/>
  <c r="G1553" i="3"/>
  <c r="J1552" i="3"/>
  <c r="I1552" i="3"/>
  <c r="H1552" i="3"/>
  <c r="G1552" i="3"/>
  <c r="J1551" i="3"/>
  <c r="I1551" i="3"/>
  <c r="H1551" i="3"/>
  <c r="G1551" i="3"/>
  <c r="J1550" i="3"/>
  <c r="I1550" i="3"/>
  <c r="H1550" i="3"/>
  <c r="G1550" i="3"/>
  <c r="J1549" i="3"/>
  <c r="I1549" i="3"/>
  <c r="H1549" i="3"/>
  <c r="G1549" i="3"/>
  <c r="J1548" i="3"/>
  <c r="I1548" i="3"/>
  <c r="H1548" i="3"/>
  <c r="G1548" i="3"/>
  <c r="J1547" i="3"/>
  <c r="I1547" i="3"/>
  <c r="H1547" i="3"/>
  <c r="G1547" i="3"/>
  <c r="J1546" i="3"/>
  <c r="I1546" i="3"/>
  <c r="H1546" i="3"/>
  <c r="G1546" i="3"/>
  <c r="J1545" i="3"/>
  <c r="I1545" i="3"/>
  <c r="H1545" i="3"/>
  <c r="G1545" i="3"/>
  <c r="J1544" i="3"/>
  <c r="I1544" i="3"/>
  <c r="H1544" i="3"/>
  <c r="G1544" i="3"/>
  <c r="J1543" i="3"/>
  <c r="I1543" i="3"/>
  <c r="H1543" i="3"/>
  <c r="G1543" i="3"/>
  <c r="J1542" i="3"/>
  <c r="I1542" i="3"/>
  <c r="H1542" i="3"/>
  <c r="G1542" i="3"/>
  <c r="J1541" i="3"/>
  <c r="I1541" i="3"/>
  <c r="H1541" i="3"/>
  <c r="G1541" i="3"/>
  <c r="J1540" i="3"/>
  <c r="I1540" i="3"/>
  <c r="H1540" i="3"/>
  <c r="G1540" i="3"/>
  <c r="J1539" i="3"/>
  <c r="I1539" i="3"/>
  <c r="H1539" i="3"/>
  <c r="G1539" i="3"/>
  <c r="J1538" i="3"/>
  <c r="I1538" i="3"/>
  <c r="H1538" i="3"/>
  <c r="G1538" i="3"/>
  <c r="J1537" i="3"/>
  <c r="I1537" i="3"/>
  <c r="H1537" i="3"/>
  <c r="G1537" i="3"/>
  <c r="J1536" i="3"/>
  <c r="I1536" i="3"/>
  <c r="H1536" i="3"/>
  <c r="G1536" i="3"/>
  <c r="J1535" i="3"/>
  <c r="I1535" i="3"/>
  <c r="H1535" i="3"/>
  <c r="G1535" i="3"/>
  <c r="J1534" i="3"/>
  <c r="I1534" i="3"/>
  <c r="H1534" i="3"/>
  <c r="G1534" i="3"/>
  <c r="J1533" i="3"/>
  <c r="I1533" i="3"/>
  <c r="H1533" i="3"/>
  <c r="G1533" i="3"/>
  <c r="J1532" i="3"/>
  <c r="I1532" i="3"/>
  <c r="H1532" i="3"/>
  <c r="G1532" i="3"/>
  <c r="J1531" i="3"/>
  <c r="I1531" i="3"/>
  <c r="H1531" i="3"/>
  <c r="G1531" i="3"/>
  <c r="J1530" i="3"/>
  <c r="I1530" i="3"/>
  <c r="H1530" i="3"/>
  <c r="G1530" i="3"/>
  <c r="J1529" i="3"/>
  <c r="I1529" i="3"/>
  <c r="H1529" i="3"/>
  <c r="G1529" i="3"/>
  <c r="J1528" i="3"/>
  <c r="I1528" i="3"/>
  <c r="H1528" i="3"/>
  <c r="G1528" i="3"/>
  <c r="J1527" i="3"/>
  <c r="I1527" i="3"/>
  <c r="H1527" i="3"/>
  <c r="G1527" i="3"/>
  <c r="J1526" i="3"/>
  <c r="I1526" i="3"/>
  <c r="H1526" i="3"/>
  <c r="G1526" i="3"/>
  <c r="J1525" i="3"/>
  <c r="I1525" i="3"/>
  <c r="H1525" i="3"/>
  <c r="G1525" i="3"/>
  <c r="J1524" i="3"/>
  <c r="I1524" i="3"/>
  <c r="H1524" i="3"/>
  <c r="G1524" i="3"/>
  <c r="J1523" i="3"/>
  <c r="I1523" i="3"/>
  <c r="H1523" i="3"/>
  <c r="G1523" i="3"/>
  <c r="J1522" i="3"/>
  <c r="I1522" i="3"/>
  <c r="H1522" i="3"/>
  <c r="G1522" i="3"/>
  <c r="J1521" i="3"/>
  <c r="I1521" i="3"/>
  <c r="H1521" i="3"/>
  <c r="G1521" i="3"/>
  <c r="J1520" i="3"/>
  <c r="I1520" i="3"/>
  <c r="H1520" i="3"/>
  <c r="G1520" i="3"/>
  <c r="J1519" i="3"/>
  <c r="I1519" i="3"/>
  <c r="H1519" i="3"/>
  <c r="G1519" i="3"/>
  <c r="J1518" i="3"/>
  <c r="I1518" i="3"/>
  <c r="H1518" i="3"/>
  <c r="G1518" i="3"/>
  <c r="J1517" i="3"/>
  <c r="I1517" i="3"/>
  <c r="H1517" i="3"/>
  <c r="G1517" i="3"/>
  <c r="J1516" i="3"/>
  <c r="I1516" i="3"/>
  <c r="H1516" i="3"/>
  <c r="G1516" i="3"/>
  <c r="J1515" i="3"/>
  <c r="I1515" i="3"/>
  <c r="H1515" i="3"/>
  <c r="G1515" i="3"/>
  <c r="J1514" i="3"/>
  <c r="I1514" i="3"/>
  <c r="H1514" i="3"/>
  <c r="G1514" i="3"/>
  <c r="J1513" i="3"/>
  <c r="I1513" i="3"/>
  <c r="H1513" i="3"/>
  <c r="G1513" i="3"/>
  <c r="J1512" i="3"/>
  <c r="I1512" i="3"/>
  <c r="H1512" i="3"/>
  <c r="G1512" i="3"/>
  <c r="J1511" i="3"/>
  <c r="I1511" i="3"/>
  <c r="H1511" i="3"/>
  <c r="G1511" i="3"/>
  <c r="J1510" i="3"/>
  <c r="I1510" i="3"/>
  <c r="H1510" i="3"/>
  <c r="G1510" i="3"/>
  <c r="J1509" i="3"/>
  <c r="I1509" i="3"/>
  <c r="H1509" i="3"/>
  <c r="G1509" i="3"/>
  <c r="J1508" i="3"/>
  <c r="I1508" i="3"/>
  <c r="H1508" i="3"/>
  <c r="G1508" i="3"/>
  <c r="J1507" i="3"/>
  <c r="I1507" i="3"/>
  <c r="H1507" i="3"/>
  <c r="G1507" i="3"/>
  <c r="J1506" i="3"/>
  <c r="I1506" i="3"/>
  <c r="H1506" i="3"/>
  <c r="G1506" i="3"/>
  <c r="J1505" i="3"/>
  <c r="I1505" i="3"/>
  <c r="H1505" i="3"/>
  <c r="G1505" i="3"/>
  <c r="J1504" i="3"/>
  <c r="I1504" i="3"/>
  <c r="H1504" i="3"/>
  <c r="G1504" i="3"/>
  <c r="J1503" i="3"/>
  <c r="I1503" i="3"/>
  <c r="H1503" i="3"/>
  <c r="G1503" i="3"/>
  <c r="J1502" i="3"/>
  <c r="I1502" i="3"/>
  <c r="H1502" i="3"/>
  <c r="G1502" i="3"/>
  <c r="J1501" i="3"/>
  <c r="I1501" i="3"/>
  <c r="H1501" i="3"/>
  <c r="G1501" i="3"/>
  <c r="J1500" i="3"/>
  <c r="I1500" i="3"/>
  <c r="H1500" i="3"/>
  <c r="G1500" i="3"/>
  <c r="J1499" i="3"/>
  <c r="I1499" i="3"/>
  <c r="H1499" i="3"/>
  <c r="G1499" i="3"/>
  <c r="J1498" i="3"/>
  <c r="I1498" i="3"/>
  <c r="H1498" i="3"/>
  <c r="G1498" i="3"/>
  <c r="J1497" i="3"/>
  <c r="I1497" i="3"/>
  <c r="H1497" i="3"/>
  <c r="G1497" i="3"/>
  <c r="J1496" i="3"/>
  <c r="I1496" i="3"/>
  <c r="H1496" i="3"/>
  <c r="G1496" i="3"/>
  <c r="J1495" i="3"/>
  <c r="I1495" i="3"/>
  <c r="H1495" i="3"/>
  <c r="G1495" i="3"/>
  <c r="J1494" i="3"/>
  <c r="I1494" i="3"/>
  <c r="H1494" i="3"/>
  <c r="G1494" i="3"/>
  <c r="J1493" i="3"/>
  <c r="I1493" i="3"/>
  <c r="H1493" i="3"/>
  <c r="G1493" i="3"/>
  <c r="J1492" i="3"/>
  <c r="I1492" i="3"/>
  <c r="H1492" i="3"/>
  <c r="G1492" i="3"/>
  <c r="J1491" i="3"/>
  <c r="I1491" i="3"/>
  <c r="H1491" i="3"/>
  <c r="G1491" i="3"/>
  <c r="J1490" i="3"/>
  <c r="I1490" i="3"/>
  <c r="H1490" i="3"/>
  <c r="G1490" i="3"/>
  <c r="J1489" i="3"/>
  <c r="I1489" i="3"/>
  <c r="H1489" i="3"/>
  <c r="G1489" i="3"/>
  <c r="J1488" i="3"/>
  <c r="I1488" i="3"/>
  <c r="H1488" i="3"/>
  <c r="G1488" i="3"/>
  <c r="J1487" i="3"/>
  <c r="I1487" i="3"/>
  <c r="H1487" i="3"/>
  <c r="G1487" i="3"/>
  <c r="J1486" i="3"/>
  <c r="I1486" i="3"/>
  <c r="H1486" i="3"/>
  <c r="G1486" i="3"/>
  <c r="J1485" i="3"/>
  <c r="I1485" i="3"/>
  <c r="H1485" i="3"/>
  <c r="G1485" i="3"/>
  <c r="J1484" i="3"/>
  <c r="I1484" i="3"/>
  <c r="H1484" i="3"/>
  <c r="G1484" i="3"/>
  <c r="J1483" i="3"/>
  <c r="I1483" i="3"/>
  <c r="H1483" i="3"/>
  <c r="G1483" i="3"/>
  <c r="J1482" i="3"/>
  <c r="I1482" i="3"/>
  <c r="H1482" i="3"/>
  <c r="G1482" i="3"/>
  <c r="J1481" i="3"/>
  <c r="I1481" i="3"/>
  <c r="H1481" i="3"/>
  <c r="G1481" i="3"/>
  <c r="J1480" i="3"/>
  <c r="I1480" i="3"/>
  <c r="H1480" i="3"/>
  <c r="G1480" i="3"/>
  <c r="J1479" i="3"/>
  <c r="I1479" i="3"/>
  <c r="H1479" i="3"/>
  <c r="G1479" i="3"/>
  <c r="J1478" i="3"/>
  <c r="I1478" i="3"/>
  <c r="H1478" i="3"/>
  <c r="G1478" i="3"/>
  <c r="J1477" i="3"/>
  <c r="I1477" i="3"/>
  <c r="H1477" i="3"/>
  <c r="G1477" i="3"/>
  <c r="J1476" i="3"/>
  <c r="I1476" i="3"/>
  <c r="H1476" i="3"/>
  <c r="G1476" i="3"/>
  <c r="J1475" i="3"/>
  <c r="I1475" i="3"/>
  <c r="H1475" i="3"/>
  <c r="G1475" i="3"/>
  <c r="J1474" i="3"/>
  <c r="I1474" i="3"/>
  <c r="H1474" i="3"/>
  <c r="G1474" i="3"/>
  <c r="J1473" i="3"/>
  <c r="I1473" i="3"/>
  <c r="H1473" i="3"/>
  <c r="G1473" i="3"/>
  <c r="J1472" i="3"/>
  <c r="I1472" i="3"/>
  <c r="H1472" i="3"/>
  <c r="G1472" i="3"/>
  <c r="J1471" i="3"/>
  <c r="I1471" i="3"/>
  <c r="H1471" i="3"/>
  <c r="G1471" i="3"/>
  <c r="J1470" i="3"/>
  <c r="I1470" i="3"/>
  <c r="H1470" i="3"/>
  <c r="G1470" i="3"/>
  <c r="J1469" i="3"/>
  <c r="I1469" i="3"/>
  <c r="H1469" i="3"/>
  <c r="G1469" i="3"/>
  <c r="J1468" i="3"/>
  <c r="I1468" i="3"/>
  <c r="H1468" i="3"/>
  <c r="G1468" i="3"/>
  <c r="J1467" i="3"/>
  <c r="I1467" i="3"/>
  <c r="H1467" i="3"/>
  <c r="G1467" i="3"/>
  <c r="J1466" i="3"/>
  <c r="I1466" i="3"/>
  <c r="H1466" i="3"/>
  <c r="G1466" i="3"/>
  <c r="J1465" i="3"/>
  <c r="I1465" i="3"/>
  <c r="H1465" i="3"/>
  <c r="G1465" i="3"/>
  <c r="J1464" i="3"/>
  <c r="I1464" i="3"/>
  <c r="H1464" i="3"/>
  <c r="G1464" i="3"/>
  <c r="J1463" i="3"/>
  <c r="I1463" i="3"/>
  <c r="H1463" i="3"/>
  <c r="G1463" i="3"/>
  <c r="J1462" i="3"/>
  <c r="I1462" i="3"/>
  <c r="H1462" i="3"/>
  <c r="G1462" i="3"/>
  <c r="J1461" i="3"/>
  <c r="I1461" i="3"/>
  <c r="H1461" i="3"/>
  <c r="G1461" i="3"/>
  <c r="J1460" i="3"/>
  <c r="I1460" i="3"/>
  <c r="H1460" i="3"/>
  <c r="G1460" i="3"/>
  <c r="J1459" i="3"/>
  <c r="I1459" i="3"/>
  <c r="H1459" i="3"/>
  <c r="G1459" i="3"/>
  <c r="J1458" i="3"/>
  <c r="I1458" i="3"/>
  <c r="H1458" i="3"/>
  <c r="G1458" i="3"/>
  <c r="J1457" i="3"/>
  <c r="I1457" i="3"/>
  <c r="H1457" i="3"/>
  <c r="G1457" i="3"/>
  <c r="J1456" i="3"/>
  <c r="I1456" i="3"/>
  <c r="H1456" i="3"/>
  <c r="G1456" i="3"/>
  <c r="J1455" i="3"/>
  <c r="I1455" i="3"/>
  <c r="H1455" i="3"/>
  <c r="G1455" i="3"/>
  <c r="J1454" i="3"/>
  <c r="I1454" i="3"/>
  <c r="H1454" i="3"/>
  <c r="G1454" i="3"/>
  <c r="J1453" i="3"/>
  <c r="I1453" i="3"/>
  <c r="H1453" i="3"/>
  <c r="G1453" i="3"/>
  <c r="J1452" i="3"/>
  <c r="I1452" i="3"/>
  <c r="H1452" i="3"/>
  <c r="G1452" i="3"/>
  <c r="J1451" i="3"/>
  <c r="I1451" i="3"/>
  <c r="H1451" i="3"/>
  <c r="G1451" i="3"/>
  <c r="J1450" i="3"/>
  <c r="I1450" i="3"/>
  <c r="H1450" i="3"/>
  <c r="G1450" i="3"/>
  <c r="J1449" i="3"/>
  <c r="I1449" i="3"/>
  <c r="H1449" i="3"/>
  <c r="G1449" i="3"/>
  <c r="J1448" i="3"/>
  <c r="I1448" i="3"/>
  <c r="H1448" i="3"/>
  <c r="G1448" i="3"/>
  <c r="J1447" i="3"/>
  <c r="I1447" i="3"/>
  <c r="H1447" i="3"/>
  <c r="G1447" i="3"/>
  <c r="J1446" i="3"/>
  <c r="I1446" i="3"/>
  <c r="H1446" i="3"/>
  <c r="G1446" i="3"/>
  <c r="J1445" i="3"/>
  <c r="I1445" i="3"/>
  <c r="H1445" i="3"/>
  <c r="G1445" i="3"/>
  <c r="J1444" i="3"/>
  <c r="I1444" i="3"/>
  <c r="H1444" i="3"/>
  <c r="G1444" i="3"/>
  <c r="J1443" i="3"/>
  <c r="I1443" i="3"/>
  <c r="H1443" i="3"/>
  <c r="G1443" i="3"/>
  <c r="J1442" i="3"/>
  <c r="I1442" i="3"/>
  <c r="H1442" i="3"/>
  <c r="G1442" i="3"/>
  <c r="J1441" i="3"/>
  <c r="I1441" i="3"/>
  <c r="H1441" i="3"/>
  <c r="G1441" i="3"/>
  <c r="J1440" i="3"/>
  <c r="I1440" i="3"/>
  <c r="H1440" i="3"/>
  <c r="G1440" i="3"/>
  <c r="J1439" i="3"/>
  <c r="I1439" i="3"/>
  <c r="H1439" i="3"/>
  <c r="G1439" i="3"/>
  <c r="J1438" i="3"/>
  <c r="I1438" i="3"/>
  <c r="H1438" i="3"/>
  <c r="G1438" i="3"/>
  <c r="J1437" i="3"/>
  <c r="I1437" i="3"/>
  <c r="H1437" i="3"/>
  <c r="G1437" i="3"/>
  <c r="J1436" i="3"/>
  <c r="I1436" i="3"/>
  <c r="H1436" i="3"/>
  <c r="G1436" i="3"/>
  <c r="J1435" i="3"/>
  <c r="I1435" i="3"/>
  <c r="H1435" i="3"/>
  <c r="G1435" i="3"/>
  <c r="J1434" i="3"/>
  <c r="I1434" i="3"/>
  <c r="H1434" i="3"/>
  <c r="G1434" i="3"/>
  <c r="J1433" i="3"/>
  <c r="I1433" i="3"/>
  <c r="H1433" i="3"/>
  <c r="G1433" i="3"/>
  <c r="J1432" i="3"/>
  <c r="I1432" i="3"/>
  <c r="H1432" i="3"/>
  <c r="G1432" i="3"/>
  <c r="J1431" i="3"/>
  <c r="I1431" i="3"/>
  <c r="H1431" i="3"/>
  <c r="G1431" i="3"/>
  <c r="J1430" i="3"/>
  <c r="I1430" i="3"/>
  <c r="H1430" i="3"/>
  <c r="G1430" i="3"/>
  <c r="J1429" i="3"/>
  <c r="I1429" i="3"/>
  <c r="H1429" i="3"/>
  <c r="G1429" i="3"/>
  <c r="J1428" i="3"/>
  <c r="I1428" i="3"/>
  <c r="H1428" i="3"/>
  <c r="G1428" i="3"/>
  <c r="J1427" i="3"/>
  <c r="I1427" i="3"/>
  <c r="H1427" i="3"/>
  <c r="G1427" i="3"/>
  <c r="J1426" i="3"/>
  <c r="I1426" i="3"/>
  <c r="H1426" i="3"/>
  <c r="G1426" i="3"/>
  <c r="J1425" i="3"/>
  <c r="I1425" i="3"/>
  <c r="H1425" i="3"/>
  <c r="G1425" i="3"/>
  <c r="J1424" i="3"/>
  <c r="I1424" i="3"/>
  <c r="H1424" i="3"/>
  <c r="G1424" i="3"/>
  <c r="J1423" i="3"/>
  <c r="I1423" i="3"/>
  <c r="H1423" i="3"/>
  <c r="G1423" i="3"/>
  <c r="J1422" i="3"/>
  <c r="I1422" i="3"/>
  <c r="H1422" i="3"/>
  <c r="G1422" i="3"/>
  <c r="J1421" i="3"/>
  <c r="I1421" i="3"/>
  <c r="H1421" i="3"/>
  <c r="G1421" i="3"/>
  <c r="J1420" i="3"/>
  <c r="I1420" i="3"/>
  <c r="H1420" i="3"/>
  <c r="G1420" i="3"/>
  <c r="J1419" i="3"/>
  <c r="I1419" i="3"/>
  <c r="H1419" i="3"/>
  <c r="G1419" i="3"/>
  <c r="J1418" i="3"/>
  <c r="I1418" i="3"/>
  <c r="H1418" i="3"/>
  <c r="G1418" i="3"/>
  <c r="J1417" i="3"/>
  <c r="I1417" i="3"/>
  <c r="H1417" i="3"/>
  <c r="G1417" i="3"/>
  <c r="J1416" i="3"/>
  <c r="I1416" i="3"/>
  <c r="H1416" i="3"/>
  <c r="G1416" i="3"/>
  <c r="J1415" i="3"/>
  <c r="I1415" i="3"/>
  <c r="H1415" i="3"/>
  <c r="G1415" i="3"/>
  <c r="J1414" i="3"/>
  <c r="I1414" i="3"/>
  <c r="H1414" i="3"/>
  <c r="G1414" i="3"/>
  <c r="J1413" i="3"/>
  <c r="I1413" i="3"/>
  <c r="H1413" i="3"/>
  <c r="G1413" i="3"/>
  <c r="J1412" i="3"/>
  <c r="I1412" i="3"/>
  <c r="H1412" i="3"/>
  <c r="G1412" i="3"/>
  <c r="J1411" i="3"/>
  <c r="I1411" i="3"/>
  <c r="H1411" i="3"/>
  <c r="G1411" i="3"/>
  <c r="J1410" i="3"/>
  <c r="I1410" i="3"/>
  <c r="H1410" i="3"/>
  <c r="G1410" i="3"/>
  <c r="J1409" i="3"/>
  <c r="I1409" i="3"/>
  <c r="H1409" i="3"/>
  <c r="G1409" i="3"/>
  <c r="J1408" i="3"/>
  <c r="I1408" i="3"/>
  <c r="H1408" i="3"/>
  <c r="G1408" i="3"/>
  <c r="J1407" i="3"/>
  <c r="I1407" i="3"/>
  <c r="H1407" i="3"/>
  <c r="G1407" i="3"/>
  <c r="J1406" i="3"/>
  <c r="I1406" i="3"/>
  <c r="H1406" i="3"/>
  <c r="G1406" i="3"/>
  <c r="J1405" i="3"/>
  <c r="I1405" i="3"/>
  <c r="H1405" i="3"/>
  <c r="G1405" i="3"/>
  <c r="J1404" i="3"/>
  <c r="I1404" i="3"/>
  <c r="H1404" i="3"/>
  <c r="G1404" i="3"/>
  <c r="J1403" i="3"/>
  <c r="I1403" i="3"/>
  <c r="H1403" i="3"/>
  <c r="G1403" i="3"/>
  <c r="J1402" i="3"/>
  <c r="I1402" i="3"/>
  <c r="H1402" i="3"/>
  <c r="G1402" i="3"/>
  <c r="J1401" i="3"/>
  <c r="I1401" i="3"/>
  <c r="H1401" i="3"/>
  <c r="G1401" i="3"/>
  <c r="J1400" i="3"/>
  <c r="I1400" i="3"/>
  <c r="H1400" i="3"/>
  <c r="G1400" i="3"/>
  <c r="J1399" i="3"/>
  <c r="I1399" i="3"/>
  <c r="H1399" i="3"/>
  <c r="G1399" i="3"/>
  <c r="J1398" i="3"/>
  <c r="I1398" i="3"/>
  <c r="H1398" i="3"/>
  <c r="G1398" i="3"/>
  <c r="J1397" i="3"/>
  <c r="I1397" i="3"/>
  <c r="H1397" i="3"/>
  <c r="G1397" i="3"/>
  <c r="J1396" i="3"/>
  <c r="I1396" i="3"/>
  <c r="H1396" i="3"/>
  <c r="G1396" i="3"/>
  <c r="J1395" i="3"/>
  <c r="I1395" i="3"/>
  <c r="H1395" i="3"/>
  <c r="G1395" i="3"/>
  <c r="J1394" i="3"/>
  <c r="I1394" i="3"/>
  <c r="H1394" i="3"/>
  <c r="G1394" i="3"/>
  <c r="J1393" i="3"/>
  <c r="I1393" i="3"/>
  <c r="H1393" i="3"/>
  <c r="G1393" i="3"/>
  <c r="J1392" i="3"/>
  <c r="I1392" i="3"/>
  <c r="H1392" i="3"/>
  <c r="G1392" i="3"/>
  <c r="J1391" i="3"/>
  <c r="I1391" i="3"/>
  <c r="H1391" i="3"/>
  <c r="G1391" i="3"/>
  <c r="J1390" i="3"/>
  <c r="I1390" i="3"/>
  <c r="H1390" i="3"/>
  <c r="G1390" i="3"/>
  <c r="J1389" i="3"/>
  <c r="I1389" i="3"/>
  <c r="H1389" i="3"/>
  <c r="G1389" i="3"/>
  <c r="J1388" i="3"/>
  <c r="I1388" i="3"/>
  <c r="H1388" i="3"/>
  <c r="G1388" i="3"/>
  <c r="J1387" i="3"/>
  <c r="I1387" i="3"/>
  <c r="H1387" i="3"/>
  <c r="G1387" i="3"/>
  <c r="J1386" i="3"/>
  <c r="I1386" i="3"/>
  <c r="H1386" i="3"/>
  <c r="G1386" i="3"/>
  <c r="J1385" i="3"/>
  <c r="I1385" i="3"/>
  <c r="H1385" i="3"/>
  <c r="G1385" i="3"/>
  <c r="J1384" i="3"/>
  <c r="I1384" i="3"/>
  <c r="H1384" i="3"/>
  <c r="G1384" i="3"/>
  <c r="J1383" i="3"/>
  <c r="I1383" i="3"/>
  <c r="H1383" i="3"/>
  <c r="G1383" i="3"/>
  <c r="J1382" i="3"/>
  <c r="I1382" i="3"/>
  <c r="H1382" i="3"/>
  <c r="G1382" i="3"/>
  <c r="J1381" i="3"/>
  <c r="I1381" i="3"/>
  <c r="H1381" i="3"/>
  <c r="G1381" i="3"/>
  <c r="J1380" i="3"/>
  <c r="I1380" i="3"/>
  <c r="H1380" i="3"/>
  <c r="G1380" i="3"/>
  <c r="J1379" i="3"/>
  <c r="I1379" i="3"/>
  <c r="H1379" i="3"/>
  <c r="G1379" i="3"/>
  <c r="J1378" i="3"/>
  <c r="I1378" i="3"/>
  <c r="H1378" i="3"/>
  <c r="G1378" i="3"/>
  <c r="J1377" i="3"/>
  <c r="I1377" i="3"/>
  <c r="H1377" i="3"/>
  <c r="G1377" i="3"/>
  <c r="J1376" i="3"/>
  <c r="I1376" i="3"/>
  <c r="H1376" i="3"/>
  <c r="G1376" i="3"/>
  <c r="J1375" i="3"/>
  <c r="I1375" i="3"/>
  <c r="H1375" i="3"/>
  <c r="G1375" i="3"/>
  <c r="J1374" i="3"/>
  <c r="I1374" i="3"/>
  <c r="H1374" i="3"/>
  <c r="G1374" i="3"/>
  <c r="J1373" i="3"/>
  <c r="I1373" i="3"/>
  <c r="H1373" i="3"/>
  <c r="G1373" i="3"/>
  <c r="J1372" i="3"/>
  <c r="I1372" i="3"/>
  <c r="H1372" i="3"/>
  <c r="G1372" i="3"/>
  <c r="J1371" i="3"/>
  <c r="I1371" i="3"/>
  <c r="H1371" i="3"/>
  <c r="G1371" i="3"/>
  <c r="J1370" i="3"/>
  <c r="I1370" i="3"/>
  <c r="H1370" i="3"/>
  <c r="G1370" i="3"/>
  <c r="J1369" i="3"/>
  <c r="I1369" i="3"/>
  <c r="H1369" i="3"/>
  <c r="G1369" i="3"/>
  <c r="J1368" i="3"/>
  <c r="I1368" i="3"/>
  <c r="H1368" i="3"/>
  <c r="G1368" i="3"/>
  <c r="J1367" i="3"/>
  <c r="I1367" i="3"/>
  <c r="H1367" i="3"/>
  <c r="G1367" i="3"/>
  <c r="J1366" i="3"/>
  <c r="I1366" i="3"/>
  <c r="H1366" i="3"/>
  <c r="G1366" i="3"/>
  <c r="J1365" i="3"/>
  <c r="I1365" i="3"/>
  <c r="H1365" i="3"/>
  <c r="G1365" i="3"/>
  <c r="J1364" i="3"/>
  <c r="I1364" i="3"/>
  <c r="H1364" i="3"/>
  <c r="G1364" i="3"/>
  <c r="J1363" i="3"/>
  <c r="I1363" i="3"/>
  <c r="H1363" i="3"/>
  <c r="G1363" i="3"/>
  <c r="J1362" i="3"/>
  <c r="I1362" i="3"/>
  <c r="H1362" i="3"/>
  <c r="G1362" i="3"/>
  <c r="J1361" i="3"/>
  <c r="I1361" i="3"/>
  <c r="H1361" i="3"/>
  <c r="G1361" i="3"/>
  <c r="J1360" i="3"/>
  <c r="I1360" i="3"/>
  <c r="H1360" i="3"/>
  <c r="G1360" i="3"/>
  <c r="J1359" i="3"/>
  <c r="I1359" i="3"/>
  <c r="H1359" i="3"/>
  <c r="G1359" i="3"/>
  <c r="J1358" i="3"/>
  <c r="I1358" i="3"/>
  <c r="H1358" i="3"/>
  <c r="G1358" i="3"/>
  <c r="J1357" i="3"/>
  <c r="I1357" i="3"/>
  <c r="H1357" i="3"/>
  <c r="G1357" i="3"/>
  <c r="J1356" i="3"/>
  <c r="I1356" i="3"/>
  <c r="H1356" i="3"/>
  <c r="G1356" i="3"/>
  <c r="J1355" i="3"/>
  <c r="I1355" i="3"/>
  <c r="H1355" i="3"/>
  <c r="G1355" i="3"/>
  <c r="J1354" i="3"/>
  <c r="I1354" i="3"/>
  <c r="H1354" i="3"/>
  <c r="G1354" i="3"/>
  <c r="J1353" i="3"/>
  <c r="I1353" i="3"/>
  <c r="H1353" i="3"/>
  <c r="G1353" i="3"/>
  <c r="J1352" i="3"/>
  <c r="I1352" i="3"/>
  <c r="H1352" i="3"/>
  <c r="G1352" i="3"/>
  <c r="J1351" i="3"/>
  <c r="I1351" i="3"/>
  <c r="H1351" i="3"/>
  <c r="G1351" i="3"/>
  <c r="J1350" i="3"/>
  <c r="I1350" i="3"/>
  <c r="H1350" i="3"/>
  <c r="G1350" i="3"/>
  <c r="J1349" i="3"/>
  <c r="I1349" i="3"/>
  <c r="H1349" i="3"/>
  <c r="G1349" i="3"/>
  <c r="J1348" i="3"/>
  <c r="I1348" i="3"/>
  <c r="H1348" i="3"/>
  <c r="G1348" i="3"/>
  <c r="J1347" i="3"/>
  <c r="I1347" i="3"/>
  <c r="H1347" i="3"/>
  <c r="G1347" i="3"/>
  <c r="J1346" i="3"/>
  <c r="I1346" i="3"/>
  <c r="H1346" i="3"/>
  <c r="G1346" i="3"/>
  <c r="J1345" i="3"/>
  <c r="I1345" i="3"/>
  <c r="H1345" i="3"/>
  <c r="G1345" i="3"/>
  <c r="J1344" i="3"/>
  <c r="I1344" i="3"/>
  <c r="H1344" i="3"/>
  <c r="G1344" i="3"/>
  <c r="J1343" i="3"/>
  <c r="I1343" i="3"/>
  <c r="H1343" i="3"/>
  <c r="G1343" i="3"/>
  <c r="J1342" i="3"/>
  <c r="I1342" i="3"/>
  <c r="H1342" i="3"/>
  <c r="G1342" i="3"/>
  <c r="J1341" i="3"/>
  <c r="I1341" i="3"/>
  <c r="H1341" i="3"/>
  <c r="G1341" i="3"/>
  <c r="J1340" i="3"/>
  <c r="I1340" i="3"/>
  <c r="H1340" i="3"/>
  <c r="G1340" i="3"/>
  <c r="J1339" i="3"/>
  <c r="I1339" i="3"/>
  <c r="H1339" i="3"/>
  <c r="G1339" i="3"/>
  <c r="J1338" i="3"/>
  <c r="I1338" i="3"/>
  <c r="H1338" i="3"/>
  <c r="G1338" i="3"/>
  <c r="J1337" i="3"/>
  <c r="I1337" i="3"/>
  <c r="H1337" i="3"/>
  <c r="G1337" i="3"/>
  <c r="J1336" i="3"/>
  <c r="I1336" i="3"/>
  <c r="H1336" i="3"/>
  <c r="G1336" i="3"/>
  <c r="J1335" i="3"/>
  <c r="I1335" i="3"/>
  <c r="H1335" i="3"/>
  <c r="G1335" i="3"/>
  <c r="J1334" i="3"/>
  <c r="I1334" i="3"/>
  <c r="H1334" i="3"/>
  <c r="G1334" i="3"/>
  <c r="J1333" i="3"/>
  <c r="I1333" i="3"/>
  <c r="H1333" i="3"/>
  <c r="G1333" i="3"/>
  <c r="J1332" i="3"/>
  <c r="I1332" i="3"/>
  <c r="H1332" i="3"/>
  <c r="G1332" i="3"/>
  <c r="J1331" i="3"/>
  <c r="I1331" i="3"/>
  <c r="H1331" i="3"/>
  <c r="G1331" i="3"/>
  <c r="J1330" i="3"/>
  <c r="I1330" i="3"/>
  <c r="H1330" i="3"/>
  <c r="G1330" i="3"/>
  <c r="J1329" i="3"/>
  <c r="I1329" i="3"/>
  <c r="H1329" i="3"/>
  <c r="G1329" i="3"/>
  <c r="J1328" i="3"/>
  <c r="I1328" i="3"/>
  <c r="H1328" i="3"/>
  <c r="G1328" i="3"/>
  <c r="J1327" i="3"/>
  <c r="I1327" i="3"/>
  <c r="H1327" i="3"/>
  <c r="G1327" i="3"/>
  <c r="J1326" i="3"/>
  <c r="I1326" i="3"/>
  <c r="H1326" i="3"/>
  <c r="G1326" i="3"/>
  <c r="J1325" i="3"/>
  <c r="I1325" i="3"/>
  <c r="H1325" i="3"/>
  <c r="G1325" i="3"/>
  <c r="J1324" i="3"/>
  <c r="I1324" i="3"/>
  <c r="H1324" i="3"/>
  <c r="G1324" i="3"/>
  <c r="J1323" i="3"/>
  <c r="I1323" i="3"/>
  <c r="H1323" i="3"/>
  <c r="G1323" i="3"/>
  <c r="J1322" i="3"/>
  <c r="I1322" i="3"/>
  <c r="H1322" i="3"/>
  <c r="G1322" i="3"/>
  <c r="J1321" i="3"/>
  <c r="I1321" i="3"/>
  <c r="H1321" i="3"/>
  <c r="G1321" i="3"/>
  <c r="J1320" i="3"/>
  <c r="I1320" i="3"/>
  <c r="H1320" i="3"/>
  <c r="G1320" i="3"/>
  <c r="J1319" i="3"/>
  <c r="I1319" i="3"/>
  <c r="H1319" i="3"/>
  <c r="G1319" i="3"/>
  <c r="J1318" i="3"/>
  <c r="I1318" i="3"/>
  <c r="H1318" i="3"/>
  <c r="G1318" i="3"/>
  <c r="J1317" i="3"/>
  <c r="I1317" i="3"/>
  <c r="H1317" i="3"/>
  <c r="G1317" i="3"/>
  <c r="J1316" i="3"/>
  <c r="I1316" i="3"/>
  <c r="H1316" i="3"/>
  <c r="G1316" i="3"/>
  <c r="J1315" i="3"/>
  <c r="I1315" i="3"/>
  <c r="H1315" i="3"/>
  <c r="G1315" i="3"/>
  <c r="J1314" i="3"/>
  <c r="I1314" i="3"/>
  <c r="H1314" i="3"/>
  <c r="G1314" i="3"/>
  <c r="J1313" i="3"/>
  <c r="I1313" i="3"/>
  <c r="H1313" i="3"/>
  <c r="G1313" i="3"/>
  <c r="J1312" i="3"/>
  <c r="I1312" i="3"/>
  <c r="H1312" i="3"/>
  <c r="G1312" i="3"/>
  <c r="J1311" i="3"/>
  <c r="I1311" i="3"/>
  <c r="H1311" i="3"/>
  <c r="G1311" i="3"/>
  <c r="J1310" i="3"/>
  <c r="I1310" i="3"/>
  <c r="H1310" i="3"/>
  <c r="G1310" i="3"/>
  <c r="J1309" i="3"/>
  <c r="I1309" i="3"/>
  <c r="H1309" i="3"/>
  <c r="G1309" i="3"/>
  <c r="J1308" i="3"/>
  <c r="I1308" i="3"/>
  <c r="H1308" i="3"/>
  <c r="G1308" i="3"/>
  <c r="J1307" i="3"/>
  <c r="I1307" i="3"/>
  <c r="H1307" i="3"/>
  <c r="G1307" i="3"/>
  <c r="J1306" i="3"/>
  <c r="I1306" i="3"/>
  <c r="H1306" i="3"/>
  <c r="G1306" i="3"/>
  <c r="J1305" i="3"/>
  <c r="I1305" i="3"/>
  <c r="H1305" i="3"/>
  <c r="G1305" i="3"/>
  <c r="J1304" i="3"/>
  <c r="I1304" i="3"/>
  <c r="H1304" i="3"/>
  <c r="G1304" i="3"/>
  <c r="J1303" i="3"/>
  <c r="I1303" i="3"/>
  <c r="H1303" i="3"/>
  <c r="G1303" i="3"/>
  <c r="J1302" i="3"/>
  <c r="I1302" i="3"/>
  <c r="H1302" i="3"/>
  <c r="G1302" i="3"/>
  <c r="J1301" i="3"/>
  <c r="I1301" i="3"/>
  <c r="H1301" i="3"/>
  <c r="G1301" i="3"/>
  <c r="J1300" i="3"/>
  <c r="I1300" i="3"/>
  <c r="H1300" i="3"/>
  <c r="G1300" i="3"/>
  <c r="J1299" i="3"/>
  <c r="I1299" i="3"/>
  <c r="H1299" i="3"/>
  <c r="G1299" i="3"/>
  <c r="J1298" i="3"/>
  <c r="I1298" i="3"/>
  <c r="H1298" i="3"/>
  <c r="G1298" i="3"/>
  <c r="J1297" i="3"/>
  <c r="I1297" i="3"/>
  <c r="H1297" i="3"/>
  <c r="G1297" i="3"/>
  <c r="J1296" i="3"/>
  <c r="I1296" i="3"/>
  <c r="H1296" i="3"/>
  <c r="G1296" i="3"/>
  <c r="J1295" i="3"/>
  <c r="I1295" i="3"/>
  <c r="H1295" i="3"/>
  <c r="G1295" i="3"/>
  <c r="J1294" i="3"/>
  <c r="I1294" i="3"/>
  <c r="H1294" i="3"/>
  <c r="G1294" i="3"/>
  <c r="J1293" i="3"/>
  <c r="I1293" i="3"/>
  <c r="H1293" i="3"/>
  <c r="G1293" i="3"/>
  <c r="J1292" i="3"/>
  <c r="I1292" i="3"/>
  <c r="H1292" i="3"/>
  <c r="G1292" i="3"/>
  <c r="J1291" i="3"/>
  <c r="I1291" i="3"/>
  <c r="H1291" i="3"/>
  <c r="G1291" i="3"/>
  <c r="J1290" i="3"/>
  <c r="I1290" i="3"/>
  <c r="H1290" i="3"/>
  <c r="G1290" i="3"/>
  <c r="J1289" i="3"/>
  <c r="I1289" i="3"/>
  <c r="H1289" i="3"/>
  <c r="G1289" i="3"/>
  <c r="J1288" i="3"/>
  <c r="I1288" i="3"/>
  <c r="H1288" i="3"/>
  <c r="G1288" i="3"/>
  <c r="J1287" i="3"/>
  <c r="I1287" i="3"/>
  <c r="H1287" i="3"/>
  <c r="G1287" i="3"/>
  <c r="J1286" i="3"/>
  <c r="I1286" i="3"/>
  <c r="H1286" i="3"/>
  <c r="G1286" i="3"/>
  <c r="J1285" i="3"/>
  <c r="I1285" i="3"/>
  <c r="H1285" i="3"/>
  <c r="G1285" i="3"/>
  <c r="J1284" i="3"/>
  <c r="I1284" i="3"/>
  <c r="H1284" i="3"/>
  <c r="G1284" i="3"/>
  <c r="J1283" i="3"/>
  <c r="I1283" i="3"/>
  <c r="H1283" i="3"/>
  <c r="G1283" i="3"/>
  <c r="J1282" i="3"/>
  <c r="I1282" i="3"/>
  <c r="H1282" i="3"/>
  <c r="G1282" i="3"/>
  <c r="J1281" i="3"/>
  <c r="I1281" i="3"/>
  <c r="H1281" i="3"/>
  <c r="G1281" i="3"/>
  <c r="J1280" i="3"/>
  <c r="I1280" i="3"/>
  <c r="H1280" i="3"/>
  <c r="G1280" i="3"/>
  <c r="J1279" i="3"/>
  <c r="I1279" i="3"/>
  <c r="H1279" i="3"/>
  <c r="G1279" i="3"/>
  <c r="J1278" i="3"/>
  <c r="I1278" i="3"/>
  <c r="H1278" i="3"/>
  <c r="G1278" i="3"/>
  <c r="J1277" i="3"/>
  <c r="I1277" i="3"/>
  <c r="H1277" i="3"/>
  <c r="G1277" i="3"/>
  <c r="J1276" i="3"/>
  <c r="I1276" i="3"/>
  <c r="H1276" i="3"/>
  <c r="G1276" i="3"/>
  <c r="J1275" i="3"/>
  <c r="I1275" i="3"/>
  <c r="H1275" i="3"/>
  <c r="G1275" i="3"/>
  <c r="J1274" i="3"/>
  <c r="I1274" i="3"/>
  <c r="H1274" i="3"/>
  <c r="G1274" i="3"/>
  <c r="J1273" i="3"/>
  <c r="I1273" i="3"/>
  <c r="H1273" i="3"/>
  <c r="G1273" i="3"/>
  <c r="J1272" i="3"/>
  <c r="I1272" i="3"/>
  <c r="H1272" i="3"/>
  <c r="G1272" i="3"/>
  <c r="J1271" i="3"/>
  <c r="I1271" i="3"/>
  <c r="H1271" i="3"/>
  <c r="G1271" i="3"/>
  <c r="J1270" i="3"/>
  <c r="I1270" i="3"/>
  <c r="H1270" i="3"/>
  <c r="G1270" i="3"/>
  <c r="J1269" i="3"/>
  <c r="I1269" i="3"/>
  <c r="H1269" i="3"/>
  <c r="G1269" i="3"/>
  <c r="J1268" i="3"/>
  <c r="I1268" i="3"/>
  <c r="H1268" i="3"/>
  <c r="G1268" i="3"/>
  <c r="J1267" i="3"/>
  <c r="I1267" i="3"/>
  <c r="H1267" i="3"/>
  <c r="G1267" i="3"/>
  <c r="J1266" i="3"/>
  <c r="I1266" i="3"/>
  <c r="H1266" i="3"/>
  <c r="G1266" i="3"/>
  <c r="J1265" i="3"/>
  <c r="I1265" i="3"/>
  <c r="H1265" i="3"/>
  <c r="G1265" i="3"/>
  <c r="J1264" i="3"/>
  <c r="I1264" i="3"/>
  <c r="H1264" i="3"/>
  <c r="G1264" i="3"/>
  <c r="J1263" i="3"/>
  <c r="I1263" i="3"/>
  <c r="H1263" i="3"/>
  <c r="G1263" i="3"/>
  <c r="J1262" i="3"/>
  <c r="I1262" i="3"/>
  <c r="H1262" i="3"/>
  <c r="G1262" i="3"/>
  <c r="J1261" i="3"/>
  <c r="I1261" i="3"/>
  <c r="H1261" i="3"/>
  <c r="G1261" i="3"/>
  <c r="J1260" i="3"/>
  <c r="I1260" i="3"/>
  <c r="H1260" i="3"/>
  <c r="G1260" i="3"/>
  <c r="J1259" i="3"/>
  <c r="I1259" i="3"/>
  <c r="H1259" i="3"/>
  <c r="G1259" i="3"/>
  <c r="J1258" i="3"/>
  <c r="I1258" i="3"/>
  <c r="H1258" i="3"/>
  <c r="G1258" i="3"/>
  <c r="J1257" i="3"/>
  <c r="I1257" i="3"/>
  <c r="H1257" i="3"/>
  <c r="G1257" i="3"/>
  <c r="J1256" i="3"/>
  <c r="I1256" i="3"/>
  <c r="H1256" i="3"/>
  <c r="G1256" i="3"/>
  <c r="J1255" i="3"/>
  <c r="I1255" i="3"/>
  <c r="H1255" i="3"/>
  <c r="G1255" i="3"/>
  <c r="J1254" i="3"/>
  <c r="I1254" i="3"/>
  <c r="H1254" i="3"/>
  <c r="G1254" i="3"/>
  <c r="J1253" i="3"/>
  <c r="I1253" i="3"/>
  <c r="H1253" i="3"/>
  <c r="G1253" i="3"/>
  <c r="J1252" i="3"/>
  <c r="I1252" i="3"/>
  <c r="H1252" i="3"/>
  <c r="G1252" i="3"/>
  <c r="J1251" i="3"/>
  <c r="I1251" i="3"/>
  <c r="H1251" i="3"/>
  <c r="G1251" i="3"/>
  <c r="J1250" i="3"/>
  <c r="I1250" i="3"/>
  <c r="H1250" i="3"/>
  <c r="G1250" i="3"/>
  <c r="J1249" i="3"/>
  <c r="I1249" i="3"/>
  <c r="H1249" i="3"/>
  <c r="G1249" i="3"/>
  <c r="J1248" i="3"/>
  <c r="I1248" i="3"/>
  <c r="H1248" i="3"/>
  <c r="G1248" i="3"/>
  <c r="J1247" i="3"/>
  <c r="I1247" i="3"/>
  <c r="H1247" i="3"/>
  <c r="G1247" i="3"/>
  <c r="J1246" i="3"/>
  <c r="I1246" i="3"/>
  <c r="H1246" i="3"/>
  <c r="G1246" i="3"/>
  <c r="J1245" i="3"/>
  <c r="I1245" i="3"/>
  <c r="H1245" i="3"/>
  <c r="G1245" i="3"/>
  <c r="J1244" i="3"/>
  <c r="I1244" i="3"/>
  <c r="H1244" i="3"/>
  <c r="G1244" i="3"/>
  <c r="J1243" i="3"/>
  <c r="I1243" i="3"/>
  <c r="H1243" i="3"/>
  <c r="G1243" i="3"/>
  <c r="J1242" i="3"/>
  <c r="I1242" i="3"/>
  <c r="H1242" i="3"/>
  <c r="G1242" i="3"/>
  <c r="J1241" i="3"/>
  <c r="I1241" i="3"/>
  <c r="H1241" i="3"/>
  <c r="G1241" i="3"/>
  <c r="J1240" i="3"/>
  <c r="I1240" i="3"/>
  <c r="H1240" i="3"/>
  <c r="G1240" i="3"/>
  <c r="J1239" i="3"/>
  <c r="I1239" i="3"/>
  <c r="H1239" i="3"/>
  <c r="G1239" i="3"/>
  <c r="J1238" i="3"/>
  <c r="I1238" i="3"/>
  <c r="H1238" i="3"/>
  <c r="G1238" i="3"/>
  <c r="J1237" i="3"/>
  <c r="I1237" i="3"/>
  <c r="H1237" i="3"/>
  <c r="G1237" i="3"/>
  <c r="J1236" i="3"/>
  <c r="I1236" i="3"/>
  <c r="H1236" i="3"/>
  <c r="G1236" i="3"/>
  <c r="J1235" i="3"/>
  <c r="I1235" i="3"/>
  <c r="H1235" i="3"/>
  <c r="G1235" i="3"/>
  <c r="J1234" i="3"/>
  <c r="I1234" i="3"/>
  <c r="H1234" i="3"/>
  <c r="G1234" i="3"/>
  <c r="J1233" i="3"/>
  <c r="I1233" i="3"/>
  <c r="H1233" i="3"/>
  <c r="G1233" i="3"/>
  <c r="J1232" i="3"/>
  <c r="I1232" i="3"/>
  <c r="H1232" i="3"/>
  <c r="G1232" i="3"/>
  <c r="J1231" i="3"/>
  <c r="I1231" i="3"/>
  <c r="H1231" i="3"/>
  <c r="G1231" i="3"/>
  <c r="J1230" i="3"/>
  <c r="I1230" i="3"/>
  <c r="H1230" i="3"/>
  <c r="G1230" i="3"/>
  <c r="J1229" i="3"/>
  <c r="I1229" i="3"/>
  <c r="H1229" i="3"/>
  <c r="G1229" i="3"/>
  <c r="J1228" i="3"/>
  <c r="I1228" i="3"/>
  <c r="H1228" i="3"/>
  <c r="G1228" i="3"/>
  <c r="J1227" i="3"/>
  <c r="I1227" i="3"/>
  <c r="H1227" i="3"/>
  <c r="G1227" i="3"/>
  <c r="J1226" i="3"/>
  <c r="I1226" i="3"/>
  <c r="H1226" i="3"/>
  <c r="G1226" i="3"/>
  <c r="J1225" i="3"/>
  <c r="I1225" i="3"/>
  <c r="H1225" i="3"/>
  <c r="G1225" i="3"/>
  <c r="J1224" i="3"/>
  <c r="I1224" i="3"/>
  <c r="H1224" i="3"/>
  <c r="G1224" i="3"/>
  <c r="J1223" i="3"/>
  <c r="I1223" i="3"/>
  <c r="H1223" i="3"/>
  <c r="G1223" i="3"/>
  <c r="J1222" i="3"/>
  <c r="I1222" i="3"/>
  <c r="H1222" i="3"/>
  <c r="G1222" i="3"/>
  <c r="J1221" i="3"/>
  <c r="I1221" i="3"/>
  <c r="H1221" i="3"/>
  <c r="G1221" i="3"/>
  <c r="J1220" i="3"/>
  <c r="I1220" i="3"/>
  <c r="H1220" i="3"/>
  <c r="G1220" i="3"/>
  <c r="J1219" i="3"/>
  <c r="I1219" i="3"/>
  <c r="H1219" i="3"/>
  <c r="G1219" i="3"/>
  <c r="J1218" i="3"/>
  <c r="I1218" i="3"/>
  <c r="H1218" i="3"/>
  <c r="G1218" i="3"/>
  <c r="J1217" i="3"/>
  <c r="I1217" i="3"/>
  <c r="H1217" i="3"/>
  <c r="G1217" i="3"/>
  <c r="J1216" i="3"/>
  <c r="I1216" i="3"/>
  <c r="H1216" i="3"/>
  <c r="G1216" i="3"/>
  <c r="J1215" i="3"/>
  <c r="I1215" i="3"/>
  <c r="H1215" i="3"/>
  <c r="G1215" i="3"/>
  <c r="J1214" i="3"/>
  <c r="I1214" i="3"/>
  <c r="H1214" i="3"/>
  <c r="G1214" i="3"/>
  <c r="J1213" i="3"/>
  <c r="I1213" i="3"/>
  <c r="H1213" i="3"/>
  <c r="G1213" i="3"/>
  <c r="J1212" i="3"/>
  <c r="I1212" i="3"/>
  <c r="H1212" i="3"/>
  <c r="G1212" i="3"/>
  <c r="J1211" i="3"/>
  <c r="I1211" i="3"/>
  <c r="H1211" i="3"/>
  <c r="G1211" i="3"/>
  <c r="J1210" i="3"/>
  <c r="I1210" i="3"/>
  <c r="H1210" i="3"/>
  <c r="G1210" i="3"/>
  <c r="J1209" i="3"/>
  <c r="I1209" i="3"/>
  <c r="H1209" i="3"/>
  <c r="G1209" i="3"/>
  <c r="J1208" i="3"/>
  <c r="I1208" i="3"/>
  <c r="H1208" i="3"/>
  <c r="G1208" i="3"/>
  <c r="J1207" i="3"/>
  <c r="I1207" i="3"/>
  <c r="H1207" i="3"/>
  <c r="G1207" i="3"/>
  <c r="J1206" i="3"/>
  <c r="I1206" i="3"/>
  <c r="H1206" i="3"/>
  <c r="G1206" i="3"/>
  <c r="J1205" i="3"/>
  <c r="I1205" i="3"/>
  <c r="H1205" i="3"/>
  <c r="G1205" i="3"/>
  <c r="J1204" i="3"/>
  <c r="I1204" i="3"/>
  <c r="H1204" i="3"/>
  <c r="G1204" i="3"/>
  <c r="J1203" i="3"/>
  <c r="I1203" i="3"/>
  <c r="H1203" i="3"/>
  <c r="G1203" i="3"/>
  <c r="J1202" i="3"/>
  <c r="I1202" i="3"/>
  <c r="H1202" i="3"/>
  <c r="G1202" i="3"/>
  <c r="J1201" i="3"/>
  <c r="I1201" i="3"/>
  <c r="H1201" i="3"/>
  <c r="G1201" i="3"/>
  <c r="J1200" i="3"/>
  <c r="I1200" i="3"/>
  <c r="H1200" i="3"/>
  <c r="G1200" i="3"/>
  <c r="J1199" i="3"/>
  <c r="I1199" i="3"/>
  <c r="H1199" i="3"/>
  <c r="G1199" i="3"/>
  <c r="J1198" i="3"/>
  <c r="I1198" i="3"/>
  <c r="H1198" i="3"/>
  <c r="G1198" i="3"/>
  <c r="J1197" i="3"/>
  <c r="I1197" i="3"/>
  <c r="H1197" i="3"/>
  <c r="G1197" i="3"/>
  <c r="J1196" i="3"/>
  <c r="I1196" i="3"/>
  <c r="H1196" i="3"/>
  <c r="G1196" i="3"/>
  <c r="J1195" i="3"/>
  <c r="I1195" i="3"/>
  <c r="H1195" i="3"/>
  <c r="G1195" i="3"/>
  <c r="J1194" i="3"/>
  <c r="I1194" i="3"/>
  <c r="H1194" i="3"/>
  <c r="G1194" i="3"/>
  <c r="J1193" i="3"/>
  <c r="I1193" i="3"/>
  <c r="H1193" i="3"/>
  <c r="G1193" i="3"/>
  <c r="J1192" i="3"/>
  <c r="I1192" i="3"/>
  <c r="H1192" i="3"/>
  <c r="G1192" i="3"/>
  <c r="J1191" i="3"/>
  <c r="I1191" i="3"/>
  <c r="H1191" i="3"/>
  <c r="G1191" i="3"/>
  <c r="J1190" i="3"/>
  <c r="I1190" i="3"/>
  <c r="H1190" i="3"/>
  <c r="G1190" i="3"/>
  <c r="J1189" i="3"/>
  <c r="I1189" i="3"/>
  <c r="H1189" i="3"/>
  <c r="G1189" i="3"/>
  <c r="J1188" i="3"/>
  <c r="I1188" i="3"/>
  <c r="H1188" i="3"/>
  <c r="G1188" i="3"/>
  <c r="J1187" i="3"/>
  <c r="I1187" i="3"/>
  <c r="H1187" i="3"/>
  <c r="G1187" i="3"/>
  <c r="J1186" i="3"/>
  <c r="I1186" i="3"/>
  <c r="H1186" i="3"/>
  <c r="G1186" i="3"/>
  <c r="J1185" i="3"/>
  <c r="I1185" i="3"/>
  <c r="H1185" i="3"/>
  <c r="G1185" i="3"/>
  <c r="J1184" i="3"/>
  <c r="I1184" i="3"/>
  <c r="H1184" i="3"/>
  <c r="G1184" i="3"/>
  <c r="J1183" i="3"/>
  <c r="I1183" i="3"/>
  <c r="H1183" i="3"/>
  <c r="G1183" i="3"/>
  <c r="J1182" i="3"/>
  <c r="I1182" i="3"/>
  <c r="H1182" i="3"/>
  <c r="G1182" i="3"/>
  <c r="J1181" i="3"/>
  <c r="I1181" i="3"/>
  <c r="H1181" i="3"/>
  <c r="G1181" i="3"/>
  <c r="J1180" i="3"/>
  <c r="I1180" i="3"/>
  <c r="H1180" i="3"/>
  <c r="G1180" i="3"/>
  <c r="J1179" i="3"/>
  <c r="I1179" i="3"/>
  <c r="H1179" i="3"/>
  <c r="G1179" i="3"/>
  <c r="J1178" i="3"/>
  <c r="I1178" i="3"/>
  <c r="H1178" i="3"/>
  <c r="G1178" i="3"/>
  <c r="J1177" i="3"/>
  <c r="I1177" i="3"/>
  <c r="H1177" i="3"/>
  <c r="G1177" i="3"/>
  <c r="J1176" i="3"/>
  <c r="I1176" i="3"/>
  <c r="H1176" i="3"/>
  <c r="G1176" i="3"/>
  <c r="J1175" i="3"/>
  <c r="I1175" i="3"/>
  <c r="H1175" i="3"/>
  <c r="G1175" i="3"/>
  <c r="J1174" i="3"/>
  <c r="I1174" i="3"/>
  <c r="H1174" i="3"/>
  <c r="G1174" i="3"/>
  <c r="J1173" i="3"/>
  <c r="I1173" i="3"/>
  <c r="H1173" i="3"/>
  <c r="G1173" i="3"/>
  <c r="J1172" i="3"/>
  <c r="I1172" i="3"/>
  <c r="H1172" i="3"/>
  <c r="G1172" i="3"/>
  <c r="J1171" i="3"/>
  <c r="I1171" i="3"/>
  <c r="H1171" i="3"/>
  <c r="G1171" i="3"/>
  <c r="J1170" i="3"/>
  <c r="I1170" i="3"/>
  <c r="H1170" i="3"/>
  <c r="G1170" i="3"/>
  <c r="J1169" i="3"/>
  <c r="I1169" i="3"/>
  <c r="H1169" i="3"/>
  <c r="G1169" i="3"/>
  <c r="J1168" i="3"/>
  <c r="I1168" i="3"/>
  <c r="H1168" i="3"/>
  <c r="G1168" i="3"/>
  <c r="J1167" i="3"/>
  <c r="I1167" i="3"/>
  <c r="H1167" i="3"/>
  <c r="G1167" i="3"/>
  <c r="J1166" i="3"/>
  <c r="I1166" i="3"/>
  <c r="H1166" i="3"/>
  <c r="G1166" i="3"/>
  <c r="J1165" i="3"/>
  <c r="I1165" i="3"/>
  <c r="H1165" i="3"/>
  <c r="G1165" i="3"/>
  <c r="J1164" i="3"/>
  <c r="I1164" i="3"/>
  <c r="H1164" i="3"/>
  <c r="G1164" i="3"/>
  <c r="J1163" i="3"/>
  <c r="I1163" i="3"/>
  <c r="H1163" i="3"/>
  <c r="G1163" i="3"/>
  <c r="J1162" i="3"/>
  <c r="I1162" i="3"/>
  <c r="H1162" i="3"/>
  <c r="G1162" i="3"/>
  <c r="J1161" i="3"/>
  <c r="I1161" i="3"/>
  <c r="H1161" i="3"/>
  <c r="G1161" i="3"/>
  <c r="J1160" i="3"/>
  <c r="I1160" i="3"/>
  <c r="H1160" i="3"/>
  <c r="G1160" i="3"/>
  <c r="J1159" i="3"/>
  <c r="I1159" i="3"/>
  <c r="H1159" i="3"/>
  <c r="G1159" i="3"/>
  <c r="J1158" i="3"/>
  <c r="I1158" i="3"/>
  <c r="H1158" i="3"/>
  <c r="G1158" i="3"/>
  <c r="J1157" i="3"/>
  <c r="I1157" i="3"/>
  <c r="H1157" i="3"/>
  <c r="G1157" i="3"/>
  <c r="J1156" i="3"/>
  <c r="I1156" i="3"/>
  <c r="H1156" i="3"/>
  <c r="G1156" i="3"/>
  <c r="J1155" i="3"/>
  <c r="I1155" i="3"/>
  <c r="H1155" i="3"/>
  <c r="G1155" i="3"/>
  <c r="J1154" i="3"/>
  <c r="I1154" i="3"/>
  <c r="H1154" i="3"/>
  <c r="G1154" i="3"/>
  <c r="J1153" i="3"/>
  <c r="I1153" i="3"/>
  <c r="H1153" i="3"/>
  <c r="G1153" i="3"/>
  <c r="J1152" i="3"/>
  <c r="I1152" i="3"/>
  <c r="H1152" i="3"/>
  <c r="G1152" i="3"/>
  <c r="J1151" i="3"/>
  <c r="I1151" i="3"/>
  <c r="H1151" i="3"/>
  <c r="G1151" i="3"/>
  <c r="J1150" i="3"/>
  <c r="I1150" i="3"/>
  <c r="H1150" i="3"/>
  <c r="G1150" i="3"/>
  <c r="J1149" i="3"/>
  <c r="I1149" i="3"/>
  <c r="H1149" i="3"/>
  <c r="G1149" i="3"/>
  <c r="J1148" i="3"/>
  <c r="I1148" i="3"/>
  <c r="H1148" i="3"/>
  <c r="G1148" i="3"/>
  <c r="J1147" i="3"/>
  <c r="I1147" i="3"/>
  <c r="H1147" i="3"/>
  <c r="G1147" i="3"/>
  <c r="J1146" i="3"/>
  <c r="I1146" i="3"/>
  <c r="H1146" i="3"/>
  <c r="G1146" i="3"/>
  <c r="J1145" i="3"/>
  <c r="I1145" i="3"/>
  <c r="H1145" i="3"/>
  <c r="G1145" i="3"/>
  <c r="J1144" i="3"/>
  <c r="I1144" i="3"/>
  <c r="H1144" i="3"/>
  <c r="G1144" i="3"/>
  <c r="J1143" i="3"/>
  <c r="I1143" i="3"/>
  <c r="H1143" i="3"/>
  <c r="G1143" i="3"/>
  <c r="J1142" i="3"/>
  <c r="I1142" i="3"/>
  <c r="H1142" i="3"/>
  <c r="G1142" i="3"/>
  <c r="J1141" i="3"/>
  <c r="I1141" i="3"/>
  <c r="H1141" i="3"/>
  <c r="G1141" i="3"/>
  <c r="J1140" i="3"/>
  <c r="I1140" i="3"/>
  <c r="H1140" i="3"/>
  <c r="G1140" i="3"/>
  <c r="J1139" i="3"/>
  <c r="I1139" i="3"/>
  <c r="H1139" i="3"/>
  <c r="G1139" i="3"/>
  <c r="J1138" i="3"/>
  <c r="I1138" i="3"/>
  <c r="H1138" i="3"/>
  <c r="G1138" i="3"/>
  <c r="J1137" i="3"/>
  <c r="I1137" i="3"/>
  <c r="H1137" i="3"/>
  <c r="G1137" i="3"/>
  <c r="J1136" i="3"/>
  <c r="I1136" i="3"/>
  <c r="H1136" i="3"/>
  <c r="G1136" i="3"/>
  <c r="J1135" i="3"/>
  <c r="I1135" i="3"/>
  <c r="H1135" i="3"/>
  <c r="G1135" i="3"/>
  <c r="J1134" i="3"/>
  <c r="I1134" i="3"/>
  <c r="H1134" i="3"/>
  <c r="G1134" i="3"/>
  <c r="J1133" i="3"/>
  <c r="I1133" i="3"/>
  <c r="H1133" i="3"/>
  <c r="G1133" i="3"/>
  <c r="J1132" i="3"/>
  <c r="I1132" i="3"/>
  <c r="H1132" i="3"/>
  <c r="G1132" i="3"/>
  <c r="J1131" i="3"/>
  <c r="I1131" i="3"/>
  <c r="H1131" i="3"/>
  <c r="G1131" i="3"/>
  <c r="J1130" i="3"/>
  <c r="I1130" i="3"/>
  <c r="H1130" i="3"/>
  <c r="G1130" i="3"/>
  <c r="J1129" i="3"/>
  <c r="I1129" i="3"/>
  <c r="H1129" i="3"/>
  <c r="G1129" i="3"/>
  <c r="J1128" i="3"/>
  <c r="I1128" i="3"/>
  <c r="H1128" i="3"/>
  <c r="G1128" i="3"/>
  <c r="J1127" i="3"/>
  <c r="I1127" i="3"/>
  <c r="H1127" i="3"/>
  <c r="G1127" i="3"/>
  <c r="J1126" i="3"/>
  <c r="I1126" i="3"/>
  <c r="H1126" i="3"/>
  <c r="G1126" i="3"/>
  <c r="J1125" i="3"/>
  <c r="I1125" i="3"/>
  <c r="H1125" i="3"/>
  <c r="G1125" i="3"/>
  <c r="J1124" i="3"/>
  <c r="I1124" i="3"/>
  <c r="H1124" i="3"/>
  <c r="G1124" i="3"/>
  <c r="J1123" i="3"/>
  <c r="I1123" i="3"/>
  <c r="H1123" i="3"/>
  <c r="G1123" i="3"/>
  <c r="J1122" i="3"/>
  <c r="I1122" i="3"/>
  <c r="H1122" i="3"/>
  <c r="G1122" i="3"/>
  <c r="J1121" i="3"/>
  <c r="I1121" i="3"/>
  <c r="H1121" i="3"/>
  <c r="G1121" i="3"/>
  <c r="J1120" i="3"/>
  <c r="I1120" i="3"/>
  <c r="H1120" i="3"/>
  <c r="G1120" i="3"/>
  <c r="J1119" i="3"/>
  <c r="I1119" i="3"/>
  <c r="H1119" i="3"/>
  <c r="G1119" i="3"/>
  <c r="J1118" i="3"/>
  <c r="I1118" i="3"/>
  <c r="H1118" i="3"/>
  <c r="G1118" i="3"/>
  <c r="J1117" i="3"/>
  <c r="I1117" i="3"/>
  <c r="H1117" i="3"/>
  <c r="G1117" i="3"/>
  <c r="J1116" i="3"/>
  <c r="I1116" i="3"/>
  <c r="H1116" i="3"/>
  <c r="G1116" i="3"/>
  <c r="J1115" i="3"/>
  <c r="I1115" i="3"/>
  <c r="H1115" i="3"/>
  <c r="G1115" i="3"/>
  <c r="J1114" i="3"/>
  <c r="I1114" i="3"/>
  <c r="H1114" i="3"/>
  <c r="G1114" i="3"/>
  <c r="J1113" i="3"/>
  <c r="I1113" i="3"/>
  <c r="H1113" i="3"/>
  <c r="G1113" i="3"/>
  <c r="J1112" i="3"/>
  <c r="I1112" i="3"/>
  <c r="H1112" i="3"/>
  <c r="G1112" i="3"/>
  <c r="J1111" i="3"/>
  <c r="I1111" i="3"/>
  <c r="H1111" i="3"/>
  <c r="G1111" i="3"/>
  <c r="J1110" i="3"/>
  <c r="I1110" i="3"/>
  <c r="H1110" i="3"/>
  <c r="G1110" i="3"/>
  <c r="J1109" i="3"/>
  <c r="I1109" i="3"/>
  <c r="H1109" i="3"/>
  <c r="G1109" i="3"/>
  <c r="J1108" i="3"/>
  <c r="I1108" i="3"/>
  <c r="H1108" i="3"/>
  <c r="G1108" i="3"/>
  <c r="J1107" i="3"/>
  <c r="I1107" i="3"/>
  <c r="H1107" i="3"/>
  <c r="G1107" i="3"/>
  <c r="J1106" i="3"/>
  <c r="I1106" i="3"/>
  <c r="H1106" i="3"/>
  <c r="G1106" i="3"/>
  <c r="J1105" i="3"/>
  <c r="I1105" i="3"/>
  <c r="H1105" i="3"/>
  <c r="G1105" i="3"/>
  <c r="J1104" i="3"/>
  <c r="I1104" i="3"/>
  <c r="H1104" i="3"/>
  <c r="G1104" i="3"/>
  <c r="J1103" i="3"/>
  <c r="I1103" i="3"/>
  <c r="H1103" i="3"/>
  <c r="G1103" i="3"/>
  <c r="J1102" i="3"/>
  <c r="I1102" i="3"/>
  <c r="H1102" i="3"/>
  <c r="G1102" i="3"/>
  <c r="J1101" i="3"/>
  <c r="I1101" i="3"/>
  <c r="H1101" i="3"/>
  <c r="G1101" i="3"/>
  <c r="J1100" i="3"/>
  <c r="I1100" i="3"/>
  <c r="H1100" i="3"/>
  <c r="G1100" i="3"/>
  <c r="J1099" i="3"/>
  <c r="I1099" i="3"/>
  <c r="H1099" i="3"/>
  <c r="G1099" i="3"/>
  <c r="J1098" i="3"/>
  <c r="I1098" i="3"/>
  <c r="H1098" i="3"/>
  <c r="G1098" i="3"/>
  <c r="J1097" i="3"/>
  <c r="I1097" i="3"/>
  <c r="H1097" i="3"/>
  <c r="G1097" i="3"/>
  <c r="J1096" i="3"/>
  <c r="I1096" i="3"/>
  <c r="H1096" i="3"/>
  <c r="G1096" i="3"/>
  <c r="J1095" i="3"/>
  <c r="I1095" i="3"/>
  <c r="H1095" i="3"/>
  <c r="G1095" i="3"/>
  <c r="J1094" i="3"/>
  <c r="I1094" i="3"/>
  <c r="H1094" i="3"/>
  <c r="G1094" i="3"/>
  <c r="J1093" i="3"/>
  <c r="I1093" i="3"/>
  <c r="H1093" i="3"/>
  <c r="G1093" i="3"/>
  <c r="J1092" i="3"/>
  <c r="I1092" i="3"/>
  <c r="H1092" i="3"/>
  <c r="G1092" i="3"/>
  <c r="J1091" i="3"/>
  <c r="I1091" i="3"/>
  <c r="H1091" i="3"/>
  <c r="G1091" i="3"/>
  <c r="J1090" i="3"/>
  <c r="I1090" i="3"/>
  <c r="H1090" i="3"/>
  <c r="G1090" i="3"/>
  <c r="J1089" i="3"/>
  <c r="I1089" i="3"/>
  <c r="H1089" i="3"/>
  <c r="G1089" i="3"/>
  <c r="J1088" i="3"/>
  <c r="I1088" i="3"/>
  <c r="H1088" i="3"/>
  <c r="G1088" i="3"/>
  <c r="J1087" i="3"/>
  <c r="I1087" i="3"/>
  <c r="H1087" i="3"/>
  <c r="G1087" i="3"/>
  <c r="J1086" i="3"/>
  <c r="I1086" i="3"/>
  <c r="H1086" i="3"/>
  <c r="G1086" i="3"/>
  <c r="J1085" i="3"/>
  <c r="I1085" i="3"/>
  <c r="H1085" i="3"/>
  <c r="G1085" i="3"/>
  <c r="J1084" i="3"/>
  <c r="I1084" i="3"/>
  <c r="H1084" i="3"/>
  <c r="G1084" i="3"/>
  <c r="J1083" i="3"/>
  <c r="I1083" i="3"/>
  <c r="H1083" i="3"/>
  <c r="G1083" i="3"/>
  <c r="J1082" i="3"/>
  <c r="I1082" i="3"/>
  <c r="H1082" i="3"/>
  <c r="G1082" i="3"/>
  <c r="J1081" i="3"/>
  <c r="I1081" i="3"/>
  <c r="H1081" i="3"/>
  <c r="G1081" i="3"/>
  <c r="J1080" i="3"/>
  <c r="I1080" i="3"/>
  <c r="H1080" i="3"/>
  <c r="G1080" i="3"/>
  <c r="J1079" i="3"/>
  <c r="I1079" i="3"/>
  <c r="H1079" i="3"/>
  <c r="G1079" i="3"/>
  <c r="J1078" i="3"/>
  <c r="I1078" i="3"/>
  <c r="H1078" i="3"/>
  <c r="G1078" i="3"/>
  <c r="J1077" i="3"/>
  <c r="I1077" i="3"/>
  <c r="H1077" i="3"/>
  <c r="G1077" i="3"/>
  <c r="J1076" i="3"/>
  <c r="I1076" i="3"/>
  <c r="H1076" i="3"/>
  <c r="G1076" i="3"/>
  <c r="J1075" i="3"/>
  <c r="I1075" i="3"/>
  <c r="H1075" i="3"/>
  <c r="G1075" i="3"/>
  <c r="J1074" i="3"/>
  <c r="I1074" i="3"/>
  <c r="H1074" i="3"/>
  <c r="G1074" i="3"/>
  <c r="J1073" i="3"/>
  <c r="I1073" i="3"/>
  <c r="H1073" i="3"/>
  <c r="G1073" i="3"/>
  <c r="J1072" i="3"/>
  <c r="I1072" i="3"/>
  <c r="H1072" i="3"/>
  <c r="G1072" i="3"/>
  <c r="J1071" i="3"/>
  <c r="I1071" i="3"/>
  <c r="H1071" i="3"/>
  <c r="G1071" i="3"/>
  <c r="J1070" i="3"/>
  <c r="I1070" i="3"/>
  <c r="H1070" i="3"/>
  <c r="G1070" i="3"/>
  <c r="J1069" i="3"/>
  <c r="I1069" i="3"/>
  <c r="H1069" i="3"/>
  <c r="G1069" i="3"/>
  <c r="J1068" i="3"/>
  <c r="I1068" i="3"/>
  <c r="H1068" i="3"/>
  <c r="G1068" i="3"/>
  <c r="J1067" i="3"/>
  <c r="I1067" i="3"/>
  <c r="H1067" i="3"/>
  <c r="G1067" i="3"/>
  <c r="J1066" i="3"/>
  <c r="I1066" i="3"/>
  <c r="H1066" i="3"/>
  <c r="G1066" i="3"/>
  <c r="J1065" i="3"/>
  <c r="I1065" i="3"/>
  <c r="H1065" i="3"/>
  <c r="G1065" i="3"/>
  <c r="J1064" i="3"/>
  <c r="I1064" i="3"/>
  <c r="H1064" i="3"/>
  <c r="G1064" i="3"/>
  <c r="J1063" i="3"/>
  <c r="I1063" i="3"/>
  <c r="H1063" i="3"/>
  <c r="G1063" i="3"/>
  <c r="J1062" i="3"/>
  <c r="I1062" i="3"/>
  <c r="H1062" i="3"/>
  <c r="G1062" i="3"/>
  <c r="J1061" i="3"/>
  <c r="I1061" i="3"/>
  <c r="H1061" i="3"/>
  <c r="G1061" i="3"/>
  <c r="J1060" i="3"/>
  <c r="I1060" i="3"/>
  <c r="H1060" i="3"/>
  <c r="G1060" i="3"/>
  <c r="J1059" i="3"/>
  <c r="I1059" i="3"/>
  <c r="H1059" i="3"/>
  <c r="G1059" i="3"/>
  <c r="J1058" i="3"/>
  <c r="I1058" i="3"/>
  <c r="H1058" i="3"/>
  <c r="G1058" i="3"/>
  <c r="J1057" i="3"/>
  <c r="I1057" i="3"/>
  <c r="H1057" i="3"/>
  <c r="G1057" i="3"/>
  <c r="J1056" i="3"/>
  <c r="I1056" i="3"/>
  <c r="H1056" i="3"/>
  <c r="G1056" i="3"/>
  <c r="J1055" i="3"/>
  <c r="I1055" i="3"/>
  <c r="H1055" i="3"/>
  <c r="G1055" i="3"/>
  <c r="J1054" i="3"/>
  <c r="I1054" i="3"/>
  <c r="H1054" i="3"/>
  <c r="G1054" i="3"/>
  <c r="J1053" i="3"/>
  <c r="I1053" i="3"/>
  <c r="H1053" i="3"/>
  <c r="G1053" i="3"/>
  <c r="J1052" i="3"/>
  <c r="I1052" i="3"/>
  <c r="H1052" i="3"/>
  <c r="G1052" i="3"/>
  <c r="J1051" i="3"/>
  <c r="I1051" i="3"/>
  <c r="H1051" i="3"/>
  <c r="G1051" i="3"/>
  <c r="J1050" i="3"/>
  <c r="I1050" i="3"/>
  <c r="H1050" i="3"/>
  <c r="G1050" i="3"/>
  <c r="J1049" i="3"/>
  <c r="I1049" i="3"/>
  <c r="H1049" i="3"/>
  <c r="G1049" i="3"/>
  <c r="J1048" i="3"/>
  <c r="I1048" i="3"/>
  <c r="H1048" i="3"/>
  <c r="G1048" i="3"/>
  <c r="J1047" i="3"/>
  <c r="I1047" i="3"/>
  <c r="H1047" i="3"/>
  <c r="G1047" i="3"/>
  <c r="J1046" i="3"/>
  <c r="I1046" i="3"/>
  <c r="H1046" i="3"/>
  <c r="G1046" i="3"/>
  <c r="J1045" i="3"/>
  <c r="I1045" i="3"/>
  <c r="H1045" i="3"/>
  <c r="G1045" i="3"/>
  <c r="J1044" i="3"/>
  <c r="I1044" i="3"/>
  <c r="H1044" i="3"/>
  <c r="G1044" i="3"/>
  <c r="J1043" i="3"/>
  <c r="I1043" i="3"/>
  <c r="H1043" i="3"/>
  <c r="G1043" i="3"/>
  <c r="J1042" i="3"/>
  <c r="I1042" i="3"/>
  <c r="H1042" i="3"/>
  <c r="G1042" i="3"/>
  <c r="J1041" i="3"/>
  <c r="I1041" i="3"/>
  <c r="H1041" i="3"/>
  <c r="G1041" i="3"/>
  <c r="J1040" i="3"/>
  <c r="I1040" i="3"/>
  <c r="H1040" i="3"/>
  <c r="G1040" i="3"/>
  <c r="J1039" i="3"/>
  <c r="I1039" i="3"/>
  <c r="H1039" i="3"/>
  <c r="G1039" i="3"/>
  <c r="J1038" i="3"/>
  <c r="I1038" i="3"/>
  <c r="H1038" i="3"/>
  <c r="G1038" i="3"/>
  <c r="J1037" i="3"/>
  <c r="I1037" i="3"/>
  <c r="H1037" i="3"/>
  <c r="G1037" i="3"/>
  <c r="J1036" i="3"/>
  <c r="I1036" i="3"/>
  <c r="H1036" i="3"/>
  <c r="G1036" i="3"/>
  <c r="J1035" i="3"/>
  <c r="I1035" i="3"/>
  <c r="H1035" i="3"/>
  <c r="G1035" i="3"/>
  <c r="J1034" i="3"/>
  <c r="I1034" i="3"/>
  <c r="H1034" i="3"/>
  <c r="G1034" i="3"/>
  <c r="J1033" i="3"/>
  <c r="I1033" i="3"/>
  <c r="H1033" i="3"/>
  <c r="G1033" i="3"/>
  <c r="J1032" i="3"/>
  <c r="I1032" i="3"/>
  <c r="H1032" i="3"/>
  <c r="G1032" i="3"/>
  <c r="J1031" i="3"/>
  <c r="I1031" i="3"/>
  <c r="H1031" i="3"/>
  <c r="G1031" i="3"/>
  <c r="J1030" i="3"/>
  <c r="I1030" i="3"/>
  <c r="H1030" i="3"/>
  <c r="G1030" i="3"/>
  <c r="J1029" i="3"/>
  <c r="I1029" i="3"/>
  <c r="H1029" i="3"/>
  <c r="G1029" i="3"/>
  <c r="J1028" i="3"/>
  <c r="I1028" i="3"/>
  <c r="H1028" i="3"/>
  <c r="G1028" i="3"/>
  <c r="J1027" i="3"/>
  <c r="I1027" i="3"/>
  <c r="H1027" i="3"/>
  <c r="G1027" i="3"/>
  <c r="J1026" i="3"/>
  <c r="I1026" i="3"/>
  <c r="H1026" i="3"/>
  <c r="G1026" i="3"/>
  <c r="J1025" i="3"/>
  <c r="I1025" i="3"/>
  <c r="H1025" i="3"/>
  <c r="G1025" i="3"/>
  <c r="J1024" i="3"/>
  <c r="I1024" i="3"/>
  <c r="H1024" i="3"/>
  <c r="G1024" i="3"/>
  <c r="J1023" i="3"/>
  <c r="I1023" i="3"/>
  <c r="H1023" i="3"/>
  <c r="G1023" i="3"/>
  <c r="J1022" i="3"/>
  <c r="I1022" i="3"/>
  <c r="H1022" i="3"/>
  <c r="G1022" i="3"/>
  <c r="J1021" i="3"/>
  <c r="I1021" i="3"/>
  <c r="H1021" i="3"/>
  <c r="G1021" i="3"/>
  <c r="J1020" i="3"/>
  <c r="I1020" i="3"/>
  <c r="H1020" i="3"/>
  <c r="G1020" i="3"/>
  <c r="J1019" i="3"/>
  <c r="I1019" i="3"/>
  <c r="H1019" i="3"/>
  <c r="G1019" i="3"/>
  <c r="J1018" i="3"/>
  <c r="I1018" i="3"/>
  <c r="H1018" i="3"/>
  <c r="G1018" i="3"/>
  <c r="J1017" i="3"/>
  <c r="I1017" i="3"/>
  <c r="H1017" i="3"/>
  <c r="G1017" i="3"/>
  <c r="J1016" i="3"/>
  <c r="I1016" i="3"/>
  <c r="H1016" i="3"/>
  <c r="G1016" i="3"/>
  <c r="J1015" i="3"/>
  <c r="I1015" i="3"/>
  <c r="H1015" i="3"/>
  <c r="G1015" i="3"/>
  <c r="J1014" i="3"/>
  <c r="I1014" i="3"/>
  <c r="H1014" i="3"/>
  <c r="G1014" i="3"/>
  <c r="J1013" i="3"/>
  <c r="I1013" i="3"/>
  <c r="H1013" i="3"/>
  <c r="G1013" i="3"/>
  <c r="J1012" i="3"/>
  <c r="I1012" i="3"/>
  <c r="H1012" i="3"/>
  <c r="G1012" i="3"/>
  <c r="J1011" i="3"/>
  <c r="I1011" i="3"/>
  <c r="H1011" i="3"/>
  <c r="G1011" i="3"/>
  <c r="J1010" i="3"/>
  <c r="I1010" i="3"/>
  <c r="H1010" i="3"/>
  <c r="G1010" i="3"/>
  <c r="J1009" i="3"/>
  <c r="I1009" i="3"/>
  <c r="H1009" i="3"/>
  <c r="G1009" i="3"/>
  <c r="J1008" i="3"/>
  <c r="I1008" i="3"/>
  <c r="H1008" i="3"/>
  <c r="G1008" i="3"/>
  <c r="J1007" i="3"/>
  <c r="I1007" i="3"/>
  <c r="H1007" i="3"/>
  <c r="G1007" i="3"/>
  <c r="J1006" i="3"/>
  <c r="I1006" i="3"/>
  <c r="H1006" i="3"/>
  <c r="G1006" i="3"/>
  <c r="J1005" i="3"/>
  <c r="I1005" i="3"/>
  <c r="H1005" i="3"/>
  <c r="G1005" i="3"/>
  <c r="J1004" i="3"/>
  <c r="I1004" i="3"/>
  <c r="H1004" i="3"/>
  <c r="G1004" i="3"/>
  <c r="J1003" i="3"/>
  <c r="I1003" i="3"/>
  <c r="H1003" i="3"/>
  <c r="G1003" i="3"/>
  <c r="J1002" i="3"/>
  <c r="I1002" i="3"/>
  <c r="H1002" i="3"/>
  <c r="G1002" i="3"/>
  <c r="J1001" i="3"/>
  <c r="I1001" i="3"/>
  <c r="H1001" i="3"/>
  <c r="G1001" i="3"/>
  <c r="J1000" i="3"/>
  <c r="I1000" i="3"/>
  <c r="H1000" i="3"/>
  <c r="G1000" i="3"/>
  <c r="J999" i="3"/>
  <c r="I999" i="3"/>
  <c r="H999" i="3"/>
  <c r="G999" i="3"/>
  <c r="J998" i="3"/>
  <c r="I998" i="3"/>
  <c r="H998" i="3"/>
  <c r="G998" i="3"/>
  <c r="J997" i="3"/>
  <c r="I997" i="3"/>
  <c r="H997" i="3"/>
  <c r="G997" i="3"/>
  <c r="J996" i="3"/>
  <c r="I996" i="3"/>
  <c r="H996" i="3"/>
  <c r="G996" i="3"/>
  <c r="J995" i="3"/>
  <c r="I995" i="3"/>
  <c r="H995" i="3"/>
  <c r="G995" i="3"/>
  <c r="J994" i="3"/>
  <c r="I994" i="3"/>
  <c r="H994" i="3"/>
  <c r="G994" i="3"/>
  <c r="J993" i="3"/>
  <c r="I993" i="3"/>
  <c r="H993" i="3"/>
  <c r="G993" i="3"/>
  <c r="J992" i="3"/>
  <c r="I992" i="3"/>
  <c r="H992" i="3"/>
  <c r="G992" i="3"/>
  <c r="J991" i="3"/>
  <c r="I991" i="3"/>
  <c r="H991" i="3"/>
  <c r="G991" i="3"/>
  <c r="J990" i="3"/>
  <c r="I990" i="3"/>
  <c r="H990" i="3"/>
  <c r="G990" i="3"/>
  <c r="J989" i="3"/>
  <c r="I989" i="3"/>
  <c r="H989" i="3"/>
  <c r="G989" i="3"/>
  <c r="J988" i="3"/>
  <c r="I988" i="3"/>
  <c r="H988" i="3"/>
  <c r="G988" i="3"/>
  <c r="J987" i="3"/>
  <c r="I987" i="3"/>
  <c r="H987" i="3"/>
  <c r="G987" i="3"/>
  <c r="J986" i="3"/>
  <c r="I986" i="3"/>
  <c r="H986" i="3"/>
  <c r="G986" i="3"/>
  <c r="J985" i="3"/>
  <c r="I985" i="3"/>
  <c r="H985" i="3"/>
  <c r="G985" i="3"/>
  <c r="J984" i="3"/>
  <c r="I984" i="3"/>
  <c r="H984" i="3"/>
  <c r="G984" i="3"/>
  <c r="J983" i="3"/>
  <c r="I983" i="3"/>
  <c r="H983" i="3"/>
  <c r="G983" i="3"/>
  <c r="J982" i="3"/>
  <c r="I982" i="3"/>
  <c r="H982" i="3"/>
  <c r="G982" i="3"/>
  <c r="J981" i="3"/>
  <c r="I981" i="3"/>
  <c r="H981" i="3"/>
  <c r="G981" i="3"/>
  <c r="J980" i="3"/>
  <c r="I980" i="3"/>
  <c r="H980" i="3"/>
  <c r="G980" i="3"/>
  <c r="J979" i="3"/>
  <c r="I979" i="3"/>
  <c r="H979" i="3"/>
  <c r="G979" i="3"/>
  <c r="J978" i="3"/>
  <c r="I978" i="3"/>
  <c r="H978" i="3"/>
  <c r="G978" i="3"/>
  <c r="J977" i="3"/>
  <c r="I977" i="3"/>
  <c r="H977" i="3"/>
  <c r="G977" i="3"/>
  <c r="J976" i="3"/>
  <c r="I976" i="3"/>
  <c r="H976" i="3"/>
  <c r="G976" i="3"/>
  <c r="J975" i="3"/>
  <c r="I975" i="3"/>
  <c r="H975" i="3"/>
  <c r="G975" i="3"/>
  <c r="J974" i="3"/>
  <c r="I974" i="3"/>
  <c r="H974" i="3"/>
  <c r="G974" i="3"/>
  <c r="J973" i="3"/>
  <c r="I973" i="3"/>
  <c r="H973" i="3"/>
  <c r="G973" i="3"/>
  <c r="J972" i="3"/>
  <c r="I972" i="3"/>
  <c r="H972" i="3"/>
  <c r="G972" i="3"/>
  <c r="J971" i="3"/>
  <c r="I971" i="3"/>
  <c r="H971" i="3"/>
  <c r="G971" i="3"/>
  <c r="J970" i="3"/>
  <c r="I970" i="3"/>
  <c r="H970" i="3"/>
  <c r="G970" i="3"/>
  <c r="J969" i="3"/>
  <c r="I969" i="3"/>
  <c r="H969" i="3"/>
  <c r="G969" i="3"/>
  <c r="J968" i="3"/>
  <c r="I968" i="3"/>
  <c r="H968" i="3"/>
  <c r="G968" i="3"/>
  <c r="J967" i="3"/>
  <c r="I967" i="3"/>
  <c r="H967" i="3"/>
  <c r="G967" i="3"/>
  <c r="J966" i="3"/>
  <c r="I966" i="3"/>
  <c r="H966" i="3"/>
  <c r="G966" i="3"/>
  <c r="J965" i="3"/>
  <c r="I965" i="3"/>
  <c r="H965" i="3"/>
  <c r="G965" i="3"/>
  <c r="J964" i="3"/>
  <c r="I964" i="3"/>
  <c r="H964" i="3"/>
  <c r="G964" i="3"/>
  <c r="J963" i="3"/>
  <c r="I963" i="3"/>
  <c r="H963" i="3"/>
  <c r="G963" i="3"/>
  <c r="J962" i="3"/>
  <c r="I962" i="3"/>
  <c r="H962" i="3"/>
  <c r="G962" i="3"/>
  <c r="J961" i="3"/>
  <c r="I961" i="3"/>
  <c r="H961" i="3"/>
  <c r="G961" i="3"/>
  <c r="J960" i="3"/>
  <c r="I960" i="3"/>
  <c r="H960" i="3"/>
  <c r="G960" i="3"/>
  <c r="J959" i="3"/>
  <c r="I959" i="3"/>
  <c r="H959" i="3"/>
  <c r="G959" i="3"/>
  <c r="J958" i="3"/>
  <c r="I958" i="3"/>
  <c r="H958" i="3"/>
  <c r="G958" i="3"/>
  <c r="J957" i="3"/>
  <c r="I957" i="3"/>
  <c r="H957" i="3"/>
  <c r="G957" i="3"/>
  <c r="J956" i="3"/>
  <c r="I956" i="3"/>
  <c r="H956" i="3"/>
  <c r="G956" i="3"/>
  <c r="J955" i="3"/>
  <c r="I955" i="3"/>
  <c r="H955" i="3"/>
  <c r="G955" i="3"/>
  <c r="J954" i="3"/>
  <c r="I954" i="3"/>
  <c r="H954" i="3"/>
  <c r="G954" i="3"/>
  <c r="J953" i="3"/>
  <c r="I953" i="3"/>
  <c r="H953" i="3"/>
  <c r="G953" i="3"/>
  <c r="J952" i="3"/>
  <c r="I952" i="3"/>
  <c r="H952" i="3"/>
  <c r="G952" i="3"/>
  <c r="J951" i="3"/>
  <c r="I951" i="3"/>
  <c r="H951" i="3"/>
  <c r="G951" i="3"/>
  <c r="J950" i="3"/>
  <c r="I950" i="3"/>
  <c r="H950" i="3"/>
  <c r="G950" i="3"/>
  <c r="J949" i="3"/>
  <c r="I949" i="3"/>
  <c r="H949" i="3"/>
  <c r="G949" i="3"/>
  <c r="J948" i="3"/>
  <c r="I948" i="3"/>
  <c r="H948" i="3"/>
  <c r="G948" i="3"/>
  <c r="J947" i="3"/>
  <c r="I947" i="3"/>
  <c r="H947" i="3"/>
  <c r="G947" i="3"/>
  <c r="J946" i="3"/>
  <c r="I946" i="3"/>
  <c r="H946" i="3"/>
  <c r="G946" i="3"/>
  <c r="J945" i="3"/>
  <c r="I945" i="3"/>
  <c r="H945" i="3"/>
  <c r="G945" i="3"/>
  <c r="J944" i="3"/>
  <c r="I944" i="3"/>
  <c r="H944" i="3"/>
  <c r="G944" i="3"/>
  <c r="J943" i="3"/>
  <c r="I943" i="3"/>
  <c r="H943" i="3"/>
  <c r="G943" i="3"/>
  <c r="J942" i="3"/>
  <c r="I942" i="3"/>
  <c r="H942" i="3"/>
  <c r="G942" i="3"/>
  <c r="J941" i="3"/>
  <c r="I941" i="3"/>
  <c r="H941" i="3"/>
  <c r="G941" i="3"/>
  <c r="J940" i="3"/>
  <c r="I940" i="3"/>
  <c r="H940" i="3"/>
  <c r="G940" i="3"/>
  <c r="J939" i="3"/>
  <c r="I939" i="3"/>
  <c r="H939" i="3"/>
  <c r="G939" i="3"/>
  <c r="J938" i="3"/>
  <c r="I938" i="3"/>
  <c r="H938" i="3"/>
  <c r="G938" i="3"/>
  <c r="J937" i="3"/>
  <c r="I937" i="3"/>
  <c r="H937" i="3"/>
  <c r="G937" i="3"/>
  <c r="J936" i="3"/>
  <c r="I936" i="3"/>
  <c r="H936" i="3"/>
  <c r="G936" i="3"/>
  <c r="J935" i="3"/>
  <c r="I935" i="3"/>
  <c r="H935" i="3"/>
  <c r="G935" i="3"/>
  <c r="J934" i="3"/>
  <c r="I934" i="3"/>
  <c r="H934" i="3"/>
  <c r="G934" i="3"/>
  <c r="J933" i="3"/>
  <c r="I933" i="3"/>
  <c r="H933" i="3"/>
  <c r="G933" i="3"/>
  <c r="J932" i="3"/>
  <c r="I932" i="3"/>
  <c r="H932" i="3"/>
  <c r="G932" i="3"/>
  <c r="J931" i="3"/>
  <c r="I931" i="3"/>
  <c r="H931" i="3"/>
  <c r="G931" i="3"/>
  <c r="J930" i="3"/>
  <c r="I930" i="3"/>
  <c r="H930" i="3"/>
  <c r="G930" i="3"/>
  <c r="J929" i="3"/>
  <c r="I929" i="3"/>
  <c r="H929" i="3"/>
  <c r="G929" i="3"/>
  <c r="J928" i="3"/>
  <c r="I928" i="3"/>
  <c r="H928" i="3"/>
  <c r="G928" i="3"/>
  <c r="J927" i="3"/>
  <c r="I927" i="3"/>
  <c r="H927" i="3"/>
  <c r="G927" i="3"/>
  <c r="J926" i="3"/>
  <c r="I926" i="3"/>
  <c r="H926" i="3"/>
  <c r="G926" i="3"/>
  <c r="J925" i="3"/>
  <c r="I925" i="3"/>
  <c r="H925" i="3"/>
  <c r="G925" i="3"/>
  <c r="J924" i="3"/>
  <c r="I924" i="3"/>
  <c r="H924" i="3"/>
  <c r="G924" i="3"/>
  <c r="J923" i="3"/>
  <c r="I923" i="3"/>
  <c r="H923" i="3"/>
  <c r="G923" i="3"/>
  <c r="J922" i="3"/>
  <c r="I922" i="3"/>
  <c r="H922" i="3"/>
  <c r="G922" i="3"/>
  <c r="J921" i="3"/>
  <c r="I921" i="3"/>
  <c r="H921" i="3"/>
  <c r="G921" i="3"/>
  <c r="J920" i="3"/>
  <c r="I920" i="3"/>
  <c r="H920" i="3"/>
  <c r="G920" i="3"/>
  <c r="J919" i="3"/>
  <c r="I919" i="3"/>
  <c r="H919" i="3"/>
  <c r="G919" i="3"/>
  <c r="J918" i="3"/>
  <c r="I918" i="3"/>
  <c r="H918" i="3"/>
  <c r="G918" i="3"/>
  <c r="J917" i="3"/>
  <c r="I917" i="3"/>
  <c r="H917" i="3"/>
  <c r="G917" i="3"/>
  <c r="J916" i="3"/>
  <c r="I916" i="3"/>
  <c r="H916" i="3"/>
  <c r="G916" i="3"/>
  <c r="J915" i="3"/>
  <c r="I915" i="3"/>
  <c r="H915" i="3"/>
  <c r="G915" i="3"/>
  <c r="J914" i="3"/>
  <c r="I914" i="3"/>
  <c r="H914" i="3"/>
  <c r="G914" i="3"/>
  <c r="J913" i="3"/>
  <c r="I913" i="3"/>
  <c r="H913" i="3"/>
  <c r="G913" i="3"/>
  <c r="J912" i="3"/>
  <c r="I912" i="3"/>
  <c r="H912" i="3"/>
  <c r="G912" i="3"/>
  <c r="J911" i="3"/>
  <c r="I911" i="3"/>
  <c r="H911" i="3"/>
  <c r="G911" i="3"/>
  <c r="J910" i="3"/>
  <c r="I910" i="3"/>
  <c r="H910" i="3"/>
  <c r="G910" i="3"/>
  <c r="J909" i="3"/>
  <c r="I909" i="3"/>
  <c r="H909" i="3"/>
  <c r="G909" i="3"/>
  <c r="J908" i="3"/>
  <c r="I908" i="3"/>
  <c r="H908" i="3"/>
  <c r="G908" i="3"/>
  <c r="J907" i="3"/>
  <c r="I907" i="3"/>
  <c r="H907" i="3"/>
  <c r="G907" i="3"/>
  <c r="J906" i="3"/>
  <c r="I906" i="3"/>
  <c r="H906" i="3"/>
  <c r="G906" i="3"/>
  <c r="J905" i="3"/>
  <c r="I905" i="3"/>
  <c r="H905" i="3"/>
  <c r="G905" i="3"/>
  <c r="J904" i="3"/>
  <c r="I904" i="3"/>
  <c r="H904" i="3"/>
  <c r="G904" i="3"/>
  <c r="J903" i="3"/>
  <c r="I903" i="3"/>
  <c r="H903" i="3"/>
  <c r="G903" i="3"/>
  <c r="J902" i="3"/>
  <c r="I902" i="3"/>
  <c r="H902" i="3"/>
  <c r="G902" i="3"/>
  <c r="J901" i="3"/>
  <c r="I901" i="3"/>
  <c r="H901" i="3"/>
  <c r="G901" i="3"/>
  <c r="J900" i="3"/>
  <c r="I900" i="3"/>
  <c r="H900" i="3"/>
  <c r="G900" i="3"/>
  <c r="J899" i="3"/>
  <c r="I899" i="3"/>
  <c r="H899" i="3"/>
  <c r="G899" i="3"/>
  <c r="J898" i="3"/>
  <c r="I898" i="3"/>
  <c r="H898" i="3"/>
  <c r="G898" i="3"/>
  <c r="J897" i="3"/>
  <c r="I897" i="3"/>
  <c r="H897" i="3"/>
  <c r="G897" i="3"/>
  <c r="J896" i="3"/>
  <c r="I896" i="3"/>
  <c r="H896" i="3"/>
  <c r="G896" i="3"/>
  <c r="J895" i="3"/>
  <c r="I895" i="3"/>
  <c r="H895" i="3"/>
  <c r="G895" i="3"/>
  <c r="J894" i="3"/>
  <c r="I894" i="3"/>
  <c r="H894" i="3"/>
  <c r="G894" i="3"/>
  <c r="J893" i="3"/>
  <c r="I893" i="3"/>
  <c r="H893" i="3"/>
  <c r="G893" i="3"/>
  <c r="J892" i="3"/>
  <c r="I892" i="3"/>
  <c r="H892" i="3"/>
  <c r="G892" i="3"/>
  <c r="J891" i="3"/>
  <c r="I891" i="3"/>
  <c r="H891" i="3"/>
  <c r="G891" i="3"/>
  <c r="J890" i="3"/>
  <c r="I890" i="3"/>
  <c r="H890" i="3"/>
  <c r="G890" i="3"/>
  <c r="J889" i="3"/>
  <c r="I889" i="3"/>
  <c r="H889" i="3"/>
  <c r="G889" i="3"/>
  <c r="J888" i="3"/>
  <c r="I888" i="3"/>
  <c r="H888" i="3"/>
  <c r="G888" i="3"/>
  <c r="J887" i="3"/>
  <c r="I887" i="3"/>
  <c r="H887" i="3"/>
  <c r="G887" i="3"/>
  <c r="J886" i="3"/>
  <c r="I886" i="3"/>
  <c r="H886" i="3"/>
  <c r="G886" i="3"/>
  <c r="J885" i="3"/>
  <c r="I885" i="3"/>
  <c r="H885" i="3"/>
  <c r="G885" i="3"/>
  <c r="J884" i="3"/>
  <c r="I884" i="3"/>
  <c r="H884" i="3"/>
  <c r="G884" i="3"/>
  <c r="J883" i="3"/>
  <c r="I883" i="3"/>
  <c r="H883" i="3"/>
  <c r="G883" i="3"/>
  <c r="J882" i="3"/>
  <c r="I882" i="3"/>
  <c r="H882" i="3"/>
  <c r="G882" i="3"/>
  <c r="J881" i="3"/>
  <c r="I881" i="3"/>
  <c r="H881" i="3"/>
  <c r="G881" i="3"/>
  <c r="J880" i="3"/>
  <c r="I880" i="3"/>
  <c r="H880" i="3"/>
  <c r="G880" i="3"/>
  <c r="J879" i="3"/>
  <c r="I879" i="3"/>
  <c r="H879" i="3"/>
  <c r="G879" i="3"/>
  <c r="J878" i="3"/>
  <c r="I878" i="3"/>
  <c r="H878" i="3"/>
  <c r="G878" i="3"/>
  <c r="J877" i="3"/>
  <c r="I877" i="3"/>
  <c r="H877" i="3"/>
  <c r="G877" i="3"/>
  <c r="J876" i="3"/>
  <c r="I876" i="3"/>
  <c r="H876" i="3"/>
  <c r="G876" i="3"/>
  <c r="J875" i="3"/>
  <c r="I875" i="3"/>
  <c r="H875" i="3"/>
  <c r="G875" i="3"/>
  <c r="J874" i="3"/>
  <c r="I874" i="3"/>
  <c r="H874" i="3"/>
  <c r="G874" i="3"/>
  <c r="J873" i="3"/>
  <c r="I873" i="3"/>
  <c r="H873" i="3"/>
  <c r="G873" i="3"/>
  <c r="J872" i="3"/>
  <c r="I872" i="3"/>
  <c r="H872" i="3"/>
  <c r="G872" i="3"/>
  <c r="J871" i="3"/>
  <c r="I871" i="3"/>
  <c r="H871" i="3"/>
  <c r="G871" i="3"/>
  <c r="J870" i="3"/>
  <c r="I870" i="3"/>
  <c r="H870" i="3"/>
  <c r="G870" i="3"/>
  <c r="J869" i="3"/>
  <c r="I869" i="3"/>
  <c r="H869" i="3"/>
  <c r="G869" i="3"/>
  <c r="J868" i="3"/>
  <c r="I868" i="3"/>
  <c r="H868" i="3"/>
  <c r="G868" i="3"/>
  <c r="J867" i="3"/>
  <c r="I867" i="3"/>
  <c r="H867" i="3"/>
  <c r="G867" i="3"/>
  <c r="J866" i="3"/>
  <c r="I866" i="3"/>
  <c r="H866" i="3"/>
  <c r="G866" i="3"/>
  <c r="J865" i="3"/>
  <c r="I865" i="3"/>
  <c r="H865" i="3"/>
  <c r="G865" i="3"/>
  <c r="J864" i="3"/>
  <c r="I864" i="3"/>
  <c r="H864" i="3"/>
  <c r="G864" i="3"/>
  <c r="J863" i="3"/>
  <c r="I863" i="3"/>
  <c r="H863" i="3"/>
  <c r="G863" i="3"/>
  <c r="J862" i="3"/>
  <c r="I862" i="3"/>
  <c r="H862" i="3"/>
  <c r="G862" i="3"/>
  <c r="J861" i="3"/>
  <c r="I861" i="3"/>
  <c r="H861" i="3"/>
  <c r="G861" i="3"/>
  <c r="J860" i="3"/>
  <c r="I860" i="3"/>
  <c r="H860" i="3"/>
  <c r="G860" i="3"/>
  <c r="J859" i="3"/>
  <c r="I859" i="3"/>
  <c r="H859" i="3"/>
  <c r="G859" i="3"/>
  <c r="J858" i="3"/>
  <c r="I858" i="3"/>
  <c r="H858" i="3"/>
  <c r="G858" i="3"/>
  <c r="J857" i="3"/>
  <c r="I857" i="3"/>
  <c r="H857" i="3"/>
  <c r="G857" i="3"/>
  <c r="J856" i="3"/>
  <c r="I856" i="3"/>
  <c r="H856" i="3"/>
  <c r="G856" i="3"/>
  <c r="J855" i="3"/>
  <c r="I855" i="3"/>
  <c r="H855" i="3"/>
  <c r="G855" i="3"/>
  <c r="J854" i="3"/>
  <c r="I854" i="3"/>
  <c r="H854" i="3"/>
  <c r="G854" i="3"/>
  <c r="J853" i="3"/>
  <c r="I853" i="3"/>
  <c r="H853" i="3"/>
  <c r="G853" i="3"/>
  <c r="J852" i="3"/>
  <c r="I852" i="3"/>
  <c r="H852" i="3"/>
  <c r="G852" i="3"/>
  <c r="J851" i="3"/>
  <c r="I851" i="3"/>
  <c r="H851" i="3"/>
  <c r="G851" i="3"/>
  <c r="J850" i="3"/>
  <c r="I850" i="3"/>
  <c r="H850" i="3"/>
  <c r="G850" i="3"/>
  <c r="J849" i="3"/>
  <c r="I849" i="3"/>
  <c r="H849" i="3"/>
  <c r="G849" i="3"/>
  <c r="J848" i="3"/>
  <c r="I848" i="3"/>
  <c r="H848" i="3"/>
  <c r="G848" i="3"/>
  <c r="J847" i="3"/>
  <c r="I847" i="3"/>
  <c r="H847" i="3"/>
  <c r="G847" i="3"/>
  <c r="J846" i="3"/>
  <c r="I846" i="3"/>
  <c r="H846" i="3"/>
  <c r="G846" i="3"/>
  <c r="J845" i="3"/>
  <c r="I845" i="3"/>
  <c r="H845" i="3"/>
  <c r="G845" i="3"/>
  <c r="J844" i="3"/>
  <c r="I844" i="3"/>
  <c r="H844" i="3"/>
  <c r="G844" i="3"/>
  <c r="J843" i="3"/>
  <c r="I843" i="3"/>
  <c r="H843" i="3"/>
  <c r="G843" i="3"/>
  <c r="J842" i="3"/>
  <c r="I842" i="3"/>
  <c r="H842" i="3"/>
  <c r="G842" i="3"/>
  <c r="J841" i="3"/>
  <c r="I841" i="3"/>
  <c r="H841" i="3"/>
  <c r="G841" i="3"/>
  <c r="J840" i="3"/>
  <c r="I840" i="3"/>
  <c r="H840" i="3"/>
  <c r="G840" i="3"/>
  <c r="J839" i="3"/>
  <c r="I839" i="3"/>
  <c r="H839" i="3"/>
  <c r="G839" i="3"/>
  <c r="J838" i="3"/>
  <c r="I838" i="3"/>
  <c r="H838" i="3"/>
  <c r="G838" i="3"/>
  <c r="J837" i="3"/>
  <c r="I837" i="3"/>
  <c r="H837" i="3"/>
  <c r="G837" i="3"/>
  <c r="J836" i="3"/>
  <c r="I836" i="3"/>
  <c r="H836" i="3"/>
  <c r="G836" i="3"/>
  <c r="J835" i="3"/>
  <c r="I835" i="3"/>
  <c r="H835" i="3"/>
  <c r="G835" i="3"/>
  <c r="J834" i="3"/>
  <c r="I834" i="3"/>
  <c r="H834" i="3"/>
  <c r="G834" i="3"/>
  <c r="J833" i="3"/>
  <c r="I833" i="3"/>
  <c r="H833" i="3"/>
  <c r="G833" i="3"/>
  <c r="J832" i="3"/>
  <c r="I832" i="3"/>
  <c r="H832" i="3"/>
  <c r="G832" i="3"/>
  <c r="J831" i="3"/>
  <c r="I831" i="3"/>
  <c r="H831" i="3"/>
  <c r="G831" i="3"/>
  <c r="J830" i="3"/>
  <c r="I830" i="3"/>
  <c r="H830" i="3"/>
  <c r="G830" i="3"/>
  <c r="J829" i="3"/>
  <c r="I829" i="3"/>
  <c r="H829" i="3"/>
  <c r="G829" i="3"/>
  <c r="J828" i="3"/>
  <c r="I828" i="3"/>
  <c r="H828" i="3"/>
  <c r="G828" i="3"/>
  <c r="J827" i="3"/>
  <c r="I827" i="3"/>
  <c r="H827" i="3"/>
  <c r="G827" i="3"/>
  <c r="J826" i="3"/>
  <c r="I826" i="3"/>
  <c r="H826" i="3"/>
  <c r="G826" i="3"/>
  <c r="J825" i="3"/>
  <c r="I825" i="3"/>
  <c r="H825" i="3"/>
  <c r="G825" i="3"/>
  <c r="J824" i="3"/>
  <c r="I824" i="3"/>
  <c r="H824" i="3"/>
  <c r="G824" i="3"/>
  <c r="J823" i="3"/>
  <c r="I823" i="3"/>
  <c r="H823" i="3"/>
  <c r="G823" i="3"/>
  <c r="J822" i="3"/>
  <c r="I822" i="3"/>
  <c r="H822" i="3"/>
  <c r="G822" i="3"/>
  <c r="J821" i="3"/>
  <c r="I821" i="3"/>
  <c r="H821" i="3"/>
  <c r="G821" i="3"/>
  <c r="J820" i="3"/>
  <c r="I820" i="3"/>
  <c r="H820" i="3"/>
  <c r="G820" i="3"/>
  <c r="J819" i="3"/>
  <c r="I819" i="3"/>
  <c r="H819" i="3"/>
  <c r="G819" i="3"/>
  <c r="J818" i="3"/>
  <c r="I818" i="3"/>
  <c r="H818" i="3"/>
  <c r="G818" i="3"/>
  <c r="J817" i="3"/>
  <c r="I817" i="3"/>
  <c r="H817" i="3"/>
  <c r="G817" i="3"/>
  <c r="J816" i="3"/>
  <c r="I816" i="3"/>
  <c r="H816" i="3"/>
  <c r="G816" i="3"/>
  <c r="J815" i="3"/>
  <c r="I815" i="3"/>
  <c r="H815" i="3"/>
  <c r="G815" i="3"/>
  <c r="J814" i="3"/>
  <c r="I814" i="3"/>
  <c r="H814" i="3"/>
  <c r="G814" i="3"/>
  <c r="J813" i="3"/>
  <c r="I813" i="3"/>
  <c r="H813" i="3"/>
  <c r="G813" i="3"/>
  <c r="J812" i="3"/>
  <c r="I812" i="3"/>
  <c r="H812" i="3"/>
  <c r="G812" i="3"/>
  <c r="J811" i="3"/>
  <c r="I811" i="3"/>
  <c r="H811" i="3"/>
  <c r="G811" i="3"/>
  <c r="J810" i="3"/>
  <c r="I810" i="3"/>
  <c r="H810" i="3"/>
  <c r="G810" i="3"/>
  <c r="J809" i="3"/>
  <c r="I809" i="3"/>
  <c r="H809" i="3"/>
  <c r="G809" i="3"/>
  <c r="J808" i="3"/>
  <c r="I808" i="3"/>
  <c r="H808" i="3"/>
  <c r="G808" i="3"/>
  <c r="J807" i="3"/>
  <c r="I807" i="3"/>
  <c r="H807" i="3"/>
  <c r="G807" i="3"/>
  <c r="J806" i="3"/>
  <c r="I806" i="3"/>
  <c r="H806" i="3"/>
  <c r="G806" i="3"/>
  <c r="J805" i="3"/>
  <c r="I805" i="3"/>
  <c r="H805" i="3"/>
  <c r="G805" i="3"/>
  <c r="J804" i="3"/>
  <c r="I804" i="3"/>
  <c r="H804" i="3"/>
  <c r="G804" i="3"/>
  <c r="J803" i="3"/>
  <c r="I803" i="3"/>
  <c r="H803" i="3"/>
  <c r="G803" i="3"/>
  <c r="J802" i="3"/>
  <c r="I802" i="3"/>
  <c r="H802" i="3"/>
  <c r="G802" i="3"/>
  <c r="J801" i="3"/>
  <c r="I801" i="3"/>
  <c r="H801" i="3"/>
  <c r="G801" i="3"/>
  <c r="J800" i="3"/>
  <c r="I800" i="3"/>
  <c r="H800" i="3"/>
  <c r="G800" i="3"/>
  <c r="J799" i="3"/>
  <c r="I799" i="3"/>
  <c r="H799" i="3"/>
  <c r="G799" i="3"/>
  <c r="J798" i="3"/>
  <c r="I798" i="3"/>
  <c r="H798" i="3"/>
  <c r="G798" i="3"/>
  <c r="J797" i="3"/>
  <c r="I797" i="3"/>
  <c r="H797" i="3"/>
  <c r="G797" i="3"/>
  <c r="J796" i="3"/>
  <c r="I796" i="3"/>
  <c r="H796" i="3"/>
  <c r="G796" i="3"/>
  <c r="J795" i="3"/>
  <c r="I795" i="3"/>
  <c r="H795" i="3"/>
  <c r="G795" i="3"/>
  <c r="J794" i="3"/>
  <c r="I794" i="3"/>
  <c r="H794" i="3"/>
  <c r="G794" i="3"/>
  <c r="J793" i="3"/>
  <c r="I793" i="3"/>
  <c r="H793" i="3"/>
  <c r="G793" i="3"/>
  <c r="J792" i="3"/>
  <c r="I792" i="3"/>
  <c r="H792" i="3"/>
  <c r="G792" i="3"/>
  <c r="J791" i="3"/>
  <c r="I791" i="3"/>
  <c r="H791" i="3"/>
  <c r="G791" i="3"/>
  <c r="J790" i="3"/>
  <c r="I790" i="3"/>
  <c r="H790" i="3"/>
  <c r="G790" i="3"/>
  <c r="J789" i="3"/>
  <c r="I789" i="3"/>
  <c r="H789" i="3"/>
  <c r="G789" i="3"/>
  <c r="J788" i="3"/>
  <c r="I788" i="3"/>
  <c r="H788" i="3"/>
  <c r="G788" i="3"/>
  <c r="J787" i="3"/>
  <c r="I787" i="3"/>
  <c r="H787" i="3"/>
  <c r="G787" i="3"/>
  <c r="J786" i="3"/>
  <c r="I786" i="3"/>
  <c r="H786" i="3"/>
  <c r="G786" i="3"/>
  <c r="J785" i="3"/>
  <c r="I785" i="3"/>
  <c r="H785" i="3"/>
  <c r="G785" i="3"/>
  <c r="J784" i="3"/>
  <c r="I784" i="3"/>
  <c r="H784" i="3"/>
  <c r="G784" i="3"/>
  <c r="J783" i="3"/>
  <c r="I783" i="3"/>
  <c r="H783" i="3"/>
  <c r="G783" i="3"/>
  <c r="J782" i="3"/>
  <c r="I782" i="3"/>
  <c r="H782" i="3"/>
  <c r="G782" i="3"/>
  <c r="J781" i="3"/>
  <c r="I781" i="3"/>
  <c r="H781" i="3"/>
  <c r="G781" i="3"/>
  <c r="J780" i="3"/>
  <c r="I780" i="3"/>
  <c r="H780" i="3"/>
  <c r="G780" i="3"/>
  <c r="J779" i="3"/>
  <c r="I779" i="3"/>
  <c r="H779" i="3"/>
  <c r="G779" i="3"/>
  <c r="J778" i="3"/>
  <c r="I778" i="3"/>
  <c r="H778" i="3"/>
  <c r="G778" i="3"/>
  <c r="J777" i="3"/>
  <c r="I777" i="3"/>
  <c r="H777" i="3"/>
  <c r="G777" i="3"/>
  <c r="J776" i="3"/>
  <c r="I776" i="3"/>
  <c r="H776" i="3"/>
  <c r="G776" i="3"/>
  <c r="J775" i="3"/>
  <c r="I775" i="3"/>
  <c r="H775" i="3"/>
  <c r="G775" i="3"/>
  <c r="J774" i="3"/>
  <c r="I774" i="3"/>
  <c r="H774" i="3"/>
  <c r="G774" i="3"/>
  <c r="J773" i="3"/>
  <c r="I773" i="3"/>
  <c r="H773" i="3"/>
  <c r="G773" i="3"/>
  <c r="J772" i="3"/>
  <c r="I772" i="3"/>
  <c r="H772" i="3"/>
  <c r="G772" i="3"/>
  <c r="J771" i="3"/>
  <c r="I771" i="3"/>
  <c r="H771" i="3"/>
  <c r="G771" i="3"/>
  <c r="J770" i="3"/>
  <c r="I770" i="3"/>
  <c r="H770" i="3"/>
  <c r="G770" i="3"/>
  <c r="J769" i="3"/>
  <c r="I769" i="3"/>
  <c r="H769" i="3"/>
  <c r="G769" i="3"/>
  <c r="J768" i="3"/>
  <c r="I768" i="3"/>
  <c r="H768" i="3"/>
  <c r="G768" i="3"/>
  <c r="J767" i="3"/>
  <c r="I767" i="3"/>
  <c r="H767" i="3"/>
  <c r="G767" i="3"/>
  <c r="J766" i="3"/>
  <c r="I766" i="3"/>
  <c r="H766" i="3"/>
  <c r="G766" i="3"/>
  <c r="J765" i="3"/>
  <c r="I765" i="3"/>
  <c r="H765" i="3"/>
  <c r="G765" i="3"/>
  <c r="J764" i="3"/>
  <c r="I764" i="3"/>
  <c r="H764" i="3"/>
  <c r="G764" i="3"/>
  <c r="J763" i="3"/>
  <c r="I763" i="3"/>
  <c r="H763" i="3"/>
  <c r="G763" i="3"/>
  <c r="J762" i="3"/>
  <c r="I762" i="3"/>
  <c r="H762" i="3"/>
  <c r="G762" i="3"/>
  <c r="J761" i="3"/>
  <c r="I761" i="3"/>
  <c r="H761" i="3"/>
  <c r="G761" i="3"/>
  <c r="J760" i="3"/>
  <c r="I760" i="3"/>
  <c r="H760" i="3"/>
  <c r="G760" i="3"/>
  <c r="J759" i="3"/>
  <c r="I759" i="3"/>
  <c r="H759" i="3"/>
  <c r="G759" i="3"/>
  <c r="J758" i="3"/>
  <c r="I758" i="3"/>
  <c r="H758" i="3"/>
  <c r="G758" i="3"/>
  <c r="J757" i="3"/>
  <c r="I757" i="3"/>
  <c r="H757" i="3"/>
  <c r="G757" i="3"/>
  <c r="J756" i="3"/>
  <c r="I756" i="3"/>
  <c r="H756" i="3"/>
  <c r="G756" i="3"/>
  <c r="J755" i="3"/>
  <c r="I755" i="3"/>
  <c r="H755" i="3"/>
  <c r="G755" i="3"/>
  <c r="J754" i="3"/>
  <c r="I754" i="3"/>
  <c r="H754" i="3"/>
  <c r="G754" i="3"/>
  <c r="J753" i="3"/>
  <c r="I753" i="3"/>
  <c r="H753" i="3"/>
  <c r="G753" i="3"/>
  <c r="J752" i="3"/>
  <c r="I752" i="3"/>
  <c r="H752" i="3"/>
  <c r="G752" i="3"/>
  <c r="J751" i="3"/>
  <c r="I751" i="3"/>
  <c r="H751" i="3"/>
  <c r="G751" i="3"/>
  <c r="J750" i="3"/>
  <c r="I750" i="3"/>
  <c r="H750" i="3"/>
  <c r="G750" i="3"/>
  <c r="J749" i="3"/>
  <c r="I749" i="3"/>
  <c r="H749" i="3"/>
  <c r="G749" i="3"/>
  <c r="J748" i="3"/>
  <c r="I748" i="3"/>
  <c r="H748" i="3"/>
  <c r="G748" i="3"/>
  <c r="J747" i="3"/>
  <c r="I747" i="3"/>
  <c r="H747" i="3"/>
  <c r="G747" i="3"/>
  <c r="J746" i="3"/>
  <c r="I746" i="3"/>
  <c r="H746" i="3"/>
  <c r="G746" i="3"/>
  <c r="J745" i="3"/>
  <c r="I745" i="3"/>
  <c r="H745" i="3"/>
  <c r="G745" i="3"/>
  <c r="J744" i="3"/>
  <c r="I744" i="3"/>
  <c r="H744" i="3"/>
  <c r="G744" i="3"/>
  <c r="J743" i="3"/>
  <c r="I743" i="3"/>
  <c r="H743" i="3"/>
  <c r="G743" i="3"/>
  <c r="J742" i="3"/>
  <c r="I742" i="3"/>
  <c r="H742" i="3"/>
  <c r="G742" i="3"/>
  <c r="J741" i="3"/>
  <c r="I741" i="3"/>
  <c r="H741" i="3"/>
  <c r="G741" i="3"/>
  <c r="J740" i="3"/>
  <c r="I740" i="3"/>
  <c r="H740" i="3"/>
  <c r="G740" i="3"/>
  <c r="J739" i="3"/>
  <c r="I739" i="3"/>
  <c r="H739" i="3"/>
  <c r="G739" i="3"/>
  <c r="J738" i="3"/>
  <c r="I738" i="3"/>
  <c r="H738" i="3"/>
  <c r="G738" i="3"/>
  <c r="J737" i="3"/>
  <c r="I737" i="3"/>
  <c r="H737" i="3"/>
  <c r="G737" i="3"/>
  <c r="J736" i="3"/>
  <c r="I736" i="3"/>
  <c r="H736" i="3"/>
  <c r="G736" i="3"/>
  <c r="J735" i="3"/>
  <c r="I735" i="3"/>
  <c r="H735" i="3"/>
  <c r="G735" i="3"/>
  <c r="J734" i="3"/>
  <c r="I734" i="3"/>
  <c r="H734" i="3"/>
  <c r="G734" i="3"/>
  <c r="J733" i="3"/>
  <c r="I733" i="3"/>
  <c r="H733" i="3"/>
  <c r="G733" i="3"/>
  <c r="J732" i="3"/>
  <c r="I732" i="3"/>
  <c r="H732" i="3"/>
  <c r="G732" i="3"/>
  <c r="J731" i="3"/>
  <c r="I731" i="3"/>
  <c r="H731" i="3"/>
  <c r="G731" i="3"/>
  <c r="J730" i="3"/>
  <c r="I730" i="3"/>
  <c r="H730" i="3"/>
  <c r="G730" i="3"/>
  <c r="J729" i="3"/>
  <c r="I729" i="3"/>
  <c r="H729" i="3"/>
  <c r="G729" i="3"/>
  <c r="J728" i="3"/>
  <c r="I728" i="3"/>
  <c r="H728" i="3"/>
  <c r="G728" i="3"/>
  <c r="J727" i="3"/>
  <c r="I727" i="3"/>
  <c r="H727" i="3"/>
  <c r="G727" i="3"/>
  <c r="J726" i="3"/>
  <c r="I726" i="3"/>
  <c r="H726" i="3"/>
  <c r="G726" i="3"/>
  <c r="J725" i="3"/>
  <c r="I725" i="3"/>
  <c r="H725" i="3"/>
  <c r="G725" i="3"/>
  <c r="J724" i="3"/>
  <c r="I724" i="3"/>
  <c r="H724" i="3"/>
  <c r="G724" i="3"/>
  <c r="J723" i="3"/>
  <c r="I723" i="3"/>
  <c r="H723" i="3"/>
  <c r="G723" i="3"/>
  <c r="J722" i="3"/>
  <c r="I722" i="3"/>
  <c r="H722" i="3"/>
  <c r="G722" i="3"/>
  <c r="J721" i="3"/>
  <c r="I721" i="3"/>
  <c r="H721" i="3"/>
  <c r="G721" i="3"/>
  <c r="J720" i="3"/>
  <c r="I720" i="3"/>
  <c r="H720" i="3"/>
  <c r="G720" i="3"/>
  <c r="J719" i="3"/>
  <c r="I719" i="3"/>
  <c r="H719" i="3"/>
  <c r="G719" i="3"/>
  <c r="J718" i="3"/>
  <c r="I718" i="3"/>
  <c r="H718" i="3"/>
  <c r="G718" i="3"/>
  <c r="J717" i="3"/>
  <c r="I717" i="3"/>
  <c r="H717" i="3"/>
  <c r="G717" i="3"/>
  <c r="J716" i="3"/>
  <c r="I716" i="3"/>
  <c r="H716" i="3"/>
  <c r="G716" i="3"/>
  <c r="J715" i="3"/>
  <c r="I715" i="3"/>
  <c r="H715" i="3"/>
  <c r="G715" i="3"/>
  <c r="J714" i="3"/>
  <c r="I714" i="3"/>
  <c r="H714" i="3"/>
  <c r="G714" i="3"/>
  <c r="J713" i="3"/>
  <c r="I713" i="3"/>
  <c r="H713" i="3"/>
  <c r="G713" i="3"/>
  <c r="J712" i="3"/>
  <c r="I712" i="3"/>
  <c r="H712" i="3"/>
  <c r="G712" i="3"/>
  <c r="J711" i="3"/>
  <c r="I711" i="3"/>
  <c r="H711" i="3"/>
  <c r="G711" i="3"/>
  <c r="J710" i="3"/>
  <c r="I710" i="3"/>
  <c r="H710" i="3"/>
  <c r="G710" i="3"/>
  <c r="J709" i="3"/>
  <c r="I709" i="3"/>
  <c r="H709" i="3"/>
  <c r="G709" i="3"/>
  <c r="J708" i="3"/>
  <c r="I708" i="3"/>
  <c r="H708" i="3"/>
  <c r="G708" i="3"/>
  <c r="J707" i="3"/>
  <c r="I707" i="3"/>
  <c r="H707" i="3"/>
  <c r="G707" i="3"/>
  <c r="J706" i="3"/>
  <c r="I706" i="3"/>
  <c r="H706" i="3"/>
  <c r="G706" i="3"/>
  <c r="J705" i="3"/>
  <c r="I705" i="3"/>
  <c r="H705" i="3"/>
  <c r="G705" i="3"/>
  <c r="J704" i="3"/>
  <c r="I704" i="3"/>
  <c r="H704" i="3"/>
  <c r="G704" i="3"/>
  <c r="J703" i="3"/>
  <c r="I703" i="3"/>
  <c r="H703" i="3"/>
  <c r="G703" i="3"/>
  <c r="J702" i="3"/>
  <c r="I702" i="3"/>
  <c r="H702" i="3"/>
  <c r="G702" i="3"/>
  <c r="J701" i="3"/>
  <c r="I701" i="3"/>
  <c r="H701" i="3"/>
  <c r="G701" i="3"/>
  <c r="J700" i="3"/>
  <c r="I700" i="3"/>
  <c r="H700" i="3"/>
  <c r="G700" i="3"/>
  <c r="J699" i="3"/>
  <c r="I699" i="3"/>
  <c r="H699" i="3"/>
  <c r="G699" i="3"/>
  <c r="J698" i="3"/>
  <c r="I698" i="3"/>
  <c r="H698" i="3"/>
  <c r="G698" i="3"/>
  <c r="J697" i="3"/>
  <c r="I697" i="3"/>
  <c r="H697" i="3"/>
  <c r="G697" i="3"/>
  <c r="J696" i="3"/>
  <c r="I696" i="3"/>
  <c r="H696" i="3"/>
  <c r="G696" i="3"/>
  <c r="J695" i="3"/>
  <c r="I695" i="3"/>
  <c r="H695" i="3"/>
  <c r="G695" i="3"/>
  <c r="J694" i="3"/>
  <c r="I694" i="3"/>
  <c r="H694" i="3"/>
  <c r="G694" i="3"/>
  <c r="J693" i="3"/>
  <c r="I693" i="3"/>
  <c r="H693" i="3"/>
  <c r="G693" i="3"/>
  <c r="J692" i="3"/>
  <c r="I692" i="3"/>
  <c r="H692" i="3"/>
  <c r="G692" i="3"/>
  <c r="J691" i="3"/>
  <c r="I691" i="3"/>
  <c r="H691" i="3"/>
  <c r="G691" i="3"/>
  <c r="J690" i="3"/>
  <c r="I690" i="3"/>
  <c r="H690" i="3"/>
  <c r="G690" i="3"/>
  <c r="J689" i="3"/>
  <c r="I689" i="3"/>
  <c r="H689" i="3"/>
  <c r="G689" i="3"/>
  <c r="J688" i="3"/>
  <c r="I688" i="3"/>
  <c r="H688" i="3"/>
  <c r="G688" i="3"/>
  <c r="J687" i="3"/>
  <c r="I687" i="3"/>
  <c r="H687" i="3"/>
  <c r="G687" i="3"/>
  <c r="J686" i="3"/>
  <c r="I686" i="3"/>
  <c r="H686" i="3"/>
  <c r="G686" i="3"/>
  <c r="J685" i="3"/>
  <c r="I685" i="3"/>
  <c r="H685" i="3"/>
  <c r="G685" i="3"/>
  <c r="J684" i="3"/>
  <c r="I684" i="3"/>
  <c r="H684" i="3"/>
  <c r="G684" i="3"/>
  <c r="J683" i="3"/>
  <c r="I683" i="3"/>
  <c r="H683" i="3"/>
  <c r="G683" i="3"/>
  <c r="J682" i="3"/>
  <c r="I682" i="3"/>
  <c r="H682" i="3"/>
  <c r="G682" i="3"/>
  <c r="J681" i="3"/>
  <c r="I681" i="3"/>
  <c r="H681" i="3"/>
  <c r="G681" i="3"/>
  <c r="J680" i="3"/>
  <c r="I680" i="3"/>
  <c r="H680" i="3"/>
  <c r="G680" i="3"/>
  <c r="J679" i="3"/>
  <c r="I679" i="3"/>
  <c r="H679" i="3"/>
  <c r="G679" i="3"/>
  <c r="J678" i="3"/>
  <c r="I678" i="3"/>
  <c r="H678" i="3"/>
  <c r="G678" i="3"/>
  <c r="J677" i="3"/>
  <c r="I677" i="3"/>
  <c r="H677" i="3"/>
  <c r="G677" i="3"/>
  <c r="J676" i="3"/>
  <c r="I676" i="3"/>
  <c r="H676" i="3"/>
  <c r="G676" i="3"/>
  <c r="J675" i="3"/>
  <c r="I675" i="3"/>
  <c r="H675" i="3"/>
  <c r="G675" i="3"/>
  <c r="J674" i="3"/>
  <c r="I674" i="3"/>
  <c r="H674" i="3"/>
  <c r="G674" i="3"/>
  <c r="J673" i="3"/>
  <c r="I673" i="3"/>
  <c r="H673" i="3"/>
  <c r="G673" i="3"/>
  <c r="J672" i="3"/>
  <c r="I672" i="3"/>
  <c r="H672" i="3"/>
  <c r="G672" i="3"/>
  <c r="J671" i="3"/>
  <c r="I671" i="3"/>
  <c r="H671" i="3"/>
  <c r="G671" i="3"/>
  <c r="J670" i="3"/>
  <c r="I670" i="3"/>
  <c r="H670" i="3"/>
  <c r="G670" i="3"/>
  <c r="J669" i="3"/>
  <c r="I669" i="3"/>
  <c r="H669" i="3"/>
  <c r="G669" i="3"/>
  <c r="J668" i="3"/>
  <c r="I668" i="3"/>
  <c r="H668" i="3"/>
  <c r="G668" i="3"/>
  <c r="J667" i="3"/>
  <c r="I667" i="3"/>
  <c r="H667" i="3"/>
  <c r="G667" i="3"/>
  <c r="J666" i="3"/>
  <c r="I666" i="3"/>
  <c r="H666" i="3"/>
  <c r="G666" i="3"/>
  <c r="J665" i="3"/>
  <c r="I665" i="3"/>
  <c r="H665" i="3"/>
  <c r="G665" i="3"/>
  <c r="J664" i="3"/>
  <c r="I664" i="3"/>
  <c r="H664" i="3"/>
  <c r="G664" i="3"/>
  <c r="J663" i="3"/>
  <c r="I663" i="3"/>
  <c r="H663" i="3"/>
  <c r="G663" i="3"/>
  <c r="J662" i="3"/>
  <c r="I662" i="3"/>
  <c r="H662" i="3"/>
  <c r="G662" i="3"/>
  <c r="J661" i="3"/>
  <c r="I661" i="3"/>
  <c r="H661" i="3"/>
  <c r="G661" i="3"/>
  <c r="J660" i="3"/>
  <c r="I660" i="3"/>
  <c r="H660" i="3"/>
  <c r="G660" i="3"/>
  <c r="J659" i="3"/>
  <c r="I659" i="3"/>
  <c r="H659" i="3"/>
  <c r="G659" i="3"/>
  <c r="J658" i="3"/>
  <c r="I658" i="3"/>
  <c r="H658" i="3"/>
  <c r="G658" i="3"/>
  <c r="J657" i="3"/>
  <c r="I657" i="3"/>
  <c r="H657" i="3"/>
  <c r="G657" i="3"/>
  <c r="J656" i="3"/>
  <c r="I656" i="3"/>
  <c r="H656" i="3"/>
  <c r="G656" i="3"/>
  <c r="J655" i="3"/>
  <c r="I655" i="3"/>
  <c r="H655" i="3"/>
  <c r="G655" i="3"/>
  <c r="J654" i="3"/>
  <c r="I654" i="3"/>
  <c r="H654" i="3"/>
  <c r="G654" i="3"/>
  <c r="J653" i="3"/>
  <c r="I653" i="3"/>
  <c r="H653" i="3"/>
  <c r="G653" i="3"/>
  <c r="J652" i="3"/>
  <c r="I652" i="3"/>
  <c r="H652" i="3"/>
  <c r="G652" i="3"/>
  <c r="J651" i="3"/>
  <c r="I651" i="3"/>
  <c r="H651" i="3"/>
  <c r="G651" i="3"/>
  <c r="J650" i="3"/>
  <c r="I650" i="3"/>
  <c r="H650" i="3"/>
  <c r="G650" i="3"/>
  <c r="J649" i="3"/>
  <c r="I649" i="3"/>
  <c r="H649" i="3"/>
  <c r="G649" i="3"/>
  <c r="J648" i="3"/>
  <c r="I648" i="3"/>
  <c r="H648" i="3"/>
  <c r="G648" i="3"/>
  <c r="J647" i="3"/>
  <c r="I647" i="3"/>
  <c r="H647" i="3"/>
  <c r="G647" i="3"/>
  <c r="J646" i="3"/>
  <c r="I646" i="3"/>
  <c r="H646" i="3"/>
  <c r="G646" i="3"/>
  <c r="J645" i="3"/>
  <c r="I645" i="3"/>
  <c r="H645" i="3"/>
  <c r="G645" i="3"/>
  <c r="J644" i="3"/>
  <c r="I644" i="3"/>
  <c r="H644" i="3"/>
  <c r="G644" i="3"/>
  <c r="J643" i="3"/>
  <c r="I643" i="3"/>
  <c r="H643" i="3"/>
  <c r="G643" i="3"/>
  <c r="J642" i="3"/>
  <c r="I642" i="3"/>
  <c r="H642" i="3"/>
  <c r="G642" i="3"/>
  <c r="J641" i="3"/>
  <c r="I641" i="3"/>
  <c r="H641" i="3"/>
  <c r="G641" i="3"/>
  <c r="J640" i="3"/>
  <c r="I640" i="3"/>
  <c r="H640" i="3"/>
  <c r="G640" i="3"/>
  <c r="J639" i="3"/>
  <c r="I639" i="3"/>
  <c r="H639" i="3"/>
  <c r="G639" i="3"/>
  <c r="J638" i="3"/>
  <c r="I638" i="3"/>
  <c r="H638" i="3"/>
  <c r="G638" i="3"/>
  <c r="J637" i="3"/>
  <c r="I637" i="3"/>
  <c r="H637" i="3"/>
  <c r="G637" i="3"/>
  <c r="J636" i="3"/>
  <c r="I636" i="3"/>
  <c r="H636" i="3"/>
  <c r="G636" i="3"/>
  <c r="J635" i="3"/>
  <c r="I635" i="3"/>
  <c r="H635" i="3"/>
  <c r="G635" i="3"/>
  <c r="J634" i="3"/>
  <c r="I634" i="3"/>
  <c r="H634" i="3"/>
  <c r="G634" i="3"/>
  <c r="J633" i="3"/>
  <c r="I633" i="3"/>
  <c r="H633" i="3"/>
  <c r="G633" i="3"/>
  <c r="J632" i="3"/>
  <c r="I632" i="3"/>
  <c r="H632" i="3"/>
  <c r="G632" i="3"/>
  <c r="J631" i="3"/>
  <c r="I631" i="3"/>
  <c r="H631" i="3"/>
  <c r="G631" i="3"/>
  <c r="J630" i="3"/>
  <c r="I630" i="3"/>
  <c r="H630" i="3"/>
  <c r="G630" i="3"/>
  <c r="J629" i="3"/>
  <c r="I629" i="3"/>
  <c r="H629" i="3"/>
  <c r="G629" i="3"/>
  <c r="J628" i="3"/>
  <c r="I628" i="3"/>
  <c r="H628" i="3"/>
  <c r="G628" i="3"/>
  <c r="J627" i="3"/>
  <c r="I627" i="3"/>
  <c r="H627" i="3"/>
  <c r="G627" i="3"/>
  <c r="J626" i="3"/>
  <c r="I626" i="3"/>
  <c r="H626" i="3"/>
  <c r="G626" i="3"/>
  <c r="J625" i="3"/>
  <c r="I625" i="3"/>
  <c r="H625" i="3"/>
  <c r="G625" i="3"/>
  <c r="J624" i="3"/>
  <c r="I624" i="3"/>
  <c r="H624" i="3"/>
  <c r="G624" i="3"/>
  <c r="J623" i="3"/>
  <c r="I623" i="3"/>
  <c r="H623" i="3"/>
  <c r="G623" i="3"/>
  <c r="J622" i="3"/>
  <c r="I622" i="3"/>
  <c r="H622" i="3"/>
  <c r="G622" i="3"/>
  <c r="J621" i="3"/>
  <c r="I621" i="3"/>
  <c r="H621" i="3"/>
  <c r="G621" i="3"/>
  <c r="J620" i="3"/>
  <c r="I620" i="3"/>
  <c r="H620" i="3"/>
  <c r="G620" i="3"/>
  <c r="J619" i="3"/>
  <c r="I619" i="3"/>
  <c r="H619" i="3"/>
  <c r="G619" i="3"/>
  <c r="J618" i="3"/>
  <c r="I618" i="3"/>
  <c r="H618" i="3"/>
  <c r="G618" i="3"/>
  <c r="J617" i="3"/>
  <c r="I617" i="3"/>
  <c r="H617" i="3"/>
  <c r="G617" i="3"/>
  <c r="J616" i="3"/>
  <c r="I616" i="3"/>
  <c r="H616" i="3"/>
  <c r="G616" i="3"/>
  <c r="J615" i="3"/>
  <c r="I615" i="3"/>
  <c r="H615" i="3"/>
  <c r="G615" i="3"/>
  <c r="J614" i="3"/>
  <c r="I614" i="3"/>
  <c r="H614" i="3"/>
  <c r="G614" i="3"/>
  <c r="J613" i="3"/>
  <c r="I613" i="3"/>
  <c r="H613" i="3"/>
  <c r="G613" i="3"/>
  <c r="J612" i="3"/>
  <c r="I612" i="3"/>
  <c r="H612" i="3"/>
  <c r="G612" i="3"/>
  <c r="J611" i="3"/>
  <c r="I611" i="3"/>
  <c r="H611" i="3"/>
  <c r="G611" i="3"/>
  <c r="J610" i="3"/>
  <c r="I610" i="3"/>
  <c r="H610" i="3"/>
  <c r="G610" i="3"/>
  <c r="J609" i="3"/>
  <c r="I609" i="3"/>
  <c r="H609" i="3"/>
  <c r="G609" i="3"/>
  <c r="J608" i="3"/>
  <c r="I608" i="3"/>
  <c r="H608" i="3"/>
  <c r="G608" i="3"/>
  <c r="J607" i="3"/>
  <c r="I607" i="3"/>
  <c r="H607" i="3"/>
  <c r="G607" i="3"/>
  <c r="J606" i="3"/>
  <c r="I606" i="3"/>
  <c r="H606" i="3"/>
  <c r="G606" i="3"/>
  <c r="J605" i="3"/>
  <c r="I605" i="3"/>
  <c r="H605" i="3"/>
  <c r="G605" i="3"/>
  <c r="J604" i="3"/>
  <c r="I604" i="3"/>
  <c r="H604" i="3"/>
  <c r="G604" i="3"/>
  <c r="J603" i="3"/>
  <c r="I603" i="3"/>
  <c r="H603" i="3"/>
  <c r="G603" i="3"/>
  <c r="J602" i="3"/>
  <c r="I602" i="3"/>
  <c r="H602" i="3"/>
  <c r="G602" i="3"/>
  <c r="J601" i="3"/>
  <c r="I601" i="3"/>
  <c r="H601" i="3"/>
  <c r="G601" i="3"/>
  <c r="J600" i="3"/>
  <c r="I600" i="3"/>
  <c r="H600" i="3"/>
  <c r="G600" i="3"/>
  <c r="J599" i="3"/>
  <c r="I599" i="3"/>
  <c r="H599" i="3"/>
  <c r="G599" i="3"/>
  <c r="J598" i="3"/>
  <c r="I598" i="3"/>
  <c r="H598" i="3"/>
  <c r="G598" i="3"/>
  <c r="J597" i="3"/>
  <c r="I597" i="3"/>
  <c r="H597" i="3"/>
  <c r="G597" i="3"/>
  <c r="J596" i="3"/>
  <c r="I596" i="3"/>
  <c r="H596" i="3"/>
  <c r="G596" i="3"/>
  <c r="J595" i="3"/>
  <c r="I595" i="3"/>
  <c r="H595" i="3"/>
  <c r="G595" i="3"/>
  <c r="J594" i="3"/>
  <c r="I594" i="3"/>
  <c r="H594" i="3"/>
  <c r="G594" i="3"/>
  <c r="J593" i="3"/>
  <c r="I593" i="3"/>
  <c r="H593" i="3"/>
  <c r="G593" i="3"/>
  <c r="J592" i="3"/>
  <c r="I592" i="3"/>
  <c r="H592" i="3"/>
  <c r="G592" i="3"/>
  <c r="J591" i="3"/>
  <c r="I591" i="3"/>
  <c r="H591" i="3"/>
  <c r="G591" i="3"/>
  <c r="J590" i="3"/>
  <c r="I590" i="3"/>
  <c r="H590" i="3"/>
  <c r="G590" i="3"/>
  <c r="J589" i="3"/>
  <c r="I589" i="3"/>
  <c r="H589" i="3"/>
  <c r="G589" i="3"/>
  <c r="J588" i="3"/>
  <c r="I588" i="3"/>
  <c r="H588" i="3"/>
  <c r="G588" i="3"/>
  <c r="J587" i="3"/>
  <c r="I587" i="3"/>
  <c r="H587" i="3"/>
  <c r="G587" i="3"/>
  <c r="J586" i="3"/>
  <c r="I586" i="3"/>
  <c r="H586" i="3"/>
  <c r="G586" i="3"/>
  <c r="J585" i="3"/>
  <c r="I585" i="3"/>
  <c r="H585" i="3"/>
  <c r="G585" i="3"/>
  <c r="J584" i="3"/>
  <c r="I584" i="3"/>
  <c r="H584" i="3"/>
  <c r="G584" i="3"/>
  <c r="J583" i="3"/>
  <c r="I583" i="3"/>
  <c r="H583" i="3"/>
  <c r="G583" i="3"/>
  <c r="J582" i="3"/>
  <c r="I582" i="3"/>
  <c r="H582" i="3"/>
  <c r="G582" i="3"/>
  <c r="J581" i="3"/>
  <c r="I581" i="3"/>
  <c r="H581" i="3"/>
  <c r="G581" i="3"/>
  <c r="J580" i="3"/>
  <c r="I580" i="3"/>
  <c r="H580" i="3"/>
  <c r="G580" i="3"/>
  <c r="J579" i="3"/>
  <c r="I579" i="3"/>
  <c r="H579" i="3"/>
  <c r="G579" i="3"/>
  <c r="J578" i="3"/>
  <c r="I578" i="3"/>
  <c r="H578" i="3"/>
  <c r="G578" i="3"/>
  <c r="J577" i="3"/>
  <c r="I577" i="3"/>
  <c r="H577" i="3"/>
  <c r="G577" i="3"/>
  <c r="J576" i="3"/>
  <c r="I576" i="3"/>
  <c r="H576" i="3"/>
  <c r="G576" i="3"/>
  <c r="J575" i="3"/>
  <c r="I575" i="3"/>
  <c r="H575" i="3"/>
  <c r="G575" i="3"/>
  <c r="J574" i="3"/>
  <c r="I574" i="3"/>
  <c r="H574" i="3"/>
  <c r="G574" i="3"/>
  <c r="J573" i="3"/>
  <c r="I573" i="3"/>
  <c r="H573" i="3"/>
  <c r="G573" i="3"/>
  <c r="J572" i="3"/>
  <c r="I572" i="3"/>
  <c r="H572" i="3"/>
  <c r="G572" i="3"/>
  <c r="J571" i="3"/>
  <c r="I571" i="3"/>
  <c r="H571" i="3"/>
  <c r="G571" i="3"/>
  <c r="J570" i="3"/>
  <c r="I570" i="3"/>
  <c r="H570" i="3"/>
  <c r="G570" i="3"/>
  <c r="J569" i="3"/>
  <c r="I569" i="3"/>
  <c r="H569" i="3"/>
  <c r="G569" i="3"/>
  <c r="J568" i="3"/>
  <c r="I568" i="3"/>
  <c r="H568" i="3"/>
  <c r="G568" i="3"/>
  <c r="J567" i="3"/>
  <c r="I567" i="3"/>
  <c r="H567" i="3"/>
  <c r="G567" i="3"/>
  <c r="J566" i="3"/>
  <c r="I566" i="3"/>
  <c r="H566" i="3"/>
  <c r="G566" i="3"/>
  <c r="J565" i="3"/>
  <c r="I565" i="3"/>
  <c r="H565" i="3"/>
  <c r="G565" i="3"/>
  <c r="J564" i="3"/>
  <c r="I564" i="3"/>
  <c r="H564" i="3"/>
  <c r="G564" i="3"/>
  <c r="J563" i="3"/>
  <c r="I563" i="3"/>
  <c r="H563" i="3"/>
  <c r="G563" i="3"/>
  <c r="J562" i="3"/>
  <c r="I562" i="3"/>
  <c r="H562" i="3"/>
  <c r="G562" i="3"/>
  <c r="J561" i="3"/>
  <c r="I561" i="3"/>
  <c r="H561" i="3"/>
  <c r="G561" i="3"/>
  <c r="J560" i="3"/>
  <c r="I560" i="3"/>
  <c r="H560" i="3"/>
  <c r="G560" i="3"/>
  <c r="J559" i="3"/>
  <c r="I559" i="3"/>
  <c r="H559" i="3"/>
  <c r="G559" i="3"/>
  <c r="J558" i="3"/>
  <c r="I558" i="3"/>
  <c r="H558" i="3"/>
  <c r="G558" i="3"/>
  <c r="J557" i="3"/>
  <c r="I557" i="3"/>
  <c r="H557" i="3"/>
  <c r="G557" i="3"/>
  <c r="J556" i="3"/>
  <c r="I556" i="3"/>
  <c r="H556" i="3"/>
  <c r="G556" i="3"/>
  <c r="J555" i="3"/>
  <c r="I555" i="3"/>
  <c r="H555" i="3"/>
  <c r="G555" i="3"/>
  <c r="J554" i="3"/>
  <c r="I554" i="3"/>
  <c r="H554" i="3"/>
  <c r="G554" i="3"/>
  <c r="J553" i="3"/>
  <c r="I553" i="3"/>
  <c r="H553" i="3"/>
  <c r="G553" i="3"/>
  <c r="J552" i="3"/>
  <c r="I552" i="3"/>
  <c r="H552" i="3"/>
  <c r="G552" i="3"/>
  <c r="J551" i="3"/>
  <c r="I551" i="3"/>
  <c r="H551" i="3"/>
  <c r="G551" i="3"/>
  <c r="J550" i="3"/>
  <c r="I550" i="3"/>
  <c r="H550" i="3"/>
  <c r="G550" i="3"/>
  <c r="J549" i="3"/>
  <c r="I549" i="3"/>
  <c r="H549" i="3"/>
  <c r="G549" i="3"/>
  <c r="J548" i="3"/>
  <c r="I548" i="3"/>
  <c r="H548" i="3"/>
  <c r="G548" i="3"/>
  <c r="J547" i="3"/>
  <c r="I547" i="3"/>
  <c r="H547" i="3"/>
  <c r="G547" i="3"/>
  <c r="J546" i="3"/>
  <c r="I546" i="3"/>
  <c r="H546" i="3"/>
  <c r="G546" i="3"/>
  <c r="J545" i="3"/>
  <c r="I545" i="3"/>
  <c r="H545" i="3"/>
  <c r="G545" i="3"/>
  <c r="J544" i="3"/>
  <c r="I544" i="3"/>
  <c r="H544" i="3"/>
  <c r="G544" i="3"/>
  <c r="J543" i="3"/>
  <c r="I543" i="3"/>
  <c r="H543" i="3"/>
  <c r="G543" i="3"/>
  <c r="J542" i="3"/>
  <c r="I542" i="3"/>
  <c r="H542" i="3"/>
  <c r="G542" i="3"/>
  <c r="J541" i="3"/>
  <c r="I541" i="3"/>
  <c r="H541" i="3"/>
  <c r="G541" i="3"/>
  <c r="J540" i="3"/>
  <c r="I540" i="3"/>
  <c r="H540" i="3"/>
  <c r="G540" i="3"/>
  <c r="J539" i="3"/>
  <c r="I539" i="3"/>
  <c r="H539" i="3"/>
  <c r="G539" i="3"/>
  <c r="J538" i="3"/>
  <c r="I538" i="3"/>
  <c r="H538" i="3"/>
  <c r="G538" i="3"/>
  <c r="J537" i="3"/>
  <c r="I537" i="3"/>
  <c r="H537" i="3"/>
  <c r="G537" i="3"/>
  <c r="J536" i="3"/>
  <c r="I536" i="3"/>
  <c r="H536" i="3"/>
  <c r="G536" i="3"/>
  <c r="J535" i="3"/>
  <c r="I535" i="3"/>
  <c r="H535" i="3"/>
  <c r="G535" i="3"/>
  <c r="J534" i="3"/>
  <c r="I534" i="3"/>
  <c r="H534" i="3"/>
  <c r="G534" i="3"/>
  <c r="J533" i="3"/>
  <c r="I533" i="3"/>
  <c r="H533" i="3"/>
  <c r="G533" i="3"/>
  <c r="J532" i="3"/>
  <c r="I532" i="3"/>
  <c r="H532" i="3"/>
  <c r="G532" i="3"/>
  <c r="J531" i="3"/>
  <c r="I531" i="3"/>
  <c r="H531" i="3"/>
  <c r="G531" i="3"/>
  <c r="J530" i="3"/>
  <c r="I530" i="3"/>
  <c r="H530" i="3"/>
  <c r="G530" i="3"/>
  <c r="J529" i="3"/>
  <c r="I529" i="3"/>
  <c r="H529" i="3"/>
  <c r="G529" i="3"/>
  <c r="J528" i="3"/>
  <c r="I528" i="3"/>
  <c r="H528" i="3"/>
  <c r="G528" i="3"/>
  <c r="J527" i="3"/>
  <c r="I527" i="3"/>
  <c r="H527" i="3"/>
  <c r="G527" i="3"/>
  <c r="J526" i="3"/>
  <c r="I526" i="3"/>
  <c r="H526" i="3"/>
  <c r="G526" i="3"/>
  <c r="J525" i="3"/>
  <c r="I525" i="3"/>
  <c r="H525" i="3"/>
  <c r="G525" i="3"/>
  <c r="J524" i="3"/>
  <c r="I524" i="3"/>
  <c r="H524" i="3"/>
  <c r="G524" i="3"/>
  <c r="J523" i="3"/>
  <c r="I523" i="3"/>
  <c r="H523" i="3"/>
  <c r="G523" i="3"/>
  <c r="J522" i="3"/>
  <c r="I522" i="3"/>
  <c r="H522" i="3"/>
  <c r="G522" i="3"/>
  <c r="J521" i="3"/>
  <c r="I521" i="3"/>
  <c r="H521" i="3"/>
  <c r="G521" i="3"/>
  <c r="J520" i="3"/>
  <c r="I520" i="3"/>
  <c r="H520" i="3"/>
  <c r="G520" i="3"/>
  <c r="J519" i="3"/>
  <c r="I519" i="3"/>
  <c r="H519" i="3"/>
  <c r="G519" i="3"/>
  <c r="J518" i="3"/>
  <c r="I518" i="3"/>
  <c r="H518" i="3"/>
  <c r="G518" i="3"/>
  <c r="J517" i="3"/>
  <c r="I517" i="3"/>
  <c r="H517" i="3"/>
  <c r="G517" i="3"/>
  <c r="J516" i="3"/>
  <c r="I516" i="3"/>
  <c r="H516" i="3"/>
  <c r="G516" i="3"/>
  <c r="J515" i="3"/>
  <c r="I515" i="3"/>
  <c r="H515" i="3"/>
  <c r="G515" i="3"/>
  <c r="J514" i="3"/>
  <c r="I514" i="3"/>
  <c r="H514" i="3"/>
  <c r="G514" i="3"/>
  <c r="J513" i="3"/>
  <c r="I513" i="3"/>
  <c r="H513" i="3"/>
  <c r="G513" i="3"/>
  <c r="J512" i="3"/>
  <c r="I512" i="3"/>
  <c r="H512" i="3"/>
  <c r="G512" i="3"/>
  <c r="J511" i="3"/>
  <c r="I511" i="3"/>
  <c r="H511" i="3"/>
  <c r="G511" i="3"/>
  <c r="J510" i="3"/>
  <c r="I510" i="3"/>
  <c r="H510" i="3"/>
  <c r="G510" i="3"/>
  <c r="J509" i="3"/>
  <c r="I509" i="3"/>
  <c r="H509" i="3"/>
  <c r="G509" i="3"/>
  <c r="J508" i="3"/>
  <c r="I508" i="3"/>
  <c r="H508" i="3"/>
  <c r="G508" i="3"/>
  <c r="J507" i="3"/>
  <c r="I507" i="3"/>
  <c r="H507" i="3"/>
  <c r="G507" i="3"/>
  <c r="J506" i="3"/>
  <c r="I506" i="3"/>
  <c r="H506" i="3"/>
  <c r="G506" i="3"/>
  <c r="J505" i="3"/>
  <c r="I505" i="3"/>
  <c r="H505" i="3"/>
  <c r="G505" i="3"/>
  <c r="J504" i="3"/>
  <c r="I504" i="3"/>
  <c r="H504" i="3"/>
  <c r="G504" i="3"/>
  <c r="J503" i="3"/>
  <c r="I503" i="3"/>
  <c r="H503" i="3"/>
  <c r="G503" i="3"/>
  <c r="J502" i="3"/>
  <c r="I502" i="3"/>
  <c r="H502" i="3"/>
  <c r="G502" i="3"/>
  <c r="J501" i="3"/>
  <c r="I501" i="3"/>
  <c r="H501" i="3"/>
  <c r="G501" i="3"/>
  <c r="J500" i="3"/>
  <c r="I500" i="3"/>
  <c r="H500" i="3"/>
  <c r="G500" i="3"/>
  <c r="J499" i="3"/>
  <c r="I499" i="3"/>
  <c r="H499" i="3"/>
  <c r="G499" i="3"/>
  <c r="J498" i="3"/>
  <c r="I498" i="3"/>
  <c r="H498" i="3"/>
  <c r="G498" i="3"/>
  <c r="J497" i="3"/>
  <c r="I497" i="3"/>
  <c r="H497" i="3"/>
  <c r="G497" i="3"/>
  <c r="J496" i="3"/>
  <c r="I496" i="3"/>
  <c r="H496" i="3"/>
  <c r="G496" i="3"/>
  <c r="J495" i="3"/>
  <c r="I495" i="3"/>
  <c r="H495" i="3"/>
  <c r="G495" i="3"/>
  <c r="J494" i="3"/>
  <c r="I494" i="3"/>
  <c r="H494" i="3"/>
  <c r="G494" i="3"/>
  <c r="J493" i="3"/>
  <c r="I493" i="3"/>
  <c r="H493" i="3"/>
  <c r="G493" i="3"/>
  <c r="J492" i="3"/>
  <c r="I492" i="3"/>
  <c r="H492" i="3"/>
  <c r="G492" i="3"/>
  <c r="J491" i="3"/>
  <c r="I491" i="3"/>
  <c r="H491" i="3"/>
  <c r="G491" i="3"/>
  <c r="J490" i="3"/>
  <c r="I490" i="3"/>
  <c r="H490" i="3"/>
  <c r="G490" i="3"/>
  <c r="J489" i="3"/>
  <c r="I489" i="3"/>
  <c r="H489" i="3"/>
  <c r="G489" i="3"/>
  <c r="J488" i="3"/>
  <c r="I488" i="3"/>
  <c r="H488" i="3"/>
  <c r="G488" i="3"/>
  <c r="J487" i="3"/>
  <c r="I487" i="3"/>
  <c r="H487" i="3"/>
  <c r="G487" i="3"/>
  <c r="J486" i="3"/>
  <c r="I486" i="3"/>
  <c r="H486" i="3"/>
  <c r="G486" i="3"/>
  <c r="J485" i="3"/>
  <c r="I485" i="3"/>
  <c r="H485" i="3"/>
  <c r="G485" i="3"/>
  <c r="J484" i="3"/>
  <c r="I484" i="3"/>
  <c r="H484" i="3"/>
  <c r="G484" i="3"/>
  <c r="J483" i="3"/>
  <c r="I483" i="3"/>
  <c r="H483" i="3"/>
  <c r="G483" i="3"/>
  <c r="J482" i="3"/>
  <c r="I482" i="3"/>
  <c r="H482" i="3"/>
  <c r="G482" i="3"/>
  <c r="J481" i="3"/>
  <c r="I481" i="3"/>
  <c r="H481" i="3"/>
  <c r="G481" i="3"/>
  <c r="J480" i="3"/>
  <c r="I480" i="3"/>
  <c r="H480" i="3"/>
  <c r="G480" i="3"/>
  <c r="J479" i="3"/>
  <c r="I479" i="3"/>
  <c r="H479" i="3"/>
  <c r="G479" i="3"/>
  <c r="J478" i="3"/>
  <c r="I478" i="3"/>
  <c r="H478" i="3"/>
  <c r="G478" i="3"/>
  <c r="J477" i="3"/>
  <c r="I477" i="3"/>
  <c r="H477" i="3"/>
  <c r="G477" i="3"/>
  <c r="J476" i="3"/>
  <c r="I476" i="3"/>
  <c r="H476" i="3"/>
  <c r="G476" i="3"/>
  <c r="J475" i="3"/>
  <c r="I475" i="3"/>
  <c r="H475" i="3"/>
  <c r="G475" i="3"/>
  <c r="J474" i="3"/>
  <c r="I474" i="3"/>
  <c r="H474" i="3"/>
  <c r="G474" i="3"/>
  <c r="J473" i="3"/>
  <c r="I473" i="3"/>
  <c r="H473" i="3"/>
  <c r="G473" i="3"/>
  <c r="J472" i="3"/>
  <c r="I472" i="3"/>
  <c r="H472" i="3"/>
  <c r="G472" i="3"/>
  <c r="J471" i="3"/>
  <c r="I471" i="3"/>
  <c r="H471" i="3"/>
  <c r="G471" i="3"/>
  <c r="J470" i="3"/>
  <c r="I470" i="3"/>
  <c r="H470" i="3"/>
  <c r="G470" i="3"/>
  <c r="J469" i="3"/>
  <c r="I469" i="3"/>
  <c r="H469" i="3"/>
  <c r="G469" i="3"/>
  <c r="J468" i="3"/>
  <c r="I468" i="3"/>
  <c r="H468" i="3"/>
  <c r="G468" i="3"/>
  <c r="J467" i="3"/>
  <c r="I467" i="3"/>
  <c r="H467" i="3"/>
  <c r="G467" i="3"/>
  <c r="J466" i="3"/>
  <c r="I466" i="3"/>
  <c r="H466" i="3"/>
  <c r="G466" i="3"/>
  <c r="J465" i="3"/>
  <c r="I465" i="3"/>
  <c r="H465" i="3"/>
  <c r="G465" i="3"/>
  <c r="J464" i="3"/>
  <c r="I464" i="3"/>
  <c r="H464" i="3"/>
  <c r="G464" i="3"/>
  <c r="J463" i="3"/>
  <c r="I463" i="3"/>
  <c r="H463" i="3"/>
  <c r="G463" i="3"/>
  <c r="J462" i="3"/>
  <c r="I462" i="3"/>
  <c r="H462" i="3"/>
  <c r="G462" i="3"/>
  <c r="J461" i="3"/>
  <c r="I461" i="3"/>
  <c r="H461" i="3"/>
  <c r="G461" i="3"/>
  <c r="J460" i="3"/>
  <c r="I460" i="3"/>
  <c r="H460" i="3"/>
  <c r="G460" i="3"/>
  <c r="J459" i="3"/>
  <c r="I459" i="3"/>
  <c r="H459" i="3"/>
  <c r="G459" i="3"/>
  <c r="J458" i="3"/>
  <c r="I458" i="3"/>
  <c r="H458" i="3"/>
  <c r="G458" i="3"/>
  <c r="J457" i="3"/>
  <c r="I457" i="3"/>
  <c r="H457" i="3"/>
  <c r="G457" i="3"/>
  <c r="J456" i="3"/>
  <c r="I456" i="3"/>
  <c r="H456" i="3"/>
  <c r="G456" i="3"/>
  <c r="J455" i="3"/>
  <c r="I455" i="3"/>
  <c r="H455" i="3"/>
  <c r="G455" i="3"/>
  <c r="J454" i="3"/>
  <c r="I454" i="3"/>
  <c r="H454" i="3"/>
  <c r="G454" i="3"/>
  <c r="J453" i="3"/>
  <c r="I453" i="3"/>
  <c r="H453" i="3"/>
  <c r="G453" i="3"/>
  <c r="J452" i="3"/>
  <c r="I452" i="3"/>
  <c r="H452" i="3"/>
  <c r="G452" i="3"/>
  <c r="J451" i="3"/>
  <c r="I451" i="3"/>
  <c r="H451" i="3"/>
  <c r="G451" i="3"/>
  <c r="J450" i="3"/>
  <c r="I450" i="3"/>
  <c r="H450" i="3"/>
  <c r="G450" i="3"/>
  <c r="J449" i="3"/>
  <c r="I449" i="3"/>
  <c r="H449" i="3"/>
  <c r="G449" i="3"/>
  <c r="J448" i="3"/>
  <c r="I448" i="3"/>
  <c r="H448" i="3"/>
  <c r="G448" i="3"/>
  <c r="J447" i="3"/>
  <c r="I447" i="3"/>
  <c r="H447" i="3"/>
  <c r="G447" i="3"/>
  <c r="J446" i="3"/>
  <c r="I446" i="3"/>
  <c r="H446" i="3"/>
  <c r="G446" i="3"/>
  <c r="J445" i="3"/>
  <c r="I445" i="3"/>
  <c r="H445" i="3"/>
  <c r="G445" i="3"/>
  <c r="J444" i="3"/>
  <c r="I444" i="3"/>
  <c r="H444" i="3"/>
  <c r="G444" i="3"/>
  <c r="J443" i="3"/>
  <c r="I443" i="3"/>
  <c r="H443" i="3"/>
  <c r="G443" i="3"/>
  <c r="J442" i="3"/>
  <c r="I442" i="3"/>
  <c r="H442" i="3"/>
  <c r="G442" i="3"/>
  <c r="J441" i="3"/>
  <c r="I441" i="3"/>
  <c r="H441" i="3"/>
  <c r="G441" i="3"/>
  <c r="J440" i="3"/>
  <c r="I440" i="3"/>
  <c r="H440" i="3"/>
  <c r="G440" i="3"/>
  <c r="J439" i="3"/>
  <c r="I439" i="3"/>
  <c r="H439" i="3"/>
  <c r="G439" i="3"/>
  <c r="J438" i="3"/>
  <c r="I438" i="3"/>
  <c r="H438" i="3"/>
  <c r="G438" i="3"/>
  <c r="J437" i="3"/>
  <c r="I437" i="3"/>
  <c r="H437" i="3"/>
  <c r="G437" i="3"/>
  <c r="J436" i="3"/>
  <c r="I436" i="3"/>
  <c r="H436" i="3"/>
  <c r="G436" i="3"/>
  <c r="J435" i="3"/>
  <c r="I435" i="3"/>
  <c r="H435" i="3"/>
  <c r="G435" i="3"/>
  <c r="J434" i="3"/>
  <c r="I434" i="3"/>
  <c r="H434" i="3"/>
  <c r="G434" i="3"/>
  <c r="J433" i="3"/>
  <c r="I433" i="3"/>
  <c r="H433" i="3"/>
  <c r="G433" i="3"/>
  <c r="J432" i="3"/>
  <c r="I432" i="3"/>
  <c r="H432" i="3"/>
  <c r="G432" i="3"/>
  <c r="J431" i="3"/>
  <c r="I431" i="3"/>
  <c r="H431" i="3"/>
  <c r="G431" i="3"/>
  <c r="J430" i="3"/>
  <c r="I430" i="3"/>
  <c r="H430" i="3"/>
  <c r="G430" i="3"/>
  <c r="J429" i="3"/>
  <c r="I429" i="3"/>
  <c r="H429" i="3"/>
  <c r="G429" i="3"/>
  <c r="J428" i="3"/>
  <c r="I428" i="3"/>
  <c r="H428" i="3"/>
  <c r="G428" i="3"/>
  <c r="J427" i="3"/>
  <c r="I427" i="3"/>
  <c r="H427" i="3"/>
  <c r="G427" i="3"/>
  <c r="J426" i="3"/>
  <c r="I426" i="3"/>
  <c r="H426" i="3"/>
  <c r="G426" i="3"/>
  <c r="J425" i="3"/>
  <c r="I425" i="3"/>
  <c r="H425" i="3"/>
  <c r="G425" i="3"/>
  <c r="J424" i="3"/>
  <c r="I424" i="3"/>
  <c r="H424" i="3"/>
  <c r="G424" i="3"/>
  <c r="J423" i="3"/>
  <c r="I423" i="3"/>
  <c r="H423" i="3"/>
  <c r="G423" i="3"/>
  <c r="J422" i="3"/>
  <c r="I422" i="3"/>
  <c r="H422" i="3"/>
  <c r="G422" i="3"/>
  <c r="J421" i="3"/>
  <c r="I421" i="3"/>
  <c r="H421" i="3"/>
  <c r="G421" i="3"/>
  <c r="J420" i="3"/>
  <c r="I420" i="3"/>
  <c r="H420" i="3"/>
  <c r="G420" i="3"/>
  <c r="J419" i="3"/>
  <c r="I419" i="3"/>
  <c r="H419" i="3"/>
  <c r="G419" i="3"/>
  <c r="J418" i="3"/>
  <c r="I418" i="3"/>
  <c r="H418" i="3"/>
  <c r="G418" i="3"/>
  <c r="J417" i="3"/>
  <c r="I417" i="3"/>
  <c r="H417" i="3"/>
  <c r="G417" i="3"/>
  <c r="J416" i="3"/>
  <c r="I416" i="3"/>
  <c r="H416" i="3"/>
  <c r="G416" i="3"/>
  <c r="J415" i="3"/>
  <c r="I415" i="3"/>
  <c r="H415" i="3"/>
  <c r="G415" i="3"/>
  <c r="J414" i="3"/>
  <c r="I414" i="3"/>
  <c r="H414" i="3"/>
  <c r="G414" i="3"/>
  <c r="J413" i="3"/>
  <c r="I413" i="3"/>
  <c r="H413" i="3"/>
  <c r="G413" i="3"/>
  <c r="J412" i="3"/>
  <c r="I412" i="3"/>
  <c r="H412" i="3"/>
  <c r="G412" i="3"/>
  <c r="J411" i="3"/>
  <c r="I411" i="3"/>
  <c r="H411" i="3"/>
  <c r="G411" i="3"/>
  <c r="J410" i="3"/>
  <c r="I410" i="3"/>
  <c r="H410" i="3"/>
  <c r="G410" i="3"/>
  <c r="J409" i="3"/>
  <c r="I409" i="3"/>
  <c r="H409" i="3"/>
  <c r="G409" i="3"/>
  <c r="J408" i="3"/>
  <c r="I408" i="3"/>
  <c r="H408" i="3"/>
  <c r="G408" i="3"/>
  <c r="J407" i="3"/>
  <c r="I407" i="3"/>
  <c r="H407" i="3"/>
  <c r="G407" i="3"/>
  <c r="J406" i="3"/>
  <c r="I406" i="3"/>
  <c r="H406" i="3"/>
  <c r="G406" i="3"/>
  <c r="J405" i="3"/>
  <c r="I405" i="3"/>
  <c r="H405" i="3"/>
  <c r="G405" i="3"/>
  <c r="J404" i="3"/>
  <c r="I404" i="3"/>
  <c r="H404" i="3"/>
  <c r="G404" i="3"/>
  <c r="J403" i="3"/>
  <c r="I403" i="3"/>
  <c r="H403" i="3"/>
  <c r="G403" i="3"/>
  <c r="J402" i="3"/>
  <c r="I402" i="3"/>
  <c r="H402" i="3"/>
  <c r="G402" i="3"/>
  <c r="J401" i="3"/>
  <c r="I401" i="3"/>
  <c r="H401" i="3"/>
  <c r="G401" i="3"/>
  <c r="J400" i="3"/>
  <c r="I400" i="3"/>
  <c r="H400" i="3"/>
  <c r="G400" i="3"/>
  <c r="J399" i="3"/>
  <c r="I399" i="3"/>
  <c r="H399" i="3"/>
  <c r="G399" i="3"/>
  <c r="J398" i="3"/>
  <c r="I398" i="3"/>
  <c r="H398" i="3"/>
  <c r="G398" i="3"/>
  <c r="J397" i="3"/>
  <c r="I397" i="3"/>
  <c r="H397" i="3"/>
  <c r="G397" i="3"/>
  <c r="J396" i="3"/>
  <c r="I396" i="3"/>
  <c r="H396" i="3"/>
  <c r="G396" i="3"/>
  <c r="J395" i="3"/>
  <c r="I395" i="3"/>
  <c r="H395" i="3"/>
  <c r="G395" i="3"/>
  <c r="J394" i="3"/>
  <c r="I394" i="3"/>
  <c r="H394" i="3"/>
  <c r="G394" i="3"/>
  <c r="J393" i="3"/>
  <c r="I393" i="3"/>
  <c r="H393" i="3"/>
  <c r="G393" i="3"/>
  <c r="J392" i="3"/>
  <c r="I392" i="3"/>
  <c r="H392" i="3"/>
  <c r="G392" i="3"/>
  <c r="J391" i="3"/>
  <c r="I391" i="3"/>
  <c r="H391" i="3"/>
  <c r="G391" i="3"/>
  <c r="J390" i="3"/>
  <c r="I390" i="3"/>
  <c r="H390" i="3"/>
  <c r="G390" i="3"/>
  <c r="J389" i="3"/>
  <c r="I389" i="3"/>
  <c r="H389" i="3"/>
  <c r="G389" i="3"/>
  <c r="J388" i="3"/>
  <c r="I388" i="3"/>
  <c r="H388" i="3"/>
  <c r="G388" i="3"/>
  <c r="J387" i="3"/>
  <c r="I387" i="3"/>
  <c r="H387" i="3"/>
  <c r="G387" i="3"/>
  <c r="J386" i="3"/>
  <c r="I386" i="3"/>
  <c r="H386" i="3"/>
  <c r="G386" i="3"/>
  <c r="J385" i="3"/>
  <c r="I385" i="3"/>
  <c r="H385" i="3"/>
  <c r="G385" i="3"/>
  <c r="J384" i="3"/>
  <c r="I384" i="3"/>
  <c r="H384" i="3"/>
  <c r="G384" i="3"/>
  <c r="J383" i="3"/>
  <c r="I383" i="3"/>
  <c r="H383" i="3"/>
  <c r="G383" i="3"/>
  <c r="J382" i="3"/>
  <c r="I382" i="3"/>
  <c r="H382" i="3"/>
  <c r="G382" i="3"/>
  <c r="J381" i="3"/>
  <c r="I381" i="3"/>
  <c r="H381" i="3"/>
  <c r="G381" i="3"/>
  <c r="J380" i="3"/>
  <c r="I380" i="3"/>
  <c r="H380" i="3"/>
  <c r="G380" i="3"/>
  <c r="J379" i="3"/>
  <c r="I379" i="3"/>
  <c r="H379" i="3"/>
  <c r="G379" i="3"/>
  <c r="J378" i="3"/>
  <c r="I378" i="3"/>
  <c r="H378" i="3"/>
  <c r="G378" i="3"/>
  <c r="J377" i="3"/>
  <c r="I377" i="3"/>
  <c r="H377" i="3"/>
  <c r="G377" i="3"/>
  <c r="J376" i="3"/>
  <c r="I376" i="3"/>
  <c r="H376" i="3"/>
  <c r="G376" i="3"/>
  <c r="J375" i="3"/>
  <c r="I375" i="3"/>
  <c r="H375" i="3"/>
  <c r="G375" i="3"/>
  <c r="J374" i="3"/>
  <c r="I374" i="3"/>
  <c r="H374" i="3"/>
  <c r="G374" i="3"/>
  <c r="J373" i="3"/>
  <c r="I373" i="3"/>
  <c r="H373" i="3"/>
  <c r="G373" i="3"/>
  <c r="J372" i="3"/>
  <c r="I372" i="3"/>
  <c r="H372" i="3"/>
  <c r="G372" i="3"/>
  <c r="J371" i="3"/>
  <c r="I371" i="3"/>
  <c r="H371" i="3"/>
  <c r="G371" i="3"/>
  <c r="J370" i="3"/>
  <c r="I370" i="3"/>
  <c r="H370" i="3"/>
  <c r="G370" i="3"/>
  <c r="J369" i="3"/>
  <c r="I369" i="3"/>
  <c r="H369" i="3"/>
  <c r="G369" i="3"/>
  <c r="J368" i="3"/>
  <c r="I368" i="3"/>
  <c r="H368" i="3"/>
  <c r="G368" i="3"/>
  <c r="J367" i="3"/>
  <c r="I367" i="3"/>
  <c r="H367" i="3"/>
  <c r="G367" i="3"/>
  <c r="J366" i="3"/>
  <c r="I366" i="3"/>
  <c r="H366" i="3"/>
  <c r="G366" i="3"/>
  <c r="J365" i="3"/>
  <c r="I365" i="3"/>
  <c r="H365" i="3"/>
  <c r="G365" i="3"/>
  <c r="J364" i="3"/>
  <c r="I364" i="3"/>
  <c r="H364" i="3"/>
  <c r="G364" i="3"/>
  <c r="J363" i="3"/>
  <c r="I363" i="3"/>
  <c r="H363" i="3"/>
  <c r="G363" i="3"/>
  <c r="J362" i="3"/>
  <c r="I362" i="3"/>
  <c r="H362" i="3"/>
  <c r="G362" i="3"/>
  <c r="J361" i="3"/>
  <c r="I361" i="3"/>
  <c r="H361" i="3"/>
  <c r="G361" i="3"/>
  <c r="J360" i="3"/>
  <c r="I360" i="3"/>
  <c r="H360" i="3"/>
  <c r="G360" i="3"/>
  <c r="J359" i="3"/>
  <c r="I359" i="3"/>
  <c r="H359" i="3"/>
  <c r="G359" i="3"/>
  <c r="J358" i="3"/>
  <c r="I358" i="3"/>
  <c r="H358" i="3"/>
  <c r="G358" i="3"/>
  <c r="J357" i="3"/>
  <c r="I357" i="3"/>
  <c r="H357" i="3"/>
  <c r="G357" i="3"/>
  <c r="J356" i="3"/>
  <c r="I356" i="3"/>
  <c r="H356" i="3"/>
  <c r="G356" i="3"/>
  <c r="J355" i="3"/>
  <c r="I355" i="3"/>
  <c r="H355" i="3"/>
  <c r="G355" i="3"/>
  <c r="J354" i="3"/>
  <c r="I354" i="3"/>
  <c r="H354" i="3"/>
  <c r="G354" i="3"/>
  <c r="J353" i="3"/>
  <c r="I353" i="3"/>
  <c r="H353" i="3"/>
  <c r="G353" i="3"/>
  <c r="J352" i="3"/>
  <c r="I352" i="3"/>
  <c r="H352" i="3"/>
  <c r="G352" i="3"/>
  <c r="J351" i="3"/>
  <c r="I351" i="3"/>
  <c r="H351" i="3"/>
  <c r="G351" i="3"/>
  <c r="J350" i="3"/>
  <c r="I350" i="3"/>
  <c r="H350" i="3"/>
  <c r="G350" i="3"/>
  <c r="J349" i="3"/>
  <c r="I349" i="3"/>
  <c r="H349" i="3"/>
  <c r="G349" i="3"/>
  <c r="J348" i="3"/>
  <c r="I348" i="3"/>
  <c r="H348" i="3"/>
  <c r="G348" i="3"/>
  <c r="J347" i="3"/>
  <c r="I347" i="3"/>
  <c r="H347" i="3"/>
  <c r="G347" i="3"/>
  <c r="J346" i="3"/>
  <c r="I346" i="3"/>
  <c r="H346" i="3"/>
  <c r="G346" i="3"/>
  <c r="J345" i="3"/>
  <c r="I345" i="3"/>
  <c r="H345" i="3"/>
  <c r="G345" i="3"/>
  <c r="J344" i="3"/>
  <c r="I344" i="3"/>
  <c r="H344" i="3"/>
  <c r="G344" i="3"/>
  <c r="J343" i="3"/>
  <c r="I343" i="3"/>
  <c r="H343" i="3"/>
  <c r="G343" i="3"/>
  <c r="J342" i="3"/>
  <c r="I342" i="3"/>
  <c r="H342" i="3"/>
  <c r="G342" i="3"/>
  <c r="J341" i="3"/>
  <c r="I341" i="3"/>
  <c r="H341" i="3"/>
  <c r="G341" i="3"/>
  <c r="J340" i="3"/>
  <c r="I340" i="3"/>
  <c r="H340" i="3"/>
  <c r="G340" i="3"/>
  <c r="J339" i="3"/>
  <c r="I339" i="3"/>
  <c r="H339" i="3"/>
  <c r="G339" i="3"/>
  <c r="J338" i="3"/>
  <c r="I338" i="3"/>
  <c r="H338" i="3"/>
  <c r="G338" i="3"/>
  <c r="J337" i="3"/>
  <c r="I337" i="3"/>
  <c r="H337" i="3"/>
  <c r="G337" i="3"/>
  <c r="J336" i="3"/>
  <c r="I336" i="3"/>
  <c r="H336" i="3"/>
  <c r="G336" i="3"/>
  <c r="J335" i="3"/>
  <c r="I335" i="3"/>
  <c r="H335" i="3"/>
  <c r="G335" i="3"/>
  <c r="J334" i="3"/>
  <c r="I334" i="3"/>
  <c r="H334" i="3"/>
  <c r="G334" i="3"/>
  <c r="J333" i="3"/>
  <c r="I333" i="3"/>
  <c r="H333" i="3"/>
  <c r="G333" i="3"/>
  <c r="J332" i="3"/>
  <c r="I332" i="3"/>
  <c r="H332" i="3"/>
  <c r="G332" i="3"/>
  <c r="J331" i="3"/>
  <c r="I331" i="3"/>
  <c r="H331" i="3"/>
  <c r="G331" i="3"/>
  <c r="J330" i="3"/>
  <c r="I330" i="3"/>
  <c r="H330" i="3"/>
  <c r="G330" i="3"/>
  <c r="J329" i="3"/>
  <c r="I329" i="3"/>
  <c r="H329" i="3"/>
  <c r="G329" i="3"/>
  <c r="J328" i="3"/>
  <c r="I328" i="3"/>
  <c r="H328" i="3"/>
  <c r="G328" i="3"/>
  <c r="J327" i="3"/>
  <c r="I327" i="3"/>
  <c r="H327" i="3"/>
  <c r="G327" i="3"/>
  <c r="J326" i="3"/>
  <c r="I326" i="3"/>
  <c r="H326" i="3"/>
  <c r="G326" i="3"/>
  <c r="J325" i="3"/>
  <c r="I325" i="3"/>
  <c r="H325" i="3"/>
  <c r="G325" i="3"/>
  <c r="J324" i="3"/>
  <c r="I324" i="3"/>
  <c r="H324" i="3"/>
  <c r="G324" i="3"/>
  <c r="J323" i="3"/>
  <c r="I323" i="3"/>
  <c r="H323" i="3"/>
  <c r="G323" i="3"/>
  <c r="J322" i="3"/>
  <c r="I322" i="3"/>
  <c r="H322" i="3"/>
  <c r="G322" i="3"/>
  <c r="J321" i="3"/>
  <c r="I321" i="3"/>
  <c r="H321" i="3"/>
  <c r="G321" i="3"/>
  <c r="J320" i="3"/>
  <c r="I320" i="3"/>
  <c r="H320" i="3"/>
  <c r="G320" i="3"/>
  <c r="J319" i="3"/>
  <c r="I319" i="3"/>
  <c r="H319" i="3"/>
  <c r="G319" i="3"/>
  <c r="J318" i="3"/>
  <c r="I318" i="3"/>
  <c r="H318" i="3"/>
  <c r="G318" i="3"/>
  <c r="J317" i="3"/>
  <c r="I317" i="3"/>
  <c r="H317" i="3"/>
  <c r="G317" i="3"/>
  <c r="J316" i="3"/>
  <c r="I316" i="3"/>
  <c r="H316" i="3"/>
  <c r="G316" i="3"/>
  <c r="J315" i="3"/>
  <c r="I315" i="3"/>
  <c r="H315" i="3"/>
  <c r="G315" i="3"/>
  <c r="J314" i="3"/>
  <c r="I314" i="3"/>
  <c r="H314" i="3"/>
  <c r="G314" i="3"/>
  <c r="J313" i="3"/>
  <c r="I313" i="3"/>
  <c r="H313" i="3"/>
  <c r="G313" i="3"/>
  <c r="J312" i="3"/>
  <c r="I312" i="3"/>
  <c r="H312" i="3"/>
  <c r="G312" i="3"/>
  <c r="J311" i="3"/>
  <c r="I311" i="3"/>
  <c r="H311" i="3"/>
  <c r="G311" i="3"/>
  <c r="J310" i="3"/>
  <c r="I310" i="3"/>
  <c r="H310" i="3"/>
  <c r="G310" i="3"/>
  <c r="J309" i="3"/>
  <c r="I309" i="3"/>
  <c r="H309" i="3"/>
  <c r="G309" i="3"/>
  <c r="J308" i="3"/>
  <c r="I308" i="3"/>
  <c r="H308" i="3"/>
  <c r="G308" i="3"/>
  <c r="J307" i="3"/>
  <c r="I307" i="3"/>
  <c r="H307" i="3"/>
  <c r="G307" i="3"/>
  <c r="J306" i="3"/>
  <c r="I306" i="3"/>
  <c r="H306" i="3"/>
  <c r="G306" i="3"/>
  <c r="J305" i="3"/>
  <c r="I305" i="3"/>
  <c r="H305" i="3"/>
  <c r="G305" i="3"/>
  <c r="J304" i="3"/>
  <c r="I304" i="3"/>
  <c r="H304" i="3"/>
  <c r="G304" i="3"/>
  <c r="J303" i="3"/>
  <c r="I303" i="3"/>
  <c r="H303" i="3"/>
  <c r="G303" i="3"/>
  <c r="J302" i="3"/>
  <c r="I302" i="3"/>
  <c r="H302" i="3"/>
  <c r="G302" i="3"/>
  <c r="J301" i="3"/>
  <c r="I301" i="3"/>
  <c r="H301" i="3"/>
  <c r="G301" i="3"/>
  <c r="J300" i="3"/>
  <c r="I300" i="3"/>
  <c r="H300" i="3"/>
  <c r="G300" i="3"/>
  <c r="J299" i="3"/>
  <c r="I299" i="3"/>
  <c r="H299" i="3"/>
  <c r="G299" i="3"/>
  <c r="J298" i="3"/>
  <c r="I298" i="3"/>
  <c r="H298" i="3"/>
  <c r="G298" i="3"/>
  <c r="J297" i="3"/>
  <c r="I297" i="3"/>
  <c r="H297" i="3"/>
  <c r="G297" i="3"/>
  <c r="J296" i="3"/>
  <c r="I296" i="3"/>
  <c r="H296" i="3"/>
  <c r="G296" i="3"/>
  <c r="J295" i="3"/>
  <c r="I295" i="3"/>
  <c r="H295" i="3"/>
  <c r="G295" i="3"/>
  <c r="J294" i="3"/>
  <c r="I294" i="3"/>
  <c r="H294" i="3"/>
  <c r="G294" i="3"/>
  <c r="J293" i="3"/>
  <c r="I293" i="3"/>
  <c r="H293" i="3"/>
  <c r="G293" i="3"/>
  <c r="J292" i="3"/>
  <c r="I292" i="3"/>
  <c r="H292" i="3"/>
  <c r="G292" i="3"/>
  <c r="J291" i="3"/>
  <c r="I291" i="3"/>
  <c r="H291" i="3"/>
  <c r="G291" i="3"/>
  <c r="J290" i="3"/>
  <c r="I290" i="3"/>
  <c r="H290" i="3"/>
  <c r="G290" i="3"/>
  <c r="J289" i="3"/>
  <c r="I289" i="3"/>
  <c r="H289" i="3"/>
  <c r="G289" i="3"/>
  <c r="J288" i="3"/>
  <c r="I288" i="3"/>
  <c r="H288" i="3"/>
  <c r="G288" i="3"/>
  <c r="J287" i="3"/>
  <c r="I287" i="3"/>
  <c r="H287" i="3"/>
  <c r="G287" i="3"/>
  <c r="J286" i="3"/>
  <c r="I286" i="3"/>
  <c r="H286" i="3"/>
  <c r="G286" i="3"/>
  <c r="J285" i="3"/>
  <c r="I285" i="3"/>
  <c r="H285" i="3"/>
  <c r="G285" i="3"/>
  <c r="J284" i="3"/>
  <c r="I284" i="3"/>
  <c r="H284" i="3"/>
  <c r="G284" i="3"/>
  <c r="J283" i="3"/>
  <c r="I283" i="3"/>
  <c r="H283" i="3"/>
  <c r="G283" i="3"/>
  <c r="J282" i="3"/>
  <c r="I282" i="3"/>
  <c r="H282" i="3"/>
  <c r="G282" i="3"/>
  <c r="J281" i="3"/>
  <c r="I281" i="3"/>
  <c r="H281" i="3"/>
  <c r="G281" i="3"/>
  <c r="J280" i="3"/>
  <c r="I280" i="3"/>
  <c r="H280" i="3"/>
  <c r="G280" i="3"/>
  <c r="J279" i="3"/>
  <c r="I279" i="3"/>
  <c r="H279" i="3"/>
  <c r="G279" i="3"/>
  <c r="J278" i="3"/>
  <c r="I278" i="3"/>
  <c r="H278" i="3"/>
  <c r="G278" i="3"/>
  <c r="J277" i="3"/>
  <c r="I277" i="3"/>
  <c r="H277" i="3"/>
  <c r="G277" i="3"/>
  <c r="J276" i="3"/>
  <c r="I276" i="3"/>
  <c r="H276" i="3"/>
  <c r="G276" i="3"/>
  <c r="J275" i="3"/>
  <c r="I275" i="3"/>
  <c r="H275" i="3"/>
  <c r="G275" i="3"/>
  <c r="J274" i="3"/>
  <c r="I274" i="3"/>
  <c r="H274" i="3"/>
  <c r="G274" i="3"/>
  <c r="J273" i="3"/>
  <c r="I273" i="3"/>
  <c r="H273" i="3"/>
  <c r="G273" i="3"/>
  <c r="J272" i="3"/>
  <c r="I272" i="3"/>
  <c r="H272" i="3"/>
  <c r="G272" i="3"/>
  <c r="J271" i="3"/>
  <c r="I271" i="3"/>
  <c r="H271" i="3"/>
  <c r="G271" i="3"/>
  <c r="J270" i="3"/>
  <c r="I270" i="3"/>
  <c r="H270" i="3"/>
  <c r="G270" i="3"/>
  <c r="J269" i="3"/>
  <c r="I269" i="3"/>
  <c r="H269" i="3"/>
  <c r="G269" i="3"/>
  <c r="J268" i="3"/>
  <c r="I268" i="3"/>
  <c r="H268" i="3"/>
  <c r="G268" i="3"/>
  <c r="J267" i="3"/>
  <c r="I267" i="3"/>
  <c r="H267" i="3"/>
  <c r="G267" i="3"/>
  <c r="J266" i="3"/>
  <c r="I266" i="3"/>
  <c r="H266" i="3"/>
  <c r="G266" i="3"/>
  <c r="J265" i="3"/>
  <c r="I265" i="3"/>
  <c r="H265" i="3"/>
  <c r="G265" i="3"/>
  <c r="J264" i="3"/>
  <c r="I264" i="3"/>
  <c r="H264" i="3"/>
  <c r="G264" i="3"/>
  <c r="J263" i="3"/>
  <c r="I263" i="3"/>
  <c r="H263" i="3"/>
  <c r="G263" i="3"/>
  <c r="J262" i="3"/>
  <c r="I262" i="3"/>
  <c r="H262" i="3"/>
  <c r="G262" i="3"/>
  <c r="J261" i="3"/>
  <c r="I261" i="3"/>
  <c r="H261" i="3"/>
  <c r="G261" i="3"/>
  <c r="J260" i="3"/>
  <c r="I260" i="3"/>
  <c r="H260" i="3"/>
  <c r="G260" i="3"/>
  <c r="J259" i="3"/>
  <c r="I259" i="3"/>
  <c r="H259" i="3"/>
  <c r="G259" i="3"/>
  <c r="J258" i="3"/>
  <c r="I258" i="3"/>
  <c r="H258" i="3"/>
  <c r="G258" i="3"/>
  <c r="J257" i="3"/>
  <c r="I257" i="3"/>
  <c r="H257" i="3"/>
  <c r="G257" i="3"/>
  <c r="J256" i="3"/>
  <c r="I256" i="3"/>
  <c r="H256" i="3"/>
  <c r="G256" i="3"/>
  <c r="J255" i="3"/>
  <c r="I255" i="3"/>
  <c r="H255" i="3"/>
  <c r="G255" i="3"/>
  <c r="J254" i="3"/>
  <c r="I254" i="3"/>
  <c r="H254" i="3"/>
  <c r="G254" i="3"/>
  <c r="J253" i="3"/>
  <c r="I253" i="3"/>
  <c r="H253" i="3"/>
  <c r="G253" i="3"/>
  <c r="J252" i="3"/>
  <c r="I252" i="3"/>
  <c r="H252" i="3"/>
  <c r="G252" i="3"/>
  <c r="J251" i="3"/>
  <c r="I251" i="3"/>
  <c r="H251" i="3"/>
  <c r="G251" i="3"/>
  <c r="J250" i="3"/>
  <c r="I250" i="3"/>
  <c r="H250" i="3"/>
  <c r="G250" i="3"/>
  <c r="J249" i="3"/>
  <c r="I249" i="3"/>
  <c r="H249" i="3"/>
  <c r="G249" i="3"/>
  <c r="J248" i="3"/>
  <c r="I248" i="3"/>
  <c r="H248" i="3"/>
  <c r="G248" i="3"/>
  <c r="J247" i="3"/>
  <c r="I247" i="3"/>
  <c r="H247" i="3"/>
  <c r="G247" i="3"/>
  <c r="J246" i="3"/>
  <c r="I246" i="3"/>
  <c r="H246" i="3"/>
  <c r="G246" i="3"/>
  <c r="J245" i="3"/>
  <c r="I245" i="3"/>
  <c r="H245" i="3"/>
  <c r="G245" i="3"/>
  <c r="J244" i="3"/>
  <c r="I244" i="3"/>
  <c r="H244" i="3"/>
  <c r="G244" i="3"/>
  <c r="J243" i="3"/>
  <c r="I243" i="3"/>
  <c r="H243" i="3"/>
  <c r="G243" i="3"/>
  <c r="J242" i="3"/>
  <c r="I242" i="3"/>
  <c r="H242" i="3"/>
  <c r="G242" i="3"/>
  <c r="J241" i="3"/>
  <c r="I241" i="3"/>
  <c r="H241" i="3"/>
  <c r="G241" i="3"/>
  <c r="J240" i="3"/>
  <c r="I240" i="3"/>
  <c r="H240" i="3"/>
  <c r="G240" i="3"/>
  <c r="J239" i="3"/>
  <c r="I239" i="3"/>
  <c r="H239" i="3"/>
  <c r="G239" i="3"/>
  <c r="J238" i="3"/>
  <c r="I238" i="3"/>
  <c r="H238" i="3"/>
  <c r="G238" i="3"/>
  <c r="J237" i="3"/>
  <c r="I237" i="3"/>
  <c r="H237" i="3"/>
  <c r="G237" i="3"/>
  <c r="J236" i="3"/>
  <c r="I236" i="3"/>
  <c r="H236" i="3"/>
  <c r="G236" i="3"/>
  <c r="J235" i="3"/>
  <c r="I235" i="3"/>
  <c r="H235" i="3"/>
  <c r="G235" i="3"/>
  <c r="J234" i="3"/>
  <c r="I234" i="3"/>
  <c r="H234" i="3"/>
  <c r="G234" i="3"/>
  <c r="J233" i="3"/>
  <c r="I233" i="3"/>
  <c r="H233" i="3"/>
  <c r="G233" i="3"/>
  <c r="J232" i="3"/>
  <c r="I232" i="3"/>
  <c r="H232" i="3"/>
  <c r="G232" i="3"/>
  <c r="J231" i="3"/>
  <c r="I231" i="3"/>
  <c r="H231" i="3"/>
  <c r="G231" i="3"/>
  <c r="J230" i="3"/>
  <c r="I230" i="3"/>
  <c r="H230" i="3"/>
  <c r="G230" i="3"/>
  <c r="J229" i="3"/>
  <c r="I229" i="3"/>
  <c r="H229" i="3"/>
  <c r="G229" i="3"/>
  <c r="J228" i="3"/>
  <c r="I228" i="3"/>
  <c r="H228" i="3"/>
  <c r="G228" i="3"/>
  <c r="J227" i="3"/>
  <c r="I227" i="3"/>
  <c r="H227" i="3"/>
  <c r="G227" i="3"/>
  <c r="J226" i="3"/>
  <c r="I226" i="3"/>
  <c r="H226" i="3"/>
  <c r="G226" i="3"/>
  <c r="J225" i="3"/>
  <c r="I225" i="3"/>
  <c r="H225" i="3"/>
  <c r="G225" i="3"/>
  <c r="J224" i="3"/>
  <c r="I224" i="3"/>
  <c r="H224" i="3"/>
  <c r="G224" i="3"/>
  <c r="J223" i="3"/>
  <c r="I223" i="3"/>
  <c r="H223" i="3"/>
  <c r="G223" i="3"/>
  <c r="J222" i="3"/>
  <c r="I222" i="3"/>
  <c r="H222" i="3"/>
  <c r="G222" i="3"/>
  <c r="J221" i="3"/>
  <c r="I221" i="3"/>
  <c r="H221" i="3"/>
  <c r="G221" i="3"/>
  <c r="J220" i="3"/>
  <c r="I220" i="3"/>
  <c r="H220" i="3"/>
  <c r="G220" i="3"/>
  <c r="J219" i="3"/>
  <c r="I219" i="3"/>
  <c r="H219" i="3"/>
  <c r="G219" i="3"/>
  <c r="J218" i="3"/>
  <c r="I218" i="3"/>
  <c r="H218" i="3"/>
  <c r="G218" i="3"/>
  <c r="J217" i="3"/>
  <c r="I217" i="3"/>
  <c r="H217" i="3"/>
  <c r="G217" i="3"/>
  <c r="J216" i="3"/>
  <c r="I216" i="3"/>
  <c r="H216" i="3"/>
  <c r="G216" i="3"/>
  <c r="J215" i="3"/>
  <c r="I215" i="3"/>
  <c r="H215" i="3"/>
  <c r="G215" i="3"/>
  <c r="J214" i="3"/>
  <c r="I214" i="3"/>
  <c r="H214" i="3"/>
  <c r="G214" i="3"/>
  <c r="J213" i="3"/>
  <c r="I213" i="3"/>
  <c r="H213" i="3"/>
  <c r="G213" i="3"/>
  <c r="J212" i="3"/>
  <c r="I212" i="3"/>
  <c r="H212" i="3"/>
  <c r="G212" i="3"/>
  <c r="J211" i="3"/>
  <c r="I211" i="3"/>
  <c r="H211" i="3"/>
  <c r="G211" i="3"/>
  <c r="J210" i="3"/>
  <c r="I210" i="3"/>
  <c r="H210" i="3"/>
  <c r="G210" i="3"/>
  <c r="J209" i="3"/>
  <c r="I209" i="3"/>
  <c r="H209" i="3"/>
  <c r="G209" i="3"/>
  <c r="J208" i="3"/>
  <c r="I208" i="3"/>
  <c r="H208" i="3"/>
  <c r="G208" i="3"/>
  <c r="J207" i="3"/>
  <c r="I207" i="3"/>
  <c r="H207" i="3"/>
  <c r="G207" i="3"/>
  <c r="J206" i="3"/>
  <c r="I206" i="3"/>
  <c r="H206" i="3"/>
  <c r="G206" i="3"/>
  <c r="J205" i="3"/>
  <c r="I205" i="3"/>
  <c r="H205" i="3"/>
  <c r="G205" i="3"/>
  <c r="J204" i="3"/>
  <c r="I204" i="3"/>
  <c r="H204" i="3"/>
  <c r="G204" i="3"/>
  <c r="J203" i="3"/>
  <c r="I203" i="3"/>
  <c r="H203" i="3"/>
  <c r="G203" i="3"/>
  <c r="J202" i="3"/>
  <c r="I202" i="3"/>
  <c r="H202" i="3"/>
  <c r="G202" i="3"/>
  <c r="J201" i="3"/>
  <c r="I201" i="3"/>
  <c r="H201" i="3"/>
  <c r="G201" i="3"/>
  <c r="J200" i="3"/>
  <c r="I200" i="3"/>
  <c r="H200" i="3"/>
  <c r="G200" i="3"/>
  <c r="J199" i="3"/>
  <c r="I199" i="3"/>
  <c r="H199" i="3"/>
  <c r="G199" i="3"/>
  <c r="J198" i="3"/>
  <c r="I198" i="3"/>
  <c r="H198" i="3"/>
  <c r="G198" i="3"/>
  <c r="J197" i="3"/>
  <c r="I197" i="3"/>
  <c r="H197" i="3"/>
  <c r="G197" i="3"/>
  <c r="J196" i="3"/>
  <c r="I196" i="3"/>
  <c r="H196" i="3"/>
  <c r="G196" i="3"/>
  <c r="J195" i="3"/>
  <c r="I195" i="3"/>
  <c r="H195" i="3"/>
  <c r="G195" i="3"/>
  <c r="J194" i="3"/>
  <c r="I194" i="3"/>
  <c r="H194" i="3"/>
  <c r="G194" i="3"/>
  <c r="J193" i="3"/>
  <c r="I193" i="3"/>
  <c r="H193" i="3"/>
  <c r="G193" i="3"/>
  <c r="J192" i="3"/>
  <c r="I192" i="3"/>
  <c r="H192" i="3"/>
  <c r="G192" i="3"/>
  <c r="J191" i="3"/>
  <c r="I191" i="3"/>
  <c r="H191" i="3"/>
  <c r="G191" i="3"/>
  <c r="J190" i="3"/>
  <c r="I190" i="3"/>
  <c r="H190" i="3"/>
  <c r="G190" i="3"/>
  <c r="J189" i="3"/>
  <c r="I189" i="3"/>
  <c r="H189" i="3"/>
  <c r="G189" i="3"/>
  <c r="J188" i="3"/>
  <c r="I188" i="3"/>
  <c r="H188" i="3"/>
  <c r="G188" i="3"/>
  <c r="J187" i="3"/>
  <c r="I187" i="3"/>
  <c r="H187" i="3"/>
  <c r="G187" i="3"/>
  <c r="J186" i="3"/>
  <c r="I186" i="3"/>
  <c r="H186" i="3"/>
  <c r="G186" i="3"/>
  <c r="J185" i="3"/>
  <c r="I185" i="3"/>
  <c r="H185" i="3"/>
  <c r="G185" i="3"/>
  <c r="J184" i="3"/>
  <c r="I184" i="3"/>
  <c r="H184" i="3"/>
  <c r="G184" i="3"/>
  <c r="J183" i="3"/>
  <c r="I183" i="3"/>
  <c r="H183" i="3"/>
  <c r="G183" i="3"/>
  <c r="J182" i="3"/>
  <c r="I182" i="3"/>
  <c r="H182" i="3"/>
  <c r="G182" i="3"/>
  <c r="J181" i="3"/>
  <c r="I181" i="3"/>
  <c r="H181" i="3"/>
  <c r="G181" i="3"/>
  <c r="J180" i="3"/>
  <c r="I180" i="3"/>
  <c r="H180" i="3"/>
  <c r="G180" i="3"/>
  <c r="J179" i="3"/>
  <c r="I179" i="3"/>
  <c r="H179" i="3"/>
  <c r="G179" i="3"/>
  <c r="J178" i="3"/>
  <c r="I178" i="3"/>
  <c r="H178" i="3"/>
  <c r="G178" i="3"/>
  <c r="J177" i="3"/>
  <c r="I177" i="3"/>
  <c r="H177" i="3"/>
  <c r="G177" i="3"/>
  <c r="J176" i="3"/>
  <c r="I176" i="3"/>
  <c r="H176" i="3"/>
  <c r="G176" i="3"/>
  <c r="J175" i="3"/>
  <c r="I175" i="3"/>
  <c r="H175" i="3"/>
  <c r="G175" i="3"/>
  <c r="J174" i="3"/>
  <c r="I174" i="3"/>
  <c r="H174" i="3"/>
  <c r="G174" i="3"/>
  <c r="J173" i="3"/>
  <c r="I173" i="3"/>
  <c r="H173" i="3"/>
  <c r="G173" i="3"/>
  <c r="J172" i="3"/>
  <c r="I172" i="3"/>
  <c r="H172" i="3"/>
  <c r="G172" i="3"/>
  <c r="J171" i="3"/>
  <c r="I171" i="3"/>
  <c r="H171" i="3"/>
  <c r="G171" i="3"/>
  <c r="J170" i="3"/>
  <c r="I170" i="3"/>
  <c r="H170" i="3"/>
  <c r="G170" i="3"/>
  <c r="J169" i="3"/>
  <c r="I169" i="3"/>
  <c r="H169" i="3"/>
  <c r="G169" i="3"/>
  <c r="J168" i="3"/>
  <c r="I168" i="3"/>
  <c r="H168" i="3"/>
  <c r="G168" i="3"/>
  <c r="J167" i="3"/>
  <c r="I167" i="3"/>
  <c r="H167" i="3"/>
  <c r="G167" i="3"/>
  <c r="J166" i="3"/>
  <c r="I166" i="3"/>
  <c r="H166" i="3"/>
  <c r="G166" i="3"/>
  <c r="J165" i="3"/>
  <c r="I165" i="3"/>
  <c r="H165" i="3"/>
  <c r="G165" i="3"/>
  <c r="J164" i="3"/>
  <c r="I164" i="3"/>
  <c r="H164" i="3"/>
  <c r="G164" i="3"/>
  <c r="J163" i="3"/>
  <c r="I163" i="3"/>
  <c r="H163" i="3"/>
  <c r="G163" i="3"/>
  <c r="J162" i="3"/>
  <c r="I162" i="3"/>
  <c r="H162" i="3"/>
  <c r="G162" i="3"/>
  <c r="J161" i="3"/>
  <c r="I161" i="3"/>
  <c r="H161" i="3"/>
  <c r="G161" i="3"/>
  <c r="J160" i="3"/>
  <c r="I160" i="3"/>
  <c r="H160" i="3"/>
  <c r="G160" i="3"/>
  <c r="J159" i="3"/>
  <c r="I159" i="3"/>
  <c r="H159" i="3"/>
  <c r="G159" i="3"/>
  <c r="J158" i="3"/>
  <c r="I158" i="3"/>
  <c r="H158" i="3"/>
  <c r="G158" i="3"/>
  <c r="J157" i="3"/>
  <c r="I157" i="3"/>
  <c r="H157" i="3"/>
  <c r="G157" i="3"/>
  <c r="J156" i="3"/>
  <c r="I156" i="3"/>
  <c r="H156" i="3"/>
  <c r="G156" i="3"/>
  <c r="J155" i="3"/>
  <c r="I155" i="3"/>
  <c r="H155" i="3"/>
  <c r="G155" i="3"/>
  <c r="J154" i="3"/>
  <c r="I154" i="3"/>
  <c r="H154" i="3"/>
  <c r="G154" i="3"/>
  <c r="J153" i="3"/>
  <c r="I153" i="3"/>
  <c r="H153" i="3"/>
  <c r="G153" i="3"/>
  <c r="J152" i="3"/>
  <c r="I152" i="3"/>
  <c r="H152" i="3"/>
  <c r="G152" i="3"/>
  <c r="J151" i="3"/>
  <c r="I151" i="3"/>
  <c r="H151" i="3"/>
  <c r="G151" i="3"/>
  <c r="J150" i="3"/>
  <c r="I150" i="3"/>
  <c r="H150" i="3"/>
  <c r="G150" i="3"/>
  <c r="J149" i="3"/>
  <c r="I149" i="3"/>
  <c r="H149" i="3"/>
  <c r="G149" i="3"/>
  <c r="J148" i="3"/>
  <c r="I148" i="3"/>
  <c r="H148" i="3"/>
  <c r="G148" i="3"/>
  <c r="J147" i="3"/>
  <c r="I147" i="3"/>
  <c r="H147" i="3"/>
  <c r="G147" i="3"/>
  <c r="J146" i="3"/>
  <c r="I146" i="3"/>
  <c r="H146" i="3"/>
  <c r="G146" i="3"/>
  <c r="J145" i="3"/>
  <c r="I145" i="3"/>
  <c r="H145" i="3"/>
  <c r="G145" i="3"/>
  <c r="J144" i="3"/>
  <c r="I144" i="3"/>
  <c r="H144" i="3"/>
  <c r="G144" i="3"/>
  <c r="J143" i="3"/>
  <c r="I143" i="3"/>
  <c r="H143" i="3"/>
  <c r="G143" i="3"/>
  <c r="J142" i="3"/>
  <c r="I142" i="3"/>
  <c r="H142" i="3"/>
  <c r="G142" i="3"/>
  <c r="J141" i="3"/>
  <c r="I141" i="3"/>
  <c r="H141" i="3"/>
  <c r="G141" i="3"/>
  <c r="J140" i="3"/>
  <c r="I140" i="3"/>
  <c r="H140" i="3"/>
  <c r="G140" i="3"/>
  <c r="J139" i="3"/>
  <c r="I139" i="3"/>
  <c r="H139" i="3"/>
  <c r="G139" i="3"/>
  <c r="J138" i="3"/>
  <c r="I138" i="3"/>
  <c r="H138" i="3"/>
  <c r="G138" i="3"/>
  <c r="J137" i="3"/>
  <c r="I137" i="3"/>
  <c r="H137" i="3"/>
  <c r="G137" i="3"/>
  <c r="J136" i="3"/>
  <c r="I136" i="3"/>
  <c r="H136" i="3"/>
  <c r="G136" i="3"/>
  <c r="J135" i="3"/>
  <c r="I135" i="3"/>
  <c r="H135" i="3"/>
  <c r="G135" i="3"/>
  <c r="J134" i="3"/>
  <c r="I134" i="3"/>
  <c r="H134" i="3"/>
  <c r="G134" i="3"/>
  <c r="J133" i="3"/>
  <c r="I133" i="3"/>
  <c r="H133" i="3"/>
  <c r="G133" i="3"/>
  <c r="J132" i="3"/>
  <c r="I132" i="3"/>
  <c r="H132" i="3"/>
  <c r="G132" i="3"/>
  <c r="J131" i="3"/>
  <c r="I131" i="3"/>
  <c r="H131" i="3"/>
  <c r="G131" i="3"/>
  <c r="J130" i="3"/>
  <c r="I130" i="3"/>
  <c r="H130" i="3"/>
  <c r="G130" i="3"/>
  <c r="J129" i="3"/>
  <c r="I129" i="3"/>
  <c r="H129" i="3"/>
  <c r="G129" i="3"/>
  <c r="J128" i="3"/>
  <c r="I128" i="3"/>
  <c r="H128" i="3"/>
  <c r="G128" i="3"/>
  <c r="J127" i="3"/>
  <c r="I127" i="3"/>
  <c r="H127" i="3"/>
  <c r="G127" i="3"/>
  <c r="J126" i="3"/>
  <c r="I126" i="3"/>
  <c r="H126" i="3"/>
  <c r="G126" i="3"/>
  <c r="J125" i="3"/>
  <c r="I125" i="3"/>
  <c r="H125" i="3"/>
  <c r="G125" i="3"/>
  <c r="J124" i="3"/>
  <c r="I124" i="3"/>
  <c r="H124" i="3"/>
  <c r="G124" i="3"/>
  <c r="J123" i="3"/>
  <c r="I123" i="3"/>
  <c r="H123" i="3"/>
  <c r="G123" i="3"/>
  <c r="J122" i="3"/>
  <c r="I122" i="3"/>
  <c r="H122" i="3"/>
  <c r="G122" i="3"/>
  <c r="J121" i="3"/>
  <c r="I121" i="3"/>
  <c r="H121" i="3"/>
  <c r="G121" i="3"/>
  <c r="J120" i="3"/>
  <c r="I120" i="3"/>
  <c r="H120" i="3"/>
  <c r="G120" i="3"/>
  <c r="J119" i="3"/>
  <c r="I119" i="3"/>
  <c r="H119" i="3"/>
  <c r="G119" i="3"/>
  <c r="J118" i="3"/>
  <c r="I118" i="3"/>
  <c r="H118" i="3"/>
  <c r="G118" i="3"/>
  <c r="J117" i="3"/>
  <c r="I117" i="3"/>
  <c r="H117" i="3"/>
  <c r="G117" i="3"/>
  <c r="J116" i="3"/>
  <c r="I116" i="3"/>
  <c r="H116" i="3"/>
  <c r="G116" i="3"/>
  <c r="J115" i="3"/>
  <c r="I115" i="3"/>
  <c r="H115" i="3"/>
  <c r="G115" i="3"/>
  <c r="J114" i="3"/>
  <c r="I114" i="3"/>
  <c r="H114" i="3"/>
  <c r="G114" i="3"/>
  <c r="J113" i="3"/>
  <c r="I113" i="3"/>
  <c r="H113" i="3"/>
  <c r="G113" i="3"/>
  <c r="J112" i="3"/>
  <c r="I112" i="3"/>
  <c r="H112" i="3"/>
  <c r="G112" i="3"/>
  <c r="J111" i="3"/>
  <c r="I111" i="3"/>
  <c r="H111" i="3"/>
  <c r="G111" i="3"/>
  <c r="J110" i="3"/>
  <c r="I110" i="3"/>
  <c r="H110" i="3"/>
  <c r="G110" i="3"/>
  <c r="J109" i="3"/>
  <c r="I109" i="3"/>
  <c r="H109" i="3"/>
  <c r="G109" i="3"/>
  <c r="J108" i="3"/>
  <c r="I108" i="3"/>
  <c r="H108" i="3"/>
  <c r="G108" i="3"/>
  <c r="J107" i="3"/>
  <c r="I107" i="3"/>
  <c r="H107" i="3"/>
  <c r="G107" i="3"/>
  <c r="J106" i="3"/>
  <c r="I106" i="3"/>
  <c r="H106" i="3"/>
  <c r="G106" i="3"/>
  <c r="J105" i="3"/>
  <c r="I105" i="3"/>
  <c r="H105" i="3"/>
  <c r="G105" i="3"/>
  <c r="J104" i="3"/>
  <c r="I104" i="3"/>
  <c r="H104" i="3"/>
  <c r="G104" i="3"/>
  <c r="J103" i="3"/>
  <c r="I103" i="3"/>
  <c r="H103" i="3"/>
  <c r="G103" i="3"/>
  <c r="J102" i="3"/>
  <c r="I102" i="3"/>
  <c r="H102" i="3"/>
  <c r="G102" i="3"/>
  <c r="J101" i="3"/>
  <c r="I101" i="3"/>
  <c r="H101" i="3"/>
  <c r="G101" i="3"/>
  <c r="J100" i="3"/>
  <c r="I100" i="3"/>
  <c r="H100" i="3"/>
  <c r="G100" i="3"/>
  <c r="J99" i="3"/>
  <c r="I99" i="3"/>
  <c r="H99" i="3"/>
  <c r="G99" i="3"/>
  <c r="J98" i="3"/>
  <c r="I98" i="3"/>
  <c r="H98" i="3"/>
  <c r="G98" i="3"/>
  <c r="J97" i="3"/>
  <c r="I97" i="3"/>
  <c r="H97" i="3"/>
  <c r="G97" i="3"/>
  <c r="J96" i="3"/>
  <c r="I96" i="3"/>
  <c r="H96" i="3"/>
  <c r="G96" i="3"/>
  <c r="J95" i="3"/>
  <c r="I95" i="3"/>
  <c r="H95" i="3"/>
  <c r="G95" i="3"/>
  <c r="J94" i="3"/>
  <c r="I94" i="3"/>
  <c r="H94" i="3"/>
  <c r="G94" i="3"/>
  <c r="J93" i="3"/>
  <c r="I93" i="3"/>
  <c r="H93" i="3"/>
  <c r="G93" i="3"/>
  <c r="J92" i="3"/>
  <c r="I92" i="3"/>
  <c r="H92" i="3"/>
  <c r="G92" i="3"/>
  <c r="J91" i="3"/>
  <c r="I91" i="3"/>
  <c r="H91" i="3"/>
  <c r="G91" i="3"/>
  <c r="J90" i="3"/>
  <c r="I90" i="3"/>
  <c r="H90" i="3"/>
  <c r="G90" i="3"/>
  <c r="J89" i="3"/>
  <c r="I89" i="3"/>
  <c r="H89" i="3"/>
  <c r="G89" i="3"/>
  <c r="J88" i="3"/>
  <c r="I88" i="3"/>
  <c r="H88" i="3"/>
  <c r="G88" i="3"/>
  <c r="J87" i="3"/>
  <c r="I87" i="3"/>
  <c r="H87" i="3"/>
  <c r="G87" i="3"/>
  <c r="J86" i="3"/>
  <c r="I86" i="3"/>
  <c r="H86" i="3"/>
  <c r="G86" i="3"/>
  <c r="J85" i="3"/>
  <c r="I85" i="3"/>
  <c r="H85" i="3"/>
  <c r="G85" i="3"/>
  <c r="J84" i="3"/>
  <c r="I84" i="3"/>
  <c r="H84" i="3"/>
  <c r="G84" i="3"/>
  <c r="J83" i="3"/>
  <c r="I83" i="3"/>
  <c r="H83" i="3"/>
  <c r="G83" i="3"/>
  <c r="J82" i="3"/>
  <c r="I82" i="3"/>
  <c r="H82" i="3"/>
  <c r="G82" i="3"/>
  <c r="J81" i="3"/>
  <c r="I81" i="3"/>
  <c r="H81" i="3"/>
  <c r="G81" i="3"/>
  <c r="J80" i="3"/>
  <c r="I80" i="3"/>
  <c r="H80" i="3"/>
  <c r="G80" i="3"/>
  <c r="J79" i="3"/>
  <c r="I79" i="3"/>
  <c r="H79" i="3"/>
  <c r="G79" i="3"/>
  <c r="J78" i="3"/>
  <c r="I78" i="3"/>
  <c r="H78" i="3"/>
  <c r="G78" i="3"/>
  <c r="J77" i="3"/>
  <c r="I77" i="3"/>
  <c r="H77" i="3"/>
  <c r="G77" i="3"/>
  <c r="J76" i="3"/>
  <c r="I76" i="3"/>
  <c r="H76" i="3"/>
  <c r="G76" i="3"/>
  <c r="J75" i="3"/>
  <c r="I75" i="3"/>
  <c r="H75" i="3"/>
  <c r="G75" i="3"/>
  <c r="J74" i="3"/>
  <c r="I74" i="3"/>
  <c r="H74" i="3"/>
  <c r="G74" i="3"/>
  <c r="J73" i="3"/>
  <c r="I73" i="3"/>
  <c r="H73" i="3"/>
  <c r="G73" i="3"/>
  <c r="J72" i="3"/>
  <c r="I72" i="3"/>
  <c r="H72" i="3"/>
  <c r="G72" i="3"/>
  <c r="J71" i="3"/>
  <c r="I71" i="3"/>
  <c r="H71" i="3"/>
  <c r="G71" i="3"/>
  <c r="J70" i="3"/>
  <c r="I70" i="3"/>
  <c r="H70" i="3"/>
  <c r="G70" i="3"/>
  <c r="J69" i="3"/>
  <c r="I69" i="3"/>
  <c r="H69" i="3"/>
  <c r="G69" i="3"/>
  <c r="J68" i="3"/>
  <c r="I68" i="3"/>
  <c r="H68" i="3"/>
  <c r="G68" i="3"/>
  <c r="J67" i="3"/>
  <c r="I67" i="3"/>
  <c r="H67" i="3"/>
  <c r="G67" i="3"/>
  <c r="J66" i="3"/>
  <c r="I66" i="3"/>
  <c r="H66" i="3"/>
  <c r="G66" i="3"/>
  <c r="J65" i="3"/>
  <c r="I65" i="3"/>
  <c r="H65" i="3"/>
  <c r="G65" i="3"/>
  <c r="J64" i="3"/>
  <c r="I64" i="3"/>
  <c r="H64" i="3"/>
  <c r="G64" i="3"/>
  <c r="J63" i="3"/>
  <c r="I63" i="3"/>
  <c r="H63" i="3"/>
  <c r="G63" i="3"/>
  <c r="J62" i="3"/>
  <c r="I62" i="3"/>
  <c r="H62" i="3"/>
  <c r="G62" i="3"/>
  <c r="J61" i="3"/>
  <c r="I61" i="3"/>
  <c r="H61" i="3"/>
  <c r="G61" i="3"/>
  <c r="J60" i="3"/>
  <c r="I60" i="3"/>
  <c r="H60" i="3"/>
  <c r="G60" i="3"/>
  <c r="J59" i="3"/>
  <c r="I59" i="3"/>
  <c r="H59" i="3"/>
  <c r="G59" i="3"/>
  <c r="J58" i="3"/>
  <c r="I58" i="3"/>
  <c r="H58" i="3"/>
  <c r="G58" i="3"/>
  <c r="J57" i="3"/>
  <c r="I57" i="3"/>
  <c r="H57" i="3"/>
  <c r="G57" i="3"/>
  <c r="J56" i="3"/>
  <c r="I56" i="3"/>
  <c r="H56" i="3"/>
  <c r="G56" i="3"/>
  <c r="J55" i="3"/>
  <c r="I55" i="3"/>
  <c r="H55" i="3"/>
  <c r="G55" i="3"/>
  <c r="J54" i="3"/>
  <c r="I54" i="3"/>
  <c r="H54" i="3"/>
  <c r="G54" i="3"/>
  <c r="J53" i="3"/>
  <c r="I53" i="3"/>
  <c r="H53" i="3"/>
  <c r="G53" i="3"/>
  <c r="J52" i="3"/>
  <c r="I52" i="3"/>
  <c r="H52" i="3"/>
  <c r="G52" i="3"/>
  <c r="J51" i="3"/>
  <c r="I51" i="3"/>
  <c r="H51" i="3"/>
  <c r="G51" i="3"/>
  <c r="J50" i="3"/>
  <c r="I50" i="3"/>
  <c r="H50" i="3"/>
  <c r="G50" i="3"/>
  <c r="J49" i="3"/>
  <c r="I49" i="3"/>
  <c r="H49" i="3"/>
  <c r="G49" i="3"/>
  <c r="J48" i="3"/>
  <c r="I48" i="3"/>
  <c r="H48" i="3"/>
  <c r="G48" i="3"/>
  <c r="J47" i="3"/>
  <c r="I47" i="3"/>
  <c r="H47" i="3"/>
  <c r="G47" i="3"/>
  <c r="J46" i="3"/>
  <c r="I46" i="3"/>
  <c r="H46" i="3"/>
  <c r="G46" i="3"/>
  <c r="J45" i="3"/>
  <c r="I45" i="3"/>
  <c r="H45" i="3"/>
  <c r="G45" i="3"/>
  <c r="J44" i="3"/>
  <c r="I44" i="3"/>
  <c r="H44" i="3"/>
  <c r="G44" i="3"/>
  <c r="J43" i="3"/>
  <c r="I43" i="3"/>
  <c r="H43" i="3"/>
  <c r="G43" i="3"/>
  <c r="J42" i="3"/>
  <c r="I42" i="3"/>
  <c r="H42" i="3"/>
  <c r="G42" i="3"/>
  <c r="J41" i="3"/>
  <c r="I41" i="3"/>
  <c r="H41" i="3"/>
  <c r="G41" i="3"/>
  <c r="J40" i="3"/>
  <c r="I40" i="3"/>
  <c r="H40" i="3"/>
  <c r="G40" i="3"/>
  <c r="J39" i="3"/>
  <c r="I39" i="3"/>
  <c r="H39" i="3"/>
  <c r="G39" i="3"/>
  <c r="J38" i="3"/>
  <c r="I38" i="3"/>
  <c r="H38" i="3"/>
  <c r="G38" i="3"/>
  <c r="J37" i="3"/>
  <c r="I37" i="3"/>
  <c r="H37" i="3"/>
  <c r="G37" i="3"/>
  <c r="J36" i="3"/>
  <c r="I36" i="3"/>
  <c r="H36" i="3"/>
  <c r="G36" i="3"/>
  <c r="J35" i="3"/>
  <c r="I35" i="3"/>
  <c r="H35" i="3"/>
  <c r="G35" i="3"/>
  <c r="J34" i="3"/>
  <c r="I34" i="3"/>
  <c r="H34" i="3"/>
  <c r="G34" i="3"/>
  <c r="J33" i="3"/>
  <c r="I33" i="3"/>
  <c r="H33" i="3"/>
  <c r="G33" i="3"/>
  <c r="J32" i="3"/>
  <c r="I32" i="3"/>
  <c r="H32" i="3"/>
  <c r="G32" i="3"/>
  <c r="J31" i="3"/>
  <c r="I31" i="3"/>
  <c r="H31" i="3"/>
  <c r="G31" i="3"/>
  <c r="J30" i="3"/>
  <c r="I30" i="3"/>
  <c r="H30" i="3"/>
  <c r="G30" i="3"/>
  <c r="J29" i="3"/>
  <c r="I29" i="3"/>
  <c r="H29" i="3"/>
  <c r="G29" i="3"/>
  <c r="J28" i="3"/>
  <c r="I28" i="3"/>
  <c r="H28" i="3"/>
  <c r="G28" i="3"/>
  <c r="J27" i="3"/>
  <c r="I27" i="3"/>
  <c r="H27" i="3"/>
  <c r="G27" i="3"/>
  <c r="J26" i="3"/>
  <c r="I26" i="3"/>
  <c r="H26" i="3"/>
  <c r="G26" i="3"/>
  <c r="J25" i="3"/>
  <c r="I25" i="3"/>
  <c r="H25" i="3"/>
  <c r="G25" i="3"/>
  <c r="J24" i="3"/>
  <c r="I24" i="3"/>
  <c r="H24" i="3"/>
  <c r="G24" i="3"/>
  <c r="J23" i="3"/>
  <c r="I23" i="3"/>
  <c r="H23" i="3"/>
  <c r="G23" i="3"/>
  <c r="J22" i="3"/>
  <c r="I22" i="3"/>
  <c r="H22" i="3"/>
  <c r="G22" i="3"/>
  <c r="J21" i="3"/>
  <c r="I21" i="3"/>
  <c r="H21" i="3"/>
  <c r="G21" i="3"/>
  <c r="J20" i="3"/>
  <c r="I20" i="3"/>
  <c r="H20" i="3"/>
  <c r="G20" i="3"/>
  <c r="J19" i="3"/>
  <c r="I19" i="3"/>
  <c r="H19" i="3"/>
  <c r="G19" i="3"/>
  <c r="J18" i="3"/>
  <c r="I18" i="3"/>
  <c r="H18" i="3"/>
  <c r="G18" i="3"/>
  <c r="J17" i="3"/>
  <c r="I17" i="3"/>
  <c r="H17" i="3"/>
  <c r="G17" i="3"/>
  <c r="J16" i="3"/>
  <c r="I16" i="3"/>
  <c r="H16" i="3"/>
  <c r="G16" i="3"/>
  <c r="J15" i="3"/>
  <c r="I15" i="3"/>
  <c r="H15" i="3"/>
  <c r="G15" i="3"/>
  <c r="J14" i="3"/>
  <c r="I14" i="3"/>
  <c r="H14" i="3"/>
  <c r="G14" i="3"/>
  <c r="J13" i="3"/>
  <c r="I13" i="3"/>
  <c r="H13" i="3"/>
  <c r="G13" i="3"/>
  <c r="J12" i="3"/>
  <c r="I12" i="3"/>
  <c r="H12" i="3"/>
  <c r="G12" i="3"/>
  <c r="J11" i="3"/>
  <c r="I11" i="3"/>
  <c r="H11" i="3"/>
  <c r="G11" i="3"/>
  <c r="J10" i="3"/>
  <c r="I10" i="3"/>
  <c r="H10" i="3"/>
  <c r="G10" i="3"/>
  <c r="J9" i="3"/>
  <c r="I9" i="3"/>
  <c r="H9" i="3"/>
  <c r="G9" i="3"/>
  <c r="J8" i="3"/>
  <c r="I8" i="3"/>
  <c r="H8" i="3"/>
  <c r="G8" i="3"/>
  <c r="J7" i="3"/>
  <c r="I7" i="3"/>
  <c r="H7" i="3"/>
  <c r="G7" i="3"/>
  <c r="J6" i="3"/>
  <c r="I6" i="3"/>
  <c r="H6" i="3"/>
  <c r="G6" i="3"/>
  <c r="J5" i="3"/>
  <c r="I5" i="3"/>
  <c r="H5" i="3"/>
  <c r="G5" i="3"/>
  <c r="J4" i="3"/>
  <c r="I4" i="3"/>
  <c r="H4" i="3"/>
  <c r="G4" i="3"/>
  <c r="J3" i="3"/>
  <c r="I3" i="3"/>
  <c r="H3" i="3"/>
  <c r="G3" i="3"/>
  <c r="J2" i="3"/>
  <c r="I2" i="3"/>
  <c r="H2" i="3"/>
  <c r="G2" i="3"/>
  <c r="X146" i="19"/>
  <c r="Y146" i="19" s="1"/>
  <c r="X145" i="19"/>
  <c r="Y145" i="19" s="1"/>
  <c r="X144" i="19"/>
  <c r="Y144" i="19" s="1"/>
  <c r="X143" i="19"/>
  <c r="Y143" i="19" s="1"/>
  <c r="X142" i="19"/>
  <c r="Y142" i="19" s="1"/>
  <c r="X141" i="19"/>
  <c r="Y141" i="19" s="1"/>
  <c r="X140" i="19"/>
  <c r="Y140" i="19" s="1"/>
  <c r="X139" i="19"/>
  <c r="Y139" i="19" s="1"/>
  <c r="X138" i="19"/>
  <c r="Y138" i="19" s="1"/>
  <c r="X137" i="19"/>
  <c r="Y137" i="19" s="1"/>
  <c r="X136" i="19"/>
  <c r="Y136" i="19" s="1"/>
  <c r="X135" i="19"/>
  <c r="Y135" i="19" s="1"/>
  <c r="X134" i="19"/>
  <c r="Y134" i="19" s="1"/>
  <c r="X133" i="19"/>
  <c r="Y133" i="19" s="1"/>
  <c r="X132" i="19"/>
  <c r="Y132" i="19" s="1"/>
  <c r="X131" i="19"/>
  <c r="Y131" i="19" s="1"/>
  <c r="X130" i="19"/>
  <c r="Y130" i="19" s="1"/>
  <c r="X129" i="19"/>
  <c r="Y129" i="19" s="1"/>
  <c r="X128" i="19"/>
  <c r="Y128" i="19" s="1"/>
  <c r="X127" i="19"/>
  <c r="Y127" i="19" s="1"/>
  <c r="X126" i="19"/>
  <c r="Y126" i="19" s="1"/>
  <c r="X125" i="19"/>
  <c r="Y125" i="19" s="1"/>
  <c r="X124" i="19"/>
  <c r="Y124" i="19" s="1"/>
  <c r="X123" i="19"/>
  <c r="Y123" i="19" s="1"/>
  <c r="X122" i="19"/>
  <c r="Y122" i="19" s="1"/>
  <c r="X121" i="19"/>
  <c r="Y121" i="19" s="1"/>
  <c r="X120" i="19"/>
  <c r="Y120" i="19" s="1"/>
  <c r="X119" i="19"/>
  <c r="Y119" i="19" s="1"/>
  <c r="X118" i="19"/>
  <c r="Y118" i="19" s="1"/>
  <c r="X117" i="19"/>
  <c r="Y117" i="19" s="1"/>
  <c r="X116" i="19"/>
  <c r="Y116" i="19" s="1"/>
  <c r="X115" i="19"/>
  <c r="Y115" i="19" s="1"/>
  <c r="X114" i="19"/>
  <c r="Y114" i="19" s="1"/>
  <c r="X113" i="19"/>
  <c r="Y113" i="19" s="1"/>
  <c r="X112" i="19"/>
  <c r="Y112" i="19" s="1"/>
  <c r="X111" i="19"/>
  <c r="Y111" i="19" s="1"/>
  <c r="X110" i="19"/>
  <c r="Y110" i="19" s="1"/>
  <c r="X109" i="19"/>
  <c r="Y109" i="19" s="1"/>
  <c r="X108" i="19"/>
  <c r="Y108" i="19" s="1"/>
  <c r="X107" i="19"/>
  <c r="Y107" i="19" s="1"/>
  <c r="X106" i="19"/>
  <c r="Y106" i="19" s="1"/>
  <c r="X105" i="19"/>
  <c r="Y105" i="19" s="1"/>
  <c r="X104" i="19"/>
  <c r="Y104" i="19" s="1"/>
  <c r="X103" i="19"/>
  <c r="Y103" i="19" s="1"/>
  <c r="X102" i="19"/>
  <c r="Y102" i="19" s="1"/>
  <c r="X101" i="19"/>
  <c r="Y101" i="19" s="1"/>
  <c r="X100" i="19"/>
  <c r="Y100" i="19" s="1"/>
  <c r="X99" i="19"/>
  <c r="Y99" i="19" s="1"/>
  <c r="X98" i="19"/>
  <c r="Y98" i="19" s="1"/>
  <c r="X97" i="19"/>
  <c r="Y97" i="19" s="1"/>
  <c r="X96" i="19"/>
  <c r="Y96" i="19" s="1"/>
  <c r="X95" i="19"/>
  <c r="Y95" i="19" s="1"/>
  <c r="X94" i="19"/>
  <c r="Y94" i="19" s="1"/>
  <c r="X93" i="19"/>
  <c r="Y93" i="19" s="1"/>
  <c r="X92" i="19"/>
  <c r="Y92" i="19" s="1"/>
  <c r="X91" i="19"/>
  <c r="Y91" i="19" s="1"/>
  <c r="X90" i="19"/>
  <c r="Y90" i="19" s="1"/>
  <c r="X89" i="19"/>
  <c r="Y89" i="19" s="1"/>
  <c r="X88" i="19"/>
  <c r="Y88" i="19" s="1"/>
  <c r="X87" i="19"/>
  <c r="Y87" i="19" s="1"/>
  <c r="X86" i="19"/>
  <c r="Y86" i="19" s="1"/>
  <c r="X85" i="19"/>
  <c r="Y85" i="19" s="1"/>
  <c r="X84" i="19"/>
  <c r="Y84" i="19" s="1"/>
  <c r="X83" i="19"/>
  <c r="Y83" i="19" s="1"/>
  <c r="X82" i="19"/>
  <c r="Y82" i="19" s="1"/>
  <c r="X81" i="19"/>
  <c r="Y81" i="19" s="1"/>
  <c r="X80" i="19"/>
  <c r="Y80" i="19" s="1"/>
  <c r="X79" i="19"/>
  <c r="Y79" i="19" s="1"/>
  <c r="X78" i="19"/>
  <c r="Y78" i="19" s="1"/>
  <c r="X77" i="19"/>
  <c r="Y77" i="19" s="1"/>
  <c r="X76" i="19"/>
  <c r="Y76" i="19" s="1"/>
  <c r="X75" i="19"/>
  <c r="Y75" i="19" s="1"/>
  <c r="X74" i="19"/>
  <c r="Y74" i="19" s="1"/>
  <c r="X73" i="19"/>
  <c r="Y73" i="19" s="1"/>
  <c r="X72" i="19"/>
  <c r="Y72" i="19" s="1"/>
  <c r="X71" i="19"/>
  <c r="Y71" i="19" s="1"/>
  <c r="X70" i="19"/>
  <c r="Y70" i="19" s="1"/>
  <c r="X69" i="19"/>
  <c r="Y69" i="19" s="1"/>
  <c r="X68" i="19"/>
  <c r="Y68" i="19" s="1"/>
  <c r="X67" i="19"/>
  <c r="Y67" i="19" s="1"/>
  <c r="X66" i="19"/>
  <c r="Y66" i="19" s="1"/>
  <c r="X65" i="19"/>
  <c r="Y65" i="19" s="1"/>
  <c r="X64" i="19"/>
  <c r="Y64" i="19" s="1"/>
  <c r="X63" i="19"/>
  <c r="Y63" i="19" s="1"/>
  <c r="X62" i="19"/>
  <c r="Y62" i="19" s="1"/>
  <c r="X61" i="19"/>
  <c r="Y61" i="19" s="1"/>
  <c r="X60" i="19"/>
  <c r="Y60" i="19" s="1"/>
  <c r="Y59" i="19"/>
  <c r="X59" i="19"/>
  <c r="X58" i="19"/>
  <c r="Y58" i="19" s="1"/>
  <c r="X57" i="19"/>
  <c r="Y57" i="19" s="1"/>
  <c r="X56" i="19"/>
  <c r="Y56" i="19" s="1"/>
  <c r="X55" i="19"/>
  <c r="Y55" i="19" s="1"/>
  <c r="X54" i="19"/>
  <c r="Y54" i="19" s="1"/>
  <c r="X53" i="19"/>
  <c r="Y53" i="19" s="1"/>
  <c r="X52" i="19"/>
  <c r="Y52" i="19" s="1"/>
  <c r="X51" i="19"/>
  <c r="Y51" i="19" s="1"/>
  <c r="X50" i="19"/>
  <c r="Y50" i="19" s="1"/>
  <c r="X49" i="19"/>
  <c r="Y49" i="19" s="1"/>
  <c r="X48" i="19"/>
  <c r="Y48" i="19" s="1"/>
  <c r="X47" i="19"/>
  <c r="Y47" i="19" s="1"/>
  <c r="X46" i="19"/>
  <c r="Y46" i="19" s="1"/>
  <c r="X45" i="19"/>
  <c r="Y45" i="19" s="1"/>
  <c r="X44" i="19"/>
  <c r="Y44" i="19" s="1"/>
  <c r="X43" i="19"/>
  <c r="Y43" i="19" s="1"/>
  <c r="X42" i="19"/>
  <c r="Y42" i="19" s="1"/>
  <c r="X41" i="19"/>
  <c r="Y41" i="19" s="1"/>
  <c r="X40" i="19"/>
  <c r="Y40" i="19" s="1"/>
  <c r="X39" i="19"/>
  <c r="Y39" i="19" s="1"/>
  <c r="X38" i="19"/>
  <c r="Y38" i="19" s="1"/>
  <c r="X37" i="19"/>
  <c r="Y37" i="19" s="1"/>
  <c r="X36" i="19"/>
  <c r="Y36" i="19" s="1"/>
  <c r="X35" i="19"/>
  <c r="Y35" i="19" s="1"/>
  <c r="X34" i="19"/>
  <c r="Y34" i="19" s="1"/>
  <c r="X33" i="19"/>
  <c r="Y33" i="19" s="1"/>
  <c r="X32" i="19"/>
  <c r="Y32" i="19" s="1"/>
  <c r="X31" i="19"/>
  <c r="Y31" i="19" s="1"/>
  <c r="X30" i="19"/>
  <c r="Y30" i="19" s="1"/>
  <c r="X29" i="19"/>
  <c r="Y29" i="19" s="1"/>
  <c r="X28" i="19"/>
  <c r="Y28" i="19" s="1"/>
  <c r="X27" i="19"/>
  <c r="Y27" i="19" s="1"/>
  <c r="X26" i="19"/>
  <c r="Y26" i="19" s="1"/>
  <c r="I26" i="19"/>
  <c r="X25" i="19"/>
  <c r="Y25" i="19" s="1"/>
  <c r="I25" i="19"/>
  <c r="X24" i="19"/>
  <c r="Y24" i="19" s="1"/>
  <c r="I24" i="19"/>
  <c r="X23" i="19"/>
  <c r="Y23" i="19" s="1"/>
  <c r="I23" i="19"/>
  <c r="X22" i="19"/>
  <c r="Y22" i="19" s="1"/>
  <c r="I22" i="19"/>
  <c r="X21" i="19"/>
  <c r="Y21" i="19" s="1"/>
  <c r="I21" i="19"/>
  <c r="X20" i="19"/>
  <c r="Y20" i="19" s="1"/>
  <c r="I20" i="19"/>
  <c r="X19" i="19"/>
  <c r="Y19" i="19" s="1"/>
  <c r="I19" i="19"/>
  <c r="X18" i="19"/>
  <c r="Y18" i="19" s="1"/>
  <c r="I18" i="19"/>
  <c r="X17" i="19"/>
  <c r="Y17" i="19" s="1"/>
  <c r="I17" i="19"/>
  <c r="X16" i="19"/>
  <c r="Y16" i="19" s="1"/>
  <c r="I16" i="19"/>
  <c r="X15" i="19"/>
  <c r="Y15" i="19" s="1"/>
  <c r="I15" i="19"/>
  <c r="X14" i="19"/>
  <c r="Y14" i="19" s="1"/>
  <c r="I14" i="19"/>
  <c r="X13" i="19"/>
  <c r="Y13" i="19" s="1"/>
  <c r="I13" i="19"/>
  <c r="X12" i="19"/>
  <c r="Y12" i="19" s="1"/>
  <c r="I12" i="19"/>
  <c r="X11" i="19"/>
  <c r="Y11" i="19" s="1"/>
  <c r="I11" i="19"/>
  <c r="X10" i="19"/>
  <c r="Y10" i="19" s="1"/>
  <c r="I10" i="19"/>
  <c r="X9" i="19"/>
  <c r="Y9" i="19" s="1"/>
  <c r="I9" i="19"/>
  <c r="X8" i="19"/>
  <c r="Y8" i="19" s="1"/>
  <c r="I8" i="19"/>
  <c r="X7" i="19"/>
  <c r="Y7" i="19" s="1"/>
  <c r="I7" i="19"/>
  <c r="X6" i="19"/>
  <c r="Y6" i="19" s="1"/>
  <c r="I6" i="19"/>
  <c r="X5" i="19"/>
  <c r="Y5" i="19" s="1"/>
  <c r="I5" i="19"/>
  <c r="X4" i="19"/>
  <c r="Y4" i="19" s="1"/>
  <c r="I4" i="19"/>
  <c r="X3" i="19"/>
  <c r="Y3" i="19" s="1"/>
  <c r="I3" i="19"/>
  <c r="F3" i="18"/>
  <c r="E3" i="18"/>
  <c r="D3" i="18"/>
  <c r="C3" i="18"/>
  <c r="B5" i="10" s="1"/>
  <c r="B3" i="18"/>
  <c r="A3" i="18"/>
  <c r="E5" i="12"/>
  <c r="A5" i="12"/>
  <c r="E4" i="12"/>
  <c r="A4" i="12"/>
  <c r="E3" i="12"/>
  <c r="A3" i="12"/>
  <c r="B10" i="10"/>
  <c r="A10" i="10"/>
  <c r="B9" i="10"/>
  <c r="A9" i="10"/>
  <c r="B8" i="10"/>
  <c r="A8" i="10"/>
  <c r="B7" i="10"/>
  <c r="A7" i="10"/>
  <c r="B6" i="10"/>
  <c r="A6" i="10"/>
  <c r="A5" i="10"/>
  <c r="B4" i="10"/>
  <c r="A4" i="10"/>
  <c r="B3" i="10"/>
  <c r="A3" i="10"/>
  <c r="G29" i="19"/>
  <c r="J3" i="18"/>
  <c r="I3" i="18"/>
  <c r="I4" i="18" l="1"/>
  <c r="J4" i="18"/>
  <c r="B6" i="13"/>
</calcChain>
</file>

<file path=xl/sharedStrings.xml><?xml version="1.0" encoding="utf-8"?>
<sst xmlns="http://schemas.openxmlformats.org/spreadsheetml/2006/main" count="35277" uniqueCount="7985">
  <si>
    <t>Invoice No</t>
  </si>
  <si>
    <t>Date</t>
  </si>
  <si>
    <t>Customer ID</t>
  </si>
  <si>
    <t>Product</t>
  </si>
  <si>
    <t>Region</t>
  </si>
  <si>
    <t>Revenue</t>
  </si>
  <si>
    <t>Discount %</t>
  </si>
  <si>
    <t>COGS</t>
  </si>
  <si>
    <t>INV00001</t>
  </si>
  <si>
    <t>C115</t>
  </si>
  <si>
    <t>Analytics Addon</t>
  </si>
  <si>
    <t>North</t>
  </si>
  <si>
    <t>INV00002</t>
  </si>
  <si>
    <t>C133</t>
  </si>
  <si>
    <t>SaaS Enterprise</t>
  </si>
  <si>
    <t>INV00003</t>
  </si>
  <si>
    <t>C092</t>
  </si>
  <si>
    <t>East</t>
  </si>
  <si>
    <t>INV00004</t>
  </si>
  <si>
    <t>C044</t>
  </si>
  <si>
    <t>South</t>
  </si>
  <si>
    <t>INV00005</t>
  </si>
  <si>
    <t>C010</t>
  </si>
  <si>
    <t>SaaS Pro</t>
  </si>
  <si>
    <t>INV00006</t>
  </si>
  <si>
    <t>C219</t>
  </si>
  <si>
    <t>INV00007</t>
  </si>
  <si>
    <t>C275</t>
  </si>
  <si>
    <t>INV00008</t>
  </si>
  <si>
    <t>C205</t>
  </si>
  <si>
    <t>West</t>
  </si>
  <si>
    <t>INV00009</t>
  </si>
  <si>
    <t>C200</t>
  </si>
  <si>
    <t>INV00010</t>
  </si>
  <si>
    <t>C064</t>
  </si>
  <si>
    <t>INV00011</t>
  </si>
  <si>
    <t>C120</t>
  </si>
  <si>
    <t>INV00012</t>
  </si>
  <si>
    <t>C106</t>
  </si>
  <si>
    <t>SaaS Basic</t>
  </si>
  <si>
    <t>INV00013</t>
  </si>
  <si>
    <t>C088</t>
  </si>
  <si>
    <t>INV00014</t>
  </si>
  <si>
    <t>C295</t>
  </si>
  <si>
    <t>INV00015</t>
  </si>
  <si>
    <t>C127</t>
  </si>
  <si>
    <t>INV00016</t>
  </si>
  <si>
    <t>C214</t>
  </si>
  <si>
    <t>INV00017</t>
  </si>
  <si>
    <t>C009</t>
  </si>
  <si>
    <t>INV00018</t>
  </si>
  <si>
    <t>C253</t>
  </si>
  <si>
    <t>INV00019</t>
  </si>
  <si>
    <t>C132</t>
  </si>
  <si>
    <t>INV00020</t>
  </si>
  <si>
    <t>C167</t>
  </si>
  <si>
    <t>INV00021</t>
  </si>
  <si>
    <t>C158</t>
  </si>
  <si>
    <t>INV00022</t>
  </si>
  <si>
    <t>C071</t>
  </si>
  <si>
    <t>INV00023</t>
  </si>
  <si>
    <t>C013</t>
  </si>
  <si>
    <t>INV00024</t>
  </si>
  <si>
    <t>C022</t>
  </si>
  <si>
    <t>INV00025</t>
  </si>
  <si>
    <t>C190</t>
  </si>
  <si>
    <t>INV00026</t>
  </si>
  <si>
    <t>C086</t>
  </si>
  <si>
    <t>INV00027</t>
  </si>
  <si>
    <t>C159</t>
  </si>
  <si>
    <t>INV00028</t>
  </si>
  <si>
    <t>C198</t>
  </si>
  <si>
    <t>INV00029</t>
  </si>
  <si>
    <t>C045</t>
  </si>
  <si>
    <t>INV00030</t>
  </si>
  <si>
    <t>C078</t>
  </si>
  <si>
    <t>INV00031</t>
  </si>
  <si>
    <t>C100</t>
  </si>
  <si>
    <t>INV00032</t>
  </si>
  <si>
    <t>C005</t>
  </si>
  <si>
    <t>INV00033</t>
  </si>
  <si>
    <t>C143</t>
  </si>
  <si>
    <t>INV00034</t>
  </si>
  <si>
    <t>C223</t>
  </si>
  <si>
    <t>INV00035</t>
  </si>
  <si>
    <t>C014</t>
  </si>
  <si>
    <t>INV00036</t>
  </si>
  <si>
    <t>C173</t>
  </si>
  <si>
    <t>INV00037</t>
  </si>
  <si>
    <t>C101</t>
  </si>
  <si>
    <t>INV00038</t>
  </si>
  <si>
    <t>C191</t>
  </si>
  <si>
    <t>INV00039</t>
  </si>
  <si>
    <t>C230</t>
  </si>
  <si>
    <t>INV00040</t>
  </si>
  <si>
    <t>C090</t>
  </si>
  <si>
    <t>INV00041</t>
  </si>
  <si>
    <t>INV00042</t>
  </si>
  <si>
    <t>C152</t>
  </si>
  <si>
    <t>INV00043</t>
  </si>
  <si>
    <t>C211</t>
  </si>
  <si>
    <t>INV00044</t>
  </si>
  <si>
    <t>C251</t>
  </si>
  <si>
    <t>INV00045</t>
  </si>
  <si>
    <t>INV00046</t>
  </si>
  <si>
    <t>C281</t>
  </si>
  <si>
    <t>INV00047</t>
  </si>
  <si>
    <t>INV00048</t>
  </si>
  <si>
    <t>C147</t>
  </si>
  <si>
    <t>INV00049</t>
  </si>
  <si>
    <t>INV00050</t>
  </si>
  <si>
    <t>C249</t>
  </si>
  <si>
    <t>INV00051</t>
  </si>
  <si>
    <t>C291</t>
  </si>
  <si>
    <t>INV00052</t>
  </si>
  <si>
    <t>C175</t>
  </si>
  <si>
    <t>INV00053</t>
  </si>
  <si>
    <t>C097</t>
  </si>
  <si>
    <t>INV00054</t>
  </si>
  <si>
    <t>C245</t>
  </si>
  <si>
    <t>INV00055</t>
  </si>
  <si>
    <t>C265</t>
  </si>
  <si>
    <t>INV00056</t>
  </si>
  <si>
    <t>INV00057</t>
  </si>
  <si>
    <t>C052</t>
  </si>
  <si>
    <t>INV00058</t>
  </si>
  <si>
    <t>C195</t>
  </si>
  <si>
    <t>INV00059</t>
  </si>
  <si>
    <t>INV00060</t>
  </si>
  <si>
    <t>C001</t>
  </si>
  <si>
    <t>INV00061</t>
  </si>
  <si>
    <t>C277</t>
  </si>
  <si>
    <t>INV00062</t>
  </si>
  <si>
    <t>C066</t>
  </si>
  <si>
    <t>INV00063</t>
  </si>
  <si>
    <t>C204</t>
  </si>
  <si>
    <t>INV00064</t>
  </si>
  <si>
    <t>INV00065</t>
  </si>
  <si>
    <t>C157</t>
  </si>
  <si>
    <t>INV00066</t>
  </si>
  <si>
    <t>C135</t>
  </si>
  <si>
    <t>INV00067</t>
  </si>
  <si>
    <t>C252</t>
  </si>
  <si>
    <t>INV00068</t>
  </si>
  <si>
    <t>C114</t>
  </si>
  <si>
    <t>INV00069</t>
  </si>
  <si>
    <t>C080</t>
  </si>
  <si>
    <t>INV00070</t>
  </si>
  <si>
    <t>C231</t>
  </si>
  <si>
    <t>INV00071</t>
  </si>
  <si>
    <t>C182</t>
  </si>
  <si>
    <t>INV00072</t>
  </si>
  <si>
    <t>C210</t>
  </si>
  <si>
    <t>INV00073</t>
  </si>
  <si>
    <t>C107</t>
  </si>
  <si>
    <t>INV00074</t>
  </si>
  <si>
    <t>C116</t>
  </si>
  <si>
    <t>INV00075</t>
  </si>
  <si>
    <t>C094</t>
  </si>
  <si>
    <t>INV00076</t>
  </si>
  <si>
    <t>INV00077</t>
  </si>
  <si>
    <t>C098</t>
  </si>
  <si>
    <t>INV00078</t>
  </si>
  <si>
    <t>C026</t>
  </si>
  <si>
    <t>INV00079</t>
  </si>
  <si>
    <t>INV00080</t>
  </si>
  <si>
    <t>INV00081</t>
  </si>
  <si>
    <t>C217</t>
  </si>
  <si>
    <t>INV00082</t>
  </si>
  <si>
    <t>C019</t>
  </si>
  <si>
    <t>INV00083</t>
  </si>
  <si>
    <t>C225</t>
  </si>
  <si>
    <t>INV00084</t>
  </si>
  <si>
    <t>INV00085</t>
  </si>
  <si>
    <t>C178</t>
  </si>
  <si>
    <t>INV00086</t>
  </si>
  <si>
    <t>INV00087</t>
  </si>
  <si>
    <t>INV00088</t>
  </si>
  <si>
    <t>C174</t>
  </si>
  <si>
    <t>INV00089</t>
  </si>
  <si>
    <t>C272</t>
  </si>
  <si>
    <t>INV00090</t>
  </si>
  <si>
    <t>C028</t>
  </si>
  <si>
    <t>INV00091</t>
  </si>
  <si>
    <t>C180</t>
  </si>
  <si>
    <t>INV00092</t>
  </si>
  <si>
    <t>C139</t>
  </si>
  <si>
    <t>INV00093</t>
  </si>
  <si>
    <t>C262</t>
  </si>
  <si>
    <t>INV00094</t>
  </si>
  <si>
    <t>C095</t>
  </si>
  <si>
    <t>INV00095</t>
  </si>
  <si>
    <t>C288</t>
  </si>
  <si>
    <t>INV00096</t>
  </si>
  <si>
    <t>C025</t>
  </si>
  <si>
    <t>INV00097</t>
  </si>
  <si>
    <t>C057</t>
  </si>
  <si>
    <t>INV00098</t>
  </si>
  <si>
    <t>C099</t>
  </si>
  <si>
    <t>INV00099</t>
  </si>
  <si>
    <t>C128</t>
  </si>
  <si>
    <t>INV00100</t>
  </si>
  <si>
    <t>C197</t>
  </si>
  <si>
    <t>INV00101</t>
  </si>
  <si>
    <t>C196</t>
  </si>
  <si>
    <t>INV00102</t>
  </si>
  <si>
    <t>INV00103</t>
  </si>
  <si>
    <t>C096</t>
  </si>
  <si>
    <t>INV00104</t>
  </si>
  <si>
    <t>INV00105</t>
  </si>
  <si>
    <t>C255</t>
  </si>
  <si>
    <t>INV00106</t>
  </si>
  <si>
    <t>INV00107</t>
  </si>
  <si>
    <t>INV00108</t>
  </si>
  <si>
    <t>INV00109</t>
  </si>
  <si>
    <t>C118</t>
  </si>
  <si>
    <t>INV00110</t>
  </si>
  <si>
    <t>C300</t>
  </si>
  <si>
    <t>INV00111</t>
  </si>
  <si>
    <t>C148</t>
  </si>
  <si>
    <t>INV00112</t>
  </si>
  <si>
    <t>INV00113</t>
  </si>
  <si>
    <t>INV00114</t>
  </si>
  <si>
    <t>INV00115</t>
  </si>
  <si>
    <t>C082</t>
  </si>
  <si>
    <t>INV00116</t>
  </si>
  <si>
    <t>INV00117</t>
  </si>
  <si>
    <t>C027</t>
  </si>
  <si>
    <t>INV00118</t>
  </si>
  <si>
    <t>C018</t>
  </si>
  <si>
    <t>INV00119</t>
  </si>
  <si>
    <t>C003</t>
  </si>
  <si>
    <t>INV00120</t>
  </si>
  <si>
    <t>C170</t>
  </si>
  <si>
    <t>INV00121</t>
  </si>
  <si>
    <t>C236</t>
  </si>
  <si>
    <t>INV00122</t>
  </si>
  <si>
    <t>INV00123</t>
  </si>
  <si>
    <t>C020</t>
  </si>
  <si>
    <t>INV00124</t>
  </si>
  <si>
    <t>C131</t>
  </si>
  <si>
    <t>INV00125</t>
  </si>
  <si>
    <t>INV00126</t>
  </si>
  <si>
    <t>C290</t>
  </si>
  <si>
    <t>INV00127</t>
  </si>
  <si>
    <t>C218</t>
  </si>
  <si>
    <t>INV00128</t>
  </si>
  <si>
    <t>C203</t>
  </si>
  <si>
    <t>INV00129</t>
  </si>
  <si>
    <t>C083</t>
  </si>
  <si>
    <t>INV00130</t>
  </si>
  <si>
    <t>INV00131</t>
  </si>
  <si>
    <t>C059</t>
  </si>
  <si>
    <t>INV00132</t>
  </si>
  <si>
    <t>C199</t>
  </si>
  <si>
    <t>INV00133</t>
  </si>
  <si>
    <t>C292</t>
  </si>
  <si>
    <t>INV00134</t>
  </si>
  <si>
    <t>INV00135</t>
  </si>
  <si>
    <t>INV00136</t>
  </si>
  <si>
    <t>C038</t>
  </si>
  <si>
    <t>INV00137</t>
  </si>
  <si>
    <t>INV00138</t>
  </si>
  <si>
    <t>C142</t>
  </si>
  <si>
    <t>INV00139</t>
  </si>
  <si>
    <t>INV00140</t>
  </si>
  <si>
    <t>C163</t>
  </si>
  <si>
    <t>INV00141</t>
  </si>
  <si>
    <t>C103</t>
  </si>
  <si>
    <t>INV00142</t>
  </si>
  <si>
    <t>INV00143</t>
  </si>
  <si>
    <t>C046</t>
  </si>
  <si>
    <t>INV00144</t>
  </si>
  <si>
    <t>C104</t>
  </si>
  <si>
    <t>INV00145</t>
  </si>
  <si>
    <t>C268</t>
  </si>
  <si>
    <t>INV00146</t>
  </si>
  <si>
    <t>C050</t>
  </si>
  <si>
    <t>INV00147</t>
  </si>
  <si>
    <t>C171</t>
  </si>
  <si>
    <t>INV00148</t>
  </si>
  <si>
    <t>INV00149</t>
  </si>
  <si>
    <t>C221</t>
  </si>
  <si>
    <t>INV00150</t>
  </si>
  <si>
    <t>INV00151</t>
  </si>
  <si>
    <t>INV00152</t>
  </si>
  <si>
    <t>C298</t>
  </si>
  <si>
    <t>INV00153</t>
  </si>
  <si>
    <t>C237</t>
  </si>
  <si>
    <t>INV00154</t>
  </si>
  <si>
    <t>INV00155</t>
  </si>
  <si>
    <t>C093</t>
  </si>
  <si>
    <t>INV00156</t>
  </si>
  <si>
    <t>C153</t>
  </si>
  <si>
    <t>INV00157</t>
  </si>
  <si>
    <t>C077</t>
  </si>
  <si>
    <t>INV00158</t>
  </si>
  <si>
    <t>INV00159</t>
  </si>
  <si>
    <t>C273</t>
  </si>
  <si>
    <t>INV00160</t>
  </si>
  <si>
    <t>INV00161</t>
  </si>
  <si>
    <t>C058</t>
  </si>
  <si>
    <t>INV00162</t>
  </si>
  <si>
    <t>C146</t>
  </si>
  <si>
    <t>INV00163</t>
  </si>
  <si>
    <t>INV00164</t>
  </si>
  <si>
    <t>INV00165</t>
  </si>
  <si>
    <t>C188</t>
  </si>
  <si>
    <t>INV00166</t>
  </si>
  <si>
    <t>C105</t>
  </si>
  <si>
    <t>INV00167</t>
  </si>
  <si>
    <t>C062</t>
  </si>
  <si>
    <t>INV00168</t>
  </si>
  <si>
    <t>INV00169</t>
  </si>
  <si>
    <t>C169</t>
  </si>
  <si>
    <t>INV00170</t>
  </si>
  <si>
    <t>INV00171</t>
  </si>
  <si>
    <t>C087</t>
  </si>
  <si>
    <t>INV00172</t>
  </si>
  <si>
    <t>INV00173</t>
  </si>
  <si>
    <t>C002</t>
  </si>
  <si>
    <t>INV00174</t>
  </si>
  <si>
    <t>C039</t>
  </si>
  <si>
    <t>INV00175</t>
  </si>
  <si>
    <t>C144</t>
  </si>
  <si>
    <t>INV00176</t>
  </si>
  <si>
    <t>C269</t>
  </si>
  <si>
    <t>INV00177</t>
  </si>
  <si>
    <t>INV00178</t>
  </si>
  <si>
    <t>INV00179</t>
  </si>
  <si>
    <t>INV00180</t>
  </si>
  <si>
    <t>C189</t>
  </si>
  <si>
    <t>INV00181</t>
  </si>
  <si>
    <t>INV00182</t>
  </si>
  <si>
    <t>C023</t>
  </si>
  <si>
    <t>INV00183</t>
  </si>
  <si>
    <t>C244</t>
  </si>
  <si>
    <t>INV00184</t>
  </si>
  <si>
    <t>INV00185</t>
  </si>
  <si>
    <t>C258</t>
  </si>
  <si>
    <t>INV00186</t>
  </si>
  <si>
    <t>INV00187</t>
  </si>
  <si>
    <t>C285</t>
  </si>
  <si>
    <t>INV00188</t>
  </si>
  <si>
    <t>C242</t>
  </si>
  <si>
    <t>INV00189</t>
  </si>
  <si>
    <t>C179</t>
  </si>
  <si>
    <t>INV00190</t>
  </si>
  <si>
    <t>INV00191</t>
  </si>
  <si>
    <t>INV00192</t>
  </si>
  <si>
    <t>C075</t>
  </si>
  <si>
    <t>INV00193</t>
  </si>
  <si>
    <t>INV00194</t>
  </si>
  <si>
    <t>C238</t>
  </si>
  <si>
    <t>INV00195</t>
  </si>
  <si>
    <t>INV00196</t>
  </si>
  <si>
    <t>C016</t>
  </si>
  <si>
    <t>INV00197</t>
  </si>
  <si>
    <t>INV00198</t>
  </si>
  <si>
    <t>C234</t>
  </si>
  <si>
    <t>INV00199</t>
  </si>
  <si>
    <t>C119</t>
  </si>
  <si>
    <t>INV00200</t>
  </si>
  <si>
    <t>INV00201</t>
  </si>
  <si>
    <t>INV00202</t>
  </si>
  <si>
    <t>C213</t>
  </si>
  <si>
    <t>INV00203</t>
  </si>
  <si>
    <t>INV00204</t>
  </si>
  <si>
    <t>INV00205</t>
  </si>
  <si>
    <t>INV00206</t>
  </si>
  <si>
    <t>C229</t>
  </si>
  <si>
    <t>INV00207</t>
  </si>
  <si>
    <t>INV00208</t>
  </si>
  <si>
    <t>INV00209</t>
  </si>
  <si>
    <t>INV00210</t>
  </si>
  <si>
    <t>C250</t>
  </si>
  <si>
    <t>INV00211</t>
  </si>
  <si>
    <t>INV00212</t>
  </si>
  <si>
    <t>C184</t>
  </si>
  <si>
    <t>INV00213</t>
  </si>
  <si>
    <t>C155</t>
  </si>
  <si>
    <t>INV00214</t>
  </si>
  <si>
    <t>INV00215</t>
  </si>
  <si>
    <t>INV00216</t>
  </si>
  <si>
    <t>INV00217</t>
  </si>
  <si>
    <t>C089</t>
  </si>
  <si>
    <t>INV00218</t>
  </si>
  <si>
    <t>INV00219</t>
  </si>
  <si>
    <t>INV00220</t>
  </si>
  <si>
    <t>INV00221</t>
  </si>
  <si>
    <t>INV00222</t>
  </si>
  <si>
    <t>C072</t>
  </si>
  <si>
    <t>INV00223</t>
  </si>
  <si>
    <t>INV00224</t>
  </si>
  <si>
    <t>INV00225</t>
  </si>
  <si>
    <t>INV00226</t>
  </si>
  <si>
    <t>INV00227</t>
  </si>
  <si>
    <t>INV00228</t>
  </si>
  <si>
    <t>INV00229</t>
  </si>
  <si>
    <t>INV00230</t>
  </si>
  <si>
    <t>C192</t>
  </si>
  <si>
    <t>INV00231</t>
  </si>
  <si>
    <t>INV00232</t>
  </si>
  <si>
    <t>C117</t>
  </si>
  <si>
    <t>INV00233</t>
  </si>
  <si>
    <t>INV00234</t>
  </si>
  <si>
    <t>C299</t>
  </si>
  <si>
    <t>INV00235</t>
  </si>
  <si>
    <t>C123</t>
  </si>
  <si>
    <t>INV00236</t>
  </si>
  <si>
    <t>INV00237</t>
  </si>
  <si>
    <t>C048</t>
  </si>
  <si>
    <t>INV00238</t>
  </si>
  <si>
    <t>INV00239</t>
  </si>
  <si>
    <t>INV00240</t>
  </si>
  <si>
    <t>INV00241</t>
  </si>
  <si>
    <t>C017</t>
  </si>
  <si>
    <t>INV00242</t>
  </si>
  <si>
    <t>INV00243</t>
  </si>
  <si>
    <t>C270</t>
  </si>
  <si>
    <t>INV00244</t>
  </si>
  <si>
    <t>INV00245</t>
  </si>
  <si>
    <t>INV00246</t>
  </si>
  <si>
    <t>C216</t>
  </si>
  <si>
    <t>INV00247</t>
  </si>
  <si>
    <t>INV00248</t>
  </si>
  <si>
    <t>INV00249</t>
  </si>
  <si>
    <t>C264</t>
  </si>
  <si>
    <t>INV00250</t>
  </si>
  <si>
    <t>INV00251</t>
  </si>
  <si>
    <t>C138</t>
  </si>
  <si>
    <t>INV00252</t>
  </si>
  <si>
    <t>C257</t>
  </si>
  <si>
    <t>INV00253</t>
  </si>
  <si>
    <t>INV00254</t>
  </si>
  <si>
    <t>INV00255</t>
  </si>
  <si>
    <t>INV00256</t>
  </si>
  <si>
    <t>C161</t>
  </si>
  <si>
    <t>INV00257</t>
  </si>
  <si>
    <t>C043</t>
  </si>
  <si>
    <t>INV00258</t>
  </si>
  <si>
    <t>INV00259</t>
  </si>
  <si>
    <t>C055</t>
  </si>
  <si>
    <t>INV00260</t>
  </si>
  <si>
    <t>INV00261</t>
  </si>
  <si>
    <t>C150</t>
  </si>
  <si>
    <t>INV00262</t>
  </si>
  <si>
    <t>C081</t>
  </si>
  <si>
    <t>INV00263</t>
  </si>
  <si>
    <t>INV00264</t>
  </si>
  <si>
    <t>C068</t>
  </si>
  <si>
    <t>INV00265</t>
  </si>
  <si>
    <t>INV00266</t>
  </si>
  <si>
    <t>INV00267</t>
  </si>
  <si>
    <t>INV00268</t>
  </si>
  <si>
    <t>C278</t>
  </si>
  <si>
    <t>INV00269</t>
  </si>
  <si>
    <t>INV00270</t>
  </si>
  <si>
    <t>INV00271</t>
  </si>
  <si>
    <t>C261</t>
  </si>
  <si>
    <t>INV00272</t>
  </si>
  <si>
    <t>C177</t>
  </si>
  <si>
    <t>INV00273</t>
  </si>
  <si>
    <t>INV00274</t>
  </si>
  <si>
    <t>INV00275</t>
  </si>
  <si>
    <t>INV00276</t>
  </si>
  <si>
    <t>INV00277</t>
  </si>
  <si>
    <t>INV00278</t>
  </si>
  <si>
    <t>INV00279</t>
  </si>
  <si>
    <t>INV00280</t>
  </si>
  <si>
    <t>INV00281</t>
  </si>
  <si>
    <t>C011</t>
  </si>
  <si>
    <t>INV00282</t>
  </si>
  <si>
    <t>C294</t>
  </si>
  <si>
    <t>INV00283</t>
  </si>
  <si>
    <t>C141</t>
  </si>
  <si>
    <t>INV00284</t>
  </si>
  <si>
    <t>C049</t>
  </si>
  <si>
    <t>INV00285</t>
  </si>
  <si>
    <t>C208</t>
  </si>
  <si>
    <t>INV00286</t>
  </si>
  <si>
    <t>INV00287</t>
  </si>
  <si>
    <t>INV00288</t>
  </si>
  <si>
    <t>INV00289</t>
  </si>
  <si>
    <t>C021</t>
  </si>
  <si>
    <t>INV00290</t>
  </si>
  <si>
    <t>C109</t>
  </si>
  <si>
    <t>INV00291</t>
  </si>
  <si>
    <t>INV00292</t>
  </si>
  <si>
    <t>INV00293</t>
  </si>
  <si>
    <t>C160</t>
  </si>
  <si>
    <t>INV00294</t>
  </si>
  <si>
    <t>INV00295</t>
  </si>
  <si>
    <t>INV00296</t>
  </si>
  <si>
    <t>INV00297</t>
  </si>
  <si>
    <t>INV00298</t>
  </si>
  <si>
    <t>C125</t>
  </si>
  <si>
    <t>INV00299</t>
  </si>
  <si>
    <t>C007</t>
  </si>
  <si>
    <t>INV00300</t>
  </si>
  <si>
    <t>C289</t>
  </si>
  <si>
    <t>INV00301</t>
  </si>
  <si>
    <t>INV00302</t>
  </si>
  <si>
    <t>C061</t>
  </si>
  <si>
    <t>INV00303</t>
  </si>
  <si>
    <t>C247</t>
  </si>
  <si>
    <t>INV00304</t>
  </si>
  <si>
    <t>C187</t>
  </si>
  <si>
    <t>INV00305</t>
  </si>
  <si>
    <t>C274</t>
  </si>
  <si>
    <t>INV00306</t>
  </si>
  <si>
    <t>INV00307</t>
  </si>
  <si>
    <t>INV00308</t>
  </si>
  <si>
    <t>C008</t>
  </si>
  <si>
    <t>INV00309</t>
  </si>
  <si>
    <t>INV00310</t>
  </si>
  <si>
    <t>C121</t>
  </si>
  <si>
    <t>INV00311</t>
  </si>
  <si>
    <t>INV00312</t>
  </si>
  <si>
    <t>C263</t>
  </si>
  <si>
    <t>INV00313</t>
  </si>
  <si>
    <t>INV00314</t>
  </si>
  <si>
    <t>C069</t>
  </si>
  <si>
    <t>INV00315</t>
  </si>
  <si>
    <t>INV00316</t>
  </si>
  <si>
    <t>C201</t>
  </si>
  <si>
    <t>INV00317</t>
  </si>
  <si>
    <t>INV00318</t>
  </si>
  <si>
    <t>INV00319</t>
  </si>
  <si>
    <t>C063</t>
  </si>
  <si>
    <t>INV00320</t>
  </si>
  <si>
    <t>INV00321</t>
  </si>
  <si>
    <t>INV00322</t>
  </si>
  <si>
    <t>INV00323</t>
  </si>
  <si>
    <t>INV00324</t>
  </si>
  <si>
    <t>INV00325</t>
  </si>
  <si>
    <t>INV00326</t>
  </si>
  <si>
    <t>INV00327</t>
  </si>
  <si>
    <t>C202</t>
  </si>
  <si>
    <t>INV00328</t>
  </si>
  <si>
    <t>INV00329</t>
  </si>
  <si>
    <t>INV00330</t>
  </si>
  <si>
    <t>C280</t>
  </si>
  <si>
    <t>INV00331</t>
  </si>
  <si>
    <t>INV00332</t>
  </si>
  <si>
    <t>C232</t>
  </si>
  <si>
    <t>INV00333</t>
  </si>
  <si>
    <t>INV00334</t>
  </si>
  <si>
    <t>C222</t>
  </si>
  <si>
    <t>INV00335</t>
  </si>
  <si>
    <t>INV00336</t>
  </si>
  <si>
    <t>INV00337</t>
  </si>
  <si>
    <t>INV00338</t>
  </si>
  <si>
    <t>INV00339</t>
  </si>
  <si>
    <t>INV00340</t>
  </si>
  <si>
    <t>C241</t>
  </si>
  <si>
    <t>INV00341</t>
  </si>
  <si>
    <t>C227</t>
  </si>
  <si>
    <t>INV00342</t>
  </si>
  <si>
    <t>INV00343</t>
  </si>
  <si>
    <t>INV00344</t>
  </si>
  <si>
    <t>INV00345</t>
  </si>
  <si>
    <t>INV00346</t>
  </si>
  <si>
    <t>INV00347</t>
  </si>
  <si>
    <t>INV00348</t>
  </si>
  <si>
    <t>INV00349</t>
  </si>
  <si>
    <t>C293</t>
  </si>
  <si>
    <t>INV00350</t>
  </si>
  <si>
    <t>INV00351</t>
  </si>
  <si>
    <t>INV00352</t>
  </si>
  <si>
    <t>INV00353</t>
  </si>
  <si>
    <t>INV00354</t>
  </si>
  <si>
    <t>INV00355</t>
  </si>
  <si>
    <t>C051</t>
  </si>
  <si>
    <t>INV00356</t>
  </si>
  <si>
    <t>C074</t>
  </si>
  <si>
    <t>INV00357</t>
  </si>
  <si>
    <t>C113</t>
  </si>
  <si>
    <t>INV00358</t>
  </si>
  <si>
    <t>INV00359</t>
  </si>
  <si>
    <t>INV00360</t>
  </si>
  <si>
    <t>INV00361</t>
  </si>
  <si>
    <t>INV00362</t>
  </si>
  <si>
    <t>INV00363</t>
  </si>
  <si>
    <t>C267</t>
  </si>
  <si>
    <t>INV00364</t>
  </si>
  <si>
    <t>INV00365</t>
  </si>
  <si>
    <t>INV00366</t>
  </si>
  <si>
    <t>INV00367</t>
  </si>
  <si>
    <t>INV00368</t>
  </si>
  <si>
    <t>C053</t>
  </si>
  <si>
    <t>INV00369</t>
  </si>
  <si>
    <t>C037</t>
  </si>
  <si>
    <t>INV00370</t>
  </si>
  <si>
    <t>INV00371</t>
  </si>
  <si>
    <t>C254</t>
  </si>
  <si>
    <t>INV00372</t>
  </si>
  <si>
    <t>INV00373</t>
  </si>
  <si>
    <t>INV00374</t>
  </si>
  <si>
    <t>INV00375</t>
  </si>
  <si>
    <t>INV00376</t>
  </si>
  <si>
    <t>INV00377</t>
  </si>
  <si>
    <t>INV00378</t>
  </si>
  <si>
    <t>C031</t>
  </si>
  <si>
    <t>INV00379</t>
  </si>
  <si>
    <t>C006</t>
  </si>
  <si>
    <t>INV00380</t>
  </si>
  <si>
    <t>INV00381</t>
  </si>
  <si>
    <t>C145</t>
  </si>
  <si>
    <t>INV00382</t>
  </si>
  <si>
    <t>C070</t>
  </si>
  <si>
    <t>INV00383</t>
  </si>
  <si>
    <t>INV00384</t>
  </si>
  <si>
    <t>INV00385</t>
  </si>
  <si>
    <t>INV00386</t>
  </si>
  <si>
    <t>C067</t>
  </si>
  <si>
    <t>INV00387</t>
  </si>
  <si>
    <t>INV00388</t>
  </si>
  <si>
    <t>INV00389</t>
  </si>
  <si>
    <t>INV00390</t>
  </si>
  <si>
    <t>INV00391</t>
  </si>
  <si>
    <t>INV00392</t>
  </si>
  <si>
    <t>C246</t>
  </si>
  <si>
    <t>INV00393</t>
  </si>
  <si>
    <t>C030</t>
  </si>
  <si>
    <t>INV00394</t>
  </si>
  <si>
    <t>INV00395</t>
  </si>
  <si>
    <t>INV00396</t>
  </si>
  <si>
    <t>C112</t>
  </si>
  <si>
    <t>INV00397</t>
  </si>
  <si>
    <t>INV00398</t>
  </si>
  <si>
    <t>C110</t>
  </si>
  <si>
    <t>INV00399</t>
  </si>
  <si>
    <t>C233</t>
  </si>
  <si>
    <t>INV00400</t>
  </si>
  <si>
    <t>INV00401</t>
  </si>
  <si>
    <t>C034</t>
  </si>
  <si>
    <t>INV00402</t>
  </si>
  <si>
    <t>C085</t>
  </si>
  <si>
    <t>INV00403</t>
  </si>
  <si>
    <t>INV00404</t>
  </si>
  <si>
    <t>C186</t>
  </si>
  <si>
    <t>INV00405</t>
  </si>
  <si>
    <t>INV00406</t>
  </si>
  <si>
    <t>INV00407</t>
  </si>
  <si>
    <t>INV00408</t>
  </si>
  <si>
    <t>INV00409</t>
  </si>
  <si>
    <t>C047</t>
  </si>
  <si>
    <t>INV00410</t>
  </si>
  <si>
    <t>C266</t>
  </si>
  <si>
    <t>INV00411</t>
  </si>
  <si>
    <t>INV00412</t>
  </si>
  <si>
    <t>INV00413</t>
  </si>
  <si>
    <t>INV00414</t>
  </si>
  <si>
    <t>INV00415</t>
  </si>
  <si>
    <t>INV00416</t>
  </si>
  <si>
    <t>INV00417</t>
  </si>
  <si>
    <t>INV00418</t>
  </si>
  <si>
    <t>INV00419</t>
  </si>
  <si>
    <t>INV00420</t>
  </si>
  <si>
    <t>C194</t>
  </si>
  <si>
    <t>INV00421</t>
  </si>
  <si>
    <t>C156</t>
  </si>
  <si>
    <t>INV00422</t>
  </si>
  <si>
    <t>INV00423</t>
  </si>
  <si>
    <t>INV00424</t>
  </si>
  <si>
    <t>INV00425</t>
  </si>
  <si>
    <t>C033</t>
  </si>
  <si>
    <t>INV00426</t>
  </si>
  <si>
    <t>INV00427</t>
  </si>
  <si>
    <t>INV00428</t>
  </si>
  <si>
    <t>INV00429</t>
  </si>
  <si>
    <t>C286</t>
  </si>
  <si>
    <t>INV00430</t>
  </si>
  <si>
    <t>INV00431</t>
  </si>
  <si>
    <t>INV00432</t>
  </si>
  <si>
    <t>INV00433</t>
  </si>
  <si>
    <t>INV00434</t>
  </si>
  <si>
    <t>INV00435</t>
  </si>
  <si>
    <t>INV00436</t>
  </si>
  <si>
    <t>INV00437</t>
  </si>
  <si>
    <t>INV00438</t>
  </si>
  <si>
    <t>INV00439</t>
  </si>
  <si>
    <t>C054</t>
  </si>
  <si>
    <t>INV00440</t>
  </si>
  <si>
    <t>INV00441</t>
  </si>
  <si>
    <t>INV00442</t>
  </si>
  <si>
    <t>INV00443</t>
  </si>
  <si>
    <t>INV00444</t>
  </si>
  <si>
    <t>INV00445</t>
  </si>
  <si>
    <t>C172</t>
  </si>
  <si>
    <t>INV00446</t>
  </si>
  <si>
    <t>INV00447</t>
  </si>
  <si>
    <t>INV00448</t>
  </si>
  <si>
    <t>C235</t>
  </si>
  <si>
    <t>INV00449</t>
  </si>
  <si>
    <t>INV00450</t>
  </si>
  <si>
    <t>INV00451</t>
  </si>
  <si>
    <t>INV00452</t>
  </si>
  <si>
    <t>INV00453</t>
  </si>
  <si>
    <t>C165</t>
  </si>
  <si>
    <t>INV00454</t>
  </si>
  <si>
    <t>INV00455</t>
  </si>
  <si>
    <t>C259</t>
  </si>
  <si>
    <t>INV00456</t>
  </si>
  <si>
    <t>INV00457</t>
  </si>
  <si>
    <t>INV00458</t>
  </si>
  <si>
    <t>INV00459</t>
  </si>
  <si>
    <t>INV00460</t>
  </si>
  <si>
    <t>INV00461</t>
  </si>
  <si>
    <t>INV00462</t>
  </si>
  <si>
    <t>INV00463</t>
  </si>
  <si>
    <t>C287</t>
  </si>
  <si>
    <t>INV00464</t>
  </si>
  <si>
    <t>C136</t>
  </si>
  <si>
    <t>INV00465</t>
  </si>
  <si>
    <t>INV00466</t>
  </si>
  <si>
    <t>INV00467</t>
  </si>
  <si>
    <t>C029</t>
  </si>
  <si>
    <t>INV00468</t>
  </si>
  <si>
    <t>INV00469</t>
  </si>
  <si>
    <t>INV00470</t>
  </si>
  <si>
    <t>INV00471</t>
  </si>
  <si>
    <t>INV00472</t>
  </si>
  <si>
    <t>INV00473</t>
  </si>
  <si>
    <t>INV00474</t>
  </si>
  <si>
    <t>C276</t>
  </si>
  <si>
    <t>INV00475</t>
  </si>
  <si>
    <t>INV00476</t>
  </si>
  <si>
    <t>INV00477</t>
  </si>
  <si>
    <t>C024</t>
  </si>
  <si>
    <t>INV00478</t>
  </si>
  <si>
    <t>INV00479</t>
  </si>
  <si>
    <t>INV00480</t>
  </si>
  <si>
    <t>INV00481</t>
  </si>
  <si>
    <t>INV00482</t>
  </si>
  <si>
    <t>INV00483</t>
  </si>
  <si>
    <t>INV00484</t>
  </si>
  <si>
    <t>INV00485</t>
  </si>
  <si>
    <t>INV00486</t>
  </si>
  <si>
    <t>INV00487</t>
  </si>
  <si>
    <t>INV00488</t>
  </si>
  <si>
    <t>INV00489</t>
  </si>
  <si>
    <t>INV00490</t>
  </si>
  <si>
    <t>C239</t>
  </si>
  <si>
    <t>INV00491</t>
  </si>
  <si>
    <t>INV00492</t>
  </si>
  <si>
    <t>INV00493</t>
  </si>
  <si>
    <t>INV00494</t>
  </si>
  <si>
    <t>INV00495</t>
  </si>
  <si>
    <t>INV00496</t>
  </si>
  <si>
    <t>INV00497</t>
  </si>
  <si>
    <t>C130</t>
  </si>
  <si>
    <t>INV00498</t>
  </si>
  <si>
    <t>INV00499</t>
  </si>
  <si>
    <t>INV00500</t>
  </si>
  <si>
    <t>INV00501</t>
  </si>
  <si>
    <t>INV00502</t>
  </si>
  <si>
    <t>INV00503</t>
  </si>
  <si>
    <t>INV00504</t>
  </si>
  <si>
    <t>INV00505</t>
  </si>
  <si>
    <t>INV00506</t>
  </si>
  <si>
    <t>C256</t>
  </si>
  <si>
    <t>INV00507</t>
  </si>
  <si>
    <t>INV00508</t>
  </si>
  <si>
    <t>INV00509</t>
  </si>
  <si>
    <t>INV00510</t>
  </si>
  <si>
    <t>INV00511</t>
  </si>
  <si>
    <t>INV00512</t>
  </si>
  <si>
    <t>C206</t>
  </si>
  <si>
    <t>INV00513</t>
  </si>
  <si>
    <t>INV00514</t>
  </si>
  <si>
    <t>INV00515</t>
  </si>
  <si>
    <t>C154</t>
  </si>
  <si>
    <t>INV00516</t>
  </si>
  <si>
    <t>C102</t>
  </si>
  <si>
    <t>INV00517</t>
  </si>
  <si>
    <t>INV00518</t>
  </si>
  <si>
    <t>INV00519</t>
  </si>
  <si>
    <t>INV00520</t>
  </si>
  <si>
    <t>INV00521</t>
  </si>
  <si>
    <t>INV00522</t>
  </si>
  <si>
    <t>INV00523</t>
  </si>
  <si>
    <t>INV00524</t>
  </si>
  <si>
    <t>INV00525</t>
  </si>
  <si>
    <t>INV00526</t>
  </si>
  <si>
    <t>INV00527</t>
  </si>
  <si>
    <t>INV00528</t>
  </si>
  <si>
    <t>INV00529</t>
  </si>
  <si>
    <t>INV00530</t>
  </si>
  <si>
    <t>C041</t>
  </si>
  <si>
    <t>INV00531</t>
  </si>
  <si>
    <t>C151</t>
  </si>
  <si>
    <t>INV00532</t>
  </si>
  <si>
    <t>INV00533</t>
  </si>
  <si>
    <t>INV00534</t>
  </si>
  <si>
    <t>INV00535</t>
  </si>
  <si>
    <t>INV00536</t>
  </si>
  <si>
    <t>INV00537</t>
  </si>
  <si>
    <t>C036</t>
  </si>
  <si>
    <t>INV00538</t>
  </si>
  <si>
    <t>INV00539</t>
  </si>
  <si>
    <t>INV00540</t>
  </si>
  <si>
    <t>C166</t>
  </si>
  <si>
    <t>INV00541</t>
  </si>
  <si>
    <t>INV00542</t>
  </si>
  <si>
    <t>INV00543</t>
  </si>
  <si>
    <t>INV00544</t>
  </si>
  <si>
    <t>INV00545</t>
  </si>
  <si>
    <t>INV00546</t>
  </si>
  <si>
    <t>C012</t>
  </si>
  <si>
    <t>INV00547</t>
  </si>
  <si>
    <t>INV00548</t>
  </si>
  <si>
    <t>INV00549</t>
  </si>
  <si>
    <t>INV00550</t>
  </si>
  <si>
    <t>INV00551</t>
  </si>
  <si>
    <t>INV00552</t>
  </si>
  <si>
    <t>INV00553</t>
  </si>
  <si>
    <t>INV00554</t>
  </si>
  <si>
    <t>INV00555</t>
  </si>
  <si>
    <t>INV00556</t>
  </si>
  <si>
    <t>INV00557</t>
  </si>
  <si>
    <t>INV00558</t>
  </si>
  <si>
    <t>INV00559</t>
  </si>
  <si>
    <t>INV00560</t>
  </si>
  <si>
    <t>C065</t>
  </si>
  <si>
    <t>INV00561</t>
  </si>
  <si>
    <t>INV00562</t>
  </si>
  <si>
    <t>INV00563</t>
  </si>
  <si>
    <t>INV00564</t>
  </si>
  <si>
    <t>INV00565</t>
  </si>
  <si>
    <t>INV00566</t>
  </si>
  <si>
    <t>INV00567</t>
  </si>
  <si>
    <t>C283</t>
  </si>
  <si>
    <t>INV00568</t>
  </si>
  <si>
    <t>INV00569</t>
  </si>
  <si>
    <t>INV00570</t>
  </si>
  <si>
    <t>C207</t>
  </si>
  <si>
    <t>INV00571</t>
  </si>
  <si>
    <t>INV00572</t>
  </si>
  <si>
    <t>INV00573</t>
  </si>
  <si>
    <t>INV00574</t>
  </si>
  <si>
    <t>C073</t>
  </si>
  <si>
    <t>INV00575</t>
  </si>
  <si>
    <t>INV00576</t>
  </si>
  <si>
    <t>INV00577</t>
  </si>
  <si>
    <t>INV00578</t>
  </si>
  <si>
    <t>INV00579</t>
  </si>
  <si>
    <t>INV00580</t>
  </si>
  <si>
    <t>INV00581</t>
  </si>
  <si>
    <t>INV00582</t>
  </si>
  <si>
    <t>INV00583</t>
  </si>
  <si>
    <t>INV00584</t>
  </si>
  <si>
    <t>INV00585</t>
  </si>
  <si>
    <t>INV00586</t>
  </si>
  <si>
    <t>C140</t>
  </si>
  <si>
    <t>INV00587</t>
  </si>
  <si>
    <t>INV00588</t>
  </si>
  <si>
    <t>INV00589</t>
  </si>
  <si>
    <t>C209</t>
  </si>
  <si>
    <t>INV00590</t>
  </si>
  <si>
    <t>INV00591</t>
  </si>
  <si>
    <t>INV00592</t>
  </si>
  <si>
    <t>INV00593</t>
  </si>
  <si>
    <t>INV00594</t>
  </si>
  <si>
    <t>INV00595</t>
  </si>
  <si>
    <t>INV00596</t>
  </si>
  <si>
    <t>INV00597</t>
  </si>
  <si>
    <t>INV00598</t>
  </si>
  <si>
    <t>C228</t>
  </si>
  <si>
    <t>INV00599</t>
  </si>
  <si>
    <t>INV00600</t>
  </si>
  <si>
    <t>INV00601</t>
  </si>
  <si>
    <t>INV00602</t>
  </si>
  <si>
    <t>INV00603</t>
  </si>
  <si>
    <t>INV00604</t>
  </si>
  <si>
    <t>INV00605</t>
  </si>
  <si>
    <t>INV00606</t>
  </si>
  <si>
    <t>INV00607</t>
  </si>
  <si>
    <t>INV00608</t>
  </si>
  <si>
    <t>C183</t>
  </si>
  <si>
    <t>INV00609</t>
  </si>
  <si>
    <t>INV00610</t>
  </si>
  <si>
    <t>INV00611</t>
  </si>
  <si>
    <t>INV00612</t>
  </si>
  <si>
    <t>INV00613</t>
  </si>
  <si>
    <t>C004</t>
  </si>
  <si>
    <t>INV00614</t>
  </si>
  <si>
    <t>INV00615</t>
  </si>
  <si>
    <t>INV00616</t>
  </si>
  <si>
    <t>INV00617</t>
  </si>
  <si>
    <t>INV00618</t>
  </si>
  <si>
    <t>INV00619</t>
  </si>
  <si>
    <t>INV00620</t>
  </si>
  <si>
    <t>INV00621</t>
  </si>
  <si>
    <t>INV00622</t>
  </si>
  <si>
    <t>INV00623</t>
  </si>
  <si>
    <t>INV00624</t>
  </si>
  <si>
    <t>INV00625</t>
  </si>
  <si>
    <t>INV00626</t>
  </si>
  <si>
    <t>INV00627</t>
  </si>
  <si>
    <t>INV00628</t>
  </si>
  <si>
    <t>INV00629</t>
  </si>
  <si>
    <t>INV00630</t>
  </si>
  <si>
    <t>INV00631</t>
  </si>
  <si>
    <t>C040</t>
  </si>
  <si>
    <t>INV00632</t>
  </si>
  <si>
    <t>C126</t>
  </si>
  <si>
    <t>INV00633</t>
  </si>
  <si>
    <t>INV00634</t>
  </si>
  <si>
    <t>INV00635</t>
  </si>
  <si>
    <t>INV00636</t>
  </si>
  <si>
    <t>INV00637</t>
  </si>
  <si>
    <t>INV00638</t>
  </si>
  <si>
    <t>INV00639</t>
  </si>
  <si>
    <t>INV00640</t>
  </si>
  <si>
    <t>INV00641</t>
  </si>
  <si>
    <t>INV00642</t>
  </si>
  <si>
    <t>INV00643</t>
  </si>
  <si>
    <t>INV00644</t>
  </si>
  <si>
    <t>INV00645</t>
  </si>
  <si>
    <t>INV00646</t>
  </si>
  <si>
    <t>INV00647</t>
  </si>
  <si>
    <t>INV00648</t>
  </si>
  <si>
    <t>INV00649</t>
  </si>
  <si>
    <t>INV00650</t>
  </si>
  <si>
    <t>C015</t>
  </si>
  <si>
    <t>INV00651</t>
  </si>
  <si>
    <t>INV00652</t>
  </si>
  <si>
    <t>INV00653</t>
  </si>
  <si>
    <t>INV00654</t>
  </si>
  <si>
    <t>INV00655</t>
  </si>
  <si>
    <t>INV00656</t>
  </si>
  <si>
    <t>INV00657</t>
  </si>
  <si>
    <t>C297</t>
  </si>
  <si>
    <t>INV00658</t>
  </si>
  <si>
    <t>INV00659</t>
  </si>
  <si>
    <t>INV00660</t>
  </si>
  <si>
    <t>INV00661</t>
  </si>
  <si>
    <t>INV00662</t>
  </si>
  <si>
    <t>INV00663</t>
  </si>
  <si>
    <t>INV00664</t>
  </si>
  <si>
    <t>INV00665</t>
  </si>
  <si>
    <t>INV00666</t>
  </si>
  <si>
    <t>INV00667</t>
  </si>
  <si>
    <t>INV00668</t>
  </si>
  <si>
    <t>INV00669</t>
  </si>
  <si>
    <t>INV00670</t>
  </si>
  <si>
    <t>INV00671</t>
  </si>
  <si>
    <t>INV00672</t>
  </si>
  <si>
    <t>INV00673</t>
  </si>
  <si>
    <t>INV00674</t>
  </si>
  <si>
    <t>INV00675</t>
  </si>
  <si>
    <t>INV00676</t>
  </si>
  <si>
    <t>C091</t>
  </si>
  <si>
    <t>INV00677</t>
  </si>
  <si>
    <t>INV00678</t>
  </si>
  <si>
    <t>INV00679</t>
  </si>
  <si>
    <t>INV00680</t>
  </si>
  <si>
    <t>INV00681</t>
  </si>
  <si>
    <t>INV00682</t>
  </si>
  <si>
    <t>INV00683</t>
  </si>
  <si>
    <t>INV00684</t>
  </si>
  <si>
    <t>INV00685</t>
  </si>
  <si>
    <t>C122</t>
  </si>
  <si>
    <t>INV00686</t>
  </si>
  <si>
    <t>INV00687</t>
  </si>
  <si>
    <t>C185</t>
  </si>
  <si>
    <t>INV00688</t>
  </si>
  <si>
    <t>INV00689</t>
  </si>
  <si>
    <t>INV00690</t>
  </si>
  <si>
    <t>INV00691</t>
  </si>
  <si>
    <t>INV00692</t>
  </si>
  <si>
    <t>INV00693</t>
  </si>
  <si>
    <t>C168</t>
  </si>
  <si>
    <t>INV00694</t>
  </si>
  <si>
    <t>INV00695</t>
  </si>
  <si>
    <t>INV00696</t>
  </si>
  <si>
    <t>INV00697</t>
  </si>
  <si>
    <t>C111</t>
  </si>
  <si>
    <t>INV00698</t>
  </si>
  <si>
    <t>INV00699</t>
  </si>
  <si>
    <t>INV00700</t>
  </si>
  <si>
    <t>INV00701</t>
  </si>
  <si>
    <t>INV00702</t>
  </si>
  <si>
    <t>INV00703</t>
  </si>
  <si>
    <t>INV00704</t>
  </si>
  <si>
    <t>INV00705</t>
  </si>
  <si>
    <t>INV00706</t>
  </si>
  <si>
    <t>INV00707</t>
  </si>
  <si>
    <t>INV00708</t>
  </si>
  <si>
    <t>INV00709</t>
  </si>
  <si>
    <t>INV00710</t>
  </si>
  <si>
    <t>INV00711</t>
  </si>
  <si>
    <t>INV00712</t>
  </si>
  <si>
    <t>INV00713</t>
  </si>
  <si>
    <t>INV00714</t>
  </si>
  <si>
    <t>INV00715</t>
  </si>
  <si>
    <t>INV00716</t>
  </si>
  <si>
    <t>INV00717</t>
  </si>
  <si>
    <t>INV00718</t>
  </si>
  <si>
    <t>INV00719</t>
  </si>
  <si>
    <t>INV00720</t>
  </si>
  <si>
    <t>INV00721</t>
  </si>
  <si>
    <t>INV00722</t>
  </si>
  <si>
    <t>INV00723</t>
  </si>
  <si>
    <t>INV00724</t>
  </si>
  <si>
    <t>INV00725</t>
  </si>
  <si>
    <t>INV00726</t>
  </si>
  <si>
    <t>INV00727</t>
  </si>
  <si>
    <t>INV00728</t>
  </si>
  <si>
    <t>INV00729</t>
  </si>
  <si>
    <t>INV00730</t>
  </si>
  <si>
    <t>INV00731</t>
  </si>
  <si>
    <t>INV00732</t>
  </si>
  <si>
    <t>INV00733</t>
  </si>
  <si>
    <t>INV00734</t>
  </si>
  <si>
    <t>INV00735</t>
  </si>
  <si>
    <t>INV00736</t>
  </si>
  <si>
    <t>INV00737</t>
  </si>
  <si>
    <t>INV00738</t>
  </si>
  <si>
    <t>INV00739</t>
  </si>
  <si>
    <t>INV00740</t>
  </si>
  <si>
    <t>INV00741</t>
  </si>
  <si>
    <t>INV00742</t>
  </si>
  <si>
    <t>INV00743</t>
  </si>
  <si>
    <t>INV00744</t>
  </si>
  <si>
    <t>INV00745</t>
  </si>
  <si>
    <t>INV00746</t>
  </si>
  <si>
    <t>INV00747</t>
  </si>
  <si>
    <t>INV00748</t>
  </si>
  <si>
    <t>INV00749</t>
  </si>
  <si>
    <t>INV00750</t>
  </si>
  <si>
    <t>INV00751</t>
  </si>
  <si>
    <t>INV00752</t>
  </si>
  <si>
    <t>INV00753</t>
  </si>
  <si>
    <t>INV00754</t>
  </si>
  <si>
    <t>INV00755</t>
  </si>
  <si>
    <t>INV00756</t>
  </si>
  <si>
    <t>INV00757</t>
  </si>
  <si>
    <t>INV00758</t>
  </si>
  <si>
    <t>INV00759</t>
  </si>
  <si>
    <t>INV00760</t>
  </si>
  <si>
    <t>C032</t>
  </si>
  <si>
    <t>INV00761</t>
  </si>
  <si>
    <t>INV00762</t>
  </si>
  <si>
    <t>C108</t>
  </si>
  <si>
    <t>INV00763</t>
  </si>
  <si>
    <t>INV00764</t>
  </si>
  <si>
    <t>INV00765</t>
  </si>
  <si>
    <t>INV00766</t>
  </si>
  <si>
    <t>C282</t>
  </si>
  <si>
    <t>INV00767</t>
  </si>
  <si>
    <t>INV00768</t>
  </si>
  <si>
    <t>INV00769</t>
  </si>
  <si>
    <t>INV00770</t>
  </si>
  <si>
    <t>INV00771</t>
  </si>
  <si>
    <t>INV00772</t>
  </si>
  <si>
    <t>INV00773</t>
  </si>
  <si>
    <t>INV00774</t>
  </si>
  <si>
    <t>INV00775</t>
  </si>
  <si>
    <t>INV00776</t>
  </si>
  <si>
    <t>INV00777</t>
  </si>
  <si>
    <t>INV00778</t>
  </si>
  <si>
    <t>INV00779</t>
  </si>
  <si>
    <t>INV00780</t>
  </si>
  <si>
    <t>INV00781</t>
  </si>
  <si>
    <t>C212</t>
  </si>
  <si>
    <t>INV00782</t>
  </si>
  <si>
    <t>INV00783</t>
  </si>
  <si>
    <t>INV00784</t>
  </si>
  <si>
    <t>INV00785</t>
  </si>
  <si>
    <t>INV00786</t>
  </si>
  <si>
    <t>INV00787</t>
  </si>
  <si>
    <t>INV00788</t>
  </si>
  <si>
    <t>INV00789</t>
  </si>
  <si>
    <t>INV00790</t>
  </si>
  <si>
    <t>INV00791</t>
  </si>
  <si>
    <t>C176</t>
  </si>
  <si>
    <t>INV00792</t>
  </si>
  <si>
    <t>INV00793</t>
  </si>
  <si>
    <t>INV00794</t>
  </si>
  <si>
    <t>INV00795</t>
  </si>
  <si>
    <t>INV00796</t>
  </si>
  <si>
    <t>C164</t>
  </si>
  <si>
    <t>INV00797</t>
  </si>
  <si>
    <t>INV00798</t>
  </si>
  <si>
    <t>INV00799</t>
  </si>
  <si>
    <t>INV00800</t>
  </si>
  <si>
    <t>INV00801</t>
  </si>
  <si>
    <t>INV00802</t>
  </si>
  <si>
    <t>INV00803</t>
  </si>
  <si>
    <t>INV00804</t>
  </si>
  <si>
    <t>INV00805</t>
  </si>
  <si>
    <t>INV00806</t>
  </si>
  <si>
    <t>INV00807</t>
  </si>
  <si>
    <t>INV00808</t>
  </si>
  <si>
    <t>INV00809</t>
  </si>
  <si>
    <t>INV00810</t>
  </si>
  <si>
    <t>INV00811</t>
  </si>
  <si>
    <t>INV00812</t>
  </si>
  <si>
    <t>INV00813</t>
  </si>
  <si>
    <t>INV00814</t>
  </si>
  <si>
    <t>INV00815</t>
  </si>
  <si>
    <t>INV00816</t>
  </si>
  <si>
    <t>INV00817</t>
  </si>
  <si>
    <t>INV00818</t>
  </si>
  <si>
    <t>INV00819</t>
  </si>
  <si>
    <t>C035</t>
  </si>
  <si>
    <t>INV00820</t>
  </si>
  <si>
    <t>INV00821</t>
  </si>
  <si>
    <t>INV00822</t>
  </si>
  <si>
    <t>INV00823</t>
  </si>
  <si>
    <t>INV00824</t>
  </si>
  <si>
    <t>INV00825</t>
  </si>
  <si>
    <t>INV00826</t>
  </si>
  <si>
    <t>INV00827</t>
  </si>
  <si>
    <t>INV00828</t>
  </si>
  <si>
    <t>INV00829</t>
  </si>
  <si>
    <t>INV00830</t>
  </si>
  <si>
    <t>INV00831</t>
  </si>
  <si>
    <t>INV00832</t>
  </si>
  <si>
    <t>INV00833</t>
  </si>
  <si>
    <t>INV00834</t>
  </si>
  <si>
    <t>INV00835</t>
  </si>
  <si>
    <t>C243</t>
  </si>
  <si>
    <t>INV00836</t>
  </si>
  <si>
    <t>INV00837</t>
  </si>
  <si>
    <t>INV00838</t>
  </si>
  <si>
    <t>INV00839</t>
  </si>
  <si>
    <t>C296</t>
  </si>
  <si>
    <t>INV00840</t>
  </si>
  <si>
    <t>INV00841</t>
  </si>
  <si>
    <t>INV00842</t>
  </si>
  <si>
    <t>INV00843</t>
  </si>
  <si>
    <t>INV00844</t>
  </si>
  <si>
    <t>INV00845</t>
  </si>
  <si>
    <t>C137</t>
  </si>
  <si>
    <t>INV00846</t>
  </si>
  <si>
    <t>INV00847</t>
  </si>
  <si>
    <t>C224</t>
  </si>
  <si>
    <t>INV00848</t>
  </si>
  <si>
    <t>INV00849</t>
  </si>
  <si>
    <t>INV00850</t>
  </si>
  <si>
    <t>INV00851</t>
  </si>
  <si>
    <t>INV00852</t>
  </si>
  <si>
    <t>C284</t>
  </si>
  <si>
    <t>INV00853</t>
  </si>
  <si>
    <t>INV00854</t>
  </si>
  <si>
    <t>INV00855</t>
  </si>
  <si>
    <t>INV00856</t>
  </si>
  <si>
    <t>C260</t>
  </si>
  <si>
    <t>INV00857</t>
  </si>
  <si>
    <t>C149</t>
  </si>
  <si>
    <t>INV00858</t>
  </si>
  <si>
    <t>INV00859</t>
  </si>
  <si>
    <t>INV00860</t>
  </si>
  <si>
    <t>INV00861</t>
  </si>
  <si>
    <t>INV00862</t>
  </si>
  <si>
    <t>INV00863</t>
  </si>
  <si>
    <t>INV00864</t>
  </si>
  <si>
    <t>INV00865</t>
  </si>
  <si>
    <t>INV00866</t>
  </si>
  <si>
    <t>INV00867</t>
  </si>
  <si>
    <t>INV00868</t>
  </si>
  <si>
    <t>INV00869</t>
  </si>
  <si>
    <t>INV00870</t>
  </si>
  <si>
    <t>INV00871</t>
  </si>
  <si>
    <t>INV00872</t>
  </si>
  <si>
    <t>INV00873</t>
  </si>
  <si>
    <t>INV00874</t>
  </si>
  <si>
    <t>INV00875</t>
  </si>
  <si>
    <t>INV00876</t>
  </si>
  <si>
    <t>INV00877</t>
  </si>
  <si>
    <t>INV00878</t>
  </si>
  <si>
    <t>INV00879</t>
  </si>
  <si>
    <t>INV00880</t>
  </si>
  <si>
    <t>C060</t>
  </si>
  <si>
    <t>INV00881</t>
  </si>
  <si>
    <t>INV00882</t>
  </si>
  <si>
    <t>C124</t>
  </si>
  <si>
    <t>INV00883</t>
  </si>
  <si>
    <t>INV00884</t>
  </si>
  <si>
    <t>INV00885</t>
  </si>
  <si>
    <t>INV00886</t>
  </si>
  <si>
    <t>INV00887</t>
  </si>
  <si>
    <t>INV00888</t>
  </si>
  <si>
    <t>INV00889</t>
  </si>
  <si>
    <t>C215</t>
  </si>
  <si>
    <t>INV00890</t>
  </si>
  <si>
    <t>INV00891</t>
  </si>
  <si>
    <t>INV00892</t>
  </si>
  <si>
    <t>INV00893</t>
  </si>
  <si>
    <t>INV00894</t>
  </si>
  <si>
    <t>INV00895</t>
  </si>
  <si>
    <t>INV00896</t>
  </si>
  <si>
    <t>INV00897</t>
  </si>
  <si>
    <t>INV00898</t>
  </si>
  <si>
    <t>INV00899</t>
  </si>
  <si>
    <t>INV00900</t>
  </si>
  <si>
    <t>INV00901</t>
  </si>
  <si>
    <t>INV00902</t>
  </si>
  <si>
    <t>INV00903</t>
  </si>
  <si>
    <t>INV00904</t>
  </si>
  <si>
    <t>C079</t>
  </si>
  <si>
    <t>INV00905</t>
  </si>
  <si>
    <t>INV00906</t>
  </si>
  <si>
    <t>C084</t>
  </si>
  <si>
    <t>INV00907</t>
  </si>
  <si>
    <t>INV00908</t>
  </si>
  <si>
    <t>INV00909</t>
  </si>
  <si>
    <t>INV00910</t>
  </si>
  <si>
    <t>INV00911</t>
  </si>
  <si>
    <t>INV00912</t>
  </si>
  <si>
    <t>INV00913</t>
  </si>
  <si>
    <t>INV00914</t>
  </si>
  <si>
    <t>INV00915</t>
  </si>
  <si>
    <t>INV00916</t>
  </si>
  <si>
    <t>INV00917</t>
  </si>
  <si>
    <t>INV00918</t>
  </si>
  <si>
    <t>INV00919</t>
  </si>
  <si>
    <t>INV00920</t>
  </si>
  <si>
    <t>INV00921</t>
  </si>
  <si>
    <t>INV00922</t>
  </si>
  <si>
    <t>INV00923</t>
  </si>
  <si>
    <t>INV00924</t>
  </si>
  <si>
    <t>INV00925</t>
  </si>
  <si>
    <t>INV00926</t>
  </si>
  <si>
    <t>INV00927</t>
  </si>
  <si>
    <t>INV00928</t>
  </si>
  <si>
    <t>INV00929</t>
  </si>
  <si>
    <t>INV00930</t>
  </si>
  <si>
    <t>INV00931</t>
  </si>
  <si>
    <t>INV00932</t>
  </si>
  <si>
    <t>C076</t>
  </si>
  <si>
    <t>INV00933</t>
  </si>
  <si>
    <t>INV00934</t>
  </si>
  <si>
    <t>INV00935</t>
  </si>
  <si>
    <t>INV00936</t>
  </si>
  <si>
    <t>INV00937</t>
  </si>
  <si>
    <t>C181</t>
  </si>
  <si>
    <t>INV00938</t>
  </si>
  <si>
    <t>INV00939</t>
  </si>
  <si>
    <t>INV00940</t>
  </si>
  <si>
    <t>INV00941</t>
  </si>
  <si>
    <t>INV00942</t>
  </si>
  <si>
    <t>INV00943</t>
  </si>
  <si>
    <t>C042</t>
  </si>
  <si>
    <t>INV00944</t>
  </si>
  <si>
    <t>INV00945</t>
  </si>
  <si>
    <t>INV00946</t>
  </si>
  <si>
    <t>INV00947</t>
  </si>
  <si>
    <t>INV00948</t>
  </si>
  <si>
    <t>INV00949</t>
  </si>
  <si>
    <t>INV00950</t>
  </si>
  <si>
    <t>INV00951</t>
  </si>
  <si>
    <t>INV00952</t>
  </si>
  <si>
    <t>INV00953</t>
  </si>
  <si>
    <t>INV00954</t>
  </si>
  <si>
    <t>INV00955</t>
  </si>
  <si>
    <t>INV00956</t>
  </si>
  <si>
    <t>INV00957</t>
  </si>
  <si>
    <t>INV00958</t>
  </si>
  <si>
    <t>INV00959</t>
  </si>
  <si>
    <t>INV00960</t>
  </si>
  <si>
    <t>INV00961</t>
  </si>
  <si>
    <t>INV00962</t>
  </si>
  <si>
    <t>INV00963</t>
  </si>
  <si>
    <t>INV00964</t>
  </si>
  <si>
    <t>INV00965</t>
  </si>
  <si>
    <t>INV00966</t>
  </si>
  <si>
    <t>INV00967</t>
  </si>
  <si>
    <t>INV00968</t>
  </si>
  <si>
    <t>INV00969</t>
  </si>
  <si>
    <t>INV00970</t>
  </si>
  <si>
    <t>INV00971</t>
  </si>
  <si>
    <t>INV00972</t>
  </si>
  <si>
    <t>INV00973</t>
  </si>
  <si>
    <t>INV00974</t>
  </si>
  <si>
    <t>INV00975</t>
  </si>
  <si>
    <t>INV00976</t>
  </si>
  <si>
    <t>INV00977</t>
  </si>
  <si>
    <t>INV00978</t>
  </si>
  <si>
    <t>INV00979</t>
  </si>
  <si>
    <t>INV00980</t>
  </si>
  <si>
    <t>INV00981</t>
  </si>
  <si>
    <t>INV00982</t>
  </si>
  <si>
    <t>INV00983</t>
  </si>
  <si>
    <t>INV00984</t>
  </si>
  <si>
    <t>INV00985</t>
  </si>
  <si>
    <t>INV00986</t>
  </si>
  <si>
    <t>INV00987</t>
  </si>
  <si>
    <t>INV00988</t>
  </si>
  <si>
    <t>C279</t>
  </si>
  <si>
    <t>INV00989</t>
  </si>
  <si>
    <t>INV00990</t>
  </si>
  <si>
    <t>INV00991</t>
  </si>
  <si>
    <t>INV00992</t>
  </si>
  <si>
    <t>INV00993</t>
  </si>
  <si>
    <t>INV00994</t>
  </si>
  <si>
    <t>INV00995</t>
  </si>
  <si>
    <t>INV00996</t>
  </si>
  <si>
    <t>INV00997</t>
  </si>
  <si>
    <t>INV00998</t>
  </si>
  <si>
    <t>INV00999</t>
  </si>
  <si>
    <t>INV01000</t>
  </si>
  <si>
    <t>INV01001</t>
  </si>
  <si>
    <t>INV01002</t>
  </si>
  <si>
    <t>INV01003</t>
  </si>
  <si>
    <t>INV01004</t>
  </si>
  <si>
    <t>INV01005</t>
  </si>
  <si>
    <t>C271</t>
  </si>
  <si>
    <t>INV01006</t>
  </si>
  <si>
    <t>INV01007</t>
  </si>
  <si>
    <t>INV01008</t>
  </si>
  <si>
    <t>INV01009</t>
  </si>
  <si>
    <t>INV01010</t>
  </si>
  <si>
    <t>INV01011</t>
  </si>
  <si>
    <t>INV01012</t>
  </si>
  <si>
    <t>INV01013</t>
  </si>
  <si>
    <t>INV01014</t>
  </si>
  <si>
    <t>INV01015</t>
  </si>
  <si>
    <t>INV01016</t>
  </si>
  <si>
    <t>INV01017</t>
  </si>
  <si>
    <t>INV01018</t>
  </si>
  <si>
    <t>INV01019</t>
  </si>
  <si>
    <t>INV01020</t>
  </si>
  <si>
    <t>INV01021</t>
  </si>
  <si>
    <t>INV01022</t>
  </si>
  <si>
    <t>INV01023</t>
  </si>
  <si>
    <t>INV01024</t>
  </si>
  <si>
    <t>INV01025</t>
  </si>
  <si>
    <t>INV01026</t>
  </si>
  <si>
    <t>INV01027</t>
  </si>
  <si>
    <t>INV01028</t>
  </si>
  <si>
    <t>INV01029</t>
  </si>
  <si>
    <t>INV01030</t>
  </si>
  <si>
    <t>INV01031</t>
  </si>
  <si>
    <t>INV01032</t>
  </si>
  <si>
    <t>INV01033</t>
  </si>
  <si>
    <t>INV01034</t>
  </si>
  <si>
    <t>INV01035</t>
  </si>
  <si>
    <t>INV01036</t>
  </si>
  <si>
    <t>C220</t>
  </si>
  <si>
    <t>INV01037</t>
  </si>
  <si>
    <t>INV01038</t>
  </si>
  <si>
    <t>INV01039</t>
  </si>
  <si>
    <t>INV01040</t>
  </si>
  <si>
    <t>INV01041</t>
  </si>
  <si>
    <t>INV01042</t>
  </si>
  <si>
    <t>INV01043</t>
  </si>
  <si>
    <t>INV01044</t>
  </si>
  <si>
    <t>INV01045</t>
  </si>
  <si>
    <t>INV01046</t>
  </si>
  <si>
    <t>INV01047</t>
  </si>
  <si>
    <t>INV01048</t>
  </si>
  <si>
    <t>INV01049</t>
  </si>
  <si>
    <t>C129</t>
  </si>
  <si>
    <t>INV01050</t>
  </si>
  <si>
    <t>INV01051</t>
  </si>
  <si>
    <t>INV01052</t>
  </si>
  <si>
    <t>INV01053</t>
  </si>
  <si>
    <t>INV01054</t>
  </si>
  <si>
    <t>INV01055</t>
  </si>
  <si>
    <t>INV01056</t>
  </si>
  <si>
    <t>INV01057</t>
  </si>
  <si>
    <t>INV01058</t>
  </si>
  <si>
    <t>INV01059</t>
  </si>
  <si>
    <t>INV01060</t>
  </si>
  <si>
    <t>INV01061</t>
  </si>
  <si>
    <t>INV01062</t>
  </si>
  <si>
    <t>INV01063</t>
  </si>
  <si>
    <t>INV01064</t>
  </si>
  <si>
    <t>INV01065</t>
  </si>
  <si>
    <t>INV01066</t>
  </si>
  <si>
    <t>INV01067</t>
  </si>
  <si>
    <t>INV01068</t>
  </si>
  <si>
    <t>INV01069</t>
  </si>
  <si>
    <t>INV01070</t>
  </si>
  <si>
    <t>INV01071</t>
  </si>
  <si>
    <t>INV01072</t>
  </si>
  <si>
    <t>C056</t>
  </si>
  <si>
    <t>INV01073</t>
  </si>
  <si>
    <t>INV01074</t>
  </si>
  <si>
    <t>INV01075</t>
  </si>
  <si>
    <t>INV01076</t>
  </si>
  <si>
    <t>INV01077</t>
  </si>
  <si>
    <t>INV01078</t>
  </si>
  <si>
    <t>INV01079</t>
  </si>
  <si>
    <t>INV01080</t>
  </si>
  <si>
    <t>INV01081</t>
  </si>
  <si>
    <t>INV01082</t>
  </si>
  <si>
    <t>INV01083</t>
  </si>
  <si>
    <t>INV01084</t>
  </si>
  <si>
    <t>INV01085</t>
  </si>
  <si>
    <t>INV01086</t>
  </si>
  <si>
    <t>INV01087</t>
  </si>
  <si>
    <t>INV01088</t>
  </si>
  <si>
    <t>INV01089</t>
  </si>
  <si>
    <t>INV01090</t>
  </si>
  <si>
    <t>INV01091</t>
  </si>
  <si>
    <t>INV01092</t>
  </si>
  <si>
    <t>INV01093</t>
  </si>
  <si>
    <t>INV01094</t>
  </si>
  <si>
    <t>INV01095</t>
  </si>
  <si>
    <t>INV01096</t>
  </si>
  <si>
    <t>INV01097</t>
  </si>
  <si>
    <t>INV01098</t>
  </si>
  <si>
    <t>INV01099</t>
  </si>
  <si>
    <t>INV01100</t>
  </si>
  <si>
    <t>INV01101</t>
  </si>
  <si>
    <t>INV01102</t>
  </si>
  <si>
    <t>INV01103</t>
  </si>
  <si>
    <t>INV01104</t>
  </si>
  <si>
    <t>INV01105</t>
  </si>
  <si>
    <t>INV01106</t>
  </si>
  <si>
    <t>INV01107</t>
  </si>
  <si>
    <t>INV01108</t>
  </si>
  <si>
    <t>INV01109</t>
  </si>
  <si>
    <t>INV01110</t>
  </si>
  <si>
    <t>INV01111</t>
  </si>
  <si>
    <t>INV01112</t>
  </si>
  <si>
    <t>INV01113</t>
  </si>
  <si>
    <t>INV01114</t>
  </si>
  <si>
    <t>INV01115</t>
  </si>
  <si>
    <t>INV01116</t>
  </si>
  <si>
    <t>INV01117</t>
  </si>
  <si>
    <t>INV01118</t>
  </si>
  <si>
    <t>INV01119</t>
  </si>
  <si>
    <t>INV01120</t>
  </si>
  <si>
    <t>INV01121</t>
  </si>
  <si>
    <t>INV01122</t>
  </si>
  <si>
    <t>INV01123</t>
  </si>
  <si>
    <t>INV01124</t>
  </si>
  <si>
    <t>INV01125</t>
  </si>
  <si>
    <t>INV01126</t>
  </si>
  <si>
    <t>INV01127</t>
  </si>
  <si>
    <t>INV01128</t>
  </si>
  <si>
    <t>INV01129</t>
  </si>
  <si>
    <t>INV01130</t>
  </si>
  <si>
    <t>INV01131</t>
  </si>
  <si>
    <t>INV01132</t>
  </si>
  <si>
    <t>INV01133</t>
  </si>
  <si>
    <t>INV01134</t>
  </si>
  <si>
    <t>INV01135</t>
  </si>
  <si>
    <t>INV01136</t>
  </si>
  <si>
    <t>INV01137</t>
  </si>
  <si>
    <t>INV01138</t>
  </si>
  <si>
    <t>INV01139</t>
  </si>
  <si>
    <t>INV01140</t>
  </si>
  <si>
    <t>INV01141</t>
  </si>
  <si>
    <t>INV01142</t>
  </si>
  <si>
    <t>INV01143</t>
  </si>
  <si>
    <t>INV01144</t>
  </si>
  <si>
    <t>INV01145</t>
  </si>
  <si>
    <t>INV01146</t>
  </si>
  <si>
    <t>INV01147</t>
  </si>
  <si>
    <t>INV01148</t>
  </si>
  <si>
    <t>C193</t>
  </si>
  <si>
    <t>INV01149</t>
  </si>
  <si>
    <t>INV01150</t>
  </si>
  <si>
    <t>INV01151</t>
  </si>
  <si>
    <t>INV01152</t>
  </si>
  <si>
    <t>INV01153</t>
  </si>
  <si>
    <t>INV01154</t>
  </si>
  <si>
    <t>INV01155</t>
  </si>
  <si>
    <t>INV01156</t>
  </si>
  <si>
    <t>INV01157</t>
  </si>
  <si>
    <t>INV01158</t>
  </si>
  <si>
    <t>INV01159</t>
  </si>
  <si>
    <t>INV01160</t>
  </si>
  <si>
    <t>INV01161</t>
  </si>
  <si>
    <t>INV01162</t>
  </si>
  <si>
    <t>INV01163</t>
  </si>
  <si>
    <t>INV01164</t>
  </si>
  <si>
    <t>INV01165</t>
  </si>
  <si>
    <t>INV01166</t>
  </si>
  <si>
    <t>INV01167</t>
  </si>
  <si>
    <t>INV01168</t>
  </si>
  <si>
    <t>INV01169</t>
  </si>
  <si>
    <t>INV01170</t>
  </si>
  <si>
    <t>INV01171</t>
  </si>
  <si>
    <t>INV01172</t>
  </si>
  <si>
    <t>INV01173</t>
  </si>
  <si>
    <t>INV01174</t>
  </si>
  <si>
    <t>INV01175</t>
  </si>
  <si>
    <t>INV01176</t>
  </si>
  <si>
    <t>INV01177</t>
  </si>
  <si>
    <t>INV01178</t>
  </si>
  <si>
    <t>INV01179</t>
  </si>
  <si>
    <t>INV01180</t>
  </si>
  <si>
    <t>INV01181</t>
  </si>
  <si>
    <t>INV01182</t>
  </si>
  <si>
    <t>INV01183</t>
  </si>
  <si>
    <t>INV01184</t>
  </si>
  <si>
    <t>INV01185</t>
  </si>
  <si>
    <t>INV01186</t>
  </si>
  <si>
    <t>INV01187</t>
  </si>
  <si>
    <t>INV01188</t>
  </si>
  <si>
    <t>INV01189</t>
  </si>
  <si>
    <t>INV01190</t>
  </si>
  <si>
    <t>INV01191</t>
  </si>
  <si>
    <t>INV01192</t>
  </si>
  <si>
    <t>INV01193</t>
  </si>
  <si>
    <t>INV01194</t>
  </si>
  <si>
    <t>INV01195</t>
  </si>
  <si>
    <t>INV01196</t>
  </si>
  <si>
    <t>INV01197</t>
  </si>
  <si>
    <t>INV01198</t>
  </si>
  <si>
    <t>INV01199</t>
  </si>
  <si>
    <t>INV01200</t>
  </si>
  <si>
    <t>INV01201</t>
  </si>
  <si>
    <t>INV01202</t>
  </si>
  <si>
    <t>INV01203</t>
  </si>
  <si>
    <t>INV01204</t>
  </si>
  <si>
    <t>INV01205</t>
  </si>
  <si>
    <t>INV01206</t>
  </si>
  <si>
    <t>INV01207</t>
  </si>
  <si>
    <t>INV01208</t>
  </si>
  <si>
    <t>INV01209</t>
  </si>
  <si>
    <t>INV01210</t>
  </si>
  <si>
    <t>INV01211</t>
  </si>
  <si>
    <t>INV01212</t>
  </si>
  <si>
    <t>INV01213</t>
  </si>
  <si>
    <t>INV01214</t>
  </si>
  <si>
    <t>INV01215</t>
  </si>
  <si>
    <t>INV01216</t>
  </si>
  <si>
    <t>INV01217</t>
  </si>
  <si>
    <t>INV01218</t>
  </si>
  <si>
    <t>INV01219</t>
  </si>
  <si>
    <t>INV01220</t>
  </si>
  <si>
    <t>INV01221</t>
  </si>
  <si>
    <t>INV01222</t>
  </si>
  <si>
    <t>INV01223</t>
  </si>
  <si>
    <t>INV01224</t>
  </si>
  <si>
    <t>INV01225</t>
  </si>
  <si>
    <t>INV01226</t>
  </si>
  <si>
    <t>INV01227</t>
  </si>
  <si>
    <t>INV01228</t>
  </si>
  <si>
    <t>INV01229</t>
  </si>
  <si>
    <t>INV01230</t>
  </si>
  <si>
    <t>INV01231</t>
  </si>
  <si>
    <t>INV01232</t>
  </si>
  <si>
    <t>INV01233</t>
  </si>
  <si>
    <t>INV01234</t>
  </si>
  <si>
    <t>INV01235</t>
  </si>
  <si>
    <t>INV01236</t>
  </si>
  <si>
    <t>INV01237</t>
  </si>
  <si>
    <t>INV01238</t>
  </si>
  <si>
    <t>INV01239</t>
  </si>
  <si>
    <t>INV01240</t>
  </si>
  <si>
    <t>INV01241</t>
  </si>
  <si>
    <t>INV01242</t>
  </si>
  <si>
    <t>INV01243</t>
  </si>
  <si>
    <t>INV01244</t>
  </si>
  <si>
    <t>INV01245</t>
  </si>
  <si>
    <t>INV01246</t>
  </si>
  <si>
    <t>INV01247</t>
  </si>
  <si>
    <t>INV01248</t>
  </si>
  <si>
    <t>INV01249</t>
  </si>
  <si>
    <t>INV01250</t>
  </si>
  <si>
    <t>INV01251</t>
  </si>
  <si>
    <t>INV01252</t>
  </si>
  <si>
    <t>INV01253</t>
  </si>
  <si>
    <t>INV01254</t>
  </si>
  <si>
    <t>INV01255</t>
  </si>
  <si>
    <t>INV01256</t>
  </si>
  <si>
    <t>INV01257</t>
  </si>
  <si>
    <t>INV01258</t>
  </si>
  <si>
    <t>INV01259</t>
  </si>
  <si>
    <t>INV01260</t>
  </si>
  <si>
    <t>INV01261</t>
  </si>
  <si>
    <t>INV01262</t>
  </si>
  <si>
    <t>INV01263</t>
  </si>
  <si>
    <t>INV01264</t>
  </si>
  <si>
    <t>INV01265</t>
  </si>
  <si>
    <t>INV01266</t>
  </si>
  <si>
    <t>INV01267</t>
  </si>
  <si>
    <t>INV01268</t>
  </si>
  <si>
    <t>INV01269</t>
  </si>
  <si>
    <t>INV01270</t>
  </si>
  <si>
    <t>INV01271</t>
  </si>
  <si>
    <t>INV01272</t>
  </si>
  <si>
    <t>INV01273</t>
  </si>
  <si>
    <t>INV01274</t>
  </si>
  <si>
    <t>INV01275</t>
  </si>
  <si>
    <t>INV01276</t>
  </si>
  <si>
    <t>INV01277</t>
  </si>
  <si>
    <t>INV01278</t>
  </si>
  <si>
    <t>INV01279</t>
  </si>
  <si>
    <t>INV01280</t>
  </si>
  <si>
    <t>INV01281</t>
  </si>
  <si>
    <t>INV01282</t>
  </si>
  <si>
    <t>INV01283</t>
  </si>
  <si>
    <t>INV01284</t>
  </si>
  <si>
    <t>INV01285</t>
  </si>
  <si>
    <t>INV01286</t>
  </si>
  <si>
    <t>INV01287</t>
  </si>
  <si>
    <t>INV01288</t>
  </si>
  <si>
    <t>INV01289</t>
  </si>
  <si>
    <t>INV01290</t>
  </si>
  <si>
    <t>INV01291</t>
  </si>
  <si>
    <t>INV01292</t>
  </si>
  <si>
    <t>INV01293</t>
  </si>
  <si>
    <t>INV01294</t>
  </si>
  <si>
    <t>INV01295</t>
  </si>
  <si>
    <t>INV01296</t>
  </si>
  <si>
    <t>INV01297</t>
  </si>
  <si>
    <t>INV01298</t>
  </si>
  <si>
    <t>INV01299</t>
  </si>
  <si>
    <t>INV01300</t>
  </si>
  <si>
    <t>INV01301</t>
  </si>
  <si>
    <t>INV01302</t>
  </si>
  <si>
    <t>C240</t>
  </si>
  <si>
    <t>INV01303</t>
  </si>
  <si>
    <t>INV01304</t>
  </si>
  <si>
    <t>INV01305</t>
  </si>
  <si>
    <t>INV01306</t>
  </si>
  <si>
    <t>INV01307</t>
  </si>
  <si>
    <t>INV01308</t>
  </si>
  <si>
    <t>INV01309</t>
  </si>
  <si>
    <t>INV01310</t>
  </si>
  <si>
    <t>INV01311</t>
  </si>
  <si>
    <t>INV01312</t>
  </si>
  <si>
    <t>C248</t>
  </si>
  <si>
    <t>INV01313</t>
  </si>
  <si>
    <t>INV01314</t>
  </si>
  <si>
    <t>INV01315</t>
  </si>
  <si>
    <t>INV01316</t>
  </si>
  <si>
    <t>INV01317</t>
  </si>
  <si>
    <t>INV01318</t>
  </si>
  <si>
    <t>INV01319</t>
  </si>
  <si>
    <t>INV01320</t>
  </si>
  <si>
    <t>INV01321</t>
  </si>
  <si>
    <t>INV01322</t>
  </si>
  <si>
    <t>INV01323</t>
  </si>
  <si>
    <t>INV01324</t>
  </si>
  <si>
    <t>INV01325</t>
  </si>
  <si>
    <t>INV01326</t>
  </si>
  <si>
    <t>INV01327</t>
  </si>
  <si>
    <t>INV01328</t>
  </si>
  <si>
    <t>INV01329</t>
  </si>
  <si>
    <t>INV01330</t>
  </si>
  <si>
    <t>INV01331</t>
  </si>
  <si>
    <t>INV01332</t>
  </si>
  <si>
    <t>INV01333</t>
  </si>
  <si>
    <t>INV01334</t>
  </si>
  <si>
    <t>INV01335</t>
  </si>
  <si>
    <t>INV01336</t>
  </si>
  <si>
    <t>INV01337</t>
  </si>
  <si>
    <t>INV01338</t>
  </si>
  <si>
    <t>INV01339</t>
  </si>
  <si>
    <t>INV01340</t>
  </si>
  <si>
    <t>INV01341</t>
  </si>
  <si>
    <t>INV01342</t>
  </si>
  <si>
    <t>INV01343</t>
  </si>
  <si>
    <t>INV01344</t>
  </si>
  <si>
    <t>C226</t>
  </si>
  <si>
    <t>INV01345</t>
  </si>
  <si>
    <t>INV01346</t>
  </si>
  <si>
    <t>INV01347</t>
  </si>
  <si>
    <t>INV01348</t>
  </si>
  <si>
    <t>INV01349</t>
  </si>
  <si>
    <t>INV01350</t>
  </si>
  <si>
    <t>INV01351</t>
  </si>
  <si>
    <t>INV01352</t>
  </si>
  <si>
    <t>INV01353</t>
  </si>
  <si>
    <t>INV01354</t>
  </si>
  <si>
    <t>INV01355</t>
  </si>
  <si>
    <t>INV01356</t>
  </si>
  <si>
    <t>INV01357</t>
  </si>
  <si>
    <t>INV01358</t>
  </si>
  <si>
    <t>INV01359</t>
  </si>
  <si>
    <t>INV01360</t>
  </si>
  <si>
    <t>INV01361</t>
  </si>
  <si>
    <t>INV01362</t>
  </si>
  <si>
    <t>INV01363</t>
  </si>
  <si>
    <t>INV01364</t>
  </si>
  <si>
    <t>INV01365</t>
  </si>
  <si>
    <t>INV01366</t>
  </si>
  <si>
    <t>INV01367</t>
  </si>
  <si>
    <t>INV01368</t>
  </si>
  <si>
    <t>INV01369</t>
  </si>
  <si>
    <t>INV01370</t>
  </si>
  <si>
    <t>INV01371</t>
  </si>
  <si>
    <t>INV01372</t>
  </si>
  <si>
    <t>INV01373</t>
  </si>
  <si>
    <t>INV01374</t>
  </si>
  <si>
    <t>INV01375</t>
  </si>
  <si>
    <t>INV01376</t>
  </si>
  <si>
    <t>INV01377</t>
  </si>
  <si>
    <t>INV01378</t>
  </si>
  <si>
    <t>INV01379</t>
  </si>
  <si>
    <t>INV01380</t>
  </si>
  <si>
    <t>INV01381</t>
  </si>
  <si>
    <t>INV01382</t>
  </si>
  <si>
    <t>INV01383</t>
  </si>
  <si>
    <t>INV01384</t>
  </si>
  <si>
    <t>INV01385</t>
  </si>
  <si>
    <t>INV01386</t>
  </si>
  <si>
    <t>INV01387</t>
  </si>
  <si>
    <t>INV01388</t>
  </si>
  <si>
    <t>INV01389</t>
  </si>
  <si>
    <t>INV01390</t>
  </si>
  <si>
    <t>INV01391</t>
  </si>
  <si>
    <t>INV01392</t>
  </si>
  <si>
    <t>INV01393</t>
  </si>
  <si>
    <t>INV01394</t>
  </si>
  <si>
    <t>INV01395</t>
  </si>
  <si>
    <t>INV01396</t>
  </si>
  <si>
    <t>INV01397</t>
  </si>
  <si>
    <t>INV01398</t>
  </si>
  <si>
    <t>INV01399</t>
  </si>
  <si>
    <t>INV01400</t>
  </si>
  <si>
    <t>INV01401</t>
  </si>
  <si>
    <t>INV01402</t>
  </si>
  <si>
    <t>INV01403</t>
  </si>
  <si>
    <t>INV01404</t>
  </si>
  <si>
    <t>INV01405</t>
  </si>
  <si>
    <t>INV01406</t>
  </si>
  <si>
    <t>INV01407</t>
  </si>
  <si>
    <t>INV01408</t>
  </si>
  <si>
    <t>INV01409</t>
  </si>
  <si>
    <t>INV01410</t>
  </si>
  <si>
    <t>INV01411</t>
  </si>
  <si>
    <t>INV01412</t>
  </si>
  <si>
    <t>INV01413</t>
  </si>
  <si>
    <t>INV01414</t>
  </si>
  <si>
    <t>INV01415</t>
  </si>
  <si>
    <t>INV01416</t>
  </si>
  <si>
    <t>INV01417</t>
  </si>
  <si>
    <t>INV01418</t>
  </si>
  <si>
    <t>INV01419</t>
  </si>
  <si>
    <t>INV01420</t>
  </si>
  <si>
    <t>INV01421</t>
  </si>
  <si>
    <t>INV01422</t>
  </si>
  <si>
    <t>INV01423</t>
  </si>
  <si>
    <t>INV01424</t>
  </si>
  <si>
    <t>INV01425</t>
  </si>
  <si>
    <t>INV01426</t>
  </si>
  <si>
    <t>INV01427</t>
  </si>
  <si>
    <t>INV01428</t>
  </si>
  <si>
    <t>INV01429</t>
  </si>
  <si>
    <t>INV01430</t>
  </si>
  <si>
    <t>INV01431</t>
  </si>
  <si>
    <t>INV01432</t>
  </si>
  <si>
    <t>INV01433</t>
  </si>
  <si>
    <t>INV01434</t>
  </si>
  <si>
    <t>INV01435</t>
  </si>
  <si>
    <t>INV01436</t>
  </si>
  <si>
    <t>INV01437</t>
  </si>
  <si>
    <t>INV01438</t>
  </si>
  <si>
    <t>INV01439</t>
  </si>
  <si>
    <t>INV01440</t>
  </si>
  <si>
    <t>INV01441</t>
  </si>
  <si>
    <t>INV01442</t>
  </si>
  <si>
    <t>INV01443</t>
  </si>
  <si>
    <t>INV01444</t>
  </si>
  <si>
    <t>INV01445</t>
  </si>
  <si>
    <t>INV01446</t>
  </si>
  <si>
    <t>INV01447</t>
  </si>
  <si>
    <t>INV01448</t>
  </si>
  <si>
    <t>INV01449</t>
  </si>
  <si>
    <t>INV01450</t>
  </si>
  <si>
    <t>INV01451</t>
  </si>
  <si>
    <t>INV01452</t>
  </si>
  <si>
    <t>INV01453</t>
  </si>
  <si>
    <t>INV01454</t>
  </si>
  <si>
    <t>INV01455</t>
  </si>
  <si>
    <t>INV01456</t>
  </si>
  <si>
    <t>INV01457</t>
  </si>
  <si>
    <t>INV01458</t>
  </si>
  <si>
    <t>INV01459</t>
  </si>
  <si>
    <t>INV01460</t>
  </si>
  <si>
    <t>INV01461</t>
  </si>
  <si>
    <t>INV01462</t>
  </si>
  <si>
    <t>INV01463</t>
  </si>
  <si>
    <t>INV01464</t>
  </si>
  <si>
    <t>INV01465</t>
  </si>
  <si>
    <t>INV01466</t>
  </si>
  <si>
    <t>INV01467</t>
  </si>
  <si>
    <t>INV01468</t>
  </si>
  <si>
    <t>INV01469</t>
  </si>
  <si>
    <t>INV01470</t>
  </si>
  <si>
    <t>INV01471</t>
  </si>
  <si>
    <t>INV01472</t>
  </si>
  <si>
    <t>INV01473</t>
  </si>
  <si>
    <t>INV01474</t>
  </si>
  <si>
    <t>INV01475</t>
  </si>
  <si>
    <t>INV01476</t>
  </si>
  <si>
    <t>INV01477</t>
  </si>
  <si>
    <t>INV01478</t>
  </si>
  <si>
    <t>INV01479</t>
  </si>
  <si>
    <t>INV01480</t>
  </si>
  <si>
    <t>INV01481</t>
  </si>
  <si>
    <t>INV01482</t>
  </si>
  <si>
    <t>INV01483</t>
  </si>
  <si>
    <t>INV01484</t>
  </si>
  <si>
    <t>INV01485</t>
  </si>
  <si>
    <t>INV01486</t>
  </si>
  <si>
    <t>INV01487</t>
  </si>
  <si>
    <t>INV01488</t>
  </si>
  <si>
    <t>INV01489</t>
  </si>
  <si>
    <t>INV01490</t>
  </si>
  <si>
    <t>INV01491</t>
  </si>
  <si>
    <t>INV01492</t>
  </si>
  <si>
    <t>INV01493</t>
  </si>
  <si>
    <t>INV01494</t>
  </si>
  <si>
    <t>INV01495</t>
  </si>
  <si>
    <t>INV01496</t>
  </si>
  <si>
    <t>INV01497</t>
  </si>
  <si>
    <t>INV01498</t>
  </si>
  <si>
    <t>INV01499</t>
  </si>
  <si>
    <t>INV01500</t>
  </si>
  <si>
    <t>INV01501</t>
  </si>
  <si>
    <t>INV01502</t>
  </si>
  <si>
    <t>INV01503</t>
  </si>
  <si>
    <t>INV01504</t>
  </si>
  <si>
    <t>INV01505</t>
  </si>
  <si>
    <t>INV01506</t>
  </si>
  <si>
    <t>INV01507</t>
  </si>
  <si>
    <t>INV01508</t>
  </si>
  <si>
    <t>INV01509</t>
  </si>
  <si>
    <t>INV01510</t>
  </si>
  <si>
    <t>INV01511</t>
  </si>
  <si>
    <t>INV01512</t>
  </si>
  <si>
    <t>INV01513</t>
  </si>
  <si>
    <t>INV01514</t>
  </si>
  <si>
    <t>INV01515</t>
  </si>
  <si>
    <t>INV01516</t>
  </si>
  <si>
    <t>INV01517</t>
  </si>
  <si>
    <t>INV01518</t>
  </si>
  <si>
    <t>INV01519</t>
  </si>
  <si>
    <t>INV01520</t>
  </si>
  <si>
    <t>INV01521</t>
  </si>
  <si>
    <t>INV01522</t>
  </si>
  <si>
    <t>INV01523</t>
  </si>
  <si>
    <t>INV01524</t>
  </si>
  <si>
    <t>INV01525</t>
  </si>
  <si>
    <t>INV01526</t>
  </si>
  <si>
    <t>INV01527</t>
  </si>
  <si>
    <t>INV01528</t>
  </si>
  <si>
    <t>INV01529</t>
  </si>
  <si>
    <t>INV01530</t>
  </si>
  <si>
    <t>INV01531</t>
  </si>
  <si>
    <t>INV01532</t>
  </si>
  <si>
    <t>INV01533</t>
  </si>
  <si>
    <t>INV01534</t>
  </si>
  <si>
    <t>INV01535</t>
  </si>
  <si>
    <t>INV01536</t>
  </si>
  <si>
    <t>INV01537</t>
  </si>
  <si>
    <t>INV01538</t>
  </si>
  <si>
    <t>INV01539</t>
  </si>
  <si>
    <t>INV01540</t>
  </si>
  <si>
    <t>INV01541</t>
  </si>
  <si>
    <t>INV01542</t>
  </si>
  <si>
    <t>INV01543</t>
  </si>
  <si>
    <t>INV01544</t>
  </si>
  <si>
    <t>INV01545</t>
  </si>
  <si>
    <t>INV01546</t>
  </si>
  <si>
    <t>INV01547</t>
  </si>
  <si>
    <t>INV01548</t>
  </si>
  <si>
    <t>INV01549</t>
  </si>
  <si>
    <t>INV01550</t>
  </si>
  <si>
    <t>INV01551</t>
  </si>
  <si>
    <t>INV01552</t>
  </si>
  <si>
    <t>INV01553</t>
  </si>
  <si>
    <t>INV01554</t>
  </si>
  <si>
    <t>INV01555</t>
  </si>
  <si>
    <t>INV01556</t>
  </si>
  <si>
    <t>INV01557</t>
  </si>
  <si>
    <t>INV01558</t>
  </si>
  <si>
    <t>INV01559</t>
  </si>
  <si>
    <t>INV01560</t>
  </si>
  <si>
    <t>INV01561</t>
  </si>
  <si>
    <t>INV01562</t>
  </si>
  <si>
    <t>INV01563</t>
  </si>
  <si>
    <t>INV01564</t>
  </si>
  <si>
    <t>INV01565</t>
  </si>
  <si>
    <t>INV01566</t>
  </si>
  <si>
    <t>INV01567</t>
  </si>
  <si>
    <t>INV01568</t>
  </si>
  <si>
    <t>INV01569</t>
  </si>
  <si>
    <t>INV01570</t>
  </si>
  <si>
    <t>INV01571</t>
  </si>
  <si>
    <t>INV01572</t>
  </si>
  <si>
    <t>INV01573</t>
  </si>
  <si>
    <t>INV01574</t>
  </si>
  <si>
    <t>INV01575</t>
  </si>
  <si>
    <t>INV01576</t>
  </si>
  <si>
    <t>INV01577</t>
  </si>
  <si>
    <t>INV01578</t>
  </si>
  <si>
    <t>INV01579</t>
  </si>
  <si>
    <t>INV01580</t>
  </si>
  <si>
    <t>INV01581</t>
  </si>
  <si>
    <t>INV01582</t>
  </si>
  <si>
    <t>INV01583</t>
  </si>
  <si>
    <t>INV01584</t>
  </si>
  <si>
    <t>INV01585</t>
  </si>
  <si>
    <t>INV01586</t>
  </si>
  <si>
    <t>INV01587</t>
  </si>
  <si>
    <t>INV01588</t>
  </si>
  <si>
    <t>INV01589</t>
  </si>
  <si>
    <t>INV01590</t>
  </si>
  <si>
    <t>INV01591</t>
  </si>
  <si>
    <t>INV01592</t>
  </si>
  <si>
    <t>INV01593</t>
  </si>
  <si>
    <t>INV01594</t>
  </si>
  <si>
    <t>INV01595</t>
  </si>
  <si>
    <t>INV01596</t>
  </si>
  <si>
    <t>INV01597</t>
  </si>
  <si>
    <t>INV01598</t>
  </si>
  <si>
    <t>INV01599</t>
  </si>
  <si>
    <t>INV01600</t>
  </si>
  <si>
    <t>INV01601</t>
  </si>
  <si>
    <t>INV01602</t>
  </si>
  <si>
    <t>INV01603</t>
  </si>
  <si>
    <t>INV01604</t>
  </si>
  <si>
    <t>INV01605</t>
  </si>
  <si>
    <t>INV01606</t>
  </si>
  <si>
    <t>INV01607</t>
  </si>
  <si>
    <t>INV01608</t>
  </si>
  <si>
    <t>INV01609</t>
  </si>
  <si>
    <t>INV01610</t>
  </si>
  <si>
    <t>INV01611</t>
  </si>
  <si>
    <t>INV01612</t>
  </si>
  <si>
    <t>INV01613</t>
  </si>
  <si>
    <t>INV01614</t>
  </si>
  <si>
    <t>C134</t>
  </si>
  <si>
    <t>INV01615</t>
  </si>
  <si>
    <t>INV01616</t>
  </si>
  <si>
    <t>INV01617</t>
  </si>
  <si>
    <t>INV01618</t>
  </si>
  <si>
    <t>INV01619</t>
  </si>
  <si>
    <t>INV01620</t>
  </si>
  <si>
    <t>INV01621</t>
  </si>
  <si>
    <t>INV01622</t>
  </si>
  <si>
    <t>INV01623</t>
  </si>
  <si>
    <t>INV01624</t>
  </si>
  <si>
    <t>INV01625</t>
  </si>
  <si>
    <t>INV01626</t>
  </si>
  <si>
    <t>INV01627</t>
  </si>
  <si>
    <t>INV01628</t>
  </si>
  <si>
    <t>INV01629</t>
  </si>
  <si>
    <t>INV01630</t>
  </si>
  <si>
    <t>INV01631</t>
  </si>
  <si>
    <t>INV01632</t>
  </si>
  <si>
    <t>INV01633</t>
  </si>
  <si>
    <t>INV01634</t>
  </si>
  <si>
    <t>C162</t>
  </si>
  <si>
    <t>INV01635</t>
  </si>
  <si>
    <t>INV01636</t>
  </si>
  <si>
    <t>INV01637</t>
  </si>
  <si>
    <t>INV01638</t>
  </si>
  <si>
    <t>INV01639</t>
  </si>
  <si>
    <t>INV01640</t>
  </si>
  <si>
    <t>INV01641</t>
  </si>
  <si>
    <t>INV01642</t>
  </si>
  <si>
    <t>INV01643</t>
  </si>
  <si>
    <t>INV01644</t>
  </si>
  <si>
    <t>INV01645</t>
  </si>
  <si>
    <t>INV01646</t>
  </si>
  <si>
    <t>INV01647</t>
  </si>
  <si>
    <t>INV01648</t>
  </si>
  <si>
    <t>INV01649</t>
  </si>
  <si>
    <t>INV01650</t>
  </si>
  <si>
    <t>INV01651</t>
  </si>
  <si>
    <t>INV01652</t>
  </si>
  <si>
    <t>INV01653</t>
  </si>
  <si>
    <t>INV01654</t>
  </si>
  <si>
    <t>INV01655</t>
  </si>
  <si>
    <t>INV01656</t>
  </si>
  <si>
    <t>INV01657</t>
  </si>
  <si>
    <t>INV01658</t>
  </si>
  <si>
    <t>INV01659</t>
  </si>
  <si>
    <t>INV01660</t>
  </si>
  <si>
    <t>INV01661</t>
  </si>
  <si>
    <t>INV01662</t>
  </si>
  <si>
    <t>INV01663</t>
  </si>
  <si>
    <t>INV01664</t>
  </si>
  <si>
    <t>INV01665</t>
  </si>
  <si>
    <t>INV01666</t>
  </si>
  <si>
    <t>INV01667</t>
  </si>
  <si>
    <t>INV01668</t>
  </si>
  <si>
    <t>INV01669</t>
  </si>
  <si>
    <t>INV01670</t>
  </si>
  <si>
    <t>INV01671</t>
  </si>
  <si>
    <t>INV01672</t>
  </si>
  <si>
    <t>INV01673</t>
  </si>
  <si>
    <t>INV01674</t>
  </si>
  <si>
    <t>INV01675</t>
  </si>
  <si>
    <t>INV01676</t>
  </si>
  <si>
    <t>INV01677</t>
  </si>
  <si>
    <t>INV01678</t>
  </si>
  <si>
    <t>INV01679</t>
  </si>
  <si>
    <t>INV01680</t>
  </si>
  <si>
    <t>INV01681</t>
  </si>
  <si>
    <t>INV01682</t>
  </si>
  <si>
    <t>INV01683</t>
  </si>
  <si>
    <t>INV01684</t>
  </si>
  <si>
    <t>INV01685</t>
  </si>
  <si>
    <t>INV01686</t>
  </si>
  <si>
    <t>INV01687</t>
  </si>
  <si>
    <t>INV01688</t>
  </si>
  <si>
    <t>INV01689</t>
  </si>
  <si>
    <t>INV01690</t>
  </si>
  <si>
    <t>INV01691</t>
  </si>
  <si>
    <t>INV01692</t>
  </si>
  <si>
    <t>INV01693</t>
  </si>
  <si>
    <t>INV01694</t>
  </si>
  <si>
    <t>INV01695</t>
  </si>
  <si>
    <t>INV01696</t>
  </si>
  <si>
    <t>INV01697</t>
  </si>
  <si>
    <t>INV01698</t>
  </si>
  <si>
    <t>INV01699</t>
  </si>
  <si>
    <t>INV01700</t>
  </si>
  <si>
    <t>INV01701</t>
  </si>
  <si>
    <t>INV01702</t>
  </si>
  <si>
    <t>INV01703</t>
  </si>
  <si>
    <t>INV01704</t>
  </si>
  <si>
    <t>INV01705</t>
  </si>
  <si>
    <t>INV01706</t>
  </si>
  <si>
    <t>INV01707</t>
  </si>
  <si>
    <t>INV01708</t>
  </si>
  <si>
    <t>INV01709</t>
  </si>
  <si>
    <t>INV01710</t>
  </si>
  <si>
    <t>INV01711</t>
  </si>
  <si>
    <t>INV01712</t>
  </si>
  <si>
    <t>INV01713</t>
  </si>
  <si>
    <t>INV01714</t>
  </si>
  <si>
    <t>INV01715</t>
  </si>
  <si>
    <t>INV01716</t>
  </si>
  <si>
    <t>INV01717</t>
  </si>
  <si>
    <t>INV01718</t>
  </si>
  <si>
    <t>INV01719</t>
  </si>
  <si>
    <t>INV01720</t>
  </si>
  <si>
    <t>INV01721</t>
  </si>
  <si>
    <t>INV01722</t>
  </si>
  <si>
    <t>INV01723</t>
  </si>
  <si>
    <t>INV01724</t>
  </si>
  <si>
    <t>INV01725</t>
  </si>
  <si>
    <t>INV01726</t>
  </si>
  <si>
    <t>INV01727</t>
  </si>
  <si>
    <t>INV01728</t>
  </si>
  <si>
    <t>INV01729</t>
  </si>
  <si>
    <t>INV01730</t>
  </si>
  <si>
    <t>INV01731</t>
  </si>
  <si>
    <t>INV01732</t>
  </si>
  <si>
    <t>INV01733</t>
  </si>
  <si>
    <t>INV01734</t>
  </si>
  <si>
    <t>INV01735</t>
  </si>
  <si>
    <t>INV01736</t>
  </si>
  <si>
    <t>INV01737</t>
  </si>
  <si>
    <t>INV01738</t>
  </si>
  <si>
    <t>INV01739</t>
  </si>
  <si>
    <t>INV01740</t>
  </si>
  <si>
    <t>INV01741</t>
  </si>
  <si>
    <t>INV01742</t>
  </si>
  <si>
    <t>INV01743</t>
  </si>
  <si>
    <t>INV01744</t>
  </si>
  <si>
    <t>INV01745</t>
  </si>
  <si>
    <t>INV01746</t>
  </si>
  <si>
    <t>INV01747</t>
  </si>
  <si>
    <t>INV01748</t>
  </si>
  <si>
    <t>INV01749</t>
  </si>
  <si>
    <t>INV01750</t>
  </si>
  <si>
    <t>INV01751</t>
  </si>
  <si>
    <t>INV01752</t>
  </si>
  <si>
    <t>INV01753</t>
  </si>
  <si>
    <t>INV01754</t>
  </si>
  <si>
    <t>INV01755</t>
  </si>
  <si>
    <t>INV01756</t>
  </si>
  <si>
    <t>INV01757</t>
  </si>
  <si>
    <t>INV01758</t>
  </si>
  <si>
    <t>INV01759</t>
  </si>
  <si>
    <t>INV01760</t>
  </si>
  <si>
    <t>INV01761</t>
  </si>
  <si>
    <t>INV01762</t>
  </si>
  <si>
    <t>INV01763</t>
  </si>
  <si>
    <t>INV01764</t>
  </si>
  <si>
    <t>INV01765</t>
  </si>
  <si>
    <t>INV01766</t>
  </si>
  <si>
    <t>INV01767</t>
  </si>
  <si>
    <t>INV01768</t>
  </si>
  <si>
    <t>INV01769</t>
  </si>
  <si>
    <t>INV01770</t>
  </si>
  <si>
    <t>INV01771</t>
  </si>
  <si>
    <t>INV01772</t>
  </si>
  <si>
    <t>INV01773</t>
  </si>
  <si>
    <t>INV01774</t>
  </si>
  <si>
    <t>INV01775</t>
  </si>
  <si>
    <t>INV01776</t>
  </si>
  <si>
    <t>INV01777</t>
  </si>
  <si>
    <t>INV01778</t>
  </si>
  <si>
    <t>INV01779</t>
  </si>
  <si>
    <t>INV01780</t>
  </si>
  <si>
    <t>INV01781</t>
  </si>
  <si>
    <t>INV01782</t>
  </si>
  <si>
    <t>INV01783</t>
  </si>
  <si>
    <t>INV01784</t>
  </si>
  <si>
    <t>INV01785</t>
  </si>
  <si>
    <t>INV01786</t>
  </si>
  <si>
    <t>INV01787</t>
  </si>
  <si>
    <t>INV01788</t>
  </si>
  <si>
    <t>INV01789</t>
  </si>
  <si>
    <t>INV01790</t>
  </si>
  <si>
    <t>INV01791</t>
  </si>
  <si>
    <t>INV01792</t>
  </si>
  <si>
    <t>INV01793</t>
  </si>
  <si>
    <t>INV01794</t>
  </si>
  <si>
    <t>INV01795</t>
  </si>
  <si>
    <t>INV01796</t>
  </si>
  <si>
    <t>INV01797</t>
  </si>
  <si>
    <t>INV01798</t>
  </si>
  <si>
    <t>INV01799</t>
  </si>
  <si>
    <t>INV01800</t>
  </si>
  <si>
    <t>INV01801</t>
  </si>
  <si>
    <t>INV01802</t>
  </si>
  <si>
    <t>INV01803</t>
  </si>
  <si>
    <t>INV01804</t>
  </si>
  <si>
    <t>INV01805</t>
  </si>
  <si>
    <t>INV01806</t>
  </si>
  <si>
    <t>INV01807</t>
  </si>
  <si>
    <t>INV01808</t>
  </si>
  <si>
    <t>INV01809</t>
  </si>
  <si>
    <t>INV01810</t>
  </si>
  <si>
    <t>INV01811</t>
  </si>
  <si>
    <t>INV01812</t>
  </si>
  <si>
    <t>INV01813</t>
  </si>
  <si>
    <t>INV01814</t>
  </si>
  <si>
    <t>INV01815</t>
  </si>
  <si>
    <t>INV01816</t>
  </si>
  <si>
    <t>INV01817</t>
  </si>
  <si>
    <t>INV01818</t>
  </si>
  <si>
    <t>INV01819</t>
  </si>
  <si>
    <t>INV01820</t>
  </si>
  <si>
    <t>INV01821</t>
  </si>
  <si>
    <t>INV01822</t>
  </si>
  <si>
    <t>INV01823</t>
  </si>
  <si>
    <t>INV01824</t>
  </si>
  <si>
    <t>INV01825</t>
  </si>
  <si>
    <t>INV01826</t>
  </si>
  <si>
    <t>INV01827</t>
  </si>
  <si>
    <t>INV01828</t>
  </si>
  <si>
    <t>INV01829</t>
  </si>
  <si>
    <t>INV01830</t>
  </si>
  <si>
    <t>INV01831</t>
  </si>
  <si>
    <t>INV01832</t>
  </si>
  <si>
    <t>INV01833</t>
  </si>
  <si>
    <t>INV01834</t>
  </si>
  <si>
    <t>INV01835</t>
  </si>
  <si>
    <t>INV01836</t>
  </si>
  <si>
    <t>INV01837</t>
  </si>
  <si>
    <t>INV01838</t>
  </si>
  <si>
    <t>INV01839</t>
  </si>
  <si>
    <t>INV01840</t>
  </si>
  <si>
    <t>INV01841</t>
  </si>
  <si>
    <t>INV01842</t>
  </si>
  <si>
    <t>INV01843</t>
  </si>
  <si>
    <t>INV01844</t>
  </si>
  <si>
    <t>INV01845</t>
  </si>
  <si>
    <t>INV01846</t>
  </si>
  <si>
    <t>INV01847</t>
  </si>
  <si>
    <t>INV01848</t>
  </si>
  <si>
    <t>INV01849</t>
  </si>
  <si>
    <t>INV01850</t>
  </si>
  <si>
    <t>INV01851</t>
  </si>
  <si>
    <t>INV01852</t>
  </si>
  <si>
    <t>INV01853</t>
  </si>
  <si>
    <t>INV01854</t>
  </si>
  <si>
    <t>INV01855</t>
  </si>
  <si>
    <t>INV01856</t>
  </si>
  <si>
    <t>INV01857</t>
  </si>
  <si>
    <t>INV01858</t>
  </si>
  <si>
    <t>INV01859</t>
  </si>
  <si>
    <t>INV01860</t>
  </si>
  <si>
    <t>INV01861</t>
  </si>
  <si>
    <t>INV01862</t>
  </si>
  <si>
    <t>INV01863</t>
  </si>
  <si>
    <t>INV01864</t>
  </si>
  <si>
    <t>INV01865</t>
  </si>
  <si>
    <t>INV01866</t>
  </si>
  <si>
    <t>INV01867</t>
  </si>
  <si>
    <t>INV01868</t>
  </si>
  <si>
    <t>INV01869</t>
  </si>
  <si>
    <t>INV01870</t>
  </si>
  <si>
    <t>INV01871</t>
  </si>
  <si>
    <t>INV01872</t>
  </si>
  <si>
    <t>INV01873</t>
  </si>
  <si>
    <t>INV01874</t>
  </si>
  <si>
    <t>INV01875</t>
  </si>
  <si>
    <t>INV01876</t>
  </si>
  <si>
    <t>INV01877</t>
  </si>
  <si>
    <t>INV01878</t>
  </si>
  <si>
    <t>INV01879</t>
  </si>
  <si>
    <t>INV01880</t>
  </si>
  <si>
    <t>INV01881</t>
  </si>
  <si>
    <t>INV01882</t>
  </si>
  <si>
    <t>INV01883</t>
  </si>
  <si>
    <t>INV01884</t>
  </si>
  <si>
    <t>INV01885</t>
  </si>
  <si>
    <t>INV01886</t>
  </si>
  <si>
    <t>INV01887</t>
  </si>
  <si>
    <t>INV01888</t>
  </si>
  <si>
    <t>INV01889</t>
  </si>
  <si>
    <t>INV01890</t>
  </si>
  <si>
    <t>INV01891</t>
  </si>
  <si>
    <t>INV01892</t>
  </si>
  <si>
    <t>INV01893</t>
  </si>
  <si>
    <t>INV01894</t>
  </si>
  <si>
    <t>INV01895</t>
  </si>
  <si>
    <t>INV01896</t>
  </si>
  <si>
    <t>INV01897</t>
  </si>
  <si>
    <t>INV01898</t>
  </si>
  <si>
    <t>INV01899</t>
  </si>
  <si>
    <t>INV01900</t>
  </si>
  <si>
    <t>INV01901</t>
  </si>
  <si>
    <t>INV01902</t>
  </si>
  <si>
    <t>INV01903</t>
  </si>
  <si>
    <t>INV01904</t>
  </si>
  <si>
    <t>INV01905</t>
  </si>
  <si>
    <t>INV01906</t>
  </si>
  <si>
    <t>INV01907</t>
  </si>
  <si>
    <t>INV01908</t>
  </si>
  <si>
    <t>INV01909</t>
  </si>
  <si>
    <t>INV01910</t>
  </si>
  <si>
    <t>INV01911</t>
  </si>
  <si>
    <t>INV01912</t>
  </si>
  <si>
    <t>INV01913</t>
  </si>
  <si>
    <t>INV01914</t>
  </si>
  <si>
    <t>INV01915</t>
  </si>
  <si>
    <t>INV01916</t>
  </si>
  <si>
    <t>INV01917</t>
  </si>
  <si>
    <t>INV01918</t>
  </si>
  <si>
    <t>INV01919</t>
  </si>
  <si>
    <t>INV01920</t>
  </si>
  <si>
    <t>INV01921</t>
  </si>
  <si>
    <t>INV01922</t>
  </si>
  <si>
    <t>INV01923</t>
  </si>
  <si>
    <t>INV01924</t>
  </si>
  <si>
    <t>INV01925</t>
  </si>
  <si>
    <t>INV01926</t>
  </si>
  <si>
    <t>INV01927</t>
  </si>
  <si>
    <t>INV01928</t>
  </si>
  <si>
    <t>INV01929</t>
  </si>
  <si>
    <t>INV01930</t>
  </si>
  <si>
    <t>INV01931</t>
  </si>
  <si>
    <t>INV01932</t>
  </si>
  <si>
    <t>INV01933</t>
  </si>
  <si>
    <t>INV01934</t>
  </si>
  <si>
    <t>INV01935</t>
  </si>
  <si>
    <t>INV01936</t>
  </si>
  <si>
    <t>INV01937</t>
  </si>
  <si>
    <t>INV01938</t>
  </si>
  <si>
    <t>INV01939</t>
  </si>
  <si>
    <t>INV01940</t>
  </si>
  <si>
    <t>INV01941</t>
  </si>
  <si>
    <t>INV01942</t>
  </si>
  <si>
    <t>INV01943</t>
  </si>
  <si>
    <t>INV01944</t>
  </si>
  <si>
    <t>INV01945</t>
  </si>
  <si>
    <t>INV01946</t>
  </si>
  <si>
    <t>INV01947</t>
  </si>
  <si>
    <t>INV01948</t>
  </si>
  <si>
    <t>INV01949</t>
  </si>
  <si>
    <t>INV01950</t>
  </si>
  <si>
    <t>INV01951</t>
  </si>
  <si>
    <t>INV01952</t>
  </si>
  <si>
    <t>INV01953</t>
  </si>
  <si>
    <t>INV01954</t>
  </si>
  <si>
    <t>INV01955</t>
  </si>
  <si>
    <t>INV01956</t>
  </si>
  <si>
    <t>INV01957</t>
  </si>
  <si>
    <t>INV01958</t>
  </si>
  <si>
    <t>INV01959</t>
  </si>
  <si>
    <t>INV01960</t>
  </si>
  <si>
    <t>INV01961</t>
  </si>
  <si>
    <t>INV01962</t>
  </si>
  <si>
    <t>INV01963</t>
  </si>
  <si>
    <t>INV01964</t>
  </si>
  <si>
    <t>INV01965</t>
  </si>
  <si>
    <t>INV01966</t>
  </si>
  <si>
    <t>INV01967</t>
  </si>
  <si>
    <t>INV01968</t>
  </si>
  <si>
    <t>INV01969</t>
  </si>
  <si>
    <t>INV01970</t>
  </si>
  <si>
    <t>INV01971</t>
  </si>
  <si>
    <t>INV01972</t>
  </si>
  <si>
    <t>INV01973</t>
  </si>
  <si>
    <t>INV01974</t>
  </si>
  <si>
    <t>INV01975</t>
  </si>
  <si>
    <t>INV01976</t>
  </si>
  <si>
    <t>INV01977</t>
  </si>
  <si>
    <t>INV01978</t>
  </si>
  <si>
    <t>INV01979</t>
  </si>
  <si>
    <t>INV01980</t>
  </si>
  <si>
    <t>INV01981</t>
  </si>
  <si>
    <t>INV01982</t>
  </si>
  <si>
    <t>INV01983</t>
  </si>
  <si>
    <t>INV01984</t>
  </si>
  <si>
    <t>INV01985</t>
  </si>
  <si>
    <t>INV01986</t>
  </si>
  <si>
    <t>INV01987</t>
  </si>
  <si>
    <t>INV01988</t>
  </si>
  <si>
    <t>INV01989</t>
  </si>
  <si>
    <t>INV01990</t>
  </si>
  <si>
    <t>INV01991</t>
  </si>
  <si>
    <t>INV01992</t>
  </si>
  <si>
    <t>INV01993</t>
  </si>
  <si>
    <t>INV01994</t>
  </si>
  <si>
    <t>INV01995</t>
  </si>
  <si>
    <t>INV01996</t>
  </si>
  <si>
    <t>INV01997</t>
  </si>
  <si>
    <t>INV01998</t>
  </si>
  <si>
    <t>INV01999</t>
  </si>
  <si>
    <t>INV02000</t>
  </si>
  <si>
    <t>INV02001</t>
  </si>
  <si>
    <t>INV02002</t>
  </si>
  <si>
    <t>INV02003</t>
  </si>
  <si>
    <t>INV02004</t>
  </si>
  <si>
    <t>INV02005</t>
  </si>
  <si>
    <t>INV02006</t>
  </si>
  <si>
    <t>INV02007</t>
  </si>
  <si>
    <t>INV02008</t>
  </si>
  <si>
    <t>INV02009</t>
  </si>
  <si>
    <t>INV02010</t>
  </si>
  <si>
    <t>INV02011</t>
  </si>
  <si>
    <t>INV02012</t>
  </si>
  <si>
    <t>INV02013</t>
  </si>
  <si>
    <t>INV02014</t>
  </si>
  <si>
    <t>INV02015</t>
  </si>
  <si>
    <t>INV02016</t>
  </si>
  <si>
    <t>INV02017</t>
  </si>
  <si>
    <t>INV02018</t>
  </si>
  <si>
    <t>INV02019</t>
  </si>
  <si>
    <t>INV02020</t>
  </si>
  <si>
    <t>INV02021</t>
  </si>
  <si>
    <t>INV02022</t>
  </si>
  <si>
    <t>INV02023</t>
  </si>
  <si>
    <t>INV02024</t>
  </si>
  <si>
    <t>INV02025</t>
  </si>
  <si>
    <t>INV02026</t>
  </si>
  <si>
    <t>INV02027</t>
  </si>
  <si>
    <t>INV02028</t>
  </si>
  <si>
    <t>INV02029</t>
  </si>
  <si>
    <t>INV02030</t>
  </si>
  <si>
    <t>INV02031</t>
  </si>
  <si>
    <t>INV02032</t>
  </si>
  <si>
    <t>INV02033</t>
  </si>
  <si>
    <t>INV02034</t>
  </si>
  <si>
    <t>INV02035</t>
  </si>
  <si>
    <t>INV02036</t>
  </si>
  <si>
    <t>INV02037</t>
  </si>
  <si>
    <t>INV02038</t>
  </si>
  <si>
    <t>INV02039</t>
  </si>
  <si>
    <t>INV02040</t>
  </si>
  <si>
    <t>INV02041</t>
  </si>
  <si>
    <t>INV02042</t>
  </si>
  <si>
    <t>INV02043</t>
  </si>
  <si>
    <t>INV02044</t>
  </si>
  <si>
    <t>INV02045</t>
  </si>
  <si>
    <t>INV02046</t>
  </si>
  <si>
    <t>INV02047</t>
  </si>
  <si>
    <t>INV02048</t>
  </si>
  <si>
    <t>INV02049</t>
  </si>
  <si>
    <t>INV02050</t>
  </si>
  <si>
    <t>INV02051</t>
  </si>
  <si>
    <t>INV02052</t>
  </si>
  <si>
    <t>INV02053</t>
  </si>
  <si>
    <t>INV02054</t>
  </si>
  <si>
    <t>INV02055</t>
  </si>
  <si>
    <t>INV02056</t>
  </si>
  <si>
    <t>INV02057</t>
  </si>
  <si>
    <t>INV02058</t>
  </si>
  <si>
    <t>INV02059</t>
  </si>
  <si>
    <t>INV02060</t>
  </si>
  <si>
    <t>INV02061</t>
  </si>
  <si>
    <t>INV02062</t>
  </si>
  <si>
    <t>INV02063</t>
  </si>
  <si>
    <t>INV02064</t>
  </si>
  <si>
    <t>INV02065</t>
  </si>
  <si>
    <t>INV02066</t>
  </si>
  <si>
    <t>INV02067</t>
  </si>
  <si>
    <t>INV02068</t>
  </si>
  <si>
    <t>INV02069</t>
  </si>
  <si>
    <t>INV02070</t>
  </si>
  <si>
    <t>INV02071</t>
  </si>
  <si>
    <t>INV02072</t>
  </si>
  <si>
    <t>INV02073</t>
  </si>
  <si>
    <t>INV02074</t>
  </si>
  <si>
    <t>INV02075</t>
  </si>
  <si>
    <t>INV02076</t>
  </si>
  <si>
    <t>INV02077</t>
  </si>
  <si>
    <t>INV02078</t>
  </si>
  <si>
    <t>INV02079</t>
  </si>
  <si>
    <t>INV02080</t>
  </si>
  <si>
    <t>INV02081</t>
  </si>
  <si>
    <t>INV02082</t>
  </si>
  <si>
    <t>INV02083</t>
  </si>
  <si>
    <t>INV02084</t>
  </si>
  <si>
    <t>INV02085</t>
  </si>
  <si>
    <t>INV02086</t>
  </si>
  <si>
    <t>INV02087</t>
  </si>
  <si>
    <t>INV02088</t>
  </si>
  <si>
    <t>INV02089</t>
  </si>
  <si>
    <t>INV02090</t>
  </si>
  <si>
    <t>INV02091</t>
  </si>
  <si>
    <t>INV02092</t>
  </si>
  <si>
    <t>INV02093</t>
  </si>
  <si>
    <t>INV02094</t>
  </si>
  <si>
    <t>INV02095</t>
  </si>
  <si>
    <t>INV02096</t>
  </si>
  <si>
    <t>INV02097</t>
  </si>
  <si>
    <t>INV02098</t>
  </si>
  <si>
    <t>INV02099</t>
  </si>
  <si>
    <t>INV02100</t>
  </si>
  <si>
    <t>INV02101</t>
  </si>
  <si>
    <t>INV02102</t>
  </si>
  <si>
    <t>INV02103</t>
  </si>
  <si>
    <t>INV02104</t>
  </si>
  <si>
    <t>INV02105</t>
  </si>
  <si>
    <t>INV02106</t>
  </si>
  <si>
    <t>INV02107</t>
  </si>
  <si>
    <t>INV02108</t>
  </si>
  <si>
    <t>INV02109</t>
  </si>
  <si>
    <t>INV02110</t>
  </si>
  <si>
    <t>INV02111</t>
  </si>
  <si>
    <t>INV02112</t>
  </si>
  <si>
    <t>INV02113</t>
  </si>
  <si>
    <t>INV02114</t>
  </si>
  <si>
    <t>INV02115</t>
  </si>
  <si>
    <t>INV02116</t>
  </si>
  <si>
    <t>INV02117</t>
  </si>
  <si>
    <t>INV02118</t>
  </si>
  <si>
    <t>INV02119</t>
  </si>
  <si>
    <t>INV02120</t>
  </si>
  <si>
    <t>INV02121</t>
  </si>
  <si>
    <t>INV02122</t>
  </si>
  <si>
    <t>INV02123</t>
  </si>
  <si>
    <t>INV02124</t>
  </si>
  <si>
    <t>INV02125</t>
  </si>
  <si>
    <t>INV02126</t>
  </si>
  <si>
    <t>INV02127</t>
  </si>
  <si>
    <t>INV02128</t>
  </si>
  <si>
    <t>INV02129</t>
  </si>
  <si>
    <t>INV02130</t>
  </si>
  <si>
    <t>INV02131</t>
  </si>
  <si>
    <t>INV02132</t>
  </si>
  <si>
    <t>INV02133</t>
  </si>
  <si>
    <t>INV02134</t>
  </si>
  <si>
    <t>INV02135</t>
  </si>
  <si>
    <t>INV02136</t>
  </si>
  <si>
    <t>INV02137</t>
  </si>
  <si>
    <t>INV02138</t>
  </si>
  <si>
    <t>INV02139</t>
  </si>
  <si>
    <t>INV02140</t>
  </si>
  <si>
    <t>INV02141</t>
  </si>
  <si>
    <t>INV02142</t>
  </si>
  <si>
    <t>INV02143</t>
  </si>
  <si>
    <t>INV02144</t>
  </si>
  <si>
    <t>INV02145</t>
  </si>
  <si>
    <t>INV02146</t>
  </si>
  <si>
    <t>INV02147</t>
  </si>
  <si>
    <t>INV02148</t>
  </si>
  <si>
    <t>INV02149</t>
  </si>
  <si>
    <t>INV02150</t>
  </si>
  <si>
    <t>INV02151</t>
  </si>
  <si>
    <t>INV02152</t>
  </si>
  <si>
    <t>INV02153</t>
  </si>
  <si>
    <t>INV02154</t>
  </si>
  <si>
    <t>INV02155</t>
  </si>
  <si>
    <t>INV02156</t>
  </si>
  <si>
    <t>INV02157</t>
  </si>
  <si>
    <t>INV02158</t>
  </si>
  <si>
    <t>INV02159</t>
  </si>
  <si>
    <t>INV02160</t>
  </si>
  <si>
    <t>INV02161</t>
  </si>
  <si>
    <t>INV02162</t>
  </si>
  <si>
    <t>INV02163</t>
  </si>
  <si>
    <t>INV02164</t>
  </si>
  <si>
    <t>INV02165</t>
  </si>
  <si>
    <t>INV02166</t>
  </si>
  <si>
    <t>INV02167</t>
  </si>
  <si>
    <t>INV02168</t>
  </si>
  <si>
    <t>INV02169</t>
  </si>
  <si>
    <t>INV02170</t>
  </si>
  <si>
    <t>INV02171</t>
  </si>
  <si>
    <t>INV02172</t>
  </si>
  <si>
    <t>INV02173</t>
  </si>
  <si>
    <t>INV02174</t>
  </si>
  <si>
    <t>INV02175</t>
  </si>
  <si>
    <t>INV02176</t>
  </si>
  <si>
    <t>INV02177</t>
  </si>
  <si>
    <t>INV02178</t>
  </si>
  <si>
    <t>INV02179</t>
  </si>
  <si>
    <t>INV02180</t>
  </si>
  <si>
    <t>INV02181</t>
  </si>
  <si>
    <t>INV02182</t>
  </si>
  <si>
    <t>INV02183</t>
  </si>
  <si>
    <t>INV02184</t>
  </si>
  <si>
    <t>INV02185</t>
  </si>
  <si>
    <t>INV02186</t>
  </si>
  <si>
    <t>INV02187</t>
  </si>
  <si>
    <t>INV02188</t>
  </si>
  <si>
    <t>INV02189</t>
  </si>
  <si>
    <t>INV02190</t>
  </si>
  <si>
    <t>INV02191</t>
  </si>
  <si>
    <t>INV02192</t>
  </si>
  <si>
    <t>INV02193</t>
  </si>
  <si>
    <t>INV02194</t>
  </si>
  <si>
    <t>INV02195</t>
  </si>
  <si>
    <t>INV02196</t>
  </si>
  <si>
    <t>INV02197</t>
  </si>
  <si>
    <t>INV02198</t>
  </si>
  <si>
    <t>INV02199</t>
  </si>
  <si>
    <t>INV02200</t>
  </si>
  <si>
    <t>INV02201</t>
  </si>
  <si>
    <t>INV02202</t>
  </si>
  <si>
    <t>INV02203</t>
  </si>
  <si>
    <t>INV02204</t>
  </si>
  <si>
    <t>INV02205</t>
  </si>
  <si>
    <t>INV02206</t>
  </si>
  <si>
    <t>INV02207</t>
  </si>
  <si>
    <t>INV02208</t>
  </si>
  <si>
    <t>INV02209</t>
  </si>
  <si>
    <t>INV02210</t>
  </si>
  <si>
    <t>INV02211</t>
  </si>
  <si>
    <t>INV02212</t>
  </si>
  <si>
    <t>INV02213</t>
  </si>
  <si>
    <t>INV02214</t>
  </si>
  <si>
    <t>INV02215</t>
  </si>
  <si>
    <t>INV02216</t>
  </si>
  <si>
    <t>INV02217</t>
  </si>
  <si>
    <t>INV02218</t>
  </si>
  <si>
    <t>INV02219</t>
  </si>
  <si>
    <t>INV02220</t>
  </si>
  <si>
    <t>INV02221</t>
  </si>
  <si>
    <t>INV02222</t>
  </si>
  <si>
    <t>INV02223</t>
  </si>
  <si>
    <t>INV02224</t>
  </si>
  <si>
    <t>INV02225</t>
  </si>
  <si>
    <t>INV02226</t>
  </si>
  <si>
    <t>INV02227</t>
  </si>
  <si>
    <t>INV02228</t>
  </si>
  <si>
    <t>INV02229</t>
  </si>
  <si>
    <t>INV02230</t>
  </si>
  <si>
    <t>INV02231</t>
  </si>
  <si>
    <t>INV02232</t>
  </si>
  <si>
    <t>INV02233</t>
  </si>
  <si>
    <t>INV02234</t>
  </si>
  <si>
    <t>INV02235</t>
  </si>
  <si>
    <t>INV02236</t>
  </si>
  <si>
    <t>INV02237</t>
  </si>
  <si>
    <t>INV02238</t>
  </si>
  <si>
    <t>INV02239</t>
  </si>
  <si>
    <t>INV02240</t>
  </si>
  <si>
    <t>INV02241</t>
  </si>
  <si>
    <t>INV02242</t>
  </si>
  <si>
    <t>INV02243</t>
  </si>
  <si>
    <t>INV02244</t>
  </si>
  <si>
    <t>INV02245</t>
  </si>
  <si>
    <t>INV02246</t>
  </si>
  <si>
    <t>INV02247</t>
  </si>
  <si>
    <t>INV02248</t>
  </si>
  <si>
    <t>INV02249</t>
  </si>
  <si>
    <t>INV02250</t>
  </si>
  <si>
    <t>INV02251</t>
  </si>
  <si>
    <t>INV02252</t>
  </si>
  <si>
    <t>INV02253</t>
  </si>
  <si>
    <t>INV02254</t>
  </si>
  <si>
    <t>INV02255</t>
  </si>
  <si>
    <t>INV02256</t>
  </si>
  <si>
    <t>INV02257</t>
  </si>
  <si>
    <t>INV02258</t>
  </si>
  <si>
    <t>INV02259</t>
  </si>
  <si>
    <t>INV02260</t>
  </si>
  <si>
    <t>INV02261</t>
  </si>
  <si>
    <t>INV02262</t>
  </si>
  <si>
    <t>INV02263</t>
  </si>
  <si>
    <t>INV02264</t>
  </si>
  <si>
    <t>INV02265</t>
  </si>
  <si>
    <t>INV02266</t>
  </si>
  <si>
    <t>INV02267</t>
  </si>
  <si>
    <t>INV02268</t>
  </si>
  <si>
    <t>INV02269</t>
  </si>
  <si>
    <t>INV02270</t>
  </si>
  <si>
    <t>INV02271</t>
  </si>
  <si>
    <t>INV02272</t>
  </si>
  <si>
    <t>INV02273</t>
  </si>
  <si>
    <t>INV02274</t>
  </si>
  <si>
    <t>INV02275</t>
  </si>
  <si>
    <t>INV02276</t>
  </si>
  <si>
    <t>INV02277</t>
  </si>
  <si>
    <t>INV02278</t>
  </si>
  <si>
    <t>INV02279</t>
  </si>
  <si>
    <t>INV02280</t>
  </si>
  <si>
    <t>INV02281</t>
  </si>
  <si>
    <t>INV02282</t>
  </si>
  <si>
    <t>INV02283</t>
  </si>
  <si>
    <t>INV02284</t>
  </si>
  <si>
    <t>INV02285</t>
  </si>
  <si>
    <t>INV02286</t>
  </si>
  <si>
    <t>INV02287</t>
  </si>
  <si>
    <t>INV02288</t>
  </si>
  <si>
    <t>INV02289</t>
  </si>
  <si>
    <t>INV02290</t>
  </si>
  <si>
    <t>INV02291</t>
  </si>
  <si>
    <t>INV02292</t>
  </si>
  <si>
    <t>INV02293</t>
  </si>
  <si>
    <t>INV02294</t>
  </si>
  <si>
    <t>INV02295</t>
  </si>
  <si>
    <t>INV02296</t>
  </si>
  <si>
    <t>INV02297</t>
  </si>
  <si>
    <t>INV02298</t>
  </si>
  <si>
    <t>INV02299</t>
  </si>
  <si>
    <t>INV02300</t>
  </si>
  <si>
    <t>INV02301</t>
  </si>
  <si>
    <t>INV02302</t>
  </si>
  <si>
    <t>INV02303</t>
  </si>
  <si>
    <t>INV02304</t>
  </si>
  <si>
    <t>INV02305</t>
  </si>
  <si>
    <t>INV02306</t>
  </si>
  <si>
    <t>INV02307</t>
  </si>
  <si>
    <t>INV02308</t>
  </si>
  <si>
    <t>INV02309</t>
  </si>
  <si>
    <t>INV02310</t>
  </si>
  <si>
    <t>INV02311</t>
  </si>
  <si>
    <t>INV02312</t>
  </si>
  <si>
    <t>INV02313</t>
  </si>
  <si>
    <t>INV02314</t>
  </si>
  <si>
    <t>INV02315</t>
  </si>
  <si>
    <t>INV02316</t>
  </si>
  <si>
    <t>INV02317</t>
  </si>
  <si>
    <t>INV02318</t>
  </si>
  <si>
    <t>INV02319</t>
  </si>
  <si>
    <t>INV02320</t>
  </si>
  <si>
    <t>INV02321</t>
  </si>
  <si>
    <t>INV02322</t>
  </si>
  <si>
    <t>INV02323</t>
  </si>
  <si>
    <t>INV02324</t>
  </si>
  <si>
    <t>INV02325</t>
  </si>
  <si>
    <t>INV02326</t>
  </si>
  <si>
    <t>INV02327</t>
  </si>
  <si>
    <t>INV02328</t>
  </si>
  <si>
    <t>INV02329</t>
  </si>
  <si>
    <t>INV02330</t>
  </si>
  <si>
    <t>INV02331</t>
  </si>
  <si>
    <t>INV02332</t>
  </si>
  <si>
    <t>INV02333</t>
  </si>
  <si>
    <t>INV02334</t>
  </si>
  <si>
    <t>INV02335</t>
  </si>
  <si>
    <t>INV02336</t>
  </si>
  <si>
    <t>INV02337</t>
  </si>
  <si>
    <t>INV02338</t>
  </si>
  <si>
    <t>INV02339</t>
  </si>
  <si>
    <t>INV02340</t>
  </si>
  <si>
    <t>INV02341</t>
  </si>
  <si>
    <t>INV02342</t>
  </si>
  <si>
    <t>INV02343</t>
  </si>
  <si>
    <t>INV02344</t>
  </si>
  <si>
    <t>INV02345</t>
  </si>
  <si>
    <t>INV02346</t>
  </si>
  <si>
    <t>INV02347</t>
  </si>
  <si>
    <t>INV02348</t>
  </si>
  <si>
    <t>INV02349</t>
  </si>
  <si>
    <t>INV02350</t>
  </si>
  <si>
    <t>INV02351</t>
  </si>
  <si>
    <t>INV02352</t>
  </si>
  <si>
    <t>INV02353</t>
  </si>
  <si>
    <t>INV02354</t>
  </si>
  <si>
    <t>INV02355</t>
  </si>
  <si>
    <t>INV02356</t>
  </si>
  <si>
    <t>INV02357</t>
  </si>
  <si>
    <t>INV02358</t>
  </si>
  <si>
    <t>INV02359</t>
  </si>
  <si>
    <t>INV02360</t>
  </si>
  <si>
    <t>INV02361</t>
  </si>
  <si>
    <t>INV02362</t>
  </si>
  <si>
    <t>INV02363</t>
  </si>
  <si>
    <t>INV02364</t>
  </si>
  <si>
    <t>INV02365</t>
  </si>
  <si>
    <t>INV02366</t>
  </si>
  <si>
    <t>INV02367</t>
  </si>
  <si>
    <t>INV02368</t>
  </si>
  <si>
    <t>INV02369</t>
  </si>
  <si>
    <t>INV02370</t>
  </si>
  <si>
    <t>INV02371</t>
  </si>
  <si>
    <t>INV02372</t>
  </si>
  <si>
    <t>INV02373</t>
  </si>
  <si>
    <t>INV02374</t>
  </si>
  <si>
    <t>INV02375</t>
  </si>
  <si>
    <t>INV02376</t>
  </si>
  <si>
    <t>INV02377</t>
  </si>
  <si>
    <t>INV02378</t>
  </si>
  <si>
    <t>INV02379</t>
  </si>
  <si>
    <t>INV02380</t>
  </si>
  <si>
    <t>INV02381</t>
  </si>
  <si>
    <t>INV02382</t>
  </si>
  <si>
    <t>INV02383</t>
  </si>
  <si>
    <t>INV02384</t>
  </si>
  <si>
    <t>INV02385</t>
  </si>
  <si>
    <t>INV02386</t>
  </si>
  <si>
    <t>INV02387</t>
  </si>
  <si>
    <t>INV02388</t>
  </si>
  <si>
    <t>INV02389</t>
  </si>
  <si>
    <t>INV02390</t>
  </si>
  <si>
    <t>INV02391</t>
  </si>
  <si>
    <t>INV02392</t>
  </si>
  <si>
    <t>INV02393</t>
  </si>
  <si>
    <t>INV02394</t>
  </si>
  <si>
    <t>INV02395</t>
  </si>
  <si>
    <t>INV02396</t>
  </si>
  <si>
    <t>INV02397</t>
  </si>
  <si>
    <t>INV02398</t>
  </si>
  <si>
    <t>INV02399</t>
  </si>
  <si>
    <t>INV02400</t>
  </si>
  <si>
    <t>INV02401</t>
  </si>
  <si>
    <t>INV02402</t>
  </si>
  <si>
    <t>INV02403</t>
  </si>
  <si>
    <t>INV02404</t>
  </si>
  <si>
    <t>INV02405</t>
  </si>
  <si>
    <t>INV02406</t>
  </si>
  <si>
    <t>INV02407</t>
  </si>
  <si>
    <t>INV02408</t>
  </si>
  <si>
    <t>INV02409</t>
  </si>
  <si>
    <t>INV02410</t>
  </si>
  <si>
    <t>INV02411</t>
  </si>
  <si>
    <t>INV02412</t>
  </si>
  <si>
    <t>INV02413</t>
  </si>
  <si>
    <t>INV02414</t>
  </si>
  <si>
    <t>INV02415</t>
  </si>
  <si>
    <t>INV02416</t>
  </si>
  <si>
    <t>INV02417</t>
  </si>
  <si>
    <t>INV02418</t>
  </si>
  <si>
    <t>INV02419</t>
  </si>
  <si>
    <t>INV02420</t>
  </si>
  <si>
    <t>INV02421</t>
  </si>
  <si>
    <t>INV02422</t>
  </si>
  <si>
    <t>INV02423</t>
  </si>
  <si>
    <t>INV02424</t>
  </si>
  <si>
    <t>INV02425</t>
  </si>
  <si>
    <t>INV02426</t>
  </si>
  <si>
    <t>INV02427</t>
  </si>
  <si>
    <t>INV02428</t>
  </si>
  <si>
    <t>INV02429</t>
  </si>
  <si>
    <t>INV02430</t>
  </si>
  <si>
    <t>INV02431</t>
  </si>
  <si>
    <t>INV02432</t>
  </si>
  <si>
    <t>INV02433</t>
  </si>
  <si>
    <t>INV02434</t>
  </si>
  <si>
    <t>INV02435</t>
  </si>
  <si>
    <t>INV02436</t>
  </si>
  <si>
    <t>INV02437</t>
  </si>
  <si>
    <t>INV02438</t>
  </si>
  <si>
    <t>INV02439</t>
  </si>
  <si>
    <t>INV02440</t>
  </si>
  <si>
    <t>INV02441</t>
  </si>
  <si>
    <t>INV02442</t>
  </si>
  <si>
    <t>INV02443</t>
  </si>
  <si>
    <t>INV02444</t>
  </si>
  <si>
    <t>INV02445</t>
  </si>
  <si>
    <t>INV02446</t>
  </si>
  <si>
    <t>INV02447</t>
  </si>
  <si>
    <t>INV02448</t>
  </si>
  <si>
    <t>INV02449</t>
  </si>
  <si>
    <t>INV02450</t>
  </si>
  <si>
    <t>INV02451</t>
  </si>
  <si>
    <t>INV02452</t>
  </si>
  <si>
    <t>INV02453</t>
  </si>
  <si>
    <t>INV02454</t>
  </si>
  <si>
    <t>INV02455</t>
  </si>
  <si>
    <t>INV02456</t>
  </si>
  <si>
    <t>INV02457</t>
  </si>
  <si>
    <t>INV02458</t>
  </si>
  <si>
    <t>INV02459</t>
  </si>
  <si>
    <t>INV02460</t>
  </si>
  <si>
    <t>INV02461</t>
  </si>
  <si>
    <t>INV02462</t>
  </si>
  <si>
    <t>INV02463</t>
  </si>
  <si>
    <t>INV02464</t>
  </si>
  <si>
    <t>INV02465</t>
  </si>
  <si>
    <t>INV02466</t>
  </si>
  <si>
    <t>INV02467</t>
  </si>
  <si>
    <t>INV02468</t>
  </si>
  <si>
    <t>INV02469</t>
  </si>
  <si>
    <t>INV02470</t>
  </si>
  <si>
    <t>INV02471</t>
  </si>
  <si>
    <t>INV02472</t>
  </si>
  <si>
    <t>INV02473</t>
  </si>
  <si>
    <t>INV02474</t>
  </si>
  <si>
    <t>INV02475</t>
  </si>
  <si>
    <t>INV02476</t>
  </si>
  <si>
    <t>INV02477</t>
  </si>
  <si>
    <t>INV02478</t>
  </si>
  <si>
    <t>INV02479</t>
  </si>
  <si>
    <t>INV02480</t>
  </si>
  <si>
    <t>INV02481</t>
  </si>
  <si>
    <t>INV02482</t>
  </si>
  <si>
    <t>INV02483</t>
  </si>
  <si>
    <t>INV02484</t>
  </si>
  <si>
    <t>INV02485</t>
  </si>
  <si>
    <t>INV02486</t>
  </si>
  <si>
    <t>INV02487</t>
  </si>
  <si>
    <t>INV02488</t>
  </si>
  <si>
    <t>INV02489</t>
  </si>
  <si>
    <t>INV02490</t>
  </si>
  <si>
    <t>INV02491</t>
  </si>
  <si>
    <t>INV02492</t>
  </si>
  <si>
    <t>INV02493</t>
  </si>
  <si>
    <t>INV02494</t>
  </si>
  <si>
    <t>INV02495</t>
  </si>
  <si>
    <t>INV02496</t>
  </si>
  <si>
    <t>INV02497</t>
  </si>
  <si>
    <t>INV02498</t>
  </si>
  <si>
    <t>INV02499</t>
  </si>
  <si>
    <t>INV02500</t>
  </si>
  <si>
    <t>INV02501</t>
  </si>
  <si>
    <t>INV02502</t>
  </si>
  <si>
    <t>INV02503</t>
  </si>
  <si>
    <t>INV02504</t>
  </si>
  <si>
    <t>INV02505</t>
  </si>
  <si>
    <t>INV02506</t>
  </si>
  <si>
    <t>INV02507</t>
  </si>
  <si>
    <t>INV02508</t>
  </si>
  <si>
    <t>INV02509</t>
  </si>
  <si>
    <t>INV02510</t>
  </si>
  <si>
    <t>INV02511</t>
  </si>
  <si>
    <t>INV02512</t>
  </si>
  <si>
    <t>INV02513</t>
  </si>
  <si>
    <t>INV02514</t>
  </si>
  <si>
    <t>INV02515</t>
  </si>
  <si>
    <t>INV02516</t>
  </si>
  <si>
    <t>INV02517</t>
  </si>
  <si>
    <t>INV02518</t>
  </si>
  <si>
    <t>INV02519</t>
  </si>
  <si>
    <t>INV02520</t>
  </si>
  <si>
    <t>INV02521</t>
  </si>
  <si>
    <t>INV02522</t>
  </si>
  <si>
    <t>INV02523</t>
  </si>
  <si>
    <t>INV02524</t>
  </si>
  <si>
    <t>INV02525</t>
  </si>
  <si>
    <t>INV02526</t>
  </si>
  <si>
    <t>INV02527</t>
  </si>
  <si>
    <t>INV02528</t>
  </si>
  <si>
    <t>INV02529</t>
  </si>
  <si>
    <t>INV02530</t>
  </si>
  <si>
    <t>INV02531</t>
  </si>
  <si>
    <t>INV02532</t>
  </si>
  <si>
    <t>INV02533</t>
  </si>
  <si>
    <t>INV02534</t>
  </si>
  <si>
    <t>INV02535</t>
  </si>
  <si>
    <t>INV02536</t>
  </si>
  <si>
    <t>INV02537</t>
  </si>
  <si>
    <t>INV02538</t>
  </si>
  <si>
    <t>INV02539</t>
  </si>
  <si>
    <t>INV02540</t>
  </si>
  <si>
    <t>INV02541</t>
  </si>
  <si>
    <t>INV02542</t>
  </si>
  <si>
    <t>INV02543</t>
  </si>
  <si>
    <t>INV02544</t>
  </si>
  <si>
    <t>INV02545</t>
  </si>
  <si>
    <t>INV02546</t>
  </si>
  <si>
    <t>INV02547</t>
  </si>
  <si>
    <t>INV02548</t>
  </si>
  <si>
    <t>INV02549</t>
  </si>
  <si>
    <t>INV02550</t>
  </si>
  <si>
    <t>INV02551</t>
  </si>
  <si>
    <t>INV02552</t>
  </si>
  <si>
    <t>INV02553</t>
  </si>
  <si>
    <t>INV02554</t>
  </si>
  <si>
    <t>INV02555</t>
  </si>
  <si>
    <t>INV02556</t>
  </si>
  <si>
    <t>INV02557</t>
  </si>
  <si>
    <t>INV02558</t>
  </si>
  <si>
    <t>INV02559</t>
  </si>
  <si>
    <t>INV02560</t>
  </si>
  <si>
    <t>INV02561</t>
  </si>
  <si>
    <t>INV02562</t>
  </si>
  <si>
    <t>INV02563</t>
  </si>
  <si>
    <t>INV02564</t>
  </si>
  <si>
    <t>INV02565</t>
  </si>
  <si>
    <t>INV02566</t>
  </si>
  <si>
    <t>INV02567</t>
  </si>
  <si>
    <t>INV02568</t>
  </si>
  <si>
    <t>INV02569</t>
  </si>
  <si>
    <t>INV02570</t>
  </si>
  <si>
    <t>INV02571</t>
  </si>
  <si>
    <t>INV02572</t>
  </si>
  <si>
    <t>INV02573</t>
  </si>
  <si>
    <t>INV02574</t>
  </si>
  <si>
    <t>INV02575</t>
  </si>
  <si>
    <t>INV02576</t>
  </si>
  <si>
    <t>INV02577</t>
  </si>
  <si>
    <t>INV02578</t>
  </si>
  <si>
    <t>INV02579</t>
  </si>
  <si>
    <t>INV02580</t>
  </si>
  <si>
    <t>INV02581</t>
  </si>
  <si>
    <t>INV02582</t>
  </si>
  <si>
    <t>INV02583</t>
  </si>
  <si>
    <t>INV02584</t>
  </si>
  <si>
    <t>INV02585</t>
  </si>
  <si>
    <t>INV02586</t>
  </si>
  <si>
    <t>INV02587</t>
  </si>
  <si>
    <t>INV02588</t>
  </si>
  <si>
    <t>INV02589</t>
  </si>
  <si>
    <t>INV02590</t>
  </si>
  <si>
    <t>INV02591</t>
  </si>
  <si>
    <t>INV02592</t>
  </si>
  <si>
    <t>INV02593</t>
  </si>
  <si>
    <t>INV02594</t>
  </si>
  <si>
    <t>INV02595</t>
  </si>
  <si>
    <t>INV02596</t>
  </si>
  <si>
    <t>INV02597</t>
  </si>
  <si>
    <t>INV02598</t>
  </si>
  <si>
    <t>INV02599</t>
  </si>
  <si>
    <t>INV02600</t>
  </si>
  <si>
    <t>INV02601</t>
  </si>
  <si>
    <t>INV02602</t>
  </si>
  <si>
    <t>INV02603</t>
  </si>
  <si>
    <t>INV02604</t>
  </si>
  <si>
    <t>INV02605</t>
  </si>
  <si>
    <t>INV02606</t>
  </si>
  <si>
    <t>INV02607</t>
  </si>
  <si>
    <t>INV02608</t>
  </si>
  <si>
    <t>INV02609</t>
  </si>
  <si>
    <t>INV02610</t>
  </si>
  <si>
    <t>INV02611</t>
  </si>
  <si>
    <t>INV02612</t>
  </si>
  <si>
    <t>INV02613</t>
  </si>
  <si>
    <t>INV02614</t>
  </si>
  <si>
    <t>INV02615</t>
  </si>
  <si>
    <t>INV02616</t>
  </si>
  <si>
    <t>INV02617</t>
  </si>
  <si>
    <t>INV02618</t>
  </si>
  <si>
    <t>INV02619</t>
  </si>
  <si>
    <t>INV02620</t>
  </si>
  <si>
    <t>INV02621</t>
  </si>
  <si>
    <t>INV02622</t>
  </si>
  <si>
    <t>INV02623</t>
  </si>
  <si>
    <t>INV02624</t>
  </si>
  <si>
    <t>INV02625</t>
  </si>
  <si>
    <t>INV02626</t>
  </si>
  <si>
    <t>INV02627</t>
  </si>
  <si>
    <t>INV02628</t>
  </si>
  <si>
    <t>INV02629</t>
  </si>
  <si>
    <t>INV02630</t>
  </si>
  <si>
    <t>INV02631</t>
  </si>
  <si>
    <t>INV02632</t>
  </si>
  <si>
    <t>INV02633</t>
  </si>
  <si>
    <t>INV02634</t>
  </si>
  <si>
    <t>INV02635</t>
  </si>
  <si>
    <t>INV02636</t>
  </si>
  <si>
    <t>INV02637</t>
  </si>
  <si>
    <t>INV02638</t>
  </si>
  <si>
    <t>INV02639</t>
  </si>
  <si>
    <t>INV02640</t>
  </si>
  <si>
    <t>INV02641</t>
  </si>
  <si>
    <t>INV02642</t>
  </si>
  <si>
    <t>INV02643</t>
  </si>
  <si>
    <t>INV02644</t>
  </si>
  <si>
    <t>INV02645</t>
  </si>
  <si>
    <t>INV02646</t>
  </si>
  <si>
    <t>INV02647</t>
  </si>
  <si>
    <t>INV02648</t>
  </si>
  <si>
    <t>INV02649</t>
  </si>
  <si>
    <t>INV02650</t>
  </si>
  <si>
    <t>INV02651</t>
  </si>
  <si>
    <t>INV02652</t>
  </si>
  <si>
    <t>INV02653</t>
  </si>
  <si>
    <t>INV02654</t>
  </si>
  <si>
    <t>INV02655</t>
  </si>
  <si>
    <t>INV02656</t>
  </si>
  <si>
    <t>INV02657</t>
  </si>
  <si>
    <t>INV02658</t>
  </si>
  <si>
    <t>INV02659</t>
  </si>
  <si>
    <t>INV02660</t>
  </si>
  <si>
    <t>INV02661</t>
  </si>
  <si>
    <t>INV02662</t>
  </si>
  <si>
    <t>INV02663</t>
  </si>
  <si>
    <t>INV02664</t>
  </si>
  <si>
    <t>INV02665</t>
  </si>
  <si>
    <t>INV02666</t>
  </si>
  <si>
    <t>INV02667</t>
  </si>
  <si>
    <t>INV02668</t>
  </si>
  <si>
    <t>INV02669</t>
  </si>
  <si>
    <t>INV02670</t>
  </si>
  <si>
    <t>INV02671</t>
  </si>
  <si>
    <t>INV02672</t>
  </si>
  <si>
    <t>INV02673</t>
  </si>
  <si>
    <t>INV02674</t>
  </si>
  <si>
    <t>INV02675</t>
  </si>
  <si>
    <t>INV02676</t>
  </si>
  <si>
    <t>INV02677</t>
  </si>
  <si>
    <t>INV02678</t>
  </si>
  <si>
    <t>INV02679</t>
  </si>
  <si>
    <t>INV02680</t>
  </si>
  <si>
    <t>INV02681</t>
  </si>
  <si>
    <t>INV02682</t>
  </si>
  <si>
    <t>INV02683</t>
  </si>
  <si>
    <t>INV02684</t>
  </si>
  <si>
    <t>INV02685</t>
  </si>
  <si>
    <t>INV02686</t>
  </si>
  <si>
    <t>INV02687</t>
  </si>
  <si>
    <t>INV02688</t>
  </si>
  <si>
    <t>INV02689</t>
  </si>
  <si>
    <t>INV02690</t>
  </si>
  <si>
    <t>INV02691</t>
  </si>
  <si>
    <t>INV02692</t>
  </si>
  <si>
    <t>INV02693</t>
  </si>
  <si>
    <t>INV02694</t>
  </si>
  <si>
    <t>INV02695</t>
  </si>
  <si>
    <t>INV02696</t>
  </si>
  <si>
    <t>INV02697</t>
  </si>
  <si>
    <t>INV02698</t>
  </si>
  <si>
    <t>INV02699</t>
  </si>
  <si>
    <t>INV02700</t>
  </si>
  <si>
    <t>INV02701</t>
  </si>
  <si>
    <t>INV02702</t>
  </si>
  <si>
    <t>INV02703</t>
  </si>
  <si>
    <t>INV02704</t>
  </si>
  <si>
    <t>INV02705</t>
  </si>
  <si>
    <t>INV02706</t>
  </si>
  <si>
    <t>INV02707</t>
  </si>
  <si>
    <t>INV02708</t>
  </si>
  <si>
    <t>INV02709</t>
  </si>
  <si>
    <t>INV02710</t>
  </si>
  <si>
    <t>INV02711</t>
  </si>
  <si>
    <t>INV02712</t>
  </si>
  <si>
    <t>INV02713</t>
  </si>
  <si>
    <t>INV02714</t>
  </si>
  <si>
    <t>INV02715</t>
  </si>
  <si>
    <t>INV02716</t>
  </si>
  <si>
    <t>INV02717</t>
  </si>
  <si>
    <t>INV02718</t>
  </si>
  <si>
    <t>INV02719</t>
  </si>
  <si>
    <t>INV02720</t>
  </si>
  <si>
    <t>INV02721</t>
  </si>
  <si>
    <t>INV02722</t>
  </si>
  <si>
    <t>INV02723</t>
  </si>
  <si>
    <t>INV02724</t>
  </si>
  <si>
    <t>INV02725</t>
  </si>
  <si>
    <t>INV02726</t>
  </si>
  <si>
    <t>INV02727</t>
  </si>
  <si>
    <t>INV02728</t>
  </si>
  <si>
    <t>INV02729</t>
  </si>
  <si>
    <t>INV02730</t>
  </si>
  <si>
    <t>INV02731</t>
  </si>
  <si>
    <t>INV02732</t>
  </si>
  <si>
    <t>INV02733</t>
  </si>
  <si>
    <t>INV02734</t>
  </si>
  <si>
    <t>INV02735</t>
  </si>
  <si>
    <t>INV02736</t>
  </si>
  <si>
    <t>INV02737</t>
  </si>
  <si>
    <t>INV02738</t>
  </si>
  <si>
    <t>INV02739</t>
  </si>
  <si>
    <t>INV02740</t>
  </si>
  <si>
    <t>INV02741</t>
  </si>
  <si>
    <t>INV02742</t>
  </si>
  <si>
    <t>INV02743</t>
  </si>
  <si>
    <t>INV02744</t>
  </si>
  <si>
    <t>INV02745</t>
  </si>
  <si>
    <t>INV02746</t>
  </si>
  <si>
    <t>INV02747</t>
  </si>
  <si>
    <t>INV02748</t>
  </si>
  <si>
    <t>INV02749</t>
  </si>
  <si>
    <t>INV02750</t>
  </si>
  <si>
    <t>INV02751</t>
  </si>
  <si>
    <t>INV02752</t>
  </si>
  <si>
    <t>INV02753</t>
  </si>
  <si>
    <t>INV02754</t>
  </si>
  <si>
    <t>INV02755</t>
  </si>
  <si>
    <t>INV02756</t>
  </si>
  <si>
    <t>INV02757</t>
  </si>
  <si>
    <t>INV02758</t>
  </si>
  <si>
    <t>INV02759</t>
  </si>
  <si>
    <t>INV02760</t>
  </si>
  <si>
    <t>INV02761</t>
  </si>
  <si>
    <t>INV02762</t>
  </si>
  <si>
    <t>INV02763</t>
  </si>
  <si>
    <t>INV02764</t>
  </si>
  <si>
    <t>INV02765</t>
  </si>
  <si>
    <t>INV02766</t>
  </si>
  <si>
    <t>INV02767</t>
  </si>
  <si>
    <t>INV02768</t>
  </si>
  <si>
    <t>INV02769</t>
  </si>
  <si>
    <t>INV02770</t>
  </si>
  <si>
    <t>INV02771</t>
  </si>
  <si>
    <t>INV02772</t>
  </si>
  <si>
    <t>INV02773</t>
  </si>
  <si>
    <t>INV02774</t>
  </si>
  <si>
    <t>INV02775</t>
  </si>
  <si>
    <t>INV02776</t>
  </si>
  <si>
    <t>INV02777</t>
  </si>
  <si>
    <t>INV02778</t>
  </si>
  <si>
    <t>INV02779</t>
  </si>
  <si>
    <t>INV02780</t>
  </si>
  <si>
    <t>INV02781</t>
  </si>
  <si>
    <t>INV02782</t>
  </si>
  <si>
    <t>INV02783</t>
  </si>
  <si>
    <t>INV02784</t>
  </si>
  <si>
    <t>INV02785</t>
  </si>
  <si>
    <t>INV02786</t>
  </si>
  <si>
    <t>INV02787</t>
  </si>
  <si>
    <t>INV02788</t>
  </si>
  <si>
    <t>INV02789</t>
  </si>
  <si>
    <t>INV02790</t>
  </si>
  <si>
    <t>INV02791</t>
  </si>
  <si>
    <t>INV02792</t>
  </si>
  <si>
    <t>INV02793</t>
  </si>
  <si>
    <t>INV02794</t>
  </si>
  <si>
    <t>INV02795</t>
  </si>
  <si>
    <t>INV02796</t>
  </si>
  <si>
    <t>INV02797</t>
  </si>
  <si>
    <t>INV02798</t>
  </si>
  <si>
    <t>INV02799</t>
  </si>
  <si>
    <t>INV02800</t>
  </si>
  <si>
    <t>INV02801</t>
  </si>
  <si>
    <t>INV02802</t>
  </si>
  <si>
    <t>INV02803</t>
  </si>
  <si>
    <t>INV02804</t>
  </si>
  <si>
    <t>INV02805</t>
  </si>
  <si>
    <t>INV02806</t>
  </si>
  <si>
    <t>INV02807</t>
  </si>
  <si>
    <t>INV02808</t>
  </si>
  <si>
    <t>INV02809</t>
  </si>
  <si>
    <t>INV02810</t>
  </si>
  <si>
    <t>INV02811</t>
  </si>
  <si>
    <t>INV02812</t>
  </si>
  <si>
    <t>INV02813</t>
  </si>
  <si>
    <t>INV02814</t>
  </si>
  <si>
    <t>INV02815</t>
  </si>
  <si>
    <t>INV02816</t>
  </si>
  <si>
    <t>INV02817</t>
  </si>
  <si>
    <t>INV02818</t>
  </si>
  <si>
    <t>INV02819</t>
  </si>
  <si>
    <t>INV02820</t>
  </si>
  <si>
    <t>INV02821</t>
  </si>
  <si>
    <t>INV02822</t>
  </si>
  <si>
    <t>INV02823</t>
  </si>
  <si>
    <t>INV02824</t>
  </si>
  <si>
    <t>INV02825</t>
  </si>
  <si>
    <t>INV02826</t>
  </si>
  <si>
    <t>INV02827</t>
  </si>
  <si>
    <t>INV02828</t>
  </si>
  <si>
    <t>INV02829</t>
  </si>
  <si>
    <t>INV02830</t>
  </si>
  <si>
    <t>INV02831</t>
  </si>
  <si>
    <t>INV02832</t>
  </si>
  <si>
    <t>INV02833</t>
  </si>
  <si>
    <t>INV02834</t>
  </si>
  <si>
    <t>INV02835</t>
  </si>
  <si>
    <t>INV02836</t>
  </si>
  <si>
    <t>INV02837</t>
  </si>
  <si>
    <t>INV02838</t>
  </si>
  <si>
    <t>INV02839</t>
  </si>
  <si>
    <t>INV02840</t>
  </si>
  <si>
    <t>INV02841</t>
  </si>
  <si>
    <t>INV02842</t>
  </si>
  <si>
    <t>INV02843</t>
  </si>
  <si>
    <t>INV02844</t>
  </si>
  <si>
    <t>INV02845</t>
  </si>
  <si>
    <t>INV02846</t>
  </si>
  <si>
    <t>INV02847</t>
  </si>
  <si>
    <t>INV02848</t>
  </si>
  <si>
    <t>INV02849</t>
  </si>
  <si>
    <t>INV02850</t>
  </si>
  <si>
    <t>INV02851</t>
  </si>
  <si>
    <t>INV02852</t>
  </si>
  <si>
    <t>INV02853</t>
  </si>
  <si>
    <t>INV02854</t>
  </si>
  <si>
    <t>INV02855</t>
  </si>
  <si>
    <t>INV02856</t>
  </si>
  <si>
    <t>INV02857</t>
  </si>
  <si>
    <t>INV02858</t>
  </si>
  <si>
    <t>INV02859</t>
  </si>
  <si>
    <t>INV02860</t>
  </si>
  <si>
    <t>INV02861</t>
  </si>
  <si>
    <t>INV02862</t>
  </si>
  <si>
    <t>INV02863</t>
  </si>
  <si>
    <t>INV02864</t>
  </si>
  <si>
    <t>INV02865</t>
  </si>
  <si>
    <t>INV02866</t>
  </si>
  <si>
    <t>INV02867</t>
  </si>
  <si>
    <t>INV02868</t>
  </si>
  <si>
    <t>INV02869</t>
  </si>
  <si>
    <t>INV02870</t>
  </si>
  <si>
    <t>INV02871</t>
  </si>
  <si>
    <t>INV02872</t>
  </si>
  <si>
    <t>INV02873</t>
  </si>
  <si>
    <t>INV02874</t>
  </si>
  <si>
    <t>INV02875</t>
  </si>
  <si>
    <t>INV02876</t>
  </si>
  <si>
    <t>INV02877</t>
  </si>
  <si>
    <t>INV02878</t>
  </si>
  <si>
    <t>INV02879</t>
  </si>
  <si>
    <t>INV02880</t>
  </si>
  <si>
    <t>INV02881</t>
  </si>
  <si>
    <t>INV02882</t>
  </si>
  <si>
    <t>INV02883</t>
  </si>
  <si>
    <t>INV02884</t>
  </si>
  <si>
    <t>INV02885</t>
  </si>
  <si>
    <t>INV02886</t>
  </si>
  <si>
    <t>INV02887</t>
  </si>
  <si>
    <t>INV02888</t>
  </si>
  <si>
    <t>INV02889</t>
  </si>
  <si>
    <t>INV02890</t>
  </si>
  <si>
    <t>INV02891</t>
  </si>
  <si>
    <t>INV02892</t>
  </si>
  <si>
    <t>INV02893</t>
  </si>
  <si>
    <t>INV02894</t>
  </si>
  <si>
    <t>INV02895</t>
  </si>
  <si>
    <t>INV02896</t>
  </si>
  <si>
    <t>INV02897</t>
  </si>
  <si>
    <t>INV02898</t>
  </si>
  <si>
    <t>INV02899</t>
  </si>
  <si>
    <t>INV02900</t>
  </si>
  <si>
    <t>INV02901</t>
  </si>
  <si>
    <t>INV02902</t>
  </si>
  <si>
    <t>INV02903</t>
  </si>
  <si>
    <t>INV02904</t>
  </si>
  <si>
    <t>INV02905</t>
  </si>
  <si>
    <t>INV02906</t>
  </si>
  <si>
    <t>INV02907</t>
  </si>
  <si>
    <t>INV02908</t>
  </si>
  <si>
    <t>INV02909</t>
  </si>
  <si>
    <t>INV02910</t>
  </si>
  <si>
    <t>INV02911</t>
  </si>
  <si>
    <t>INV02912</t>
  </si>
  <si>
    <t>INV02913</t>
  </si>
  <si>
    <t>INV02914</t>
  </si>
  <si>
    <t>INV02915</t>
  </si>
  <si>
    <t>INV02916</t>
  </si>
  <si>
    <t>INV02917</t>
  </si>
  <si>
    <t>INV02918</t>
  </si>
  <si>
    <t>INV02919</t>
  </si>
  <si>
    <t>INV02920</t>
  </si>
  <si>
    <t>INV02921</t>
  </si>
  <si>
    <t>INV02922</t>
  </si>
  <si>
    <t>INV02923</t>
  </si>
  <si>
    <t>INV02924</t>
  </si>
  <si>
    <t>INV02925</t>
  </si>
  <si>
    <t>INV02926</t>
  </si>
  <si>
    <t>INV02927</t>
  </si>
  <si>
    <t>INV02928</t>
  </si>
  <si>
    <t>INV02929</t>
  </si>
  <si>
    <t>INV02930</t>
  </si>
  <si>
    <t>INV02931</t>
  </si>
  <si>
    <t>INV02932</t>
  </si>
  <si>
    <t>INV02933</t>
  </si>
  <si>
    <t>INV02934</t>
  </si>
  <si>
    <t>INV02935</t>
  </si>
  <si>
    <t>INV02936</t>
  </si>
  <si>
    <t>INV02937</t>
  </si>
  <si>
    <t>INV02938</t>
  </si>
  <si>
    <t>INV02939</t>
  </si>
  <si>
    <t>INV02940</t>
  </si>
  <si>
    <t>INV02941</t>
  </si>
  <si>
    <t>INV02942</t>
  </si>
  <si>
    <t>INV02943</t>
  </si>
  <si>
    <t>INV02944</t>
  </si>
  <si>
    <t>INV02945</t>
  </si>
  <si>
    <t>INV02946</t>
  </si>
  <si>
    <t>INV02947</t>
  </si>
  <si>
    <t>INV02948</t>
  </si>
  <si>
    <t>INV02949</t>
  </si>
  <si>
    <t>INV02950</t>
  </si>
  <si>
    <t>INV02951</t>
  </si>
  <si>
    <t>INV02952</t>
  </si>
  <si>
    <t>INV02953</t>
  </si>
  <si>
    <t>INV02954</t>
  </si>
  <si>
    <t>INV02955</t>
  </si>
  <si>
    <t>INV02956</t>
  </si>
  <si>
    <t>INV02957</t>
  </si>
  <si>
    <t>INV02958</t>
  </si>
  <si>
    <t>INV02959</t>
  </si>
  <si>
    <t>INV02960</t>
  </si>
  <si>
    <t>INV02961</t>
  </si>
  <si>
    <t>INV02962</t>
  </si>
  <si>
    <t>INV02963</t>
  </si>
  <si>
    <t>INV02964</t>
  </si>
  <si>
    <t>INV02965</t>
  </si>
  <si>
    <t>INV02966</t>
  </si>
  <si>
    <t>INV02967</t>
  </si>
  <si>
    <t>INV02968</t>
  </si>
  <si>
    <t>INV02969</t>
  </si>
  <si>
    <t>INV02970</t>
  </si>
  <si>
    <t>INV02971</t>
  </si>
  <si>
    <t>INV02972</t>
  </si>
  <si>
    <t>INV02973</t>
  </si>
  <si>
    <t>INV02974</t>
  </si>
  <si>
    <t>INV02975</t>
  </si>
  <si>
    <t>INV02976</t>
  </si>
  <si>
    <t>INV02977</t>
  </si>
  <si>
    <t>INV02978</t>
  </si>
  <si>
    <t>INV02979</t>
  </si>
  <si>
    <t>INV02980</t>
  </si>
  <si>
    <t>INV02981</t>
  </si>
  <si>
    <t>INV02982</t>
  </si>
  <si>
    <t>INV02983</t>
  </si>
  <si>
    <t>INV02984</t>
  </si>
  <si>
    <t>INV02985</t>
  </si>
  <si>
    <t>INV02986</t>
  </si>
  <si>
    <t>INV02987</t>
  </si>
  <si>
    <t>INV02988</t>
  </si>
  <si>
    <t>INV02989</t>
  </si>
  <si>
    <t>INV02990</t>
  </si>
  <si>
    <t>INV02991</t>
  </si>
  <si>
    <t>INV02992</t>
  </si>
  <si>
    <t>INV02993</t>
  </si>
  <si>
    <t>INV02994</t>
  </si>
  <si>
    <t>INV02995</t>
  </si>
  <si>
    <t>INV02996</t>
  </si>
  <si>
    <t>INV02997</t>
  </si>
  <si>
    <t>INV02998</t>
  </si>
  <si>
    <t>INV02999</t>
  </si>
  <si>
    <t>INV03000</t>
  </si>
  <si>
    <t>INV03001</t>
  </si>
  <si>
    <t>INV03002</t>
  </si>
  <si>
    <t>INV03003</t>
  </si>
  <si>
    <t>INV03004</t>
  </si>
  <si>
    <t>INV03005</t>
  </si>
  <si>
    <t>INV03006</t>
  </si>
  <si>
    <t>INV03007</t>
  </si>
  <si>
    <t>INV03008</t>
  </si>
  <si>
    <t>INV03009</t>
  </si>
  <si>
    <t>INV03010</t>
  </si>
  <si>
    <t>INV03011</t>
  </si>
  <si>
    <t>INV03012</t>
  </si>
  <si>
    <t>INV03013</t>
  </si>
  <si>
    <t>INV03014</t>
  </si>
  <si>
    <t>INV03015</t>
  </si>
  <si>
    <t>INV03016</t>
  </si>
  <si>
    <t>INV03017</t>
  </si>
  <si>
    <t>INV03018</t>
  </si>
  <si>
    <t>INV03019</t>
  </si>
  <si>
    <t>INV03020</t>
  </si>
  <si>
    <t>INV03021</t>
  </si>
  <si>
    <t>INV03022</t>
  </si>
  <si>
    <t>INV03023</t>
  </si>
  <si>
    <t>INV03024</t>
  </si>
  <si>
    <t>INV03025</t>
  </si>
  <si>
    <t>INV03026</t>
  </si>
  <si>
    <t>INV03027</t>
  </si>
  <si>
    <t>INV03028</t>
  </si>
  <si>
    <t>INV03029</t>
  </si>
  <si>
    <t>INV03030</t>
  </si>
  <si>
    <t>INV03031</t>
  </si>
  <si>
    <t>INV03032</t>
  </si>
  <si>
    <t>INV03033</t>
  </si>
  <si>
    <t>INV03034</t>
  </si>
  <si>
    <t>INV03035</t>
  </si>
  <si>
    <t>INV03036</t>
  </si>
  <si>
    <t>INV03037</t>
  </si>
  <si>
    <t>INV03038</t>
  </si>
  <si>
    <t>INV03039</t>
  </si>
  <si>
    <t>INV03040</t>
  </si>
  <si>
    <t>INV03041</t>
  </si>
  <si>
    <t>INV03042</t>
  </si>
  <si>
    <t>INV03043</t>
  </si>
  <si>
    <t>INV03044</t>
  </si>
  <si>
    <t>INV03045</t>
  </si>
  <si>
    <t>INV03046</t>
  </si>
  <si>
    <t>INV03047</t>
  </si>
  <si>
    <t>INV03048</t>
  </si>
  <si>
    <t>INV03049</t>
  </si>
  <si>
    <t>INV03050</t>
  </si>
  <si>
    <t>INV03051</t>
  </si>
  <si>
    <t>INV03052</t>
  </si>
  <si>
    <t>INV03053</t>
  </si>
  <si>
    <t>INV03054</t>
  </si>
  <si>
    <t>INV03055</t>
  </si>
  <si>
    <t>INV03056</t>
  </si>
  <si>
    <t>INV03057</t>
  </si>
  <si>
    <t>INV03058</t>
  </si>
  <si>
    <t>INV03059</t>
  </si>
  <si>
    <t>INV03060</t>
  </si>
  <si>
    <t>INV03061</t>
  </si>
  <si>
    <t>INV03062</t>
  </si>
  <si>
    <t>INV03063</t>
  </si>
  <si>
    <t>INV03064</t>
  </si>
  <si>
    <t>INV03065</t>
  </si>
  <si>
    <t>INV03066</t>
  </si>
  <si>
    <t>INV03067</t>
  </si>
  <si>
    <t>INV03068</t>
  </si>
  <si>
    <t>INV03069</t>
  </si>
  <si>
    <t>INV03070</t>
  </si>
  <si>
    <t>INV03071</t>
  </si>
  <si>
    <t>INV03072</t>
  </si>
  <si>
    <t>INV03073</t>
  </si>
  <si>
    <t>INV03074</t>
  </si>
  <si>
    <t>INV03075</t>
  </si>
  <si>
    <t>INV03076</t>
  </si>
  <si>
    <t>INV03077</t>
  </si>
  <si>
    <t>INV03078</t>
  </si>
  <si>
    <t>INV03079</t>
  </si>
  <si>
    <t>INV03080</t>
  </si>
  <si>
    <t>INV03081</t>
  </si>
  <si>
    <t>INV03082</t>
  </si>
  <si>
    <t>INV03083</t>
  </si>
  <si>
    <t>INV03084</t>
  </si>
  <si>
    <t>INV03085</t>
  </si>
  <si>
    <t>INV03086</t>
  </si>
  <si>
    <t>INV03087</t>
  </si>
  <si>
    <t>INV03088</t>
  </si>
  <si>
    <t>INV03089</t>
  </si>
  <si>
    <t>INV03090</t>
  </si>
  <si>
    <t>INV03091</t>
  </si>
  <si>
    <t>INV03092</t>
  </si>
  <si>
    <t>INV03093</t>
  </si>
  <si>
    <t>INV03094</t>
  </si>
  <si>
    <t>INV03095</t>
  </si>
  <si>
    <t>INV03096</t>
  </si>
  <si>
    <t>INV03097</t>
  </si>
  <si>
    <t>INV03098</t>
  </si>
  <si>
    <t>INV03099</t>
  </si>
  <si>
    <t>INV03100</t>
  </si>
  <si>
    <t>INV03101</t>
  </si>
  <si>
    <t>INV03102</t>
  </si>
  <si>
    <t>INV03103</t>
  </si>
  <si>
    <t>INV03104</t>
  </si>
  <si>
    <t>INV03105</t>
  </si>
  <si>
    <t>INV03106</t>
  </si>
  <si>
    <t>INV03107</t>
  </si>
  <si>
    <t>INV03108</t>
  </si>
  <si>
    <t>INV03109</t>
  </si>
  <si>
    <t>INV03110</t>
  </si>
  <si>
    <t>INV03111</t>
  </si>
  <si>
    <t>INV03112</t>
  </si>
  <si>
    <t>INV03113</t>
  </si>
  <si>
    <t>INV03114</t>
  </si>
  <si>
    <t>INV03115</t>
  </si>
  <si>
    <t>INV03116</t>
  </si>
  <si>
    <t>INV03117</t>
  </si>
  <si>
    <t>INV03118</t>
  </si>
  <si>
    <t>INV03119</t>
  </si>
  <si>
    <t>INV03120</t>
  </si>
  <si>
    <t>INV03121</t>
  </si>
  <si>
    <t>INV03122</t>
  </si>
  <si>
    <t>INV03123</t>
  </si>
  <si>
    <t>INV03124</t>
  </si>
  <si>
    <t>INV03125</t>
  </si>
  <si>
    <t>INV03126</t>
  </si>
  <si>
    <t>INV03127</t>
  </si>
  <si>
    <t>INV03128</t>
  </si>
  <si>
    <t>INV03129</t>
  </si>
  <si>
    <t>INV03130</t>
  </si>
  <si>
    <t>INV03131</t>
  </si>
  <si>
    <t>INV03132</t>
  </si>
  <si>
    <t>INV03133</t>
  </si>
  <si>
    <t>INV03134</t>
  </si>
  <si>
    <t>INV03135</t>
  </si>
  <si>
    <t>INV03136</t>
  </si>
  <si>
    <t>INV03137</t>
  </si>
  <si>
    <t>INV03138</t>
  </si>
  <si>
    <t>INV03139</t>
  </si>
  <si>
    <t>INV03140</t>
  </si>
  <si>
    <t>INV03141</t>
  </si>
  <si>
    <t>INV03142</t>
  </si>
  <si>
    <t>INV03143</t>
  </si>
  <si>
    <t>INV03144</t>
  </si>
  <si>
    <t>INV03145</t>
  </si>
  <si>
    <t>INV03146</t>
  </si>
  <si>
    <t>INV03147</t>
  </si>
  <si>
    <t>INV03148</t>
  </si>
  <si>
    <t>INV03149</t>
  </si>
  <si>
    <t>INV03150</t>
  </si>
  <si>
    <t>INV03151</t>
  </si>
  <si>
    <t>INV03152</t>
  </si>
  <si>
    <t>INV03153</t>
  </si>
  <si>
    <t>INV03154</t>
  </si>
  <si>
    <t>INV03155</t>
  </si>
  <si>
    <t>INV03156</t>
  </si>
  <si>
    <t>INV03157</t>
  </si>
  <si>
    <t>INV03158</t>
  </si>
  <si>
    <t>INV03159</t>
  </si>
  <si>
    <t>INV03160</t>
  </si>
  <si>
    <t>INV03161</t>
  </si>
  <si>
    <t>INV03162</t>
  </si>
  <si>
    <t>INV03163</t>
  </si>
  <si>
    <t>INV03164</t>
  </si>
  <si>
    <t>INV03165</t>
  </si>
  <si>
    <t>INV03166</t>
  </si>
  <si>
    <t>INV03167</t>
  </si>
  <si>
    <t>INV03168</t>
  </si>
  <si>
    <t>INV03169</t>
  </si>
  <si>
    <t>INV03170</t>
  </si>
  <si>
    <t>INV03171</t>
  </si>
  <si>
    <t>INV03172</t>
  </si>
  <si>
    <t>INV03173</t>
  </si>
  <si>
    <t>INV03174</t>
  </si>
  <si>
    <t>INV03175</t>
  </si>
  <si>
    <t>INV03176</t>
  </si>
  <si>
    <t>INV03177</t>
  </si>
  <si>
    <t>INV03178</t>
  </si>
  <si>
    <t>INV03179</t>
  </si>
  <si>
    <t>INV03180</t>
  </si>
  <si>
    <t>INV03181</t>
  </si>
  <si>
    <t>INV03182</t>
  </si>
  <si>
    <t>INV03183</t>
  </si>
  <si>
    <t>INV03184</t>
  </si>
  <si>
    <t>INV03185</t>
  </si>
  <si>
    <t>INV03186</t>
  </si>
  <si>
    <t>INV03187</t>
  </si>
  <si>
    <t>INV03188</t>
  </si>
  <si>
    <t>INV03189</t>
  </si>
  <si>
    <t>INV03190</t>
  </si>
  <si>
    <t>INV03191</t>
  </si>
  <si>
    <t>INV03192</t>
  </si>
  <si>
    <t>INV03193</t>
  </si>
  <si>
    <t>INV03194</t>
  </si>
  <si>
    <t>INV03195</t>
  </si>
  <si>
    <t>INV03196</t>
  </si>
  <si>
    <t>INV03197</t>
  </si>
  <si>
    <t>INV03198</t>
  </si>
  <si>
    <t>INV03199</t>
  </si>
  <si>
    <t>INV03200</t>
  </si>
  <si>
    <t>INV03201</t>
  </si>
  <si>
    <t>INV03202</t>
  </si>
  <si>
    <t>INV03203</t>
  </si>
  <si>
    <t>INV03204</t>
  </si>
  <si>
    <t>INV03205</t>
  </si>
  <si>
    <t>INV03206</t>
  </si>
  <si>
    <t>INV03207</t>
  </si>
  <si>
    <t>INV03208</t>
  </si>
  <si>
    <t>INV03209</t>
  </si>
  <si>
    <t>INV03210</t>
  </si>
  <si>
    <t>INV03211</t>
  </si>
  <si>
    <t>INV03212</t>
  </si>
  <si>
    <t>INV03213</t>
  </si>
  <si>
    <t>INV03214</t>
  </si>
  <si>
    <t>INV03215</t>
  </si>
  <si>
    <t>INV03216</t>
  </si>
  <si>
    <t>INV03217</t>
  </si>
  <si>
    <t>INV03218</t>
  </si>
  <si>
    <t>INV03219</t>
  </si>
  <si>
    <t>INV03220</t>
  </si>
  <si>
    <t>INV03221</t>
  </si>
  <si>
    <t>INV03222</t>
  </si>
  <si>
    <t>INV03223</t>
  </si>
  <si>
    <t>INV03224</t>
  </si>
  <si>
    <t>INV03225</t>
  </si>
  <si>
    <t>INV03226</t>
  </si>
  <si>
    <t>INV03227</t>
  </si>
  <si>
    <t>INV03228</t>
  </si>
  <si>
    <t>INV03229</t>
  </si>
  <si>
    <t>INV03230</t>
  </si>
  <si>
    <t>INV03231</t>
  </si>
  <si>
    <t>INV03232</t>
  </si>
  <si>
    <t>INV03233</t>
  </si>
  <si>
    <t>INV03234</t>
  </si>
  <si>
    <t>INV03235</t>
  </si>
  <si>
    <t>INV03236</t>
  </si>
  <si>
    <t>INV03237</t>
  </si>
  <si>
    <t>INV03238</t>
  </si>
  <si>
    <t>INV03239</t>
  </si>
  <si>
    <t>INV03240</t>
  </si>
  <si>
    <t>INV03241</t>
  </si>
  <si>
    <t>INV03242</t>
  </si>
  <si>
    <t>INV03243</t>
  </si>
  <si>
    <t>INV03244</t>
  </si>
  <si>
    <t>INV03245</t>
  </si>
  <si>
    <t>INV03246</t>
  </si>
  <si>
    <t>INV03247</t>
  </si>
  <si>
    <t>INV03248</t>
  </si>
  <si>
    <t>INV03249</t>
  </si>
  <si>
    <t>INV03250</t>
  </si>
  <si>
    <t>INV03251</t>
  </si>
  <si>
    <t>INV03252</t>
  </si>
  <si>
    <t>INV03253</t>
  </si>
  <si>
    <t>INV03254</t>
  </si>
  <si>
    <t>INV03255</t>
  </si>
  <si>
    <t>INV03256</t>
  </si>
  <si>
    <t>INV03257</t>
  </si>
  <si>
    <t>INV03258</t>
  </si>
  <si>
    <t>INV03259</t>
  </si>
  <si>
    <t>INV03260</t>
  </si>
  <si>
    <t>INV03261</t>
  </si>
  <si>
    <t>INV03262</t>
  </si>
  <si>
    <t>INV03263</t>
  </si>
  <si>
    <t>INV03264</t>
  </si>
  <si>
    <t>INV03265</t>
  </si>
  <si>
    <t>INV03266</t>
  </si>
  <si>
    <t>INV03267</t>
  </si>
  <si>
    <t>INV03268</t>
  </si>
  <si>
    <t>INV03269</t>
  </si>
  <si>
    <t>INV03270</t>
  </si>
  <si>
    <t>INV03271</t>
  </si>
  <si>
    <t>INV03272</t>
  </si>
  <si>
    <t>INV03273</t>
  </si>
  <si>
    <t>INV03274</t>
  </si>
  <si>
    <t>INV03275</t>
  </si>
  <si>
    <t>INV03276</t>
  </si>
  <si>
    <t>INV03277</t>
  </si>
  <si>
    <t>INV03278</t>
  </si>
  <si>
    <t>INV03279</t>
  </si>
  <si>
    <t>INV03280</t>
  </si>
  <si>
    <t>INV03281</t>
  </si>
  <si>
    <t>INV03282</t>
  </si>
  <si>
    <t>INV03283</t>
  </si>
  <si>
    <t>INV03284</t>
  </si>
  <si>
    <t>INV03285</t>
  </si>
  <si>
    <t>INV03286</t>
  </si>
  <si>
    <t>INV03287</t>
  </si>
  <si>
    <t>INV03288</t>
  </si>
  <si>
    <t>INV03289</t>
  </si>
  <si>
    <t>INV03290</t>
  </si>
  <si>
    <t>INV03291</t>
  </si>
  <si>
    <t>INV03292</t>
  </si>
  <si>
    <t>INV03293</t>
  </si>
  <si>
    <t>INV03294</t>
  </si>
  <si>
    <t>INV03295</t>
  </si>
  <si>
    <t>INV03296</t>
  </si>
  <si>
    <t>INV03297</t>
  </si>
  <si>
    <t>INV03298</t>
  </si>
  <si>
    <t>INV03299</t>
  </si>
  <si>
    <t>INV03300</t>
  </si>
  <si>
    <t>INV03301</t>
  </si>
  <si>
    <t>INV03302</t>
  </si>
  <si>
    <t>INV03303</t>
  </si>
  <si>
    <t>INV03304</t>
  </si>
  <si>
    <t>INV03305</t>
  </si>
  <si>
    <t>INV03306</t>
  </si>
  <si>
    <t>INV03307</t>
  </si>
  <si>
    <t>INV03308</t>
  </si>
  <si>
    <t>INV03309</t>
  </si>
  <si>
    <t>INV03310</t>
  </si>
  <si>
    <t>INV03311</t>
  </si>
  <si>
    <t>INV03312</t>
  </si>
  <si>
    <t>INV03313</t>
  </si>
  <si>
    <t>INV03314</t>
  </si>
  <si>
    <t>INV03315</t>
  </si>
  <si>
    <t>INV03316</t>
  </si>
  <si>
    <t>INV03317</t>
  </si>
  <si>
    <t>INV03318</t>
  </si>
  <si>
    <t>INV03319</t>
  </si>
  <si>
    <t>INV03320</t>
  </si>
  <si>
    <t>INV03321</t>
  </si>
  <si>
    <t>INV03322</t>
  </si>
  <si>
    <t>INV03323</t>
  </si>
  <si>
    <t>INV03324</t>
  </si>
  <si>
    <t>INV03325</t>
  </si>
  <si>
    <t>INV03326</t>
  </si>
  <si>
    <t>INV03327</t>
  </si>
  <si>
    <t>INV03328</t>
  </si>
  <si>
    <t>INV03329</t>
  </si>
  <si>
    <t>INV03330</t>
  </si>
  <si>
    <t>INV03331</t>
  </si>
  <si>
    <t>INV03332</t>
  </si>
  <si>
    <t>INV03333</t>
  </si>
  <si>
    <t>INV03334</t>
  </si>
  <si>
    <t>INV03335</t>
  </si>
  <si>
    <t>INV03336</t>
  </si>
  <si>
    <t>INV03337</t>
  </si>
  <si>
    <t>INV03338</t>
  </si>
  <si>
    <t>INV03339</t>
  </si>
  <si>
    <t>INV03340</t>
  </si>
  <si>
    <t>INV03341</t>
  </si>
  <si>
    <t>INV03342</t>
  </si>
  <si>
    <t>INV03343</t>
  </si>
  <si>
    <t>INV03344</t>
  </si>
  <si>
    <t>INV03345</t>
  </si>
  <si>
    <t>INV03346</t>
  </si>
  <si>
    <t>INV03347</t>
  </si>
  <si>
    <t>INV03348</t>
  </si>
  <si>
    <t>INV03349</t>
  </si>
  <si>
    <t>INV03350</t>
  </si>
  <si>
    <t>INV03351</t>
  </si>
  <si>
    <t>INV03352</t>
  </si>
  <si>
    <t>INV03353</t>
  </si>
  <si>
    <t>INV03354</t>
  </si>
  <si>
    <t>INV03355</t>
  </si>
  <si>
    <t>INV03356</t>
  </si>
  <si>
    <t>INV03357</t>
  </si>
  <si>
    <t>INV03358</t>
  </si>
  <si>
    <t>INV03359</t>
  </si>
  <si>
    <t>INV03360</t>
  </si>
  <si>
    <t>INV03361</t>
  </si>
  <si>
    <t>INV03362</t>
  </si>
  <si>
    <t>INV03363</t>
  </si>
  <si>
    <t>INV03364</t>
  </si>
  <si>
    <t>INV03365</t>
  </si>
  <si>
    <t>INV03366</t>
  </si>
  <si>
    <t>INV03367</t>
  </si>
  <si>
    <t>INV03368</t>
  </si>
  <si>
    <t>INV03369</t>
  </si>
  <si>
    <t>INV03370</t>
  </si>
  <si>
    <t>INV03371</t>
  </si>
  <si>
    <t>INV03372</t>
  </si>
  <si>
    <t>INV03373</t>
  </si>
  <si>
    <t>INV03374</t>
  </si>
  <si>
    <t>INV03375</t>
  </si>
  <si>
    <t>INV03376</t>
  </si>
  <si>
    <t>INV03377</t>
  </si>
  <si>
    <t>INV03378</t>
  </si>
  <si>
    <t>INV03379</t>
  </si>
  <si>
    <t>INV03380</t>
  </si>
  <si>
    <t>INV03381</t>
  </si>
  <si>
    <t>INV03382</t>
  </si>
  <si>
    <t>INV03383</t>
  </si>
  <si>
    <t>INV03384</t>
  </si>
  <si>
    <t>INV03385</t>
  </si>
  <si>
    <t>INV03386</t>
  </si>
  <si>
    <t>INV03387</t>
  </si>
  <si>
    <t>INV03388</t>
  </si>
  <si>
    <t>INV03389</t>
  </si>
  <si>
    <t>INV03390</t>
  </si>
  <si>
    <t>INV03391</t>
  </si>
  <si>
    <t>INV03392</t>
  </si>
  <si>
    <t>INV03393</t>
  </si>
  <si>
    <t>INV03394</t>
  </si>
  <si>
    <t>INV03395</t>
  </si>
  <si>
    <t>INV03396</t>
  </si>
  <si>
    <t>INV03397</t>
  </si>
  <si>
    <t>INV03398</t>
  </si>
  <si>
    <t>INV03399</t>
  </si>
  <si>
    <t>INV03400</t>
  </si>
  <si>
    <t>INV03401</t>
  </si>
  <si>
    <t>INV03402</t>
  </si>
  <si>
    <t>INV03403</t>
  </si>
  <si>
    <t>INV03404</t>
  </si>
  <si>
    <t>INV03405</t>
  </si>
  <si>
    <t>INV03406</t>
  </si>
  <si>
    <t>INV03407</t>
  </si>
  <si>
    <t>INV03408</t>
  </si>
  <si>
    <t>INV03409</t>
  </si>
  <si>
    <t>INV03410</t>
  </si>
  <si>
    <t>INV03411</t>
  </si>
  <si>
    <t>INV03412</t>
  </si>
  <si>
    <t>INV03413</t>
  </si>
  <si>
    <t>INV03414</t>
  </si>
  <si>
    <t>INV03415</t>
  </si>
  <si>
    <t>INV03416</t>
  </si>
  <si>
    <t>INV03417</t>
  </si>
  <si>
    <t>INV03418</t>
  </si>
  <si>
    <t>INV03419</t>
  </si>
  <si>
    <t>INV03420</t>
  </si>
  <si>
    <t>INV03421</t>
  </si>
  <si>
    <t>INV03422</t>
  </si>
  <si>
    <t>INV03423</t>
  </si>
  <si>
    <t>INV03424</t>
  </si>
  <si>
    <t>INV03425</t>
  </si>
  <si>
    <t>INV03426</t>
  </si>
  <si>
    <t>INV03427</t>
  </si>
  <si>
    <t>INV03428</t>
  </si>
  <si>
    <t>INV03429</t>
  </si>
  <si>
    <t>INV03430</t>
  </si>
  <si>
    <t>INV03431</t>
  </si>
  <si>
    <t>INV03432</t>
  </si>
  <si>
    <t>INV03433</t>
  </si>
  <si>
    <t>INV03434</t>
  </si>
  <si>
    <t>INV03435</t>
  </si>
  <si>
    <t>INV03436</t>
  </si>
  <si>
    <t>INV03437</t>
  </si>
  <si>
    <t>INV03438</t>
  </si>
  <si>
    <t>INV03439</t>
  </si>
  <si>
    <t>INV03440</t>
  </si>
  <si>
    <t>INV03441</t>
  </si>
  <si>
    <t>INV03442</t>
  </si>
  <si>
    <t>INV03443</t>
  </si>
  <si>
    <t>INV03444</t>
  </si>
  <si>
    <t>INV03445</t>
  </si>
  <si>
    <t>INV03446</t>
  </si>
  <si>
    <t>INV03447</t>
  </si>
  <si>
    <t>INV03448</t>
  </si>
  <si>
    <t>INV03449</t>
  </si>
  <si>
    <t>INV03450</t>
  </si>
  <si>
    <t>INV03451</t>
  </si>
  <si>
    <t>INV03452</t>
  </si>
  <si>
    <t>INV03453</t>
  </si>
  <si>
    <t>INV03454</t>
  </si>
  <si>
    <t>INV03455</t>
  </si>
  <si>
    <t>INV03456</t>
  </si>
  <si>
    <t>INV03457</t>
  </si>
  <si>
    <t>INV03458</t>
  </si>
  <si>
    <t>INV03459</t>
  </si>
  <si>
    <t>INV03460</t>
  </si>
  <si>
    <t>INV03461</t>
  </si>
  <si>
    <t>INV03462</t>
  </si>
  <si>
    <t>INV03463</t>
  </si>
  <si>
    <t>INV03464</t>
  </si>
  <si>
    <t>INV03465</t>
  </si>
  <si>
    <t>INV03466</t>
  </si>
  <si>
    <t>INV03467</t>
  </si>
  <si>
    <t>INV03468</t>
  </si>
  <si>
    <t>INV03469</t>
  </si>
  <si>
    <t>INV03470</t>
  </si>
  <si>
    <t>INV03471</t>
  </si>
  <si>
    <t>INV03472</t>
  </si>
  <si>
    <t>INV03473</t>
  </si>
  <si>
    <t>INV03474</t>
  </si>
  <si>
    <t>INV03475</t>
  </si>
  <si>
    <t>INV03476</t>
  </si>
  <si>
    <t>INV03477</t>
  </si>
  <si>
    <t>INV03478</t>
  </si>
  <si>
    <t>INV03479</t>
  </si>
  <si>
    <t>INV03480</t>
  </si>
  <si>
    <t>INV03481</t>
  </si>
  <si>
    <t>INV03482</t>
  </si>
  <si>
    <t>INV03483</t>
  </si>
  <si>
    <t>INV03484</t>
  </si>
  <si>
    <t>INV03485</t>
  </si>
  <si>
    <t>INV03486</t>
  </si>
  <si>
    <t>INV03487</t>
  </si>
  <si>
    <t>INV03488</t>
  </si>
  <si>
    <t>INV03489</t>
  </si>
  <si>
    <t>INV03490</t>
  </si>
  <si>
    <t>INV03491</t>
  </si>
  <si>
    <t>INV03492</t>
  </si>
  <si>
    <t>INV03493</t>
  </si>
  <si>
    <t>INV03494</t>
  </si>
  <si>
    <t>INV03495</t>
  </si>
  <si>
    <t>INV03496</t>
  </si>
  <si>
    <t>INV03497</t>
  </si>
  <si>
    <t>INV03498</t>
  </si>
  <si>
    <t>INV03499</t>
  </si>
  <si>
    <t>INV03500</t>
  </si>
  <si>
    <t>INV03501</t>
  </si>
  <si>
    <t>INV03502</t>
  </si>
  <si>
    <t>INV03503</t>
  </si>
  <si>
    <t>INV03504</t>
  </si>
  <si>
    <t>INV03505</t>
  </si>
  <si>
    <t>INV03506</t>
  </si>
  <si>
    <t>INV03507</t>
  </si>
  <si>
    <t>INV03508</t>
  </si>
  <si>
    <t>INV03509</t>
  </si>
  <si>
    <t>INV03510</t>
  </si>
  <si>
    <t>INV03511</t>
  </si>
  <si>
    <t>INV03512</t>
  </si>
  <si>
    <t>INV03513</t>
  </si>
  <si>
    <t>INV03514</t>
  </si>
  <si>
    <t>INV03515</t>
  </si>
  <si>
    <t>INV03516</t>
  </si>
  <si>
    <t>INV03517</t>
  </si>
  <si>
    <t>INV03518</t>
  </si>
  <si>
    <t>INV03519</t>
  </si>
  <si>
    <t>INV03520</t>
  </si>
  <si>
    <t>INV03521</t>
  </si>
  <si>
    <t>INV03522</t>
  </si>
  <si>
    <t>INV03523</t>
  </si>
  <si>
    <t>INV03524</t>
  </si>
  <si>
    <t>INV03525</t>
  </si>
  <si>
    <t>INV03526</t>
  </si>
  <si>
    <t>INV03527</t>
  </si>
  <si>
    <t>INV03528</t>
  </si>
  <si>
    <t>INV03529</t>
  </si>
  <si>
    <t>INV03530</t>
  </si>
  <si>
    <t>INV03531</t>
  </si>
  <si>
    <t>INV03532</t>
  </si>
  <si>
    <t>INV03533</t>
  </si>
  <si>
    <t>INV03534</t>
  </si>
  <si>
    <t>INV03535</t>
  </si>
  <si>
    <t>INV03536</t>
  </si>
  <si>
    <t>INV03537</t>
  </si>
  <si>
    <t>INV03538</t>
  </si>
  <si>
    <t>INV03539</t>
  </si>
  <si>
    <t>INV03540</t>
  </si>
  <si>
    <t>INV03541</t>
  </si>
  <si>
    <t>INV03542</t>
  </si>
  <si>
    <t>INV03543</t>
  </si>
  <si>
    <t>INV03544</t>
  </si>
  <si>
    <t>INV03545</t>
  </si>
  <si>
    <t>INV03546</t>
  </si>
  <si>
    <t>INV03547</t>
  </si>
  <si>
    <t>INV03548</t>
  </si>
  <si>
    <t>INV03549</t>
  </si>
  <si>
    <t>INV03550</t>
  </si>
  <si>
    <t>INV03551</t>
  </si>
  <si>
    <t>INV03552</t>
  </si>
  <si>
    <t>INV03553</t>
  </si>
  <si>
    <t>INV03554</t>
  </si>
  <si>
    <t>INV03555</t>
  </si>
  <si>
    <t>INV03556</t>
  </si>
  <si>
    <t>INV03557</t>
  </si>
  <si>
    <t>INV03558</t>
  </si>
  <si>
    <t>INV03559</t>
  </si>
  <si>
    <t>INV03560</t>
  </si>
  <si>
    <t>INV03561</t>
  </si>
  <si>
    <t>INV03562</t>
  </si>
  <si>
    <t>INV03563</t>
  </si>
  <si>
    <t>INV03564</t>
  </si>
  <si>
    <t>INV03565</t>
  </si>
  <si>
    <t>INV03566</t>
  </si>
  <si>
    <t>INV03567</t>
  </si>
  <si>
    <t>INV03568</t>
  </si>
  <si>
    <t>INV03569</t>
  </si>
  <si>
    <t>INV03570</t>
  </si>
  <si>
    <t>INV03571</t>
  </si>
  <si>
    <t>INV03572</t>
  </si>
  <si>
    <t>INV03573</t>
  </si>
  <si>
    <t>INV03574</t>
  </si>
  <si>
    <t>INV03575</t>
  </si>
  <si>
    <t>INV03576</t>
  </si>
  <si>
    <t>INV03577</t>
  </si>
  <si>
    <t>INV03578</t>
  </si>
  <si>
    <t>INV03579</t>
  </si>
  <si>
    <t>INV03580</t>
  </si>
  <si>
    <t>INV03581</t>
  </si>
  <si>
    <t>INV03582</t>
  </si>
  <si>
    <t>INV03583</t>
  </si>
  <si>
    <t>INV03584</t>
  </si>
  <si>
    <t>INV03585</t>
  </si>
  <si>
    <t>INV03586</t>
  </si>
  <si>
    <t>INV03587</t>
  </si>
  <si>
    <t>INV03588</t>
  </si>
  <si>
    <t>INV03589</t>
  </si>
  <si>
    <t>INV03590</t>
  </si>
  <si>
    <t>INV03591</t>
  </si>
  <si>
    <t>INV03592</t>
  </si>
  <si>
    <t>INV03593</t>
  </si>
  <si>
    <t>INV03594</t>
  </si>
  <si>
    <t>INV03595</t>
  </si>
  <si>
    <t>INV03596</t>
  </si>
  <si>
    <t>INV03597</t>
  </si>
  <si>
    <t>INV03598</t>
  </si>
  <si>
    <t>INV03599</t>
  </si>
  <si>
    <t>INV03600</t>
  </si>
  <si>
    <t>INV03601</t>
  </si>
  <si>
    <t>INV03602</t>
  </si>
  <si>
    <t>INV03603</t>
  </si>
  <si>
    <t>INV03604</t>
  </si>
  <si>
    <t>INV03605</t>
  </si>
  <si>
    <t>INV03606</t>
  </si>
  <si>
    <t>INV03607</t>
  </si>
  <si>
    <t>INV03608</t>
  </si>
  <si>
    <t>INV03609</t>
  </si>
  <si>
    <t>INV03610</t>
  </si>
  <si>
    <t>INV03611</t>
  </si>
  <si>
    <t>INV03612</t>
  </si>
  <si>
    <t>INV03613</t>
  </si>
  <si>
    <t>INV03614</t>
  </si>
  <si>
    <t>INV03615</t>
  </si>
  <si>
    <t>INV03616</t>
  </si>
  <si>
    <t>INV03617</t>
  </si>
  <si>
    <t>INV03618</t>
  </si>
  <si>
    <t>INV03619</t>
  </si>
  <si>
    <t>INV03620</t>
  </si>
  <si>
    <t>INV03621</t>
  </si>
  <si>
    <t>INV03622</t>
  </si>
  <si>
    <t>INV03623</t>
  </si>
  <si>
    <t>INV03624</t>
  </si>
  <si>
    <t>INV03625</t>
  </si>
  <si>
    <t>INV03626</t>
  </si>
  <si>
    <t>INV03627</t>
  </si>
  <si>
    <t>INV03628</t>
  </si>
  <si>
    <t>INV03629</t>
  </si>
  <si>
    <t>INV03630</t>
  </si>
  <si>
    <t>INV03631</t>
  </si>
  <si>
    <t>INV03632</t>
  </si>
  <si>
    <t>INV03633</t>
  </si>
  <si>
    <t>INV03634</t>
  </si>
  <si>
    <t>INV03635</t>
  </si>
  <si>
    <t>INV03636</t>
  </si>
  <si>
    <t>INV03637</t>
  </si>
  <si>
    <t>INV03638</t>
  </si>
  <si>
    <t>INV03639</t>
  </si>
  <si>
    <t>INV03640</t>
  </si>
  <si>
    <t>INV03641</t>
  </si>
  <si>
    <t>INV03642</t>
  </si>
  <si>
    <t>INV03643</t>
  </si>
  <si>
    <t>INV03644</t>
  </si>
  <si>
    <t>INV03645</t>
  </si>
  <si>
    <t>INV03646</t>
  </si>
  <si>
    <t>INV03647</t>
  </si>
  <si>
    <t>INV03648</t>
  </si>
  <si>
    <t>INV03649</t>
  </si>
  <si>
    <t>INV03650</t>
  </si>
  <si>
    <t>INV03651</t>
  </si>
  <si>
    <t>INV03652</t>
  </si>
  <si>
    <t>INV03653</t>
  </si>
  <si>
    <t>INV03654</t>
  </si>
  <si>
    <t>INV03655</t>
  </si>
  <si>
    <t>INV03656</t>
  </si>
  <si>
    <t>INV03657</t>
  </si>
  <si>
    <t>INV03658</t>
  </si>
  <si>
    <t>INV03659</t>
  </si>
  <si>
    <t>INV03660</t>
  </si>
  <si>
    <t>INV03661</t>
  </si>
  <si>
    <t>INV03662</t>
  </si>
  <si>
    <t>INV03663</t>
  </si>
  <si>
    <t>INV03664</t>
  </si>
  <si>
    <t>INV03665</t>
  </si>
  <si>
    <t>INV03666</t>
  </si>
  <si>
    <t>INV03667</t>
  </si>
  <si>
    <t>INV03668</t>
  </si>
  <si>
    <t>INV03669</t>
  </si>
  <si>
    <t>INV03670</t>
  </si>
  <si>
    <t>INV03671</t>
  </si>
  <si>
    <t>INV03672</t>
  </si>
  <si>
    <t>INV03673</t>
  </si>
  <si>
    <t>INV03674</t>
  </si>
  <si>
    <t>INV03675</t>
  </si>
  <si>
    <t>INV03676</t>
  </si>
  <si>
    <t>INV03677</t>
  </si>
  <si>
    <t>INV03678</t>
  </si>
  <si>
    <t>INV03679</t>
  </si>
  <si>
    <t>INV03680</t>
  </si>
  <si>
    <t>INV03681</t>
  </si>
  <si>
    <t>INV03682</t>
  </si>
  <si>
    <t>INV03683</t>
  </si>
  <si>
    <t>INV03684</t>
  </si>
  <si>
    <t>INV03685</t>
  </si>
  <si>
    <t>INV03686</t>
  </si>
  <si>
    <t>INV03687</t>
  </si>
  <si>
    <t>INV03688</t>
  </si>
  <si>
    <t>INV03689</t>
  </si>
  <si>
    <t>INV03690</t>
  </si>
  <si>
    <t>INV03691</t>
  </si>
  <si>
    <t>INV03692</t>
  </si>
  <si>
    <t>INV03693</t>
  </si>
  <si>
    <t>INV03694</t>
  </si>
  <si>
    <t>INV03695</t>
  </si>
  <si>
    <t>INV03696</t>
  </si>
  <si>
    <t>INV03697</t>
  </si>
  <si>
    <t>INV03698</t>
  </si>
  <si>
    <t>INV03699</t>
  </si>
  <si>
    <t>INV03700</t>
  </si>
  <si>
    <t>INV03701</t>
  </si>
  <si>
    <t>INV03702</t>
  </si>
  <si>
    <t>INV03703</t>
  </si>
  <si>
    <t>INV03704</t>
  </si>
  <si>
    <t>INV03705</t>
  </si>
  <si>
    <t>INV03706</t>
  </si>
  <si>
    <t>INV03707</t>
  </si>
  <si>
    <t>INV03708</t>
  </si>
  <si>
    <t>INV03709</t>
  </si>
  <si>
    <t>INV03710</t>
  </si>
  <si>
    <t>INV03711</t>
  </si>
  <si>
    <t>INV03712</t>
  </si>
  <si>
    <t>INV03713</t>
  </si>
  <si>
    <t>INV03714</t>
  </si>
  <si>
    <t>INV03715</t>
  </si>
  <si>
    <t>INV03716</t>
  </si>
  <si>
    <t>INV03717</t>
  </si>
  <si>
    <t>INV03718</t>
  </si>
  <si>
    <t>INV03719</t>
  </si>
  <si>
    <t>INV03720</t>
  </si>
  <si>
    <t>INV03721</t>
  </si>
  <si>
    <t>INV03722</t>
  </si>
  <si>
    <t>INV03723</t>
  </si>
  <si>
    <t>INV03724</t>
  </si>
  <si>
    <t>INV03725</t>
  </si>
  <si>
    <t>INV03726</t>
  </si>
  <si>
    <t>INV03727</t>
  </si>
  <si>
    <t>INV03728</t>
  </si>
  <si>
    <t>INV03729</t>
  </si>
  <si>
    <t>INV03730</t>
  </si>
  <si>
    <t>INV03731</t>
  </si>
  <si>
    <t>INV03732</t>
  </si>
  <si>
    <t>INV03733</t>
  </si>
  <si>
    <t>INV03734</t>
  </si>
  <si>
    <t>INV03735</t>
  </si>
  <si>
    <t>INV03736</t>
  </si>
  <si>
    <t>INV03737</t>
  </si>
  <si>
    <t>INV03738</t>
  </si>
  <si>
    <t>INV03739</t>
  </si>
  <si>
    <t>INV03740</t>
  </si>
  <si>
    <t>INV03741</t>
  </si>
  <si>
    <t>INV03742</t>
  </si>
  <si>
    <t>INV03743</t>
  </si>
  <si>
    <t>INV03744</t>
  </si>
  <si>
    <t>INV03745</t>
  </si>
  <si>
    <t>INV03746</t>
  </si>
  <si>
    <t>INV03747</t>
  </si>
  <si>
    <t>INV03748</t>
  </si>
  <si>
    <t>INV03749</t>
  </si>
  <si>
    <t>INV03750</t>
  </si>
  <si>
    <t>INV03751</t>
  </si>
  <si>
    <t>INV03752</t>
  </si>
  <si>
    <t>INV03753</t>
  </si>
  <si>
    <t>INV03754</t>
  </si>
  <si>
    <t>INV03755</t>
  </si>
  <si>
    <t>INV03756</t>
  </si>
  <si>
    <t>INV03757</t>
  </si>
  <si>
    <t>INV03758</t>
  </si>
  <si>
    <t>INV03759</t>
  </si>
  <si>
    <t>INV03760</t>
  </si>
  <si>
    <t>INV03761</t>
  </si>
  <si>
    <t>INV03762</t>
  </si>
  <si>
    <t>INV03763</t>
  </si>
  <si>
    <t>INV03764</t>
  </si>
  <si>
    <t>INV03765</t>
  </si>
  <si>
    <t>INV03766</t>
  </si>
  <si>
    <t>INV03767</t>
  </si>
  <si>
    <t>INV03768</t>
  </si>
  <si>
    <t>INV03769</t>
  </si>
  <si>
    <t>INV03770</t>
  </si>
  <si>
    <t>INV03771</t>
  </si>
  <si>
    <t>INV03772</t>
  </si>
  <si>
    <t>INV03773</t>
  </si>
  <si>
    <t>INV03774</t>
  </si>
  <si>
    <t>INV03775</t>
  </si>
  <si>
    <t>INV03776</t>
  </si>
  <si>
    <t>INV03777</t>
  </si>
  <si>
    <t>INV03778</t>
  </si>
  <si>
    <t>INV03779</t>
  </si>
  <si>
    <t>INV03780</t>
  </si>
  <si>
    <t>INV03781</t>
  </si>
  <si>
    <t>INV03782</t>
  </si>
  <si>
    <t>INV03783</t>
  </si>
  <si>
    <t>INV03784</t>
  </si>
  <si>
    <t>INV03785</t>
  </si>
  <si>
    <t>INV03786</t>
  </si>
  <si>
    <t>INV03787</t>
  </si>
  <si>
    <t>INV03788</t>
  </si>
  <si>
    <t>INV03789</t>
  </si>
  <si>
    <t>INV03790</t>
  </si>
  <si>
    <t>INV03791</t>
  </si>
  <si>
    <t>INV03792</t>
  </si>
  <si>
    <t>INV03793</t>
  </si>
  <si>
    <t>INV03794</t>
  </si>
  <si>
    <t>INV03795</t>
  </si>
  <si>
    <t>INV03796</t>
  </si>
  <si>
    <t>INV03797</t>
  </si>
  <si>
    <t>INV03798</t>
  </si>
  <si>
    <t>INV03799</t>
  </si>
  <si>
    <t>INV03800</t>
  </si>
  <si>
    <t>INV03801</t>
  </si>
  <si>
    <t>INV03802</t>
  </si>
  <si>
    <t>INV03803</t>
  </si>
  <si>
    <t>INV03804</t>
  </si>
  <si>
    <t>INV03805</t>
  </si>
  <si>
    <t>INV03806</t>
  </si>
  <si>
    <t>INV03807</t>
  </si>
  <si>
    <t>INV03808</t>
  </si>
  <si>
    <t>INV03809</t>
  </si>
  <si>
    <t>INV03810</t>
  </si>
  <si>
    <t>INV03811</t>
  </si>
  <si>
    <t>INV03812</t>
  </si>
  <si>
    <t>INV03813</t>
  </si>
  <si>
    <t>INV03814</t>
  </si>
  <si>
    <t>INV03815</t>
  </si>
  <si>
    <t>INV03816</t>
  </si>
  <si>
    <t>INV03817</t>
  </si>
  <si>
    <t>INV03818</t>
  </si>
  <si>
    <t>INV03819</t>
  </si>
  <si>
    <t>INV03820</t>
  </si>
  <si>
    <t>INV03821</t>
  </si>
  <si>
    <t>INV03822</t>
  </si>
  <si>
    <t>INV03823</t>
  </si>
  <si>
    <t>INV03824</t>
  </si>
  <si>
    <t>INV03825</t>
  </si>
  <si>
    <t>INV03826</t>
  </si>
  <si>
    <t>INV03827</t>
  </si>
  <si>
    <t>INV03828</t>
  </si>
  <si>
    <t>INV03829</t>
  </si>
  <si>
    <t>INV03830</t>
  </si>
  <si>
    <t>INV03831</t>
  </si>
  <si>
    <t>INV03832</t>
  </si>
  <si>
    <t>INV03833</t>
  </si>
  <si>
    <t>INV03834</t>
  </si>
  <si>
    <t>INV03835</t>
  </si>
  <si>
    <t>INV03836</t>
  </si>
  <si>
    <t>INV03837</t>
  </si>
  <si>
    <t>INV03838</t>
  </si>
  <si>
    <t>INV03839</t>
  </si>
  <si>
    <t>INV03840</t>
  </si>
  <si>
    <t>INV03841</t>
  </si>
  <si>
    <t>INV03842</t>
  </si>
  <si>
    <t>INV03843</t>
  </si>
  <si>
    <t>INV03844</t>
  </si>
  <si>
    <t>INV03845</t>
  </si>
  <si>
    <t>INV03846</t>
  </si>
  <si>
    <t>INV03847</t>
  </si>
  <si>
    <t>INV03848</t>
  </si>
  <si>
    <t>INV03849</t>
  </si>
  <si>
    <t>INV03850</t>
  </si>
  <si>
    <t>INV03851</t>
  </si>
  <si>
    <t>INV03852</t>
  </si>
  <si>
    <t>INV03853</t>
  </si>
  <si>
    <t>INV03854</t>
  </si>
  <si>
    <t>INV03855</t>
  </si>
  <si>
    <t>INV03856</t>
  </si>
  <si>
    <t>INV03857</t>
  </si>
  <si>
    <t>INV03858</t>
  </si>
  <si>
    <t>INV03859</t>
  </si>
  <si>
    <t>INV03860</t>
  </si>
  <si>
    <t>INV03861</t>
  </si>
  <si>
    <t>INV03862</t>
  </si>
  <si>
    <t>INV03863</t>
  </si>
  <si>
    <t>INV03864</t>
  </si>
  <si>
    <t>INV03865</t>
  </si>
  <si>
    <t>INV03866</t>
  </si>
  <si>
    <t>INV03867</t>
  </si>
  <si>
    <t>INV03868</t>
  </si>
  <si>
    <t>INV03869</t>
  </si>
  <si>
    <t>INV03870</t>
  </si>
  <si>
    <t>INV03871</t>
  </si>
  <si>
    <t>INV03872</t>
  </si>
  <si>
    <t>INV03873</t>
  </si>
  <si>
    <t>INV03874</t>
  </si>
  <si>
    <t>INV03875</t>
  </si>
  <si>
    <t>INV03876</t>
  </si>
  <si>
    <t>INV03877</t>
  </si>
  <si>
    <t>INV03878</t>
  </si>
  <si>
    <t>INV03879</t>
  </si>
  <si>
    <t>INV03880</t>
  </si>
  <si>
    <t>INV03881</t>
  </si>
  <si>
    <t>INV03882</t>
  </si>
  <si>
    <t>INV03883</t>
  </si>
  <si>
    <t>INV03884</t>
  </si>
  <si>
    <t>INV03885</t>
  </si>
  <si>
    <t>INV03886</t>
  </si>
  <si>
    <t>INV03887</t>
  </si>
  <si>
    <t>INV03888</t>
  </si>
  <si>
    <t>INV03889</t>
  </si>
  <si>
    <t>INV03890</t>
  </si>
  <si>
    <t>INV03891</t>
  </si>
  <si>
    <t>INV03892</t>
  </si>
  <si>
    <t>INV03893</t>
  </si>
  <si>
    <t>INV03894</t>
  </si>
  <si>
    <t>INV03895</t>
  </si>
  <si>
    <t>INV03896</t>
  </si>
  <si>
    <t>INV03897</t>
  </si>
  <si>
    <t>INV03898</t>
  </si>
  <si>
    <t>INV03899</t>
  </si>
  <si>
    <t>INV03900</t>
  </si>
  <si>
    <t>INV03901</t>
  </si>
  <si>
    <t>INV03902</t>
  </si>
  <si>
    <t>INV03903</t>
  </si>
  <si>
    <t>INV03904</t>
  </si>
  <si>
    <t>INV03905</t>
  </si>
  <si>
    <t>INV03906</t>
  </si>
  <si>
    <t>INV03907</t>
  </si>
  <si>
    <t>INV03908</t>
  </si>
  <si>
    <t>INV03909</t>
  </si>
  <si>
    <t>INV03910</t>
  </si>
  <si>
    <t>INV03911</t>
  </si>
  <si>
    <t>INV03912</t>
  </si>
  <si>
    <t>INV03913</t>
  </si>
  <si>
    <t>INV03914</t>
  </si>
  <si>
    <t>INV03915</t>
  </si>
  <si>
    <t>INV03916</t>
  </si>
  <si>
    <t>INV03917</t>
  </si>
  <si>
    <t>INV03918</t>
  </si>
  <si>
    <t>INV03919</t>
  </si>
  <si>
    <t>INV03920</t>
  </si>
  <si>
    <t>INV03921</t>
  </si>
  <si>
    <t>INV03922</t>
  </si>
  <si>
    <t>INV03923</t>
  </si>
  <si>
    <t>INV03924</t>
  </si>
  <si>
    <t>INV03925</t>
  </si>
  <si>
    <t>INV03926</t>
  </si>
  <si>
    <t>INV03927</t>
  </si>
  <si>
    <t>INV03928</t>
  </si>
  <si>
    <t>INV03929</t>
  </si>
  <si>
    <t>INV03930</t>
  </si>
  <si>
    <t>INV03931</t>
  </si>
  <si>
    <t>INV03932</t>
  </si>
  <si>
    <t>INV03933</t>
  </si>
  <si>
    <t>INV03934</t>
  </si>
  <si>
    <t>INV03935</t>
  </si>
  <si>
    <t>INV03936</t>
  </si>
  <si>
    <t>INV03937</t>
  </si>
  <si>
    <t>INV03938</t>
  </si>
  <si>
    <t>INV03939</t>
  </si>
  <si>
    <t>INV03940</t>
  </si>
  <si>
    <t>INV03941</t>
  </si>
  <si>
    <t>INV03942</t>
  </si>
  <si>
    <t>INV03943</t>
  </si>
  <si>
    <t>INV03944</t>
  </si>
  <si>
    <t>INV03945</t>
  </si>
  <si>
    <t>INV03946</t>
  </si>
  <si>
    <t>INV03947</t>
  </si>
  <si>
    <t>INV03948</t>
  </si>
  <si>
    <t>INV03949</t>
  </si>
  <si>
    <t>INV03950</t>
  </si>
  <si>
    <t>INV03951</t>
  </si>
  <si>
    <t>INV03952</t>
  </si>
  <si>
    <t>INV03953</t>
  </si>
  <si>
    <t>INV03954</t>
  </si>
  <si>
    <t>INV03955</t>
  </si>
  <si>
    <t>INV03956</t>
  </si>
  <si>
    <t>INV03957</t>
  </si>
  <si>
    <t>INV03958</t>
  </si>
  <si>
    <t>INV03959</t>
  </si>
  <si>
    <t>INV03960</t>
  </si>
  <si>
    <t>INV03961</t>
  </si>
  <si>
    <t>INV03962</t>
  </si>
  <si>
    <t>INV03963</t>
  </si>
  <si>
    <t>INV03964</t>
  </si>
  <si>
    <t>INV03965</t>
  </si>
  <si>
    <t>INV03966</t>
  </si>
  <si>
    <t>INV03967</t>
  </si>
  <si>
    <t>INV03968</t>
  </si>
  <si>
    <t>INV03969</t>
  </si>
  <si>
    <t>INV03970</t>
  </si>
  <si>
    <t>INV03971</t>
  </si>
  <si>
    <t>INV03972</t>
  </si>
  <si>
    <t>INV03973</t>
  </si>
  <si>
    <t>INV03974</t>
  </si>
  <si>
    <t>INV03975</t>
  </si>
  <si>
    <t>INV03976</t>
  </si>
  <si>
    <t>INV03977</t>
  </si>
  <si>
    <t>INV03978</t>
  </si>
  <si>
    <t>INV03979</t>
  </si>
  <si>
    <t>INV03980</t>
  </si>
  <si>
    <t>INV03981</t>
  </si>
  <si>
    <t>INV03982</t>
  </si>
  <si>
    <t>INV03983</t>
  </si>
  <si>
    <t>INV03984</t>
  </si>
  <si>
    <t>INV03985</t>
  </si>
  <si>
    <t>INV03986</t>
  </si>
  <si>
    <t>INV03987</t>
  </si>
  <si>
    <t>INV03988</t>
  </si>
  <si>
    <t>INV03989</t>
  </si>
  <si>
    <t>INV03990</t>
  </si>
  <si>
    <t>INV03991</t>
  </si>
  <si>
    <t>INV03992</t>
  </si>
  <si>
    <t>INV03993</t>
  </si>
  <si>
    <t>INV03994</t>
  </si>
  <si>
    <t>INV03995</t>
  </si>
  <si>
    <t>INV03996</t>
  </si>
  <si>
    <t>INV03997</t>
  </si>
  <si>
    <t>INV03998</t>
  </si>
  <si>
    <t>INV03999</t>
  </si>
  <si>
    <t>INV04000</t>
  </si>
  <si>
    <t>INV04001</t>
  </si>
  <si>
    <t>INV04002</t>
  </si>
  <si>
    <t>INV04003</t>
  </si>
  <si>
    <t>INV04004</t>
  </si>
  <si>
    <t>INV04005</t>
  </si>
  <si>
    <t>INV04006</t>
  </si>
  <si>
    <t>INV04007</t>
  </si>
  <si>
    <t>INV04008</t>
  </si>
  <si>
    <t>INV04009</t>
  </si>
  <si>
    <t>INV04010</t>
  </si>
  <si>
    <t>INV04011</t>
  </si>
  <si>
    <t>INV04012</t>
  </si>
  <si>
    <t>INV04013</t>
  </si>
  <si>
    <t>INV04014</t>
  </si>
  <si>
    <t>INV04015</t>
  </si>
  <si>
    <t>INV04016</t>
  </si>
  <si>
    <t>INV04017</t>
  </si>
  <si>
    <t>INV04018</t>
  </si>
  <si>
    <t>INV04019</t>
  </si>
  <si>
    <t>INV04020</t>
  </si>
  <si>
    <t>INV04021</t>
  </si>
  <si>
    <t>INV04022</t>
  </si>
  <si>
    <t>INV04023</t>
  </si>
  <si>
    <t>INV04024</t>
  </si>
  <si>
    <t>INV04025</t>
  </si>
  <si>
    <t>INV04026</t>
  </si>
  <si>
    <t>INV04027</t>
  </si>
  <si>
    <t>INV04028</t>
  </si>
  <si>
    <t>INV04029</t>
  </si>
  <si>
    <t>INV04030</t>
  </si>
  <si>
    <t>INV04031</t>
  </si>
  <si>
    <t>INV04032</t>
  </si>
  <si>
    <t>INV04033</t>
  </si>
  <si>
    <t>INV04034</t>
  </si>
  <si>
    <t>INV04035</t>
  </si>
  <si>
    <t>INV04036</t>
  </si>
  <si>
    <t>INV04037</t>
  </si>
  <si>
    <t>INV04038</t>
  </si>
  <si>
    <t>INV04039</t>
  </si>
  <si>
    <t>INV04040</t>
  </si>
  <si>
    <t>INV04041</t>
  </si>
  <si>
    <t>INV04042</t>
  </si>
  <si>
    <t>INV04043</t>
  </si>
  <si>
    <t>INV04044</t>
  </si>
  <si>
    <t>INV04045</t>
  </si>
  <si>
    <t>INV04046</t>
  </si>
  <si>
    <t>INV04047</t>
  </si>
  <si>
    <t>INV04048</t>
  </si>
  <si>
    <t>INV04049</t>
  </si>
  <si>
    <t>INV04050</t>
  </si>
  <si>
    <t>INV04051</t>
  </si>
  <si>
    <t>INV04052</t>
  </si>
  <si>
    <t>INV04053</t>
  </si>
  <si>
    <t>INV04054</t>
  </si>
  <si>
    <t>INV04055</t>
  </si>
  <si>
    <t>INV04056</t>
  </si>
  <si>
    <t>INV04057</t>
  </si>
  <si>
    <t>INV04058</t>
  </si>
  <si>
    <t>INV04059</t>
  </si>
  <si>
    <t>INV04060</t>
  </si>
  <si>
    <t>INV04061</t>
  </si>
  <si>
    <t>INV04062</t>
  </si>
  <si>
    <t>INV04063</t>
  </si>
  <si>
    <t>INV04064</t>
  </si>
  <si>
    <t>INV04065</t>
  </si>
  <si>
    <t>INV04066</t>
  </si>
  <si>
    <t>INV04067</t>
  </si>
  <si>
    <t>INV04068</t>
  </si>
  <si>
    <t>INV04069</t>
  </si>
  <si>
    <t>INV04070</t>
  </si>
  <si>
    <t>INV04071</t>
  </si>
  <si>
    <t>INV04072</t>
  </si>
  <si>
    <t>INV04073</t>
  </si>
  <si>
    <t>INV04074</t>
  </si>
  <si>
    <t>INV04075</t>
  </si>
  <si>
    <t>INV04076</t>
  </si>
  <si>
    <t>INV04077</t>
  </si>
  <si>
    <t>INV04078</t>
  </si>
  <si>
    <t>INV04079</t>
  </si>
  <si>
    <t>INV04080</t>
  </si>
  <si>
    <t>INV04081</t>
  </si>
  <si>
    <t>INV04082</t>
  </si>
  <si>
    <t>INV04083</t>
  </si>
  <si>
    <t>INV04084</t>
  </si>
  <si>
    <t>INV04085</t>
  </si>
  <si>
    <t>INV04086</t>
  </si>
  <si>
    <t>INV04087</t>
  </si>
  <si>
    <t>INV04088</t>
  </si>
  <si>
    <t>INV04089</t>
  </si>
  <si>
    <t>INV04090</t>
  </si>
  <si>
    <t>INV04091</t>
  </si>
  <si>
    <t>INV04092</t>
  </si>
  <si>
    <t>INV04093</t>
  </si>
  <si>
    <t>INV04094</t>
  </si>
  <si>
    <t>INV04095</t>
  </si>
  <si>
    <t>INV04096</t>
  </si>
  <si>
    <t>INV04097</t>
  </si>
  <si>
    <t>INV04098</t>
  </si>
  <si>
    <t>INV04099</t>
  </si>
  <si>
    <t>INV04100</t>
  </si>
  <si>
    <t>INV04101</t>
  </si>
  <si>
    <t>INV04102</t>
  </si>
  <si>
    <t>INV04103</t>
  </si>
  <si>
    <t>INV04104</t>
  </si>
  <si>
    <t>INV04105</t>
  </si>
  <si>
    <t>INV04106</t>
  </si>
  <si>
    <t>INV04107</t>
  </si>
  <si>
    <t>INV04108</t>
  </si>
  <si>
    <t>INV04109</t>
  </si>
  <si>
    <t>INV04110</t>
  </si>
  <si>
    <t>INV04111</t>
  </si>
  <si>
    <t>INV04112</t>
  </si>
  <si>
    <t>INV04113</t>
  </si>
  <si>
    <t>INV04114</t>
  </si>
  <si>
    <t>INV04115</t>
  </si>
  <si>
    <t>INV04116</t>
  </si>
  <si>
    <t>INV04117</t>
  </si>
  <si>
    <t>INV04118</t>
  </si>
  <si>
    <t>INV04119</t>
  </si>
  <si>
    <t>INV04120</t>
  </si>
  <si>
    <t>INV04121</t>
  </si>
  <si>
    <t>INV04122</t>
  </si>
  <si>
    <t>INV04123</t>
  </si>
  <si>
    <t>INV04124</t>
  </si>
  <si>
    <t>INV04125</t>
  </si>
  <si>
    <t>INV04126</t>
  </si>
  <si>
    <t>INV04127</t>
  </si>
  <si>
    <t>INV04128</t>
  </si>
  <si>
    <t>INV04129</t>
  </si>
  <si>
    <t>INV04130</t>
  </si>
  <si>
    <t>INV04131</t>
  </si>
  <si>
    <t>INV04132</t>
  </si>
  <si>
    <t>INV04133</t>
  </si>
  <si>
    <t>INV04134</t>
  </si>
  <si>
    <t>INV04135</t>
  </si>
  <si>
    <t>INV04136</t>
  </si>
  <si>
    <t>INV04137</t>
  </si>
  <si>
    <t>INV04138</t>
  </si>
  <si>
    <t>INV04139</t>
  </si>
  <si>
    <t>INV04140</t>
  </si>
  <si>
    <t>INV04141</t>
  </si>
  <si>
    <t>INV04142</t>
  </si>
  <si>
    <t>INV04143</t>
  </si>
  <si>
    <t>INV04144</t>
  </si>
  <si>
    <t>INV04145</t>
  </si>
  <si>
    <t>INV04146</t>
  </si>
  <si>
    <t>INV04147</t>
  </si>
  <si>
    <t>INV04148</t>
  </si>
  <si>
    <t>INV04149</t>
  </si>
  <si>
    <t>INV04150</t>
  </si>
  <si>
    <t>INV04151</t>
  </si>
  <si>
    <t>INV04152</t>
  </si>
  <si>
    <t>INV04153</t>
  </si>
  <si>
    <t>INV04154</t>
  </si>
  <si>
    <t>INV04155</t>
  </si>
  <si>
    <t>INV04156</t>
  </si>
  <si>
    <t>INV04157</t>
  </si>
  <si>
    <t>INV04158</t>
  </si>
  <si>
    <t>INV04159</t>
  </si>
  <si>
    <t>INV04160</t>
  </si>
  <si>
    <t>INV04161</t>
  </si>
  <si>
    <t>INV04162</t>
  </si>
  <si>
    <t>INV04163</t>
  </si>
  <si>
    <t>INV04164</t>
  </si>
  <si>
    <t>INV04165</t>
  </si>
  <si>
    <t>INV04166</t>
  </si>
  <si>
    <t>INV04167</t>
  </si>
  <si>
    <t>INV04168</t>
  </si>
  <si>
    <t>INV04169</t>
  </si>
  <si>
    <t>INV04170</t>
  </si>
  <si>
    <t>INV04171</t>
  </si>
  <si>
    <t>INV04172</t>
  </si>
  <si>
    <t>INV04173</t>
  </si>
  <si>
    <t>INV04174</t>
  </si>
  <si>
    <t>INV04175</t>
  </si>
  <si>
    <t>INV04176</t>
  </si>
  <si>
    <t>INV04177</t>
  </si>
  <si>
    <t>INV04178</t>
  </si>
  <si>
    <t>INV04179</t>
  </si>
  <si>
    <t>INV04180</t>
  </si>
  <si>
    <t>INV04181</t>
  </si>
  <si>
    <t>INV04182</t>
  </si>
  <si>
    <t>INV04183</t>
  </si>
  <si>
    <t>INV04184</t>
  </si>
  <si>
    <t>INV04185</t>
  </si>
  <si>
    <t>INV04186</t>
  </si>
  <si>
    <t>INV04187</t>
  </si>
  <si>
    <t>INV04188</t>
  </si>
  <si>
    <t>INV04189</t>
  </si>
  <si>
    <t>INV04190</t>
  </si>
  <si>
    <t>INV04191</t>
  </si>
  <si>
    <t>INV04192</t>
  </si>
  <si>
    <t>INV04193</t>
  </si>
  <si>
    <t>INV04194</t>
  </si>
  <si>
    <t>INV04195</t>
  </si>
  <si>
    <t>INV04196</t>
  </si>
  <si>
    <t>INV04197</t>
  </si>
  <si>
    <t>INV04198</t>
  </si>
  <si>
    <t>INV04199</t>
  </si>
  <si>
    <t>INV04200</t>
  </si>
  <si>
    <t>INV04201</t>
  </si>
  <si>
    <t>INV04202</t>
  </si>
  <si>
    <t>INV04203</t>
  </si>
  <si>
    <t>INV04204</t>
  </si>
  <si>
    <t>INV04205</t>
  </si>
  <si>
    <t>INV04206</t>
  </si>
  <si>
    <t>INV04207</t>
  </si>
  <si>
    <t>INV04208</t>
  </si>
  <si>
    <t>INV04209</t>
  </si>
  <si>
    <t>INV04210</t>
  </si>
  <si>
    <t>INV04211</t>
  </si>
  <si>
    <t>INV04212</t>
  </si>
  <si>
    <t>INV04213</t>
  </si>
  <si>
    <t>INV04214</t>
  </si>
  <si>
    <t>INV04215</t>
  </si>
  <si>
    <t>INV04216</t>
  </si>
  <si>
    <t>INV04217</t>
  </si>
  <si>
    <t>INV04218</t>
  </si>
  <si>
    <t>INV04219</t>
  </si>
  <si>
    <t>INV04220</t>
  </si>
  <si>
    <t>INV04221</t>
  </si>
  <si>
    <t>INV04222</t>
  </si>
  <si>
    <t>INV04223</t>
  </si>
  <si>
    <t>INV04224</t>
  </si>
  <si>
    <t>INV04225</t>
  </si>
  <si>
    <t>INV04226</t>
  </si>
  <si>
    <t>INV04227</t>
  </si>
  <si>
    <t>INV04228</t>
  </si>
  <si>
    <t>INV04229</t>
  </si>
  <si>
    <t>INV04230</t>
  </si>
  <si>
    <t>INV04231</t>
  </si>
  <si>
    <t>INV04232</t>
  </si>
  <si>
    <t>INV04233</t>
  </si>
  <si>
    <t>INV04234</t>
  </si>
  <si>
    <t>INV04235</t>
  </si>
  <si>
    <t>INV04236</t>
  </si>
  <si>
    <t>INV04237</t>
  </si>
  <si>
    <t>INV04238</t>
  </si>
  <si>
    <t>INV04239</t>
  </si>
  <si>
    <t>INV04240</t>
  </si>
  <si>
    <t>INV04241</t>
  </si>
  <si>
    <t>INV04242</t>
  </si>
  <si>
    <t>INV04243</t>
  </si>
  <si>
    <t>INV04244</t>
  </si>
  <si>
    <t>INV04245</t>
  </si>
  <si>
    <t>INV04246</t>
  </si>
  <si>
    <t>INV04247</t>
  </si>
  <si>
    <t>INV04248</t>
  </si>
  <si>
    <t>INV04249</t>
  </si>
  <si>
    <t>INV04250</t>
  </si>
  <si>
    <t>INV04251</t>
  </si>
  <si>
    <t>INV04252</t>
  </si>
  <si>
    <t>INV04253</t>
  </si>
  <si>
    <t>INV04254</t>
  </si>
  <si>
    <t>INV04255</t>
  </si>
  <si>
    <t>INV04256</t>
  </si>
  <si>
    <t>INV04257</t>
  </si>
  <si>
    <t>INV04258</t>
  </si>
  <si>
    <t>INV04259</t>
  </si>
  <si>
    <t>INV04260</t>
  </si>
  <si>
    <t>INV04261</t>
  </si>
  <si>
    <t>INV04262</t>
  </si>
  <si>
    <t>INV04263</t>
  </si>
  <si>
    <t>INV04264</t>
  </si>
  <si>
    <t>INV04265</t>
  </si>
  <si>
    <t>INV04266</t>
  </si>
  <si>
    <t>INV04267</t>
  </si>
  <si>
    <t>INV04268</t>
  </si>
  <si>
    <t>INV04269</t>
  </si>
  <si>
    <t>INV04270</t>
  </si>
  <si>
    <t>INV04271</t>
  </si>
  <si>
    <t>INV04272</t>
  </si>
  <si>
    <t>INV04273</t>
  </si>
  <si>
    <t>INV04274</t>
  </si>
  <si>
    <t>INV04275</t>
  </si>
  <si>
    <t>INV04276</t>
  </si>
  <si>
    <t>INV04277</t>
  </si>
  <si>
    <t>INV04278</t>
  </si>
  <si>
    <t>INV04279</t>
  </si>
  <si>
    <t>INV04280</t>
  </si>
  <si>
    <t>INV04281</t>
  </si>
  <si>
    <t>INV04282</t>
  </si>
  <si>
    <t>INV04283</t>
  </si>
  <si>
    <t>INV04284</t>
  </si>
  <si>
    <t>INV04285</t>
  </si>
  <si>
    <t>INV04286</t>
  </si>
  <si>
    <t>INV04287</t>
  </si>
  <si>
    <t>INV04288</t>
  </si>
  <si>
    <t>INV04289</t>
  </si>
  <si>
    <t>INV04290</t>
  </si>
  <si>
    <t>INV04291</t>
  </si>
  <si>
    <t>INV04292</t>
  </si>
  <si>
    <t>INV04293</t>
  </si>
  <si>
    <t>INV04294</t>
  </si>
  <si>
    <t>INV04295</t>
  </si>
  <si>
    <t>INV04296</t>
  </si>
  <si>
    <t>INV04297</t>
  </si>
  <si>
    <t>INV04298</t>
  </si>
  <si>
    <t>INV04299</t>
  </si>
  <si>
    <t>INV04300</t>
  </si>
  <si>
    <t>INV04301</t>
  </si>
  <si>
    <t>INV04302</t>
  </si>
  <si>
    <t>INV04303</t>
  </si>
  <si>
    <t>INV04304</t>
  </si>
  <si>
    <t>INV04305</t>
  </si>
  <si>
    <t>INV04306</t>
  </si>
  <si>
    <t>INV04307</t>
  </si>
  <si>
    <t>INV04308</t>
  </si>
  <si>
    <t>INV04309</t>
  </si>
  <si>
    <t>INV04310</t>
  </si>
  <si>
    <t>INV04311</t>
  </si>
  <si>
    <t>INV04312</t>
  </si>
  <si>
    <t>INV04313</t>
  </si>
  <si>
    <t>INV04314</t>
  </si>
  <si>
    <t>INV04315</t>
  </si>
  <si>
    <t>INV04316</t>
  </si>
  <si>
    <t>INV04317</t>
  </si>
  <si>
    <t>INV04318</t>
  </si>
  <si>
    <t>INV04319</t>
  </si>
  <si>
    <t>INV04320</t>
  </si>
  <si>
    <t>INV04321</t>
  </si>
  <si>
    <t>INV04322</t>
  </si>
  <si>
    <t>INV04323</t>
  </si>
  <si>
    <t>INV04324</t>
  </si>
  <si>
    <t>INV04325</t>
  </si>
  <si>
    <t>INV04326</t>
  </si>
  <si>
    <t>INV04327</t>
  </si>
  <si>
    <t>INV04328</t>
  </si>
  <si>
    <t>INV04329</t>
  </si>
  <si>
    <t>INV04330</t>
  </si>
  <si>
    <t>INV04331</t>
  </si>
  <si>
    <t>INV04332</t>
  </si>
  <si>
    <t>INV04333</t>
  </si>
  <si>
    <t>INV04334</t>
  </si>
  <si>
    <t>INV04335</t>
  </si>
  <si>
    <t>INV04336</t>
  </si>
  <si>
    <t>INV04337</t>
  </si>
  <si>
    <t>INV04338</t>
  </si>
  <si>
    <t>INV04339</t>
  </si>
  <si>
    <t>INV04340</t>
  </si>
  <si>
    <t>INV04341</t>
  </si>
  <si>
    <t>INV04342</t>
  </si>
  <si>
    <t>INV04343</t>
  </si>
  <si>
    <t>INV04344</t>
  </si>
  <si>
    <t>INV04345</t>
  </si>
  <si>
    <t>INV04346</t>
  </si>
  <si>
    <t>INV04347</t>
  </si>
  <si>
    <t>INV04348</t>
  </si>
  <si>
    <t>INV04349</t>
  </si>
  <si>
    <t>INV04350</t>
  </si>
  <si>
    <t>INV04351</t>
  </si>
  <si>
    <t>INV04352</t>
  </si>
  <si>
    <t>INV04353</t>
  </si>
  <si>
    <t>INV04354</t>
  </si>
  <si>
    <t>INV04355</t>
  </si>
  <si>
    <t>INV04356</t>
  </si>
  <si>
    <t>INV04357</t>
  </si>
  <si>
    <t>INV04358</t>
  </si>
  <si>
    <t>INV04359</t>
  </si>
  <si>
    <t>INV04360</t>
  </si>
  <si>
    <t>INV04361</t>
  </si>
  <si>
    <t>INV04362</t>
  </si>
  <si>
    <t>INV04363</t>
  </si>
  <si>
    <t>INV04364</t>
  </si>
  <si>
    <t>INV04365</t>
  </si>
  <si>
    <t>INV04366</t>
  </si>
  <si>
    <t>INV04367</t>
  </si>
  <si>
    <t>INV04368</t>
  </si>
  <si>
    <t>INV04369</t>
  </si>
  <si>
    <t>INV04370</t>
  </si>
  <si>
    <t>INV04371</t>
  </si>
  <si>
    <t>INV04372</t>
  </si>
  <si>
    <t>INV04373</t>
  </si>
  <si>
    <t>INV04374</t>
  </si>
  <si>
    <t>INV04375</t>
  </si>
  <si>
    <t>INV04376</t>
  </si>
  <si>
    <t>INV04377</t>
  </si>
  <si>
    <t>INV04378</t>
  </si>
  <si>
    <t>INV04379</t>
  </si>
  <si>
    <t>INV04380</t>
  </si>
  <si>
    <t>INV04381</t>
  </si>
  <si>
    <t>INV04382</t>
  </si>
  <si>
    <t>INV04383</t>
  </si>
  <si>
    <t>INV04384</t>
  </si>
  <si>
    <t>INV04385</t>
  </si>
  <si>
    <t>INV04386</t>
  </si>
  <si>
    <t>INV04387</t>
  </si>
  <si>
    <t>INV04388</t>
  </si>
  <si>
    <t>INV04389</t>
  </si>
  <si>
    <t>INV04390</t>
  </si>
  <si>
    <t>INV04391</t>
  </si>
  <si>
    <t>INV04392</t>
  </si>
  <si>
    <t>INV04393</t>
  </si>
  <si>
    <t>INV04394</t>
  </si>
  <si>
    <t>INV04395</t>
  </si>
  <si>
    <t>INV04396</t>
  </si>
  <si>
    <t>INV04397</t>
  </si>
  <si>
    <t>INV04398</t>
  </si>
  <si>
    <t>INV04399</t>
  </si>
  <si>
    <t>INV04400</t>
  </si>
  <si>
    <t>INV04401</t>
  </si>
  <si>
    <t>INV04402</t>
  </si>
  <si>
    <t>INV04403</t>
  </si>
  <si>
    <t>INV04404</t>
  </si>
  <si>
    <t>INV04405</t>
  </si>
  <si>
    <t>INV04406</t>
  </si>
  <si>
    <t>INV04407</t>
  </si>
  <si>
    <t>INV04408</t>
  </si>
  <si>
    <t>INV04409</t>
  </si>
  <si>
    <t>INV04410</t>
  </si>
  <si>
    <t>INV04411</t>
  </si>
  <si>
    <t>INV04412</t>
  </si>
  <si>
    <t>INV04413</t>
  </si>
  <si>
    <t>INV04414</t>
  </si>
  <si>
    <t>INV04415</t>
  </si>
  <si>
    <t>INV04416</t>
  </si>
  <si>
    <t>INV04417</t>
  </si>
  <si>
    <t>INV04418</t>
  </si>
  <si>
    <t>INV04419</t>
  </si>
  <si>
    <t>INV04420</t>
  </si>
  <si>
    <t>INV04421</t>
  </si>
  <si>
    <t>INV04422</t>
  </si>
  <si>
    <t>INV04423</t>
  </si>
  <si>
    <t>INV04424</t>
  </si>
  <si>
    <t>INV04425</t>
  </si>
  <si>
    <t>INV04426</t>
  </si>
  <si>
    <t>INV04427</t>
  </si>
  <si>
    <t>INV04428</t>
  </si>
  <si>
    <t>INV04429</t>
  </si>
  <si>
    <t>INV04430</t>
  </si>
  <si>
    <t>INV04431</t>
  </si>
  <si>
    <t>INV04432</t>
  </si>
  <si>
    <t>INV04433</t>
  </si>
  <si>
    <t>INV04434</t>
  </si>
  <si>
    <t>INV04435</t>
  </si>
  <si>
    <t>INV04436</t>
  </si>
  <si>
    <t>INV04437</t>
  </si>
  <si>
    <t>INV04438</t>
  </si>
  <si>
    <t>INV04439</t>
  </si>
  <si>
    <t>INV04440</t>
  </si>
  <si>
    <t>INV04441</t>
  </si>
  <si>
    <t>INV04442</t>
  </si>
  <si>
    <t>INV04443</t>
  </si>
  <si>
    <t>INV04444</t>
  </si>
  <si>
    <t>INV04445</t>
  </si>
  <si>
    <t>INV04446</t>
  </si>
  <si>
    <t>INV04447</t>
  </si>
  <si>
    <t>INV04448</t>
  </si>
  <si>
    <t>INV04449</t>
  </si>
  <si>
    <t>INV04450</t>
  </si>
  <si>
    <t>INV04451</t>
  </si>
  <si>
    <t>INV04452</t>
  </si>
  <si>
    <t>INV04453</t>
  </si>
  <si>
    <t>INV04454</t>
  </si>
  <si>
    <t>INV04455</t>
  </si>
  <si>
    <t>INV04456</t>
  </si>
  <si>
    <t>INV04457</t>
  </si>
  <si>
    <t>INV04458</t>
  </si>
  <si>
    <t>INV04459</t>
  </si>
  <si>
    <t>INV04460</t>
  </si>
  <si>
    <t>INV04461</t>
  </si>
  <si>
    <t>INV04462</t>
  </si>
  <si>
    <t>INV04463</t>
  </si>
  <si>
    <t>INV04464</t>
  </si>
  <si>
    <t>INV04465</t>
  </si>
  <si>
    <t>INV04466</t>
  </si>
  <si>
    <t>INV04467</t>
  </si>
  <si>
    <t>INV04468</t>
  </si>
  <si>
    <t>INV04469</t>
  </si>
  <si>
    <t>INV04470</t>
  </si>
  <si>
    <t>INV04471</t>
  </si>
  <si>
    <t>INV04472</t>
  </si>
  <si>
    <t>INV04473</t>
  </si>
  <si>
    <t>INV04474</t>
  </si>
  <si>
    <t>INV04475</t>
  </si>
  <si>
    <t>INV04476</t>
  </si>
  <si>
    <t>INV04477</t>
  </si>
  <si>
    <t>INV04478</t>
  </si>
  <si>
    <t>INV04479</t>
  </si>
  <si>
    <t>INV04480</t>
  </si>
  <si>
    <t>INV04481</t>
  </si>
  <si>
    <t>INV04482</t>
  </si>
  <si>
    <t>INV04483</t>
  </si>
  <si>
    <t>INV04484</t>
  </si>
  <si>
    <t>INV04485</t>
  </si>
  <si>
    <t>INV04486</t>
  </si>
  <si>
    <t>INV04487</t>
  </si>
  <si>
    <t>INV04488</t>
  </si>
  <si>
    <t>INV04489</t>
  </si>
  <si>
    <t>INV04490</t>
  </si>
  <si>
    <t>INV04491</t>
  </si>
  <si>
    <t>INV04492</t>
  </si>
  <si>
    <t>INV04493</t>
  </si>
  <si>
    <t>INV04494</t>
  </si>
  <si>
    <t>INV04495</t>
  </si>
  <si>
    <t>INV04496</t>
  </si>
  <si>
    <t>INV04497</t>
  </si>
  <si>
    <t>INV04498</t>
  </si>
  <si>
    <t>INV04499</t>
  </si>
  <si>
    <t>INV04500</t>
  </si>
  <si>
    <t>INV04501</t>
  </si>
  <si>
    <t>INV04502</t>
  </si>
  <si>
    <t>INV04503</t>
  </si>
  <si>
    <t>INV04504</t>
  </si>
  <si>
    <t>INV04505</t>
  </si>
  <si>
    <t>INV04506</t>
  </si>
  <si>
    <t>INV04507</t>
  </si>
  <si>
    <t>INV04508</t>
  </si>
  <si>
    <t>INV04509</t>
  </si>
  <si>
    <t>INV04510</t>
  </si>
  <si>
    <t>INV04511</t>
  </si>
  <si>
    <t>INV04512</t>
  </si>
  <si>
    <t>INV04513</t>
  </si>
  <si>
    <t>INV04514</t>
  </si>
  <si>
    <t>INV04515</t>
  </si>
  <si>
    <t>INV04516</t>
  </si>
  <si>
    <t>INV04517</t>
  </si>
  <si>
    <t>INV04518</t>
  </si>
  <si>
    <t>INV04519</t>
  </si>
  <si>
    <t>INV04520</t>
  </si>
  <si>
    <t>INV04521</t>
  </si>
  <si>
    <t>INV04522</t>
  </si>
  <si>
    <t>INV04523</t>
  </si>
  <si>
    <t>INV04524</t>
  </si>
  <si>
    <t>INV04525</t>
  </si>
  <si>
    <t>INV04526</t>
  </si>
  <si>
    <t>INV04527</t>
  </si>
  <si>
    <t>INV04528</t>
  </si>
  <si>
    <t>INV04529</t>
  </si>
  <si>
    <t>INV04530</t>
  </si>
  <si>
    <t>INV04531</t>
  </si>
  <si>
    <t>INV04532</t>
  </si>
  <si>
    <t>INV04533</t>
  </si>
  <si>
    <t>INV04534</t>
  </si>
  <si>
    <t>INV04535</t>
  </si>
  <si>
    <t>INV04536</t>
  </si>
  <si>
    <t>INV04537</t>
  </si>
  <si>
    <t>INV04538</t>
  </si>
  <si>
    <t>INV04539</t>
  </si>
  <si>
    <t>INV04540</t>
  </si>
  <si>
    <t>INV04541</t>
  </si>
  <si>
    <t>INV04542</t>
  </si>
  <si>
    <t>INV04543</t>
  </si>
  <si>
    <t>INV04544</t>
  </si>
  <si>
    <t>INV04545</t>
  </si>
  <si>
    <t>INV04546</t>
  </si>
  <si>
    <t>INV04547</t>
  </si>
  <si>
    <t>INV04548</t>
  </si>
  <si>
    <t>INV04549</t>
  </si>
  <si>
    <t>INV04550</t>
  </si>
  <si>
    <t>INV04551</t>
  </si>
  <si>
    <t>INV04552</t>
  </si>
  <si>
    <t>INV04553</t>
  </si>
  <si>
    <t>INV04554</t>
  </si>
  <si>
    <t>INV04555</t>
  </si>
  <si>
    <t>INV04556</t>
  </si>
  <si>
    <t>INV04557</t>
  </si>
  <si>
    <t>INV04558</t>
  </si>
  <si>
    <t>INV04559</t>
  </si>
  <si>
    <t>INV04560</t>
  </si>
  <si>
    <t>INV04561</t>
  </si>
  <si>
    <t>INV04562</t>
  </si>
  <si>
    <t>INV04563</t>
  </si>
  <si>
    <t>INV04564</t>
  </si>
  <si>
    <t>INV04565</t>
  </si>
  <si>
    <t>INV04566</t>
  </si>
  <si>
    <t>INV04567</t>
  </si>
  <si>
    <t>INV04568</t>
  </si>
  <si>
    <t>INV04569</t>
  </si>
  <si>
    <t>INV04570</t>
  </si>
  <si>
    <t>INV04571</t>
  </si>
  <si>
    <t>INV04572</t>
  </si>
  <si>
    <t>INV04573</t>
  </si>
  <si>
    <t>INV04574</t>
  </si>
  <si>
    <t>INV04575</t>
  </si>
  <si>
    <t>INV04576</t>
  </si>
  <si>
    <t>INV04577</t>
  </si>
  <si>
    <t>INV04578</t>
  </si>
  <si>
    <t>INV04579</t>
  </si>
  <si>
    <t>INV04580</t>
  </si>
  <si>
    <t>INV04581</t>
  </si>
  <si>
    <t>INV04582</t>
  </si>
  <si>
    <t>INV04583</t>
  </si>
  <si>
    <t>INV04584</t>
  </si>
  <si>
    <t>INV04585</t>
  </si>
  <si>
    <t>INV04586</t>
  </si>
  <si>
    <t>INV04587</t>
  </si>
  <si>
    <t>INV04588</t>
  </si>
  <si>
    <t>INV04589</t>
  </si>
  <si>
    <t>INV04590</t>
  </si>
  <si>
    <t>INV04591</t>
  </si>
  <si>
    <t>INV04592</t>
  </si>
  <si>
    <t>INV04593</t>
  </si>
  <si>
    <t>INV04594</t>
  </si>
  <si>
    <t>INV04595</t>
  </si>
  <si>
    <t>INV04596</t>
  </si>
  <si>
    <t>INV04597</t>
  </si>
  <si>
    <t>INV04598</t>
  </si>
  <si>
    <t>INV04599</t>
  </si>
  <si>
    <t>INV04600</t>
  </si>
  <si>
    <t>INV04601</t>
  </si>
  <si>
    <t>INV04602</t>
  </si>
  <si>
    <t>INV04603</t>
  </si>
  <si>
    <t>INV04604</t>
  </si>
  <si>
    <t>INV04605</t>
  </si>
  <si>
    <t>INV04606</t>
  </si>
  <si>
    <t>INV04607</t>
  </si>
  <si>
    <t>INV04608</t>
  </si>
  <si>
    <t>INV04609</t>
  </si>
  <si>
    <t>INV04610</t>
  </si>
  <si>
    <t>INV04611</t>
  </si>
  <si>
    <t>INV04612</t>
  </si>
  <si>
    <t>INV04613</t>
  </si>
  <si>
    <t>INV04614</t>
  </si>
  <si>
    <t>INV04615</t>
  </si>
  <si>
    <t>INV04616</t>
  </si>
  <si>
    <t>INV04617</t>
  </si>
  <si>
    <t>INV04618</t>
  </si>
  <si>
    <t>INV04619</t>
  </si>
  <si>
    <t>INV04620</t>
  </si>
  <si>
    <t>INV04621</t>
  </si>
  <si>
    <t>INV04622</t>
  </si>
  <si>
    <t>INV04623</t>
  </si>
  <si>
    <t>INV04624</t>
  </si>
  <si>
    <t>INV04625</t>
  </si>
  <si>
    <t>INV04626</t>
  </si>
  <si>
    <t>INV04627</t>
  </si>
  <si>
    <t>INV04628</t>
  </si>
  <si>
    <t>INV04629</t>
  </si>
  <si>
    <t>INV04630</t>
  </si>
  <si>
    <t>INV04631</t>
  </si>
  <si>
    <t>INV04632</t>
  </si>
  <si>
    <t>INV04633</t>
  </si>
  <si>
    <t>INV04634</t>
  </si>
  <si>
    <t>INV04635</t>
  </si>
  <si>
    <t>INV04636</t>
  </si>
  <si>
    <t>INV04637</t>
  </si>
  <si>
    <t>INV04638</t>
  </si>
  <si>
    <t>INV04639</t>
  </si>
  <si>
    <t>INV04640</t>
  </si>
  <si>
    <t>INV04641</t>
  </si>
  <si>
    <t>INV04642</t>
  </si>
  <si>
    <t>INV04643</t>
  </si>
  <si>
    <t>INV04644</t>
  </si>
  <si>
    <t>INV04645</t>
  </si>
  <si>
    <t>INV04646</t>
  </si>
  <si>
    <t>INV04647</t>
  </si>
  <si>
    <t>INV04648</t>
  </si>
  <si>
    <t>INV04649</t>
  </si>
  <si>
    <t>INV04650</t>
  </si>
  <si>
    <t>INV04651</t>
  </si>
  <si>
    <t>INV04652</t>
  </si>
  <si>
    <t>INV04653</t>
  </si>
  <si>
    <t>INV04654</t>
  </si>
  <si>
    <t>INV04655</t>
  </si>
  <si>
    <t>INV04656</t>
  </si>
  <si>
    <t>INV04657</t>
  </si>
  <si>
    <t>INV04658</t>
  </si>
  <si>
    <t>INV04659</t>
  </si>
  <si>
    <t>INV04660</t>
  </si>
  <si>
    <t>INV04661</t>
  </si>
  <si>
    <t>INV04662</t>
  </si>
  <si>
    <t>INV04663</t>
  </si>
  <si>
    <t>INV04664</t>
  </si>
  <si>
    <t>INV04665</t>
  </si>
  <si>
    <t>INV04666</t>
  </si>
  <si>
    <t>INV04667</t>
  </si>
  <si>
    <t>INV04668</t>
  </si>
  <si>
    <t>INV04669</t>
  </si>
  <si>
    <t>INV04670</t>
  </si>
  <si>
    <t>INV04671</t>
  </si>
  <si>
    <t>INV04672</t>
  </si>
  <si>
    <t>INV04673</t>
  </si>
  <si>
    <t>INV04674</t>
  </si>
  <si>
    <t>INV04675</t>
  </si>
  <si>
    <t>INV04676</t>
  </si>
  <si>
    <t>INV04677</t>
  </si>
  <si>
    <t>INV04678</t>
  </si>
  <si>
    <t>INV04679</t>
  </si>
  <si>
    <t>INV04680</t>
  </si>
  <si>
    <t>INV04681</t>
  </si>
  <si>
    <t>INV04682</t>
  </si>
  <si>
    <t>INV04683</t>
  </si>
  <si>
    <t>INV04684</t>
  </si>
  <si>
    <t>INV04685</t>
  </si>
  <si>
    <t>INV04686</t>
  </si>
  <si>
    <t>INV04687</t>
  </si>
  <si>
    <t>INV04688</t>
  </si>
  <si>
    <t>INV04689</t>
  </si>
  <si>
    <t>INV04690</t>
  </si>
  <si>
    <t>INV04691</t>
  </si>
  <si>
    <t>INV04692</t>
  </si>
  <si>
    <t>INV04693</t>
  </si>
  <si>
    <t>INV04694</t>
  </si>
  <si>
    <t>INV04695</t>
  </si>
  <si>
    <t>INV04696</t>
  </si>
  <si>
    <t>INV04697</t>
  </si>
  <si>
    <t>INV04698</t>
  </si>
  <si>
    <t>INV04699</t>
  </si>
  <si>
    <t>INV04700</t>
  </si>
  <si>
    <t>INV04701</t>
  </si>
  <si>
    <t>INV04702</t>
  </si>
  <si>
    <t>INV04703</t>
  </si>
  <si>
    <t>INV04704</t>
  </si>
  <si>
    <t>INV04705</t>
  </si>
  <si>
    <t>INV04706</t>
  </si>
  <si>
    <t>INV04707</t>
  </si>
  <si>
    <t>INV04708</t>
  </si>
  <si>
    <t>INV04709</t>
  </si>
  <si>
    <t>INV04710</t>
  </si>
  <si>
    <t>INV04711</t>
  </si>
  <si>
    <t>INV04712</t>
  </si>
  <si>
    <t>INV04713</t>
  </si>
  <si>
    <t>INV04714</t>
  </si>
  <si>
    <t>INV04715</t>
  </si>
  <si>
    <t>INV04716</t>
  </si>
  <si>
    <t>INV04717</t>
  </si>
  <si>
    <t>INV04718</t>
  </si>
  <si>
    <t>INV04719</t>
  </si>
  <si>
    <t>INV04720</t>
  </si>
  <si>
    <t>INV04721</t>
  </si>
  <si>
    <t>INV04722</t>
  </si>
  <si>
    <t>INV04723</t>
  </si>
  <si>
    <t>INV04724</t>
  </si>
  <si>
    <t>INV04725</t>
  </si>
  <si>
    <t>INV04726</t>
  </si>
  <si>
    <t>INV04727</t>
  </si>
  <si>
    <t>INV04728</t>
  </si>
  <si>
    <t>INV04729</t>
  </si>
  <si>
    <t>INV04730</t>
  </si>
  <si>
    <t>INV04731</t>
  </si>
  <si>
    <t>INV04732</t>
  </si>
  <si>
    <t>INV04733</t>
  </si>
  <si>
    <t>INV04734</t>
  </si>
  <si>
    <t>INV04735</t>
  </si>
  <si>
    <t>INV04736</t>
  </si>
  <si>
    <t>INV04737</t>
  </si>
  <si>
    <t>INV04738</t>
  </si>
  <si>
    <t>INV04739</t>
  </si>
  <si>
    <t>INV04740</t>
  </si>
  <si>
    <t>INV04741</t>
  </si>
  <si>
    <t>INV04742</t>
  </si>
  <si>
    <t>INV04743</t>
  </si>
  <si>
    <t>INV04744</t>
  </si>
  <si>
    <t>INV04745</t>
  </si>
  <si>
    <t>INV04746</t>
  </si>
  <si>
    <t>INV04747</t>
  </si>
  <si>
    <t>INV04748</t>
  </si>
  <si>
    <t>INV04749</t>
  </si>
  <si>
    <t>INV04750</t>
  </si>
  <si>
    <t>INV04751</t>
  </si>
  <si>
    <t>INV04752</t>
  </si>
  <si>
    <t>INV04753</t>
  </si>
  <si>
    <t>INV04754</t>
  </si>
  <si>
    <t>INV04755</t>
  </si>
  <si>
    <t>INV04756</t>
  </si>
  <si>
    <t>INV04757</t>
  </si>
  <si>
    <t>INV04758</t>
  </si>
  <si>
    <t>INV04759</t>
  </si>
  <si>
    <t>INV04760</t>
  </si>
  <si>
    <t>INV04761</t>
  </si>
  <si>
    <t>INV04762</t>
  </si>
  <si>
    <t>INV04763</t>
  </si>
  <si>
    <t>INV04764</t>
  </si>
  <si>
    <t>INV04765</t>
  </si>
  <si>
    <t>INV04766</t>
  </si>
  <si>
    <t>INV04767</t>
  </si>
  <si>
    <t>INV04768</t>
  </si>
  <si>
    <t>INV04769</t>
  </si>
  <si>
    <t>INV04770</t>
  </si>
  <si>
    <t>INV04771</t>
  </si>
  <si>
    <t>INV04772</t>
  </si>
  <si>
    <t>INV04773</t>
  </si>
  <si>
    <t>INV04774</t>
  </si>
  <si>
    <t>INV04775</t>
  </si>
  <si>
    <t>INV04776</t>
  </si>
  <si>
    <t>INV04777</t>
  </si>
  <si>
    <t>INV04778</t>
  </si>
  <si>
    <t>INV04779</t>
  </si>
  <si>
    <t>INV04780</t>
  </si>
  <si>
    <t>INV04781</t>
  </si>
  <si>
    <t>INV04782</t>
  </si>
  <si>
    <t>INV04783</t>
  </si>
  <si>
    <t>INV04784</t>
  </si>
  <si>
    <t>INV04785</t>
  </si>
  <si>
    <t>INV04786</t>
  </si>
  <si>
    <t>INV04787</t>
  </si>
  <si>
    <t>INV04788</t>
  </si>
  <si>
    <t>INV04789</t>
  </si>
  <si>
    <t>INV04790</t>
  </si>
  <si>
    <t>INV04791</t>
  </si>
  <si>
    <t>INV04792</t>
  </si>
  <si>
    <t>INV04793</t>
  </si>
  <si>
    <t>INV04794</t>
  </si>
  <si>
    <t>INV04795</t>
  </si>
  <si>
    <t>INV04796</t>
  </si>
  <si>
    <t>INV04797</t>
  </si>
  <si>
    <t>INV04798</t>
  </si>
  <si>
    <t>INV04799</t>
  </si>
  <si>
    <t>INV04800</t>
  </si>
  <si>
    <t>INV04801</t>
  </si>
  <si>
    <t>INV04802</t>
  </si>
  <si>
    <t>INV04803</t>
  </si>
  <si>
    <t>INV04804</t>
  </si>
  <si>
    <t>INV04805</t>
  </si>
  <si>
    <t>INV04806</t>
  </si>
  <si>
    <t>INV04807</t>
  </si>
  <si>
    <t>INV04808</t>
  </si>
  <si>
    <t>INV04809</t>
  </si>
  <si>
    <t>INV04810</t>
  </si>
  <si>
    <t>INV04811</t>
  </si>
  <si>
    <t>INV04812</t>
  </si>
  <si>
    <t>INV04813</t>
  </si>
  <si>
    <t>INV04814</t>
  </si>
  <si>
    <t>INV04815</t>
  </si>
  <si>
    <t>INV04816</t>
  </si>
  <si>
    <t>INV04817</t>
  </si>
  <si>
    <t>INV04818</t>
  </si>
  <si>
    <t>INV04819</t>
  </si>
  <si>
    <t>INV04820</t>
  </si>
  <si>
    <t>INV04821</t>
  </si>
  <si>
    <t>INV04822</t>
  </si>
  <si>
    <t>INV04823</t>
  </si>
  <si>
    <t>INV04824</t>
  </si>
  <si>
    <t>INV04825</t>
  </si>
  <si>
    <t>INV04826</t>
  </si>
  <si>
    <t>INV04827</t>
  </si>
  <si>
    <t>INV04828</t>
  </si>
  <si>
    <t>INV04829</t>
  </si>
  <si>
    <t>INV04830</t>
  </si>
  <si>
    <t>INV04831</t>
  </si>
  <si>
    <t>INV04832</t>
  </si>
  <si>
    <t>INV04833</t>
  </si>
  <si>
    <t>INV04834</t>
  </si>
  <si>
    <t>INV04835</t>
  </si>
  <si>
    <t>INV04836</t>
  </si>
  <si>
    <t>INV04837</t>
  </si>
  <si>
    <t>INV04838</t>
  </si>
  <si>
    <t>INV04839</t>
  </si>
  <si>
    <t>INV04840</t>
  </si>
  <si>
    <t>INV04841</t>
  </si>
  <si>
    <t>INV04842</t>
  </si>
  <si>
    <t>INV04843</t>
  </si>
  <si>
    <t>INV04844</t>
  </si>
  <si>
    <t>INV04845</t>
  </si>
  <si>
    <t>INV04846</t>
  </si>
  <si>
    <t>INV04847</t>
  </si>
  <si>
    <t>INV04848</t>
  </si>
  <si>
    <t>INV04849</t>
  </si>
  <si>
    <t>INV04850</t>
  </si>
  <si>
    <t>INV04851</t>
  </si>
  <si>
    <t>INV04852</t>
  </si>
  <si>
    <t>INV04853</t>
  </si>
  <si>
    <t>INV04854</t>
  </si>
  <si>
    <t>INV04855</t>
  </si>
  <si>
    <t>INV04856</t>
  </si>
  <si>
    <t>INV04857</t>
  </si>
  <si>
    <t>INV04858</t>
  </si>
  <si>
    <t>INV04859</t>
  </si>
  <si>
    <t>INV04860</t>
  </si>
  <si>
    <t>INV04861</t>
  </si>
  <si>
    <t>INV04862</t>
  </si>
  <si>
    <t>INV04863</t>
  </si>
  <si>
    <t>INV04864</t>
  </si>
  <si>
    <t>INV04865</t>
  </si>
  <si>
    <t>INV04866</t>
  </si>
  <si>
    <t>INV04867</t>
  </si>
  <si>
    <t>INV04868</t>
  </si>
  <si>
    <t>INV04869</t>
  </si>
  <si>
    <t>INV04870</t>
  </si>
  <si>
    <t>INV04871</t>
  </si>
  <si>
    <t>INV04872</t>
  </si>
  <si>
    <t>INV04873</t>
  </si>
  <si>
    <t>INV04874</t>
  </si>
  <si>
    <t>INV04875</t>
  </si>
  <si>
    <t>INV04876</t>
  </si>
  <si>
    <t>INV04877</t>
  </si>
  <si>
    <t>INV04878</t>
  </si>
  <si>
    <t>INV04879</t>
  </si>
  <si>
    <t>INV04880</t>
  </si>
  <si>
    <t>INV04881</t>
  </si>
  <si>
    <t>INV04882</t>
  </si>
  <si>
    <t>INV04883</t>
  </si>
  <si>
    <t>INV04884</t>
  </si>
  <si>
    <t>INV04885</t>
  </si>
  <si>
    <t>INV04886</t>
  </si>
  <si>
    <t>INV04887</t>
  </si>
  <si>
    <t>INV04888</t>
  </si>
  <si>
    <t>INV04889</t>
  </si>
  <si>
    <t>INV04890</t>
  </si>
  <si>
    <t>INV04891</t>
  </si>
  <si>
    <t>INV04892</t>
  </si>
  <si>
    <t>INV04893</t>
  </si>
  <si>
    <t>INV04894</t>
  </si>
  <si>
    <t>INV04895</t>
  </si>
  <si>
    <t>INV04896</t>
  </si>
  <si>
    <t>INV04897</t>
  </si>
  <si>
    <t>INV04898</t>
  </si>
  <si>
    <t>INV04899</t>
  </si>
  <si>
    <t>INV04900</t>
  </si>
  <si>
    <t>INV04901</t>
  </si>
  <si>
    <t>INV04902</t>
  </si>
  <si>
    <t>INV04903</t>
  </si>
  <si>
    <t>INV04904</t>
  </si>
  <si>
    <t>INV04905</t>
  </si>
  <si>
    <t>INV04906</t>
  </si>
  <si>
    <t>INV04907</t>
  </si>
  <si>
    <t>INV04908</t>
  </si>
  <si>
    <t>INV04909</t>
  </si>
  <si>
    <t>INV04910</t>
  </si>
  <si>
    <t>INV04911</t>
  </si>
  <si>
    <t>INV04912</t>
  </si>
  <si>
    <t>INV04913</t>
  </si>
  <si>
    <t>INV04914</t>
  </si>
  <si>
    <t>INV04915</t>
  </si>
  <si>
    <t>INV04916</t>
  </si>
  <si>
    <t>INV04917</t>
  </si>
  <si>
    <t>INV04918</t>
  </si>
  <si>
    <t>INV04919</t>
  </si>
  <si>
    <t>INV04920</t>
  </si>
  <si>
    <t>INV04921</t>
  </si>
  <si>
    <t>INV04922</t>
  </si>
  <si>
    <t>INV04923</t>
  </si>
  <si>
    <t>INV04924</t>
  </si>
  <si>
    <t>INV04925</t>
  </si>
  <si>
    <t>INV04926</t>
  </si>
  <si>
    <t>INV04927</t>
  </si>
  <si>
    <t>INV04928</t>
  </si>
  <si>
    <t>INV04929</t>
  </si>
  <si>
    <t>INV04930</t>
  </si>
  <si>
    <t>INV04931</t>
  </si>
  <si>
    <t>INV04932</t>
  </si>
  <si>
    <t>INV04933</t>
  </si>
  <si>
    <t>INV04934</t>
  </si>
  <si>
    <t>INV04935</t>
  </si>
  <si>
    <t>INV04936</t>
  </si>
  <si>
    <t>INV04937</t>
  </si>
  <si>
    <t>INV04938</t>
  </si>
  <si>
    <t>INV04939</t>
  </si>
  <si>
    <t>INV04940</t>
  </si>
  <si>
    <t>INV04941</t>
  </si>
  <si>
    <t>INV04942</t>
  </si>
  <si>
    <t>INV04943</t>
  </si>
  <si>
    <t>INV04944</t>
  </si>
  <si>
    <t>INV04945</t>
  </si>
  <si>
    <t>INV04946</t>
  </si>
  <si>
    <t>INV04947</t>
  </si>
  <si>
    <t>INV04948</t>
  </si>
  <si>
    <t>INV04949</t>
  </si>
  <si>
    <t>INV04950</t>
  </si>
  <si>
    <t>INV04951</t>
  </si>
  <si>
    <t>INV04952</t>
  </si>
  <si>
    <t>INV04953</t>
  </si>
  <si>
    <t>INV04954</t>
  </si>
  <si>
    <t>INV04955</t>
  </si>
  <si>
    <t>INV04956</t>
  </si>
  <si>
    <t>INV04957</t>
  </si>
  <si>
    <t>INV04958</t>
  </si>
  <si>
    <t>INV04959</t>
  </si>
  <si>
    <t>INV04960</t>
  </si>
  <si>
    <t>INV04961</t>
  </si>
  <si>
    <t>INV04962</t>
  </si>
  <si>
    <t>INV04963</t>
  </si>
  <si>
    <t>INV04964</t>
  </si>
  <si>
    <t>INV04965</t>
  </si>
  <si>
    <t>INV04966</t>
  </si>
  <si>
    <t>INV04967</t>
  </si>
  <si>
    <t>INV04968</t>
  </si>
  <si>
    <t>INV04969</t>
  </si>
  <si>
    <t>INV04970</t>
  </si>
  <si>
    <t>INV04971</t>
  </si>
  <si>
    <t>INV04972</t>
  </si>
  <si>
    <t>INV04973</t>
  </si>
  <si>
    <t>INV04974</t>
  </si>
  <si>
    <t>INV04975</t>
  </si>
  <si>
    <t>INV04976</t>
  </si>
  <si>
    <t>INV04977</t>
  </si>
  <si>
    <t>INV04978</t>
  </si>
  <si>
    <t>INV04979</t>
  </si>
  <si>
    <t>INV04980</t>
  </si>
  <si>
    <t>INV04981</t>
  </si>
  <si>
    <t>INV04982</t>
  </si>
  <si>
    <t>INV04983</t>
  </si>
  <si>
    <t>INV04984</t>
  </si>
  <si>
    <t>INV04985</t>
  </si>
  <si>
    <t>INV04986</t>
  </si>
  <si>
    <t>INV04987</t>
  </si>
  <si>
    <t>INV04988</t>
  </si>
  <si>
    <t>INV04989</t>
  </si>
  <si>
    <t>INV04990</t>
  </si>
  <si>
    <t>INV04991</t>
  </si>
  <si>
    <t>INV04992</t>
  </si>
  <si>
    <t>INV04993</t>
  </si>
  <si>
    <t>INV04994</t>
  </si>
  <si>
    <t>INV04995</t>
  </si>
  <si>
    <t>INV04996</t>
  </si>
  <si>
    <t>INV04997</t>
  </si>
  <si>
    <t>INV04998</t>
  </si>
  <si>
    <t>INV04999</t>
  </si>
  <si>
    <t>INV05000</t>
  </si>
  <si>
    <t>Customer Name</t>
  </si>
  <si>
    <t>Industry</t>
  </si>
  <si>
    <t>City</t>
  </si>
  <si>
    <t>Customer Since</t>
  </si>
  <si>
    <t>Customer 1</t>
  </si>
  <si>
    <t>Retail</t>
  </si>
  <si>
    <t>Delhi</t>
  </si>
  <si>
    <t>Customer 2</t>
  </si>
  <si>
    <t>Healthcare</t>
  </si>
  <si>
    <t>Indore</t>
  </si>
  <si>
    <t>Customer 3</t>
  </si>
  <si>
    <t>Manufacturing</t>
  </si>
  <si>
    <t>Hyderabad</t>
  </si>
  <si>
    <t>Customer 4</t>
  </si>
  <si>
    <t>Education</t>
  </si>
  <si>
    <t>Customer 5</t>
  </si>
  <si>
    <t>Pune</t>
  </si>
  <si>
    <t>Customer 6</t>
  </si>
  <si>
    <t>Bangalore</t>
  </si>
  <si>
    <t>Customer 7</t>
  </si>
  <si>
    <t>Customer 8</t>
  </si>
  <si>
    <t>IT</t>
  </si>
  <si>
    <t>Customer 9</t>
  </si>
  <si>
    <t>Customer 10</t>
  </si>
  <si>
    <t>Customer 11</t>
  </si>
  <si>
    <t>Customer 12</t>
  </si>
  <si>
    <t>Customer 13</t>
  </si>
  <si>
    <t>Customer 14</t>
  </si>
  <si>
    <t>Mumbai</t>
  </si>
  <si>
    <t>Customer 15</t>
  </si>
  <si>
    <t>Customer 16</t>
  </si>
  <si>
    <t>Customer 17</t>
  </si>
  <si>
    <t>Customer 18</t>
  </si>
  <si>
    <t>Customer 19</t>
  </si>
  <si>
    <t>Customer 20</t>
  </si>
  <si>
    <t>Customer 21</t>
  </si>
  <si>
    <t>Customer 22</t>
  </si>
  <si>
    <t>Customer 23</t>
  </si>
  <si>
    <t>Customer 24</t>
  </si>
  <si>
    <t>Customer 25</t>
  </si>
  <si>
    <t>Customer 26</t>
  </si>
  <si>
    <t>Customer 27</t>
  </si>
  <si>
    <t>Customer 28</t>
  </si>
  <si>
    <t>Customer 29</t>
  </si>
  <si>
    <t>Customer 30</t>
  </si>
  <si>
    <t>Customer 31</t>
  </si>
  <si>
    <t>Customer 32</t>
  </si>
  <si>
    <t>Customer 33</t>
  </si>
  <si>
    <t>Customer 34</t>
  </si>
  <si>
    <t>Customer 35</t>
  </si>
  <si>
    <t>Customer 36</t>
  </si>
  <si>
    <t>Customer 37</t>
  </si>
  <si>
    <t>Customer 38</t>
  </si>
  <si>
    <t>Customer 39</t>
  </si>
  <si>
    <t>Customer 40</t>
  </si>
  <si>
    <t>Customer 41</t>
  </si>
  <si>
    <t>Customer 42</t>
  </si>
  <si>
    <t>Customer 43</t>
  </si>
  <si>
    <t>Customer 44</t>
  </si>
  <si>
    <t>Customer 45</t>
  </si>
  <si>
    <t>Customer 46</t>
  </si>
  <si>
    <t>Customer 47</t>
  </si>
  <si>
    <t>Customer 48</t>
  </si>
  <si>
    <t>Customer 49</t>
  </si>
  <si>
    <t>Customer 50</t>
  </si>
  <si>
    <t>Customer 51</t>
  </si>
  <si>
    <t>Customer 52</t>
  </si>
  <si>
    <t>Customer 53</t>
  </si>
  <si>
    <t>Customer 54</t>
  </si>
  <si>
    <t>Customer 55</t>
  </si>
  <si>
    <t>Customer 56</t>
  </si>
  <si>
    <t>Customer 57</t>
  </si>
  <si>
    <t>Customer 58</t>
  </si>
  <si>
    <t>Customer 59</t>
  </si>
  <si>
    <t>Customer 60</t>
  </si>
  <si>
    <t>Customer 61</t>
  </si>
  <si>
    <t>Customer 62</t>
  </si>
  <si>
    <t>Customer 63</t>
  </si>
  <si>
    <t>Customer 64</t>
  </si>
  <si>
    <t>Customer 65</t>
  </si>
  <si>
    <t>Customer 66</t>
  </si>
  <si>
    <t>Customer 67</t>
  </si>
  <si>
    <t>Customer 68</t>
  </si>
  <si>
    <t>Customer 69</t>
  </si>
  <si>
    <t>Customer 70</t>
  </si>
  <si>
    <t>Customer 71</t>
  </si>
  <si>
    <t>Customer 72</t>
  </si>
  <si>
    <t>Customer 73</t>
  </si>
  <si>
    <t>Customer 74</t>
  </si>
  <si>
    <t>Customer 75</t>
  </si>
  <si>
    <t>Customer 76</t>
  </si>
  <si>
    <t>Customer 77</t>
  </si>
  <si>
    <t>Customer 78</t>
  </si>
  <si>
    <t>Customer 79</t>
  </si>
  <si>
    <t>Customer 80</t>
  </si>
  <si>
    <t>Customer 81</t>
  </si>
  <si>
    <t>Customer 82</t>
  </si>
  <si>
    <t>Customer 83</t>
  </si>
  <si>
    <t>Customer 84</t>
  </si>
  <si>
    <t>Customer 85</t>
  </si>
  <si>
    <t>Customer 86</t>
  </si>
  <si>
    <t>Customer 87</t>
  </si>
  <si>
    <t>Customer 88</t>
  </si>
  <si>
    <t>Customer 89</t>
  </si>
  <si>
    <t>Customer 90</t>
  </si>
  <si>
    <t>Customer 91</t>
  </si>
  <si>
    <t>Customer 92</t>
  </si>
  <si>
    <t>Customer 93</t>
  </si>
  <si>
    <t>Customer 94</t>
  </si>
  <si>
    <t>Customer 95</t>
  </si>
  <si>
    <t>Customer 96</t>
  </si>
  <si>
    <t>Customer 97</t>
  </si>
  <si>
    <t>Customer 98</t>
  </si>
  <si>
    <t>Customer 99</t>
  </si>
  <si>
    <t>Customer 100</t>
  </si>
  <si>
    <t>Customer 101</t>
  </si>
  <si>
    <t>Customer 102</t>
  </si>
  <si>
    <t>Customer 103</t>
  </si>
  <si>
    <t>Customer 104</t>
  </si>
  <si>
    <t>Customer 105</t>
  </si>
  <si>
    <t>Customer 106</t>
  </si>
  <si>
    <t>Customer 107</t>
  </si>
  <si>
    <t>Customer 108</t>
  </si>
  <si>
    <t>Customer 109</t>
  </si>
  <si>
    <t>Customer 110</t>
  </si>
  <si>
    <t>Customer 111</t>
  </si>
  <si>
    <t>Customer 112</t>
  </si>
  <si>
    <t>Customer 113</t>
  </si>
  <si>
    <t>Customer 114</t>
  </si>
  <si>
    <t>Customer 115</t>
  </si>
  <si>
    <t>Customer 116</t>
  </si>
  <si>
    <t>Customer 117</t>
  </si>
  <si>
    <t>Customer 118</t>
  </si>
  <si>
    <t>Customer 119</t>
  </si>
  <si>
    <t>Customer 120</t>
  </si>
  <si>
    <t>Customer 121</t>
  </si>
  <si>
    <t>Customer 122</t>
  </si>
  <si>
    <t>Customer 123</t>
  </si>
  <si>
    <t>Customer 124</t>
  </si>
  <si>
    <t>Customer 125</t>
  </si>
  <si>
    <t>Customer 126</t>
  </si>
  <si>
    <t>Customer 127</t>
  </si>
  <si>
    <t>Customer 128</t>
  </si>
  <si>
    <t>Customer 129</t>
  </si>
  <si>
    <t>Customer 130</t>
  </si>
  <si>
    <t>Customer 131</t>
  </si>
  <si>
    <t>Customer 132</t>
  </si>
  <si>
    <t>Customer 133</t>
  </si>
  <si>
    <t>Customer 134</t>
  </si>
  <si>
    <t>Customer 135</t>
  </si>
  <si>
    <t>Customer 136</t>
  </si>
  <si>
    <t>Customer 137</t>
  </si>
  <si>
    <t>Customer 138</t>
  </si>
  <si>
    <t>Customer 139</t>
  </si>
  <si>
    <t>Customer 140</t>
  </si>
  <si>
    <t>Customer 141</t>
  </si>
  <si>
    <t>Customer 142</t>
  </si>
  <si>
    <t>Customer 143</t>
  </si>
  <si>
    <t>Customer 144</t>
  </si>
  <si>
    <t>Customer 145</t>
  </si>
  <si>
    <t>Customer 146</t>
  </si>
  <si>
    <t>Customer 147</t>
  </si>
  <si>
    <t>Customer 148</t>
  </si>
  <si>
    <t>Customer 149</t>
  </si>
  <si>
    <t>Customer 150</t>
  </si>
  <si>
    <t>Customer 151</t>
  </si>
  <si>
    <t>Customer 152</t>
  </si>
  <si>
    <t>Customer 153</t>
  </si>
  <si>
    <t>Customer 154</t>
  </si>
  <si>
    <t>Customer 155</t>
  </si>
  <si>
    <t>Customer 156</t>
  </si>
  <si>
    <t>Customer 157</t>
  </si>
  <si>
    <t>Customer 158</t>
  </si>
  <si>
    <t>Customer 159</t>
  </si>
  <si>
    <t>Customer 160</t>
  </si>
  <si>
    <t>Customer 161</t>
  </si>
  <si>
    <t>Customer 162</t>
  </si>
  <si>
    <t>Customer 163</t>
  </si>
  <si>
    <t>Customer 164</t>
  </si>
  <si>
    <t>Customer 165</t>
  </si>
  <si>
    <t>Customer 166</t>
  </si>
  <si>
    <t>Customer 167</t>
  </si>
  <si>
    <t>Customer 168</t>
  </si>
  <si>
    <t>Customer 169</t>
  </si>
  <si>
    <t>Customer 170</t>
  </si>
  <si>
    <t>Customer 171</t>
  </si>
  <si>
    <t>Customer 172</t>
  </si>
  <si>
    <t>Customer 173</t>
  </si>
  <si>
    <t>Customer 174</t>
  </si>
  <si>
    <t>Customer 175</t>
  </si>
  <si>
    <t>Customer 176</t>
  </si>
  <si>
    <t>Customer 177</t>
  </si>
  <si>
    <t>Customer 178</t>
  </si>
  <si>
    <t>Customer 179</t>
  </si>
  <si>
    <t>Customer 180</t>
  </si>
  <si>
    <t>Customer 181</t>
  </si>
  <si>
    <t>Customer 182</t>
  </si>
  <si>
    <t>Customer 183</t>
  </si>
  <si>
    <t>Customer 184</t>
  </si>
  <si>
    <t>Customer 185</t>
  </si>
  <si>
    <t>Customer 186</t>
  </si>
  <si>
    <t>Customer 187</t>
  </si>
  <si>
    <t>Customer 188</t>
  </si>
  <si>
    <t>Customer 189</t>
  </si>
  <si>
    <t>Customer 190</t>
  </si>
  <si>
    <t>Customer 191</t>
  </si>
  <si>
    <t>Customer 192</t>
  </si>
  <si>
    <t>Customer 193</t>
  </si>
  <si>
    <t>Customer 194</t>
  </si>
  <si>
    <t>Customer 195</t>
  </si>
  <si>
    <t>Customer 196</t>
  </si>
  <si>
    <t>Customer 197</t>
  </si>
  <si>
    <t>Customer 198</t>
  </si>
  <si>
    <t>Customer 199</t>
  </si>
  <si>
    <t>Customer 200</t>
  </si>
  <si>
    <t>Customer 201</t>
  </si>
  <si>
    <t>Customer 202</t>
  </si>
  <si>
    <t>Customer 203</t>
  </si>
  <si>
    <t>Customer 204</t>
  </si>
  <si>
    <t>Customer 205</t>
  </si>
  <si>
    <t>Customer 206</t>
  </si>
  <si>
    <t>Customer 207</t>
  </si>
  <si>
    <t>Customer 208</t>
  </si>
  <si>
    <t>Customer 209</t>
  </si>
  <si>
    <t>Customer 210</t>
  </si>
  <si>
    <t>Customer 211</t>
  </si>
  <si>
    <t>Customer 212</t>
  </si>
  <si>
    <t>Customer 213</t>
  </si>
  <si>
    <t>Customer 214</t>
  </si>
  <si>
    <t>Customer 215</t>
  </si>
  <si>
    <t>Customer 216</t>
  </si>
  <si>
    <t>Customer 217</t>
  </si>
  <si>
    <t>Customer 218</t>
  </si>
  <si>
    <t>Customer 219</t>
  </si>
  <si>
    <t>Customer 220</t>
  </si>
  <si>
    <t>Customer 221</t>
  </si>
  <si>
    <t>Customer 222</t>
  </si>
  <si>
    <t>Customer 223</t>
  </si>
  <si>
    <t>Customer 224</t>
  </si>
  <si>
    <t>Customer 225</t>
  </si>
  <si>
    <t>Customer 226</t>
  </si>
  <si>
    <t>Customer 227</t>
  </si>
  <si>
    <t>Customer 228</t>
  </si>
  <si>
    <t>Customer 229</t>
  </si>
  <si>
    <t>Customer 230</t>
  </si>
  <si>
    <t>Customer 231</t>
  </si>
  <si>
    <t>Customer 232</t>
  </si>
  <si>
    <t>Customer 233</t>
  </si>
  <si>
    <t>Customer 234</t>
  </si>
  <si>
    <t>Customer 235</t>
  </si>
  <si>
    <t>Customer 236</t>
  </si>
  <si>
    <t>Customer 237</t>
  </si>
  <si>
    <t>Customer 238</t>
  </si>
  <si>
    <t>Customer 239</t>
  </si>
  <si>
    <t>Customer 240</t>
  </si>
  <si>
    <t>Customer 241</t>
  </si>
  <si>
    <t>Customer 242</t>
  </si>
  <si>
    <t>Customer 243</t>
  </si>
  <si>
    <t>Customer 244</t>
  </si>
  <si>
    <t>Customer 245</t>
  </si>
  <si>
    <t>Customer 246</t>
  </si>
  <si>
    <t>Customer 247</t>
  </si>
  <si>
    <t>Customer 248</t>
  </si>
  <si>
    <t>Customer 249</t>
  </si>
  <si>
    <t>Customer 250</t>
  </si>
  <si>
    <t>Customer 251</t>
  </si>
  <si>
    <t>Customer 252</t>
  </si>
  <si>
    <t>Customer 253</t>
  </si>
  <si>
    <t>Customer 254</t>
  </si>
  <si>
    <t>Customer 255</t>
  </si>
  <si>
    <t>Customer 256</t>
  </si>
  <si>
    <t>Customer 257</t>
  </si>
  <si>
    <t>Customer 258</t>
  </si>
  <si>
    <t>Customer 259</t>
  </si>
  <si>
    <t>Customer 260</t>
  </si>
  <si>
    <t>Customer 261</t>
  </si>
  <si>
    <t>Customer 262</t>
  </si>
  <si>
    <t>Customer 263</t>
  </si>
  <si>
    <t>Customer 264</t>
  </si>
  <si>
    <t>Customer 265</t>
  </si>
  <si>
    <t>Customer 266</t>
  </si>
  <si>
    <t>Customer 267</t>
  </si>
  <si>
    <t>Customer 268</t>
  </si>
  <si>
    <t>Customer 269</t>
  </si>
  <si>
    <t>Customer 270</t>
  </si>
  <si>
    <t>Customer 271</t>
  </si>
  <si>
    <t>Customer 272</t>
  </si>
  <si>
    <t>Customer 273</t>
  </si>
  <si>
    <t>Customer 274</t>
  </si>
  <si>
    <t>Customer 275</t>
  </si>
  <si>
    <t>Customer 276</t>
  </si>
  <si>
    <t>Customer 277</t>
  </si>
  <si>
    <t>Customer 278</t>
  </si>
  <si>
    <t>Customer 279</t>
  </si>
  <si>
    <t>Customer 280</t>
  </si>
  <si>
    <t>Customer 281</t>
  </si>
  <si>
    <t>Customer 282</t>
  </si>
  <si>
    <t>Customer 283</t>
  </si>
  <si>
    <t>Customer 284</t>
  </si>
  <si>
    <t>Customer 285</t>
  </si>
  <si>
    <t>Customer 286</t>
  </si>
  <si>
    <t>Customer 287</t>
  </si>
  <si>
    <t>Customer 288</t>
  </si>
  <si>
    <t>Customer 289</t>
  </si>
  <si>
    <t>Customer 290</t>
  </si>
  <si>
    <t>Customer 291</t>
  </si>
  <si>
    <t>Customer 292</t>
  </si>
  <si>
    <t>Customer 293</t>
  </si>
  <si>
    <t>Customer 294</t>
  </si>
  <si>
    <t>Customer 295</t>
  </si>
  <si>
    <t>Customer 296</t>
  </si>
  <si>
    <t>Customer 297</t>
  </si>
  <si>
    <t>Customer 298</t>
  </si>
  <si>
    <t>Customer 299</t>
  </si>
  <si>
    <t>Customer 300</t>
  </si>
  <si>
    <t>Invoice Date</t>
  </si>
  <si>
    <t>Due Date</t>
  </si>
  <si>
    <t>Amount</t>
  </si>
  <si>
    <t>Amount Received</t>
  </si>
  <si>
    <t>Bill No</t>
  </si>
  <si>
    <t>Vendor</t>
  </si>
  <si>
    <t>Paid</t>
  </si>
  <si>
    <t>B00001</t>
  </si>
  <si>
    <t>Vendor 96</t>
  </si>
  <si>
    <t>Yes</t>
  </si>
  <si>
    <t>B00002</t>
  </si>
  <si>
    <t>Vendor 8</t>
  </si>
  <si>
    <t>No</t>
  </si>
  <si>
    <t>B00003</t>
  </si>
  <si>
    <t>Vendor 71</t>
  </si>
  <si>
    <t>B00004</t>
  </si>
  <si>
    <t>Vendor 64</t>
  </si>
  <si>
    <t>B00005</t>
  </si>
  <si>
    <t>Vendor 95</t>
  </si>
  <si>
    <t>B00006</t>
  </si>
  <si>
    <t>Vendor 58</t>
  </si>
  <si>
    <t>B00007</t>
  </si>
  <si>
    <t>Vendor 10</t>
  </si>
  <si>
    <t>B00008</t>
  </si>
  <si>
    <t>Vendor 13</t>
  </si>
  <si>
    <t>B00009</t>
  </si>
  <si>
    <t>Vendor 5</t>
  </si>
  <si>
    <t>B00010</t>
  </si>
  <si>
    <t>Vendor 4</t>
  </si>
  <si>
    <t>B00011</t>
  </si>
  <si>
    <t>Vendor 74</t>
  </si>
  <si>
    <t>B00012</t>
  </si>
  <si>
    <t>Vendor 12</t>
  </si>
  <si>
    <t>B00013</t>
  </si>
  <si>
    <t>Vendor 27</t>
  </si>
  <si>
    <t>B00014</t>
  </si>
  <si>
    <t>Vendor 87</t>
  </si>
  <si>
    <t>B00015</t>
  </si>
  <si>
    <t>Vendor 3</t>
  </si>
  <si>
    <t>B00016</t>
  </si>
  <si>
    <t>Vendor 40</t>
  </si>
  <si>
    <t>B00017</t>
  </si>
  <si>
    <t>Vendor 90</t>
  </si>
  <si>
    <t>B00018</t>
  </si>
  <si>
    <t>Vendor 75</t>
  </si>
  <si>
    <t>B00019</t>
  </si>
  <si>
    <t>B00020</t>
  </si>
  <si>
    <t>Vendor 30</t>
  </si>
  <si>
    <t>B00021</t>
  </si>
  <si>
    <t>Vendor 55</t>
  </si>
  <si>
    <t>B00022</t>
  </si>
  <si>
    <t>Vendor 26</t>
  </si>
  <si>
    <t>B00023</t>
  </si>
  <si>
    <t>B00024</t>
  </si>
  <si>
    <t>Vendor 60</t>
  </si>
  <si>
    <t>B00025</t>
  </si>
  <si>
    <t>Vendor 99</t>
  </si>
  <si>
    <t>B00026</t>
  </si>
  <si>
    <t>B00027</t>
  </si>
  <si>
    <t>Vendor 86</t>
  </si>
  <si>
    <t>B00028</t>
  </si>
  <si>
    <t>Vendor 33</t>
  </si>
  <si>
    <t>B00029</t>
  </si>
  <si>
    <t>Vendor 41</t>
  </si>
  <si>
    <t>B00030</t>
  </si>
  <si>
    <t>B00031</t>
  </si>
  <si>
    <t>B00032</t>
  </si>
  <si>
    <t>B00033</t>
  </si>
  <si>
    <t>Vendor 93</t>
  </si>
  <si>
    <t>B00034</t>
  </si>
  <si>
    <t>Vendor 81</t>
  </si>
  <si>
    <t>B00035</t>
  </si>
  <si>
    <t>Vendor 14</t>
  </si>
  <si>
    <t>B00036</t>
  </si>
  <si>
    <t>Vendor 73</t>
  </si>
  <si>
    <t>B00037</t>
  </si>
  <si>
    <t>Vendor 88</t>
  </si>
  <si>
    <t>B00038</t>
  </si>
  <si>
    <t>B00039</t>
  </si>
  <si>
    <t>Vendor 45</t>
  </si>
  <si>
    <t>B00040</t>
  </si>
  <si>
    <t>Vendor 25</t>
  </si>
  <si>
    <t>B00041</t>
  </si>
  <si>
    <t>B00042</t>
  </si>
  <si>
    <t>Vendor 65</t>
  </si>
  <si>
    <t>B00043</t>
  </si>
  <si>
    <t>Vendor 6</t>
  </si>
  <si>
    <t>B00044</t>
  </si>
  <si>
    <t>Vendor 94</t>
  </si>
  <si>
    <t>B00045</t>
  </si>
  <si>
    <t>B00046</t>
  </si>
  <si>
    <t>Vendor 44</t>
  </si>
  <si>
    <t>B00047</t>
  </si>
  <si>
    <t>Vendor 9</t>
  </si>
  <si>
    <t>B00048</t>
  </si>
  <si>
    <t>Vendor 15</t>
  </si>
  <si>
    <t>B00049</t>
  </si>
  <si>
    <t>Vendor 72</t>
  </si>
  <si>
    <t>B00050</t>
  </si>
  <si>
    <t>Vendor 20</t>
  </si>
  <si>
    <t>B00051</t>
  </si>
  <si>
    <t>B00052</t>
  </si>
  <si>
    <t>B00053</t>
  </si>
  <si>
    <t>Vendor 70</t>
  </si>
  <si>
    <t>B00054</t>
  </si>
  <si>
    <t>B00055</t>
  </si>
  <si>
    <t>B00056</t>
  </si>
  <si>
    <t>Vendor 17</t>
  </si>
  <si>
    <t>B00057</t>
  </si>
  <si>
    <t>B00058</t>
  </si>
  <si>
    <t>Vendor 35</t>
  </si>
  <si>
    <t>B00059</t>
  </si>
  <si>
    <t>Vendor 11</t>
  </si>
  <si>
    <t>B00060</t>
  </si>
  <si>
    <t>B00061</t>
  </si>
  <si>
    <t>Vendor 67</t>
  </si>
  <si>
    <t>B00062</t>
  </si>
  <si>
    <t>Vendor 84</t>
  </si>
  <si>
    <t>B00063</t>
  </si>
  <si>
    <t>B00064</t>
  </si>
  <si>
    <t>B00065</t>
  </si>
  <si>
    <t>Vendor 66</t>
  </si>
  <si>
    <t>B00066</t>
  </si>
  <si>
    <t>Vendor 49</t>
  </si>
  <si>
    <t>B00067</t>
  </si>
  <si>
    <t>Vendor 57</t>
  </si>
  <si>
    <t>B00068</t>
  </si>
  <si>
    <t>B00069</t>
  </si>
  <si>
    <t>B00070</t>
  </si>
  <si>
    <t>Vendor 32</t>
  </si>
  <si>
    <t>B00071</t>
  </si>
  <si>
    <t>B00072</t>
  </si>
  <si>
    <t>Vendor 36</t>
  </si>
  <si>
    <t>B00073</t>
  </si>
  <si>
    <t>B00074</t>
  </si>
  <si>
    <t>B00075</t>
  </si>
  <si>
    <t>Vendor 59</t>
  </si>
  <si>
    <t>B00076</t>
  </si>
  <si>
    <t>Vendor 89</t>
  </si>
  <si>
    <t>B00077</t>
  </si>
  <si>
    <t>Vendor 80</t>
  </si>
  <si>
    <t>B00078</t>
  </si>
  <si>
    <t>B00079</t>
  </si>
  <si>
    <t>B00080</t>
  </si>
  <si>
    <t>B00081</t>
  </si>
  <si>
    <t>B00082</t>
  </si>
  <si>
    <t>B00083</t>
  </si>
  <si>
    <t>B00084</t>
  </si>
  <si>
    <t>B00085</t>
  </si>
  <si>
    <t>B00086</t>
  </si>
  <si>
    <t>B00087</t>
  </si>
  <si>
    <t>Vendor 69</t>
  </si>
  <si>
    <t>B00088</t>
  </si>
  <si>
    <t>Vendor 78</t>
  </si>
  <si>
    <t>B00089</t>
  </si>
  <si>
    <t>Vendor 34</t>
  </si>
  <si>
    <t>B00090</t>
  </si>
  <si>
    <t>B00091</t>
  </si>
  <si>
    <t>Vendor 92</t>
  </si>
  <si>
    <t>B00092</t>
  </si>
  <si>
    <t>B00093</t>
  </si>
  <si>
    <t>Vendor 28</t>
  </si>
  <si>
    <t>B00094</t>
  </si>
  <si>
    <t>B00095</t>
  </si>
  <si>
    <t>Vendor 39</t>
  </si>
  <si>
    <t>B00096</t>
  </si>
  <si>
    <t>B00097</t>
  </si>
  <si>
    <t>Vendor 37</t>
  </si>
  <si>
    <t>B00098</t>
  </si>
  <si>
    <t>B00099</t>
  </si>
  <si>
    <t>Vendor 68</t>
  </si>
  <si>
    <t>B00100</t>
  </si>
  <si>
    <t>Vendor 7</t>
  </si>
  <si>
    <t>B00101</t>
  </si>
  <si>
    <t>B00102</t>
  </si>
  <si>
    <t>B00103</t>
  </si>
  <si>
    <t>B00104</t>
  </si>
  <si>
    <t>Vendor 22</t>
  </si>
  <si>
    <t>B00105</t>
  </si>
  <si>
    <t>B00106</t>
  </si>
  <si>
    <t>B00107</t>
  </si>
  <si>
    <t>B00108</t>
  </si>
  <si>
    <t>B00109</t>
  </si>
  <si>
    <t>Vendor 83</t>
  </si>
  <si>
    <t>B00110</t>
  </si>
  <si>
    <t>Vendor 29</t>
  </si>
  <si>
    <t>B00111</t>
  </si>
  <si>
    <t>B00112</t>
  </si>
  <si>
    <t>B00113</t>
  </si>
  <si>
    <t>B00114</t>
  </si>
  <si>
    <t>Vendor 97</t>
  </si>
  <si>
    <t>B00115</t>
  </si>
  <si>
    <t>B00116</t>
  </si>
  <si>
    <t>B00117</t>
  </si>
  <si>
    <t>Vendor 46</t>
  </si>
  <si>
    <t>B00118</t>
  </si>
  <si>
    <t>B00119</t>
  </si>
  <si>
    <t>B00120</t>
  </si>
  <si>
    <t>Vendor 91</t>
  </si>
  <si>
    <t>B00121</t>
  </si>
  <si>
    <t>B00122</t>
  </si>
  <si>
    <t>B00123</t>
  </si>
  <si>
    <t>Vendor 52</t>
  </si>
  <si>
    <t>B00124</t>
  </si>
  <si>
    <t>B00125</t>
  </si>
  <si>
    <t>B00126</t>
  </si>
  <si>
    <t>B00127</t>
  </si>
  <si>
    <t>Vendor 42</t>
  </si>
  <si>
    <t>B00128</t>
  </si>
  <si>
    <t>B00129</t>
  </si>
  <si>
    <t>B00130</t>
  </si>
  <si>
    <t>B00131</t>
  </si>
  <si>
    <t>B00132</t>
  </si>
  <si>
    <t>Vendor 100</t>
  </si>
  <si>
    <t>B00133</t>
  </si>
  <si>
    <t>B00134</t>
  </si>
  <si>
    <t>B00135</t>
  </si>
  <si>
    <t>Vendor 21</t>
  </si>
  <si>
    <t>B00136</t>
  </si>
  <si>
    <t>B00137</t>
  </si>
  <si>
    <t>Vendor 62</t>
  </si>
  <si>
    <t>B00138</t>
  </si>
  <si>
    <t>B00139</t>
  </si>
  <si>
    <t>B00140</t>
  </si>
  <si>
    <t>B00141</t>
  </si>
  <si>
    <t>Vendor 48</t>
  </si>
  <si>
    <t>B00142</t>
  </si>
  <si>
    <t>Vendor 19</t>
  </si>
  <si>
    <t>B00143</t>
  </si>
  <si>
    <t>B00144</t>
  </si>
  <si>
    <t>B00145</t>
  </si>
  <si>
    <t>B00146</t>
  </si>
  <si>
    <t>B00147</t>
  </si>
  <si>
    <t>B00148</t>
  </si>
  <si>
    <t>B00149</t>
  </si>
  <si>
    <t>Vendor 24</t>
  </si>
  <si>
    <t>B00150</t>
  </si>
  <si>
    <t>B00151</t>
  </si>
  <si>
    <t>B00152</t>
  </si>
  <si>
    <t>B00153</t>
  </si>
  <si>
    <t>B00154</t>
  </si>
  <si>
    <t>B00155</t>
  </si>
  <si>
    <t>Vendor 61</t>
  </si>
  <si>
    <t>B00156</t>
  </si>
  <si>
    <t>B00157</t>
  </si>
  <si>
    <t>B00158</t>
  </si>
  <si>
    <t>B00159</t>
  </si>
  <si>
    <t>B00160</t>
  </si>
  <si>
    <t>B00161</t>
  </si>
  <si>
    <t>B00162</t>
  </si>
  <si>
    <t>B00163</t>
  </si>
  <si>
    <t>B00164</t>
  </si>
  <si>
    <t>B00165</t>
  </si>
  <si>
    <t>B00166</t>
  </si>
  <si>
    <t>B00167</t>
  </si>
  <si>
    <t>B00168</t>
  </si>
  <si>
    <t>B00169</t>
  </si>
  <si>
    <t>B00170</t>
  </si>
  <si>
    <t>B00171</t>
  </si>
  <si>
    <t>B00172</t>
  </si>
  <si>
    <t>B00173</t>
  </si>
  <si>
    <t>B00174</t>
  </si>
  <si>
    <t>B00175</t>
  </si>
  <si>
    <t>B00176</t>
  </si>
  <si>
    <t>B00177</t>
  </si>
  <si>
    <t>B00178</t>
  </si>
  <si>
    <t>B00179</t>
  </si>
  <si>
    <t>B00180</t>
  </si>
  <si>
    <t>B00181</t>
  </si>
  <si>
    <t>Vendor 63</t>
  </si>
  <si>
    <t>B00182</t>
  </si>
  <si>
    <t>Vendor 31</t>
  </si>
  <si>
    <t>B00183</t>
  </si>
  <si>
    <t>B00184</t>
  </si>
  <si>
    <t>B00185</t>
  </si>
  <si>
    <t>B00186</t>
  </si>
  <si>
    <t>B00187</t>
  </si>
  <si>
    <t>B00188</t>
  </si>
  <si>
    <t>B00189</t>
  </si>
  <si>
    <t>B00190</t>
  </si>
  <si>
    <t>B00191</t>
  </si>
  <si>
    <t>B00192</t>
  </si>
  <si>
    <t>B00193</t>
  </si>
  <si>
    <t>B00194</t>
  </si>
  <si>
    <t>Vendor 50</t>
  </si>
  <si>
    <t>B00195</t>
  </si>
  <si>
    <t>B00196</t>
  </si>
  <si>
    <t>B00197</t>
  </si>
  <si>
    <t>Vendor 82</t>
  </si>
  <si>
    <t>B00198</t>
  </si>
  <si>
    <t>B00199</t>
  </si>
  <si>
    <t>B00200</t>
  </si>
  <si>
    <t>B00201</t>
  </si>
  <si>
    <t>B00202</t>
  </si>
  <si>
    <t>B00203</t>
  </si>
  <si>
    <t>B00204</t>
  </si>
  <si>
    <t>B00205</t>
  </si>
  <si>
    <t>B00206</t>
  </si>
  <si>
    <t>B00207</t>
  </si>
  <si>
    <t>B00208</t>
  </si>
  <si>
    <t>B00209</t>
  </si>
  <si>
    <t>B00210</t>
  </si>
  <si>
    <t>Vendor 2</t>
  </si>
  <si>
    <t>B00211</t>
  </si>
  <si>
    <t>B00212</t>
  </si>
  <si>
    <t>B00213</t>
  </si>
  <si>
    <t>B00214</t>
  </si>
  <si>
    <t>B00215</t>
  </si>
  <si>
    <t>B00216</t>
  </si>
  <si>
    <t>B00217</t>
  </si>
  <si>
    <t>B00218</t>
  </si>
  <si>
    <t>B00219</t>
  </si>
  <si>
    <t>Vendor 1</t>
  </si>
  <si>
    <t>B00220</t>
  </si>
  <si>
    <t>Vendor 51</t>
  </si>
  <si>
    <t>B00221</t>
  </si>
  <si>
    <t>B00222</t>
  </si>
  <si>
    <t>Vendor 23</t>
  </si>
  <si>
    <t>B00223</t>
  </si>
  <si>
    <t>Vendor 54</t>
  </si>
  <si>
    <t>B00224</t>
  </si>
  <si>
    <t>B00225</t>
  </si>
  <si>
    <t>Vendor 76</t>
  </si>
  <si>
    <t>B00226</t>
  </si>
  <si>
    <t>B00227</t>
  </si>
  <si>
    <t>B00228</t>
  </si>
  <si>
    <t>B00229</t>
  </si>
  <si>
    <t>B00230</t>
  </si>
  <si>
    <t>B00231</t>
  </si>
  <si>
    <t>B00232</t>
  </si>
  <si>
    <t>B00233</t>
  </si>
  <si>
    <t>B00234</t>
  </si>
  <si>
    <t>B00235</t>
  </si>
  <si>
    <t>B00236</t>
  </si>
  <si>
    <t>B00237</t>
  </si>
  <si>
    <t>B00238</t>
  </si>
  <si>
    <t>B00239</t>
  </si>
  <si>
    <t>B00240</t>
  </si>
  <si>
    <t>B00241</t>
  </si>
  <si>
    <t>B00242</t>
  </si>
  <si>
    <t>Vendor 79</t>
  </si>
  <si>
    <t>B00243</t>
  </si>
  <si>
    <t>B00244</t>
  </si>
  <si>
    <t>B00245</t>
  </si>
  <si>
    <t>B00246</t>
  </si>
  <si>
    <t>B00247</t>
  </si>
  <si>
    <t>B00248</t>
  </si>
  <si>
    <t>B00249</t>
  </si>
  <si>
    <t>B00250</t>
  </si>
  <si>
    <t>B00251</t>
  </si>
  <si>
    <t>B00252</t>
  </si>
  <si>
    <t>B00253</t>
  </si>
  <si>
    <t>Vendor 43</t>
  </si>
  <si>
    <t>B00254</t>
  </si>
  <si>
    <t>B00255</t>
  </si>
  <si>
    <t>B00256</t>
  </si>
  <si>
    <t>B00257</t>
  </si>
  <si>
    <t>Vendor 85</t>
  </si>
  <si>
    <t>B00258</t>
  </si>
  <si>
    <t>B00259</t>
  </si>
  <si>
    <t>B00260</t>
  </si>
  <si>
    <t>B00261</t>
  </si>
  <si>
    <t>B00262</t>
  </si>
  <si>
    <t>B00263</t>
  </si>
  <si>
    <t>B00264</t>
  </si>
  <si>
    <t>Vendor 98</t>
  </si>
  <si>
    <t>B00265</t>
  </si>
  <si>
    <t>B00266</t>
  </si>
  <si>
    <t>B00267</t>
  </si>
  <si>
    <t>B00268</t>
  </si>
  <si>
    <t>B00269</t>
  </si>
  <si>
    <t>B00270</t>
  </si>
  <si>
    <t>B00271</t>
  </si>
  <si>
    <t>B00272</t>
  </si>
  <si>
    <t>B00273</t>
  </si>
  <si>
    <t>Vendor 77</t>
  </si>
  <si>
    <t>B00274</t>
  </si>
  <si>
    <t>B00275</t>
  </si>
  <si>
    <t>Vendor 18</t>
  </si>
  <si>
    <t>B00276</t>
  </si>
  <si>
    <t>B00277</t>
  </si>
  <si>
    <t>B00278</t>
  </si>
  <si>
    <t>B00279</t>
  </si>
  <si>
    <t>B00280</t>
  </si>
  <si>
    <t>B00281</t>
  </si>
  <si>
    <t>B00282</t>
  </si>
  <si>
    <t>B00283</t>
  </si>
  <si>
    <t>B00284</t>
  </si>
  <si>
    <t>B00285</t>
  </si>
  <si>
    <t>B00286</t>
  </si>
  <si>
    <t>B00287</t>
  </si>
  <si>
    <t>B00288</t>
  </si>
  <si>
    <t>B00289</t>
  </si>
  <si>
    <t>B00290</t>
  </si>
  <si>
    <t>B00291</t>
  </si>
  <si>
    <t>B00292</t>
  </si>
  <si>
    <t>B00293</t>
  </si>
  <si>
    <t>B00294</t>
  </si>
  <si>
    <t>B00295</t>
  </si>
  <si>
    <t>B00296</t>
  </si>
  <si>
    <t>B00297</t>
  </si>
  <si>
    <t>B00298</t>
  </si>
  <si>
    <t>B00299</t>
  </si>
  <si>
    <t>B00300</t>
  </si>
  <si>
    <t>B00301</t>
  </si>
  <si>
    <t>B00302</t>
  </si>
  <si>
    <t>B00303</t>
  </si>
  <si>
    <t>B00304</t>
  </si>
  <si>
    <t>B00305</t>
  </si>
  <si>
    <t>B00306</t>
  </si>
  <si>
    <t>Vendor 47</t>
  </si>
  <si>
    <t>B00307</t>
  </si>
  <si>
    <t>Vendor 38</t>
  </si>
  <si>
    <t>B00308</t>
  </si>
  <si>
    <t>B00309</t>
  </si>
  <si>
    <t>B00310</t>
  </si>
  <si>
    <t>B00311</t>
  </si>
  <si>
    <t>B00312</t>
  </si>
  <si>
    <t>B00313</t>
  </si>
  <si>
    <t>B00314</t>
  </si>
  <si>
    <t>B00315</t>
  </si>
  <si>
    <t>B00316</t>
  </si>
  <si>
    <t>Vendor 56</t>
  </si>
  <si>
    <t>B00317</t>
  </si>
  <si>
    <t>B00318</t>
  </si>
  <si>
    <t>B00319</t>
  </si>
  <si>
    <t>B00320</t>
  </si>
  <si>
    <t>B00321</t>
  </si>
  <si>
    <t>B00322</t>
  </si>
  <si>
    <t>B00323</t>
  </si>
  <si>
    <t>B00324</t>
  </si>
  <si>
    <t>B00325</t>
  </si>
  <si>
    <t>B00326</t>
  </si>
  <si>
    <t>B00327</t>
  </si>
  <si>
    <t>B00328</t>
  </si>
  <si>
    <t>B00329</t>
  </si>
  <si>
    <t>B00330</t>
  </si>
  <si>
    <t>B00331</t>
  </si>
  <si>
    <t>B00332</t>
  </si>
  <si>
    <t>B00333</t>
  </si>
  <si>
    <t>B00334</t>
  </si>
  <si>
    <t>B00335</t>
  </si>
  <si>
    <t>B00336</t>
  </si>
  <si>
    <t>B00337</t>
  </si>
  <si>
    <t>B00338</t>
  </si>
  <si>
    <t>B00339</t>
  </si>
  <si>
    <t>B00340</t>
  </si>
  <si>
    <t>B00341</t>
  </si>
  <si>
    <t>B00342</t>
  </si>
  <si>
    <t>B00343</t>
  </si>
  <si>
    <t>B00344</t>
  </si>
  <si>
    <t>B00345</t>
  </si>
  <si>
    <t>B00346</t>
  </si>
  <si>
    <t>B00347</t>
  </si>
  <si>
    <t>B00348</t>
  </si>
  <si>
    <t>B00349</t>
  </si>
  <si>
    <t>B00350</t>
  </si>
  <si>
    <t>B00351</t>
  </si>
  <si>
    <t>B00352</t>
  </si>
  <si>
    <t>B00353</t>
  </si>
  <si>
    <t>B00354</t>
  </si>
  <si>
    <t>B00355</t>
  </si>
  <si>
    <t>B00356</t>
  </si>
  <si>
    <t>Vendor 16</t>
  </si>
  <si>
    <t>B00357</t>
  </si>
  <si>
    <t>B00358</t>
  </si>
  <si>
    <t>B00359</t>
  </si>
  <si>
    <t>B00360</t>
  </si>
  <si>
    <t>B00361</t>
  </si>
  <si>
    <t>B00362</t>
  </si>
  <si>
    <t>B00363</t>
  </si>
  <si>
    <t>B00364</t>
  </si>
  <si>
    <t>B00365</t>
  </si>
  <si>
    <t>B00366</t>
  </si>
  <si>
    <t>B00367</t>
  </si>
  <si>
    <t>B00368</t>
  </si>
  <si>
    <t>B00369</t>
  </si>
  <si>
    <t>B00370</t>
  </si>
  <si>
    <t>B00371</t>
  </si>
  <si>
    <t>B00372</t>
  </si>
  <si>
    <t>B00373</t>
  </si>
  <si>
    <t>B00374</t>
  </si>
  <si>
    <t>B00375</t>
  </si>
  <si>
    <t>B00376</t>
  </si>
  <si>
    <t>B00377</t>
  </si>
  <si>
    <t>B00378</t>
  </si>
  <si>
    <t>B00379</t>
  </si>
  <si>
    <t>B00380</t>
  </si>
  <si>
    <t>B00381</t>
  </si>
  <si>
    <t>B00382</t>
  </si>
  <si>
    <t>B00383</t>
  </si>
  <si>
    <t>B00384</t>
  </si>
  <si>
    <t>B00385</t>
  </si>
  <si>
    <t>B00386</t>
  </si>
  <si>
    <t>B00387</t>
  </si>
  <si>
    <t>B00388</t>
  </si>
  <si>
    <t>B00389</t>
  </si>
  <si>
    <t>B00390</t>
  </si>
  <si>
    <t>B00391</t>
  </si>
  <si>
    <t>B00392</t>
  </si>
  <si>
    <t>B00393</t>
  </si>
  <si>
    <t>B00394</t>
  </si>
  <si>
    <t>B00395</t>
  </si>
  <si>
    <t>B00396</t>
  </si>
  <si>
    <t>B00397</t>
  </si>
  <si>
    <t>B00398</t>
  </si>
  <si>
    <t>B00399</t>
  </si>
  <si>
    <t>B00400</t>
  </si>
  <si>
    <t>B00401</t>
  </si>
  <si>
    <t>B00402</t>
  </si>
  <si>
    <t>B00403</t>
  </si>
  <si>
    <t>B00404</t>
  </si>
  <si>
    <t>Vendor 53</t>
  </si>
  <si>
    <t>B00405</t>
  </si>
  <si>
    <t>B00406</t>
  </si>
  <si>
    <t>B00407</t>
  </si>
  <si>
    <t>B00408</t>
  </si>
  <si>
    <t>B00409</t>
  </si>
  <si>
    <t>B00410</t>
  </si>
  <si>
    <t>B00411</t>
  </si>
  <si>
    <t>B00412</t>
  </si>
  <si>
    <t>B00413</t>
  </si>
  <si>
    <t>B00414</t>
  </si>
  <si>
    <t>B00415</t>
  </si>
  <si>
    <t>B00416</t>
  </si>
  <si>
    <t>B00417</t>
  </si>
  <si>
    <t>B00418</t>
  </si>
  <si>
    <t>B00419</t>
  </si>
  <si>
    <t>B00420</t>
  </si>
  <si>
    <t>B00421</t>
  </si>
  <si>
    <t>B00422</t>
  </si>
  <si>
    <t>B00423</t>
  </si>
  <si>
    <t>B00424</t>
  </si>
  <si>
    <t>B00425</t>
  </si>
  <si>
    <t>B00426</t>
  </si>
  <si>
    <t>B00427</t>
  </si>
  <si>
    <t>B00428</t>
  </si>
  <si>
    <t>B00429</t>
  </si>
  <si>
    <t>B00430</t>
  </si>
  <si>
    <t>B00431</t>
  </si>
  <si>
    <t>B00432</t>
  </si>
  <si>
    <t>B00433</t>
  </si>
  <si>
    <t>B00434</t>
  </si>
  <si>
    <t>B00435</t>
  </si>
  <si>
    <t>B00436</t>
  </si>
  <si>
    <t>B00437</t>
  </si>
  <si>
    <t>B00438</t>
  </si>
  <si>
    <t>B00439</t>
  </si>
  <si>
    <t>B00440</t>
  </si>
  <si>
    <t>B00441</t>
  </si>
  <si>
    <t>B00442</t>
  </si>
  <si>
    <t>B00443</t>
  </si>
  <si>
    <t>B00444</t>
  </si>
  <si>
    <t>B00445</t>
  </si>
  <si>
    <t>B00446</t>
  </si>
  <si>
    <t>B00447</t>
  </si>
  <si>
    <t>B00448</t>
  </si>
  <si>
    <t>B00449</t>
  </si>
  <si>
    <t>B00450</t>
  </si>
  <si>
    <t>B00451</t>
  </si>
  <si>
    <t>B00452</t>
  </si>
  <si>
    <t>B00453</t>
  </si>
  <si>
    <t>B00454</t>
  </si>
  <si>
    <t>B00455</t>
  </si>
  <si>
    <t>B00456</t>
  </si>
  <si>
    <t>B00457</t>
  </si>
  <si>
    <t>B00458</t>
  </si>
  <si>
    <t>B00459</t>
  </si>
  <si>
    <t>B00460</t>
  </si>
  <si>
    <t>B00461</t>
  </si>
  <si>
    <t>B00462</t>
  </si>
  <si>
    <t>B00463</t>
  </si>
  <si>
    <t>B00464</t>
  </si>
  <si>
    <t>B00465</t>
  </si>
  <si>
    <t>B00466</t>
  </si>
  <si>
    <t>B00467</t>
  </si>
  <si>
    <t>B00468</t>
  </si>
  <si>
    <t>B00469</t>
  </si>
  <si>
    <t>B00470</t>
  </si>
  <si>
    <t>B00471</t>
  </si>
  <si>
    <t>B00472</t>
  </si>
  <si>
    <t>B00473</t>
  </si>
  <si>
    <t>B00474</t>
  </si>
  <si>
    <t>B00475</t>
  </si>
  <si>
    <t>B00476</t>
  </si>
  <si>
    <t>B00477</t>
  </si>
  <si>
    <t>B00478</t>
  </si>
  <si>
    <t>B00479</t>
  </si>
  <si>
    <t>B00480</t>
  </si>
  <si>
    <t>B00481</t>
  </si>
  <si>
    <t>B00482</t>
  </si>
  <si>
    <t>B00483</t>
  </si>
  <si>
    <t>B00484</t>
  </si>
  <si>
    <t>B00485</t>
  </si>
  <si>
    <t>B00486</t>
  </si>
  <si>
    <t>B00487</t>
  </si>
  <si>
    <t>B00488</t>
  </si>
  <si>
    <t>B00489</t>
  </si>
  <si>
    <t>B00490</t>
  </si>
  <si>
    <t>B00491</t>
  </si>
  <si>
    <t>B00492</t>
  </si>
  <si>
    <t>B00493</t>
  </si>
  <si>
    <t>B00494</t>
  </si>
  <si>
    <t>B00495</t>
  </si>
  <si>
    <t>B00496</t>
  </si>
  <si>
    <t>B00497</t>
  </si>
  <si>
    <t>B00498</t>
  </si>
  <si>
    <t>B00499</t>
  </si>
  <si>
    <t>B00500</t>
  </si>
  <si>
    <t>B00501</t>
  </si>
  <si>
    <t>B00502</t>
  </si>
  <si>
    <t>B00503</t>
  </si>
  <si>
    <t>B00504</t>
  </si>
  <si>
    <t>B00505</t>
  </si>
  <si>
    <t>B00506</t>
  </si>
  <si>
    <t>B00507</t>
  </si>
  <si>
    <t>B00508</t>
  </si>
  <si>
    <t>B00509</t>
  </si>
  <si>
    <t>B00510</t>
  </si>
  <si>
    <t>B00511</t>
  </si>
  <si>
    <t>B00512</t>
  </si>
  <si>
    <t>B00513</t>
  </si>
  <si>
    <t>B00514</t>
  </si>
  <si>
    <t>B00515</t>
  </si>
  <si>
    <t>B00516</t>
  </si>
  <si>
    <t>B00517</t>
  </si>
  <si>
    <t>B00518</t>
  </si>
  <si>
    <t>B00519</t>
  </si>
  <si>
    <t>B00520</t>
  </si>
  <si>
    <t>B00521</t>
  </si>
  <si>
    <t>B00522</t>
  </si>
  <si>
    <t>B00523</t>
  </si>
  <si>
    <t>B00524</t>
  </si>
  <si>
    <t>B00525</t>
  </si>
  <si>
    <t>B00526</t>
  </si>
  <si>
    <t>B00527</t>
  </si>
  <si>
    <t>B00528</t>
  </si>
  <si>
    <t>B00529</t>
  </si>
  <si>
    <t>B00530</t>
  </si>
  <si>
    <t>B00531</t>
  </si>
  <si>
    <t>B00532</t>
  </si>
  <si>
    <t>B00533</t>
  </si>
  <si>
    <t>B00534</t>
  </si>
  <si>
    <t>B00535</t>
  </si>
  <si>
    <t>B00536</t>
  </si>
  <si>
    <t>B00537</t>
  </si>
  <si>
    <t>B00538</t>
  </si>
  <si>
    <t>B00539</t>
  </si>
  <si>
    <t>B00540</t>
  </si>
  <si>
    <t>B00541</t>
  </si>
  <si>
    <t>B00542</t>
  </si>
  <si>
    <t>B00543</t>
  </si>
  <si>
    <t>B00544</t>
  </si>
  <si>
    <t>B00545</t>
  </si>
  <si>
    <t>B00546</t>
  </si>
  <si>
    <t>B00547</t>
  </si>
  <si>
    <t>B00548</t>
  </si>
  <si>
    <t>B00549</t>
  </si>
  <si>
    <t>B00550</t>
  </si>
  <si>
    <t>B00551</t>
  </si>
  <si>
    <t>B00552</t>
  </si>
  <si>
    <t>B00553</t>
  </si>
  <si>
    <t>B00554</t>
  </si>
  <si>
    <t>B00555</t>
  </si>
  <si>
    <t>B00556</t>
  </si>
  <si>
    <t>B00557</t>
  </si>
  <si>
    <t>B00558</t>
  </si>
  <si>
    <t>B00559</t>
  </si>
  <si>
    <t>B00560</t>
  </si>
  <si>
    <t>B00561</t>
  </si>
  <si>
    <t>B00562</t>
  </si>
  <si>
    <t>B00563</t>
  </si>
  <si>
    <t>B00564</t>
  </si>
  <si>
    <t>B00565</t>
  </si>
  <si>
    <t>B00566</t>
  </si>
  <si>
    <t>B00567</t>
  </si>
  <si>
    <t>B00568</t>
  </si>
  <si>
    <t>B00569</t>
  </si>
  <si>
    <t>B00570</t>
  </si>
  <si>
    <t>B00571</t>
  </si>
  <si>
    <t>B00572</t>
  </si>
  <si>
    <t>B00573</t>
  </si>
  <si>
    <t>B00574</t>
  </si>
  <si>
    <t>B00575</t>
  </si>
  <si>
    <t>B00576</t>
  </si>
  <si>
    <t>B00577</t>
  </si>
  <si>
    <t>B00578</t>
  </si>
  <si>
    <t>B00579</t>
  </si>
  <si>
    <t>B00580</t>
  </si>
  <si>
    <t>B00581</t>
  </si>
  <si>
    <t>B00582</t>
  </si>
  <si>
    <t>B00583</t>
  </si>
  <si>
    <t>B00584</t>
  </si>
  <si>
    <t>B00585</t>
  </si>
  <si>
    <t>B00586</t>
  </si>
  <si>
    <t>B00587</t>
  </si>
  <si>
    <t>B00588</t>
  </si>
  <si>
    <t>B00589</t>
  </si>
  <si>
    <t>B00590</t>
  </si>
  <si>
    <t>B00591</t>
  </si>
  <si>
    <t>B00592</t>
  </si>
  <si>
    <t>B00593</t>
  </si>
  <si>
    <t>B00594</t>
  </si>
  <si>
    <t>B00595</t>
  </si>
  <si>
    <t>B00596</t>
  </si>
  <si>
    <t>B00597</t>
  </si>
  <si>
    <t>B00598</t>
  </si>
  <si>
    <t>B00599</t>
  </si>
  <si>
    <t>B00600</t>
  </si>
  <si>
    <t>B00601</t>
  </si>
  <si>
    <t>B00602</t>
  </si>
  <si>
    <t>B00603</t>
  </si>
  <si>
    <t>B00604</t>
  </si>
  <si>
    <t>B00605</t>
  </si>
  <si>
    <t>B00606</t>
  </si>
  <si>
    <t>B00607</t>
  </si>
  <si>
    <t>B00608</t>
  </si>
  <si>
    <t>B00609</t>
  </si>
  <si>
    <t>B00610</t>
  </si>
  <si>
    <t>B00611</t>
  </si>
  <si>
    <t>B00612</t>
  </si>
  <si>
    <t>B00613</t>
  </si>
  <si>
    <t>B00614</t>
  </si>
  <si>
    <t>B00615</t>
  </si>
  <si>
    <t>B00616</t>
  </si>
  <si>
    <t>B00617</t>
  </si>
  <si>
    <t>B00618</t>
  </si>
  <si>
    <t>B00619</t>
  </si>
  <si>
    <t>B00620</t>
  </si>
  <si>
    <t>B00621</t>
  </si>
  <si>
    <t>B00622</t>
  </si>
  <si>
    <t>B00623</t>
  </si>
  <si>
    <t>B00624</t>
  </si>
  <si>
    <t>B00625</t>
  </si>
  <si>
    <t>B00626</t>
  </si>
  <si>
    <t>B00627</t>
  </si>
  <si>
    <t>B00628</t>
  </si>
  <si>
    <t>B00629</t>
  </si>
  <si>
    <t>B00630</t>
  </si>
  <si>
    <t>B00631</t>
  </si>
  <si>
    <t>B00632</t>
  </si>
  <si>
    <t>B00633</t>
  </si>
  <si>
    <t>B00634</t>
  </si>
  <si>
    <t>B00635</t>
  </si>
  <si>
    <t>B00636</t>
  </si>
  <si>
    <t>B00637</t>
  </si>
  <si>
    <t>B00638</t>
  </si>
  <si>
    <t>B00639</t>
  </si>
  <si>
    <t>B00640</t>
  </si>
  <si>
    <t>B00641</t>
  </si>
  <si>
    <t>B00642</t>
  </si>
  <si>
    <t>B00643</t>
  </si>
  <si>
    <t>B00644</t>
  </si>
  <si>
    <t>B00645</t>
  </si>
  <si>
    <t>B00646</t>
  </si>
  <si>
    <t>B00647</t>
  </si>
  <si>
    <t>B00648</t>
  </si>
  <si>
    <t>B00649</t>
  </si>
  <si>
    <t>B00650</t>
  </si>
  <si>
    <t>B00651</t>
  </si>
  <si>
    <t>B00652</t>
  </si>
  <si>
    <t>B00653</t>
  </si>
  <si>
    <t>B00654</t>
  </si>
  <si>
    <t>B00655</t>
  </si>
  <si>
    <t>B00656</t>
  </si>
  <si>
    <t>B00657</t>
  </si>
  <si>
    <t>B00658</t>
  </si>
  <si>
    <t>B00659</t>
  </si>
  <si>
    <t>B00660</t>
  </si>
  <si>
    <t>B00661</t>
  </si>
  <si>
    <t>B00662</t>
  </si>
  <si>
    <t>B00663</t>
  </si>
  <si>
    <t>B00664</t>
  </si>
  <si>
    <t>B00665</t>
  </si>
  <si>
    <t>B00666</t>
  </si>
  <si>
    <t>B00667</t>
  </si>
  <si>
    <t>B00668</t>
  </si>
  <si>
    <t>B00669</t>
  </si>
  <si>
    <t>B00670</t>
  </si>
  <si>
    <t>B00671</t>
  </si>
  <si>
    <t>B00672</t>
  </si>
  <si>
    <t>B00673</t>
  </si>
  <si>
    <t>B00674</t>
  </si>
  <si>
    <t>B00675</t>
  </si>
  <si>
    <t>B00676</t>
  </si>
  <si>
    <t>B00677</t>
  </si>
  <si>
    <t>B00678</t>
  </si>
  <si>
    <t>B00679</t>
  </si>
  <si>
    <t>B00680</t>
  </si>
  <si>
    <t>B00681</t>
  </si>
  <si>
    <t>B00682</t>
  </si>
  <si>
    <t>B00683</t>
  </si>
  <si>
    <t>B00684</t>
  </si>
  <si>
    <t>B00685</t>
  </si>
  <si>
    <t>B00686</t>
  </si>
  <si>
    <t>B00687</t>
  </si>
  <si>
    <t>B00688</t>
  </si>
  <si>
    <t>B00689</t>
  </si>
  <si>
    <t>B00690</t>
  </si>
  <si>
    <t>B00691</t>
  </si>
  <si>
    <t>B00692</t>
  </si>
  <si>
    <t>B00693</t>
  </si>
  <si>
    <t>B00694</t>
  </si>
  <si>
    <t>B00695</t>
  </si>
  <si>
    <t>B00696</t>
  </si>
  <si>
    <t>B00697</t>
  </si>
  <si>
    <t>B00698</t>
  </si>
  <si>
    <t>B00699</t>
  </si>
  <si>
    <t>B00700</t>
  </si>
  <si>
    <t>B00701</t>
  </si>
  <si>
    <t>B00702</t>
  </si>
  <si>
    <t>B00703</t>
  </si>
  <si>
    <t>B00704</t>
  </si>
  <si>
    <t>B00705</t>
  </si>
  <si>
    <t>B00706</t>
  </si>
  <si>
    <t>B00707</t>
  </si>
  <si>
    <t>B00708</t>
  </si>
  <si>
    <t>B00709</t>
  </si>
  <si>
    <t>B00710</t>
  </si>
  <si>
    <t>B00711</t>
  </si>
  <si>
    <t>B00712</t>
  </si>
  <si>
    <t>B00713</t>
  </si>
  <si>
    <t>B00714</t>
  </si>
  <si>
    <t>B00715</t>
  </si>
  <si>
    <t>B00716</t>
  </si>
  <si>
    <t>B00717</t>
  </si>
  <si>
    <t>B00718</t>
  </si>
  <si>
    <t>B00719</t>
  </si>
  <si>
    <t>B00720</t>
  </si>
  <si>
    <t>B00721</t>
  </si>
  <si>
    <t>B00722</t>
  </si>
  <si>
    <t>B00723</t>
  </si>
  <si>
    <t>B00724</t>
  </si>
  <si>
    <t>B00725</t>
  </si>
  <si>
    <t>B00726</t>
  </si>
  <si>
    <t>B00727</t>
  </si>
  <si>
    <t>B00728</t>
  </si>
  <si>
    <t>B00729</t>
  </si>
  <si>
    <t>B00730</t>
  </si>
  <si>
    <t>B00731</t>
  </si>
  <si>
    <t>B00732</t>
  </si>
  <si>
    <t>B00733</t>
  </si>
  <si>
    <t>B00734</t>
  </si>
  <si>
    <t>B00735</t>
  </si>
  <si>
    <t>B00736</t>
  </si>
  <si>
    <t>B00737</t>
  </si>
  <si>
    <t>B00738</t>
  </si>
  <si>
    <t>B00739</t>
  </si>
  <si>
    <t>B00740</t>
  </si>
  <si>
    <t>B00741</t>
  </si>
  <si>
    <t>B00742</t>
  </si>
  <si>
    <t>B00743</t>
  </si>
  <si>
    <t>B00744</t>
  </si>
  <si>
    <t>B00745</t>
  </si>
  <si>
    <t>B00746</t>
  </si>
  <si>
    <t>B00747</t>
  </si>
  <si>
    <t>B00748</t>
  </si>
  <si>
    <t>B00749</t>
  </si>
  <si>
    <t>B00750</t>
  </si>
  <si>
    <t>B00751</t>
  </si>
  <si>
    <t>B00752</t>
  </si>
  <si>
    <t>B00753</t>
  </si>
  <si>
    <t>B00754</t>
  </si>
  <si>
    <t>B00755</t>
  </si>
  <si>
    <t>B00756</t>
  </si>
  <si>
    <t>B00757</t>
  </si>
  <si>
    <t>B00758</t>
  </si>
  <si>
    <t>B00759</t>
  </si>
  <si>
    <t>B00760</t>
  </si>
  <si>
    <t>B00761</t>
  </si>
  <si>
    <t>B00762</t>
  </si>
  <si>
    <t>B00763</t>
  </si>
  <si>
    <t>B00764</t>
  </si>
  <si>
    <t>B00765</t>
  </si>
  <si>
    <t>B00766</t>
  </si>
  <si>
    <t>B00767</t>
  </si>
  <si>
    <t>B00768</t>
  </si>
  <si>
    <t>B00769</t>
  </si>
  <si>
    <t>B00770</t>
  </si>
  <si>
    <t>B00771</t>
  </si>
  <si>
    <t>B00772</t>
  </si>
  <si>
    <t>B00773</t>
  </si>
  <si>
    <t>B00774</t>
  </si>
  <si>
    <t>B00775</t>
  </si>
  <si>
    <t>B00776</t>
  </si>
  <si>
    <t>B00777</t>
  </si>
  <si>
    <t>B00778</t>
  </si>
  <si>
    <t>B00779</t>
  </si>
  <si>
    <t>B00780</t>
  </si>
  <si>
    <t>B00781</t>
  </si>
  <si>
    <t>B00782</t>
  </si>
  <si>
    <t>B00783</t>
  </si>
  <si>
    <t>B00784</t>
  </si>
  <si>
    <t>B00785</t>
  </si>
  <si>
    <t>B00786</t>
  </si>
  <si>
    <t>B00787</t>
  </si>
  <si>
    <t>B00788</t>
  </si>
  <si>
    <t>B00789</t>
  </si>
  <si>
    <t>B00790</t>
  </si>
  <si>
    <t>B00791</t>
  </si>
  <si>
    <t>B00792</t>
  </si>
  <si>
    <t>B00793</t>
  </si>
  <si>
    <t>B00794</t>
  </si>
  <si>
    <t>B00795</t>
  </si>
  <si>
    <t>B00796</t>
  </si>
  <si>
    <t>B00797</t>
  </si>
  <si>
    <t>B00798</t>
  </si>
  <si>
    <t>B00799</t>
  </si>
  <si>
    <t>B00800</t>
  </si>
  <si>
    <t>B00801</t>
  </si>
  <si>
    <t>B00802</t>
  </si>
  <si>
    <t>B00803</t>
  </si>
  <si>
    <t>B00804</t>
  </si>
  <si>
    <t>B00805</t>
  </si>
  <si>
    <t>B00806</t>
  </si>
  <si>
    <t>B00807</t>
  </si>
  <si>
    <t>B00808</t>
  </si>
  <si>
    <t>B00809</t>
  </si>
  <si>
    <t>B00810</t>
  </si>
  <si>
    <t>B00811</t>
  </si>
  <si>
    <t>B00812</t>
  </si>
  <si>
    <t>B00813</t>
  </si>
  <si>
    <t>B00814</t>
  </si>
  <si>
    <t>B00815</t>
  </si>
  <si>
    <t>B00816</t>
  </si>
  <si>
    <t>B00817</t>
  </si>
  <si>
    <t>B00818</t>
  </si>
  <si>
    <t>B00819</t>
  </si>
  <si>
    <t>B00820</t>
  </si>
  <si>
    <t>B00821</t>
  </si>
  <si>
    <t>B00822</t>
  </si>
  <si>
    <t>B00823</t>
  </si>
  <si>
    <t>B00824</t>
  </si>
  <si>
    <t>B00825</t>
  </si>
  <si>
    <t>B00826</t>
  </si>
  <si>
    <t>B00827</t>
  </si>
  <si>
    <t>B00828</t>
  </si>
  <si>
    <t>B00829</t>
  </si>
  <si>
    <t>B00830</t>
  </si>
  <si>
    <t>B00831</t>
  </si>
  <si>
    <t>B00832</t>
  </si>
  <si>
    <t>B00833</t>
  </si>
  <si>
    <t>B00834</t>
  </si>
  <si>
    <t>B00835</t>
  </si>
  <si>
    <t>B00836</t>
  </si>
  <si>
    <t>B00837</t>
  </si>
  <si>
    <t>B00838</t>
  </si>
  <si>
    <t>B00839</t>
  </si>
  <si>
    <t>B00840</t>
  </si>
  <si>
    <t>B00841</t>
  </si>
  <si>
    <t>B00842</t>
  </si>
  <si>
    <t>B00843</t>
  </si>
  <si>
    <t>B00844</t>
  </si>
  <si>
    <t>B00845</t>
  </si>
  <si>
    <t>B00846</t>
  </si>
  <si>
    <t>B00847</t>
  </si>
  <si>
    <t>B00848</t>
  </si>
  <si>
    <t>B00849</t>
  </si>
  <si>
    <t>B00850</t>
  </si>
  <si>
    <t>B00851</t>
  </si>
  <si>
    <t>B00852</t>
  </si>
  <si>
    <t>B00853</t>
  </si>
  <si>
    <t>B00854</t>
  </si>
  <si>
    <t>B00855</t>
  </si>
  <si>
    <t>B00856</t>
  </si>
  <si>
    <t>B00857</t>
  </si>
  <si>
    <t>B00858</t>
  </si>
  <si>
    <t>B00859</t>
  </si>
  <si>
    <t>B00860</t>
  </si>
  <si>
    <t>B00861</t>
  </si>
  <si>
    <t>B00862</t>
  </si>
  <si>
    <t>B00863</t>
  </si>
  <si>
    <t>B00864</t>
  </si>
  <si>
    <t>B00865</t>
  </si>
  <si>
    <t>B00866</t>
  </si>
  <si>
    <t>B00867</t>
  </si>
  <si>
    <t>B00868</t>
  </si>
  <si>
    <t>B00869</t>
  </si>
  <si>
    <t>B00870</t>
  </si>
  <si>
    <t>B00871</t>
  </si>
  <si>
    <t>B00872</t>
  </si>
  <si>
    <t>B00873</t>
  </si>
  <si>
    <t>B00874</t>
  </si>
  <si>
    <t>B00875</t>
  </si>
  <si>
    <t>B00876</t>
  </si>
  <si>
    <t>B00877</t>
  </si>
  <si>
    <t>B00878</t>
  </si>
  <si>
    <t>B00879</t>
  </si>
  <si>
    <t>B00880</t>
  </si>
  <si>
    <t>B00881</t>
  </si>
  <si>
    <t>B00882</t>
  </si>
  <si>
    <t>B00883</t>
  </si>
  <si>
    <t>B00884</t>
  </si>
  <si>
    <t>B00885</t>
  </si>
  <si>
    <t>B00886</t>
  </si>
  <si>
    <t>B00887</t>
  </si>
  <si>
    <t>B00888</t>
  </si>
  <si>
    <t>B00889</t>
  </si>
  <si>
    <t>B00890</t>
  </si>
  <si>
    <t>B00891</t>
  </si>
  <si>
    <t>B00892</t>
  </si>
  <si>
    <t>B00893</t>
  </si>
  <si>
    <t>B00894</t>
  </si>
  <si>
    <t>B00895</t>
  </si>
  <si>
    <t>B00896</t>
  </si>
  <si>
    <t>B00897</t>
  </si>
  <si>
    <t>B00898</t>
  </si>
  <si>
    <t>B00899</t>
  </si>
  <si>
    <t>B00900</t>
  </si>
  <si>
    <t>B00901</t>
  </si>
  <si>
    <t>B00902</t>
  </si>
  <si>
    <t>B00903</t>
  </si>
  <si>
    <t>B00904</t>
  </si>
  <si>
    <t>B00905</t>
  </si>
  <si>
    <t>B00906</t>
  </si>
  <si>
    <t>B00907</t>
  </si>
  <si>
    <t>B00908</t>
  </si>
  <si>
    <t>B00909</t>
  </si>
  <si>
    <t>B00910</t>
  </si>
  <si>
    <t>B00911</t>
  </si>
  <si>
    <t>B00912</t>
  </si>
  <si>
    <t>B00913</t>
  </si>
  <si>
    <t>B00914</t>
  </si>
  <si>
    <t>B00915</t>
  </si>
  <si>
    <t>B00916</t>
  </si>
  <si>
    <t>B00917</t>
  </si>
  <si>
    <t>B00918</t>
  </si>
  <si>
    <t>B00919</t>
  </si>
  <si>
    <t>B00920</t>
  </si>
  <si>
    <t>B00921</t>
  </si>
  <si>
    <t>B00922</t>
  </si>
  <si>
    <t>B00923</t>
  </si>
  <si>
    <t>B00924</t>
  </si>
  <si>
    <t>B00925</t>
  </si>
  <si>
    <t>B00926</t>
  </si>
  <si>
    <t>B00927</t>
  </si>
  <si>
    <t>B00928</t>
  </si>
  <si>
    <t>B00929</t>
  </si>
  <si>
    <t>B00930</t>
  </si>
  <si>
    <t>B00931</t>
  </si>
  <si>
    <t>B00932</t>
  </si>
  <si>
    <t>B00933</t>
  </si>
  <si>
    <t>B00934</t>
  </si>
  <si>
    <t>B00935</t>
  </si>
  <si>
    <t>B00936</t>
  </si>
  <si>
    <t>B00937</t>
  </si>
  <si>
    <t>B00938</t>
  </si>
  <si>
    <t>B00939</t>
  </si>
  <si>
    <t>B00940</t>
  </si>
  <si>
    <t>B00941</t>
  </si>
  <si>
    <t>B00942</t>
  </si>
  <si>
    <t>B00943</t>
  </si>
  <si>
    <t>B00944</t>
  </si>
  <si>
    <t>B00945</t>
  </si>
  <si>
    <t>B00946</t>
  </si>
  <si>
    <t>B00947</t>
  </si>
  <si>
    <t>B00948</t>
  </si>
  <si>
    <t>B00949</t>
  </si>
  <si>
    <t>B00950</t>
  </si>
  <si>
    <t>B00951</t>
  </si>
  <si>
    <t>B00952</t>
  </si>
  <si>
    <t>B00953</t>
  </si>
  <si>
    <t>B00954</t>
  </si>
  <si>
    <t>B00955</t>
  </si>
  <si>
    <t>B00956</t>
  </si>
  <si>
    <t>B00957</t>
  </si>
  <si>
    <t>B00958</t>
  </si>
  <si>
    <t>B00959</t>
  </si>
  <si>
    <t>B00960</t>
  </si>
  <si>
    <t>B00961</t>
  </si>
  <si>
    <t>B00962</t>
  </si>
  <si>
    <t>B00963</t>
  </si>
  <si>
    <t>B00964</t>
  </si>
  <si>
    <t>B00965</t>
  </si>
  <si>
    <t>B00966</t>
  </si>
  <si>
    <t>B00967</t>
  </si>
  <si>
    <t>B00968</t>
  </si>
  <si>
    <t>B00969</t>
  </si>
  <si>
    <t>B00970</t>
  </si>
  <si>
    <t>B00971</t>
  </si>
  <si>
    <t>B00972</t>
  </si>
  <si>
    <t>B00973</t>
  </si>
  <si>
    <t>B00974</t>
  </si>
  <si>
    <t>B00975</t>
  </si>
  <si>
    <t>B00976</t>
  </si>
  <si>
    <t>B00977</t>
  </si>
  <si>
    <t>B00978</t>
  </si>
  <si>
    <t>B00979</t>
  </si>
  <si>
    <t>B00980</t>
  </si>
  <si>
    <t>B00981</t>
  </si>
  <si>
    <t>B00982</t>
  </si>
  <si>
    <t>B00983</t>
  </si>
  <si>
    <t>B00984</t>
  </si>
  <si>
    <t>B00985</t>
  </si>
  <si>
    <t>B00986</t>
  </si>
  <si>
    <t>B00987</t>
  </si>
  <si>
    <t>B00988</t>
  </si>
  <si>
    <t>B00989</t>
  </si>
  <si>
    <t>B00990</t>
  </si>
  <si>
    <t>B00991</t>
  </si>
  <si>
    <t>B00992</t>
  </si>
  <si>
    <t>B00993</t>
  </si>
  <si>
    <t>B00994</t>
  </si>
  <si>
    <t>B00995</t>
  </si>
  <si>
    <t>B00996</t>
  </si>
  <si>
    <t>B00997</t>
  </si>
  <si>
    <t>B00998</t>
  </si>
  <si>
    <t>B00999</t>
  </si>
  <si>
    <t>B01000</t>
  </si>
  <si>
    <t>B01001</t>
  </si>
  <si>
    <t>B01002</t>
  </si>
  <si>
    <t>B01003</t>
  </si>
  <si>
    <t>B01004</t>
  </si>
  <si>
    <t>B01005</t>
  </si>
  <si>
    <t>B01006</t>
  </si>
  <si>
    <t>B01007</t>
  </si>
  <si>
    <t>B01008</t>
  </si>
  <si>
    <t>B01009</t>
  </si>
  <si>
    <t>B01010</t>
  </si>
  <si>
    <t>B01011</t>
  </si>
  <si>
    <t>B01012</t>
  </si>
  <si>
    <t>B01013</t>
  </si>
  <si>
    <t>B01014</t>
  </si>
  <si>
    <t>B01015</t>
  </si>
  <si>
    <t>B01016</t>
  </si>
  <si>
    <t>B01017</t>
  </si>
  <si>
    <t>B01018</t>
  </si>
  <si>
    <t>B01019</t>
  </si>
  <si>
    <t>B01020</t>
  </si>
  <si>
    <t>B01021</t>
  </si>
  <si>
    <t>B01022</t>
  </si>
  <si>
    <t>B01023</t>
  </si>
  <si>
    <t>B01024</t>
  </si>
  <si>
    <t>B01025</t>
  </si>
  <si>
    <t>B01026</t>
  </si>
  <si>
    <t>B01027</t>
  </si>
  <si>
    <t>B01028</t>
  </si>
  <si>
    <t>B01029</t>
  </si>
  <si>
    <t>B01030</t>
  </si>
  <si>
    <t>B01031</t>
  </si>
  <si>
    <t>B01032</t>
  </si>
  <si>
    <t>B01033</t>
  </si>
  <si>
    <t>B01034</t>
  </si>
  <si>
    <t>B01035</t>
  </si>
  <si>
    <t>B01036</t>
  </si>
  <si>
    <t>B01037</t>
  </si>
  <si>
    <t>B01038</t>
  </si>
  <si>
    <t>B01039</t>
  </si>
  <si>
    <t>B01040</t>
  </si>
  <si>
    <t>B01041</t>
  </si>
  <si>
    <t>B01042</t>
  </si>
  <si>
    <t>B01043</t>
  </si>
  <si>
    <t>B01044</t>
  </si>
  <si>
    <t>B01045</t>
  </si>
  <si>
    <t>B01046</t>
  </si>
  <si>
    <t>B01047</t>
  </si>
  <si>
    <t>B01048</t>
  </si>
  <si>
    <t>B01049</t>
  </si>
  <si>
    <t>B01050</t>
  </si>
  <si>
    <t>B01051</t>
  </si>
  <si>
    <t>B01052</t>
  </si>
  <si>
    <t>B01053</t>
  </si>
  <si>
    <t>B01054</t>
  </si>
  <si>
    <t>B01055</t>
  </si>
  <si>
    <t>B01056</t>
  </si>
  <si>
    <t>B01057</t>
  </si>
  <si>
    <t>B01058</t>
  </si>
  <si>
    <t>B01059</t>
  </si>
  <si>
    <t>B01060</t>
  </si>
  <si>
    <t>B01061</t>
  </si>
  <si>
    <t>B01062</t>
  </si>
  <si>
    <t>B01063</t>
  </si>
  <si>
    <t>B01064</t>
  </si>
  <si>
    <t>B01065</t>
  </si>
  <si>
    <t>B01066</t>
  </si>
  <si>
    <t>B01067</t>
  </si>
  <si>
    <t>B01068</t>
  </si>
  <si>
    <t>B01069</t>
  </si>
  <si>
    <t>B01070</t>
  </si>
  <si>
    <t>B01071</t>
  </si>
  <si>
    <t>B01072</t>
  </si>
  <si>
    <t>B01073</t>
  </si>
  <si>
    <t>B01074</t>
  </si>
  <si>
    <t>B01075</t>
  </si>
  <si>
    <t>B01076</t>
  </si>
  <si>
    <t>B01077</t>
  </si>
  <si>
    <t>B01078</t>
  </si>
  <si>
    <t>B01079</t>
  </si>
  <si>
    <t>B01080</t>
  </si>
  <si>
    <t>B01081</t>
  </si>
  <si>
    <t>B01082</t>
  </si>
  <si>
    <t>B01083</t>
  </si>
  <si>
    <t>B01084</t>
  </si>
  <si>
    <t>B01085</t>
  </si>
  <si>
    <t>B01086</t>
  </si>
  <si>
    <t>B01087</t>
  </si>
  <si>
    <t>B01088</t>
  </si>
  <si>
    <t>B01089</t>
  </si>
  <si>
    <t>B01090</t>
  </si>
  <si>
    <t>B01091</t>
  </si>
  <si>
    <t>B01092</t>
  </si>
  <si>
    <t>B01093</t>
  </si>
  <si>
    <t>B01094</t>
  </si>
  <si>
    <t>B01095</t>
  </si>
  <si>
    <t>B01096</t>
  </si>
  <si>
    <t>B01097</t>
  </si>
  <si>
    <t>B01098</t>
  </si>
  <si>
    <t>B01099</t>
  </si>
  <si>
    <t>B01100</t>
  </si>
  <si>
    <t>B01101</t>
  </si>
  <si>
    <t>B01102</t>
  </si>
  <si>
    <t>B01103</t>
  </si>
  <si>
    <t>B01104</t>
  </si>
  <si>
    <t>B01105</t>
  </si>
  <si>
    <t>B01106</t>
  </si>
  <si>
    <t>B01107</t>
  </si>
  <si>
    <t>B01108</t>
  </si>
  <si>
    <t>B01109</t>
  </si>
  <si>
    <t>B01110</t>
  </si>
  <si>
    <t>B01111</t>
  </si>
  <si>
    <t>B01112</t>
  </si>
  <si>
    <t>B01113</t>
  </si>
  <si>
    <t>B01114</t>
  </si>
  <si>
    <t>B01115</t>
  </si>
  <si>
    <t>B01116</t>
  </si>
  <si>
    <t>B01117</t>
  </si>
  <si>
    <t>B01118</t>
  </si>
  <si>
    <t>B01119</t>
  </si>
  <si>
    <t>B01120</t>
  </si>
  <si>
    <t>B01121</t>
  </si>
  <si>
    <t>B01122</t>
  </si>
  <si>
    <t>B01123</t>
  </si>
  <si>
    <t>B01124</t>
  </si>
  <si>
    <t>B01125</t>
  </si>
  <si>
    <t>B01126</t>
  </si>
  <si>
    <t>B01127</t>
  </si>
  <si>
    <t>B01128</t>
  </si>
  <si>
    <t>B01129</t>
  </si>
  <si>
    <t>B01130</t>
  </si>
  <si>
    <t>B01131</t>
  </si>
  <si>
    <t>B01132</t>
  </si>
  <si>
    <t>B01133</t>
  </si>
  <si>
    <t>B01134</t>
  </si>
  <si>
    <t>B01135</t>
  </si>
  <si>
    <t>B01136</t>
  </si>
  <si>
    <t>B01137</t>
  </si>
  <si>
    <t>B01138</t>
  </si>
  <si>
    <t>B01139</t>
  </si>
  <si>
    <t>B01140</t>
  </si>
  <si>
    <t>B01141</t>
  </si>
  <si>
    <t>B01142</t>
  </si>
  <si>
    <t>B01143</t>
  </si>
  <si>
    <t>B01144</t>
  </si>
  <si>
    <t>B01145</t>
  </si>
  <si>
    <t>B01146</t>
  </si>
  <si>
    <t>B01147</t>
  </si>
  <si>
    <t>B01148</t>
  </si>
  <si>
    <t>B01149</t>
  </si>
  <si>
    <t>B01150</t>
  </si>
  <si>
    <t>B01151</t>
  </si>
  <si>
    <t>B01152</t>
  </si>
  <si>
    <t>B01153</t>
  </si>
  <si>
    <t>B01154</t>
  </si>
  <si>
    <t>B01155</t>
  </si>
  <si>
    <t>B01156</t>
  </si>
  <si>
    <t>B01157</t>
  </si>
  <si>
    <t>B01158</t>
  </si>
  <si>
    <t>B01159</t>
  </si>
  <si>
    <t>B01160</t>
  </si>
  <si>
    <t>B01161</t>
  </si>
  <si>
    <t>B01162</t>
  </si>
  <si>
    <t>B01163</t>
  </si>
  <si>
    <t>B01164</t>
  </si>
  <si>
    <t>B01165</t>
  </si>
  <si>
    <t>B01166</t>
  </si>
  <si>
    <t>B01167</t>
  </si>
  <si>
    <t>B01168</t>
  </si>
  <si>
    <t>B01169</t>
  </si>
  <si>
    <t>B01170</t>
  </si>
  <si>
    <t>B01171</t>
  </si>
  <si>
    <t>B01172</t>
  </si>
  <si>
    <t>B01173</t>
  </si>
  <si>
    <t>B01174</t>
  </si>
  <si>
    <t>B01175</t>
  </si>
  <si>
    <t>B01176</t>
  </si>
  <si>
    <t>B01177</t>
  </si>
  <si>
    <t>B01178</t>
  </si>
  <si>
    <t>B01179</t>
  </si>
  <si>
    <t>B01180</t>
  </si>
  <si>
    <t>B01181</t>
  </si>
  <si>
    <t>B01182</t>
  </si>
  <si>
    <t>B01183</t>
  </si>
  <si>
    <t>B01184</t>
  </si>
  <si>
    <t>B01185</t>
  </si>
  <si>
    <t>B01186</t>
  </si>
  <si>
    <t>B01187</t>
  </si>
  <si>
    <t>B01188</t>
  </si>
  <si>
    <t>B01189</t>
  </si>
  <si>
    <t>B01190</t>
  </si>
  <si>
    <t>B01191</t>
  </si>
  <si>
    <t>B01192</t>
  </si>
  <si>
    <t>B01193</t>
  </si>
  <si>
    <t>B01194</t>
  </si>
  <si>
    <t>B01195</t>
  </si>
  <si>
    <t>B01196</t>
  </si>
  <si>
    <t>B01197</t>
  </si>
  <si>
    <t>B01198</t>
  </si>
  <si>
    <t>B01199</t>
  </si>
  <si>
    <t>B01200</t>
  </si>
  <si>
    <t>B01201</t>
  </si>
  <si>
    <t>B01202</t>
  </si>
  <si>
    <t>B01203</t>
  </si>
  <si>
    <t>B01204</t>
  </si>
  <si>
    <t>B01205</t>
  </si>
  <si>
    <t>B01206</t>
  </si>
  <si>
    <t>B01207</t>
  </si>
  <si>
    <t>B01208</t>
  </si>
  <si>
    <t>B01209</t>
  </si>
  <si>
    <t>B01210</t>
  </si>
  <si>
    <t>B01211</t>
  </si>
  <si>
    <t>B01212</t>
  </si>
  <si>
    <t>B01213</t>
  </si>
  <si>
    <t>B01214</t>
  </si>
  <si>
    <t>B01215</t>
  </si>
  <si>
    <t>B01216</t>
  </si>
  <si>
    <t>B01217</t>
  </si>
  <si>
    <t>B01218</t>
  </si>
  <si>
    <t>B01219</t>
  </si>
  <si>
    <t>B01220</t>
  </si>
  <si>
    <t>B01221</t>
  </si>
  <si>
    <t>B01222</t>
  </si>
  <si>
    <t>B01223</t>
  </si>
  <si>
    <t>B01224</t>
  </si>
  <si>
    <t>B01225</t>
  </si>
  <si>
    <t>B01226</t>
  </si>
  <si>
    <t>B01227</t>
  </si>
  <si>
    <t>B01228</t>
  </si>
  <si>
    <t>B01229</t>
  </si>
  <si>
    <t>B01230</t>
  </si>
  <si>
    <t>B01231</t>
  </si>
  <si>
    <t>B01232</t>
  </si>
  <si>
    <t>B01233</t>
  </si>
  <si>
    <t>B01234</t>
  </si>
  <si>
    <t>B01235</t>
  </si>
  <si>
    <t>B01236</t>
  </si>
  <si>
    <t>B01237</t>
  </si>
  <si>
    <t>B01238</t>
  </si>
  <si>
    <t>B01239</t>
  </si>
  <si>
    <t>B01240</t>
  </si>
  <si>
    <t>B01241</t>
  </si>
  <si>
    <t>B01242</t>
  </si>
  <si>
    <t>B01243</t>
  </si>
  <si>
    <t>B01244</t>
  </si>
  <si>
    <t>B01245</t>
  </si>
  <si>
    <t>B01246</t>
  </si>
  <si>
    <t>B01247</t>
  </si>
  <si>
    <t>B01248</t>
  </si>
  <si>
    <t>B01249</t>
  </si>
  <si>
    <t>B01250</t>
  </si>
  <si>
    <t>B01251</t>
  </si>
  <si>
    <t>B01252</t>
  </si>
  <si>
    <t>B01253</t>
  </si>
  <si>
    <t>B01254</t>
  </si>
  <si>
    <t>B01255</t>
  </si>
  <si>
    <t>B01256</t>
  </si>
  <si>
    <t>B01257</t>
  </si>
  <si>
    <t>B01258</t>
  </si>
  <si>
    <t>B01259</t>
  </si>
  <si>
    <t>B01260</t>
  </si>
  <si>
    <t>B01261</t>
  </si>
  <si>
    <t>B01262</t>
  </si>
  <si>
    <t>B01263</t>
  </si>
  <si>
    <t>B01264</t>
  </si>
  <si>
    <t>B01265</t>
  </si>
  <si>
    <t>B01266</t>
  </si>
  <si>
    <t>B01267</t>
  </si>
  <si>
    <t>B01268</t>
  </si>
  <si>
    <t>B01269</t>
  </si>
  <si>
    <t>B01270</t>
  </si>
  <si>
    <t>B01271</t>
  </si>
  <si>
    <t>B01272</t>
  </si>
  <si>
    <t>B01273</t>
  </si>
  <si>
    <t>B01274</t>
  </si>
  <si>
    <t>B01275</t>
  </si>
  <si>
    <t>B01276</t>
  </si>
  <si>
    <t>B01277</t>
  </si>
  <si>
    <t>B01278</t>
  </si>
  <si>
    <t>B01279</t>
  </si>
  <si>
    <t>B01280</t>
  </si>
  <si>
    <t>B01281</t>
  </si>
  <si>
    <t>B01282</t>
  </si>
  <si>
    <t>B01283</t>
  </si>
  <si>
    <t>B01284</t>
  </si>
  <si>
    <t>B01285</t>
  </si>
  <si>
    <t>B01286</t>
  </si>
  <si>
    <t>B01287</t>
  </si>
  <si>
    <t>B01288</t>
  </si>
  <si>
    <t>B01289</t>
  </si>
  <si>
    <t>B01290</t>
  </si>
  <si>
    <t>B01291</t>
  </si>
  <si>
    <t>B01292</t>
  </si>
  <si>
    <t>B01293</t>
  </si>
  <si>
    <t>B01294</t>
  </si>
  <si>
    <t>B01295</t>
  </si>
  <si>
    <t>B01296</t>
  </si>
  <si>
    <t>B01297</t>
  </si>
  <si>
    <t>B01298</t>
  </si>
  <si>
    <t>B01299</t>
  </si>
  <si>
    <t>B01300</t>
  </si>
  <si>
    <t>B01301</t>
  </si>
  <si>
    <t>B01302</t>
  </si>
  <si>
    <t>B01303</t>
  </si>
  <si>
    <t>B01304</t>
  </si>
  <si>
    <t>B01305</t>
  </si>
  <si>
    <t>B01306</t>
  </si>
  <si>
    <t>B01307</t>
  </si>
  <si>
    <t>B01308</t>
  </si>
  <si>
    <t>B01309</t>
  </si>
  <si>
    <t>B01310</t>
  </si>
  <si>
    <t>B01311</t>
  </si>
  <si>
    <t>B01312</t>
  </si>
  <si>
    <t>B01313</t>
  </si>
  <si>
    <t>B01314</t>
  </si>
  <si>
    <t>B01315</t>
  </si>
  <si>
    <t>B01316</t>
  </si>
  <si>
    <t>B01317</t>
  </si>
  <si>
    <t>B01318</t>
  </si>
  <si>
    <t>B01319</t>
  </si>
  <si>
    <t>B01320</t>
  </si>
  <si>
    <t>B01321</t>
  </si>
  <si>
    <t>B01322</t>
  </si>
  <si>
    <t>B01323</t>
  </si>
  <si>
    <t>B01324</t>
  </si>
  <si>
    <t>B01325</t>
  </si>
  <si>
    <t>B01326</t>
  </si>
  <si>
    <t>B01327</t>
  </si>
  <si>
    <t>B01328</t>
  </si>
  <si>
    <t>B01329</t>
  </si>
  <si>
    <t>B01330</t>
  </si>
  <si>
    <t>B01331</t>
  </si>
  <si>
    <t>B01332</t>
  </si>
  <si>
    <t>B01333</t>
  </si>
  <si>
    <t>B01334</t>
  </si>
  <si>
    <t>B01335</t>
  </si>
  <si>
    <t>B01336</t>
  </si>
  <si>
    <t>B01337</t>
  </si>
  <si>
    <t>B01338</t>
  </si>
  <si>
    <t>B01339</t>
  </si>
  <si>
    <t>B01340</t>
  </si>
  <si>
    <t>B01341</t>
  </si>
  <si>
    <t>B01342</t>
  </si>
  <si>
    <t>B01343</t>
  </si>
  <si>
    <t>B01344</t>
  </si>
  <si>
    <t>B01345</t>
  </si>
  <si>
    <t>B01346</t>
  </si>
  <si>
    <t>B01347</t>
  </si>
  <si>
    <t>B01348</t>
  </si>
  <si>
    <t>B01349</t>
  </si>
  <si>
    <t>B01350</t>
  </si>
  <si>
    <t>B01351</t>
  </si>
  <si>
    <t>B01352</t>
  </si>
  <si>
    <t>B01353</t>
  </si>
  <si>
    <t>B01354</t>
  </si>
  <si>
    <t>B01355</t>
  </si>
  <si>
    <t>B01356</t>
  </si>
  <si>
    <t>B01357</t>
  </si>
  <si>
    <t>B01358</t>
  </si>
  <si>
    <t>B01359</t>
  </si>
  <si>
    <t>B01360</t>
  </si>
  <si>
    <t>B01361</t>
  </si>
  <si>
    <t>B01362</t>
  </si>
  <si>
    <t>B01363</t>
  </si>
  <si>
    <t>B01364</t>
  </si>
  <si>
    <t>B01365</t>
  </si>
  <si>
    <t>B01366</t>
  </si>
  <si>
    <t>B01367</t>
  </si>
  <si>
    <t>B01368</t>
  </si>
  <si>
    <t>B01369</t>
  </si>
  <si>
    <t>B01370</t>
  </si>
  <si>
    <t>B01371</t>
  </si>
  <si>
    <t>B01372</t>
  </si>
  <si>
    <t>B01373</t>
  </si>
  <si>
    <t>B01374</t>
  </si>
  <si>
    <t>B01375</t>
  </si>
  <si>
    <t>B01376</t>
  </si>
  <si>
    <t>B01377</t>
  </si>
  <si>
    <t>B01378</t>
  </si>
  <si>
    <t>B01379</t>
  </si>
  <si>
    <t>B01380</t>
  </si>
  <si>
    <t>B01381</t>
  </si>
  <si>
    <t>B01382</t>
  </si>
  <si>
    <t>B01383</t>
  </si>
  <si>
    <t>B01384</t>
  </si>
  <si>
    <t>B01385</t>
  </si>
  <si>
    <t>B01386</t>
  </si>
  <si>
    <t>B01387</t>
  </si>
  <si>
    <t>B01388</t>
  </si>
  <si>
    <t>B01389</t>
  </si>
  <si>
    <t>B01390</t>
  </si>
  <si>
    <t>B01391</t>
  </si>
  <si>
    <t>B01392</t>
  </si>
  <si>
    <t>B01393</t>
  </si>
  <si>
    <t>B01394</t>
  </si>
  <si>
    <t>B01395</t>
  </si>
  <si>
    <t>B01396</t>
  </si>
  <si>
    <t>B01397</t>
  </si>
  <si>
    <t>B01398</t>
  </si>
  <si>
    <t>B01399</t>
  </si>
  <si>
    <t>B01400</t>
  </si>
  <si>
    <t>B01401</t>
  </si>
  <si>
    <t>B01402</t>
  </si>
  <si>
    <t>B01403</t>
  </si>
  <si>
    <t>B01404</t>
  </si>
  <si>
    <t>B01405</t>
  </si>
  <si>
    <t>B01406</t>
  </si>
  <si>
    <t>B01407</t>
  </si>
  <si>
    <t>B01408</t>
  </si>
  <si>
    <t>B01409</t>
  </si>
  <si>
    <t>B01410</t>
  </si>
  <si>
    <t>B01411</t>
  </si>
  <si>
    <t>B01412</t>
  </si>
  <si>
    <t>B01413</t>
  </si>
  <si>
    <t>B01414</t>
  </si>
  <si>
    <t>B01415</t>
  </si>
  <si>
    <t>B01416</t>
  </si>
  <si>
    <t>B01417</t>
  </si>
  <si>
    <t>B01418</t>
  </si>
  <si>
    <t>B01419</t>
  </si>
  <si>
    <t>B01420</t>
  </si>
  <si>
    <t>B01421</t>
  </si>
  <si>
    <t>B01422</t>
  </si>
  <si>
    <t>B01423</t>
  </si>
  <si>
    <t>B01424</t>
  </si>
  <si>
    <t>B01425</t>
  </si>
  <si>
    <t>B01426</t>
  </si>
  <si>
    <t>B01427</t>
  </si>
  <si>
    <t>B01428</t>
  </si>
  <si>
    <t>B01429</t>
  </si>
  <si>
    <t>B01430</t>
  </si>
  <si>
    <t>B01431</t>
  </si>
  <si>
    <t>B01432</t>
  </si>
  <si>
    <t>B01433</t>
  </si>
  <si>
    <t>B01434</t>
  </si>
  <si>
    <t>B01435</t>
  </si>
  <si>
    <t>B01436</t>
  </si>
  <si>
    <t>B01437</t>
  </si>
  <si>
    <t>B01438</t>
  </si>
  <si>
    <t>B01439</t>
  </si>
  <si>
    <t>B01440</t>
  </si>
  <si>
    <t>B01441</t>
  </si>
  <si>
    <t>B01442</t>
  </si>
  <si>
    <t>B01443</t>
  </si>
  <si>
    <t>B01444</t>
  </si>
  <si>
    <t>B01445</t>
  </si>
  <si>
    <t>B01446</t>
  </si>
  <si>
    <t>B01447</t>
  </si>
  <si>
    <t>B01448</t>
  </si>
  <si>
    <t>B01449</t>
  </si>
  <si>
    <t>B01450</t>
  </si>
  <si>
    <t>B01451</t>
  </si>
  <si>
    <t>B01452</t>
  </si>
  <si>
    <t>B01453</t>
  </si>
  <si>
    <t>B01454</t>
  </si>
  <si>
    <t>B01455</t>
  </si>
  <si>
    <t>B01456</t>
  </si>
  <si>
    <t>B01457</t>
  </si>
  <si>
    <t>B01458</t>
  </si>
  <si>
    <t>B01459</t>
  </si>
  <si>
    <t>B01460</t>
  </si>
  <si>
    <t>B01461</t>
  </si>
  <si>
    <t>B01462</t>
  </si>
  <si>
    <t>B01463</t>
  </si>
  <si>
    <t>B01464</t>
  </si>
  <si>
    <t>B01465</t>
  </si>
  <si>
    <t>B01466</t>
  </si>
  <si>
    <t>B01467</t>
  </si>
  <si>
    <t>B01468</t>
  </si>
  <si>
    <t>B01469</t>
  </si>
  <si>
    <t>B01470</t>
  </si>
  <si>
    <t>B01471</t>
  </si>
  <si>
    <t>B01472</t>
  </si>
  <si>
    <t>B01473</t>
  </si>
  <si>
    <t>B01474</t>
  </si>
  <si>
    <t>B01475</t>
  </si>
  <si>
    <t>B01476</t>
  </si>
  <si>
    <t>B01477</t>
  </si>
  <si>
    <t>B01478</t>
  </si>
  <si>
    <t>B01479</t>
  </si>
  <si>
    <t>B01480</t>
  </si>
  <si>
    <t>B01481</t>
  </si>
  <si>
    <t>B01482</t>
  </si>
  <si>
    <t>B01483</t>
  </si>
  <si>
    <t>B01484</t>
  </si>
  <si>
    <t>B01485</t>
  </si>
  <si>
    <t>B01486</t>
  </si>
  <si>
    <t>B01487</t>
  </si>
  <si>
    <t>B01488</t>
  </si>
  <si>
    <t>B01489</t>
  </si>
  <si>
    <t>B01490</t>
  </si>
  <si>
    <t>B01491</t>
  </si>
  <si>
    <t>B01492</t>
  </si>
  <si>
    <t>B01493</t>
  </si>
  <si>
    <t>B01494</t>
  </si>
  <si>
    <t>B01495</t>
  </si>
  <si>
    <t>B01496</t>
  </si>
  <si>
    <t>B01497</t>
  </si>
  <si>
    <t>B01498</t>
  </si>
  <si>
    <t>B01499</t>
  </si>
  <si>
    <t>B01500</t>
  </si>
  <si>
    <t>B01501</t>
  </si>
  <si>
    <t>B01502</t>
  </si>
  <si>
    <t>B01503</t>
  </si>
  <si>
    <t>B01504</t>
  </si>
  <si>
    <t>B01505</t>
  </si>
  <si>
    <t>B01506</t>
  </si>
  <si>
    <t>B01507</t>
  </si>
  <si>
    <t>B01508</t>
  </si>
  <si>
    <t>B01509</t>
  </si>
  <si>
    <t>B01510</t>
  </si>
  <si>
    <t>B01511</t>
  </si>
  <si>
    <t>B01512</t>
  </si>
  <si>
    <t>B01513</t>
  </si>
  <si>
    <t>B01514</t>
  </si>
  <si>
    <t>B01515</t>
  </si>
  <si>
    <t>B01516</t>
  </si>
  <si>
    <t>B01517</t>
  </si>
  <si>
    <t>B01518</t>
  </si>
  <si>
    <t>B01519</t>
  </si>
  <si>
    <t>B01520</t>
  </si>
  <si>
    <t>B01521</t>
  </si>
  <si>
    <t>B01522</t>
  </si>
  <si>
    <t>B01523</t>
  </si>
  <si>
    <t>B01524</t>
  </si>
  <si>
    <t>B01525</t>
  </si>
  <si>
    <t>B01526</t>
  </si>
  <si>
    <t>B01527</t>
  </si>
  <si>
    <t>B01528</t>
  </si>
  <si>
    <t>B01529</t>
  </si>
  <si>
    <t>B01530</t>
  </si>
  <si>
    <t>B01531</t>
  </si>
  <si>
    <t>B01532</t>
  </si>
  <si>
    <t>B01533</t>
  </si>
  <si>
    <t>B01534</t>
  </si>
  <si>
    <t>B01535</t>
  </si>
  <si>
    <t>B01536</t>
  </si>
  <si>
    <t>B01537</t>
  </si>
  <si>
    <t>B01538</t>
  </si>
  <si>
    <t>B01539</t>
  </si>
  <si>
    <t>B01540</t>
  </si>
  <si>
    <t>B01541</t>
  </si>
  <si>
    <t>B01542</t>
  </si>
  <si>
    <t>B01543</t>
  </si>
  <si>
    <t>B01544</t>
  </si>
  <si>
    <t>B01545</t>
  </si>
  <si>
    <t>B01546</t>
  </si>
  <si>
    <t>B01547</t>
  </si>
  <si>
    <t>B01548</t>
  </si>
  <si>
    <t>B01549</t>
  </si>
  <si>
    <t>B01550</t>
  </si>
  <si>
    <t>B01551</t>
  </si>
  <si>
    <t>B01552</t>
  </si>
  <si>
    <t>B01553</t>
  </si>
  <si>
    <t>B01554</t>
  </si>
  <si>
    <t>B01555</t>
  </si>
  <si>
    <t>B01556</t>
  </si>
  <si>
    <t>B01557</t>
  </si>
  <si>
    <t>B01558</t>
  </si>
  <si>
    <t>B01559</t>
  </si>
  <si>
    <t>B01560</t>
  </si>
  <si>
    <t>B01561</t>
  </si>
  <si>
    <t>B01562</t>
  </si>
  <si>
    <t>B01563</t>
  </si>
  <si>
    <t>B01564</t>
  </si>
  <si>
    <t>B01565</t>
  </si>
  <si>
    <t>B01566</t>
  </si>
  <si>
    <t>B01567</t>
  </si>
  <si>
    <t>B01568</t>
  </si>
  <si>
    <t>B01569</t>
  </si>
  <si>
    <t>B01570</t>
  </si>
  <si>
    <t>B01571</t>
  </si>
  <si>
    <t>B01572</t>
  </si>
  <si>
    <t>B01573</t>
  </si>
  <si>
    <t>B01574</t>
  </si>
  <si>
    <t>B01575</t>
  </si>
  <si>
    <t>B01576</t>
  </si>
  <si>
    <t>B01577</t>
  </si>
  <si>
    <t>B01578</t>
  </si>
  <si>
    <t>B01579</t>
  </si>
  <si>
    <t>B01580</t>
  </si>
  <si>
    <t>B01581</t>
  </si>
  <si>
    <t>B01582</t>
  </si>
  <si>
    <t>B01583</t>
  </si>
  <si>
    <t>B01584</t>
  </si>
  <si>
    <t>B01585</t>
  </si>
  <si>
    <t>B01586</t>
  </si>
  <si>
    <t>B01587</t>
  </si>
  <si>
    <t>B01588</t>
  </si>
  <si>
    <t>B01589</t>
  </si>
  <si>
    <t>B01590</t>
  </si>
  <si>
    <t>B01591</t>
  </si>
  <si>
    <t>B01592</t>
  </si>
  <si>
    <t>B01593</t>
  </si>
  <si>
    <t>B01594</t>
  </si>
  <si>
    <t>B01595</t>
  </si>
  <si>
    <t>B01596</t>
  </si>
  <si>
    <t>B01597</t>
  </si>
  <si>
    <t>B01598</t>
  </si>
  <si>
    <t>B01599</t>
  </si>
  <si>
    <t>B01600</t>
  </si>
  <si>
    <t>B01601</t>
  </si>
  <si>
    <t>B01602</t>
  </si>
  <si>
    <t>B01603</t>
  </si>
  <si>
    <t>B01604</t>
  </si>
  <si>
    <t>B01605</t>
  </si>
  <si>
    <t>B01606</t>
  </si>
  <si>
    <t>B01607</t>
  </si>
  <si>
    <t>B01608</t>
  </si>
  <si>
    <t>B01609</t>
  </si>
  <si>
    <t>B01610</t>
  </si>
  <si>
    <t>B01611</t>
  </si>
  <si>
    <t>B01612</t>
  </si>
  <si>
    <t>B01613</t>
  </si>
  <si>
    <t>B01614</t>
  </si>
  <si>
    <t>B01615</t>
  </si>
  <si>
    <t>B01616</t>
  </si>
  <si>
    <t>B01617</t>
  </si>
  <si>
    <t>B01618</t>
  </si>
  <si>
    <t>B01619</t>
  </si>
  <si>
    <t>B01620</t>
  </si>
  <si>
    <t>B01621</t>
  </si>
  <si>
    <t>B01622</t>
  </si>
  <si>
    <t>B01623</t>
  </si>
  <si>
    <t>B01624</t>
  </si>
  <si>
    <t>B01625</t>
  </si>
  <si>
    <t>B01626</t>
  </si>
  <si>
    <t>B01627</t>
  </si>
  <si>
    <t>B01628</t>
  </si>
  <si>
    <t>B01629</t>
  </si>
  <si>
    <t>B01630</t>
  </si>
  <si>
    <t>B01631</t>
  </si>
  <si>
    <t>B01632</t>
  </si>
  <si>
    <t>B01633</t>
  </si>
  <si>
    <t>B01634</t>
  </si>
  <si>
    <t>B01635</t>
  </si>
  <si>
    <t>B01636</t>
  </si>
  <si>
    <t>B01637</t>
  </si>
  <si>
    <t>B01638</t>
  </si>
  <si>
    <t>B01639</t>
  </si>
  <si>
    <t>B01640</t>
  </si>
  <si>
    <t>B01641</t>
  </si>
  <si>
    <t>B01642</t>
  </si>
  <si>
    <t>B01643</t>
  </si>
  <si>
    <t>B01644</t>
  </si>
  <si>
    <t>B01645</t>
  </si>
  <si>
    <t>B01646</t>
  </si>
  <si>
    <t>B01647</t>
  </si>
  <si>
    <t>B01648</t>
  </si>
  <si>
    <t>B01649</t>
  </si>
  <si>
    <t>B01650</t>
  </si>
  <si>
    <t>B01651</t>
  </si>
  <si>
    <t>B01652</t>
  </si>
  <si>
    <t>B01653</t>
  </si>
  <si>
    <t>B01654</t>
  </si>
  <si>
    <t>B01655</t>
  </si>
  <si>
    <t>B01656</t>
  </si>
  <si>
    <t>B01657</t>
  </si>
  <si>
    <t>B01658</t>
  </si>
  <si>
    <t>B01659</t>
  </si>
  <si>
    <t>B01660</t>
  </si>
  <si>
    <t>B01661</t>
  </si>
  <si>
    <t>B01662</t>
  </si>
  <si>
    <t>B01663</t>
  </si>
  <si>
    <t>B01664</t>
  </si>
  <si>
    <t>B01665</t>
  </si>
  <si>
    <t>B01666</t>
  </si>
  <si>
    <t>B01667</t>
  </si>
  <si>
    <t>B01668</t>
  </si>
  <si>
    <t>B01669</t>
  </si>
  <si>
    <t>B01670</t>
  </si>
  <si>
    <t>B01671</t>
  </si>
  <si>
    <t>B01672</t>
  </si>
  <si>
    <t>B01673</t>
  </si>
  <si>
    <t>B01674</t>
  </si>
  <si>
    <t>B01675</t>
  </si>
  <si>
    <t>B01676</t>
  </si>
  <si>
    <t>B01677</t>
  </si>
  <si>
    <t>B01678</t>
  </si>
  <si>
    <t>B01679</t>
  </si>
  <si>
    <t>B01680</t>
  </si>
  <si>
    <t>B01681</t>
  </si>
  <si>
    <t>B01682</t>
  </si>
  <si>
    <t>B01683</t>
  </si>
  <si>
    <t>B01684</t>
  </si>
  <si>
    <t>B01685</t>
  </si>
  <si>
    <t>B01686</t>
  </si>
  <si>
    <t>B01687</t>
  </si>
  <si>
    <t>B01688</t>
  </si>
  <si>
    <t>B01689</t>
  </si>
  <si>
    <t>B01690</t>
  </si>
  <si>
    <t>B01691</t>
  </si>
  <si>
    <t>B01692</t>
  </si>
  <si>
    <t>B01693</t>
  </si>
  <si>
    <t>B01694</t>
  </si>
  <si>
    <t>B01695</t>
  </si>
  <si>
    <t>B01696</t>
  </si>
  <si>
    <t>B01697</t>
  </si>
  <si>
    <t>B01698</t>
  </si>
  <si>
    <t>B01699</t>
  </si>
  <si>
    <t>B01700</t>
  </si>
  <si>
    <t>B01701</t>
  </si>
  <si>
    <t>B01702</t>
  </si>
  <si>
    <t>B01703</t>
  </si>
  <si>
    <t>B01704</t>
  </si>
  <si>
    <t>B01705</t>
  </si>
  <si>
    <t>B01706</t>
  </si>
  <si>
    <t>B01707</t>
  </si>
  <si>
    <t>B01708</t>
  </si>
  <si>
    <t>B01709</t>
  </si>
  <si>
    <t>B01710</t>
  </si>
  <si>
    <t>B01711</t>
  </si>
  <si>
    <t>B01712</t>
  </si>
  <si>
    <t>B01713</t>
  </si>
  <si>
    <t>B01714</t>
  </si>
  <si>
    <t>B01715</t>
  </si>
  <si>
    <t>B01716</t>
  </si>
  <si>
    <t>B01717</t>
  </si>
  <si>
    <t>B01718</t>
  </si>
  <si>
    <t>B01719</t>
  </si>
  <si>
    <t>B01720</t>
  </si>
  <si>
    <t>B01721</t>
  </si>
  <si>
    <t>B01722</t>
  </si>
  <si>
    <t>B01723</t>
  </si>
  <si>
    <t>B01724</t>
  </si>
  <si>
    <t>B01725</t>
  </si>
  <si>
    <t>B01726</t>
  </si>
  <si>
    <t>B01727</t>
  </si>
  <si>
    <t>B01728</t>
  </si>
  <si>
    <t>B01729</t>
  </si>
  <si>
    <t>B01730</t>
  </si>
  <si>
    <t>B01731</t>
  </si>
  <si>
    <t>B01732</t>
  </si>
  <si>
    <t>B01733</t>
  </si>
  <si>
    <t>B01734</t>
  </si>
  <si>
    <t>B01735</t>
  </si>
  <si>
    <t>B01736</t>
  </si>
  <si>
    <t>B01737</t>
  </si>
  <si>
    <t>B01738</t>
  </si>
  <si>
    <t>B01739</t>
  </si>
  <si>
    <t>B01740</t>
  </si>
  <si>
    <t>B01741</t>
  </si>
  <si>
    <t>B01742</t>
  </si>
  <si>
    <t>B01743</t>
  </si>
  <si>
    <t>B01744</t>
  </si>
  <si>
    <t>B01745</t>
  </si>
  <si>
    <t>B01746</t>
  </si>
  <si>
    <t>B01747</t>
  </si>
  <si>
    <t>B01748</t>
  </si>
  <si>
    <t>B01749</t>
  </si>
  <si>
    <t>B01750</t>
  </si>
  <si>
    <t>B01751</t>
  </si>
  <si>
    <t>B01752</t>
  </si>
  <si>
    <t>B01753</t>
  </si>
  <si>
    <t>B01754</t>
  </si>
  <si>
    <t>B01755</t>
  </si>
  <si>
    <t>B01756</t>
  </si>
  <si>
    <t>B01757</t>
  </si>
  <si>
    <t>B01758</t>
  </si>
  <si>
    <t>B01759</t>
  </si>
  <si>
    <t>B01760</t>
  </si>
  <si>
    <t>B01761</t>
  </si>
  <si>
    <t>B01762</t>
  </si>
  <si>
    <t>B01763</t>
  </si>
  <si>
    <t>B01764</t>
  </si>
  <si>
    <t>B01765</t>
  </si>
  <si>
    <t>B01766</t>
  </si>
  <si>
    <t>B01767</t>
  </si>
  <si>
    <t>B01768</t>
  </si>
  <si>
    <t>B01769</t>
  </si>
  <si>
    <t>B01770</t>
  </si>
  <si>
    <t>B01771</t>
  </si>
  <si>
    <t>B01772</t>
  </si>
  <si>
    <t>B01773</t>
  </si>
  <si>
    <t>B01774</t>
  </si>
  <si>
    <t>B01775</t>
  </si>
  <si>
    <t>B01776</t>
  </si>
  <si>
    <t>B01777</t>
  </si>
  <si>
    <t>B01778</t>
  </si>
  <si>
    <t>B01779</t>
  </si>
  <si>
    <t>B01780</t>
  </si>
  <si>
    <t>B01781</t>
  </si>
  <si>
    <t>B01782</t>
  </si>
  <si>
    <t>B01783</t>
  </si>
  <si>
    <t>B01784</t>
  </si>
  <si>
    <t>B01785</t>
  </si>
  <si>
    <t>B01786</t>
  </si>
  <si>
    <t>B01787</t>
  </si>
  <si>
    <t>B01788</t>
  </si>
  <si>
    <t>B01789</t>
  </si>
  <si>
    <t>B01790</t>
  </si>
  <si>
    <t>B01791</t>
  </si>
  <si>
    <t>B01792</t>
  </si>
  <si>
    <t>B01793</t>
  </si>
  <si>
    <t>B01794</t>
  </si>
  <si>
    <t>B01795</t>
  </si>
  <si>
    <t>B01796</t>
  </si>
  <si>
    <t>B01797</t>
  </si>
  <si>
    <t>B01798</t>
  </si>
  <si>
    <t>B01799</t>
  </si>
  <si>
    <t>B01800</t>
  </si>
  <si>
    <t>B01801</t>
  </si>
  <si>
    <t>B01802</t>
  </si>
  <si>
    <t>B01803</t>
  </si>
  <si>
    <t>B01804</t>
  </si>
  <si>
    <t>B01805</t>
  </si>
  <si>
    <t>B01806</t>
  </si>
  <si>
    <t>B01807</t>
  </si>
  <si>
    <t>B01808</t>
  </si>
  <si>
    <t>B01809</t>
  </si>
  <si>
    <t>B01810</t>
  </si>
  <si>
    <t>B01811</t>
  </si>
  <si>
    <t>B01812</t>
  </si>
  <si>
    <t>B01813</t>
  </si>
  <si>
    <t>B01814</t>
  </si>
  <si>
    <t>B01815</t>
  </si>
  <si>
    <t>B01816</t>
  </si>
  <si>
    <t>B01817</t>
  </si>
  <si>
    <t>B01818</t>
  </si>
  <si>
    <t>B01819</t>
  </si>
  <si>
    <t>B01820</t>
  </si>
  <si>
    <t>B01821</t>
  </si>
  <si>
    <t>B01822</t>
  </si>
  <si>
    <t>B01823</t>
  </si>
  <si>
    <t>B01824</t>
  </si>
  <si>
    <t>B01825</t>
  </si>
  <si>
    <t>B01826</t>
  </si>
  <si>
    <t>B01827</t>
  </si>
  <si>
    <t>B01828</t>
  </si>
  <si>
    <t>B01829</t>
  </si>
  <si>
    <t>B01830</t>
  </si>
  <si>
    <t>B01831</t>
  </si>
  <si>
    <t>B01832</t>
  </si>
  <si>
    <t>B01833</t>
  </si>
  <si>
    <t>B01834</t>
  </si>
  <si>
    <t>B01835</t>
  </si>
  <si>
    <t>B01836</t>
  </si>
  <si>
    <t>B01837</t>
  </si>
  <si>
    <t>B01838</t>
  </si>
  <si>
    <t>B01839</t>
  </si>
  <si>
    <t>B01840</t>
  </si>
  <si>
    <t>B01841</t>
  </si>
  <si>
    <t>B01842</t>
  </si>
  <si>
    <t>B01843</t>
  </si>
  <si>
    <t>B01844</t>
  </si>
  <si>
    <t>B01845</t>
  </si>
  <si>
    <t>B01846</t>
  </si>
  <si>
    <t>B01847</t>
  </si>
  <si>
    <t>B01848</t>
  </si>
  <si>
    <t>B01849</t>
  </si>
  <si>
    <t>B01850</t>
  </si>
  <si>
    <t>B01851</t>
  </si>
  <si>
    <t>B01852</t>
  </si>
  <si>
    <t>B01853</t>
  </si>
  <si>
    <t>B01854</t>
  </si>
  <si>
    <t>B01855</t>
  </si>
  <si>
    <t>B01856</t>
  </si>
  <si>
    <t>B01857</t>
  </si>
  <si>
    <t>B01858</t>
  </si>
  <si>
    <t>B01859</t>
  </si>
  <si>
    <t>B01860</t>
  </si>
  <si>
    <t>B01861</t>
  </si>
  <si>
    <t>B01862</t>
  </si>
  <si>
    <t>B01863</t>
  </si>
  <si>
    <t>B01864</t>
  </si>
  <si>
    <t>B01865</t>
  </si>
  <si>
    <t>B01866</t>
  </si>
  <si>
    <t>B01867</t>
  </si>
  <si>
    <t>B01868</t>
  </si>
  <si>
    <t>B01869</t>
  </si>
  <si>
    <t>B01870</t>
  </si>
  <si>
    <t>B01871</t>
  </si>
  <si>
    <t>B01872</t>
  </si>
  <si>
    <t>B01873</t>
  </si>
  <si>
    <t>B01874</t>
  </si>
  <si>
    <t>B01875</t>
  </si>
  <si>
    <t>B01876</t>
  </si>
  <si>
    <t>B01877</t>
  </si>
  <si>
    <t>B01878</t>
  </si>
  <si>
    <t>B01879</t>
  </si>
  <si>
    <t>B01880</t>
  </si>
  <si>
    <t>B01881</t>
  </si>
  <si>
    <t>B01882</t>
  </si>
  <si>
    <t>B01883</t>
  </si>
  <si>
    <t>B01884</t>
  </si>
  <si>
    <t>B01885</t>
  </si>
  <si>
    <t>B01886</t>
  </si>
  <si>
    <t>B01887</t>
  </si>
  <si>
    <t>B01888</t>
  </si>
  <si>
    <t>B01889</t>
  </si>
  <si>
    <t>B01890</t>
  </si>
  <si>
    <t>B01891</t>
  </si>
  <si>
    <t>B01892</t>
  </si>
  <si>
    <t>B01893</t>
  </si>
  <si>
    <t>B01894</t>
  </si>
  <si>
    <t>B01895</t>
  </si>
  <si>
    <t>B01896</t>
  </si>
  <si>
    <t>B01897</t>
  </si>
  <si>
    <t>B01898</t>
  </si>
  <si>
    <t>B01899</t>
  </si>
  <si>
    <t>B01900</t>
  </si>
  <si>
    <t>B01901</t>
  </si>
  <si>
    <t>B01902</t>
  </si>
  <si>
    <t>B01903</t>
  </si>
  <si>
    <t>B01904</t>
  </si>
  <si>
    <t>B01905</t>
  </si>
  <si>
    <t>B01906</t>
  </si>
  <si>
    <t>B01907</t>
  </si>
  <si>
    <t>B01908</t>
  </si>
  <si>
    <t>B01909</t>
  </si>
  <si>
    <t>B01910</t>
  </si>
  <si>
    <t>B01911</t>
  </si>
  <si>
    <t>B01912</t>
  </si>
  <si>
    <t>B01913</t>
  </si>
  <si>
    <t>B01914</t>
  </si>
  <si>
    <t>B01915</t>
  </si>
  <si>
    <t>B01916</t>
  </si>
  <si>
    <t>B01917</t>
  </si>
  <si>
    <t>B01918</t>
  </si>
  <si>
    <t>B01919</t>
  </si>
  <si>
    <t>B01920</t>
  </si>
  <si>
    <t>B01921</t>
  </si>
  <si>
    <t>B01922</t>
  </si>
  <si>
    <t>B01923</t>
  </si>
  <si>
    <t>B01924</t>
  </si>
  <si>
    <t>B01925</t>
  </si>
  <si>
    <t>B01926</t>
  </si>
  <si>
    <t>B01927</t>
  </si>
  <si>
    <t>B01928</t>
  </si>
  <si>
    <t>B01929</t>
  </si>
  <si>
    <t>B01930</t>
  </si>
  <si>
    <t>B01931</t>
  </si>
  <si>
    <t>B01932</t>
  </si>
  <si>
    <t>B01933</t>
  </si>
  <si>
    <t>B01934</t>
  </si>
  <si>
    <t>B01935</t>
  </si>
  <si>
    <t>B01936</t>
  </si>
  <si>
    <t>B01937</t>
  </si>
  <si>
    <t>B01938</t>
  </si>
  <si>
    <t>B01939</t>
  </si>
  <si>
    <t>B01940</t>
  </si>
  <si>
    <t>B01941</t>
  </si>
  <si>
    <t>B01942</t>
  </si>
  <si>
    <t>B01943</t>
  </si>
  <si>
    <t>B01944</t>
  </si>
  <si>
    <t>B01945</t>
  </si>
  <si>
    <t>B01946</t>
  </si>
  <si>
    <t>B01947</t>
  </si>
  <si>
    <t>B01948</t>
  </si>
  <si>
    <t>B01949</t>
  </si>
  <si>
    <t>B01950</t>
  </si>
  <si>
    <t>B01951</t>
  </si>
  <si>
    <t>B01952</t>
  </si>
  <si>
    <t>B01953</t>
  </si>
  <si>
    <t>B01954</t>
  </si>
  <si>
    <t>B01955</t>
  </si>
  <si>
    <t>B01956</t>
  </si>
  <si>
    <t>B01957</t>
  </si>
  <si>
    <t>B01958</t>
  </si>
  <si>
    <t>B01959</t>
  </si>
  <si>
    <t>B01960</t>
  </si>
  <si>
    <t>B01961</t>
  </si>
  <si>
    <t>B01962</t>
  </si>
  <si>
    <t>B01963</t>
  </si>
  <si>
    <t>B01964</t>
  </si>
  <si>
    <t>B01965</t>
  </si>
  <si>
    <t>B01966</t>
  </si>
  <si>
    <t>B01967</t>
  </si>
  <si>
    <t>B01968</t>
  </si>
  <si>
    <t>B01969</t>
  </si>
  <si>
    <t>B01970</t>
  </si>
  <si>
    <t>B01971</t>
  </si>
  <si>
    <t>B01972</t>
  </si>
  <si>
    <t>B01973</t>
  </si>
  <si>
    <t>B01974</t>
  </si>
  <si>
    <t>B01975</t>
  </si>
  <si>
    <t>B01976</t>
  </si>
  <si>
    <t>B01977</t>
  </si>
  <si>
    <t>B01978</t>
  </si>
  <si>
    <t>B01979</t>
  </si>
  <si>
    <t>B01980</t>
  </si>
  <si>
    <t>B01981</t>
  </si>
  <si>
    <t>B01982</t>
  </si>
  <si>
    <t>B01983</t>
  </si>
  <si>
    <t>B01984</t>
  </si>
  <si>
    <t>B01985</t>
  </si>
  <si>
    <t>B01986</t>
  </si>
  <si>
    <t>B01987</t>
  </si>
  <si>
    <t>B01988</t>
  </si>
  <si>
    <t>B01989</t>
  </si>
  <si>
    <t>B01990</t>
  </si>
  <si>
    <t>B01991</t>
  </si>
  <si>
    <t>B01992</t>
  </si>
  <si>
    <t>B01993</t>
  </si>
  <si>
    <t>B01994</t>
  </si>
  <si>
    <t>B01995</t>
  </si>
  <si>
    <t>B01996</t>
  </si>
  <si>
    <t>B01997</t>
  </si>
  <si>
    <t>B01998</t>
  </si>
  <si>
    <t>B01999</t>
  </si>
  <si>
    <t>B02000</t>
  </si>
  <si>
    <t>Employee ID</t>
  </si>
  <si>
    <t>Department</t>
  </si>
  <si>
    <t>Join Date</t>
  </si>
  <si>
    <t>Salary</t>
  </si>
  <si>
    <t>Bonus</t>
  </si>
  <si>
    <t>E001</t>
  </si>
  <si>
    <t>Finance</t>
  </si>
  <si>
    <t>E002</t>
  </si>
  <si>
    <t>Tech</t>
  </si>
  <si>
    <t>E003</t>
  </si>
  <si>
    <t>E004</t>
  </si>
  <si>
    <t>E005</t>
  </si>
  <si>
    <t>HR</t>
  </si>
  <si>
    <t>E006</t>
  </si>
  <si>
    <t>Marketing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</si>
  <si>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</si>
  <si>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</si>
  <si>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</si>
  <si>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</si>
  <si>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</si>
  <si>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</si>
  <si>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</si>
  <si>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</si>
  <si>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</si>
  <si>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</si>
  <si>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Sales</t>
  </si>
  <si>
    <t>E017</t>
  </si>
  <si>
    <t>E018</t>
  </si>
  <si>
    <t>E019</t>
  </si>
  <si>
    <t>E020</t>
  </si>
  <si>
    <t>E021</t>
  </si>
  <si>
    <t>E022</t>
  </si>
  <si>
    <t>E023</t>
  </si>
  <si>
    <t>E024</t>
  </si>
  <si>
    <t>E025</t>
  </si>
  <si>
    <t>E026</t>
  </si>
  <si>
    <t>E027</t>
  </si>
  <si>
    <t>E028</t>
  </si>
  <si>
    <t>E029</t>
  </si>
  <si>
    <t>E030</t>
  </si>
  <si>
    <t>E031</t>
  </si>
  <si>
    <t>E032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</si>
  <si>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</si>
  <si>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</si>
  <si>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</si>
  <si>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</si>
  <si>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</si>
  <si>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</si>
  <si>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</si>
  <si>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</si>
  <si>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</si>
  <si>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</si>
  <si>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</si>
  <si>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</si>
  <si>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</si>
  <si>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</si>
  <si>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</si>
  <si>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E048</t>
  </si>
  <si>
    <t>E049</t>
  </si>
  <si>
    <t>E050</t>
  </si>
  <si>
    <t>E051</t>
  </si>
  <si>
    <t>E052</t>
  </si>
  <si>
    <t>E053</t>
  </si>
  <si>
    <t>E054</t>
  </si>
  <si>
    <t>E055</t>
  </si>
  <si>
    <t>E056</t>
  </si>
  <si>
    <t>E057</t>
  </si>
  <si>
    <t>E058</t>
  </si>
  <si>
    <t>E059</t>
  </si>
  <si>
    <t>E060</t>
  </si>
  <si>
    <t>E061</t>
  </si>
  <si>
    <t>E062</t>
  </si>
  <si>
    <t>E063</t>
  </si>
  <si>
    <t>E064</t>
  </si>
  <si>
    <t>E065</t>
  </si>
  <si>
    <t>E066</t>
  </si>
  <si>
    <t>E067</t>
  </si>
  <si>
    <t>E068</t>
  </si>
  <si>
    <t>E069</t>
  </si>
  <si>
    <t>E070</t>
  </si>
  <si>
    <t>E071</t>
  </si>
  <si>
    <t>E072</t>
  </si>
  <si>
    <t>E073</t>
  </si>
  <si>
    <t>E074</t>
  </si>
  <si>
    <t>E075</t>
  </si>
  <si>
    <t>E076</t>
  </si>
  <si>
    <t>E077</t>
  </si>
  <si>
    <t>E078</t>
  </si>
  <si>
    <t>E079</t>
  </si>
  <si>
    <t>E080</t>
  </si>
  <si>
    <t>E081</t>
  </si>
  <si>
    <t>E082</t>
  </si>
  <si>
    <t>E083</t>
  </si>
  <si>
    <t>E084</t>
  </si>
  <si>
    <t>E085</t>
  </si>
  <si>
    <t>E086</t>
  </si>
  <si>
    <t>E087</t>
  </si>
  <si>
    <t>E088</t>
  </si>
  <si>
    <t>E089</t>
  </si>
  <si>
    <t>E090</t>
  </si>
  <si>
    <t>E091</t>
  </si>
  <si>
    <t>E092</t>
  </si>
  <si>
    <t>E093</t>
  </si>
  <si>
    <t>E094</t>
  </si>
  <si>
    <t>E095</t>
  </si>
  <si>
    <t>E096</t>
  </si>
  <si>
    <t>E097</t>
  </si>
  <si>
    <t>E098</t>
  </si>
  <si>
    <t>E099</t>
  </si>
  <si>
    <t>E100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</si>
  <si>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</si>
  <si>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</si>
  <si>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</si>
  <si>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</si>
  <si>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</si>
  <si>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</si>
  <si>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</si>
  <si>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</si>
  <si>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</si>
  <si>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E110</t>
  </si>
  <si>
    <t>E111</t>
  </si>
  <si>
    <t>E112</t>
  </si>
  <si>
    <t>E113</t>
  </si>
  <si>
    <t>E114</t>
  </si>
  <si>
    <t>E115</t>
  </si>
  <si>
    <t>E116</t>
  </si>
  <si>
    <t>E117</t>
  </si>
  <si>
    <t>E118</t>
  </si>
  <si>
    <t>E119</t>
  </si>
  <si>
    <t>E120</t>
  </si>
  <si>
    <t>Month</t>
  </si>
  <si>
    <t>Budget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</si>
  <si>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</si>
  <si>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</si>
  <si>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</si>
  <si>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</si>
  <si>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</si>
  <si>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</si>
  <si>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</si>
  <si>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</si>
  <si>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</si>
  <si>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</si>
  <si>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</si>
  <si>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</si>
  <si>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</si>
  <si>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</si>
  <si>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</si>
  <si>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</si>
  <si>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</si>
  <si>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</si>
  <si>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</si>
  <si>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</si>
  <si>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</si>
  <si>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</si>
  <si>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</si>
  <si>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</si>
  <si>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Actual Expense</t>
  </si>
  <si>
    <t>Cash Inflow</t>
  </si>
  <si>
    <t>Cash Outflow</t>
  </si>
  <si>
    <t>Cash Balance</t>
  </si>
  <si>
    <t>Total Revenue</t>
  </si>
  <si>
    <t>Gross Margin %</t>
  </si>
  <si>
    <t>Outstanding Receivables</t>
  </si>
  <si>
    <t>Outstanding Payables</t>
  </si>
  <si>
    <t>Runway Months</t>
  </si>
  <si>
    <t>DSO</t>
  </si>
  <si>
    <t>KPIs</t>
  </si>
  <si>
    <t>GrossProfit</t>
  </si>
  <si>
    <t>Burn Rate (per month)</t>
  </si>
  <si>
    <t>Row Labels</t>
  </si>
  <si>
    <t>Grand Total</t>
  </si>
  <si>
    <t>2024</t>
  </si>
  <si>
    <t>2025</t>
  </si>
  <si>
    <t>Sum of Revenue</t>
  </si>
  <si>
    <t>Years (Date)</t>
  </si>
  <si>
    <t>Months (Date)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</si>
  <si>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</si>
  <si>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</si>
  <si>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</si>
  <si>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</si>
  <si>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</si>
  <si>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</si>
  <si>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</si>
  <si>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</si>
  <si>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</si>
  <si>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</si>
  <si>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</si>
  <si>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</si>
  <si>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Revenue By Months</t>
  </si>
  <si>
    <t>Revenue By Regions</t>
  </si>
  <si>
    <t>Revenue By Products</t>
  </si>
  <si>
    <t>Top 10 Customers</t>
  </si>
  <si>
    <t>Days Outstanding</t>
  </si>
  <si>
    <t>Aging Bucket</t>
  </si>
  <si>
    <t>90+</t>
  </si>
  <si>
    <t>31-60</t>
  </si>
  <si>
    <t>0-30</t>
  </si>
  <si>
    <t>61-90</t>
  </si>
  <si>
    <t>Amount OutStanding</t>
  </si>
  <si>
    <t>Sum of Amount OutStanding</t>
  </si>
  <si>
    <t>Sum of Budget</t>
  </si>
  <si>
    <t xml:space="preserve">Budget </t>
  </si>
  <si>
    <t>Ageing Bucket</t>
  </si>
  <si>
    <t>Recivables Ageing Bucket</t>
  </si>
  <si>
    <t>Products</t>
  </si>
  <si>
    <t>Actual</t>
  </si>
  <si>
    <t>Sum of Actual Expense</t>
  </si>
  <si>
    <t>Variance</t>
  </si>
  <si>
    <t>Variance %</t>
  </si>
  <si>
    <t>Variance Analysis</t>
  </si>
  <si>
    <t>Sum of Salary</t>
  </si>
  <si>
    <t>Sum of Bonus</t>
  </si>
  <si>
    <t>Department HR Cost</t>
  </si>
  <si>
    <t>Cash Flow Trends</t>
  </si>
  <si>
    <t>Sum of Cash Inflow</t>
  </si>
  <si>
    <t>Sum of Cash Outflow</t>
  </si>
  <si>
    <t>Sum of Cash Balance</t>
  </si>
  <si>
    <t>Net Cash Flow</t>
  </si>
  <si>
    <t>KPI CARDS</t>
  </si>
  <si>
    <t>Column1</t>
  </si>
  <si>
    <t>Amounts</t>
  </si>
  <si>
    <t>Key Findings
• West region contributes highest revenue
• SaaS Enterprise generates largest sales
• Top 10 customers contribute 52% revenue
• Revenue increased 18% YoY</t>
  </si>
  <si>
    <t>Executive Summary</t>
  </si>
  <si>
    <t>Revenue Analysis</t>
  </si>
  <si>
    <t>AMOUNTS</t>
  </si>
  <si>
    <t>Working Capital Analysis</t>
  </si>
  <si>
    <t>Top Overdue Customers</t>
  </si>
  <si>
    <t>(All)</t>
  </si>
  <si>
    <t>INV Month</t>
  </si>
  <si>
    <t>Oustanding by Month</t>
  </si>
  <si>
    <t>Budget VS Actuals Analysis</t>
  </si>
  <si>
    <t>Total Budget</t>
  </si>
  <si>
    <t>Total Actuals</t>
  </si>
  <si>
    <t>Total Variance</t>
  </si>
  <si>
    <t>KPI Cards</t>
  </si>
  <si>
    <t>Sum of Sum of Budget</t>
  </si>
  <si>
    <t>Sum of Sum of Actual Expense</t>
  </si>
  <si>
    <t>Budget VS Actuals For Departments</t>
  </si>
  <si>
    <t>Budget Vs Actuals Analysis</t>
  </si>
  <si>
    <t>Column Labels</t>
  </si>
  <si>
    <t>Average of Variance %</t>
  </si>
  <si>
    <t>Budget Variance % Matrix</t>
  </si>
  <si>
    <t>Top 10 Customers contribute</t>
  </si>
  <si>
    <t>(blank)</t>
  </si>
  <si>
    <t>&lt;1.1.24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</si>
</sst>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20"/>
      <color theme="7" tint="0.7999816888943144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9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horizontal="left" indent="1"/>
    </xf>
    <xf numFmtId="0" fontId="0" fillId="3" borderId="1" xfId="0" applyFill="1" applyBorder="1"/>
    <xf numFmtId="0" fontId="2" fillId="2" borderId="0" xfId="0" applyFont="1" applyFill="1"/>
    <xf numFmtId="0" fontId="2" fillId="5" borderId="2" xfId="0" applyFont="1" applyFill="1" applyBorder="1"/>
    <xf numFmtId="0" fontId="2" fillId="5" borderId="6" xfId="0" applyFont="1" applyFill="1" applyBorder="1"/>
    <xf numFmtId="0" fontId="4" fillId="6" borderId="3" xfId="0" applyFont="1" applyFill="1" applyBorder="1"/>
    <xf numFmtId="9" fontId="4" fillId="6" borderId="3" xfId="0" applyNumberFormat="1" applyFont="1" applyFill="1" applyBorder="1"/>
    <xf numFmtId="0" fontId="4" fillId="6" borderId="7" xfId="0" applyFont="1" applyFill="1" applyBorder="1"/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8" borderId="0" xfId="0" applyFill="1"/>
    <xf numFmtId="14" fontId="0" fillId="8" borderId="0" xfId="0" applyNumberFormat="1" applyFill="1"/>
    <xf numFmtId="0" fontId="0" fillId="0" borderId="0" xfId="0" applyAlignment="1">
      <alignment horizontal="center"/>
    </xf>
    <xf numFmtId="0" fontId="6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8" fillId="7" borderId="0" xfId="0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  <xf numFmtId="1" fontId="0" fillId="8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2" fillId="12" borderId="9" xfId="0" applyFont="1" applyFill="1" applyBorder="1"/>
    <xf numFmtId="0" fontId="0" fillId="0" borderId="0" xfId="0" applyNumberFormat="1"/>
    <xf numFmtId="0" fontId="9" fillId="2" borderId="10" xfId="0" applyFont="1" applyFill="1" applyBorder="1"/>
    <xf numFmtId="0" fontId="0" fillId="13" borderId="0" xfId="0" applyFill="1"/>
    <xf numFmtId="0" fontId="0" fillId="14" borderId="0" xfId="0" applyFill="1"/>
    <xf numFmtId="9" fontId="3" fillId="13" borderId="0" xfId="1" applyFont="1" applyFill="1" applyAlignment="1">
      <alignment vertical="center"/>
    </xf>
    <xf numFmtId="0" fontId="0" fillId="15" borderId="0" xfId="0" applyFill="1"/>
    <xf numFmtId="0" fontId="10" fillId="14" borderId="0" xfId="0" applyFont="1" applyFill="1" applyAlignment="1">
      <alignment horizontal="center"/>
    </xf>
    <xf numFmtId="9" fontId="0" fillId="0" borderId="1" xfId="0" applyNumberFormat="1" applyBorder="1"/>
    <xf numFmtId="9" fontId="0" fillId="0" borderId="3" xfId="0" applyNumberFormat="1" applyBorder="1"/>
    <xf numFmtId="9" fontId="0" fillId="0" borderId="11" xfId="0" applyNumberFormat="1" applyBorder="1"/>
    <xf numFmtId="9" fontId="0" fillId="0" borderId="12" xfId="0" applyNumberFormat="1" applyBorder="1"/>
    <xf numFmtId="9" fontId="0" fillId="0" borderId="13" xfId="0" applyNumberFormat="1" applyBorder="1"/>
    <xf numFmtId="9" fontId="0" fillId="0" borderId="7" xfId="0" applyNumberFormat="1" applyBorder="1"/>
    <xf numFmtId="9" fontId="0" fillId="0" borderId="14" xfId="0" applyNumberFormat="1" applyBorder="1"/>
    <xf numFmtId="9" fontId="0" fillId="0" borderId="15" xfId="0" applyNumberFormat="1" applyBorder="1"/>
    <xf numFmtId="9" fontId="0" fillId="0" borderId="16" xfId="0" applyNumberFormat="1" applyBorder="1"/>
    <xf numFmtId="9" fontId="0" fillId="0" borderId="17" xfId="0" applyNumberFormat="1" applyBorder="1"/>
    <xf numFmtId="9" fontId="0" fillId="0" borderId="18" xfId="0" applyNumberFormat="1" applyBorder="1"/>
    <xf numFmtId="0" fontId="0" fillId="6" borderId="0" xfId="0" applyFill="1"/>
    <xf numFmtId="0" fontId="1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17" borderId="1" xfId="0" applyFill="1" applyBorder="1"/>
    <xf numFmtId="0" fontId="0" fillId="16" borderId="1" xfId="0" applyFill="1" applyBorder="1"/>
    <xf numFmtId="9" fontId="0" fillId="16" borderId="1" xfId="1" applyFont="1" applyFill="1" applyBorder="1"/>
    <xf numFmtId="0" fontId="12" fillId="16" borderId="19" xfId="0" applyFont="1" applyFill="1" applyBorder="1" applyAlignment="1">
      <alignment horizontal="center"/>
    </xf>
    <xf numFmtId="0" fontId="12" fillId="16" borderId="20" xfId="0" applyFont="1" applyFill="1" applyBorder="1" applyAlignment="1">
      <alignment horizontal="center"/>
    </xf>
    <xf numFmtId="0" fontId="12" fillId="16" borderId="21" xfId="0" applyFont="1" applyFill="1" applyBorder="1" applyAlignment="1">
      <alignment horizontal="center"/>
    </xf>
    <xf numFmtId="0" fontId="0" fillId="17" borderId="22" xfId="0" applyFill="1" applyBorder="1"/>
    <xf numFmtId="0" fontId="0" fillId="17" borderId="23" xfId="0" applyFill="1" applyBorder="1"/>
    <xf numFmtId="0" fontId="0" fillId="16" borderId="22" xfId="0" applyFill="1" applyBorder="1"/>
    <xf numFmtId="9" fontId="0" fillId="16" borderId="23" xfId="1" applyFont="1" applyFill="1" applyBorder="1"/>
    <xf numFmtId="0" fontId="0" fillId="17" borderId="24" xfId="0" applyFill="1" applyBorder="1"/>
    <xf numFmtId="0" fontId="3" fillId="17" borderId="25" xfId="0" applyFont="1" applyFill="1" applyBorder="1" applyAlignment="1">
      <alignment vertical="center"/>
    </xf>
    <xf numFmtId="0" fontId="0" fillId="17" borderId="25" xfId="0" applyFill="1" applyBorder="1"/>
    <xf numFmtId="0" fontId="0" fillId="17" borderId="26" xfId="0" applyFill="1" applyBorder="1"/>
  </cellXfs>
  <cellStyles count="2">
    <cellStyle name="Normal" xfId="0" builtinId="0"/>
    <cellStyle name="Percent" xfId="1" builtinId="5"/>
  </cellStyles>
  <dxfs count="35"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 patternType="solid">
          <bgColor theme="3" tint="0.59999389629810485"/>
        </patternFill>
      </fill>
    </dxf>
    <dxf>
      <fill>
        <patternFill patternType="solid">
          <bgColor theme="3" tint="0.59999389629810485"/>
        </patternFill>
      </fill>
    </dxf>
    <dxf>
      <fill>
        <patternFill patternType="solid">
          <bgColor theme="3" tint="0.59999389629810485"/>
        </patternFill>
      </fill>
    </dxf>
    <dxf>
      <fill>
        <patternFill patternType="solid">
          <bgColor theme="3" tint="0.59999389629810485"/>
        </patternFill>
      </fill>
    </dxf>
    <dxf>
      <fill>
        <patternFill patternType="solid">
          <bgColor theme="3" tint="0.59999389629810485"/>
        </patternFill>
      </fill>
    </dxf>
    <dxf>
      <fill>
        <patternFill patternType="solid">
          <bgColor theme="3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/m/yy"/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numFmt numFmtId="0" formatCode="General"/>
      <fill>
        <patternFill patternType="solid">
          <fgColor indexed="64"/>
          <bgColor theme="6" tint="0.79998168889431442"/>
        </patternFill>
      </fill>
    </dxf>
    <dxf>
      <numFmt numFmtId="19" formatCode="d/m/yy"/>
    </dxf>
    <dxf>
      <numFmt numFmtId="164" formatCode="yyyy\-mm\-dd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8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8" tint="0.399975585192419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pivotCacheDefinition" Target="pivotCache/pivotCacheDefinition1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pivotCacheDefinition" Target="pivotCache/pivotCacheDefinition10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8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7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[Startup_Finance_Reporting_Database.xlsx]Helper_Tables!PivotTable1</c:name>
    <c:fmtId val="4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month</a:t>
            </a:r>
          </a:p>
        </c:rich>
      </c:tx>
      <c:layout>
        <c:manualLayout>
          <c:xMode val="edge"/>
          <c:yMode val="edge"/>
          <c:x val="0.36287993145934477"/>
          <c:y val="4.3697620907306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8575" cap="rnd">
            <a:solidFill>
              <a:schemeClr val="accent5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31678294099248"/>
          <c:y val="0.17975660214055014"/>
          <c:w val="0.78007887615084381"/>
          <c:h val="0.55359432282760901"/>
        </c:manualLayout>
      </c:layout>
      <c:lineChart>
        <c:grouping val="standard"/>
        <c:varyColors val="0"/>
        <c:ser>
          <c:idx val="0"/>
          <c:order val="0"/>
          <c:tx>
            <c:strRef>
              <c:f>Helper_Tables!$C$2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multiLvlStrRef>
              <c:f>Helper_Tables!$A$3:$B$28</c:f>
              <c:multiLvlStrCache>
                <c:ptCount val="25"/>
                <c:lvl>
                  <c:pt idx="0">
                    <c:v>&lt;1.1.24</c:v>
                  </c:pt>
                  <c:pt idx="1">
                    <c:v>Jan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Apr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Aug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Dec</c:v>
                  </c:pt>
                  <c:pt idx="13">
                    <c:v>Jan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Apr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Aug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Dec</c:v>
                  </c:pt>
                </c:lvl>
                <c:lvl>
                  <c:pt idx="0">
                    <c:v>&lt;1.1.24</c:v>
                  </c:pt>
                  <c:pt idx="1">
                    <c:v>2024</c:v>
                  </c:pt>
                  <c:pt idx="13">
                    <c:v>2025</c:v>
                  </c:pt>
                </c:lvl>
              </c:multiLvlStrCache>
            </c:multiLvlStrRef>
          </c:cat>
          <c:val>
            <c:numRef>
              <c:f>Helper_Tables!$C$3:$C$28</c:f>
              <c:numCache>
                <c:formatCode>General</c:formatCode>
                <c:ptCount val="25"/>
                <c:pt idx="1">
                  <c:v>29443675.100000001</c:v>
                </c:pt>
                <c:pt idx="2">
                  <c:v>27655425.610000011</c:v>
                </c:pt>
                <c:pt idx="3">
                  <c:v>30478258.879999984</c:v>
                </c:pt>
                <c:pt idx="4">
                  <c:v>25437564.969999995</c:v>
                </c:pt>
                <c:pt idx="5">
                  <c:v>26440905.82</c:v>
                </c:pt>
                <c:pt idx="6">
                  <c:v>24237092.740000021</c:v>
                </c:pt>
                <c:pt idx="7">
                  <c:v>30112404.569999982</c:v>
                </c:pt>
                <c:pt idx="8">
                  <c:v>23741778.72000001</c:v>
                </c:pt>
                <c:pt idx="9">
                  <c:v>27121030.900000021</c:v>
                </c:pt>
                <c:pt idx="10">
                  <c:v>30065959.650000006</c:v>
                </c:pt>
                <c:pt idx="11">
                  <c:v>28539300.569999982</c:v>
                </c:pt>
                <c:pt idx="12">
                  <c:v>24743145.020000011</c:v>
                </c:pt>
                <c:pt idx="13">
                  <c:v>24198985.20000001</c:v>
                </c:pt>
                <c:pt idx="14">
                  <c:v>24620681.470000006</c:v>
                </c:pt>
                <c:pt idx="15">
                  <c:v>27719545.010000013</c:v>
                </c:pt>
                <c:pt idx="16">
                  <c:v>28424222.639999989</c:v>
                </c:pt>
                <c:pt idx="17">
                  <c:v>26809766.249999985</c:v>
                </c:pt>
                <c:pt idx="18">
                  <c:v>28313947.470000006</c:v>
                </c:pt>
                <c:pt idx="19">
                  <c:v>25070289.080000009</c:v>
                </c:pt>
                <c:pt idx="20">
                  <c:v>26103750.580000006</c:v>
                </c:pt>
                <c:pt idx="21">
                  <c:v>24309960.489999998</c:v>
                </c:pt>
                <c:pt idx="22">
                  <c:v>24509878.719999999</c:v>
                </c:pt>
                <c:pt idx="23">
                  <c:v>29512615.689999998</c:v>
                </c:pt>
                <c:pt idx="24">
                  <c:v>23608077.170000017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9-4860-9FA7-037913F34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9006848"/>
        <c:axId val="2079007328"/>
      </c:lineChart>
      <c:catAx>
        <c:axId val="207900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007328"/>
        <c:crosses val="autoZero"/>
        <c:auto val="1"/>
        <c:lblAlgn val="ctr"/>
        <c:lblOffset val="100"/>
        <c:noMultiLvlLbl val="0"/>
      </c:catAx>
      <c:valAx>
        <c:axId val="2079007328"/>
        <c:scaling>
          <c:orientation val="minMax"/>
          <c:min val="2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00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[Startup_Finance_Reporting_Database.xlsx]Helper_Tables!PivotTable2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Helper_Tables!$L$2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Helper_Tables!$K$3:$K$8</c:f>
              <c:strCache>
                <c:ptCount val="5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  <c:pt idx="4">
                  <c:v>(blank)</c:v>
                </c:pt>
              </c:strCache>
            </c:strRef>
          </c:cat>
          <c:val>
            <c:numRef>
              <c:f>Helper_Tables!$L$3:$L$8</c:f>
              <c:numCache>
                <c:formatCode>General</c:formatCode>
                <c:ptCount val="5"/>
                <c:pt idx="0">
                  <c:v>162476464.22999972</c:v>
                </c:pt>
                <c:pt idx="1">
                  <c:v>155508171.47999978</c:v>
                </c:pt>
                <c:pt idx="2">
                  <c:v>159906740.27999994</c:v>
                </c:pt>
                <c:pt idx="3">
                  <c:v>163326886.33000001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8-41FF-8973-68389A437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8976128"/>
        <c:axId val="2078978528"/>
      </c:barChart>
      <c:catAx>
        <c:axId val="20789761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978528"/>
        <c:crosses val="autoZero"/>
        <c:auto val="1"/>
        <c:lblAlgn val="ctr"/>
        <c:lblOffset val="100"/>
        <c:noMultiLvlLbl val="0"/>
      </c:catAx>
      <c:valAx>
        <c:axId val="2078978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976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[Startup_Finance_Reporting_Database.xlsx]Helper_Tables!PivotTable3</c:name>
    <c:fmtId val="4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Product</a:t>
            </a:r>
            <a:r>
              <a:rPr lang="en-US" baseline="0"/>
              <a:t>-wise </a:t>
            </a:r>
            <a:br>
              <a:rPr lang="en-US" baseline="0"/>
            </a:br>
            <a:r>
              <a:rPr lang="en-US" baseline="0"/>
              <a:t>Revenue Contribution</a:t>
            </a:r>
          </a:p>
        </c:rich>
      </c:tx>
      <c:layout>
        <c:manualLayout>
          <c:xMode val="edge"/>
          <c:yMode val="edge"/>
          <c:x val="0.30003162555344726"/>
          <c:y val="2.56867891513560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>
              <a:shade val="58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5">
              <a:shade val="86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5">
              <a:tint val="86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5">
              <a:tint val="58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7213965118265543"/>
          <c:y val="0.239336832895888"/>
          <c:w val="0.3241578530494339"/>
          <c:h val="0.58434855643044614"/>
        </c:manualLayout>
      </c:layout>
      <c:doughnutChart>
        <c:varyColors val="1"/>
        <c:ser>
          <c:idx val="0"/>
          <c:order val="0"/>
          <c:tx>
            <c:strRef>
              <c:f>Helper_Tables!$O$2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ED-4522-AB67-8CCCCD913261}"/>
              </c:ext>
            </c:extLst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ED-4522-AB67-8CCCCD913261}"/>
              </c:ext>
            </c:extLst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ED-4522-AB67-8CCCCD913261}"/>
              </c:ext>
            </c:extLst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EED-4522-AB67-8CCCCD913261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Helper_Tables!$N$3:$N$8</c:f>
              <c:strCache>
                <c:ptCount val="5"/>
                <c:pt idx="0">
                  <c:v>Analytics Addon</c:v>
                </c:pt>
                <c:pt idx="1">
                  <c:v>SaaS Basic</c:v>
                </c:pt>
                <c:pt idx="2">
                  <c:v>SaaS Enterprise</c:v>
                </c:pt>
                <c:pt idx="3">
                  <c:v>SaaS Pro</c:v>
                </c:pt>
                <c:pt idx="4">
                  <c:v>(blank)</c:v>
                </c:pt>
              </c:strCache>
            </c:strRef>
          </c:cat>
          <c:val>
            <c:numRef>
              <c:f>Helper_Tables!$O$3:$O$8</c:f>
              <c:numCache>
                <c:formatCode>General</c:formatCode>
                <c:ptCount val="5"/>
                <c:pt idx="0">
                  <c:v>164706809.46999982</c:v>
                </c:pt>
                <c:pt idx="1">
                  <c:v>154432285.81999987</c:v>
                </c:pt>
                <c:pt idx="2">
                  <c:v>160894675.40999997</c:v>
                </c:pt>
                <c:pt idx="3">
                  <c:v>161184491.61999974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C3-40F7-9DB3-D458D554A25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[Startup_Finance_Reporting_Database.xlsx]Helper_Tables!PivotTable3</c:name>
    <c:fmtId val="4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Products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Helper_Tables!$O$2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Helper_Tables!$N$3:$N$8</c:f>
              <c:strCache>
                <c:ptCount val="5"/>
                <c:pt idx="0">
                  <c:v>Analytics Addon</c:v>
                </c:pt>
                <c:pt idx="1">
                  <c:v>SaaS Basic</c:v>
                </c:pt>
                <c:pt idx="2">
                  <c:v>SaaS Enterprise</c:v>
                </c:pt>
                <c:pt idx="3">
                  <c:v>SaaS Pro</c:v>
                </c:pt>
                <c:pt idx="4">
                  <c:v>(blank)</c:v>
                </c:pt>
              </c:strCache>
            </c:strRef>
          </c:cat>
          <c:val>
            <c:numRef>
              <c:f>Helper_Tables!$O$3:$O$8</c:f>
              <c:numCache>
                <c:formatCode>General</c:formatCode>
                <c:ptCount val="5"/>
                <c:pt idx="0">
                  <c:v>164706809.46999982</c:v>
                </c:pt>
                <c:pt idx="1">
                  <c:v>154432285.81999987</c:v>
                </c:pt>
                <c:pt idx="2">
                  <c:v>160894675.40999997</c:v>
                </c:pt>
                <c:pt idx="3">
                  <c:v>161184491.61999974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5-4BF3-964C-E7091C5EE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24864512"/>
        <c:axId val="1724861632"/>
      </c:barChart>
      <c:catAx>
        <c:axId val="172486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4861632"/>
        <c:crosses val="autoZero"/>
        <c:auto val="1"/>
        <c:lblAlgn val="ctr"/>
        <c:lblOffset val="100"/>
        <c:noMultiLvlLbl val="0"/>
      </c:catAx>
      <c:valAx>
        <c:axId val="172486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486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[Startup_Finance_Reporting_Database.xlsx]Helper_Tables!PivotTable2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Helper_Tables!$L$2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Helper_Tables!$K$3:$K$8</c:f>
              <c:strCache>
                <c:ptCount val="5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  <c:pt idx="4">
                  <c:v>(blank)</c:v>
                </c:pt>
              </c:strCache>
            </c:strRef>
          </c:cat>
          <c:val>
            <c:numRef>
              <c:f>Helper_Tables!$L$3:$L$8</c:f>
              <c:numCache>
                <c:formatCode>General</c:formatCode>
                <c:ptCount val="5"/>
                <c:pt idx="0">
                  <c:v>162476464.22999972</c:v>
                </c:pt>
                <c:pt idx="1">
                  <c:v>155508171.47999978</c:v>
                </c:pt>
                <c:pt idx="2">
                  <c:v>159906740.27999994</c:v>
                </c:pt>
                <c:pt idx="3">
                  <c:v>163326886.33000001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E-4B9A-ADF6-EAF3319F4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1472304"/>
        <c:axId val="91470384"/>
      </c:barChart>
      <c:catAx>
        <c:axId val="914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470384"/>
        <c:crosses val="autoZero"/>
        <c:auto val="1"/>
        <c:lblAlgn val="ctr"/>
        <c:lblOffset val="100"/>
        <c:noMultiLvlLbl val="0"/>
      </c:catAx>
      <c:valAx>
        <c:axId val="9147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47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[Startup_Finance_Reporting_Database.xlsx]Helper_Tables!PivotTable4</c:name>
    <c:fmtId val="3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</a:t>
            </a:r>
            <a:r>
              <a:rPr lang="en-US" baseline="0"/>
              <a:t> Customers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Helper_Tables!$L$10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Helper_Tables!$K$11:$K$21</c:f>
              <c:strCache>
                <c:ptCount val="10"/>
                <c:pt idx="0">
                  <c:v>C001</c:v>
                </c:pt>
                <c:pt idx="1">
                  <c:v>C002</c:v>
                </c:pt>
                <c:pt idx="2">
                  <c:v>C014</c:v>
                </c:pt>
                <c:pt idx="3">
                  <c:v>C069</c:v>
                </c:pt>
                <c:pt idx="4">
                  <c:v>C086</c:v>
                </c:pt>
                <c:pt idx="5">
                  <c:v>C097</c:v>
                </c:pt>
                <c:pt idx="6">
                  <c:v>C119</c:v>
                </c:pt>
                <c:pt idx="7">
                  <c:v>C146</c:v>
                </c:pt>
                <c:pt idx="8">
                  <c:v>C205</c:v>
                </c:pt>
                <c:pt idx="9">
                  <c:v>C236</c:v>
                </c:pt>
              </c:strCache>
            </c:strRef>
          </c:cat>
          <c:val>
            <c:numRef>
              <c:f>Helper_Tables!$L$11:$L$21</c:f>
              <c:numCache>
                <c:formatCode>General</c:formatCode>
                <c:ptCount val="10"/>
                <c:pt idx="0">
                  <c:v>3250510.7</c:v>
                </c:pt>
                <c:pt idx="1">
                  <c:v>3460245.310000001</c:v>
                </c:pt>
                <c:pt idx="2">
                  <c:v>4452105.92</c:v>
                </c:pt>
                <c:pt idx="3">
                  <c:v>3813939.8100000005</c:v>
                </c:pt>
                <c:pt idx="4">
                  <c:v>3475831.7699999991</c:v>
                </c:pt>
                <c:pt idx="5">
                  <c:v>3406267.0200000005</c:v>
                </c:pt>
                <c:pt idx="6">
                  <c:v>3461028.7200000007</c:v>
                </c:pt>
                <c:pt idx="7">
                  <c:v>3569198.18</c:v>
                </c:pt>
                <c:pt idx="8">
                  <c:v>3342708.8600000003</c:v>
                </c:pt>
                <c:pt idx="9">
                  <c:v>3434550.56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A9-458D-8E8C-D5970F32C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78981408"/>
        <c:axId val="2078983808"/>
      </c:barChart>
      <c:catAx>
        <c:axId val="2078981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983808"/>
        <c:crosses val="autoZero"/>
        <c:auto val="1"/>
        <c:lblAlgn val="ctr"/>
        <c:lblOffset val="100"/>
        <c:noMultiLvlLbl val="0"/>
      </c:catAx>
      <c:valAx>
        <c:axId val="2078983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981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[Startup_Finance_Reporting_Database.xlsx]Helper_Tables!PivotTable1</c:name>
    <c:fmtId val="4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Helper_Tables!$C$2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multiLvlStrRef>
              <c:f>Helper_Tables!$A$3:$B$28</c:f>
              <c:multiLvlStrCache>
                <c:ptCount val="25"/>
                <c:lvl>
                  <c:pt idx="0">
                    <c:v>&lt;1.1.24</c:v>
                  </c:pt>
                  <c:pt idx="1">
                    <c:v>Jan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Apr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Aug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Dec</c:v>
                  </c:pt>
                  <c:pt idx="13">
                    <c:v>Jan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Apr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Aug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Dec</c:v>
                  </c:pt>
                </c:lvl>
                <c:lvl>
                  <c:pt idx="0">
                    <c:v>&lt;1.1.24</c:v>
                  </c:pt>
                  <c:pt idx="1">
                    <c:v>2024</c:v>
                  </c:pt>
                  <c:pt idx="13">
                    <c:v>2025</c:v>
                  </c:pt>
                </c:lvl>
              </c:multiLvlStrCache>
            </c:multiLvlStrRef>
          </c:cat>
          <c:val>
            <c:numRef>
              <c:f>Helper_Tables!$C$3:$C$28</c:f>
              <c:numCache>
                <c:formatCode>General</c:formatCode>
                <c:ptCount val="25"/>
                <c:pt idx="1">
                  <c:v>29443675.100000001</c:v>
                </c:pt>
                <c:pt idx="2">
                  <c:v>27655425.610000011</c:v>
                </c:pt>
                <c:pt idx="3">
                  <c:v>30478258.879999984</c:v>
                </c:pt>
                <c:pt idx="4">
                  <c:v>25437564.969999995</c:v>
                </c:pt>
                <c:pt idx="5">
                  <c:v>26440905.82</c:v>
                </c:pt>
                <c:pt idx="6">
                  <c:v>24237092.740000021</c:v>
                </c:pt>
                <c:pt idx="7">
                  <c:v>30112404.569999982</c:v>
                </c:pt>
                <c:pt idx="8">
                  <c:v>23741778.72000001</c:v>
                </c:pt>
                <c:pt idx="9">
                  <c:v>27121030.900000021</c:v>
                </c:pt>
                <c:pt idx="10">
                  <c:v>30065959.650000006</c:v>
                </c:pt>
                <c:pt idx="11">
                  <c:v>28539300.569999982</c:v>
                </c:pt>
                <c:pt idx="12">
                  <c:v>24743145.020000011</c:v>
                </c:pt>
                <c:pt idx="13">
                  <c:v>24198985.20000001</c:v>
                </c:pt>
                <c:pt idx="14">
                  <c:v>24620681.470000006</c:v>
                </c:pt>
                <c:pt idx="15">
                  <c:v>27719545.010000013</c:v>
                </c:pt>
                <c:pt idx="16">
                  <c:v>28424222.639999989</c:v>
                </c:pt>
                <c:pt idx="17">
                  <c:v>26809766.249999985</c:v>
                </c:pt>
                <c:pt idx="18">
                  <c:v>28313947.470000006</c:v>
                </c:pt>
                <c:pt idx="19">
                  <c:v>25070289.080000009</c:v>
                </c:pt>
                <c:pt idx="20">
                  <c:v>26103750.580000006</c:v>
                </c:pt>
                <c:pt idx="21">
                  <c:v>24309960.489999998</c:v>
                </c:pt>
                <c:pt idx="22">
                  <c:v>24509878.719999999</c:v>
                </c:pt>
                <c:pt idx="23">
                  <c:v>29512615.689999998</c:v>
                </c:pt>
                <c:pt idx="24">
                  <c:v>23608077.170000017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5B-4B13-B669-CF0590513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79006848"/>
        <c:axId val="2079007328"/>
        <c:axId val="1900761600"/>
      </c:bar3DChart>
      <c:catAx>
        <c:axId val="207900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007328"/>
        <c:crosses val="autoZero"/>
        <c:auto val="1"/>
        <c:lblAlgn val="ctr"/>
        <c:lblOffset val="100"/>
        <c:noMultiLvlLbl val="0"/>
      </c:catAx>
      <c:valAx>
        <c:axId val="2079007328"/>
        <c:scaling>
          <c:orientation val="minMax"/>
          <c:min val="2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006848"/>
        <c:crosses val="autoZero"/>
        <c:crossBetween val="between"/>
      </c:valAx>
      <c:serAx>
        <c:axId val="190076160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007328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[Startup_Finance_Reporting_Database.xlsx]Helper_Tables!PivotTable5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Recivables Ageing Bucket</a:t>
            </a:r>
          </a:p>
        </c:rich>
      </c:tx>
      <c:layout>
        <c:manualLayout>
          <c:xMode val="edge"/>
          <c:yMode val="edge"/>
          <c:x val="0.36494440467668815"/>
          <c:y val="2.9286320827543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3"/>
          </a:solidFill>
          <a:ln>
            <a:noFill/>
          </a:ln>
          <a:effectLst/>
        </c:spPr>
        <c:marker>
          <c:symbol val="circle"/>
          <c:size val="8"/>
          <c:spPr>
            <a:solidFill>
              <a:schemeClr val="accent3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2506402608764814"/>
          <c:y val="0.15238681102362203"/>
          <c:w val="0.71586526684164475"/>
          <c:h val="0.47663752508877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Helper_Tables!$O$10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Helper_Tables!$N$11:$N$16</c:f>
              <c:strCache>
                <c:ptCount val="5"/>
                <c:pt idx="0">
                  <c:v>0-30</c:v>
                </c:pt>
                <c:pt idx="1">
                  <c:v>31-60</c:v>
                </c:pt>
                <c:pt idx="2">
                  <c:v>61-90</c:v>
                </c:pt>
                <c:pt idx="3">
                  <c:v>90+</c:v>
                </c:pt>
                <c:pt idx="4">
                  <c:v>(blank)</c:v>
                </c:pt>
              </c:strCache>
            </c:strRef>
          </c:cat>
          <c:val>
            <c:numRef>
              <c:f>Helper_Tables!$O$11:$O$16</c:f>
              <c:numCache>
                <c:formatCode>General</c:formatCode>
                <c:ptCount val="5"/>
                <c:pt idx="0">
                  <c:v>858340.89</c:v>
                </c:pt>
                <c:pt idx="1">
                  <c:v>1073558.02</c:v>
                </c:pt>
                <c:pt idx="2">
                  <c:v>1290974.3299999996</c:v>
                </c:pt>
                <c:pt idx="3">
                  <c:v>29538686.899999972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54-49C9-A7A6-642AF158E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393046960"/>
        <c:axId val="393044080"/>
      </c:barChart>
      <c:catAx>
        <c:axId val="393046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044080"/>
        <c:crosses val="autoZero"/>
        <c:auto val="1"/>
        <c:lblAlgn val="ctr"/>
        <c:lblOffset val="100"/>
        <c:noMultiLvlLbl val="0"/>
      </c:catAx>
      <c:valAx>
        <c:axId val="393044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0469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[Startup_Finance_Reporting_Database.xlsx]Helper_Tables!PivotTable10</c:name>
    <c:fmtId val="2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IN"/>
              <a:t>Top 10 Outstanding Recievables</a:t>
            </a:r>
          </a:p>
        </c:rich>
      </c:tx>
      <c:layout>
        <c:manualLayout>
          <c:xMode val="edge"/>
          <c:yMode val="edge"/>
          <c:x val="0.34734011373578305"/>
          <c:y val="8.5921551472732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IN"/>
        </a:p>
      </c:txPr>
    </c:title>
    <c:autoTitleDeleted val="0"/>
    <c:pivotFmts>
      <c:pivotFmt>
        <c:idx val="0"/>
        <c:spPr>
          <a:solidFill>
            <a:schemeClr val="accent3"/>
          </a:solidFill>
          <a:ln>
            <a:noFill/>
          </a:ln>
          <a:effectLst/>
        </c:spPr>
        <c:marker>
          <c:symbol val="circle"/>
          <c:size val="8"/>
          <c:spPr>
            <a:solidFill>
              <a:schemeClr val="accent3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724759405074366"/>
          <c:y val="0.19240303295421404"/>
          <c:w val="0.85219685039370074"/>
          <c:h val="0.614990886555847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Helper_Tables!$L$24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Helper_Tables!$K$25:$K$35</c:f>
              <c:strCache>
                <c:ptCount val="10"/>
                <c:pt idx="0">
                  <c:v>C017</c:v>
                </c:pt>
                <c:pt idx="1">
                  <c:v>C021</c:v>
                </c:pt>
                <c:pt idx="2">
                  <c:v>C101</c:v>
                </c:pt>
                <c:pt idx="3">
                  <c:v>C194</c:v>
                </c:pt>
                <c:pt idx="4">
                  <c:v>C198</c:v>
                </c:pt>
                <c:pt idx="5">
                  <c:v>C218</c:v>
                </c:pt>
                <c:pt idx="6">
                  <c:v>C232</c:v>
                </c:pt>
                <c:pt idx="7">
                  <c:v>C250</c:v>
                </c:pt>
                <c:pt idx="8">
                  <c:v>C272</c:v>
                </c:pt>
                <c:pt idx="9">
                  <c:v>C297</c:v>
                </c:pt>
              </c:strCache>
            </c:strRef>
          </c:cat>
          <c:val>
            <c:numRef>
              <c:f>Helper_Tables!$L$25:$L$35</c:f>
              <c:numCache>
                <c:formatCode>General</c:formatCode>
                <c:ptCount val="10"/>
                <c:pt idx="0">
                  <c:v>490066.57</c:v>
                </c:pt>
                <c:pt idx="1">
                  <c:v>290691.26999999996</c:v>
                </c:pt>
                <c:pt idx="2">
                  <c:v>311010.58999999997</c:v>
                </c:pt>
                <c:pt idx="3">
                  <c:v>506013.51999999996</c:v>
                </c:pt>
                <c:pt idx="4">
                  <c:v>289869.94</c:v>
                </c:pt>
                <c:pt idx="5">
                  <c:v>318494.61000000004</c:v>
                </c:pt>
                <c:pt idx="6">
                  <c:v>393757.14</c:v>
                </c:pt>
                <c:pt idx="7">
                  <c:v>305685.47000000003</c:v>
                </c:pt>
                <c:pt idx="8">
                  <c:v>411111.82</c:v>
                </c:pt>
                <c:pt idx="9">
                  <c:v>317985.76000000007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E-4441-8F22-F37EF21779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99"/>
        <c:axId val="393046480"/>
        <c:axId val="420798720"/>
      </c:barChart>
      <c:catAx>
        <c:axId val="39304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0798720"/>
        <c:crosses val="autoZero"/>
        <c:auto val="1"/>
        <c:lblAlgn val="ctr"/>
        <c:lblOffset val="100"/>
        <c:noMultiLvlLbl val="0"/>
      </c:catAx>
      <c:valAx>
        <c:axId val="42079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046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8598884514435708"/>
          <c:y val="0.91479330708661422"/>
          <c:w val="9.4688976377952774E-2"/>
          <c:h val="7.23385097696121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[Startup_Finance_Reporting_Database.xlsx]Helper_Tables!PivotTable14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Outstanding Recievables  Trend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2225" cap="rnd">
            <a:solidFill>
              <a:schemeClr val="accent3"/>
            </a:solidFill>
            <a:round/>
          </a:ln>
          <a:effectLst/>
        </c:spPr>
        <c:marker>
          <c:symbol val="diamond"/>
          <c:size val="6"/>
          <c:spPr>
            <a:solidFill>
              <a:schemeClr val="accent3"/>
            </a:solidFill>
            <a:ln w="9525">
              <a:solidFill>
                <a:schemeClr val="accent3"/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713648293963253"/>
          <c:y val="0.25865522018081066"/>
          <c:w val="0.83953018372703414"/>
          <c:h val="0.43684893554972293"/>
        </c:manualLayout>
      </c:layout>
      <c:lineChart>
        <c:grouping val="standard"/>
        <c:varyColors val="0"/>
        <c:ser>
          <c:idx val="0"/>
          <c:order val="0"/>
          <c:tx>
            <c:strRef>
              <c:f>Helper_Tables!$F$30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multiLvlStrRef>
              <c:f>Helper_Tables!$E$31:$E$57</c:f>
              <c:multiLvlStrCache>
                <c:ptCount val="2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Helper_Tables!$F$31:$F$57</c:f>
              <c:numCache>
                <c:formatCode>General</c:formatCode>
                <c:ptCount val="24"/>
                <c:pt idx="0">
                  <c:v>1363792.43</c:v>
                </c:pt>
                <c:pt idx="1">
                  <c:v>1370089.97</c:v>
                </c:pt>
                <c:pt idx="2">
                  <c:v>1490101.9099999997</c:v>
                </c:pt>
                <c:pt idx="3">
                  <c:v>1355486.6</c:v>
                </c:pt>
                <c:pt idx="4">
                  <c:v>1735166.94</c:v>
                </c:pt>
                <c:pt idx="5">
                  <c:v>888707.87999999989</c:v>
                </c:pt>
                <c:pt idx="6">
                  <c:v>1124241.1200000001</c:v>
                </c:pt>
                <c:pt idx="7">
                  <c:v>1175387.6300000001</c:v>
                </c:pt>
                <c:pt idx="8">
                  <c:v>1288274.0899999996</c:v>
                </c:pt>
                <c:pt idx="9">
                  <c:v>1550694.4399999997</c:v>
                </c:pt>
                <c:pt idx="10">
                  <c:v>901671.66000000027</c:v>
                </c:pt>
                <c:pt idx="11">
                  <c:v>1409382.1099999999</c:v>
                </c:pt>
                <c:pt idx="12">
                  <c:v>1285821.18</c:v>
                </c:pt>
                <c:pt idx="13">
                  <c:v>1374806.69</c:v>
                </c:pt>
                <c:pt idx="14">
                  <c:v>1319528.18</c:v>
                </c:pt>
                <c:pt idx="15">
                  <c:v>1459201.99</c:v>
                </c:pt>
                <c:pt idx="16">
                  <c:v>1500956.79</c:v>
                </c:pt>
                <c:pt idx="17">
                  <c:v>1999637.4500000004</c:v>
                </c:pt>
                <c:pt idx="18">
                  <c:v>1534210.7600000002</c:v>
                </c:pt>
                <c:pt idx="19">
                  <c:v>1512994.6900000002</c:v>
                </c:pt>
                <c:pt idx="20">
                  <c:v>1625858.1299999994</c:v>
                </c:pt>
                <c:pt idx="21">
                  <c:v>1188830.5299999996</c:v>
                </c:pt>
                <c:pt idx="22">
                  <c:v>1204467.7499999998</c:v>
                </c:pt>
                <c:pt idx="23">
                  <c:v>1102249.2200000002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C-4F9D-8791-FAE6B0F9C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8999168"/>
        <c:axId val="2079001568"/>
      </c:lineChart>
      <c:catAx>
        <c:axId val="2078999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001568"/>
        <c:crosses val="autoZero"/>
        <c:auto val="1"/>
        <c:lblAlgn val="ctr"/>
        <c:lblOffset val="100"/>
        <c:noMultiLvlLbl val="0"/>
      </c:catAx>
      <c:valAx>
        <c:axId val="2079001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999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[Startup_Finance_Reporting_Database.xlsx]Helper_Tables!PivotTable11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Department</a:t>
            </a:r>
            <a:r>
              <a:rPr lang="en-IN" baseline="0"/>
              <a:t>-Wise Budget Vs Actuals</a:t>
            </a:r>
          </a:p>
        </c:rich>
      </c:tx>
      <c:layout>
        <c:manualLayout>
          <c:xMode val="edge"/>
          <c:yMode val="edge"/>
          <c:x val="0.20581933508311462"/>
          <c:y val="0.11472003499562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Helper_Tables!$AJ$3</c:f>
              <c:strCache>
                <c:ptCount val="1"/>
                <c:pt idx="0">
                  <c:v>Sum of Sum of Budget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Helper_Tables!$AI$4:$AI$11</c:f>
              <c:strCache>
                <c:ptCount val="7"/>
                <c:pt idx="0">
                  <c:v>Finance</c:v>
                </c:pt>
                <c:pt idx="1">
                  <c:v>HR</c:v>
                </c:pt>
                <c:pt idx="2">
                  <c:v>Marketing</c:v>
                </c:pt>
                <c:pt idx="3">
                  <c:v>Product</c:v>
                </c:pt>
                <c:pt idx="4">
                  <c:v>Sales</c:v>
                </c:pt>
                <c:pt idx="5">
                  <c:v>Tech</c:v>
                </c:pt>
                <c:pt idx="6">
                  <c:v>(blank)</c:v>
                </c:pt>
              </c:strCache>
            </c:strRef>
          </c:cat>
          <c:val>
            <c:numRef>
              <c:f>Helper_Tables!$AJ$4:$AJ$11</c:f>
              <c:numCache>
                <c:formatCode>General</c:formatCode>
                <c:ptCount val="7"/>
                <c:pt idx="0">
                  <c:v>17008474</c:v>
                </c:pt>
                <c:pt idx="1">
                  <c:v>16423615</c:v>
                </c:pt>
                <c:pt idx="2">
                  <c:v>17476794</c:v>
                </c:pt>
                <c:pt idx="3">
                  <c:v>17158782</c:v>
                </c:pt>
                <c:pt idx="4">
                  <c:v>17434704</c:v>
                </c:pt>
                <c:pt idx="5">
                  <c:v>16974611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C-424E-9B89-68B08236CCFE}"/>
            </c:ext>
          </c:extLst>
        </c:ser>
        <c:ser>
          <c:idx val="1"/>
          <c:order val="1"/>
          <c:tx>
            <c:strRef>
              <c:f>Helper_Tables!$AK$3</c:f>
              <c:strCache>
                <c:ptCount val="1"/>
                <c:pt idx="0">
                  <c:v>Sum of Sum of Actual Expense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Helper_Tables!$AI$4:$AI$11</c:f>
              <c:strCache>
                <c:ptCount val="7"/>
                <c:pt idx="0">
                  <c:v>Finance</c:v>
                </c:pt>
                <c:pt idx="1">
                  <c:v>HR</c:v>
                </c:pt>
                <c:pt idx="2">
                  <c:v>Marketing</c:v>
                </c:pt>
                <c:pt idx="3">
                  <c:v>Product</c:v>
                </c:pt>
                <c:pt idx="4">
                  <c:v>Sales</c:v>
                </c:pt>
                <c:pt idx="5">
                  <c:v>Tech</c:v>
                </c:pt>
                <c:pt idx="6">
                  <c:v>(blank)</c:v>
                </c:pt>
              </c:strCache>
            </c:strRef>
          </c:cat>
          <c:val>
            <c:numRef>
              <c:f>Helper_Tables!$AK$4:$AK$11</c:f>
              <c:numCache>
                <c:formatCode>General</c:formatCode>
                <c:ptCount val="7"/>
                <c:pt idx="0">
                  <c:v>19773689.020000003</c:v>
                </c:pt>
                <c:pt idx="1">
                  <c:v>17256735.529999997</c:v>
                </c:pt>
                <c:pt idx="2">
                  <c:v>17349570.02</c:v>
                </c:pt>
                <c:pt idx="3">
                  <c:v>18628096.470000003</c:v>
                </c:pt>
                <c:pt idx="4">
                  <c:v>20566008.870000001</c:v>
                </c:pt>
                <c:pt idx="5">
                  <c:v>19771023.399999999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1C-424E-9B89-68B08236C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9883968"/>
        <c:axId val="729884448"/>
      </c:barChart>
      <c:catAx>
        <c:axId val="72988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884448"/>
        <c:crosses val="autoZero"/>
        <c:auto val="1"/>
        <c:lblAlgn val="ctr"/>
        <c:lblOffset val="100"/>
        <c:noMultiLvlLbl val="0"/>
      </c:catAx>
      <c:valAx>
        <c:axId val="72988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883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Helper_Tables!$AM$3</c:f>
              <c:strCache>
                <c:ptCount val="1"/>
                <c:pt idx="0">
                  <c:v>Variance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Helper_Tables!$AL$4:$AL$9</c:f>
              <c:strCache>
                <c:ptCount val="6"/>
                <c:pt idx="0">
                  <c:v>Finance</c:v>
                </c:pt>
                <c:pt idx="1">
                  <c:v>HR</c:v>
                </c:pt>
                <c:pt idx="2">
                  <c:v>Marketing</c:v>
                </c:pt>
                <c:pt idx="3">
                  <c:v>Product</c:v>
                </c:pt>
                <c:pt idx="4">
                  <c:v>Sales</c:v>
                </c:pt>
                <c:pt idx="5">
                  <c:v>Tech</c:v>
                </c:pt>
              </c:strCache>
            </c:strRef>
          </c:cat>
          <c:val>
            <c:numRef>
              <c:f>Helper_Tables!$AM$4:$AM$9</c:f>
              <c:numCache>
                <c:formatCode>0%</c:formatCode>
                <c:ptCount val="6"/>
                <c:pt idx="0">
                  <c:v>0.16257866637536109</c:v>
                </c:pt>
                <c:pt idx="1">
                  <c:v>5.0726988546674859E-2</c:v>
                </c:pt>
                <c:pt idx="2">
                  <c:v>-7.2795948730642731E-3</c:v>
                </c:pt>
                <c:pt idx="3">
                  <c:v>8.5630464330160638E-2</c:v>
                </c:pt>
                <c:pt idx="4">
                  <c:v>0.17960183723222378</c:v>
                </c:pt>
                <c:pt idx="5">
                  <c:v>0.16474088272184845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C-4849-96B8-683608CA6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528704"/>
        <c:axId val="1592525344"/>
      </c:barChart>
      <c:catAx>
        <c:axId val="1592528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2525344"/>
        <c:crosses val="autoZero"/>
        <c:auto val="1"/>
        <c:lblAlgn val="ctr"/>
        <c:lblOffset val="100"/>
        <c:noMultiLvlLbl val="0"/>
      </c:catAx>
      <c:valAx>
        <c:axId val="1592525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25287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[Startup_Finance_Reporting_Database.xlsx]Helper_Tables!PivotTable13</c:name>
    <c:fmtId val="2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Helper_Tables!$AJ$13</c:f>
              <c:strCache>
                <c:ptCount val="1"/>
                <c:pt idx="0">
                  <c:v>Sum of Sum of Budget</c:v>
                </c:pt>
              </c:strCache>
            </c:strRef>
          </c:tx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Helper_Tables!$AI$14:$AI$38</c:f>
              <c:strCache>
                <c:ptCount val="24"/>
                <c:pt idx="0">
                  <c:v>2024-01</c:v>
                </c:pt>
                <c:pt idx="1">
                  <c:v>2024-02</c:v>
                </c:pt>
                <c:pt idx="2">
                  <c:v>2024-03</c:v>
                </c:pt>
                <c:pt idx="3">
                  <c:v>2024-04</c:v>
                </c:pt>
                <c:pt idx="4">
                  <c:v>2024-05</c:v>
                </c:pt>
                <c:pt idx="5">
                  <c:v>2024-06</c:v>
                </c:pt>
                <c:pt idx="6">
                  <c:v>2024-07</c:v>
                </c:pt>
                <c:pt idx="7">
                  <c:v>2024-08</c:v>
                </c:pt>
                <c:pt idx="8">
                  <c:v>2024-09</c:v>
                </c:pt>
                <c:pt idx="9">
                  <c:v>2024-10</c:v>
                </c:pt>
                <c:pt idx="10">
                  <c:v>2024-11</c:v>
                </c:pt>
                <c:pt idx="11">
                  <c:v>2024-12</c:v>
                </c:pt>
                <c:pt idx="12">
                  <c:v>2025-01</c:v>
                </c:pt>
                <c:pt idx="13">
                  <c:v>2025-02</c:v>
                </c:pt>
                <c:pt idx="14">
                  <c:v>2025-03</c:v>
                </c:pt>
                <c:pt idx="15">
                  <c:v>2025-04</c:v>
                </c:pt>
                <c:pt idx="16">
                  <c:v>2025-05</c:v>
                </c:pt>
                <c:pt idx="17">
                  <c:v>2025-06</c:v>
                </c:pt>
                <c:pt idx="18">
                  <c:v>2025-07</c:v>
                </c:pt>
                <c:pt idx="19">
                  <c:v>2025-08</c:v>
                </c:pt>
                <c:pt idx="20">
                  <c:v>2025-09</c:v>
                </c:pt>
                <c:pt idx="21">
                  <c:v>2025-10</c:v>
                </c:pt>
                <c:pt idx="22">
                  <c:v>2025-11</c:v>
                </c:pt>
                <c:pt idx="23">
                  <c:v>2025-12</c:v>
                </c:pt>
              </c:strCache>
            </c:strRef>
          </c:cat>
          <c:val>
            <c:numRef>
              <c:f>Helper_Tables!$AJ$14:$AJ$38</c:f>
              <c:numCache>
                <c:formatCode>General</c:formatCode>
                <c:ptCount val="24"/>
                <c:pt idx="0">
                  <c:v>3694671</c:v>
                </c:pt>
                <c:pt idx="1">
                  <c:v>6025067</c:v>
                </c:pt>
                <c:pt idx="2">
                  <c:v>4142639</c:v>
                </c:pt>
                <c:pt idx="3">
                  <c:v>4347950</c:v>
                </c:pt>
                <c:pt idx="4">
                  <c:v>4198388</c:v>
                </c:pt>
                <c:pt idx="5">
                  <c:v>4605703</c:v>
                </c:pt>
                <c:pt idx="6">
                  <c:v>4759033</c:v>
                </c:pt>
                <c:pt idx="7">
                  <c:v>3922989</c:v>
                </c:pt>
                <c:pt idx="8">
                  <c:v>3528393</c:v>
                </c:pt>
                <c:pt idx="9">
                  <c:v>3483521</c:v>
                </c:pt>
                <c:pt idx="10">
                  <c:v>5176644</c:v>
                </c:pt>
                <c:pt idx="11">
                  <c:v>5389826</c:v>
                </c:pt>
                <c:pt idx="12">
                  <c:v>5369183</c:v>
                </c:pt>
                <c:pt idx="13">
                  <c:v>3038072</c:v>
                </c:pt>
                <c:pt idx="14">
                  <c:v>3830352</c:v>
                </c:pt>
                <c:pt idx="15">
                  <c:v>3506438</c:v>
                </c:pt>
                <c:pt idx="16">
                  <c:v>4589080</c:v>
                </c:pt>
                <c:pt idx="17">
                  <c:v>4359558</c:v>
                </c:pt>
                <c:pt idx="18">
                  <c:v>4134840</c:v>
                </c:pt>
                <c:pt idx="19">
                  <c:v>3152731</c:v>
                </c:pt>
                <c:pt idx="20">
                  <c:v>3818335</c:v>
                </c:pt>
                <c:pt idx="21">
                  <c:v>4932856</c:v>
                </c:pt>
                <c:pt idx="22">
                  <c:v>3977175</c:v>
                </c:pt>
                <c:pt idx="23">
                  <c:v>4493536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B-489D-8148-9678BB2CB87F}"/>
            </c:ext>
          </c:extLst>
        </c:ser>
        <c:ser>
          <c:idx val="1"/>
          <c:order val="1"/>
          <c:tx>
            <c:strRef>
              <c:f>Helper_Tables!$AK$13</c:f>
              <c:strCache>
                <c:ptCount val="1"/>
                <c:pt idx="0">
                  <c:v>Sum of Sum of Actual Expense</c:v>
                </c:pt>
              </c:strCache>
            </c:strRef>
          </c:tx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Helper_Tables!$AI$14:$AI$38</c:f>
              <c:strCache>
                <c:ptCount val="24"/>
                <c:pt idx="0">
                  <c:v>2024-01</c:v>
                </c:pt>
                <c:pt idx="1">
                  <c:v>2024-02</c:v>
                </c:pt>
                <c:pt idx="2">
                  <c:v>2024-03</c:v>
                </c:pt>
                <c:pt idx="3">
                  <c:v>2024-04</c:v>
                </c:pt>
                <c:pt idx="4">
                  <c:v>2024-05</c:v>
                </c:pt>
                <c:pt idx="5">
                  <c:v>2024-06</c:v>
                </c:pt>
                <c:pt idx="6">
                  <c:v>2024-07</c:v>
                </c:pt>
                <c:pt idx="7">
                  <c:v>2024-08</c:v>
                </c:pt>
                <c:pt idx="8">
                  <c:v>2024-09</c:v>
                </c:pt>
                <c:pt idx="9">
                  <c:v>2024-10</c:v>
                </c:pt>
                <c:pt idx="10">
                  <c:v>2024-11</c:v>
                </c:pt>
                <c:pt idx="11">
                  <c:v>2024-12</c:v>
                </c:pt>
                <c:pt idx="12">
                  <c:v>2025-01</c:v>
                </c:pt>
                <c:pt idx="13">
                  <c:v>2025-02</c:v>
                </c:pt>
                <c:pt idx="14">
                  <c:v>2025-03</c:v>
                </c:pt>
                <c:pt idx="15">
                  <c:v>2025-04</c:v>
                </c:pt>
                <c:pt idx="16">
                  <c:v>2025-05</c:v>
                </c:pt>
                <c:pt idx="17">
                  <c:v>2025-06</c:v>
                </c:pt>
                <c:pt idx="18">
                  <c:v>2025-07</c:v>
                </c:pt>
                <c:pt idx="19">
                  <c:v>2025-08</c:v>
                </c:pt>
                <c:pt idx="20">
                  <c:v>2025-09</c:v>
                </c:pt>
                <c:pt idx="21">
                  <c:v>2025-10</c:v>
                </c:pt>
                <c:pt idx="22">
                  <c:v>2025-11</c:v>
                </c:pt>
                <c:pt idx="23">
                  <c:v>2025-12</c:v>
                </c:pt>
              </c:strCache>
            </c:strRef>
          </c:cat>
          <c:val>
            <c:numRef>
              <c:f>Helper_Tables!$AK$14:$AK$38</c:f>
              <c:numCache>
                <c:formatCode>General</c:formatCode>
                <c:ptCount val="24"/>
                <c:pt idx="0">
                  <c:v>4740250.54</c:v>
                </c:pt>
                <c:pt idx="1">
                  <c:v>4581133.53</c:v>
                </c:pt>
                <c:pt idx="2">
                  <c:v>4544984.1800000006</c:v>
                </c:pt>
                <c:pt idx="3">
                  <c:v>4009709.7199999997</c:v>
                </c:pt>
                <c:pt idx="4">
                  <c:v>5493691.1200000001</c:v>
                </c:pt>
                <c:pt idx="5">
                  <c:v>5070624.57</c:v>
                </c:pt>
                <c:pt idx="6">
                  <c:v>5711107.1500000004</c:v>
                </c:pt>
                <c:pt idx="7">
                  <c:v>3458092.04</c:v>
                </c:pt>
                <c:pt idx="8">
                  <c:v>6298495.8799999999</c:v>
                </c:pt>
                <c:pt idx="9">
                  <c:v>5318721.75</c:v>
                </c:pt>
                <c:pt idx="10">
                  <c:v>3921396.26</c:v>
                </c:pt>
                <c:pt idx="11">
                  <c:v>4903325.75</c:v>
                </c:pt>
                <c:pt idx="12">
                  <c:v>3565382.64</c:v>
                </c:pt>
                <c:pt idx="13">
                  <c:v>4714555.7699999996</c:v>
                </c:pt>
                <c:pt idx="14">
                  <c:v>5365397.8099999996</c:v>
                </c:pt>
                <c:pt idx="15">
                  <c:v>4416937.32</c:v>
                </c:pt>
                <c:pt idx="16">
                  <c:v>4407558.79</c:v>
                </c:pt>
                <c:pt idx="17">
                  <c:v>4419134.3899999997</c:v>
                </c:pt>
                <c:pt idx="18">
                  <c:v>3834615.51</c:v>
                </c:pt>
                <c:pt idx="19">
                  <c:v>5769311.5</c:v>
                </c:pt>
                <c:pt idx="20">
                  <c:v>6293962.7599999998</c:v>
                </c:pt>
                <c:pt idx="21">
                  <c:v>4589311.1100000003</c:v>
                </c:pt>
                <c:pt idx="22">
                  <c:v>4892347.92</c:v>
                </c:pt>
                <c:pt idx="23">
                  <c:v>3025075.3000000003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4B-489D-8148-9678BB2CB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smooth val="0"/>
        <c:axId val="500489712"/>
        <c:axId val="500490672"/>
      </c:lineChart>
      <c:catAx>
        <c:axId val="50048971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490672"/>
        <c:crosses val="autoZero"/>
        <c:auto val="1"/>
        <c:lblAlgn val="ctr"/>
        <c:lblOffset val="100"/>
        <c:noMultiLvlLbl val="0"/>
      </c:catAx>
      <c:valAx>
        <c:axId val="50049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489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7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9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10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22860</xdr:rowOff>
    </xdr:from>
    <xdr:to>
      <xdr:col>5</xdr:col>
      <xdr:colOff>457200</xdr:colOff>
      <xdr:row>23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51E28A-AD4A-2D90-3707-EB291F97C5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7620</xdr:colOff>
      <xdr:row>1</xdr:row>
      <xdr:rowOff>7620</xdr:rowOff>
    </xdr:from>
    <xdr:to>
      <xdr:col>9</xdr:col>
      <xdr:colOff>2019300</xdr:colOff>
      <xdr:row>10</xdr:row>
      <xdr:rowOff>15240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245396-0340-F03B-2C38-B3FE10BA59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464820</xdr:colOff>
      <xdr:row>10</xdr:row>
      <xdr:rowOff>7620</xdr:rowOff>
    </xdr:from>
    <xdr:to>
      <xdr:col>10</xdr:col>
      <xdr:colOff>15240</xdr:colOff>
      <xdr:row>23</xdr:row>
      <xdr:rowOff>175260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DD78B37-66B2-44C1-46D8-3E597920C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594360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CED43A-C80A-2B5F-1E02-620F4F4720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327660</xdr:colOff>
      <xdr:row>15</xdr:row>
      <xdr:rowOff>167640</xdr:rowOff>
    </xdr:from>
    <xdr:to>
      <xdr:col>14</xdr:col>
      <xdr:colOff>601980</xdr:colOff>
      <xdr:row>30</xdr:row>
      <xdr:rowOff>15240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C3A0746-B491-5EA8-3071-01E3FE0B2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15</xdr:row>
      <xdr:rowOff>167640</xdr:rowOff>
    </xdr:from>
    <xdr:to>
      <xdr:col>7</xdr:col>
      <xdr:colOff>335280</xdr:colOff>
      <xdr:row>30</xdr:row>
      <xdr:rowOff>15240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407E5C7-054F-D51B-245E-5701CCA0DA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579120</xdr:colOff>
      <xdr:row>1</xdr:row>
      <xdr:rowOff>0</xdr:rowOff>
    </xdr:from>
    <xdr:to>
      <xdr:col>15</xdr:col>
      <xdr:colOff>0</xdr:colOff>
      <xdr:row>15</xdr:row>
      <xdr:rowOff>175260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3F7C84F-C7E1-409B-B75C-EA56BB9DCB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1</xdr:row>
      <xdr:rowOff>0</xdr:rowOff>
    </xdr:from>
    <xdr:to>
      <xdr:col>20</xdr:col>
      <xdr:colOff>152400</xdr:colOff>
      <xdr:row>13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1EBBDD-DA99-50A6-75BF-031A961EF4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</xdr:row>
      <xdr:rowOff>15240</xdr:rowOff>
    </xdr:from>
    <xdr:to>
      <xdr:col>7</xdr:col>
      <xdr:colOff>342900</xdr:colOff>
      <xdr:row>29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8F49CC-029A-8DAE-E36C-EB4F01C97A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342900</xdr:colOff>
      <xdr:row>13</xdr:row>
      <xdr:rowOff>152400</xdr:rowOff>
    </xdr:from>
    <xdr:to>
      <xdr:col>20</xdr:col>
      <xdr:colOff>167640</xdr:colOff>
      <xdr:row>29</xdr:row>
      <xdr:rowOff>7620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18AC08D-8B69-9B75-5FFB-4138BFD4D5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335280</xdr:rowOff>
    </xdr:from>
    <xdr:to>
      <xdr:col>2</xdr:col>
      <xdr:colOff>38100</xdr:colOff>
      <xdr:row>26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229C1E7-DD03-3360-B687-C8F49331F6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1</xdr:row>
      <xdr:rowOff>0</xdr:rowOff>
    </xdr:from>
    <xdr:to>
      <xdr:col>17</xdr:col>
      <xdr:colOff>365760</xdr:colOff>
      <xdr:row>11</xdr:row>
      <xdr:rowOff>53340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2A9DDDB-C918-B00D-CECB-169574DFF2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22860</xdr:colOff>
      <xdr:row>11</xdr:row>
      <xdr:rowOff>53340</xdr:rowOff>
    </xdr:from>
    <xdr:to>
      <xdr:col>17</xdr:col>
      <xdr:colOff>373380</xdr:colOff>
      <xdr:row>26</xdr:row>
      <xdr:rowOff>53340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44061EE-DE53-DAEA-66F6-CD119113C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066383333331" createdVersion="8" refreshedVersion="8" minRefreshableVersion="3" recordCount="3000" xr:uid="{D93F6C1F-A08D-464C-B870-9400251714F5}">
  <cacheSource type="worksheet">
    <worksheetSource name="Table3"/>
  </cacheSource>
  <cacheFields count="13">
    <cacheField name="Invoice No" numFmtId="0">
      <sharedItems/>
    </cacheField>
    <cacheField name="Customer ID" numFmtId="0">
      <sharedItems/>
    </cacheField>
    <cacheField name="Invoice Date" numFmtId="164">
      <sharedItems containsSemiMixedTypes="0" containsNonDate="0" containsDate="1" containsString="0" minDate="2024-01-01T00:00:00" maxDate="2025-12-31T00:00:00"/>
    </cacheField>
    <cacheField name="Due Date" numFmtId="14">
      <sharedItems containsSemiMixedTypes="0" containsNonDate="0" containsDate="1" containsString="0" minDate="2024-01-31T00:00:00" maxDate="2026-01-30T00:00:00"/>
    </cacheField>
    <cacheField name="Amount" numFmtId="0">
      <sharedItems containsSemiMixedTypes="0" containsString="0" containsNumber="1" minValue="10090.549999999999" maxValue="199790.61"/>
    </cacheField>
    <cacheField name="Amount Received" numFmtId="0">
      <sharedItems containsSemiMixedTypes="0" containsString="0" containsNumber="1" minValue="3657.48" maxValue="199790.61"/>
    </cacheField>
    <cacheField name="Days Outstanding" numFmtId="0">
      <sharedItems containsSemiMixedTypes="0" containsString="0" containsNumber="1" containsInteger="1" minValue="7" maxValue="736"/>
    </cacheField>
    <cacheField name="Aging Bucket" numFmtId="0">
      <sharedItems/>
    </cacheField>
    <cacheField name="Amount OutStanding" numFmtId="0">
      <sharedItems containsSemiMixedTypes="0" containsString="0" containsNumber="1" minValue="0" maxValue="131330.66999999998"/>
    </cacheField>
    <cacheField name="INV Month" numFmtId="14">
      <sharedItems containsSemiMixedTypes="0" containsNonDate="0" containsDate="1" containsString="0" minDate="2024-01-01T00:00:00" maxDate="2025-12-02T00:00:00" count="24">
        <d v="2024-10-01T00:00:00"/>
        <d v="2025-04-01T00:00:00"/>
        <d v="2024-02-01T00:00:00"/>
        <d v="2025-10-01T00:00:00"/>
        <d v="2024-04-01T00:00:00"/>
        <d v="2024-07-01T00:00:00"/>
        <d v="2024-09-01T00:00:00"/>
        <d v="2024-12-01T00:00:00"/>
        <d v="2025-12-01T00:00:00"/>
        <d v="2025-11-01T00:00:00"/>
        <d v="2025-07-01T00:00:00"/>
        <d v="2024-08-01T00:00:00"/>
        <d v="2024-11-01T00:00:00"/>
        <d v="2025-02-01T00:00:00"/>
        <d v="2024-03-01T00:00:00"/>
        <d v="2025-05-01T00:00:00"/>
        <d v="2025-06-01T00:00:00"/>
        <d v="2025-09-01T00:00:00"/>
        <d v="2024-01-01T00:00:00"/>
        <d v="2024-05-01T00:00:00"/>
        <d v="2025-08-01T00:00:00"/>
        <d v="2025-03-01T00:00:00"/>
        <d v="2024-06-01T00:00:00"/>
        <d v="2025-01-01T00:00:00"/>
      </sharedItems>
      <fieldGroup par="12"/>
    </cacheField>
    <cacheField name="Months (INV Month)" numFmtId="0" databaseField="0">
      <fieldGroup base="9">
        <rangePr groupBy="months" startDate="2024-01-01T00:00:00" endDate="2025-12-02T00:00:00"/>
        <groupItems count="14">
          <s v="&lt;1.1.2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2.12.25"/>
        </groupItems>
      </fieldGroup>
    </cacheField>
    <cacheField name="Quarters (INV Month)" numFmtId="0" databaseField="0">
      <fieldGroup base="9">
        <rangePr groupBy="quarters" startDate="2024-01-01T00:00:00" endDate="2025-12-02T00:00:00"/>
        <groupItems count="6">
          <s v="&lt;1.1.24"/>
          <s v="Qtr1"/>
          <s v="Qtr2"/>
          <s v="Qtr3"/>
          <s v="Qtr4"/>
          <s v="&gt;2.12.25"/>
        </groupItems>
      </fieldGroup>
    </cacheField>
    <cacheField name="Years (INV Month)" numFmtId="0" databaseField="0">
      <fieldGroup base="9">
        <rangePr groupBy="years" startDate="2024-01-01T00:00:00" endDate="2025-12-02T00:00:00"/>
        <groupItems count="4">
          <s v="&lt;1.1.24"/>
          <s v="2024"/>
          <s v="2025"/>
          <s v="&gt;2.12.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094442245369" createdVersion="8" refreshedVersion="8" minRefreshableVersion="3" recordCount="144" xr:uid="{19C3DC45-A666-4F67-8692-655A646555B6}">
  <cacheSource type="worksheet">
    <worksheetSource name="Table2"/>
  </cacheSource>
  <cacheFields count="6">
    <cacheField name="Month" numFmtId="0">
      <sharedItems count="24">
        <s v="2024-01"/>
        <s v="2024-02"/>
        <s v="2024-03"/>
        <s v="2024-04"/>
        <s v="2024-05"/>
        <s v="2024-06"/>
        <s v="2024-07"/>
        <s v="2024-08"/>
        <s v="2024-09"/>
        <s v="2024-10"/>
        <s v="2024-11"/>
        <s v="2024-12"/>
        <s v="2025-01"/>
        <s v="2025-02"/>
        <s v="2025-03"/>
        <s v="2025-04"/>
        <s v="2025-05"/>
        <s v="2025-06"/>
        <s v="2025-07"/>
        <s v="2025-08"/>
        <s v="2025-09"/>
        <s v="2025-10"/>
        <s v="2025-11"/>
        <s v="2025-12"/>
      </sharedItems>
    </cacheField>
    <cacheField name="Department" numFmtId="0">
      <sharedItems count="6">
        <s v="Finance"/>
        <s v="HR"/>
        <s v="Marketing"/>
        <s v="Product"/>
        <s v="Sales"/>
        <s v="Tech"/>
      </sharedItems>
    </cacheField>
    <cacheField name="Sum of Budget" numFmtId="0">
      <sharedItems containsSemiMixedTypes="0" containsString="0" containsNumber="1" containsInteger="1" minValue="304382" maxValue="1190887"/>
    </cacheField>
    <cacheField name="Sum of Actual Expense" numFmtId="0">
      <sharedItems containsSemiMixedTypes="0" containsString="0" containsNumber="1" minValue="280978.19" maxValue="1572149.86"/>
    </cacheField>
    <cacheField name="Variance" numFmtId="0">
      <sharedItems containsSemiMixedTypes="0" containsString="0" containsNumber="1" minValue="-765915.44" maxValue="1150176.8600000001"/>
    </cacheField>
    <cacheField name="Variance %" numFmtId="9">
      <sharedItems containsSemiMixedTypes="0" containsString="0" containsNumber="1" minValue="-0.6755924487761813" maxValue="2.7364178843061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39886689816" createdVersion="8" refreshedVersion="8" minRefreshableVersion="3" recordCount="5001" xr:uid="{1BBC1476-C03B-44D0-9118-4A68A50B030C}">
  <cacheSource type="worksheet">
    <worksheetSource ref="A1:H100000" sheet="Sales_Transactions"/>
  </cacheSource>
  <cacheFields count="11">
    <cacheField name="Invoice No" numFmtId="0">
      <sharedItems containsBlank="1"/>
    </cacheField>
    <cacheField name="Date" numFmtId="0">
      <sharedItems containsNonDate="0" containsDate="1" containsString="0" containsBlank="1" minDate="2024-01-01T00:00:00" maxDate="2025-12-31T00:00:00" count="730">
        <d v="2024-12-12T00:00:00"/>
        <d v="2024-09-12T00:00:00"/>
        <d v="2024-08-12T00:00:00"/>
        <d v="2024-07-15T00:00:00"/>
        <d v="2025-05-28T00:00:00"/>
        <d v="2025-01-01T00:00:00"/>
        <d v="2024-03-15T00:00:00"/>
        <d v="2025-01-22T00:00:00"/>
        <d v="2024-07-21T00:00:00"/>
        <d v="2024-12-08T00:00:00"/>
        <d v="2024-03-03T00:00:00"/>
        <d v="2024-06-14T00:00:00"/>
        <d v="2024-12-29T00:00:00"/>
        <d v="2025-02-16T00:00:00"/>
        <d v="2025-08-05T00:00:00"/>
        <d v="2025-01-14T00:00:00"/>
        <d v="2024-09-17T00:00:00"/>
        <d v="2025-03-18T00:00:00"/>
        <d v="2024-10-07T00:00:00"/>
        <d v="2024-11-28T00:00:00"/>
        <d v="2025-01-09T00:00:00"/>
        <d v="2025-08-02T00:00:00"/>
        <d v="2025-01-17T00:00:00"/>
        <d v="2024-08-22T00:00:00"/>
        <d v="2025-12-20T00:00:00"/>
        <d v="2025-08-09T00:00:00"/>
        <d v="2024-01-03T00:00:00"/>
        <d v="2025-01-10T00:00:00"/>
        <d v="2024-12-26T00:00:00"/>
        <d v="2025-08-26T00:00:00"/>
        <d v="2025-10-01T00:00:00"/>
        <d v="2024-03-14T00:00:00"/>
        <d v="2024-06-27T00:00:00"/>
        <d v="2024-09-29T00:00:00"/>
        <d v="2024-07-30T00:00:00"/>
        <d v="2025-12-05T00:00:00"/>
        <d v="2025-12-16T00:00:00"/>
        <d v="2024-10-31T00:00:00"/>
        <d v="2024-01-24T00:00:00"/>
        <d v="2025-04-02T00:00:00"/>
        <d v="2024-09-13T00:00:00"/>
        <d v="2024-04-08T00:00:00"/>
        <d v="2024-11-01T00:00:00"/>
        <d v="2024-09-08T00:00:00"/>
        <d v="2024-08-16T00:00:00"/>
        <d v="2024-10-21T00:00:00"/>
        <d v="2024-10-28T00:00:00"/>
        <d v="2025-04-25T00:00:00"/>
        <d v="2024-04-13T00:00:00"/>
        <d v="2024-09-11T00:00:00"/>
        <d v="2025-09-16T00:00:00"/>
        <d v="2024-11-09T00:00:00"/>
        <d v="2025-10-07T00:00:00"/>
        <d v="2024-08-27T00:00:00"/>
        <d v="2024-10-08T00:00:00"/>
        <d v="2024-10-29T00:00:00"/>
        <d v="2024-01-31T00:00:00"/>
        <d v="2024-04-29T00:00:00"/>
        <d v="2024-01-06T00:00:00"/>
        <d v="2024-09-02T00:00:00"/>
        <d v="2025-11-15T00:00:00"/>
        <d v="2024-10-14T00:00:00"/>
        <d v="2024-08-23T00:00:00"/>
        <d v="2024-01-17T00:00:00"/>
        <d v="2024-03-27T00:00:00"/>
        <d v="2025-03-19T00:00:00"/>
        <d v="2024-04-22T00:00:00"/>
        <d v="2025-05-25T00:00:00"/>
        <d v="2024-12-27T00:00:00"/>
        <d v="2024-07-02T00:00:00"/>
        <d v="2025-12-29T00:00:00"/>
        <d v="2025-10-14T00:00:00"/>
        <d v="2024-11-05T00:00:00"/>
        <d v="2024-06-22T00:00:00"/>
        <d v="2025-08-20T00:00:00"/>
        <d v="2025-06-20T00:00:00"/>
        <d v="2024-10-02T00:00:00"/>
        <d v="2024-11-15T00:00:00"/>
        <d v="2025-08-01T00:00:00"/>
        <d v="2024-05-02T00:00:00"/>
        <d v="2024-08-25T00:00:00"/>
        <d v="2025-04-06T00:00:00"/>
        <d v="2024-02-07T00:00:00"/>
        <d v="2025-11-04T00:00:00"/>
        <d v="2025-02-09T00:00:00"/>
        <d v="2025-10-08T00:00:00"/>
        <d v="2024-10-05T00:00:00"/>
        <d v="2024-01-13T00:00:00"/>
        <d v="2024-02-05T00:00:00"/>
        <d v="2024-10-30T00:00:00"/>
        <d v="2025-01-23T00:00:00"/>
        <d v="2024-09-30T00:00:00"/>
        <d v="2025-11-24T00:00:00"/>
        <d v="2025-10-17T00:00:00"/>
        <d v="2025-06-12T00:00:00"/>
        <d v="2025-04-13T00:00:00"/>
        <d v="2025-01-29T00:00:00"/>
        <d v="2025-09-03T00:00:00"/>
        <d v="2025-06-23T00:00:00"/>
        <d v="2024-10-25T00:00:00"/>
        <d v="2025-06-17T00:00:00"/>
        <d v="2024-07-23T00:00:00"/>
        <d v="2025-02-22T00:00:00"/>
        <d v="2024-07-19T00:00:00"/>
        <d v="2025-06-27T00:00:00"/>
        <d v="2025-07-06T00:00:00"/>
        <d v="2024-03-11T00:00:00"/>
        <d v="2024-05-07T00:00:00"/>
        <d v="2025-06-29T00:00:00"/>
        <d v="2025-08-15T00:00:00"/>
        <d v="2025-03-28T00:00:00"/>
        <d v="2025-07-29T00:00:00"/>
        <d v="2025-10-03T00:00:00"/>
        <d v="2024-12-10T00:00:00"/>
        <d v="2024-05-22T00:00:00"/>
        <d v="2024-03-04T00:00:00"/>
        <d v="2025-11-29T00:00:00"/>
        <d v="2025-06-02T00:00:00"/>
        <d v="2024-08-21T00:00:00"/>
        <d v="2025-08-03T00:00:00"/>
        <d v="2025-03-10T00:00:00"/>
        <d v="2024-01-19T00:00:00"/>
        <d v="2025-11-11T00:00:00"/>
        <d v="2024-05-13T00:00:00"/>
        <d v="2025-04-29T00:00:00"/>
        <d v="2024-02-27T00:00:00"/>
        <d v="2024-06-02T00:00:00"/>
        <d v="2024-04-24T00:00:00"/>
        <d v="2025-03-07T00:00:00"/>
        <d v="2025-09-05T00:00:00"/>
        <d v="2024-04-23T00:00:00"/>
        <d v="2024-05-27T00:00:00"/>
        <d v="2025-09-20T00:00:00"/>
        <d v="2025-05-27T00:00:00"/>
        <d v="2025-09-07T00:00:00"/>
        <d v="2024-03-17T00:00:00"/>
        <d v="2025-04-20T00:00:00"/>
        <d v="2024-07-14T00:00:00"/>
        <d v="2024-12-22T00:00:00"/>
        <d v="2024-11-06T00:00:00"/>
        <d v="2025-06-14T00:00:00"/>
        <d v="2024-06-15T00:00:00"/>
        <d v="2025-03-23T00:00:00"/>
        <d v="2025-02-02T00:00:00"/>
        <d v="2025-10-16T00:00:00"/>
        <d v="2024-09-28T00:00:00"/>
        <d v="2025-05-20T00:00:00"/>
        <d v="2024-05-25T00:00:00"/>
        <d v="2025-04-27T00:00:00"/>
        <d v="2025-09-19T00:00:00"/>
        <d v="2024-01-08T00:00:00"/>
        <d v="2024-03-29T00:00:00"/>
        <d v="2025-05-08T00:00:00"/>
        <d v="2025-09-12T00:00:00"/>
        <d v="2025-05-14T00:00:00"/>
        <d v="2024-03-30T00:00:00"/>
        <d v="2024-09-23T00:00:00"/>
        <d v="2025-11-14T00:00:00"/>
        <d v="2024-11-27T00:00:00"/>
        <d v="2025-11-09T00:00:00"/>
        <d v="2024-05-16T00:00:00"/>
        <d v="2024-09-05T00:00:00"/>
        <d v="2024-10-12T00:00:00"/>
        <d v="2025-04-24T00:00:00"/>
        <d v="2025-10-24T00:00:00"/>
        <d v="2025-02-19T00:00:00"/>
        <d v="2024-03-07T00:00:00"/>
        <d v="2025-03-29T00:00:00"/>
        <d v="2025-09-15T00:00:00"/>
        <d v="2024-09-07T00:00:00"/>
        <d v="2025-07-14T00:00:00"/>
        <d v="2025-08-29T00:00:00"/>
        <d v="2025-01-03T00:00:00"/>
        <d v="2025-03-24T00:00:00"/>
        <d v="2025-06-15T00:00:00"/>
        <d v="2025-02-05T00:00:00"/>
        <d v="2025-10-30T00:00:00"/>
        <d v="2024-02-01T00:00:00"/>
        <d v="2025-09-18T00:00:00"/>
        <d v="2024-02-10T00:00:00"/>
        <d v="2024-12-06T00:00:00"/>
        <d v="2025-02-10T00:00:00"/>
        <d v="2025-07-08T00:00:00"/>
        <d v="2024-08-19T00:00:00"/>
        <d v="2025-02-15T00:00:00"/>
        <d v="2024-04-04T00:00:00"/>
        <d v="2024-11-19T00:00:00"/>
        <d v="2024-11-08T00:00:00"/>
        <d v="2025-02-28T00:00:00"/>
        <d v="2024-06-04T00:00:00"/>
        <d v="2024-02-04T00:00:00"/>
        <d v="2025-04-04T00:00:00"/>
        <d v="2024-08-08T00:00:00"/>
        <d v="2025-03-31T00:00:00"/>
        <d v="2025-10-13T00:00:00"/>
        <d v="2025-02-17T00:00:00"/>
        <d v="2024-04-12T00:00:00"/>
        <d v="2024-10-27T00:00:00"/>
        <d v="2024-02-28T00:00:00"/>
        <d v="2024-09-06T00:00:00"/>
        <d v="2025-10-20T00:00:00"/>
        <d v="2024-04-15T00:00:00"/>
        <d v="2025-08-07T00:00:00"/>
        <d v="2025-09-21T00:00:00"/>
        <d v="2024-04-18T00:00:00"/>
        <d v="2024-01-23T00:00:00"/>
        <d v="2024-01-18T00:00:00"/>
        <d v="2024-03-08T00:00:00"/>
        <d v="2024-07-18T00:00:00"/>
        <d v="2024-03-10T00:00:00"/>
        <d v="2025-06-21T00:00:00"/>
        <d v="2025-12-06T00:00:00"/>
        <d v="2024-12-25T00:00:00"/>
        <d v="2024-02-15T00:00:00"/>
        <d v="2025-11-18T00:00:00"/>
        <d v="2024-10-09T00:00:00"/>
        <d v="2024-05-05T00:00:00"/>
        <d v="2024-11-20T00:00:00"/>
        <d v="2024-05-17T00:00:00"/>
        <d v="2024-12-31T00:00:00"/>
        <d v="2024-08-06T00:00:00"/>
        <d v="2024-03-31T00:00:00"/>
        <d v="2024-06-06T00:00:00"/>
        <d v="2025-02-08T00:00:00"/>
        <d v="2025-09-14T00:00:00"/>
        <d v="2024-01-28T00:00:00"/>
        <d v="2024-08-18T00:00:00"/>
        <d v="2025-03-02T00:00:00"/>
        <d v="2025-10-31T00:00:00"/>
        <d v="2024-12-24T00:00:00"/>
        <d v="2025-09-27T00:00:00"/>
        <d v="2024-11-22T00:00:00"/>
        <d v="2025-09-28T00:00:00"/>
        <d v="2025-07-16T00:00:00"/>
        <d v="2024-07-31T00:00:00"/>
        <d v="2025-04-18T00:00:00"/>
        <d v="2024-02-21T00:00:00"/>
        <d v="2024-04-27T00:00:00"/>
        <d v="2024-02-23T00:00:00"/>
        <d v="2024-04-01T00:00:00"/>
        <d v="2025-07-12T00:00:00"/>
        <d v="2025-01-19T00:00:00"/>
        <d v="2024-12-09T00:00:00"/>
        <d v="2024-05-15T00:00:00"/>
        <d v="2025-12-17T00:00:00"/>
        <d v="2024-12-17T00:00:00"/>
        <d v="2024-09-25T00:00:00"/>
        <d v="2024-11-16T00:00:00"/>
        <d v="2025-07-09T00:00:00"/>
        <d v="2025-05-09T00:00:00"/>
        <d v="2024-07-13T00:00:00"/>
        <d v="2025-05-06T00:00:00"/>
        <d v="2025-08-17T00:00:00"/>
        <d v="2025-11-05T00:00:00"/>
        <d v="2024-02-08T00:00:00"/>
        <d v="2025-04-28T00:00:00"/>
        <d v="2024-06-28T00:00:00"/>
        <d v="2024-03-09T00:00:00"/>
        <d v="2024-04-11T00:00:00"/>
        <d v="2025-11-02T00:00:00"/>
        <d v="2025-04-14T00:00:00"/>
        <d v="2025-01-04T00:00:00"/>
        <d v="2025-07-28T00:00:00"/>
        <d v="2025-04-19T00:00:00"/>
        <d v="2025-05-15T00:00:00"/>
        <d v="2024-09-03T00:00:00"/>
        <d v="2025-05-19T00:00:00"/>
        <d v="2025-11-19T00:00:00"/>
        <d v="2024-10-20T00:00:00"/>
        <d v="2024-01-25T00:00:00"/>
        <d v="2024-06-10T00:00:00"/>
        <d v="2025-06-18T00:00:00"/>
        <d v="2024-05-03T00:00:00"/>
        <d v="2025-05-31T00:00:00"/>
        <d v="2024-06-05T00:00:00"/>
        <d v="2024-09-24T00:00:00"/>
        <d v="2025-12-12T00:00:00"/>
        <d v="2025-03-03T00:00:00"/>
        <d v="2024-02-16T00:00:00"/>
        <d v="2025-11-21T00:00:00"/>
        <d v="2025-07-18T00:00:00"/>
        <d v="2024-07-26T00:00:00"/>
        <d v="2024-05-04T00:00:00"/>
        <d v="2024-08-10T00:00:00"/>
        <d v="2024-10-03T00:00:00"/>
        <d v="2025-02-13T00:00:00"/>
        <d v="2025-02-14T00:00:00"/>
        <d v="2025-04-10T00:00:00"/>
        <d v="2025-08-10T00:00:00"/>
        <d v="2025-02-07T00:00:00"/>
        <d v="2025-01-18T00:00:00"/>
        <d v="2025-06-07T00:00:00"/>
        <d v="2025-03-25T00:00:00"/>
        <d v="2024-05-23T00:00:00"/>
        <d v="2024-03-13T00:00:00"/>
        <d v="2024-07-22T00:00:00"/>
        <d v="2025-04-23T00:00:00"/>
        <d v="2025-07-02T00:00:00"/>
        <d v="2025-05-18T00:00:00"/>
        <d v="2024-01-15T00:00:00"/>
        <d v="2024-08-28T00:00:00"/>
        <d v="2024-07-06T00:00:00"/>
        <d v="2024-08-20T00:00:00"/>
        <d v="2025-08-25T00:00:00"/>
        <d v="2024-07-08T00:00:00"/>
        <d v="2025-05-22T00:00:00"/>
        <d v="2025-06-24T00:00:00"/>
        <d v="2025-03-11T00:00:00"/>
        <d v="2024-10-13T00:00:00"/>
        <d v="2025-12-27T00:00:00"/>
        <d v="2025-02-03T00:00:00"/>
        <d v="2024-10-17T00:00:00"/>
        <d v="2025-11-01T00:00:00"/>
        <d v="2024-02-20T00:00:00"/>
        <d v="2024-01-05T00:00:00"/>
        <d v="2024-11-12T00:00:00"/>
        <d v="2024-04-10T00:00:00"/>
        <d v="2024-10-22T00:00:00"/>
        <d v="2025-04-09T00:00:00"/>
        <d v="2025-11-28T00:00:00"/>
        <d v="2024-04-30T00:00:00"/>
        <d v="2025-03-30T00:00:00"/>
        <d v="2025-05-30T00:00:00"/>
        <d v="2025-09-17T00:00:00"/>
        <d v="2025-09-08T00:00:00"/>
        <d v="2025-01-26T00:00:00"/>
        <d v="2025-05-10T00:00:00"/>
        <d v="2025-03-17T00:00:00"/>
        <d v="2025-09-10T00:00:00"/>
        <d v="2024-02-18T00:00:00"/>
        <d v="2024-01-12T00:00:00"/>
        <d v="2024-01-16T00:00:00"/>
        <d v="2025-06-05T00:00:00"/>
        <d v="2025-06-26T00:00:00"/>
        <d v="2025-02-01T00:00:00"/>
        <d v="2024-03-16T00:00:00"/>
        <d v="2024-08-30T00:00:00"/>
        <d v="2025-01-31T00:00:00"/>
        <d v="2025-09-26T00:00:00"/>
        <d v="2024-04-05T00:00:00"/>
        <d v="2025-02-12T00:00:00"/>
        <d v="2025-06-11T00:00:00"/>
        <d v="2025-02-25T00:00:00"/>
        <d v="2024-10-19T00:00:00"/>
        <d v="2025-10-09T00:00:00"/>
        <d v="2024-09-09T00:00:00"/>
        <d v="2024-05-21T00:00:00"/>
        <d v="2024-06-26T00:00:00"/>
        <d v="2025-05-01T00:00:00"/>
        <d v="2025-06-06T00:00:00"/>
        <d v="2024-09-10T00:00:00"/>
        <d v="2024-05-11T00:00:00"/>
        <d v="2025-12-08T00:00:00"/>
        <d v="2025-12-11T00:00:00"/>
        <d v="2025-08-21T00:00:00"/>
        <d v="2025-04-08T00:00:00"/>
        <d v="2025-02-18T00:00:00"/>
        <d v="2025-11-07T00:00:00"/>
        <d v="2024-12-21T00:00:00"/>
        <d v="2025-02-26T00:00:00"/>
        <d v="2025-10-02T00:00:00"/>
        <d v="2024-05-18T00:00:00"/>
        <d v="2025-10-05T00:00:00"/>
        <d v="2025-07-24T00:00:00"/>
        <d v="2025-05-03T00:00:00"/>
        <d v="2024-06-18T00:00:00"/>
        <d v="2025-06-16T00:00:00"/>
        <d v="2025-08-08T00:00:00"/>
        <d v="2025-07-31T00:00:00"/>
        <d v="2025-11-23T00:00:00"/>
        <d v="2025-12-04T00:00:00"/>
        <d v="2024-07-07T00:00:00"/>
        <d v="2024-12-16T00:00:00"/>
        <d v="2025-02-20T00:00:00"/>
        <d v="2025-06-25T00:00:00"/>
        <d v="2024-04-07T00:00:00"/>
        <d v="2025-08-23T00:00:00"/>
        <d v="2025-06-10T00:00:00"/>
        <d v="2024-11-29T00:00:00"/>
        <d v="2024-08-01T00:00:00"/>
        <d v="2024-09-18T00:00:00"/>
        <d v="2024-11-25T00:00:00"/>
        <d v="2024-03-24T00:00:00"/>
        <d v="2024-03-01T00:00:00"/>
        <d v="2024-08-05T00:00:00"/>
        <d v="2024-02-06T00:00:00"/>
        <d v="2024-10-06T00:00:00"/>
        <d v="2024-12-13T00:00:00"/>
        <d v="2024-07-27T00:00:00"/>
        <d v="2024-08-07T00:00:00"/>
        <d v="2024-12-07T00:00:00"/>
        <d v="2025-03-05T00:00:00"/>
        <d v="2024-02-03T00:00:00"/>
        <d v="2024-02-11T00:00:00"/>
        <d v="2024-12-15T00:00:00"/>
        <d v="2025-09-25T00:00:00"/>
        <d v="2024-10-10T00:00:00"/>
        <d v="2024-11-30T00:00:00"/>
        <d v="2024-02-12T00:00:00"/>
        <d v="2025-11-22T00:00:00"/>
        <d v="2024-09-21T00:00:00"/>
        <d v="2024-07-12T00:00:00"/>
        <d v="2024-06-30T00:00:00"/>
        <d v="2024-02-19T00:00:00"/>
        <d v="2025-12-03T00:00:00"/>
        <d v="2025-01-16T00:00:00"/>
        <d v="2025-08-18T00:00:00"/>
        <d v="2024-01-01T00:00:00"/>
        <d v="2024-03-18T00:00:00"/>
        <d v="2024-08-24T00:00:00"/>
        <d v="2025-12-10T00:00:00"/>
        <d v="2025-04-26T00:00:00"/>
        <d v="2025-05-26T00:00:00"/>
        <d v="2024-03-26T00:00:00"/>
        <d v="2024-01-20T00:00:00"/>
        <d v="2024-03-06T00:00:00"/>
        <d v="2025-10-29T00:00:00"/>
        <d v="2025-12-26T00:00:00"/>
        <d v="2025-09-24T00:00:00"/>
        <d v="2024-06-13T00:00:00"/>
        <d v="2025-01-27T00:00:00"/>
        <d v="2025-03-15T00:00:00"/>
        <d v="2024-02-14T00:00:00"/>
        <d v="2025-03-06T00:00:00"/>
        <d v="2025-06-09T00:00:00"/>
        <d v="2024-01-21T00:00:00"/>
        <d v="2025-11-13T00:00:00"/>
        <d v="2025-12-01T00:00:00"/>
        <d v="2024-03-23T00:00:00"/>
        <d v="2024-06-29T00:00:00"/>
        <d v="2024-04-17T00:00:00"/>
        <d v="2025-08-30T00:00:00"/>
        <d v="2024-08-11T00:00:00"/>
        <d v="2024-12-02T00:00:00"/>
        <d v="2024-07-29T00:00:00"/>
        <d v="2024-07-25T00:00:00"/>
        <d v="2024-11-17T00:00:00"/>
        <d v="2024-10-16T00:00:00"/>
        <d v="2024-12-03T00:00:00"/>
        <d v="2025-07-27T00:00:00"/>
        <d v="2025-01-24T00:00:00"/>
        <d v="2025-04-03T00:00:00"/>
        <d v="2024-12-14T00:00:00"/>
        <d v="2024-04-16T00:00:00"/>
        <d v="2024-12-05T00:00:00"/>
        <d v="2024-02-26T00:00:00"/>
        <d v="2024-10-15T00:00:00"/>
        <d v="2025-08-06T00:00:00"/>
        <d v="2025-11-10T00:00:00"/>
        <d v="2025-04-21T00:00:00"/>
        <d v="2024-07-09T00:00:00"/>
        <d v="2025-09-09T00:00:00"/>
        <d v="2025-10-26T00:00:00"/>
        <d v="2024-05-12T00:00:00"/>
        <d v="2025-05-16T00:00:00"/>
        <d v="2024-09-01T00:00:00"/>
        <d v="2024-04-03T00:00:00"/>
        <d v="2025-01-30T00:00:00"/>
        <d v="2024-09-19T00:00:00"/>
        <d v="2025-01-15T00:00:00"/>
        <d v="2025-01-11T00:00:00"/>
        <d v="2024-06-01T00:00:00"/>
        <d v="2024-05-31T00:00:00"/>
        <d v="2024-06-09T00:00:00"/>
        <d v="2025-07-17T00:00:00"/>
        <d v="2025-11-25T00:00:00"/>
        <d v="2024-01-10T00:00:00"/>
        <d v="2025-09-11T00:00:00"/>
        <d v="2024-06-07T00:00:00"/>
        <d v="2025-07-04T00:00:00"/>
        <d v="2024-09-15T00:00:00"/>
        <d v="2025-08-27T00:00:00"/>
        <d v="2024-07-24T00:00:00"/>
        <d v="2024-10-04T00:00:00"/>
        <d v="2024-01-30T00:00:00"/>
        <d v="2025-03-21T00:00:00"/>
        <d v="2024-03-21T00:00:00"/>
        <d v="2025-12-02T00:00:00"/>
        <d v="2024-07-11T00:00:00"/>
        <d v="2024-08-02T00:00:00"/>
        <d v="2025-09-06T00:00:00"/>
        <d v="2024-02-09T00:00:00"/>
        <d v="2025-04-05T00:00:00"/>
        <d v="2024-04-26T00:00:00"/>
        <d v="2024-11-10T00:00:00"/>
        <d v="2025-05-12T00:00:00"/>
        <d v="2025-11-08T00:00:00"/>
        <d v="2025-12-23T00:00:00"/>
        <d v="2025-01-20T00:00:00"/>
        <d v="2025-01-06T00:00:00"/>
        <d v="2024-01-26T00:00:00"/>
        <d v="2024-12-19T00:00:00"/>
        <d v="2024-06-08T00:00:00"/>
        <d v="2024-05-26T00:00:00"/>
        <d v="2024-12-18T00:00:00"/>
        <d v="2025-11-30T00:00:00"/>
        <d v="2025-07-22T00:00:00"/>
        <d v="2025-07-20T00:00:00"/>
        <d v="2024-05-10T00:00:00"/>
        <d v="2024-02-17T00:00:00"/>
        <d v="2025-01-21T00:00:00"/>
        <d v="2025-04-17T00:00:00"/>
        <d v="2025-06-28T00:00:00"/>
        <d v="2024-05-14T00:00:00"/>
        <d v="2025-11-17T00:00:00"/>
        <d v="2025-03-14T00:00:00"/>
        <d v="2024-01-14T00:00:00"/>
        <d v="2025-11-20T00:00:00"/>
        <d v="2025-07-25T00:00:00"/>
        <d v="2024-05-28T00:00:00"/>
        <d v="2025-06-03T00:00:00"/>
        <d v="2024-06-03T00:00:00"/>
        <d v="2025-07-10T00:00:00"/>
        <d v="2025-03-01T00:00:00"/>
        <d v="2024-01-02T00:00:00"/>
        <d v="2024-04-06T00:00:00"/>
        <d v="2025-12-09T00:00:00"/>
        <d v="2025-05-17T00:00:00"/>
        <d v="2024-04-21T00:00:00"/>
        <d v="2024-04-28T00:00:00"/>
        <d v="2025-07-03T00:00:00"/>
        <d v="2024-09-27T00:00:00"/>
        <d v="2025-06-30T00:00:00"/>
        <d v="2025-11-06T00:00:00"/>
        <d v="2025-07-15T00:00:00"/>
        <d v="2025-04-30T00:00:00"/>
        <d v="2025-06-13T00:00:00"/>
        <d v="2025-11-26T00:00:00"/>
        <d v="2024-07-05T00:00:00"/>
        <d v="2025-10-25T00:00:00"/>
        <d v="2025-06-08T00:00:00"/>
        <d v="2025-07-26T00:00:00"/>
        <d v="2025-03-26T00:00:00"/>
        <d v="2025-02-21T00:00:00"/>
        <d v="2024-12-11T00:00:00"/>
        <d v="2024-07-20T00:00:00"/>
        <d v="2025-11-03T00:00:00"/>
        <d v="2024-10-26T00:00:00"/>
        <d v="2024-08-13T00:00:00"/>
        <d v="2025-03-27T00:00:00"/>
        <d v="2025-06-04T00:00:00"/>
        <d v="2024-05-08T00:00:00"/>
        <d v="2025-08-24T00:00:00"/>
        <d v="2024-02-02T00:00:00"/>
        <d v="2025-10-18T00:00:00"/>
        <d v="2024-09-26T00:00:00"/>
        <d v="2025-05-11T00:00:00"/>
        <d v="2025-01-08T00:00:00"/>
        <d v="2025-05-05T00:00:00"/>
        <d v="2024-07-03T00:00:00"/>
        <d v="2024-05-01T00:00:00"/>
        <d v="2025-12-28T00:00:00"/>
        <d v="2024-01-11T00:00:00"/>
        <d v="2024-11-13T00:00:00"/>
        <d v="2024-11-11T00:00:00"/>
        <d v="2024-04-02T00:00:00"/>
        <d v="2025-05-02T00:00:00"/>
        <d v="2024-06-20T00:00:00"/>
        <d v="2024-06-11T00:00:00"/>
        <d v="2025-04-12T00:00:00"/>
        <d v="2024-06-12T00:00:00"/>
        <d v="2025-03-13T00:00:00"/>
        <d v="2024-07-10T00:00:00"/>
        <d v="2025-09-04T00:00:00"/>
        <d v="2024-10-11T00:00:00"/>
        <d v="2025-03-20T00:00:00"/>
        <d v="2025-01-12T00:00:00"/>
        <d v="2024-03-05T00:00:00"/>
        <d v="2025-09-30T00:00:00"/>
        <d v="2025-02-23T00:00:00"/>
        <d v="2024-11-21T00:00:00"/>
        <d v="2025-10-22T00:00:00"/>
        <d v="2025-07-07T00:00:00"/>
        <d v="2024-01-27T00:00:00"/>
        <d v="2025-07-23T00:00:00"/>
        <d v="2025-12-07T00:00:00"/>
        <d v="2024-08-29T00:00:00"/>
        <d v="2025-12-18T00:00:00"/>
        <d v="2025-08-11T00:00:00"/>
        <d v="2025-09-02T00:00:00"/>
        <d v="2024-02-13T00:00:00"/>
        <d v="2024-11-07T00:00:00"/>
        <d v="2025-05-21T00:00:00"/>
        <d v="2025-10-12T00:00:00"/>
        <d v="2025-11-12T00:00:00"/>
        <d v="2024-11-14T00:00:00"/>
        <d v="2024-03-22T00:00:00"/>
        <d v="2024-12-28T00:00:00"/>
        <d v="2024-07-01T00:00:00"/>
        <d v="2024-02-25T00:00:00"/>
        <d v="2025-10-04T00:00:00"/>
        <d v="2025-07-19T00:00:00"/>
        <d v="2024-06-17T00:00:00"/>
        <d v="2025-08-04T00:00:00"/>
        <d v="2024-08-14T00:00:00"/>
        <d v="2024-01-22T00:00:00"/>
        <d v="2024-08-26T00:00:00"/>
        <d v="2025-04-11T00:00:00"/>
        <d v="2025-05-29T00:00:00"/>
        <d v="2025-03-22T00:00:00"/>
        <d v="2024-01-04T00:00:00"/>
        <d v="2024-02-24T00:00:00"/>
        <d v="2024-06-23T00:00:00"/>
        <d v="2024-06-19T00:00:00"/>
        <d v="2024-08-04T00:00:00"/>
        <d v="2025-07-05T00:00:00"/>
        <d v="2024-09-22T00:00:00"/>
        <d v="2025-12-15T00:00:00"/>
        <d v="2025-08-16T00:00:00"/>
        <d v="2025-05-13T00:00:00"/>
        <d v="2025-02-11T00:00:00"/>
        <d v="2025-12-22T00:00:00"/>
        <d v="2025-01-07T00:00:00"/>
        <d v="2025-10-28T00:00:00"/>
        <d v="2025-10-15T00:00:00"/>
        <d v="2024-02-29T00:00:00"/>
        <d v="2025-10-11T00:00:00"/>
        <d v="2024-12-01T00:00:00"/>
        <d v="2025-01-28T00:00:00"/>
        <d v="2025-04-16T00:00:00"/>
        <d v="2025-06-01T00:00:00"/>
        <d v="2025-04-01T00:00:00"/>
        <d v="2025-09-23T00:00:00"/>
        <d v="2024-12-04T00:00:00"/>
        <d v="2024-09-14T00:00:00"/>
        <d v="2025-10-06T00:00:00"/>
        <d v="2024-05-24T00:00:00"/>
        <d v="2024-03-20T00:00:00"/>
        <d v="2025-03-16T00:00:00"/>
        <d v="2025-10-19T00:00:00"/>
        <d v="2024-07-16T00:00:00"/>
        <d v="2025-08-28T00:00:00"/>
        <d v="2024-05-20T00:00:00"/>
        <d v="2024-09-16T00:00:00"/>
        <d v="2024-01-29T00:00:00"/>
        <d v="2024-10-01T00:00:00"/>
        <d v="2025-12-30T00:00:00"/>
        <d v="2025-12-25T00:00:00"/>
        <d v="2024-10-18T00:00:00"/>
        <d v="2024-11-23T00:00:00"/>
        <d v="2025-11-27T00:00:00"/>
        <d v="2025-07-30T00:00:00"/>
        <d v="2025-08-19T00:00:00"/>
        <d v="2024-03-25T00:00:00"/>
        <d v="2025-01-02T00:00:00"/>
        <d v="2025-06-22T00:00:00"/>
        <d v="2025-07-11T00:00:00"/>
        <d v="2025-02-06T00:00:00"/>
        <d v="2024-03-12T00:00:00"/>
        <d v="2024-03-02T00:00:00"/>
        <d v="2024-04-20T00:00:00"/>
        <d v="2024-05-19T00:00:00"/>
        <d v="2024-05-30T00:00:00"/>
        <d v="2024-11-02T00:00:00"/>
        <d v="2024-04-25T00:00:00"/>
        <d v="2024-07-28T00:00:00"/>
        <d v="2025-04-15T00:00:00"/>
        <d v="2024-11-03T00:00:00"/>
        <d v="2025-07-21T00:00:00"/>
        <d v="2025-02-27T00:00:00"/>
        <d v="2024-04-14T00:00:00"/>
        <d v="2024-12-23T00:00:00"/>
        <d v="2025-10-27T00:00:00"/>
        <d v="2024-11-18T00:00:00"/>
        <d v="2024-06-24T00:00:00"/>
        <d v="2025-04-07T00:00:00"/>
        <d v="2024-09-20T00:00:00"/>
        <d v="2025-08-31T00:00:00"/>
        <d v="2024-12-20T00:00:00"/>
        <d v="2025-03-12T00:00:00"/>
        <d v="2025-10-21T00:00:00"/>
        <d v="2025-07-13T00:00:00"/>
        <d v="2025-12-13T00:00:00"/>
        <d v="2024-07-17T00:00:00"/>
        <d v="2024-03-19T00:00:00"/>
        <d v="2024-08-31T00:00:00"/>
        <d v="2025-05-04T00:00:00"/>
        <d v="2024-10-24T00:00:00"/>
        <d v="2025-03-04T00:00:00"/>
        <d v="2024-11-24T00:00:00"/>
        <d v="2025-09-29T00:00:00"/>
        <d v="2025-12-19T00:00:00"/>
        <d v="2024-08-03T00:00:00"/>
        <d v="2024-06-21T00:00:00"/>
        <d v="2025-11-16T00:00:00"/>
        <d v="2024-06-25T00:00:00"/>
        <d v="2025-12-14T00:00:00"/>
        <d v="2025-09-01T00:00:00"/>
        <d v="2024-02-22T00:00:00"/>
        <d v="2024-08-15T00:00:00"/>
        <d v="2025-03-09T00:00:00"/>
        <d v="2024-01-07T00:00:00"/>
        <d v="2025-01-05T00:00:00"/>
        <d v="2024-05-09T00:00:00"/>
        <d v="2025-01-25T00:00:00"/>
        <d v="2024-06-16T00:00:00"/>
        <d v="2025-10-23T00:00:00"/>
        <d v="2025-12-21T00:00:00"/>
        <d v="2024-01-09T00:00:00"/>
        <d v="2025-09-22T00:00:00"/>
        <d v="2025-12-24T00:00:00"/>
        <d v="2024-03-28T00:00:00"/>
        <d v="2025-01-13T00:00:00"/>
        <d v="2024-10-23T00:00:00"/>
        <d v="2025-02-04T00:00:00"/>
        <d v="2025-02-24T00:00:00"/>
        <d v="2025-04-22T00:00:00"/>
        <d v="2025-05-07T00:00:00"/>
        <d v="2024-04-09T00:00:00"/>
        <d v="2025-08-14T00:00:00"/>
        <d v="2024-08-09T00:00:00"/>
        <d v="2024-11-26T00:00:00"/>
        <d v="2025-08-22T00:00:00"/>
        <d v="2025-08-12T00:00:00"/>
        <d v="2025-05-24T00:00:00"/>
        <d v="2025-09-13T00:00:00"/>
        <d v="2024-12-30T00:00:00"/>
        <d v="2025-03-08T00:00:00"/>
        <d v="2025-08-13T00:00:00"/>
        <d v="2024-05-29T00:00:00"/>
        <d v="2024-11-04T00:00:00"/>
        <d v="2025-07-01T00:00:00"/>
        <d v="2024-04-19T00:00:00"/>
        <d v="2024-07-04T00:00:00"/>
        <d v="2024-05-06T00:00:00"/>
        <d v="2025-10-10T00:00:00"/>
        <d v="2025-05-23T00:00:00"/>
        <d v="2024-09-04T00:00:00"/>
        <d v="2025-06-19T00:00:00"/>
        <m/>
      </sharedItems>
      <fieldGroup par="10"/>
    </cacheField>
    <cacheField name="Customer ID" numFmtId="0">
      <sharedItems containsBlank="1"/>
    </cacheField>
    <cacheField name="Product" numFmtId="0">
      <sharedItems containsBlank="1"/>
    </cacheField>
    <cacheField name="Region" numFmtId="0">
      <sharedItems containsBlank="1"/>
    </cacheField>
    <cacheField name="Revenue" numFmtId="0">
      <sharedItems containsString="0" containsBlank="1" containsNumber="1" minValue="10033.370000000001" maxValue="249857.25"/>
    </cacheField>
    <cacheField name="Discount %" numFmtId="0">
      <sharedItems containsString="0" containsBlank="1" containsNumber="1" minValue="0.01" maxValue="25"/>
    </cacheField>
    <cacheField name="COGS" numFmtId="0">
      <sharedItems containsString="0" containsBlank="1" containsNumber="1" minValue="2721.01" maxValue="136925.63"/>
    </cacheField>
    <cacheField name="Months (Date)" numFmtId="0" databaseField="0">
      <fieldGroup base="1">
        <rangePr groupBy="months" startDate="2024-01-01T00:00:00" endDate="2025-12-31T00:00:00"/>
        <groupItems count="14">
          <s v="&lt;1.1.2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1.12.25"/>
        </groupItems>
      </fieldGroup>
    </cacheField>
    <cacheField name="Quarters (Date)" numFmtId="0" databaseField="0">
      <fieldGroup base="1">
        <rangePr groupBy="quarters" startDate="2024-01-01T00:00:00" endDate="2025-12-31T00:00:00"/>
        <groupItems count="6">
          <s v="&lt;1.1.24"/>
          <s v="Qtr1"/>
          <s v="Qtr2"/>
          <s v="Qtr3"/>
          <s v="Qtr4"/>
          <s v="&gt;31.12.25"/>
        </groupItems>
      </fieldGroup>
    </cacheField>
    <cacheField name="Years (Date)" numFmtId="0" databaseField="0">
      <fieldGroup base="1">
        <rangePr groupBy="years" startDate="2024-01-01T00:00:00" endDate="2025-12-31T00:00:00"/>
        <groupItems count="4">
          <s v="&lt;1.1.24"/>
          <s v="2024"/>
          <s v="2025"/>
          <s v="&gt;31.12.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0800578702" createdVersion="8" refreshedVersion="8" minRefreshableVersion="3" recordCount="25" xr:uid="{13288205-D3E0-4570-BC7F-C2CC1782CF59}">
  <cacheSource type="worksheet">
    <worksheetSource ref="A1:D800" sheet="Cash_Flow"/>
  </cacheSource>
  <cacheFields count="4">
    <cacheField name="Month" numFmtId="0">
      <sharedItems containsBlank="1" count="25">
        <s v="2024-01"/>
        <s v="2024-02"/>
        <s v="2024-03"/>
        <s v="2024-04"/>
        <s v="2024-05"/>
        <s v="2024-06"/>
        <s v="2024-07"/>
        <s v="2024-08"/>
        <s v="2024-09"/>
        <s v="2024-10"/>
        <s v="2024-11"/>
        <s v="2024-12"/>
        <s v="2025-01"/>
        <s v="2025-02"/>
        <s v="2025-03"/>
        <s v="2025-04"/>
        <s v="2025-05"/>
        <s v="2025-06"/>
        <s v="2025-07"/>
        <s v="2025-08"/>
        <s v="2025-09"/>
        <s v="2025-10"/>
        <s v="2025-11"/>
        <s v="2025-12"/>
        <m/>
      </sharedItems>
    </cacheField>
    <cacheField name="Cash Inflow" numFmtId="0">
      <sharedItems containsString="0" containsBlank="1" containsNumber="1" containsInteger="1" minValue="1530967" maxValue="4883517"/>
    </cacheField>
    <cacheField name="Cash Outflow" numFmtId="0">
      <sharedItems containsString="0" containsBlank="1" containsNumber="1" containsInteger="1" minValue="2248316" maxValue="5446709"/>
    </cacheField>
    <cacheField name="Cash Balance" numFmtId="0">
      <sharedItems containsString="0" containsBlank="1" containsNumber="1" containsInteger="1" minValue="-9892006" maxValue="152005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0928703702" createdVersion="8" refreshedVersion="8" minRefreshableVersion="3" recordCount="5001" xr:uid="{37CAABF2-067D-4042-AA35-9E87E3A220C6}">
  <cacheSource type="worksheet">
    <worksheetSource ref="A1:H100001" sheet="Sales_Transactions"/>
  </cacheSource>
  <cacheFields count="8">
    <cacheField name="Invoice No" numFmtId="0">
      <sharedItems containsBlank="1"/>
    </cacheField>
    <cacheField name="Date" numFmtId="0">
      <sharedItems containsNonDate="0" containsDate="1" containsString="0" containsBlank="1" minDate="2024-01-01T00:00:00" maxDate="2025-12-31T00:00:00"/>
    </cacheField>
    <cacheField name="Customer ID" numFmtId="0">
      <sharedItems containsBlank="1" count="301">
        <s v="C115"/>
        <s v="C133"/>
        <s v="C092"/>
        <s v="C044"/>
        <s v="C010"/>
        <s v="C219"/>
        <s v="C275"/>
        <s v="C205"/>
        <s v="C200"/>
        <s v="C064"/>
        <s v="C120"/>
        <s v="C106"/>
        <s v="C088"/>
        <s v="C295"/>
        <s v="C127"/>
        <s v="C214"/>
        <s v="C009"/>
        <s v="C253"/>
        <s v="C132"/>
        <s v="C167"/>
        <s v="C158"/>
        <s v="C071"/>
        <s v="C013"/>
        <s v="C022"/>
        <s v="C190"/>
        <s v="C086"/>
        <s v="C159"/>
        <s v="C198"/>
        <s v="C045"/>
        <s v="C078"/>
        <s v="C100"/>
        <s v="C005"/>
        <s v="C143"/>
        <s v="C223"/>
        <s v="C014"/>
        <s v="C173"/>
        <s v="C101"/>
        <s v="C191"/>
        <s v="C230"/>
        <s v="C090"/>
        <s v="C152"/>
        <s v="C211"/>
        <s v="C251"/>
        <s v="C281"/>
        <s v="C147"/>
        <s v="C249"/>
        <s v="C291"/>
        <s v="C175"/>
        <s v="C097"/>
        <s v="C245"/>
        <s v="C265"/>
        <s v="C052"/>
        <s v="C195"/>
        <s v="C001"/>
        <s v="C277"/>
        <s v="C066"/>
        <s v="C204"/>
        <s v="C157"/>
        <s v="C135"/>
        <s v="C252"/>
        <s v="C114"/>
        <s v="C080"/>
        <s v="C231"/>
        <s v="C182"/>
        <s v="C210"/>
        <s v="C107"/>
        <s v="C116"/>
        <s v="C094"/>
        <s v="C098"/>
        <s v="C026"/>
        <s v="C217"/>
        <s v="C019"/>
        <s v="C225"/>
        <s v="C178"/>
        <s v="C174"/>
        <s v="C272"/>
        <s v="C028"/>
        <s v="C180"/>
        <s v="C139"/>
        <s v="C262"/>
        <s v="C095"/>
        <s v="C288"/>
        <s v="C025"/>
        <s v="C057"/>
        <s v="C099"/>
        <s v="C128"/>
        <s v="C197"/>
        <s v="C196"/>
        <s v="C096"/>
        <s v="C255"/>
        <s v="C118"/>
        <s v="C300"/>
        <s v="C148"/>
        <s v="C082"/>
        <s v="C027"/>
        <s v="C018"/>
        <s v="C003"/>
        <s v="C170"/>
        <s v="C236"/>
        <s v="C020"/>
        <s v="C131"/>
        <s v="C290"/>
        <s v="C218"/>
        <s v="C203"/>
        <s v="C083"/>
        <s v="C059"/>
        <s v="C199"/>
        <s v="C292"/>
        <s v="C038"/>
        <s v="C142"/>
        <s v="C163"/>
        <s v="C103"/>
        <s v="C046"/>
        <s v="C104"/>
        <s v="C268"/>
        <s v="C050"/>
        <s v="C171"/>
        <s v="C221"/>
        <s v="C298"/>
        <s v="C237"/>
        <s v="C093"/>
        <s v="C153"/>
        <s v="C077"/>
        <s v="C273"/>
        <s v="C058"/>
        <s v="C146"/>
        <s v="C188"/>
        <s v="C105"/>
        <s v="C062"/>
        <s v="C169"/>
        <s v="C087"/>
        <s v="C002"/>
        <s v="C039"/>
        <s v="C144"/>
        <s v="C269"/>
        <s v="C189"/>
        <s v="C023"/>
        <s v="C244"/>
        <s v="C258"/>
        <s v="C285"/>
        <s v="C242"/>
        <s v="C179"/>
        <s v="C075"/>
        <s v="C238"/>
        <s v="C016"/>
        <s v="C234"/>
        <s v="C119"/>
        <s v="C213"/>
        <s v="C229"/>
        <s v="C250"/>
        <s v="C184"/>
        <s v="C155"/>
        <s v="C089"/>
        <s v="C072"/>
        <s v="C192"/>
        <s v="C117"/>
        <s v="C299"/>
        <s v="C123"/>
        <s v="C048"/>
        <s v="C017"/>
        <s v="C270"/>
        <s v="C216"/>
        <s v="C264"/>
        <s v="C138"/>
        <s v="C257"/>
        <s v="C161"/>
        <s v="C043"/>
        <s v="C055"/>
        <s v="C150"/>
        <s v="C081"/>
        <s v="C068"/>
        <s v="C278"/>
        <s v="C261"/>
        <s v="C177"/>
        <s v="C011"/>
        <s v="C294"/>
        <s v="C141"/>
        <s v="C049"/>
        <s v="C208"/>
        <s v="C021"/>
        <s v="C109"/>
        <s v="C160"/>
        <s v="C125"/>
        <s v="C007"/>
        <s v="C289"/>
        <s v="C061"/>
        <s v="C247"/>
        <s v="C187"/>
        <s v="C274"/>
        <s v="C008"/>
        <s v="C121"/>
        <s v="C263"/>
        <s v="C069"/>
        <s v="C201"/>
        <s v="C063"/>
        <s v="C202"/>
        <s v="C280"/>
        <s v="C232"/>
        <s v="C222"/>
        <s v="C241"/>
        <s v="C227"/>
        <s v="C293"/>
        <s v="C051"/>
        <s v="C074"/>
        <s v="C113"/>
        <s v="C267"/>
        <s v="C053"/>
        <s v="C037"/>
        <s v="C254"/>
        <s v="C031"/>
        <s v="C006"/>
        <s v="C145"/>
        <s v="C070"/>
        <s v="C067"/>
        <s v="C246"/>
        <s v="C030"/>
        <s v="C112"/>
        <s v="C110"/>
        <s v="C233"/>
        <s v="C034"/>
        <s v="C085"/>
        <s v="C186"/>
        <s v="C047"/>
        <s v="C266"/>
        <s v="C194"/>
        <s v="C156"/>
        <s v="C033"/>
        <s v="C286"/>
        <s v="C054"/>
        <s v="C172"/>
        <s v="C235"/>
        <s v="C165"/>
        <s v="C259"/>
        <s v="C287"/>
        <s v="C136"/>
        <s v="C029"/>
        <s v="C276"/>
        <s v="C024"/>
        <s v="C239"/>
        <s v="C130"/>
        <s v="C256"/>
        <s v="C206"/>
        <s v="C154"/>
        <s v="C102"/>
        <s v="C041"/>
        <s v="C151"/>
        <s v="C036"/>
        <s v="C166"/>
        <s v="C012"/>
        <s v="C065"/>
        <s v="C283"/>
        <s v="C207"/>
        <s v="C073"/>
        <s v="C140"/>
        <s v="C209"/>
        <s v="C228"/>
        <s v="C183"/>
        <s v="C004"/>
        <s v="C040"/>
        <s v="C126"/>
        <s v="C015"/>
        <s v="C297"/>
        <s v="C091"/>
        <s v="C122"/>
        <s v="C185"/>
        <s v="C168"/>
        <s v="C111"/>
        <s v="C032"/>
        <s v="C108"/>
        <s v="C282"/>
        <s v="C212"/>
        <s v="C176"/>
        <s v="C164"/>
        <s v="C035"/>
        <s v="C243"/>
        <s v="C296"/>
        <s v="C137"/>
        <s v="C224"/>
        <s v="C284"/>
        <s v="C260"/>
        <s v="C149"/>
        <s v="C060"/>
        <s v="C124"/>
        <s v="C215"/>
        <s v="C079"/>
        <s v="C084"/>
        <s v="C076"/>
        <s v="C181"/>
        <s v="C042"/>
        <s v="C279"/>
        <s v="C271"/>
        <s v="C220"/>
        <s v="C129"/>
        <s v="C056"/>
        <s v="C193"/>
        <s v="C240"/>
        <s v="C248"/>
        <s v="C226"/>
        <s v="C134"/>
        <s v="C162"/>
        <m/>
      </sharedItems>
    </cacheField>
    <cacheField name="Product" numFmtId="0">
      <sharedItems containsBlank="1" count="5">
        <s v="Analytics Addon"/>
        <s v="SaaS Enterprise"/>
        <s v="SaaS Pro"/>
        <s v="SaaS Basic"/>
        <m/>
      </sharedItems>
    </cacheField>
    <cacheField name="Region" numFmtId="0">
      <sharedItems containsBlank="1" count="5">
        <s v="North"/>
        <s v="East"/>
        <s v="South"/>
        <s v="West"/>
        <m/>
      </sharedItems>
    </cacheField>
    <cacheField name="Revenue" numFmtId="0">
      <sharedItems containsString="0" containsBlank="1" containsNumber="1" minValue="10033.370000000001" maxValue="249857.25"/>
    </cacheField>
    <cacheField name="Discount %" numFmtId="0">
      <sharedItems containsString="0" containsBlank="1" containsNumber="1" minValue="0.01" maxValue="25"/>
    </cacheField>
    <cacheField name="COGS" numFmtId="0">
      <sharedItems containsString="0" containsBlank="1" containsNumber="1" minValue="2721.01" maxValue="136925.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131284722" createdVersion="8" refreshedVersion="8" minRefreshableVersion="3" recordCount="3001" xr:uid="{4D4B473E-4E07-490F-B116-CBCF9C6F2B62}">
  <cacheSource type="worksheet">
    <worksheetSource ref="A1:I100001" sheet="Receivables"/>
  </cacheSource>
  <cacheFields count="9">
    <cacheField name="Invoice No" numFmtId="0">
      <sharedItems containsBlank="1"/>
    </cacheField>
    <cacheField name="Customer ID" numFmtId="0">
      <sharedItems containsBlank="1" count="301">
        <s v="C001"/>
        <s v="C002"/>
        <s v="C003"/>
        <s v="C004"/>
        <s v="C005"/>
        <s v="C006"/>
        <s v="C007"/>
        <s v="C008"/>
        <s v="C009"/>
        <s v="C010"/>
        <s v="C011"/>
        <s v="C012"/>
        <s v="C013"/>
        <s v="C014"/>
        <s v="C015"/>
        <s v="C016"/>
        <s v="C017"/>
        <s v="C018"/>
        <s v="C019"/>
        <s v="C020"/>
        <s v="C021"/>
        <s v="C022"/>
        <s v="C023"/>
        <s v="C024"/>
        <s v="C025"/>
        <s v="C026"/>
        <s v="C027"/>
        <s v="C028"/>
        <s v="C029"/>
        <s v="C030"/>
        <s v="C031"/>
        <s v="C032"/>
        <s v="C033"/>
        <s v="C034"/>
        <s v="C035"/>
        <s v="C036"/>
        <s v="C037"/>
        <s v="C038"/>
        <s v="C039"/>
        <s v="C040"/>
        <s v="C041"/>
        <s v="C042"/>
        <s v="C043"/>
        <s v="C044"/>
        <s v="C045"/>
        <s v="C046"/>
        <s v="C047"/>
        <s v="C048"/>
        <s v="C049"/>
        <s v="C050"/>
        <s v="C051"/>
        <s v="C052"/>
        <s v="C053"/>
        <s v="C054"/>
        <s v="C055"/>
        <s v="C056"/>
        <s v="C057"/>
        <s v="C058"/>
        <s v="C059"/>
        <s v="C060"/>
        <s v="C061"/>
        <s v="C062"/>
        <s v="C063"/>
        <s v="C064"/>
        <s v="C065"/>
        <s v="C066"/>
        <s v="C067"/>
        <s v="C068"/>
        <s v="C069"/>
        <s v="C070"/>
        <s v="C071"/>
        <s v="C072"/>
        <s v="C073"/>
        <s v="C074"/>
        <s v="C075"/>
        <s v="C076"/>
        <s v="C077"/>
        <s v="C078"/>
        <s v="C079"/>
        <s v="C080"/>
        <s v="C081"/>
        <s v="C082"/>
        <s v="C083"/>
        <s v="C084"/>
        <s v="C085"/>
        <s v="C086"/>
        <s v="C087"/>
        <s v="C088"/>
        <s v="C089"/>
        <s v="C090"/>
        <s v="C091"/>
        <s v="C092"/>
        <s v="C093"/>
        <s v="C094"/>
        <s v="C095"/>
        <s v="C096"/>
        <s v="C097"/>
        <s v="C098"/>
        <s v="C099"/>
        <s v="C100"/>
        <s v="C101"/>
        <s v="C102"/>
        <s v="C103"/>
        <s v="C104"/>
        <s v="C105"/>
        <s v="C106"/>
        <s v="C107"/>
        <s v="C108"/>
        <s v="C109"/>
        <s v="C110"/>
        <s v="C111"/>
        <s v="C112"/>
        <s v="C113"/>
        <s v="C114"/>
        <s v="C115"/>
        <s v="C116"/>
        <s v="C117"/>
        <s v="C118"/>
        <s v="C119"/>
        <s v="C120"/>
        <s v="C121"/>
        <s v="C122"/>
        <s v="C123"/>
        <s v="C124"/>
        <s v="C125"/>
        <s v="C126"/>
        <s v="C127"/>
        <s v="C128"/>
        <s v="C129"/>
        <s v="C130"/>
        <s v="C131"/>
        <s v="C132"/>
        <s v="C133"/>
        <s v="C134"/>
        <s v="C135"/>
        <s v="C136"/>
        <s v="C137"/>
        <s v="C138"/>
        <s v="C139"/>
        <s v="C140"/>
        <s v="C141"/>
        <s v="C142"/>
        <s v="C143"/>
        <s v="C144"/>
        <s v="C145"/>
        <s v="C146"/>
        <s v="C147"/>
        <s v="C148"/>
        <s v="C149"/>
        <s v="C150"/>
        <s v="C151"/>
        <s v="C152"/>
        <s v="C153"/>
        <s v="C154"/>
        <s v="C155"/>
        <s v="C156"/>
        <s v="C157"/>
        <s v="C158"/>
        <s v="C159"/>
        <s v="C160"/>
        <s v="C161"/>
        <s v="C162"/>
        <s v="C163"/>
        <s v="C164"/>
        <s v="C165"/>
        <s v="C166"/>
        <s v="C167"/>
        <s v="C168"/>
        <s v="C169"/>
        <s v="C170"/>
        <s v="C171"/>
        <s v="C172"/>
        <s v="C173"/>
        <s v="C174"/>
        <s v="C175"/>
        <s v="C176"/>
        <s v="C177"/>
        <s v="C178"/>
        <s v="C179"/>
        <s v="C180"/>
        <s v="C181"/>
        <s v="C182"/>
        <s v="C183"/>
        <s v="C184"/>
        <s v="C185"/>
        <s v="C186"/>
        <s v="C187"/>
        <s v="C188"/>
        <s v="C189"/>
        <s v="C190"/>
        <s v="C191"/>
        <s v="C192"/>
        <s v="C193"/>
        <s v="C194"/>
        <s v="C195"/>
        <s v="C196"/>
        <s v="C197"/>
        <s v="C198"/>
        <s v="C199"/>
        <s v="C200"/>
        <s v="C201"/>
        <s v="C202"/>
        <s v="C203"/>
        <s v="C204"/>
        <s v="C205"/>
        <s v="C206"/>
        <s v="C207"/>
        <s v="C208"/>
        <s v="C209"/>
        <s v="C210"/>
        <s v="C211"/>
        <s v="C212"/>
        <s v="C213"/>
        <s v="C214"/>
        <s v="C215"/>
        <s v="C216"/>
        <s v="C217"/>
        <s v="C218"/>
        <s v="C219"/>
        <s v="C220"/>
        <s v="C221"/>
        <s v="C222"/>
        <s v="C223"/>
        <s v="C224"/>
        <s v="C225"/>
        <s v="C226"/>
        <s v="C227"/>
        <s v="C228"/>
        <s v="C229"/>
        <s v="C230"/>
        <s v="C231"/>
        <s v="C232"/>
        <s v="C233"/>
        <s v="C234"/>
        <s v="C235"/>
        <s v="C236"/>
        <s v="C237"/>
        <s v="C238"/>
        <s v="C239"/>
        <s v="C240"/>
        <s v="C241"/>
        <s v="C242"/>
        <s v="C243"/>
        <s v="C244"/>
        <s v="C245"/>
        <s v="C246"/>
        <s v="C247"/>
        <s v="C248"/>
        <s v="C249"/>
        <s v="C250"/>
        <s v="C251"/>
        <s v="C252"/>
        <s v="C253"/>
        <s v="C254"/>
        <s v="C255"/>
        <s v="C256"/>
        <s v="C257"/>
        <s v="C258"/>
        <s v="C259"/>
        <s v="C260"/>
        <s v="C261"/>
        <s v="C262"/>
        <s v="C263"/>
        <s v="C264"/>
        <s v="C265"/>
        <s v="C266"/>
        <s v="C267"/>
        <s v="C268"/>
        <s v="C269"/>
        <s v="C270"/>
        <s v="C271"/>
        <s v="C272"/>
        <s v="C273"/>
        <s v="C274"/>
        <s v="C275"/>
        <s v="C276"/>
        <s v="C277"/>
        <s v="C278"/>
        <s v="C279"/>
        <s v="C280"/>
        <s v="C281"/>
        <s v="C282"/>
        <s v="C283"/>
        <s v="C284"/>
        <s v="C285"/>
        <s v="C286"/>
        <s v="C287"/>
        <s v="C288"/>
        <s v="C289"/>
        <s v="C290"/>
        <s v="C291"/>
        <s v="C292"/>
        <s v="C293"/>
        <s v="C294"/>
        <s v="C295"/>
        <s v="C296"/>
        <s v="C297"/>
        <s v="C298"/>
        <s v="C299"/>
        <s v="C300"/>
        <m/>
      </sharedItems>
    </cacheField>
    <cacheField name="Invoice Date" numFmtId="0">
      <sharedItems containsNonDate="0" containsDate="1" containsString="0" containsBlank="1" minDate="2024-01-01T00:00:00" maxDate="2025-12-31T00:00:00"/>
    </cacheField>
    <cacheField name="Due Date" numFmtId="0">
      <sharedItems containsNonDate="0" containsDate="1" containsString="0" containsBlank="1" minDate="2024-01-31T00:00:00" maxDate="2026-01-30T00:00:00"/>
    </cacheField>
    <cacheField name="Amount" numFmtId="0">
      <sharedItems containsString="0" containsBlank="1" containsNumber="1" minValue="10090.549999999999" maxValue="199790.61"/>
    </cacheField>
    <cacheField name="Amount Received" numFmtId="0">
      <sharedItems containsString="0" containsBlank="1" containsNumber="1" minValue="3657.48" maxValue="199790.61"/>
    </cacheField>
    <cacheField name="Days Outstanding" numFmtId="0">
      <sharedItems containsString="0" containsBlank="1" containsNumber="1" containsInteger="1" minValue="7" maxValue="736"/>
    </cacheField>
    <cacheField name="Aging Bucket" numFmtId="0">
      <sharedItems containsBlank="1"/>
    </cacheField>
    <cacheField name="Amount OutStanding" numFmtId="0">
      <sharedItems containsString="0" containsBlank="1" containsNumber="1" minValue="0" maxValue="131330.66999999998" count="757">
        <n v="87910.37"/>
        <n v="33179.630000000005"/>
        <n v="16220.650000000001"/>
        <n v="16143.970000000001"/>
        <n v="0"/>
        <n v="26373.099999999991"/>
        <n v="63395.850000000006"/>
        <n v="31976.800000000017"/>
        <n v="25355.22"/>
        <n v="12144.210000000001"/>
        <n v="10523.75"/>
        <n v="54170.21"/>
        <n v="48284.07"/>
        <n v="35604.089999999997"/>
        <n v="26946.119999999995"/>
        <n v="1658.4599999999991"/>
        <n v="70024.460000000006"/>
        <n v="73686.009999999995"/>
        <n v="61737.700000000012"/>
        <n v="45281.11"/>
        <n v="29231.630000000005"/>
        <n v="16537.489999999998"/>
        <n v="11435.169999999998"/>
        <n v="12132.839999999997"/>
        <n v="114208.64000000001"/>
        <n v="37865.53"/>
        <n v="22708.370000000003"/>
        <n v="85046.3"/>
        <n v="70815.19"/>
        <n v="54016.81"/>
        <n v="32546.600000000006"/>
        <n v="19643.11"/>
        <n v="53599.91"/>
        <n v="37968.239999999998"/>
        <n v="2948.6900000000023"/>
        <n v="65464.830000000009"/>
        <n v="87843.349999999977"/>
        <n v="73950.97"/>
        <n v="43232.930000000008"/>
        <n v="41206.089999999997"/>
        <n v="33410.899999999994"/>
        <n v="91924.39"/>
        <n v="48351.51999999999"/>
        <n v="62469.270000000004"/>
        <n v="102434.35"/>
        <n v="74667.399999999994"/>
        <n v="6973.2300000000014"/>
        <n v="91976.37000000001"/>
        <n v="83145.25"/>
        <n v="22202.090000000004"/>
        <n v="15125.989999999998"/>
        <n v="113124.73999999999"/>
        <n v="91670.5"/>
        <n v="87518.61"/>
        <n v="63344.89"/>
        <n v="52285.4"/>
        <n v="51097.479999999996"/>
        <n v="14758.810000000005"/>
        <n v="8372.7200000000012"/>
        <n v="7893.4199999999983"/>
        <n v="93651.75"/>
        <n v="63547.920000000006"/>
        <n v="65331.570000000007"/>
        <n v="39508.779999999984"/>
        <n v="16102.36"/>
        <n v="12382.940000000002"/>
        <n v="98195.56"/>
        <n v="80697.58"/>
        <n v="68805.55"/>
        <n v="30397.03"/>
        <n v="12595.55"/>
        <n v="108994.66"/>
        <n v="31194.22"/>
        <n v="7195.340000000002"/>
        <n v="104616.20999999999"/>
        <n v="93728.139999999985"/>
        <n v="8810.48"/>
        <n v="31180.25999999998"/>
        <n v="21318.04"/>
        <n v="19605.160000000003"/>
        <n v="43060.84"/>
        <n v="25896.449999999997"/>
        <n v="18529.230000000003"/>
        <n v="58228.149999999994"/>
        <n v="26658.320000000007"/>
        <n v="115208.55000000002"/>
        <n v="92636.1"/>
        <n v="61588.14"/>
        <n v="15724.32"/>
        <n v="55548.17"/>
        <n v="43107.89"/>
        <n v="128719.81000000001"/>
        <n v="61489.530000000006"/>
        <n v="38504.720000000016"/>
        <n v="16159.32"/>
        <n v="49673.299999999996"/>
        <n v="72689.27"/>
        <n v="61038.000000000007"/>
        <n v="28878.109999999997"/>
        <n v="47435.18"/>
        <n v="33007.78"/>
        <n v="6071.8599999999988"/>
        <n v="126332.77"/>
        <n v="25539.89"/>
        <n v="5812.1400000000012"/>
        <n v="25286.199999999997"/>
        <n v="21661.25"/>
        <n v="79862.570000000007"/>
        <n v="57775.9"/>
        <n v="18298.559999999998"/>
        <n v="15655.329999999998"/>
        <n v="5617.57"/>
        <n v="42222.920000000006"/>
        <n v="60383.679999999993"/>
        <n v="41246.29"/>
        <n v="35033.089999999997"/>
        <n v="32739.87000000001"/>
        <n v="22688.019999999997"/>
        <n v="8715.3800000000047"/>
        <n v="41213.06"/>
        <n v="98747.37"/>
        <n v="68600.540000000008"/>
        <n v="37870.410000000003"/>
        <n v="28670.770000000004"/>
        <n v="27369.9"/>
        <n v="16079.710000000006"/>
        <n v="36819.39"/>
        <n v="24385.310000000012"/>
        <n v="42174.47"/>
        <n v="35233.709999999992"/>
        <n v="16853.600000000006"/>
        <n v="81485.070000000007"/>
        <n v="15370.949999999999"/>
        <n v="46047.320000000007"/>
        <n v="29591.900000000009"/>
        <n v="25776.12000000001"/>
        <n v="24847.070000000007"/>
        <n v="2749.880000000001"/>
        <n v="67556.75"/>
        <n v="43224.619999999995"/>
        <n v="29547.790000000008"/>
        <n v="19367.919999999998"/>
        <n v="7399.99"/>
        <n v="28954.53"/>
        <n v="94921.3"/>
        <n v="91659.91"/>
        <n v="25648.630000000005"/>
        <n v="60146.51999999999"/>
        <n v="89322.26"/>
        <n v="8170.9399999999951"/>
        <n v="47298.380000000005"/>
        <n v="45143.929999999993"/>
        <n v="29396.310000000005"/>
        <n v="71654.099999999991"/>
        <n v="31756.790000000008"/>
        <n v="9770.9699999999975"/>
        <n v="6670.2300000000005"/>
        <n v="54748.659999999989"/>
        <n v="13683.27"/>
        <n v="72323.590000000011"/>
        <n v="59010.31"/>
        <n v="56660.310000000012"/>
        <n v="9570.6299999999992"/>
        <n v="8415.2000000000007"/>
        <n v="41246.290000000008"/>
        <n v="46909.679999999993"/>
        <n v="32119.079999999987"/>
        <n v="23384.720000000001"/>
        <n v="6528.59"/>
        <n v="5978.0499999999993"/>
        <n v="12787.510000000009"/>
        <n v="65946.490000000005"/>
        <n v="51028.649999999994"/>
        <n v="24571.439999999995"/>
        <n v="42674.52"/>
        <n v="21944.720000000001"/>
        <n v="16967.730000000003"/>
        <n v="92620.89"/>
        <n v="76612.94"/>
        <n v="27794.58"/>
        <n v="103029.22"/>
        <n v="76478.64"/>
        <n v="53963.689999999988"/>
        <n v="30916.1"/>
        <n v="103880.15"/>
        <n v="11597.089999999997"/>
        <n v="44658.53"/>
        <n v="14998.279999999999"/>
        <n v="40222.06"/>
        <n v="12655.080000000002"/>
        <n v="90898.35"/>
        <n v="40257.389999999985"/>
        <n v="2248.8600000000006"/>
        <n v="55054.069999999978"/>
        <n v="37334.930000000008"/>
        <n v="31411.51999999999"/>
        <n v="26557.03"/>
        <n v="61944.039999999994"/>
        <n v="33544.050000000017"/>
        <n v="9854.4300000000021"/>
        <n v="5513.6299999999992"/>
        <n v="38474.289999999994"/>
        <n v="27198.960000000006"/>
        <n v="63448.709999999992"/>
        <n v="31117.670000000013"/>
        <n v="24984.519999999997"/>
        <n v="16185.220000000001"/>
        <n v="67512.430000000008"/>
        <n v="52545.66"/>
        <n v="40906.479999999996"/>
        <n v="21144.910000000003"/>
        <n v="12496.330000000002"/>
        <n v="76985.600000000006"/>
        <n v="68803.829999999987"/>
        <n v="21199.510000000002"/>
        <n v="24647.010000000002"/>
        <n v="29190.020000000004"/>
        <n v="130698.23000000001"/>
        <n v="33630.420000000013"/>
        <n v="14066.029999999999"/>
        <n v="69298.320000000007"/>
        <n v="13433.319999999992"/>
        <n v="120641.88"/>
        <n v="42798.53"/>
        <n v="27205.829999999998"/>
        <n v="9618.9499999999971"/>
        <n v="96350.830000000016"/>
        <n v="19814.73000000001"/>
        <n v="19127.270000000004"/>
        <n v="41039.650000000009"/>
        <n v="8819.6999999999971"/>
        <n v="3285.8999999999978"/>
        <n v="7396.46"/>
        <n v="9559.6799999999985"/>
        <n v="6230.1899999999987"/>
        <n v="58933.400000000009"/>
        <n v="39329.899999999994"/>
        <n v="24773.999999999996"/>
        <n v="5425.7100000000009"/>
        <n v="67347"/>
        <n v="6002.5"/>
        <n v="16645.449999999983"/>
        <n v="5290.8100000000013"/>
        <n v="76362.779999999984"/>
        <n v="45634.34"/>
        <n v="28769.430000000008"/>
        <n v="13339.529999999999"/>
        <n v="86315.709999999992"/>
        <n v="81126.13"/>
        <n v="4700.3899999999994"/>
        <n v="75798.279999999984"/>
        <n v="21762.930000000022"/>
        <n v="69117.38"/>
        <n v="52976"/>
        <n v="52233.799999999988"/>
        <n v="38821.820000000007"/>
        <n v="8760.7000000000044"/>
        <n v="62870.849999999991"/>
        <n v="55636.24"/>
        <n v="29138.54"/>
        <n v="43210.359999999986"/>
        <n v="39368.520000000004"/>
        <n v="34578.070000000007"/>
        <n v="25976.829999999998"/>
        <n v="16807.399999999994"/>
        <n v="67368.87"/>
        <n v="25559.600000000006"/>
        <n v="103320.30999999998"/>
        <n v="80438.23000000001"/>
        <n v="70099.320000000007"/>
        <n v="43254.850000000006"/>
        <n v="13897.879999999997"/>
        <n v="37242.519999999997"/>
        <n v="31419.61"/>
        <n v="20831.499999999993"/>
        <n v="16298.960000000006"/>
        <n v="38860.9"/>
        <n v="22216.540000000008"/>
        <n v="71657.039999999994"/>
        <n v="32033.9"/>
        <n v="16990.89"/>
        <n v="24561.990000000005"/>
        <n v="9817.14"/>
        <n v="42576.88"/>
        <n v="14023.140000000014"/>
        <n v="2383.1000000000004"/>
        <n v="62201.020000000004"/>
        <n v="43455.289999999994"/>
        <n v="19808.770000000004"/>
        <n v="17222.580000000002"/>
        <n v="14358.86"/>
        <n v="3973.880000000001"/>
        <n v="47997.19"/>
        <n v="44514.12999999999"/>
        <n v="37457.410000000003"/>
        <n v="10082.010000000002"/>
        <n v="95459.300000000017"/>
        <n v="74792.899999999994"/>
        <n v="57601.249999999985"/>
        <n v="13573.599999999991"/>
        <n v="97671.76"/>
        <n v="4046.7000000000007"/>
        <n v="123034.06"/>
        <n v="58355.48"/>
        <n v="34122.729999999996"/>
        <n v="51317.1"/>
        <n v="46117.13"/>
        <n v="20293.990000000005"/>
        <n v="19884.47"/>
        <n v="15409.060000000005"/>
        <n v="32556.83"/>
        <n v="18626.010000000009"/>
        <n v="37629.240000000005"/>
        <n v="28839.68"/>
        <n v="11951.919999999998"/>
        <n v="62085.979999999981"/>
        <n v="58647.380000000005"/>
        <n v="31843.03"/>
        <n v="116780.62000000001"/>
        <n v="84151.430000000022"/>
        <n v="43989.11"/>
        <n v="101395.37000000001"/>
        <n v="93771.66"/>
        <n v="18100.300000000003"/>
        <n v="17209.800000000003"/>
        <n v="16336.610000000004"/>
        <n v="122459.73"/>
        <n v="18658.34"/>
        <n v="73074.7"/>
        <n v="68305.459999999992"/>
        <n v="53513.569999999992"/>
        <n v="10647.939999999999"/>
        <n v="46740.91"/>
        <n v="23562.29"/>
        <n v="104791.31"/>
        <n v="11674.080000000002"/>
        <n v="43595.65"/>
        <n v="39131.729999999981"/>
        <n v="14663.769999999999"/>
        <n v="13793.080000000002"/>
        <n v="9613.75"/>
        <n v="103578.4"/>
        <n v="21547.369999999995"/>
        <n v="64508.97"/>
        <n v="16214.550000000003"/>
        <n v="3520.7700000000004"/>
        <n v="32041.059999999998"/>
        <n v="24388.559999999998"/>
        <n v="12991.84"/>
        <n v="38038.51"/>
        <n v="29843.600000000006"/>
        <n v="18828.600000000006"/>
        <n v="18215.47"/>
        <n v="83634.940000000017"/>
        <n v="43399.649999999994"/>
        <n v="34637.199999999997"/>
        <n v="4602.68"/>
        <n v="114472.14"/>
        <n v="6447.25"/>
        <n v="58279.98"/>
        <n v="30574.399999999994"/>
        <n v="11519.739999999991"/>
        <n v="43207.880000000005"/>
        <n v="14740.599999999999"/>
        <n v="45274.04"/>
        <n v="38909.599999999991"/>
        <n v="53918.119999999995"/>
        <n v="49460.78"/>
        <n v="64835.920000000013"/>
        <n v="19157.87000000001"/>
        <n v="1936.9200000000019"/>
        <n v="114440.35"/>
        <n v="102092.20999999999"/>
        <n v="27000.73"/>
        <n v="55771.78"/>
        <n v="27780.759999999995"/>
        <n v="109423.14"/>
        <n v="84583.89"/>
        <n v="26468.690000000002"/>
        <n v="4912.34"/>
        <n v="60553.509999999995"/>
        <n v="32000.86"/>
        <n v="28854.160000000003"/>
        <n v="18962.36"/>
        <n v="53912.3"/>
        <n v="67720.84"/>
        <n v="26450.890000000014"/>
        <n v="29154.449999999997"/>
        <n v="16227.05"/>
        <n v="16030.339999999997"/>
        <n v="54908.849999999991"/>
        <n v="72402.240000000005"/>
        <n v="49436.259999999995"/>
        <n v="41191.070000000007"/>
        <n v="86008.000000000015"/>
        <n v="72600.149999999994"/>
        <n v="46539.930000000008"/>
        <n v="6238.1900000000023"/>
        <n v="92251.75"/>
        <n v="92201.47"/>
        <n v="71527"/>
        <n v="18390.620000000003"/>
        <n v="11709.409999999998"/>
        <n v="87612.09"/>
        <n v="54097.26999999999"/>
        <n v="43720.19"/>
        <n v="96148.76"/>
        <n v="82924.989999999991"/>
        <n v="13016.099999999999"/>
        <n v="25072.870000000003"/>
        <n v="2400.7900000000009"/>
        <n v="89641.89"/>
        <n v="37836.910000000003"/>
        <n v="34207.499999999985"/>
        <n v="115512.46999999999"/>
        <n v="109975.88999999998"/>
        <n v="18480.659999999996"/>
        <n v="96632.62000000001"/>
        <n v="76487.929999999993"/>
        <n v="40129.47"/>
        <n v="32450.240000000005"/>
        <n v="7369.9800000000032"/>
        <n v="2729"/>
        <n v="114933.78"/>
        <n v="26182.210000000006"/>
        <n v="24781.359999999997"/>
        <n v="22611.229999999996"/>
        <n v="60185.979999999996"/>
        <n v="57203.149999999994"/>
        <n v="23652.260000000009"/>
        <n v="13344.199999999997"/>
        <n v="71086.700000000012"/>
        <n v="59943.5"/>
        <n v="3865.7199999999993"/>
        <n v="55048.23000000001"/>
        <n v="34636.28"/>
        <n v="21641.910000000003"/>
        <n v="7032.23"/>
        <n v="49057.179999999993"/>
        <n v="34970.33"/>
        <n v="14995.810000000001"/>
        <n v="13335.979999999996"/>
        <n v="118664.68999999999"/>
        <n v="59643.659999999996"/>
        <n v="32882.639999999992"/>
        <n v="26491.010000000009"/>
        <n v="22947.009999999995"/>
        <n v="9651.52"/>
        <n v="29470.560000000005"/>
        <n v="37295.999999999993"/>
        <n v="19173.659999999996"/>
        <n v="7189.7000000000007"/>
        <n v="45637.430000000008"/>
        <n v="33768.080000000002"/>
        <n v="16966.910000000003"/>
        <n v="13092.39"/>
        <n v="53020.090000000011"/>
        <n v="51397.84"/>
        <n v="27254.720000000001"/>
        <n v="27100.920000000013"/>
        <n v="122992.68"/>
        <n v="40526.699999999997"/>
        <n v="23591.59"/>
        <n v="22078.390000000014"/>
        <n v="16656.13"/>
        <n v="8591.5400000000009"/>
        <n v="53494.450000000004"/>
        <n v="40147.650000000009"/>
        <n v="2488.7300000000014"/>
        <n v="33141.47"/>
        <n v="32985.409999999996"/>
        <n v="10394.709999999999"/>
        <n v="44945.440000000002"/>
        <n v="62929.1"/>
        <n v="37945.21"/>
        <n v="4821.7900000000009"/>
        <n v="118245.87"/>
        <n v="46360.649999999994"/>
        <n v="12776.489999999991"/>
        <n v="98190.719999999987"/>
        <n v="78716.400000000009"/>
        <n v="44418.430000000008"/>
        <n v="60137.799999999996"/>
        <n v="51840.139999999992"/>
        <n v="15364.199999999999"/>
        <n v="11940.309999999998"/>
        <n v="57043.92"/>
        <n v="26992.11"/>
        <n v="24073.01999999999"/>
        <n v="22276.859999999997"/>
        <n v="7584.9500000000007"/>
        <n v="116052.28000000001"/>
        <n v="109239.87"/>
        <n v="109007.6"/>
        <n v="73742.429999999993"/>
        <n v="70337.50999999998"/>
        <n v="27633.830000000016"/>
        <n v="105630.22000000002"/>
        <n v="53671.069999999992"/>
        <n v="11554.25"/>
        <n v="21396.800000000017"/>
        <n v="38616.759999999995"/>
        <n v="22398.720000000001"/>
        <n v="15012.380000000005"/>
        <n v="7470.68"/>
        <n v="88028.049999999988"/>
        <n v="86151.6"/>
        <n v="69973.219999999987"/>
        <n v="30615.17"/>
        <n v="15101.900000000001"/>
        <n v="18102.989999999998"/>
        <n v="12820.780000000006"/>
        <n v="46606.559999999998"/>
        <n v="25688.300000000003"/>
        <n v="34757.349999999991"/>
        <n v="27738.400000000001"/>
        <n v="108627.49"/>
        <n v="59026.2"/>
        <n v="47905.77"/>
        <n v="30506.190000000002"/>
        <n v="99612.300000000017"/>
        <n v="67326.76999999999"/>
        <n v="18365.800000000003"/>
        <n v="78646.959999999992"/>
        <n v="64540.76"/>
        <n v="29948.89"/>
        <n v="40792.580000000016"/>
        <n v="54868.05"/>
        <n v="16383.400000000001"/>
        <n v="15186.809999999998"/>
        <n v="73564.240000000005"/>
        <n v="33567.149999999994"/>
        <n v="46547.380000000005"/>
        <n v="18305.159999999996"/>
        <n v="11229.619999999999"/>
        <n v="68016.36"/>
        <n v="22489.689999999995"/>
        <n v="18896.73"/>
        <n v="18209.96"/>
        <n v="6036.3300000000017"/>
        <n v="82052.09"/>
        <n v="80719.23000000001"/>
        <n v="70970.27"/>
        <n v="65599.179999999993"/>
        <n v="19153.840000000004"/>
        <n v="41870.100000000006"/>
        <n v="24615.759999999995"/>
        <n v="57614.97"/>
        <n v="34653.730000000003"/>
        <n v="18031.899999999994"/>
        <n v="65767.539999999994"/>
        <n v="31741.199999999997"/>
        <n v="15032.430000000002"/>
        <n v="8370.5599999999977"/>
        <n v="87304.13"/>
        <n v="29495.030000000013"/>
        <n v="13647.609999999997"/>
        <n v="59000.800000000003"/>
        <n v="6845.1900000000023"/>
        <n v="57599.820000000007"/>
        <n v="68624.84"/>
        <n v="9641.2799999999988"/>
        <n v="8172.77"/>
        <n v="5514.18"/>
        <n v="58085.97"/>
        <n v="23190.369999999995"/>
        <n v="82483.58"/>
        <n v="77659.01999999999"/>
        <n v="30107.26999999999"/>
        <n v="115056.66"/>
        <n v="34673.62000000001"/>
        <n v="27857.79"/>
        <n v="61929.340000000011"/>
        <n v="131330.66999999998"/>
        <n v="119333.01000000001"/>
        <n v="103491.29000000001"/>
        <n v="21478.57"/>
        <n v="18123.600000000006"/>
        <n v="109971.37"/>
        <n v="38081.660000000003"/>
        <n v="35776.240000000005"/>
        <n v="29728.800000000003"/>
        <n v="26186.920000000006"/>
        <n v="28578.600000000002"/>
        <n v="32002.660000000003"/>
        <n v="24898.260000000002"/>
        <n v="79475.709999999992"/>
        <n v="94419.4"/>
        <n v="4283.7299999999996"/>
        <n v="84823.69"/>
        <n v="73441.09"/>
        <n v="46961.33"/>
        <n v="21336.899999999994"/>
        <n v="93356.59"/>
        <n v="54013.49000000002"/>
        <n v="13446.64"/>
        <n v="53408.619999999995"/>
        <n v="47179.9"/>
        <n v="13597.029999999999"/>
        <n v="3883.9300000000003"/>
        <n v="81304.78"/>
        <n v="38295.950000000004"/>
        <n v="35557.459999999992"/>
        <n v="23323.649999999994"/>
        <n v="10000.309999999998"/>
        <n v="58887.220000000016"/>
        <n v="40831.229999999996"/>
        <n v="74533.030000000013"/>
        <n v="29358.689999999995"/>
        <n v="25365.829999999987"/>
        <n v="21096.940000000002"/>
        <n v="12872.950000000004"/>
        <n v="15296.54"/>
        <n v="104901.66999999998"/>
        <n v="6710.8099999999977"/>
        <n v="110017.51000000001"/>
        <n v="50887.39"/>
        <n v="83869.119999999995"/>
        <n v="74102.200000000012"/>
        <n v="56866.06"/>
        <n v="54318.300000000017"/>
        <n v="36529.79"/>
        <n v="85293.65"/>
        <n v="43957.59"/>
        <n v="24481.3"/>
        <n v="11241.009999999998"/>
        <n v="36363.17"/>
        <n v="77992.88"/>
        <n v="56136.820000000007"/>
        <n v="4632.1099999999988"/>
        <n v="92187.779999999984"/>
        <n v="48107.679999999993"/>
        <n v="23585.809999999998"/>
        <n v="6610.3800000000047"/>
        <n v="18241.969999999998"/>
        <n v="78011.05"/>
        <n v="47537.78"/>
        <n v="20808.709999999992"/>
        <n v="18753.64"/>
        <n v="68899.23000000001"/>
        <n v="15248.330000000002"/>
        <n v="13188.57"/>
        <n v="3086.6800000000003"/>
        <n v="13738.919999999998"/>
        <n v="10792.960000000001"/>
        <n v="28529.949999999997"/>
        <n v="24001.24000000002"/>
        <n v="12039.740000000005"/>
        <n v="32957.03"/>
        <n v="21982.16"/>
        <n v="8741.6999999999989"/>
        <n v="41368.94"/>
        <n v="31649.929999999993"/>
        <n v="16914.230000000003"/>
        <n v="15019.880000000005"/>
        <n v="7760.6899999999951"/>
        <n v="12734.720000000001"/>
        <n v="84047.550000000017"/>
        <n v="62993.31"/>
        <n v="40453.19"/>
        <n v="54499.710000000006"/>
        <n v="48338.380000000005"/>
        <n v="27205.839999999997"/>
        <n v="20053.18"/>
        <n v="10329.16"/>
        <n v="57557.93"/>
        <n v="26706.510000000002"/>
        <n v="66000.83"/>
        <n v="26918.530000000013"/>
        <n v="19729.920000000002"/>
        <n v="13046.699999999997"/>
        <n v="65252.43"/>
        <n v="44977.189999999995"/>
        <n v="42950.74"/>
        <n v="42948.66"/>
        <n v="104358.48000000001"/>
        <n v="72260.91"/>
        <n v="7607.5999999999985"/>
        <n v="116035.23000000001"/>
        <n v="82155.72"/>
        <n v="79657.279999999999"/>
        <n v="56966.540000000008"/>
        <n v="30553.050000000003"/>
        <n v="28485.550000000003"/>
        <n v="17258.449999999997"/>
        <n v="4288.9099999999989"/>
        <n v="2855.7700000000004"/>
        <n v="90800.360000000015"/>
        <n v="74988.08"/>
        <n v="13308.5"/>
        <n v="11397.180000000002"/>
        <n v="30617.200000000012"/>
        <n v="5817.1299999999992"/>
        <n v="90187.94"/>
        <n v="24139.240000000005"/>
        <n v="90617.37"/>
        <n v="73305.829999999987"/>
        <n v="65149.45"/>
        <n v="85530.45"/>
        <n v="41733.339999999997"/>
        <n v="19947.599999999999"/>
        <n v="8031.6899999999951"/>
        <n v="7612.6999999999989"/>
        <n v="107550.29"/>
        <n v="57103.929999999993"/>
        <n v="16115.150000000001"/>
        <n v="7616.4500000000007"/>
        <n v="40716.92"/>
        <n v="11695.830000000002"/>
        <n v="47830.650000000009"/>
        <n v="25876.429999999993"/>
        <n v="13817.699999999997"/>
        <n v="4061.8300000000017"/>
        <n v="90238.040000000008"/>
        <n v="37587.989999999991"/>
        <n v="17926.389999999985"/>
        <n v="5781.07"/>
        <n v="108883.72999999998"/>
        <n v="94819.95"/>
        <n v="53260.47"/>
        <n v="19642.700000000012"/>
        <n v="12928.5"/>
        <n v="113874.42000000001"/>
        <n v="46930"/>
        <n v="20496.71"/>
        <n v="9290.8199999999961"/>
        <n v="2547.33"/>
        <n v="116038.82"/>
        <n v="39098.149999999994"/>
        <n v="53928.41"/>
        <n v="113167.26999999999"/>
        <n v="61685.200000000012"/>
        <n v="56109.399999999994"/>
        <n v="36292.400000000001"/>
        <n v="31479.959999999995"/>
        <n v="12949.79"/>
        <n v="11504.340000000004"/>
        <n v="71871.39"/>
        <n v="49256.229999999996"/>
        <n v="4498.1100000000006"/>
        <n v="33435.360000000001"/>
        <n v="49276.01999999999"/>
        <n v="38383.389999999992"/>
        <n v="25599.119999999995"/>
        <n v="91639.38"/>
        <n v="41429.869999999995"/>
        <n v="77971.73"/>
        <n v="69502.930000000008"/>
        <n v="86688.47"/>
        <n v="74328.98000000001"/>
        <n v="60128.639999999999"/>
        <n v="55501.610000000015"/>
        <n v="35147.450000000004"/>
        <n v="6190.6100000000006"/>
        <n v="100102.51"/>
        <n v="93097.13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1827430554" createdVersion="8" refreshedVersion="8" minRefreshableVersion="3" recordCount="3001" xr:uid="{E2E3C619-6A17-4F4E-9F02-382C6BE48F22}">
  <cacheSource type="worksheet">
    <worksheetSource ref="A1:J20001" sheet="Receivables"/>
  </cacheSource>
  <cacheFields count="10">
    <cacheField name="Invoice No" numFmtId="0">
      <sharedItems containsBlank="1"/>
    </cacheField>
    <cacheField name="Customer ID" numFmtId="0">
      <sharedItems containsBlank="1"/>
    </cacheField>
    <cacheField name="Invoice Date" numFmtId="0">
      <sharedItems containsNonDate="0" containsDate="1" containsString="0" containsBlank="1" minDate="2024-01-01T00:00:00" maxDate="2025-12-31T00:00:00"/>
    </cacheField>
    <cacheField name="Due Date" numFmtId="0">
      <sharedItems containsNonDate="0" containsDate="1" containsString="0" containsBlank="1" minDate="2024-01-31T00:00:00" maxDate="2026-01-30T00:00:00"/>
    </cacheField>
    <cacheField name="Amount" numFmtId="0">
      <sharedItems containsString="0" containsBlank="1" containsNumber="1" minValue="10090.549999999999" maxValue="199790.61"/>
    </cacheField>
    <cacheField name="Amount Received" numFmtId="0">
      <sharedItems containsString="0" containsBlank="1" containsNumber="1" minValue="3657.48" maxValue="199790.61"/>
    </cacheField>
    <cacheField name="Days Outstanding" numFmtId="0">
      <sharedItems containsString="0" containsBlank="1" containsNumber="1" containsInteger="1" minValue="7" maxValue="736"/>
    </cacheField>
    <cacheField name="Aging Bucket" numFmtId="0">
      <sharedItems containsBlank="1" count="5">
        <s v="90+"/>
        <s v="61-90"/>
        <s v="0-30"/>
        <s v="31-60"/>
        <m/>
      </sharedItems>
    </cacheField>
    <cacheField name="Amount OutStanding" numFmtId="0">
      <sharedItems containsString="0" containsBlank="1" containsNumber="1" minValue="0" maxValue="131330.66999999998"/>
    </cacheField>
    <cacheField name="INV Month" numFmtId="0">
      <sharedItems containsNonDate="0" containsDate="1" containsString="0" containsBlank="1" minDate="2024-01-01T00:00:00" maxDate="2025-12-02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1999189815" createdVersion="8" refreshedVersion="8" minRefreshableVersion="3" recordCount="121" xr:uid="{66C019C6-5372-4D2A-911E-016C20FF8ABC}">
  <cacheSource type="worksheet">
    <worksheetSource ref="A1:E1021" sheet="Employee_Cost"/>
  </cacheSource>
  <cacheFields count="5">
    <cacheField name="Employee ID" numFmtId="0">
      <sharedItems containsBlank="1"/>
    </cacheField>
    <cacheField name="Department" numFmtId="0">
      <sharedItems containsBlank="1" count="7">
        <s v="Finance"/>
        <s v="Tech"/>
        <s v="HR"/>
        <s v="Marketing"/>
        <s v="Sales"/>
        <s v="Product"/>
        <m/>
      </sharedItems>
    </cacheField>
    <cacheField name="Join Date" numFmtId="0">
      <sharedItems containsNonDate="0" containsDate="1" containsString="0" containsBlank="1" minDate="2022-01-13T00:00:00" maxDate="2025-04-13T00:00:00"/>
    </cacheField>
    <cacheField name="Salary" numFmtId="0">
      <sharedItems containsString="0" containsBlank="1" containsNumber="1" containsInteger="1" minValue="30383" maxValue="177895"/>
    </cacheField>
    <cacheField name="Bonus" numFmtId="0">
      <sharedItems containsString="0" containsBlank="1" containsNumber="1" minValue="1648.59" maxValue="38478.33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2544097223" createdVersion="8" refreshedVersion="8" minRefreshableVersion="3" recordCount="145" xr:uid="{8DF46B77-8ABB-4D50-AB4E-5EBD06486D17}">
  <cacheSource type="worksheet">
    <worksheetSource ref="A1:C1045" sheet="Budget"/>
  </cacheSource>
  <cacheFields count="3">
    <cacheField name="Month" numFmtId="0">
      <sharedItems containsBlank="1" count="25">
        <s v="2024-01"/>
        <s v="2024-02"/>
        <s v="2024-03"/>
        <s v="2024-04"/>
        <s v="2024-05"/>
        <s v="2024-06"/>
        <s v="2024-07"/>
        <s v="2024-08"/>
        <s v="2024-09"/>
        <s v="2024-10"/>
        <s v="2024-11"/>
        <s v="2024-12"/>
        <s v="2025-01"/>
        <s v="2025-02"/>
        <s v="2025-03"/>
        <s v="2025-04"/>
        <s v="2025-05"/>
        <s v="2025-06"/>
        <s v="2025-07"/>
        <s v="2025-08"/>
        <s v="2025-09"/>
        <s v="2025-10"/>
        <s v="2025-11"/>
        <s v="2025-12"/>
        <m/>
      </sharedItems>
    </cacheField>
    <cacheField name="Department" numFmtId="0">
      <sharedItems containsBlank="1" count="7">
        <s v="Sales"/>
        <s v="Marketing"/>
        <s v="Tech"/>
        <s v="Product"/>
        <s v="Finance"/>
        <s v="HR"/>
        <m/>
      </sharedItems>
    </cacheField>
    <cacheField name="Budget" numFmtId="0">
      <sharedItems containsString="0" containsBlank="1" containsNumber="1" containsInteger="1" minValue="304382" maxValue="119088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2696527779" createdVersion="8" refreshedVersion="8" minRefreshableVersion="3" recordCount="145" xr:uid="{361C38E9-AC1D-498A-9D75-C3784E11805D}">
  <cacheSource type="worksheet">
    <worksheetSource ref="A1:C1045" sheet="Actual_Expenses"/>
  </cacheSource>
  <cacheFields count="3">
    <cacheField name="Month" numFmtId="0">
      <sharedItems containsBlank="1" count="25">
        <s v="2024-01"/>
        <s v="2024-02"/>
        <s v="2024-03"/>
        <s v="2024-04"/>
        <s v="2024-05"/>
        <s v="2024-06"/>
        <s v="2024-07"/>
        <s v="2024-08"/>
        <s v="2024-09"/>
        <s v="2024-10"/>
        <s v="2024-11"/>
        <s v="2024-12"/>
        <s v="2025-01"/>
        <s v="2025-02"/>
        <s v="2025-03"/>
        <s v="2025-04"/>
        <s v="2025-05"/>
        <s v="2025-06"/>
        <s v="2025-07"/>
        <s v="2025-08"/>
        <s v="2025-09"/>
        <s v="2025-10"/>
        <s v="2025-11"/>
        <s v="2025-12"/>
        <m/>
      </sharedItems>
    </cacheField>
    <cacheField name="Department" numFmtId="0">
      <sharedItems containsBlank="1" count="7">
        <s v="Sales"/>
        <s v="Marketing"/>
        <s v="Tech"/>
        <s v="Product"/>
        <s v="Finance"/>
        <s v="HR"/>
        <m/>
      </sharedItems>
    </cacheField>
    <cacheField name="Actual Expense" numFmtId="0">
      <sharedItems containsString="0" containsBlank="1" containsNumber="1" minValue="280978.19" maxValue="1572149.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NSHU AGRAWAL" refreshedDate="46186.143116782405" createdVersion="8" refreshedVersion="8" minRefreshableVersion="3" recordCount="732" xr:uid="{DC3240ED-EC6B-4EB4-8E2D-61C06BC7C05D}">
  <cacheSource type="worksheet">
    <worksheetSource ref="AB2:AD1046" sheet="Helper_Tables"/>
  </cacheSource>
  <cacheFields count="3">
    <cacheField name="Department" numFmtId="0">
      <sharedItems containsBlank="1" count="7">
        <s v="Finance"/>
        <s v="HR"/>
        <s v="Marketing"/>
        <s v="Product"/>
        <s v="Sales"/>
        <s v="Tech"/>
        <m/>
      </sharedItems>
    </cacheField>
    <cacheField name="Sum of Budget" numFmtId="0">
      <sharedItems containsString="0" containsBlank="1" containsNumber="1" containsInteger="1" minValue="304382" maxValue="1190887"/>
    </cacheField>
    <cacheField name="Sum of Actual Expense" numFmtId="0">
      <sharedItems containsString="0" containsBlank="1" containsNumber="1" minValue="280978.19" maxValue="1572149.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0">
  <r>
    <s v="INV00536"/>
    <s v="C001"/>
    <d v="2024-10-30T00:00:00"/>
    <d v="2024-11-29T00:00:00"/>
    <n v="143490.09"/>
    <n v="55579.72"/>
    <n v="433"/>
    <s v="90+"/>
    <n v="87910.37"/>
    <x v="0"/>
  </r>
  <r>
    <s v="INV01682"/>
    <s v="C001"/>
    <d v="2025-04-27T00:00:00"/>
    <d v="2025-05-27T00:00:00"/>
    <n v="53486.12"/>
    <n v="20306.490000000002"/>
    <n v="254"/>
    <s v="90+"/>
    <n v="33179.630000000005"/>
    <x v="1"/>
  </r>
  <r>
    <s v="INV02959"/>
    <s v="C001"/>
    <d v="2024-02-13T00:00:00"/>
    <d v="2024-03-14T00:00:00"/>
    <n v="25840.2"/>
    <n v="9619.5499999999993"/>
    <n v="693"/>
    <s v="90+"/>
    <n v="16220.650000000001"/>
    <x v="2"/>
  </r>
  <r>
    <s v="INV02021"/>
    <s v="C001"/>
    <d v="2025-10-13T00:00:00"/>
    <d v="2025-11-12T00:00:00"/>
    <n v="43796.29"/>
    <n v="27652.32"/>
    <n v="85"/>
    <s v="61-90"/>
    <n v="16143.970000000001"/>
    <x v="3"/>
  </r>
  <r>
    <s v="INV00003"/>
    <s v="C001"/>
    <d v="2024-04-12T00:00:00"/>
    <d v="2024-05-12T00:00:00"/>
    <n v="53591.4"/>
    <n v="53591.4"/>
    <n v="634"/>
    <s v="90+"/>
    <n v="0"/>
    <x v="4"/>
  </r>
  <r>
    <s v="INV00135"/>
    <s v="C001"/>
    <d v="2024-07-12T00:00:00"/>
    <d v="2024-08-11T00:00:00"/>
    <n v="180910.55"/>
    <n v="180910.55"/>
    <n v="543"/>
    <s v="90+"/>
    <n v="0"/>
    <x v="5"/>
  </r>
  <r>
    <s v="INV00199"/>
    <s v="C001"/>
    <d v="2024-09-03T00:00:00"/>
    <d v="2024-10-03T00:00:00"/>
    <n v="28242.75"/>
    <n v="28242.75"/>
    <n v="490"/>
    <s v="90+"/>
    <n v="0"/>
    <x v="6"/>
  </r>
  <r>
    <s v="INV00811"/>
    <s v="C001"/>
    <d v="2024-12-26T00:00:00"/>
    <d v="2025-01-25T00:00:00"/>
    <n v="178579.81"/>
    <n v="178579.81"/>
    <n v="376"/>
    <s v="90+"/>
    <n v="0"/>
    <x v="7"/>
  </r>
  <r>
    <s v="INV01621"/>
    <s v="C001"/>
    <d v="2024-02-11T00:00:00"/>
    <d v="2024-03-12T00:00:00"/>
    <n v="129229.31"/>
    <n v="129229.31"/>
    <n v="695"/>
    <s v="90+"/>
    <n v="0"/>
    <x v="2"/>
  </r>
  <r>
    <s v="INV02498"/>
    <s v="C002"/>
    <d v="2024-10-20T00:00:00"/>
    <d v="2024-11-19T00:00:00"/>
    <n v="116783.06"/>
    <n v="90409.96"/>
    <n v="443"/>
    <s v="90+"/>
    <n v="26373.099999999991"/>
    <x v="0"/>
  </r>
  <r>
    <s v="INV00079"/>
    <s v="C002"/>
    <d v="2025-12-15T00:00:00"/>
    <d v="2026-01-14T00:00:00"/>
    <n v="83287"/>
    <n v="83287"/>
    <n v="22"/>
    <s v="0-30"/>
    <n v="0"/>
    <x v="8"/>
  </r>
  <r>
    <s v="INV01113"/>
    <s v="C002"/>
    <d v="2025-11-28T00:00:00"/>
    <d v="2025-12-28T00:00:00"/>
    <n v="83308.84"/>
    <n v="83308.84"/>
    <n v="39"/>
    <s v="31-60"/>
    <n v="0"/>
    <x v="9"/>
  </r>
  <r>
    <s v="INV02223"/>
    <s v="C002"/>
    <d v="2025-10-12T00:00:00"/>
    <d v="2025-11-11T00:00:00"/>
    <n v="188871.13"/>
    <n v="188871.13"/>
    <n v="86"/>
    <s v="61-90"/>
    <n v="0"/>
    <x v="3"/>
  </r>
  <r>
    <s v="INV02239"/>
    <s v="C002"/>
    <d v="2025-07-14T00:00:00"/>
    <d v="2025-08-13T00:00:00"/>
    <n v="73240.009999999995"/>
    <n v="73240.009999999995"/>
    <n v="176"/>
    <s v="90+"/>
    <n v="0"/>
    <x v="10"/>
  </r>
  <r>
    <s v="INV02249"/>
    <s v="C002"/>
    <d v="2025-10-17T00:00:00"/>
    <d v="2025-11-16T00:00:00"/>
    <n v="93652.41"/>
    <n v="93652.41"/>
    <n v="81"/>
    <s v="61-90"/>
    <n v="0"/>
    <x v="3"/>
  </r>
  <r>
    <s v="INV02814"/>
    <s v="C002"/>
    <d v="2024-08-25T00:00:00"/>
    <d v="2024-09-24T00:00:00"/>
    <n v="72380.789999999994"/>
    <n v="72380.789999999994"/>
    <n v="499"/>
    <s v="90+"/>
    <n v="0"/>
    <x v="11"/>
  </r>
  <r>
    <s v="INV02894"/>
    <s v="C002"/>
    <d v="2025-10-31T00:00:00"/>
    <d v="2025-11-30T00:00:00"/>
    <n v="134207.15"/>
    <n v="134207.15"/>
    <n v="67"/>
    <s v="61-90"/>
    <n v="0"/>
    <x v="3"/>
  </r>
  <r>
    <s v="INV01397"/>
    <s v="C003"/>
    <d v="2024-09-19T00:00:00"/>
    <d v="2024-10-19T00:00:00"/>
    <n v="103042.41"/>
    <n v="39646.559999999998"/>
    <n v="474"/>
    <s v="90+"/>
    <n v="63395.850000000006"/>
    <x v="6"/>
  </r>
  <r>
    <s v="INV01510"/>
    <s v="C003"/>
    <d v="2024-11-20T00:00:00"/>
    <d v="2024-12-20T00:00:00"/>
    <n v="182893.7"/>
    <n v="150916.9"/>
    <n v="412"/>
    <s v="90+"/>
    <n v="31976.800000000017"/>
    <x v="12"/>
  </r>
  <r>
    <s v="INV00385"/>
    <s v="C003"/>
    <d v="2025-02-27T00:00:00"/>
    <d v="2025-03-29T00:00:00"/>
    <n v="58383.98"/>
    <n v="33028.76"/>
    <n v="313"/>
    <s v="90+"/>
    <n v="25355.22"/>
    <x v="13"/>
  </r>
  <r>
    <s v="INV00290"/>
    <s v="C003"/>
    <d v="2024-09-15T00:00:00"/>
    <d v="2024-10-15T00:00:00"/>
    <n v="28134.83"/>
    <n v="15990.62"/>
    <n v="478"/>
    <s v="90+"/>
    <n v="12144.210000000001"/>
    <x v="6"/>
  </r>
  <r>
    <s v="INV01531"/>
    <s v="C003"/>
    <d v="2024-08-23T00:00:00"/>
    <d v="2024-09-22T00:00:00"/>
    <n v="70536.19"/>
    <n v="60012.44"/>
    <n v="501"/>
    <s v="90+"/>
    <n v="10523.75"/>
    <x v="11"/>
  </r>
  <r>
    <s v="INV00633"/>
    <s v="C003"/>
    <d v="2025-02-21T00:00:00"/>
    <d v="2025-03-23T00:00:00"/>
    <n v="87853.23"/>
    <n v="87853.23"/>
    <n v="319"/>
    <s v="90+"/>
    <n v="0"/>
    <x v="13"/>
  </r>
  <r>
    <s v="INV00793"/>
    <s v="C003"/>
    <d v="2025-11-25T00:00:00"/>
    <d v="2025-12-25T00:00:00"/>
    <n v="194090.55"/>
    <n v="194090.55"/>
    <n v="42"/>
    <s v="31-60"/>
    <n v="0"/>
    <x v="9"/>
  </r>
  <r>
    <s v="INV00948"/>
    <s v="C003"/>
    <d v="2024-02-23T00:00:00"/>
    <d v="2024-03-24T00:00:00"/>
    <n v="138526.26999999999"/>
    <n v="138526.26999999999"/>
    <n v="683"/>
    <s v="90+"/>
    <n v="0"/>
    <x v="2"/>
  </r>
  <r>
    <s v="INV00983"/>
    <s v="C003"/>
    <d v="2024-03-03T00:00:00"/>
    <d v="2024-04-02T00:00:00"/>
    <n v="194464.89"/>
    <n v="194464.89"/>
    <n v="674"/>
    <s v="90+"/>
    <n v="0"/>
    <x v="14"/>
  </r>
  <r>
    <s v="INV01191"/>
    <s v="C003"/>
    <d v="2024-11-03T00:00:00"/>
    <d v="2024-12-03T00:00:00"/>
    <n v="78464.960000000006"/>
    <n v="78464.960000000006"/>
    <n v="429"/>
    <s v="90+"/>
    <n v="0"/>
    <x v="12"/>
  </r>
  <r>
    <s v="INV01207"/>
    <s v="C003"/>
    <d v="2025-12-13T00:00:00"/>
    <d v="2026-01-12T00:00:00"/>
    <n v="117227.68"/>
    <n v="117227.68"/>
    <n v="24"/>
    <s v="0-30"/>
    <n v="0"/>
    <x v="8"/>
  </r>
  <r>
    <s v="INV01221"/>
    <s v="C003"/>
    <d v="2025-05-26T00:00:00"/>
    <d v="2025-06-25T00:00:00"/>
    <n v="13070.33"/>
    <n v="13070.33"/>
    <n v="225"/>
    <s v="90+"/>
    <n v="0"/>
    <x v="15"/>
  </r>
  <r>
    <s v="INV01419"/>
    <s v="C003"/>
    <d v="2024-11-19T00:00:00"/>
    <d v="2024-12-19T00:00:00"/>
    <n v="100882.62"/>
    <n v="100882.62"/>
    <n v="413"/>
    <s v="90+"/>
    <n v="0"/>
    <x v="12"/>
  </r>
  <r>
    <s v="INV01460"/>
    <s v="C003"/>
    <d v="2025-06-23T00:00:00"/>
    <d v="2025-07-23T00:00:00"/>
    <n v="11137.1"/>
    <n v="11137.1"/>
    <n v="197"/>
    <s v="90+"/>
    <n v="0"/>
    <x v="16"/>
  </r>
  <r>
    <s v="INV01515"/>
    <s v="C003"/>
    <d v="2025-04-01T00:00:00"/>
    <d v="2025-05-01T00:00:00"/>
    <n v="62590.52"/>
    <n v="62590.52"/>
    <n v="280"/>
    <s v="90+"/>
    <n v="0"/>
    <x v="1"/>
  </r>
  <r>
    <s v="INV02606"/>
    <s v="C003"/>
    <d v="2024-09-22T00:00:00"/>
    <d v="2024-10-22T00:00:00"/>
    <n v="81292.649999999994"/>
    <n v="81292.649999999994"/>
    <n v="471"/>
    <s v="90+"/>
    <n v="0"/>
    <x v="6"/>
  </r>
  <r>
    <s v="INV01284"/>
    <s v="C004"/>
    <d v="2025-10-02T00:00:00"/>
    <d v="2025-11-01T00:00:00"/>
    <n v="96994.09"/>
    <n v="42823.88"/>
    <n v="96"/>
    <s v="90+"/>
    <n v="54170.21"/>
    <x v="3"/>
  </r>
  <r>
    <s v="INV02902"/>
    <s v="C004"/>
    <d v="2025-09-20T00:00:00"/>
    <d v="2025-10-20T00:00:00"/>
    <n v="113071.08"/>
    <n v="64787.01"/>
    <n v="108"/>
    <s v="90+"/>
    <n v="48284.07"/>
    <x v="17"/>
  </r>
  <r>
    <s v="INV01809"/>
    <s v="C004"/>
    <d v="2024-10-25T00:00:00"/>
    <d v="2024-11-24T00:00:00"/>
    <n v="109658.31"/>
    <n v="74054.22"/>
    <n v="438"/>
    <s v="90+"/>
    <n v="35604.089999999997"/>
    <x v="0"/>
  </r>
  <r>
    <s v="INV00093"/>
    <s v="C004"/>
    <d v="2024-04-12T00:00:00"/>
    <d v="2024-05-12T00:00:00"/>
    <n v="184839.99"/>
    <n v="157893.87"/>
    <n v="634"/>
    <s v="90+"/>
    <n v="26946.119999999995"/>
    <x v="4"/>
  </r>
  <r>
    <s v="INV01263"/>
    <s v="C004"/>
    <d v="2024-09-26T00:00:00"/>
    <d v="2024-10-26T00:00:00"/>
    <n v="12717.3"/>
    <n v="11058.84"/>
    <n v="467"/>
    <s v="90+"/>
    <n v="1658.4599999999991"/>
    <x v="6"/>
  </r>
  <r>
    <s v="INV01758"/>
    <s v="C004"/>
    <d v="2025-04-12T00:00:00"/>
    <d v="2025-05-12T00:00:00"/>
    <n v="27008.66"/>
    <n v="27008.66"/>
    <n v="269"/>
    <s v="90+"/>
    <n v="0"/>
    <x v="1"/>
  </r>
  <r>
    <s v="INV02259"/>
    <s v="C004"/>
    <d v="2024-01-29T00:00:00"/>
    <d v="2024-02-28T00:00:00"/>
    <n v="29263.27"/>
    <n v="29263.27"/>
    <n v="708"/>
    <s v="90+"/>
    <n v="0"/>
    <x v="18"/>
  </r>
  <r>
    <s v="INV02275"/>
    <s v="C004"/>
    <d v="2025-11-25T00:00:00"/>
    <d v="2025-12-25T00:00:00"/>
    <n v="179753.64"/>
    <n v="179753.64"/>
    <n v="42"/>
    <s v="31-60"/>
    <n v="0"/>
    <x v="9"/>
  </r>
  <r>
    <s v="INV00181"/>
    <s v="C005"/>
    <d v="2024-09-27T00:00:00"/>
    <d v="2024-10-27T00:00:00"/>
    <n v="148056.70000000001"/>
    <n v="78032.240000000005"/>
    <n v="466"/>
    <s v="90+"/>
    <n v="70024.460000000006"/>
    <x v="6"/>
  </r>
  <r>
    <s v="INV01425"/>
    <s v="C005"/>
    <d v="2024-11-27T00:00:00"/>
    <d v="2024-12-27T00:00:00"/>
    <n v="106660.9"/>
    <n v="106660.9"/>
    <n v="405"/>
    <s v="90+"/>
    <n v="0"/>
    <x v="12"/>
  </r>
  <r>
    <s v="INV01898"/>
    <s v="C005"/>
    <d v="2024-11-17T00:00:00"/>
    <d v="2024-12-17T00:00:00"/>
    <n v="160644.35999999999"/>
    <n v="160644.35999999999"/>
    <n v="415"/>
    <s v="90+"/>
    <n v="0"/>
    <x v="12"/>
  </r>
  <r>
    <s v="INV02079"/>
    <s v="C005"/>
    <d v="2024-03-12T00:00:00"/>
    <d v="2024-04-11T00:00:00"/>
    <n v="102625.55"/>
    <n v="102625.55"/>
    <n v="665"/>
    <s v="90+"/>
    <n v="0"/>
    <x v="14"/>
  </r>
  <r>
    <s v="INV02867"/>
    <s v="C005"/>
    <d v="2024-08-15T00:00:00"/>
    <d v="2024-09-14T00:00:00"/>
    <n v="44503.17"/>
    <n v="44503.17"/>
    <n v="509"/>
    <s v="90+"/>
    <n v="0"/>
    <x v="11"/>
  </r>
  <r>
    <s v="INV02592"/>
    <s v="C006"/>
    <d v="2025-11-24T00:00:00"/>
    <d v="2025-12-24T00:00:00"/>
    <n v="128206.2"/>
    <n v="54520.19"/>
    <n v="43"/>
    <s v="31-60"/>
    <n v="73686.009999999995"/>
    <x v="9"/>
  </r>
  <r>
    <s v="INV01808"/>
    <s v="C006"/>
    <d v="2024-12-30T00:00:00"/>
    <d v="2025-01-29T00:00:00"/>
    <n v="164266.35"/>
    <n v="102528.65"/>
    <n v="372"/>
    <s v="90+"/>
    <n v="61737.700000000012"/>
    <x v="7"/>
  </r>
  <r>
    <s v="INV01872"/>
    <s v="C006"/>
    <d v="2024-08-31T00:00:00"/>
    <d v="2024-09-30T00:00:00"/>
    <n v="121833.24"/>
    <n v="76552.13"/>
    <n v="493"/>
    <s v="90+"/>
    <n v="45281.11"/>
    <x v="11"/>
  </r>
  <r>
    <s v="INV01443"/>
    <s v="C006"/>
    <d v="2025-04-13T00:00:00"/>
    <d v="2025-05-13T00:00:00"/>
    <n v="105240.94"/>
    <n v="76009.31"/>
    <n v="268"/>
    <s v="90+"/>
    <n v="29231.630000000005"/>
    <x v="1"/>
  </r>
  <r>
    <s v="INV01759"/>
    <s v="C006"/>
    <d v="2025-11-11T00:00:00"/>
    <d v="2025-12-11T00:00:00"/>
    <n v="81445.5"/>
    <n v="64908.01"/>
    <n v="56"/>
    <s v="31-60"/>
    <n v="16537.489999999998"/>
    <x v="9"/>
  </r>
  <r>
    <s v="INV01622"/>
    <s v="C006"/>
    <d v="2025-12-25T00:00:00"/>
    <d v="2026-01-24T00:00:00"/>
    <n v="43792.99"/>
    <n v="32357.82"/>
    <n v="12"/>
    <s v="0-30"/>
    <n v="11435.169999999998"/>
    <x v="8"/>
  </r>
  <r>
    <s v="INV00047"/>
    <s v="C006"/>
    <d v="2025-02-27T00:00:00"/>
    <d v="2025-03-29T00:00:00"/>
    <n v="136535.4"/>
    <n v="136535.4"/>
    <n v="313"/>
    <s v="90+"/>
    <n v="0"/>
    <x v="13"/>
  </r>
  <r>
    <s v="INV00964"/>
    <s v="C006"/>
    <d v="2025-10-07T00:00:00"/>
    <d v="2025-11-06T00:00:00"/>
    <n v="141971.49"/>
    <n v="141971.49"/>
    <n v="91"/>
    <s v="90+"/>
    <n v="0"/>
    <x v="3"/>
  </r>
  <r>
    <s v="INV01590"/>
    <s v="C006"/>
    <d v="2025-02-13T00:00:00"/>
    <d v="2025-03-15T00:00:00"/>
    <n v="73599.39"/>
    <n v="73599.39"/>
    <n v="327"/>
    <s v="90+"/>
    <n v="0"/>
    <x v="13"/>
  </r>
  <r>
    <s v="INV01946"/>
    <s v="C006"/>
    <d v="2025-06-05T00:00:00"/>
    <d v="2025-07-05T00:00:00"/>
    <n v="16931.509999999998"/>
    <n v="16931.509999999998"/>
    <n v="215"/>
    <s v="90+"/>
    <n v="0"/>
    <x v="16"/>
  </r>
  <r>
    <s v="INV02093"/>
    <s v="C006"/>
    <d v="2024-11-23T00:00:00"/>
    <d v="2024-12-23T00:00:00"/>
    <n v="37044.32"/>
    <n v="37044.32"/>
    <n v="409"/>
    <s v="90+"/>
    <n v="0"/>
    <x v="12"/>
  </r>
  <r>
    <s v="INV02132"/>
    <s v="C006"/>
    <d v="2024-05-30T00:00:00"/>
    <d v="2024-06-29T00:00:00"/>
    <n v="122733.74"/>
    <n v="122733.74"/>
    <n v="586"/>
    <s v="90+"/>
    <n v="0"/>
    <x v="19"/>
  </r>
  <r>
    <s v="INV02106"/>
    <s v="C007"/>
    <d v="2025-06-29T00:00:00"/>
    <d v="2025-07-29T00:00:00"/>
    <n v="35536.49"/>
    <n v="23403.65"/>
    <n v="191"/>
    <s v="90+"/>
    <n v="12132.839999999997"/>
    <x v="16"/>
  </r>
  <r>
    <s v="INV00088"/>
    <s v="C007"/>
    <d v="2024-12-27T00:00:00"/>
    <d v="2025-01-26T00:00:00"/>
    <n v="39154.870000000003"/>
    <n v="39154.870000000003"/>
    <n v="375"/>
    <s v="90+"/>
    <n v="0"/>
    <x v="7"/>
  </r>
  <r>
    <s v="INV00493"/>
    <s v="C007"/>
    <d v="2025-05-09T00:00:00"/>
    <d v="2025-06-08T00:00:00"/>
    <n v="123745.04"/>
    <n v="123745.04"/>
    <n v="242"/>
    <s v="90+"/>
    <n v="0"/>
    <x v="15"/>
  </r>
  <r>
    <s v="INV00715"/>
    <s v="C007"/>
    <d v="2025-08-28T00:00:00"/>
    <d v="2025-09-27T00:00:00"/>
    <n v="196630.39999999999"/>
    <n v="196630.39999999999"/>
    <n v="131"/>
    <s v="90+"/>
    <n v="0"/>
    <x v="20"/>
  </r>
  <r>
    <s v="INV00804"/>
    <s v="C007"/>
    <d v="2025-06-29T00:00:00"/>
    <d v="2025-07-29T00:00:00"/>
    <n v="94899.25"/>
    <n v="94899.25"/>
    <n v="191"/>
    <s v="90+"/>
    <n v="0"/>
    <x v="16"/>
  </r>
  <r>
    <s v="INV00905"/>
    <s v="C007"/>
    <d v="2025-03-28T00:00:00"/>
    <d v="2025-04-27T00:00:00"/>
    <n v="111225.22"/>
    <n v="111225.22"/>
    <n v="284"/>
    <s v="90+"/>
    <n v="0"/>
    <x v="21"/>
  </r>
  <r>
    <s v="INV01643"/>
    <s v="C007"/>
    <d v="2024-08-09T00:00:00"/>
    <d v="2024-09-08T00:00:00"/>
    <n v="194521.16"/>
    <n v="194521.16"/>
    <n v="515"/>
    <s v="90+"/>
    <n v="0"/>
    <x v="11"/>
  </r>
  <r>
    <s v="INV02338"/>
    <s v="C007"/>
    <d v="2025-08-28T00:00:00"/>
    <d v="2025-09-27T00:00:00"/>
    <n v="131080.89000000001"/>
    <n v="131080.89000000001"/>
    <n v="131"/>
    <s v="90+"/>
    <n v="0"/>
    <x v="20"/>
  </r>
  <r>
    <s v="INV02776"/>
    <s v="C007"/>
    <d v="2024-06-23T00:00:00"/>
    <d v="2024-07-23T00:00:00"/>
    <n v="161693.62"/>
    <n v="161693.62"/>
    <n v="562"/>
    <s v="90+"/>
    <n v="0"/>
    <x v="22"/>
  </r>
  <r>
    <s v="INV01328"/>
    <s v="C008"/>
    <d v="2024-02-07T00:00:00"/>
    <d v="2024-03-08T00:00:00"/>
    <n v="163254.70000000001"/>
    <n v="49046.06"/>
    <n v="699"/>
    <s v="90+"/>
    <n v="114208.64000000001"/>
    <x v="2"/>
  </r>
  <r>
    <s v="INV00759"/>
    <s v="C008"/>
    <d v="2024-11-04T00:00:00"/>
    <d v="2024-12-04T00:00:00"/>
    <n v="67677.14"/>
    <n v="29811.61"/>
    <n v="428"/>
    <s v="90+"/>
    <n v="37865.53"/>
    <x v="12"/>
  </r>
  <r>
    <s v="INV01690"/>
    <s v="C008"/>
    <d v="2025-02-03T00:00:00"/>
    <d v="2025-03-05T00:00:00"/>
    <n v="67058.490000000005"/>
    <n v="44350.12"/>
    <n v="337"/>
    <s v="90+"/>
    <n v="22708.370000000003"/>
    <x v="13"/>
  </r>
  <r>
    <s v="INV01679"/>
    <s v="C008"/>
    <d v="2024-02-15T00:00:00"/>
    <d v="2024-03-16T00:00:00"/>
    <n v="160324.67000000001"/>
    <n v="160324.67000000001"/>
    <n v="691"/>
    <s v="90+"/>
    <n v="0"/>
    <x v="2"/>
  </r>
  <r>
    <s v="INV02433"/>
    <s v="C008"/>
    <d v="2024-11-23T00:00:00"/>
    <d v="2024-12-23T00:00:00"/>
    <n v="174739.68"/>
    <n v="174739.68"/>
    <n v="409"/>
    <s v="90+"/>
    <n v="0"/>
    <x v="12"/>
  </r>
  <r>
    <s v="INV02468"/>
    <s v="C008"/>
    <d v="2024-04-23T00:00:00"/>
    <d v="2024-05-23T00:00:00"/>
    <n v="191751.51"/>
    <n v="191751.51"/>
    <n v="623"/>
    <s v="90+"/>
    <n v="0"/>
    <x v="4"/>
  </r>
  <r>
    <s v="INV02713"/>
    <s v="C008"/>
    <d v="2025-10-01T00:00:00"/>
    <d v="2025-10-31T00:00:00"/>
    <n v="180460.79999999999"/>
    <n v="180460.79999999999"/>
    <n v="97"/>
    <s v="90+"/>
    <n v="0"/>
    <x v="3"/>
  </r>
  <r>
    <s v="INV00628"/>
    <s v="C009"/>
    <d v="2025-09-25T00:00:00"/>
    <d v="2025-10-25T00:00:00"/>
    <n v="198568.69"/>
    <n v="113522.39"/>
    <n v="103"/>
    <s v="90+"/>
    <n v="85046.3"/>
    <x v="17"/>
  </r>
  <r>
    <s v="INV01674"/>
    <s v="C009"/>
    <d v="2024-12-15T00:00:00"/>
    <d v="2025-01-14T00:00:00"/>
    <n v="115310.3"/>
    <n v="44495.11"/>
    <n v="387"/>
    <s v="90+"/>
    <n v="70815.19"/>
    <x v="7"/>
  </r>
  <r>
    <s v="INV02892"/>
    <s v="C009"/>
    <d v="2025-06-28T00:00:00"/>
    <d v="2025-07-28T00:00:00"/>
    <n v="128924.2"/>
    <n v="74907.39"/>
    <n v="192"/>
    <s v="90+"/>
    <n v="54016.81"/>
    <x v="16"/>
  </r>
  <r>
    <s v="INV02226"/>
    <s v="C009"/>
    <d v="2024-11-13T00:00:00"/>
    <d v="2024-12-13T00:00:00"/>
    <n v="105325.82"/>
    <n v="72779.22"/>
    <n v="419"/>
    <s v="90+"/>
    <n v="32546.600000000006"/>
    <x v="12"/>
  </r>
  <r>
    <s v="INV01306"/>
    <s v="C009"/>
    <d v="2025-06-19T00:00:00"/>
    <d v="2025-07-19T00:00:00"/>
    <n v="141094.94"/>
    <n v="121451.83"/>
    <n v="201"/>
    <s v="90+"/>
    <n v="19643.11"/>
    <x v="16"/>
  </r>
  <r>
    <s v="INV00156"/>
    <s v="C009"/>
    <d v="2025-02-08T00:00:00"/>
    <d v="2025-03-10T00:00:00"/>
    <n v="174513.73"/>
    <n v="174513.73"/>
    <n v="332"/>
    <s v="90+"/>
    <n v="0"/>
    <x v="13"/>
  </r>
  <r>
    <s v="INV00159"/>
    <s v="C009"/>
    <d v="2024-11-29T00:00:00"/>
    <d v="2024-12-29T00:00:00"/>
    <n v="182328.44"/>
    <n v="182328.44"/>
    <n v="403"/>
    <s v="90+"/>
    <n v="0"/>
    <x v="12"/>
  </r>
  <r>
    <s v="INV00418"/>
    <s v="C009"/>
    <d v="2025-07-05T00:00:00"/>
    <d v="2025-08-04T00:00:00"/>
    <n v="171246"/>
    <n v="171246"/>
    <n v="185"/>
    <s v="90+"/>
    <n v="0"/>
    <x v="10"/>
  </r>
  <r>
    <s v="INV00468"/>
    <s v="C009"/>
    <d v="2024-01-26T00:00:00"/>
    <d v="2024-02-25T00:00:00"/>
    <n v="160472.29"/>
    <n v="160472.29"/>
    <n v="711"/>
    <s v="90+"/>
    <n v="0"/>
    <x v="18"/>
  </r>
  <r>
    <s v="INV00604"/>
    <s v="C009"/>
    <d v="2024-11-04T00:00:00"/>
    <d v="2024-12-04T00:00:00"/>
    <n v="174022.92"/>
    <n v="174022.92"/>
    <n v="428"/>
    <s v="90+"/>
    <n v="0"/>
    <x v="12"/>
  </r>
  <r>
    <s v="INV00684"/>
    <s v="C009"/>
    <d v="2025-09-02T00:00:00"/>
    <d v="2025-10-02T00:00:00"/>
    <n v="30962.93"/>
    <n v="30962.93"/>
    <n v="126"/>
    <s v="90+"/>
    <n v="0"/>
    <x v="17"/>
  </r>
  <r>
    <s v="INV02568"/>
    <s v="C009"/>
    <d v="2025-12-17T00:00:00"/>
    <d v="2026-01-16T00:00:00"/>
    <n v="17796.36"/>
    <n v="17796.36"/>
    <n v="20"/>
    <s v="0-30"/>
    <n v="0"/>
    <x v="8"/>
  </r>
  <r>
    <s v="INV02944"/>
    <s v="C010"/>
    <d v="2025-03-06T00:00:00"/>
    <d v="2025-04-05T00:00:00"/>
    <n v="162098.5"/>
    <n v="108498.59"/>
    <n v="306"/>
    <s v="90+"/>
    <n v="53599.91"/>
    <x v="21"/>
  </r>
  <r>
    <s v="INV02626"/>
    <s v="C010"/>
    <d v="2024-07-07T00:00:00"/>
    <d v="2024-08-06T00:00:00"/>
    <n v="55241.89"/>
    <n v="17273.650000000001"/>
    <n v="548"/>
    <s v="90+"/>
    <n v="37968.239999999998"/>
    <x v="5"/>
  </r>
  <r>
    <s v="INV00163"/>
    <s v="C010"/>
    <d v="2024-06-29T00:00:00"/>
    <d v="2024-07-29T00:00:00"/>
    <n v="26919.95"/>
    <n v="23971.26"/>
    <n v="556"/>
    <s v="90+"/>
    <n v="2948.6900000000023"/>
    <x v="22"/>
  </r>
  <r>
    <s v="INV00313"/>
    <s v="C010"/>
    <d v="2024-03-03T00:00:00"/>
    <d v="2024-04-02T00:00:00"/>
    <n v="193603.65"/>
    <n v="193603.65"/>
    <n v="674"/>
    <s v="90+"/>
    <n v="0"/>
    <x v="14"/>
  </r>
  <r>
    <s v="INV00663"/>
    <s v="C010"/>
    <d v="2025-02-24T00:00:00"/>
    <d v="2025-03-26T00:00:00"/>
    <n v="52533.73"/>
    <n v="52533.73"/>
    <n v="316"/>
    <s v="90+"/>
    <n v="0"/>
    <x v="13"/>
  </r>
  <r>
    <s v="INV00826"/>
    <s v="C010"/>
    <d v="2025-08-08T00:00:00"/>
    <d v="2025-09-07T00:00:00"/>
    <n v="151974.34"/>
    <n v="151974.34"/>
    <n v="151"/>
    <s v="90+"/>
    <n v="0"/>
    <x v="20"/>
  </r>
  <r>
    <s v="INV01014"/>
    <s v="C010"/>
    <d v="2024-11-16T00:00:00"/>
    <d v="2024-12-16T00:00:00"/>
    <n v="74436.460000000006"/>
    <n v="74436.460000000006"/>
    <n v="416"/>
    <s v="90+"/>
    <n v="0"/>
    <x v="12"/>
  </r>
  <r>
    <s v="INV01168"/>
    <s v="C010"/>
    <d v="2024-08-07T00:00:00"/>
    <d v="2024-09-06T00:00:00"/>
    <n v="162390.57"/>
    <n v="162390.57"/>
    <n v="517"/>
    <s v="90+"/>
    <n v="0"/>
    <x v="11"/>
  </r>
  <r>
    <s v="INV01270"/>
    <s v="C010"/>
    <d v="2024-05-21T00:00:00"/>
    <d v="2024-06-20T00:00:00"/>
    <n v="122886.37"/>
    <n v="122886.37"/>
    <n v="595"/>
    <s v="90+"/>
    <n v="0"/>
    <x v="19"/>
  </r>
  <r>
    <s v="INV01363"/>
    <s v="C010"/>
    <d v="2024-01-05T00:00:00"/>
    <d v="2024-02-04T00:00:00"/>
    <n v="14814.98"/>
    <n v="14814.98"/>
    <n v="732"/>
    <s v="90+"/>
    <n v="0"/>
    <x v="18"/>
  </r>
  <r>
    <s v="INV01544"/>
    <s v="C010"/>
    <d v="2025-10-10T00:00:00"/>
    <d v="2025-11-09T00:00:00"/>
    <n v="20186.330000000002"/>
    <n v="20186.330000000002"/>
    <n v="88"/>
    <s v="61-90"/>
    <n v="0"/>
    <x v="3"/>
  </r>
  <r>
    <s v="INV01735"/>
    <s v="C010"/>
    <d v="2025-09-13T00:00:00"/>
    <d v="2025-10-13T00:00:00"/>
    <n v="16123.73"/>
    <n v="16123.73"/>
    <n v="115"/>
    <s v="90+"/>
    <n v="0"/>
    <x v="17"/>
  </r>
  <r>
    <s v="INV01769"/>
    <s v="C010"/>
    <d v="2025-05-08T00:00:00"/>
    <d v="2025-06-07T00:00:00"/>
    <n v="96168.81"/>
    <n v="96168.81"/>
    <n v="243"/>
    <s v="90+"/>
    <n v="0"/>
    <x v="15"/>
  </r>
  <r>
    <s v="INV02185"/>
    <s v="C010"/>
    <d v="2024-03-16T00:00:00"/>
    <d v="2024-04-15T00:00:00"/>
    <n v="65953"/>
    <n v="65953"/>
    <n v="661"/>
    <s v="90+"/>
    <n v="0"/>
    <x v="14"/>
  </r>
  <r>
    <s v="INV02326"/>
    <s v="C011"/>
    <d v="2025-04-12T00:00:00"/>
    <d v="2025-05-12T00:00:00"/>
    <n v="116710.82"/>
    <n v="51245.99"/>
    <n v="269"/>
    <s v="90+"/>
    <n v="65464.830000000009"/>
    <x v="1"/>
  </r>
  <r>
    <s v="INV00063"/>
    <s v="C011"/>
    <d v="2024-12-09T00:00:00"/>
    <d v="2025-01-08T00:00:00"/>
    <n v="122015.27"/>
    <n v="122015.27"/>
    <n v="393"/>
    <s v="90+"/>
    <n v="0"/>
    <x v="7"/>
  </r>
  <r>
    <s v="INV01361"/>
    <s v="C011"/>
    <d v="2024-05-20T00:00:00"/>
    <d v="2024-06-19T00:00:00"/>
    <n v="194469.62"/>
    <n v="194469.62"/>
    <n v="596"/>
    <s v="90+"/>
    <n v="0"/>
    <x v="19"/>
  </r>
  <r>
    <s v="INV02324"/>
    <s v="C011"/>
    <d v="2024-12-23T00:00:00"/>
    <d v="2025-01-22T00:00:00"/>
    <n v="189793.09"/>
    <n v="189793.09"/>
    <n v="379"/>
    <s v="90+"/>
    <n v="0"/>
    <x v="7"/>
  </r>
  <r>
    <s v="INV00405"/>
    <s v="C012"/>
    <d v="2024-10-22T00:00:00"/>
    <d v="2024-11-21T00:00:00"/>
    <n v="135166.60999999999"/>
    <n v="47323.26"/>
    <n v="441"/>
    <s v="90+"/>
    <n v="87843.349999999977"/>
    <x v="0"/>
  </r>
  <r>
    <s v="INV00703"/>
    <s v="C012"/>
    <d v="2024-05-10T00:00:00"/>
    <d v="2024-06-09T00:00:00"/>
    <n v="132898.62"/>
    <n v="58947.65"/>
    <n v="606"/>
    <s v="90+"/>
    <n v="73950.97"/>
    <x v="19"/>
  </r>
  <r>
    <s v="INV01625"/>
    <s v="C012"/>
    <d v="2024-07-06T00:00:00"/>
    <d v="2024-08-05T00:00:00"/>
    <n v="105898.85"/>
    <n v="62665.919999999998"/>
    <n v="549"/>
    <s v="90+"/>
    <n v="43232.930000000008"/>
    <x v="5"/>
  </r>
  <r>
    <s v="INV01408"/>
    <s v="C012"/>
    <d v="2025-04-01T00:00:00"/>
    <d v="2025-05-01T00:00:00"/>
    <n v="116375.94"/>
    <n v="75169.850000000006"/>
    <n v="280"/>
    <s v="90+"/>
    <n v="41206.089999999997"/>
    <x v="1"/>
  </r>
  <r>
    <s v="INV00255"/>
    <s v="C012"/>
    <d v="2024-11-09T00:00:00"/>
    <d v="2024-12-09T00:00:00"/>
    <n v="186594.32"/>
    <n v="153183.42000000001"/>
    <n v="423"/>
    <s v="90+"/>
    <n v="33410.899999999994"/>
    <x v="12"/>
  </r>
  <r>
    <s v="INV00026"/>
    <s v="C012"/>
    <d v="2024-03-10T00:00:00"/>
    <d v="2024-04-09T00:00:00"/>
    <n v="98743.97"/>
    <n v="98743.97"/>
    <n v="667"/>
    <s v="90+"/>
    <n v="0"/>
    <x v="14"/>
  </r>
  <r>
    <s v="INV00039"/>
    <s v="C012"/>
    <d v="2025-08-20T00:00:00"/>
    <d v="2025-09-19T00:00:00"/>
    <n v="129083.57"/>
    <n v="129083.57"/>
    <n v="139"/>
    <s v="90+"/>
    <n v="0"/>
    <x v="20"/>
  </r>
  <r>
    <s v="INV00647"/>
    <s v="C012"/>
    <d v="2025-08-25T00:00:00"/>
    <d v="2025-09-24T00:00:00"/>
    <n v="172093.47"/>
    <n v="172093.47"/>
    <n v="134"/>
    <s v="90+"/>
    <n v="0"/>
    <x v="20"/>
  </r>
  <r>
    <s v="INV01933"/>
    <s v="C012"/>
    <d v="2025-04-04T00:00:00"/>
    <d v="2025-05-04T00:00:00"/>
    <n v="133302.07"/>
    <n v="133302.07"/>
    <n v="277"/>
    <s v="90+"/>
    <n v="0"/>
    <x v="1"/>
  </r>
  <r>
    <s v="INV01996"/>
    <s v="C012"/>
    <d v="2024-09-16T00:00:00"/>
    <d v="2024-10-16T00:00:00"/>
    <n v="114086.55"/>
    <n v="114086.55"/>
    <n v="477"/>
    <s v="90+"/>
    <n v="0"/>
    <x v="6"/>
  </r>
  <r>
    <s v="INV02201"/>
    <s v="C013"/>
    <d v="2024-11-10T00:00:00"/>
    <d v="2024-12-10T00:00:00"/>
    <n v="171006.6"/>
    <n v="79082.210000000006"/>
    <n v="422"/>
    <s v="90+"/>
    <n v="91924.39"/>
    <x v="12"/>
  </r>
  <r>
    <s v="INV02038"/>
    <s v="C013"/>
    <d v="2025-03-19T00:00:00"/>
    <d v="2025-04-18T00:00:00"/>
    <n v="183372.75"/>
    <n v="135021.23000000001"/>
    <n v="293"/>
    <s v="90+"/>
    <n v="48351.51999999999"/>
    <x v="21"/>
  </r>
  <r>
    <s v="INV00667"/>
    <s v="C013"/>
    <d v="2024-02-24T00:00:00"/>
    <d v="2024-03-25T00:00:00"/>
    <n v="49890.03"/>
    <n v="49890.03"/>
    <n v="682"/>
    <s v="90+"/>
    <n v="0"/>
    <x v="2"/>
  </r>
  <r>
    <s v="INV00904"/>
    <s v="C013"/>
    <d v="2025-02-25T00:00:00"/>
    <d v="2025-03-27T00:00:00"/>
    <n v="58096.959999999999"/>
    <n v="58096.959999999999"/>
    <n v="315"/>
    <s v="90+"/>
    <n v="0"/>
    <x v="13"/>
  </r>
  <r>
    <s v="INV02274"/>
    <s v="C013"/>
    <d v="2025-04-30T00:00:00"/>
    <d v="2025-05-30T00:00:00"/>
    <n v="189996.86"/>
    <n v="189996.86"/>
    <n v="251"/>
    <s v="90+"/>
    <n v="0"/>
    <x v="1"/>
  </r>
  <r>
    <s v="INV02409"/>
    <s v="C013"/>
    <d v="2024-03-31T00:00:00"/>
    <d v="2024-04-30T00:00:00"/>
    <n v="65805.259999999995"/>
    <n v="65805.259999999995"/>
    <n v="646"/>
    <s v="90+"/>
    <n v="0"/>
    <x v="14"/>
  </r>
  <r>
    <s v="INV02667"/>
    <s v="C013"/>
    <d v="2025-03-11T00:00:00"/>
    <d v="2025-04-10T00:00:00"/>
    <n v="169128.59"/>
    <n v="169128.59"/>
    <n v="301"/>
    <s v="90+"/>
    <n v="0"/>
    <x v="21"/>
  </r>
  <r>
    <s v="INV01024"/>
    <s v="C014"/>
    <d v="2025-06-14T00:00:00"/>
    <d v="2025-07-14T00:00:00"/>
    <n v="106402.77"/>
    <n v="43933.5"/>
    <n v="206"/>
    <s v="90+"/>
    <n v="62469.270000000004"/>
    <x v="16"/>
  </r>
  <r>
    <s v="INV00600"/>
    <s v="C014"/>
    <d v="2024-07-01T00:00:00"/>
    <d v="2024-07-31T00:00:00"/>
    <n v="158741.57999999999"/>
    <n v="158741.57999999999"/>
    <n v="554"/>
    <s v="90+"/>
    <n v="0"/>
    <x v="5"/>
  </r>
  <r>
    <s v="INV00835"/>
    <s v="C014"/>
    <d v="2024-05-22T00:00:00"/>
    <d v="2024-06-21T00:00:00"/>
    <n v="99144.43"/>
    <n v="99144.43"/>
    <n v="594"/>
    <s v="90+"/>
    <n v="0"/>
    <x v="19"/>
  </r>
  <r>
    <s v="INV01937"/>
    <s v="C014"/>
    <d v="2025-11-10T00:00:00"/>
    <d v="2025-12-10T00:00:00"/>
    <n v="95715.23"/>
    <n v="95715.23"/>
    <n v="57"/>
    <s v="31-60"/>
    <n v="0"/>
    <x v="9"/>
  </r>
  <r>
    <s v="INV02681"/>
    <s v="C014"/>
    <d v="2024-07-22T00:00:00"/>
    <d v="2024-08-21T00:00:00"/>
    <n v="96554.21"/>
    <n v="96554.21"/>
    <n v="533"/>
    <s v="90+"/>
    <n v="0"/>
    <x v="5"/>
  </r>
  <r>
    <s v="INV02971"/>
    <s v="C015"/>
    <d v="2025-02-01T00:00:00"/>
    <d v="2025-03-03T00:00:00"/>
    <n v="195259.72"/>
    <n v="92825.37"/>
    <n v="339"/>
    <s v="90+"/>
    <n v="102434.35"/>
    <x v="13"/>
  </r>
  <r>
    <s v="INV00023"/>
    <s v="C015"/>
    <d v="2025-02-13T00:00:00"/>
    <d v="2025-03-15T00:00:00"/>
    <n v="168151.75"/>
    <n v="93484.35"/>
    <n v="327"/>
    <s v="90+"/>
    <n v="74667.399999999994"/>
    <x v="13"/>
  </r>
  <r>
    <s v="INV01022"/>
    <s v="C015"/>
    <d v="2025-01-10T00:00:00"/>
    <d v="2025-02-09T00:00:00"/>
    <n v="22877.83"/>
    <n v="15904.6"/>
    <n v="361"/>
    <s v="90+"/>
    <n v="6973.2300000000014"/>
    <x v="23"/>
  </r>
  <r>
    <s v="INV00030"/>
    <s v="C015"/>
    <d v="2025-09-29T00:00:00"/>
    <d v="2025-10-29T00:00:00"/>
    <n v="96504.66"/>
    <n v="96504.66"/>
    <n v="99"/>
    <s v="90+"/>
    <n v="0"/>
    <x v="17"/>
  </r>
  <r>
    <s v="INV02350"/>
    <s v="C015"/>
    <d v="2024-03-25T00:00:00"/>
    <d v="2024-04-24T00:00:00"/>
    <n v="138663.29999999999"/>
    <n v="138663.29999999999"/>
    <n v="652"/>
    <s v="90+"/>
    <n v="0"/>
    <x v="14"/>
  </r>
  <r>
    <s v="INV02599"/>
    <s v="C015"/>
    <d v="2025-06-27T00:00:00"/>
    <d v="2025-07-27T00:00:00"/>
    <n v="71145.61"/>
    <n v="71145.61"/>
    <n v="193"/>
    <s v="90+"/>
    <n v="0"/>
    <x v="16"/>
  </r>
  <r>
    <s v="INV02612"/>
    <s v="C015"/>
    <d v="2024-02-27T00:00:00"/>
    <d v="2024-03-28T00:00:00"/>
    <n v="104861.86"/>
    <n v="104861.86"/>
    <n v="679"/>
    <s v="90+"/>
    <n v="0"/>
    <x v="2"/>
  </r>
  <r>
    <s v="INV02697"/>
    <s v="C015"/>
    <d v="2024-02-08T00:00:00"/>
    <d v="2024-03-09T00:00:00"/>
    <n v="189786.67"/>
    <n v="189786.67"/>
    <n v="698"/>
    <s v="90+"/>
    <n v="0"/>
    <x v="2"/>
  </r>
  <r>
    <s v="INV02953"/>
    <s v="C015"/>
    <d v="2024-04-01T00:00:00"/>
    <d v="2024-05-01T00:00:00"/>
    <n v="100040.81"/>
    <n v="100040.81"/>
    <n v="645"/>
    <s v="90+"/>
    <n v="0"/>
    <x v="4"/>
  </r>
  <r>
    <s v="INV02978"/>
    <s v="C015"/>
    <d v="2024-06-07T00:00:00"/>
    <d v="2024-07-07T00:00:00"/>
    <n v="161100.29999999999"/>
    <n v="161100.29999999999"/>
    <n v="578"/>
    <s v="90+"/>
    <n v="0"/>
    <x v="22"/>
  </r>
  <r>
    <s v="INV01471"/>
    <s v="C016"/>
    <d v="2025-06-20T00:00:00"/>
    <d v="2025-07-20T00:00:00"/>
    <n v="159184.42000000001"/>
    <n v="67208.05"/>
    <n v="200"/>
    <s v="90+"/>
    <n v="91976.37000000001"/>
    <x v="16"/>
  </r>
  <r>
    <s v="INV01041"/>
    <s v="C016"/>
    <d v="2024-02-26T00:00:00"/>
    <d v="2024-03-27T00:00:00"/>
    <n v="190642.09"/>
    <n v="107496.84"/>
    <n v="680"/>
    <s v="90+"/>
    <n v="83145.25"/>
    <x v="2"/>
  </r>
  <r>
    <s v="INV02995"/>
    <s v="C016"/>
    <d v="2024-03-30T00:00:00"/>
    <d v="2024-04-29T00:00:00"/>
    <n v="70579.88"/>
    <n v="48377.79"/>
    <n v="647"/>
    <s v="90+"/>
    <n v="22202.090000000004"/>
    <x v="14"/>
  </r>
  <r>
    <s v="INV02522"/>
    <s v="C016"/>
    <d v="2024-01-06T00:00:00"/>
    <d v="2024-02-05T00:00:00"/>
    <n v="41916.21"/>
    <n v="26790.22"/>
    <n v="731"/>
    <s v="90+"/>
    <n v="15125.989999999998"/>
    <x v="18"/>
  </r>
  <r>
    <s v="INV01134"/>
    <s v="C016"/>
    <d v="2025-10-30T00:00:00"/>
    <d v="2025-11-29T00:00:00"/>
    <n v="26191.3"/>
    <n v="26191.3"/>
    <n v="68"/>
    <s v="61-90"/>
    <n v="0"/>
    <x v="3"/>
  </r>
  <r>
    <s v="INV01430"/>
    <s v="C016"/>
    <d v="2025-11-13T00:00:00"/>
    <d v="2025-12-13T00:00:00"/>
    <n v="184376.72"/>
    <n v="184376.72"/>
    <n v="54"/>
    <s v="31-60"/>
    <n v="0"/>
    <x v="9"/>
  </r>
  <r>
    <s v="INV01518"/>
    <s v="C016"/>
    <d v="2025-02-16T00:00:00"/>
    <d v="2025-03-18T00:00:00"/>
    <n v="193503.29"/>
    <n v="193503.29"/>
    <n v="324"/>
    <s v="90+"/>
    <n v="0"/>
    <x v="13"/>
  </r>
  <r>
    <s v="INV01708"/>
    <s v="C016"/>
    <d v="2025-02-09T00:00:00"/>
    <d v="2025-03-11T00:00:00"/>
    <n v="49574.69"/>
    <n v="49574.69"/>
    <n v="331"/>
    <s v="90+"/>
    <n v="0"/>
    <x v="13"/>
  </r>
  <r>
    <s v="INV01519"/>
    <s v="C017"/>
    <d v="2025-10-28T00:00:00"/>
    <d v="2025-11-27T00:00:00"/>
    <n v="195541.9"/>
    <n v="82417.16"/>
    <n v="70"/>
    <s v="61-90"/>
    <n v="113124.73999999999"/>
    <x v="3"/>
  </r>
  <r>
    <s v="INV00931"/>
    <s v="C017"/>
    <d v="2025-11-02T00:00:00"/>
    <d v="2025-12-02T00:00:00"/>
    <n v="157194.9"/>
    <n v="65524.4"/>
    <n v="65"/>
    <s v="61-90"/>
    <n v="91670.5"/>
    <x v="9"/>
  </r>
  <r>
    <s v="INV00520"/>
    <s v="C017"/>
    <d v="2024-09-13T00:00:00"/>
    <d v="2024-10-13T00:00:00"/>
    <n v="130867.03"/>
    <n v="43348.42"/>
    <n v="480"/>
    <s v="90+"/>
    <n v="87518.61"/>
    <x v="6"/>
  </r>
  <r>
    <s v="INV02981"/>
    <s v="C017"/>
    <d v="2025-03-26T00:00:00"/>
    <d v="2025-04-25T00:00:00"/>
    <n v="136221.6"/>
    <n v="72876.710000000006"/>
    <n v="286"/>
    <s v="90+"/>
    <n v="63344.89"/>
    <x v="21"/>
  </r>
  <r>
    <s v="INV01346"/>
    <s v="C017"/>
    <d v="2025-10-13T00:00:00"/>
    <d v="2025-11-12T00:00:00"/>
    <n v="77247.8"/>
    <n v="24962.400000000001"/>
    <n v="85"/>
    <s v="61-90"/>
    <n v="52285.4"/>
    <x v="3"/>
  </r>
  <r>
    <s v="INV00277"/>
    <s v="C017"/>
    <d v="2025-09-29T00:00:00"/>
    <d v="2025-10-29T00:00:00"/>
    <n v="157878.59"/>
    <n v="106781.11"/>
    <n v="99"/>
    <s v="90+"/>
    <n v="51097.479999999996"/>
    <x v="17"/>
  </r>
  <r>
    <s v="INV02748"/>
    <s v="C017"/>
    <d v="2025-05-05T00:00:00"/>
    <d v="2025-06-04T00:00:00"/>
    <n v="68181.8"/>
    <n v="53422.99"/>
    <n v="246"/>
    <s v="90+"/>
    <n v="14758.810000000005"/>
    <x v="15"/>
  </r>
  <r>
    <s v="INV02538"/>
    <s v="C017"/>
    <d v="2024-01-11T00:00:00"/>
    <d v="2024-02-10T00:00:00"/>
    <n v="56178.81"/>
    <n v="47806.09"/>
    <n v="726"/>
    <s v="90+"/>
    <n v="8372.7200000000012"/>
    <x v="18"/>
  </r>
  <r>
    <s v="INV00820"/>
    <s v="C017"/>
    <d v="2024-10-11T00:00:00"/>
    <d v="2024-11-10T00:00:00"/>
    <n v="38148.269999999997"/>
    <n v="30254.85"/>
    <n v="452"/>
    <s v="90+"/>
    <n v="7893.4199999999983"/>
    <x v="0"/>
  </r>
  <r>
    <s v="INV00165"/>
    <s v="C017"/>
    <d v="2024-04-21T00:00:00"/>
    <d v="2024-05-21T00:00:00"/>
    <n v="162340.18"/>
    <n v="162340.18"/>
    <n v="625"/>
    <s v="90+"/>
    <n v="0"/>
    <x v="4"/>
  </r>
  <r>
    <s v="INV00232"/>
    <s v="C017"/>
    <d v="2024-08-06T00:00:00"/>
    <d v="2024-09-05T00:00:00"/>
    <n v="120287.49"/>
    <n v="120287.49"/>
    <n v="518"/>
    <s v="90+"/>
    <n v="0"/>
    <x v="11"/>
  </r>
  <r>
    <s v="INV00387"/>
    <s v="C017"/>
    <d v="2025-07-16T00:00:00"/>
    <d v="2025-08-15T00:00:00"/>
    <n v="78553.899999999994"/>
    <n v="78553.899999999994"/>
    <n v="174"/>
    <s v="90+"/>
    <n v="0"/>
    <x v="10"/>
  </r>
  <r>
    <s v="INV00496"/>
    <s v="C017"/>
    <d v="2024-08-20T00:00:00"/>
    <d v="2024-09-19T00:00:00"/>
    <n v="112461.27"/>
    <n v="112461.27"/>
    <n v="504"/>
    <s v="90+"/>
    <n v="0"/>
    <x v="11"/>
  </r>
  <r>
    <s v="INV00702"/>
    <s v="C017"/>
    <d v="2024-12-10T00:00:00"/>
    <d v="2025-01-09T00:00:00"/>
    <n v="51657.85"/>
    <n v="51657.85"/>
    <n v="392"/>
    <s v="90+"/>
    <n v="0"/>
    <x v="7"/>
  </r>
  <r>
    <s v="INV01259"/>
    <s v="C017"/>
    <d v="2024-10-07T00:00:00"/>
    <d v="2024-11-06T00:00:00"/>
    <n v="21067.66"/>
    <n v="21067.66"/>
    <n v="456"/>
    <s v="90+"/>
    <n v="0"/>
    <x v="0"/>
  </r>
  <r>
    <s v="INV01439"/>
    <s v="C017"/>
    <d v="2024-10-06T00:00:00"/>
    <d v="2024-11-05T00:00:00"/>
    <n v="109697.34"/>
    <n v="109697.34"/>
    <n v="457"/>
    <s v="90+"/>
    <n v="0"/>
    <x v="0"/>
  </r>
  <r>
    <s v="INV01479"/>
    <s v="C017"/>
    <d v="2024-11-28T00:00:00"/>
    <d v="2024-12-28T00:00:00"/>
    <n v="14351.37"/>
    <n v="14351.37"/>
    <n v="404"/>
    <s v="90+"/>
    <n v="0"/>
    <x v="12"/>
  </r>
  <r>
    <s v="INV02173"/>
    <s v="C017"/>
    <d v="2024-06-30T00:00:00"/>
    <d v="2024-07-30T00:00:00"/>
    <n v="64487.38"/>
    <n v="64487.38"/>
    <n v="555"/>
    <s v="90+"/>
    <n v="0"/>
    <x v="22"/>
  </r>
  <r>
    <s v="INV02178"/>
    <s v="C017"/>
    <d v="2025-07-04T00:00:00"/>
    <d v="2025-08-03T00:00:00"/>
    <n v="45760.4"/>
    <n v="45760.4"/>
    <n v="186"/>
    <s v="90+"/>
    <n v="0"/>
    <x v="10"/>
  </r>
  <r>
    <s v="INV02232"/>
    <s v="C017"/>
    <d v="2025-07-04T00:00:00"/>
    <d v="2025-08-03T00:00:00"/>
    <n v="133181.48000000001"/>
    <n v="133181.48000000001"/>
    <n v="186"/>
    <s v="90+"/>
    <n v="0"/>
    <x v="10"/>
  </r>
  <r>
    <s v="INV02968"/>
    <s v="C017"/>
    <d v="2024-12-17T00:00:00"/>
    <d v="2025-01-16T00:00:00"/>
    <n v="94906.04"/>
    <n v="94906.04"/>
    <n v="385"/>
    <s v="90+"/>
    <n v="0"/>
    <x v="7"/>
  </r>
  <r>
    <s v="INV02997"/>
    <s v="C017"/>
    <d v="2025-11-19T00:00:00"/>
    <d v="2025-12-19T00:00:00"/>
    <n v="154864.1"/>
    <n v="154864.1"/>
    <n v="48"/>
    <s v="31-60"/>
    <n v="0"/>
    <x v="9"/>
  </r>
  <r>
    <s v="INV00615"/>
    <s v="C018"/>
    <d v="2025-06-18T00:00:00"/>
    <d v="2025-07-18T00:00:00"/>
    <n v="197651.28"/>
    <n v="103999.53"/>
    <n v="202"/>
    <s v="90+"/>
    <n v="93651.75"/>
    <x v="16"/>
  </r>
  <r>
    <s v="INV02634"/>
    <s v="C018"/>
    <d v="2025-08-09T00:00:00"/>
    <d v="2025-09-08T00:00:00"/>
    <n v="113296.82"/>
    <n v="49748.9"/>
    <n v="150"/>
    <s v="90+"/>
    <n v="63547.920000000006"/>
    <x v="20"/>
  </r>
  <r>
    <s v="INV00182"/>
    <s v="C018"/>
    <d v="2024-03-15T00:00:00"/>
    <d v="2024-04-14T00:00:00"/>
    <n v="145359.13"/>
    <n v="145359.13"/>
    <n v="662"/>
    <s v="90+"/>
    <n v="0"/>
    <x v="14"/>
  </r>
  <r>
    <s v="INV00231"/>
    <s v="C018"/>
    <d v="2025-12-20T00:00:00"/>
    <d v="2026-01-19T00:00:00"/>
    <n v="138388.17000000001"/>
    <n v="138388.17000000001"/>
    <n v="17"/>
    <s v="0-30"/>
    <n v="0"/>
    <x v="8"/>
  </r>
  <r>
    <s v="INV00540"/>
    <s v="C018"/>
    <d v="2024-08-03T00:00:00"/>
    <d v="2024-09-02T00:00:00"/>
    <n v="150183.76"/>
    <n v="150183.76"/>
    <n v="521"/>
    <s v="90+"/>
    <n v="0"/>
    <x v="11"/>
  </r>
  <r>
    <s v="INV00880"/>
    <s v="C018"/>
    <d v="2025-04-29T00:00:00"/>
    <d v="2025-05-29T00:00:00"/>
    <n v="68217.11"/>
    <n v="68217.11"/>
    <n v="252"/>
    <s v="90+"/>
    <n v="0"/>
    <x v="1"/>
  </r>
  <r>
    <s v="INV00894"/>
    <s v="C018"/>
    <d v="2025-10-27T00:00:00"/>
    <d v="2025-11-26T00:00:00"/>
    <n v="151920.67000000001"/>
    <n v="151920.67000000001"/>
    <n v="71"/>
    <s v="61-90"/>
    <n v="0"/>
    <x v="3"/>
  </r>
  <r>
    <s v="INV01017"/>
    <s v="C018"/>
    <d v="2025-01-31T00:00:00"/>
    <d v="2025-03-02T00:00:00"/>
    <n v="179929.94"/>
    <n v="179929.94"/>
    <n v="340"/>
    <s v="90+"/>
    <n v="0"/>
    <x v="23"/>
  </r>
  <r>
    <s v="INV01053"/>
    <s v="C018"/>
    <d v="2025-01-13T00:00:00"/>
    <d v="2025-02-12T00:00:00"/>
    <n v="33068.92"/>
    <n v="33068.92"/>
    <n v="358"/>
    <s v="90+"/>
    <n v="0"/>
    <x v="23"/>
  </r>
  <r>
    <s v="INV00070"/>
    <s v="C019"/>
    <d v="2024-10-05T00:00:00"/>
    <d v="2024-11-04T00:00:00"/>
    <n v="122504.33"/>
    <n v="122504.33"/>
    <n v="458"/>
    <s v="90+"/>
    <n v="0"/>
    <x v="0"/>
  </r>
  <r>
    <s v="INV00347"/>
    <s v="C019"/>
    <d v="2024-07-26T00:00:00"/>
    <d v="2024-08-25T00:00:00"/>
    <n v="99236.88"/>
    <n v="99236.88"/>
    <n v="529"/>
    <s v="90+"/>
    <n v="0"/>
    <x v="5"/>
  </r>
  <r>
    <s v="INV00554"/>
    <s v="C019"/>
    <d v="2024-05-06T00:00:00"/>
    <d v="2024-06-05T00:00:00"/>
    <n v="138844.98000000001"/>
    <n v="138844.98000000001"/>
    <n v="610"/>
    <s v="90+"/>
    <n v="0"/>
    <x v="19"/>
  </r>
  <r>
    <s v="INV00834"/>
    <s v="C019"/>
    <d v="2025-04-07T00:00:00"/>
    <d v="2025-05-07T00:00:00"/>
    <n v="156113.09"/>
    <n v="156113.09"/>
    <n v="274"/>
    <s v="90+"/>
    <n v="0"/>
    <x v="1"/>
  </r>
  <r>
    <s v="INV01276"/>
    <s v="C019"/>
    <d v="2024-01-02T00:00:00"/>
    <d v="2024-02-01T00:00:00"/>
    <n v="178880.62"/>
    <n v="178880.62"/>
    <n v="735"/>
    <s v="90+"/>
    <n v="0"/>
    <x v="18"/>
  </r>
  <r>
    <s v="INV01502"/>
    <s v="C019"/>
    <d v="2025-08-30T00:00:00"/>
    <d v="2025-09-29T00:00:00"/>
    <n v="184092.42"/>
    <n v="184092.42"/>
    <n v="129"/>
    <s v="90+"/>
    <n v="0"/>
    <x v="20"/>
  </r>
  <r>
    <s v="INV01586"/>
    <s v="C019"/>
    <d v="2025-07-12T00:00:00"/>
    <d v="2025-08-11T00:00:00"/>
    <n v="137960.51"/>
    <n v="137960.51"/>
    <n v="178"/>
    <s v="90+"/>
    <n v="0"/>
    <x v="10"/>
  </r>
  <r>
    <s v="INV00939"/>
    <s v="C020"/>
    <d v="2025-04-03T00:00:00"/>
    <d v="2025-05-03T00:00:00"/>
    <n v="130884.3"/>
    <n v="65552.73"/>
    <n v="278"/>
    <s v="90+"/>
    <n v="65331.570000000007"/>
    <x v="1"/>
  </r>
  <r>
    <s v="INV01060"/>
    <s v="C020"/>
    <d v="2024-08-15T00:00:00"/>
    <d v="2024-09-14T00:00:00"/>
    <n v="160312.26999999999"/>
    <n v="120803.49"/>
    <n v="509"/>
    <s v="90+"/>
    <n v="39508.779999999984"/>
    <x v="11"/>
  </r>
  <r>
    <s v="INV00081"/>
    <s v="C020"/>
    <d v="2024-12-11T00:00:00"/>
    <d v="2025-01-10T00:00:00"/>
    <n v="61521.17"/>
    <n v="45418.81"/>
    <n v="391"/>
    <s v="90+"/>
    <n v="16102.36"/>
    <x v="7"/>
  </r>
  <r>
    <s v="INV02791"/>
    <s v="C020"/>
    <d v="2024-02-21T00:00:00"/>
    <d v="2024-03-22T00:00:00"/>
    <n v="118643.42"/>
    <n v="106260.48"/>
    <n v="685"/>
    <s v="90+"/>
    <n v="12382.940000000002"/>
    <x v="2"/>
  </r>
  <r>
    <s v="INV00304"/>
    <s v="C020"/>
    <d v="2025-08-31T00:00:00"/>
    <d v="2025-09-30T00:00:00"/>
    <n v="48504.59"/>
    <n v="48504.59"/>
    <n v="128"/>
    <s v="90+"/>
    <n v="0"/>
    <x v="20"/>
  </r>
  <r>
    <s v="INV00443"/>
    <s v="C020"/>
    <d v="2024-10-24T00:00:00"/>
    <d v="2024-11-23T00:00:00"/>
    <n v="89895.59"/>
    <n v="89895.59"/>
    <n v="439"/>
    <s v="90+"/>
    <n v="0"/>
    <x v="0"/>
  </r>
  <r>
    <s v="INV00483"/>
    <s v="C020"/>
    <d v="2025-06-26T00:00:00"/>
    <d v="2025-07-26T00:00:00"/>
    <n v="76486.66"/>
    <n v="76486.66"/>
    <n v="194"/>
    <s v="90+"/>
    <n v="0"/>
    <x v="16"/>
  </r>
  <r>
    <s v="INV00731"/>
    <s v="C020"/>
    <d v="2025-08-27T00:00:00"/>
    <d v="2025-09-26T00:00:00"/>
    <n v="129596.93"/>
    <n v="129596.93"/>
    <n v="132"/>
    <s v="90+"/>
    <n v="0"/>
    <x v="20"/>
  </r>
  <r>
    <s v="INV00944"/>
    <s v="C020"/>
    <d v="2025-04-11T00:00:00"/>
    <d v="2025-05-11T00:00:00"/>
    <n v="73939.59"/>
    <n v="73939.59"/>
    <n v="270"/>
    <s v="90+"/>
    <n v="0"/>
    <x v="1"/>
  </r>
  <r>
    <s v="INV01232"/>
    <s v="C020"/>
    <d v="2025-03-30T00:00:00"/>
    <d v="2025-04-29T00:00:00"/>
    <n v="131290.79"/>
    <n v="131290.79"/>
    <n v="282"/>
    <s v="90+"/>
    <n v="0"/>
    <x v="21"/>
  </r>
  <r>
    <s v="INV01613"/>
    <s v="C020"/>
    <d v="2025-11-11T00:00:00"/>
    <d v="2025-12-11T00:00:00"/>
    <n v="59551.73"/>
    <n v="59551.73"/>
    <n v="56"/>
    <s v="31-60"/>
    <n v="0"/>
    <x v="9"/>
  </r>
  <r>
    <s v="INV01615"/>
    <s v="C020"/>
    <d v="2024-02-14T00:00:00"/>
    <d v="2024-03-15T00:00:00"/>
    <n v="115966.86"/>
    <n v="115966.86"/>
    <n v="692"/>
    <s v="90+"/>
    <n v="0"/>
    <x v="2"/>
  </r>
  <r>
    <s v="INV02147"/>
    <s v="C020"/>
    <d v="2025-06-23T00:00:00"/>
    <d v="2025-07-23T00:00:00"/>
    <n v="155620.75"/>
    <n v="155620.75"/>
    <n v="197"/>
    <s v="90+"/>
    <n v="0"/>
    <x v="16"/>
  </r>
  <r>
    <s v="INV02293"/>
    <s v="C020"/>
    <d v="2024-02-21T00:00:00"/>
    <d v="2024-03-22T00:00:00"/>
    <n v="68085.97"/>
    <n v="68085.97"/>
    <n v="685"/>
    <s v="90+"/>
    <n v="0"/>
    <x v="2"/>
  </r>
  <r>
    <s v="INV02613"/>
    <s v="C020"/>
    <d v="2025-09-29T00:00:00"/>
    <d v="2025-10-29T00:00:00"/>
    <n v="129449.05"/>
    <n v="129449.05"/>
    <n v="99"/>
    <s v="90+"/>
    <n v="0"/>
    <x v="17"/>
  </r>
  <r>
    <s v="INV01815"/>
    <s v="C021"/>
    <d v="2025-01-15T00:00:00"/>
    <d v="2025-02-14T00:00:00"/>
    <n v="145394.12"/>
    <n v="47198.559999999998"/>
    <n v="356"/>
    <s v="90+"/>
    <n v="98195.56"/>
    <x v="23"/>
  </r>
  <r>
    <s v="INV02993"/>
    <s v="C021"/>
    <d v="2025-02-06T00:00:00"/>
    <d v="2025-03-08T00:00:00"/>
    <n v="177392.6"/>
    <n v="96695.02"/>
    <n v="334"/>
    <s v="90+"/>
    <n v="80697.58"/>
    <x v="13"/>
  </r>
  <r>
    <s v="INV00397"/>
    <s v="C021"/>
    <d v="2025-06-29T00:00:00"/>
    <d v="2025-07-29T00:00:00"/>
    <n v="155733.88"/>
    <n v="86928.33"/>
    <n v="191"/>
    <s v="90+"/>
    <n v="68805.55"/>
    <x v="16"/>
  </r>
  <r>
    <s v="INV01777"/>
    <s v="C021"/>
    <d v="2024-05-08T00:00:00"/>
    <d v="2024-06-07T00:00:00"/>
    <n v="122434.06"/>
    <n v="92037.03"/>
    <n v="608"/>
    <s v="90+"/>
    <n v="30397.03"/>
    <x v="19"/>
  </r>
  <r>
    <s v="INV01632"/>
    <s v="C021"/>
    <d v="2025-04-04T00:00:00"/>
    <d v="2025-05-04T00:00:00"/>
    <n v="34080.49"/>
    <n v="21484.94"/>
    <n v="277"/>
    <s v="90+"/>
    <n v="12595.55"/>
    <x v="1"/>
  </r>
  <r>
    <s v="INV00556"/>
    <s v="C021"/>
    <d v="2025-06-01T00:00:00"/>
    <d v="2025-07-01T00:00:00"/>
    <n v="183916.94"/>
    <n v="183916.94"/>
    <n v="219"/>
    <s v="90+"/>
    <n v="0"/>
    <x v="16"/>
  </r>
  <r>
    <s v="INV00593"/>
    <s v="C021"/>
    <d v="2024-12-16T00:00:00"/>
    <d v="2025-01-15T00:00:00"/>
    <n v="93316.479999999996"/>
    <n v="93316.479999999996"/>
    <n v="386"/>
    <s v="90+"/>
    <n v="0"/>
    <x v="7"/>
  </r>
  <r>
    <s v="INV00673"/>
    <s v="C021"/>
    <d v="2024-05-30T00:00:00"/>
    <d v="2024-06-29T00:00:00"/>
    <n v="57585.84"/>
    <n v="57585.84"/>
    <n v="586"/>
    <s v="90+"/>
    <n v="0"/>
    <x v="19"/>
  </r>
  <r>
    <s v="INV01892"/>
    <s v="C021"/>
    <d v="2025-05-04T00:00:00"/>
    <d v="2025-06-03T00:00:00"/>
    <n v="102732.98"/>
    <n v="102732.98"/>
    <n v="247"/>
    <s v="90+"/>
    <n v="0"/>
    <x v="15"/>
  </r>
  <r>
    <s v="INV01918"/>
    <s v="C021"/>
    <d v="2025-10-12T00:00:00"/>
    <d v="2025-11-11T00:00:00"/>
    <n v="194554.61"/>
    <n v="194554.61"/>
    <n v="86"/>
    <s v="61-90"/>
    <n v="0"/>
    <x v="3"/>
  </r>
  <r>
    <s v="INV02013"/>
    <s v="C022"/>
    <d v="2024-05-18T00:00:00"/>
    <d v="2024-06-17T00:00:00"/>
    <n v="180028.72"/>
    <n v="71034.06"/>
    <n v="598"/>
    <s v="90+"/>
    <n v="108994.66"/>
    <x v="19"/>
  </r>
  <r>
    <s v="INV01766"/>
    <s v="C022"/>
    <d v="2025-07-05T00:00:00"/>
    <d v="2025-08-04T00:00:00"/>
    <n v="183927.1"/>
    <n v="152732.88"/>
    <n v="185"/>
    <s v="90+"/>
    <n v="31194.22"/>
    <x v="10"/>
  </r>
  <r>
    <s v="INV02212"/>
    <s v="C022"/>
    <d v="2024-06-12T00:00:00"/>
    <d v="2024-07-12T00:00:00"/>
    <n v="23485.08"/>
    <n v="16289.74"/>
    <n v="573"/>
    <s v="90+"/>
    <n v="7195.340000000002"/>
    <x v="22"/>
  </r>
  <r>
    <s v="INV00167"/>
    <s v="C022"/>
    <d v="2024-01-09T00:00:00"/>
    <d v="2024-02-08T00:00:00"/>
    <n v="57423.16"/>
    <n v="57423.16"/>
    <n v="728"/>
    <s v="90+"/>
    <n v="0"/>
    <x v="18"/>
  </r>
  <r>
    <s v="INV00208"/>
    <s v="C022"/>
    <d v="2025-08-31T00:00:00"/>
    <d v="2025-09-30T00:00:00"/>
    <n v="158707.85"/>
    <n v="158707.85"/>
    <n v="128"/>
    <s v="90+"/>
    <n v="0"/>
    <x v="20"/>
  </r>
  <r>
    <s v="INV00891"/>
    <s v="C022"/>
    <d v="2025-04-11T00:00:00"/>
    <d v="2025-05-11T00:00:00"/>
    <n v="86334.24"/>
    <n v="86334.24"/>
    <n v="270"/>
    <s v="90+"/>
    <n v="0"/>
    <x v="1"/>
  </r>
  <r>
    <s v="INV01200"/>
    <s v="C022"/>
    <d v="2025-05-09T00:00:00"/>
    <d v="2025-06-08T00:00:00"/>
    <n v="26129.51"/>
    <n v="26129.51"/>
    <n v="242"/>
    <s v="90+"/>
    <n v="0"/>
    <x v="15"/>
  </r>
  <r>
    <s v="INV01574"/>
    <s v="C022"/>
    <d v="2024-01-14T00:00:00"/>
    <d v="2024-02-13T00:00:00"/>
    <n v="92980.92"/>
    <n v="92980.92"/>
    <n v="723"/>
    <s v="90+"/>
    <n v="0"/>
    <x v="18"/>
  </r>
  <r>
    <s v="INV01970"/>
    <s v="C022"/>
    <d v="2024-03-02T00:00:00"/>
    <d v="2024-04-01T00:00:00"/>
    <n v="177322.78"/>
    <n v="177322.78"/>
    <n v="675"/>
    <s v="90+"/>
    <n v="0"/>
    <x v="14"/>
  </r>
  <r>
    <s v="INV02032"/>
    <s v="C022"/>
    <d v="2025-08-26T00:00:00"/>
    <d v="2025-09-25T00:00:00"/>
    <n v="95063"/>
    <n v="95063"/>
    <n v="133"/>
    <s v="90+"/>
    <n v="0"/>
    <x v="20"/>
  </r>
  <r>
    <s v="INV02102"/>
    <s v="C022"/>
    <d v="2025-02-19T00:00:00"/>
    <d v="2025-03-21T00:00:00"/>
    <n v="94611.69"/>
    <n v="94611.69"/>
    <n v="321"/>
    <s v="90+"/>
    <n v="0"/>
    <x v="13"/>
  </r>
  <r>
    <s v="INV02244"/>
    <s v="C022"/>
    <d v="2025-08-18T00:00:00"/>
    <d v="2025-09-17T00:00:00"/>
    <n v="146764.67000000001"/>
    <n v="146764.67000000001"/>
    <n v="141"/>
    <s v="90+"/>
    <n v="0"/>
    <x v="20"/>
  </r>
  <r>
    <s v="INV03000"/>
    <s v="C023"/>
    <d v="2024-01-21T00:00:00"/>
    <d v="2024-02-20T00:00:00"/>
    <n v="194375.15"/>
    <n v="89758.94"/>
    <n v="716"/>
    <s v="90+"/>
    <n v="104616.20999999999"/>
    <x v="18"/>
  </r>
  <r>
    <s v="INV01931"/>
    <s v="C023"/>
    <d v="2024-02-03T00:00:00"/>
    <d v="2024-03-04T00:00:00"/>
    <n v="193744.08"/>
    <n v="100015.94"/>
    <n v="703"/>
    <s v="90+"/>
    <n v="93728.139999999985"/>
    <x v="2"/>
  </r>
  <r>
    <s v="INV00773"/>
    <s v="C023"/>
    <d v="2025-06-16T00:00:00"/>
    <d v="2025-07-16T00:00:00"/>
    <n v="31633.48"/>
    <n v="22823"/>
    <n v="204"/>
    <s v="90+"/>
    <n v="8810.48"/>
    <x v="16"/>
  </r>
  <r>
    <s v="INV00052"/>
    <s v="C023"/>
    <d v="2025-01-27T00:00:00"/>
    <d v="2025-02-26T00:00:00"/>
    <n v="69822.77"/>
    <n v="69822.77"/>
    <n v="344"/>
    <s v="90+"/>
    <n v="0"/>
    <x v="23"/>
  </r>
  <r>
    <s v="INV00210"/>
    <s v="C023"/>
    <d v="2024-03-27T00:00:00"/>
    <d v="2024-04-26T00:00:00"/>
    <n v="167666.68"/>
    <n v="167666.68"/>
    <n v="650"/>
    <s v="90+"/>
    <n v="0"/>
    <x v="14"/>
  </r>
  <r>
    <s v="INV00465"/>
    <s v="C023"/>
    <d v="2025-01-16T00:00:00"/>
    <d v="2025-02-15T00:00:00"/>
    <n v="154423.41"/>
    <n v="154423.41"/>
    <n v="355"/>
    <s v="90+"/>
    <n v="0"/>
    <x v="23"/>
  </r>
  <r>
    <s v="INV00471"/>
    <s v="C023"/>
    <d v="2024-04-25T00:00:00"/>
    <d v="2024-05-25T00:00:00"/>
    <n v="96600.87"/>
    <n v="96600.87"/>
    <n v="621"/>
    <s v="90+"/>
    <n v="0"/>
    <x v="4"/>
  </r>
  <r>
    <s v="INV00674"/>
    <s v="C023"/>
    <d v="2025-01-21T00:00:00"/>
    <d v="2025-02-20T00:00:00"/>
    <n v="164100.16"/>
    <n v="164100.16"/>
    <n v="350"/>
    <s v="90+"/>
    <n v="0"/>
    <x v="23"/>
  </r>
  <r>
    <s v="INV01097"/>
    <s v="C023"/>
    <d v="2025-01-13T00:00:00"/>
    <d v="2025-02-12T00:00:00"/>
    <n v="22138.98"/>
    <n v="22138.98"/>
    <n v="358"/>
    <s v="90+"/>
    <n v="0"/>
    <x v="23"/>
  </r>
  <r>
    <s v="INV01103"/>
    <s v="C023"/>
    <d v="2024-09-06T00:00:00"/>
    <d v="2024-10-06T00:00:00"/>
    <n v="121778.28"/>
    <n v="121778.28"/>
    <n v="487"/>
    <s v="90+"/>
    <n v="0"/>
    <x v="6"/>
  </r>
  <r>
    <s v="INV01392"/>
    <s v="C023"/>
    <d v="2024-10-13T00:00:00"/>
    <d v="2024-11-12T00:00:00"/>
    <n v="79180.100000000006"/>
    <n v="79180.100000000006"/>
    <n v="450"/>
    <s v="90+"/>
    <n v="0"/>
    <x v="0"/>
  </r>
  <r>
    <s v="INV02087"/>
    <s v="C023"/>
    <d v="2024-01-12T00:00:00"/>
    <d v="2024-02-11T00:00:00"/>
    <n v="61543.02"/>
    <n v="61543.02"/>
    <n v="725"/>
    <s v="90+"/>
    <n v="0"/>
    <x v="18"/>
  </r>
  <r>
    <s v="INV02276"/>
    <s v="C023"/>
    <d v="2024-06-27T00:00:00"/>
    <d v="2024-07-27T00:00:00"/>
    <n v="54994.86"/>
    <n v="54994.86"/>
    <n v="558"/>
    <s v="90+"/>
    <n v="0"/>
    <x v="22"/>
  </r>
  <r>
    <s v="INV02774"/>
    <s v="C023"/>
    <d v="2024-02-09T00:00:00"/>
    <d v="2024-03-10T00:00:00"/>
    <n v="75850.09"/>
    <n v="75850.09"/>
    <n v="697"/>
    <s v="90+"/>
    <n v="0"/>
    <x v="2"/>
  </r>
  <r>
    <s v="INV02829"/>
    <s v="C023"/>
    <d v="2024-06-25T00:00:00"/>
    <d v="2024-07-25T00:00:00"/>
    <n v="10896.6"/>
    <n v="10896.6"/>
    <n v="560"/>
    <s v="90+"/>
    <n v="0"/>
    <x v="22"/>
  </r>
  <r>
    <s v="INV02136"/>
    <s v="C024"/>
    <d v="2024-10-11T00:00:00"/>
    <d v="2024-11-10T00:00:00"/>
    <n v="162294.18"/>
    <n v="131113.92000000001"/>
    <n v="452"/>
    <s v="90+"/>
    <n v="31180.25999999998"/>
    <x v="0"/>
  </r>
  <r>
    <s v="INV00442"/>
    <s v="C024"/>
    <d v="2025-01-03T00:00:00"/>
    <d v="2025-02-02T00:00:00"/>
    <n v="50166.39"/>
    <n v="28848.35"/>
    <n v="368"/>
    <s v="90+"/>
    <n v="21318.04"/>
    <x v="23"/>
  </r>
  <r>
    <s v="INV00500"/>
    <s v="C024"/>
    <d v="2024-05-15T00:00:00"/>
    <d v="2024-06-14T00:00:00"/>
    <n v="143856.76"/>
    <n v="124251.6"/>
    <n v="601"/>
    <s v="90+"/>
    <n v="19605.160000000003"/>
    <x v="19"/>
  </r>
  <r>
    <s v="INV00006"/>
    <s v="C024"/>
    <d v="2025-04-15T00:00:00"/>
    <d v="2025-05-15T00:00:00"/>
    <n v="167645.53"/>
    <n v="167645.53"/>
    <n v="266"/>
    <s v="90+"/>
    <n v="0"/>
    <x v="1"/>
  </r>
  <r>
    <s v="INV00337"/>
    <s v="C024"/>
    <d v="2024-12-26T00:00:00"/>
    <d v="2025-01-25T00:00:00"/>
    <n v="190362.58"/>
    <n v="190362.58"/>
    <n v="376"/>
    <s v="90+"/>
    <n v="0"/>
    <x v="7"/>
  </r>
  <r>
    <s v="INV00470"/>
    <s v="C024"/>
    <d v="2025-01-26T00:00:00"/>
    <d v="2025-02-25T00:00:00"/>
    <n v="128762.27"/>
    <n v="128762.27"/>
    <n v="345"/>
    <s v="90+"/>
    <n v="0"/>
    <x v="23"/>
  </r>
  <r>
    <s v="INV02055"/>
    <s v="C024"/>
    <d v="2024-09-15T00:00:00"/>
    <d v="2024-10-15T00:00:00"/>
    <n v="46872.19"/>
    <n v="46872.19"/>
    <n v="478"/>
    <s v="90+"/>
    <n v="0"/>
    <x v="6"/>
  </r>
  <r>
    <s v="INV02252"/>
    <s v="C024"/>
    <d v="2025-07-27T00:00:00"/>
    <d v="2025-08-26T00:00:00"/>
    <n v="194959.86"/>
    <n v="194959.86"/>
    <n v="163"/>
    <s v="90+"/>
    <n v="0"/>
    <x v="10"/>
  </r>
  <r>
    <s v="INV02988"/>
    <s v="C024"/>
    <d v="2024-02-03T00:00:00"/>
    <d v="2024-03-04T00:00:00"/>
    <n v="21918.3"/>
    <n v="21918.3"/>
    <n v="703"/>
    <s v="90+"/>
    <n v="0"/>
    <x v="2"/>
  </r>
  <r>
    <s v="INV01302"/>
    <s v="C025"/>
    <d v="2024-04-18T00:00:00"/>
    <d v="2024-05-18T00:00:00"/>
    <n v="69709.509999999995"/>
    <n v="26648.67"/>
    <n v="628"/>
    <s v="90+"/>
    <n v="43060.84"/>
    <x v="4"/>
  </r>
  <r>
    <s v="INV02219"/>
    <s v="C025"/>
    <d v="2024-08-11T00:00:00"/>
    <d v="2024-09-10T00:00:00"/>
    <n v="60741.93"/>
    <n v="34845.480000000003"/>
    <n v="513"/>
    <s v="90+"/>
    <n v="25896.449999999997"/>
    <x v="11"/>
  </r>
  <r>
    <s v="INV02154"/>
    <s v="C025"/>
    <d v="2024-10-10T00:00:00"/>
    <d v="2024-11-09T00:00:00"/>
    <n v="26805.08"/>
    <n v="8275.85"/>
    <n v="453"/>
    <s v="90+"/>
    <n v="18529.230000000003"/>
    <x v="0"/>
  </r>
  <r>
    <s v="INV00598"/>
    <s v="C025"/>
    <d v="2025-09-10T00:00:00"/>
    <d v="2025-10-10T00:00:00"/>
    <n v="80842.58"/>
    <n v="80842.58"/>
    <n v="118"/>
    <s v="90+"/>
    <n v="0"/>
    <x v="17"/>
  </r>
  <r>
    <s v="INV01130"/>
    <s v="C025"/>
    <d v="2025-12-12T00:00:00"/>
    <d v="2026-01-11T00:00:00"/>
    <n v="160109.39000000001"/>
    <n v="160109.39000000001"/>
    <n v="25"/>
    <s v="0-30"/>
    <n v="0"/>
    <x v="8"/>
  </r>
  <r>
    <s v="INV01180"/>
    <s v="C025"/>
    <d v="2025-05-13T00:00:00"/>
    <d v="2025-06-12T00:00:00"/>
    <n v="90957.97"/>
    <n v="90957.97"/>
    <n v="238"/>
    <s v="90+"/>
    <n v="0"/>
    <x v="15"/>
  </r>
  <r>
    <s v="INV02170"/>
    <s v="C025"/>
    <d v="2025-09-22T00:00:00"/>
    <d v="2025-10-22T00:00:00"/>
    <n v="173880.65"/>
    <n v="173880.65"/>
    <n v="106"/>
    <s v="90+"/>
    <n v="0"/>
    <x v="17"/>
  </r>
  <r>
    <s v="INV02452"/>
    <s v="C025"/>
    <d v="2024-02-22T00:00:00"/>
    <d v="2024-03-23T00:00:00"/>
    <n v="149888.54"/>
    <n v="149888.54"/>
    <n v="684"/>
    <s v="90+"/>
    <n v="0"/>
    <x v="2"/>
  </r>
  <r>
    <s v="INV02855"/>
    <s v="C025"/>
    <d v="2025-07-25T00:00:00"/>
    <d v="2025-08-24T00:00:00"/>
    <n v="61813.94"/>
    <n v="61813.94"/>
    <n v="165"/>
    <s v="90+"/>
    <n v="0"/>
    <x v="10"/>
  </r>
  <r>
    <s v="INV02985"/>
    <s v="C025"/>
    <d v="2025-06-19T00:00:00"/>
    <d v="2025-07-19T00:00:00"/>
    <n v="106998.85"/>
    <n v="106998.85"/>
    <n v="201"/>
    <s v="90+"/>
    <n v="0"/>
    <x v="16"/>
  </r>
  <r>
    <s v="INV01455"/>
    <s v="C026"/>
    <d v="2025-02-16T00:00:00"/>
    <d v="2025-03-18T00:00:00"/>
    <n v="152182.18"/>
    <n v="93954.03"/>
    <n v="324"/>
    <s v="90+"/>
    <n v="58228.149999999994"/>
    <x v="13"/>
  </r>
  <r>
    <s v="INV01545"/>
    <s v="C026"/>
    <d v="2024-10-30T00:00:00"/>
    <d v="2024-11-29T00:00:00"/>
    <n v="160799.26"/>
    <n v="134140.94"/>
    <n v="433"/>
    <s v="90+"/>
    <n v="26658.320000000007"/>
    <x v="0"/>
  </r>
  <r>
    <s v="INV00017"/>
    <s v="C026"/>
    <d v="2024-04-22T00:00:00"/>
    <d v="2024-05-22T00:00:00"/>
    <n v="183962.84"/>
    <n v="183962.84"/>
    <n v="624"/>
    <s v="90+"/>
    <n v="0"/>
    <x v="4"/>
  </r>
  <r>
    <s v="INV00102"/>
    <s v="C026"/>
    <d v="2024-05-12T00:00:00"/>
    <d v="2024-06-11T00:00:00"/>
    <n v="24446.82"/>
    <n v="24446.82"/>
    <n v="604"/>
    <s v="90+"/>
    <n v="0"/>
    <x v="19"/>
  </r>
  <r>
    <s v="INV01189"/>
    <s v="C026"/>
    <d v="2024-06-09T00:00:00"/>
    <d v="2024-07-09T00:00:00"/>
    <n v="54531.8"/>
    <n v="54531.8"/>
    <n v="576"/>
    <s v="90+"/>
    <n v="0"/>
    <x v="22"/>
  </r>
  <r>
    <s v="INV01251"/>
    <s v="C026"/>
    <d v="2024-04-25T00:00:00"/>
    <d v="2024-05-25T00:00:00"/>
    <n v="150159.82999999999"/>
    <n v="150159.82999999999"/>
    <n v="621"/>
    <s v="90+"/>
    <n v="0"/>
    <x v="4"/>
  </r>
  <r>
    <s v="INV01670"/>
    <s v="C026"/>
    <d v="2024-09-10T00:00:00"/>
    <d v="2024-10-10T00:00:00"/>
    <n v="65394.67"/>
    <n v="65394.67"/>
    <n v="483"/>
    <s v="90+"/>
    <n v="0"/>
    <x v="6"/>
  </r>
  <r>
    <s v="INV01827"/>
    <s v="C026"/>
    <d v="2024-08-13T00:00:00"/>
    <d v="2024-09-12T00:00:00"/>
    <n v="106265.37"/>
    <n v="106265.37"/>
    <n v="511"/>
    <s v="90+"/>
    <n v="0"/>
    <x v="11"/>
  </r>
  <r>
    <s v="INV02137"/>
    <s v="C026"/>
    <d v="2024-08-22T00:00:00"/>
    <d v="2024-09-21T00:00:00"/>
    <n v="48245.120000000003"/>
    <n v="48245.120000000003"/>
    <n v="502"/>
    <s v="90+"/>
    <n v="0"/>
    <x v="11"/>
  </r>
  <r>
    <s v="INV02792"/>
    <s v="C026"/>
    <d v="2025-05-01T00:00:00"/>
    <d v="2025-05-31T00:00:00"/>
    <n v="151566.76999999999"/>
    <n v="151566.76999999999"/>
    <n v="250"/>
    <s v="90+"/>
    <n v="0"/>
    <x v="15"/>
  </r>
  <r>
    <s v="INV00334"/>
    <s v="C027"/>
    <d v="2025-12-25T00:00:00"/>
    <d v="2026-01-24T00:00:00"/>
    <n v="169195.32"/>
    <n v="53986.77"/>
    <n v="12"/>
    <s v="0-30"/>
    <n v="115208.55000000002"/>
    <x v="8"/>
  </r>
  <r>
    <s v="INV01661"/>
    <s v="C027"/>
    <d v="2025-01-15T00:00:00"/>
    <d v="2025-02-14T00:00:00"/>
    <n v="190854.01"/>
    <n v="98217.91"/>
    <n v="356"/>
    <s v="90+"/>
    <n v="92636.1"/>
    <x v="23"/>
  </r>
  <r>
    <s v="INV00374"/>
    <s v="C027"/>
    <d v="2024-09-06T00:00:00"/>
    <d v="2024-10-06T00:00:00"/>
    <n v="109708.98"/>
    <n v="48120.84"/>
    <n v="487"/>
    <s v="90+"/>
    <n v="61588.14"/>
    <x v="6"/>
  </r>
  <r>
    <s v="INV01046"/>
    <s v="C027"/>
    <d v="2024-05-17T00:00:00"/>
    <d v="2024-06-16T00:00:00"/>
    <n v="27043.43"/>
    <n v="11319.11"/>
    <n v="599"/>
    <s v="90+"/>
    <n v="15724.32"/>
    <x v="19"/>
  </r>
  <r>
    <s v="INV00438"/>
    <s v="C027"/>
    <d v="2024-04-08T00:00:00"/>
    <d v="2024-05-08T00:00:00"/>
    <n v="48941.52"/>
    <n v="48941.52"/>
    <n v="638"/>
    <s v="90+"/>
    <n v="0"/>
    <x v="4"/>
  </r>
  <r>
    <s v="INV00789"/>
    <s v="C027"/>
    <d v="2025-02-12T00:00:00"/>
    <d v="2025-03-14T00:00:00"/>
    <n v="46393.96"/>
    <n v="46393.96"/>
    <n v="328"/>
    <s v="90+"/>
    <n v="0"/>
    <x v="13"/>
  </r>
  <r>
    <s v="INV01377"/>
    <s v="C027"/>
    <d v="2025-08-09T00:00:00"/>
    <d v="2025-09-08T00:00:00"/>
    <n v="68038.47"/>
    <n v="68038.47"/>
    <n v="150"/>
    <s v="90+"/>
    <n v="0"/>
    <x v="20"/>
  </r>
  <r>
    <s v="INV01792"/>
    <s v="C027"/>
    <d v="2025-03-18T00:00:00"/>
    <d v="2025-04-17T00:00:00"/>
    <n v="192257.41"/>
    <n v="192257.41"/>
    <n v="294"/>
    <s v="90+"/>
    <n v="0"/>
    <x v="21"/>
  </r>
  <r>
    <s v="INV01890"/>
    <s v="C027"/>
    <d v="2024-06-29T00:00:00"/>
    <d v="2024-07-29T00:00:00"/>
    <n v="143420.59"/>
    <n v="143420.59"/>
    <n v="556"/>
    <s v="90+"/>
    <n v="0"/>
    <x v="22"/>
  </r>
  <r>
    <s v="INV02730"/>
    <s v="C027"/>
    <d v="2024-02-13T00:00:00"/>
    <d v="2024-03-14T00:00:00"/>
    <n v="37248.76"/>
    <n v="37248.76"/>
    <n v="693"/>
    <s v="90+"/>
    <n v="0"/>
    <x v="2"/>
  </r>
  <r>
    <s v="INV02938"/>
    <s v="C027"/>
    <d v="2025-03-10T00:00:00"/>
    <d v="2025-04-09T00:00:00"/>
    <n v="186707.44"/>
    <n v="186707.44"/>
    <n v="302"/>
    <s v="90+"/>
    <n v="0"/>
    <x v="21"/>
  </r>
  <r>
    <s v="INV00149"/>
    <s v="C028"/>
    <d v="2024-03-07T00:00:00"/>
    <d v="2024-04-06T00:00:00"/>
    <n v="166104.49"/>
    <n v="166104.49"/>
    <n v="670"/>
    <s v="90+"/>
    <n v="0"/>
    <x v="14"/>
  </r>
  <r>
    <s v="INV00391"/>
    <s v="C028"/>
    <d v="2024-01-26T00:00:00"/>
    <d v="2024-02-25T00:00:00"/>
    <n v="105979.82"/>
    <n v="105979.82"/>
    <n v="711"/>
    <s v="90+"/>
    <n v="0"/>
    <x v="18"/>
  </r>
  <r>
    <s v="INV00436"/>
    <s v="C028"/>
    <d v="2024-07-16T00:00:00"/>
    <d v="2024-08-15T00:00:00"/>
    <n v="127780.6"/>
    <n v="127780.6"/>
    <n v="539"/>
    <s v="90+"/>
    <n v="0"/>
    <x v="5"/>
  </r>
  <r>
    <s v="INV00732"/>
    <s v="C028"/>
    <d v="2024-07-02T00:00:00"/>
    <d v="2024-08-01T00:00:00"/>
    <n v="174762.27"/>
    <n v="174762.27"/>
    <n v="553"/>
    <s v="90+"/>
    <n v="0"/>
    <x v="5"/>
  </r>
  <r>
    <s v="INV00852"/>
    <s v="C028"/>
    <d v="2025-03-22T00:00:00"/>
    <d v="2025-04-21T00:00:00"/>
    <n v="135087.65"/>
    <n v="135087.65"/>
    <n v="290"/>
    <s v="90+"/>
    <n v="0"/>
    <x v="21"/>
  </r>
  <r>
    <s v="INV01277"/>
    <s v="C028"/>
    <d v="2025-12-16T00:00:00"/>
    <d v="2026-01-15T00:00:00"/>
    <n v="177921.83"/>
    <n v="177921.83"/>
    <n v="21"/>
    <s v="0-30"/>
    <n v="0"/>
    <x v="8"/>
  </r>
  <r>
    <s v="INV01527"/>
    <s v="C028"/>
    <d v="2025-05-09T00:00:00"/>
    <d v="2025-06-08T00:00:00"/>
    <n v="62216.93"/>
    <n v="62216.93"/>
    <n v="242"/>
    <s v="90+"/>
    <n v="0"/>
    <x v="15"/>
  </r>
  <r>
    <s v="INV01806"/>
    <s v="C029"/>
    <d v="2024-11-18T00:00:00"/>
    <d v="2024-12-18T00:00:00"/>
    <n v="126655.18"/>
    <n v="71107.009999999995"/>
    <n v="414"/>
    <s v="90+"/>
    <n v="55548.17"/>
    <x v="12"/>
  </r>
  <r>
    <s v="INV02358"/>
    <s v="C029"/>
    <d v="2025-07-17T00:00:00"/>
    <d v="2025-08-16T00:00:00"/>
    <n v="66501.41"/>
    <n v="23393.52"/>
    <n v="173"/>
    <s v="90+"/>
    <n v="43107.89"/>
    <x v="10"/>
  </r>
  <r>
    <s v="INV00020"/>
    <s v="C029"/>
    <d v="2024-02-02T00:00:00"/>
    <d v="2024-03-03T00:00:00"/>
    <n v="123373.73"/>
    <n v="123373.73"/>
    <n v="704"/>
    <s v="90+"/>
    <n v="0"/>
    <x v="2"/>
  </r>
  <r>
    <s v="INV00195"/>
    <s v="C029"/>
    <d v="2024-07-26T00:00:00"/>
    <d v="2024-08-25T00:00:00"/>
    <n v="128587.76"/>
    <n v="128587.76"/>
    <n v="529"/>
    <s v="90+"/>
    <n v="0"/>
    <x v="5"/>
  </r>
  <r>
    <s v="INV01145"/>
    <s v="C029"/>
    <d v="2025-09-15T00:00:00"/>
    <d v="2025-10-15T00:00:00"/>
    <n v="47924.51"/>
    <n v="47924.51"/>
    <n v="113"/>
    <s v="90+"/>
    <n v="0"/>
    <x v="17"/>
  </r>
  <r>
    <s v="INV01217"/>
    <s v="C029"/>
    <d v="2025-07-06T00:00:00"/>
    <d v="2025-08-05T00:00:00"/>
    <n v="53212.7"/>
    <n v="53212.7"/>
    <n v="184"/>
    <s v="90+"/>
    <n v="0"/>
    <x v="10"/>
  </r>
  <r>
    <s v="INV01849"/>
    <s v="C029"/>
    <d v="2024-03-04T00:00:00"/>
    <d v="2024-04-03T00:00:00"/>
    <n v="119770.07"/>
    <n v="119770.07"/>
    <n v="673"/>
    <s v="90+"/>
    <n v="0"/>
    <x v="14"/>
  </r>
  <r>
    <s v="INV01993"/>
    <s v="C029"/>
    <d v="2025-07-30T00:00:00"/>
    <d v="2025-08-29T00:00:00"/>
    <n v="151784.17000000001"/>
    <n v="151784.17000000001"/>
    <n v="160"/>
    <s v="90+"/>
    <n v="0"/>
    <x v="10"/>
  </r>
  <r>
    <s v="INV02236"/>
    <s v="C029"/>
    <d v="2025-03-23T00:00:00"/>
    <d v="2025-04-22T00:00:00"/>
    <n v="108573.16"/>
    <n v="108573.16"/>
    <n v="289"/>
    <s v="90+"/>
    <n v="0"/>
    <x v="21"/>
  </r>
  <r>
    <s v="INV02987"/>
    <s v="C029"/>
    <d v="2024-02-25T00:00:00"/>
    <d v="2024-03-26T00:00:00"/>
    <n v="74613.009999999995"/>
    <n v="74613.009999999995"/>
    <n v="681"/>
    <s v="90+"/>
    <n v="0"/>
    <x v="2"/>
  </r>
  <r>
    <s v="INV01477"/>
    <s v="C030"/>
    <d v="2024-04-13T00:00:00"/>
    <d v="2024-05-13T00:00:00"/>
    <n v="194383.01"/>
    <n v="65663.199999999997"/>
    <n v="633"/>
    <s v="90+"/>
    <n v="128719.81000000001"/>
    <x v="4"/>
  </r>
  <r>
    <s v="INV00361"/>
    <s v="C030"/>
    <d v="2025-06-02T00:00:00"/>
    <d v="2025-07-02T00:00:00"/>
    <n v="88575.88"/>
    <n v="27086.35"/>
    <n v="218"/>
    <s v="90+"/>
    <n v="61489.530000000006"/>
    <x v="16"/>
  </r>
  <r>
    <s v="INV01873"/>
    <s v="C030"/>
    <d v="2025-09-17T00:00:00"/>
    <d v="2025-10-17T00:00:00"/>
    <n v="140421.45000000001"/>
    <n v="101916.73"/>
    <n v="111"/>
    <s v="90+"/>
    <n v="38504.720000000016"/>
    <x v="17"/>
  </r>
  <r>
    <s v="INV00134"/>
    <s v="C030"/>
    <d v="2025-01-28T00:00:00"/>
    <d v="2025-02-27T00:00:00"/>
    <n v="39912.35"/>
    <n v="23753.03"/>
    <n v="343"/>
    <s v="90+"/>
    <n v="16159.32"/>
    <x v="23"/>
  </r>
  <r>
    <s v="INV00230"/>
    <s v="C030"/>
    <d v="2025-10-30T00:00:00"/>
    <d v="2025-11-29T00:00:00"/>
    <n v="184713.99"/>
    <n v="184713.99"/>
    <n v="68"/>
    <s v="61-90"/>
    <n v="0"/>
    <x v="3"/>
  </r>
  <r>
    <s v="INV00557"/>
    <s v="C030"/>
    <d v="2025-04-30T00:00:00"/>
    <d v="2025-05-30T00:00:00"/>
    <n v="186782.95"/>
    <n v="186782.95"/>
    <n v="251"/>
    <s v="90+"/>
    <n v="0"/>
    <x v="1"/>
  </r>
  <r>
    <s v="INV01044"/>
    <s v="C030"/>
    <d v="2024-04-12T00:00:00"/>
    <d v="2024-05-12T00:00:00"/>
    <n v="141889.32"/>
    <n v="141889.32"/>
    <n v="634"/>
    <s v="90+"/>
    <n v="0"/>
    <x v="4"/>
  </r>
  <r>
    <s v="INV01362"/>
    <s v="C030"/>
    <d v="2024-10-18T00:00:00"/>
    <d v="2024-11-17T00:00:00"/>
    <n v="129108.95"/>
    <n v="129108.95"/>
    <n v="445"/>
    <s v="90+"/>
    <n v="0"/>
    <x v="0"/>
  </r>
  <r>
    <s v="INV01584"/>
    <s v="C030"/>
    <d v="2024-08-08T00:00:00"/>
    <d v="2024-09-07T00:00:00"/>
    <n v="106523.08"/>
    <n v="106523.08"/>
    <n v="516"/>
    <s v="90+"/>
    <n v="0"/>
    <x v="11"/>
  </r>
  <r>
    <s v="INV02918"/>
    <s v="C030"/>
    <d v="2024-12-18T00:00:00"/>
    <d v="2025-01-17T00:00:00"/>
    <n v="144787.54"/>
    <n v="144787.54"/>
    <n v="384"/>
    <s v="90+"/>
    <n v="0"/>
    <x v="7"/>
  </r>
  <r>
    <s v="INV02367"/>
    <s v="C031"/>
    <d v="2024-09-16T00:00:00"/>
    <d v="2024-10-16T00:00:00"/>
    <n v="95699.81"/>
    <n v="46026.51"/>
    <n v="477"/>
    <s v="90+"/>
    <n v="49673.299999999996"/>
    <x v="6"/>
  </r>
  <r>
    <s v="INV00331"/>
    <s v="C031"/>
    <d v="2024-10-01T00:00:00"/>
    <d v="2024-10-31T00:00:00"/>
    <n v="112907.64"/>
    <n v="112907.64"/>
    <n v="462"/>
    <s v="90+"/>
    <n v="0"/>
    <x v="0"/>
  </r>
  <r>
    <s v="INV00857"/>
    <s v="C031"/>
    <d v="2025-03-06T00:00:00"/>
    <d v="2025-04-05T00:00:00"/>
    <n v="15290.68"/>
    <n v="15290.68"/>
    <n v="306"/>
    <s v="90+"/>
    <n v="0"/>
    <x v="21"/>
  </r>
  <r>
    <s v="INV00917"/>
    <s v="C031"/>
    <d v="2024-05-15T00:00:00"/>
    <d v="2024-06-14T00:00:00"/>
    <n v="69239.75"/>
    <n v="69239.75"/>
    <n v="601"/>
    <s v="90+"/>
    <n v="0"/>
    <x v="19"/>
  </r>
  <r>
    <s v="INV01158"/>
    <s v="C031"/>
    <d v="2024-02-15T00:00:00"/>
    <d v="2024-03-16T00:00:00"/>
    <n v="50951.67"/>
    <n v="50951.67"/>
    <n v="691"/>
    <s v="90+"/>
    <n v="0"/>
    <x v="2"/>
  </r>
  <r>
    <s v="INV01271"/>
    <s v="C031"/>
    <d v="2025-03-11T00:00:00"/>
    <d v="2025-04-10T00:00:00"/>
    <n v="146086.45000000001"/>
    <n v="146086.45000000001"/>
    <n v="301"/>
    <s v="90+"/>
    <n v="0"/>
    <x v="21"/>
  </r>
  <r>
    <s v="INV01292"/>
    <s v="C031"/>
    <d v="2024-12-23T00:00:00"/>
    <d v="2025-01-22T00:00:00"/>
    <n v="39124.769999999997"/>
    <n v="39124.769999999997"/>
    <n v="379"/>
    <s v="90+"/>
    <n v="0"/>
    <x v="7"/>
  </r>
  <r>
    <s v="INV01843"/>
    <s v="C031"/>
    <d v="2025-10-29T00:00:00"/>
    <d v="2025-11-28T00:00:00"/>
    <n v="140548.9"/>
    <n v="140548.9"/>
    <n v="69"/>
    <s v="61-90"/>
    <n v="0"/>
    <x v="3"/>
  </r>
  <r>
    <s v="INV02030"/>
    <s v="C031"/>
    <d v="2024-05-20T00:00:00"/>
    <d v="2024-06-19T00:00:00"/>
    <n v="78771.06"/>
    <n v="78771.06"/>
    <n v="596"/>
    <s v="90+"/>
    <n v="0"/>
    <x v="19"/>
  </r>
  <r>
    <s v="INV02345"/>
    <s v="C031"/>
    <d v="2024-08-06T00:00:00"/>
    <d v="2024-09-05T00:00:00"/>
    <n v="26594.93"/>
    <n v="26594.93"/>
    <n v="518"/>
    <s v="90+"/>
    <n v="0"/>
    <x v="11"/>
  </r>
  <r>
    <s v="INV02600"/>
    <s v="C031"/>
    <d v="2024-01-27T00:00:00"/>
    <d v="2024-02-26T00:00:00"/>
    <n v="143229.98000000001"/>
    <n v="143229.98000000001"/>
    <n v="710"/>
    <s v="90+"/>
    <n v="0"/>
    <x v="18"/>
  </r>
  <r>
    <s v="INV02744"/>
    <s v="C031"/>
    <d v="2024-12-12T00:00:00"/>
    <d v="2025-01-11T00:00:00"/>
    <n v="125928.21"/>
    <n v="125928.21"/>
    <n v="390"/>
    <s v="90+"/>
    <n v="0"/>
    <x v="7"/>
  </r>
  <r>
    <s v="INV00621"/>
    <s v="C032"/>
    <d v="2025-03-01T00:00:00"/>
    <d v="2025-03-31T00:00:00"/>
    <n v="109189.02"/>
    <n v="36499.75"/>
    <n v="311"/>
    <s v="90+"/>
    <n v="72689.27"/>
    <x v="21"/>
  </r>
  <r>
    <s v="INV01376"/>
    <s v="C032"/>
    <d v="2024-02-12T00:00:00"/>
    <d v="2024-03-13T00:00:00"/>
    <n v="99981.96"/>
    <n v="38943.96"/>
    <n v="694"/>
    <s v="90+"/>
    <n v="61038.000000000007"/>
    <x v="2"/>
  </r>
  <r>
    <s v="INV02975"/>
    <s v="C032"/>
    <d v="2024-10-15T00:00:00"/>
    <d v="2024-11-14T00:00:00"/>
    <n v="47655.13"/>
    <n v="18777.02"/>
    <n v="448"/>
    <s v="90+"/>
    <n v="28878.109999999997"/>
    <x v="0"/>
  </r>
  <r>
    <s v="INV00545"/>
    <s v="C032"/>
    <d v="2024-10-01T00:00:00"/>
    <d v="2024-10-31T00:00:00"/>
    <n v="29631.24"/>
    <n v="29631.24"/>
    <n v="462"/>
    <s v="90+"/>
    <n v="0"/>
    <x v="0"/>
  </r>
  <r>
    <s v="INV00878"/>
    <s v="C032"/>
    <d v="2024-11-27T00:00:00"/>
    <d v="2024-12-27T00:00:00"/>
    <n v="172744.55"/>
    <n v="172744.55"/>
    <n v="405"/>
    <s v="90+"/>
    <n v="0"/>
    <x v="12"/>
  </r>
  <r>
    <s v="INV01298"/>
    <s v="C032"/>
    <d v="2024-12-23T00:00:00"/>
    <d v="2025-01-22T00:00:00"/>
    <n v="44397.19"/>
    <n v="44397.19"/>
    <n v="379"/>
    <s v="90+"/>
    <n v="0"/>
    <x v="7"/>
  </r>
  <r>
    <s v="INV01886"/>
    <s v="C032"/>
    <d v="2024-11-16T00:00:00"/>
    <d v="2024-12-16T00:00:00"/>
    <n v="35057.25"/>
    <n v="35057.25"/>
    <n v="416"/>
    <s v="90+"/>
    <n v="0"/>
    <x v="12"/>
  </r>
  <r>
    <s v="INV01922"/>
    <s v="C032"/>
    <d v="2025-09-17T00:00:00"/>
    <d v="2025-10-17T00:00:00"/>
    <n v="91178.95"/>
    <n v="91178.95"/>
    <n v="111"/>
    <s v="90+"/>
    <n v="0"/>
    <x v="17"/>
  </r>
  <r>
    <s v="INV02009"/>
    <s v="C032"/>
    <d v="2024-12-04T00:00:00"/>
    <d v="2025-01-03T00:00:00"/>
    <n v="155967.78"/>
    <n v="155967.78"/>
    <n v="398"/>
    <s v="90+"/>
    <n v="0"/>
    <x v="7"/>
  </r>
  <r>
    <s v="INV02638"/>
    <s v="C032"/>
    <d v="2024-12-17T00:00:00"/>
    <d v="2025-01-16T00:00:00"/>
    <n v="165617.06"/>
    <n v="165617.06"/>
    <n v="385"/>
    <s v="90+"/>
    <n v="0"/>
    <x v="7"/>
  </r>
  <r>
    <s v="INV00595"/>
    <s v="C033"/>
    <d v="2024-10-13T00:00:00"/>
    <d v="2024-11-12T00:00:00"/>
    <n v="34310.86"/>
    <n v="34310.86"/>
    <n v="450"/>
    <s v="90+"/>
    <n v="0"/>
    <x v="0"/>
  </r>
  <r>
    <s v="INV00868"/>
    <s v="C033"/>
    <d v="2024-05-21T00:00:00"/>
    <d v="2024-06-20T00:00:00"/>
    <n v="107834.12"/>
    <n v="107834.12"/>
    <n v="595"/>
    <s v="90+"/>
    <n v="0"/>
    <x v="19"/>
  </r>
  <r>
    <s v="INV00901"/>
    <s v="C033"/>
    <d v="2024-01-07T00:00:00"/>
    <d v="2024-02-06T00:00:00"/>
    <n v="131774.44"/>
    <n v="131774.44"/>
    <n v="730"/>
    <s v="90+"/>
    <n v="0"/>
    <x v="18"/>
  </r>
  <r>
    <s v="INV00923"/>
    <s v="C033"/>
    <d v="2025-01-21T00:00:00"/>
    <d v="2025-02-20T00:00:00"/>
    <n v="119305.68"/>
    <n v="119305.68"/>
    <n v="350"/>
    <s v="90+"/>
    <n v="0"/>
    <x v="23"/>
  </r>
  <r>
    <s v="INV01394"/>
    <s v="C034"/>
    <d v="2025-10-01T00:00:00"/>
    <d v="2025-10-31T00:00:00"/>
    <n v="98684.3"/>
    <n v="51249.120000000003"/>
    <n v="97"/>
    <s v="90+"/>
    <n v="47435.18"/>
    <x v="3"/>
  </r>
  <r>
    <s v="INV01542"/>
    <s v="C034"/>
    <d v="2024-06-11T00:00:00"/>
    <d v="2024-07-11T00:00:00"/>
    <n v="101063.28"/>
    <n v="68055.5"/>
    <n v="574"/>
    <s v="90+"/>
    <n v="33007.78"/>
    <x v="22"/>
  </r>
  <r>
    <s v="INV01447"/>
    <s v="C034"/>
    <d v="2025-10-27T00:00:00"/>
    <d v="2025-11-26T00:00:00"/>
    <n v="18611.89"/>
    <n v="12540.03"/>
    <n v="71"/>
    <s v="61-90"/>
    <n v="6071.8599999999988"/>
    <x v="3"/>
  </r>
  <r>
    <s v="INV00416"/>
    <s v="C034"/>
    <d v="2024-01-24T00:00:00"/>
    <d v="2024-02-23T00:00:00"/>
    <n v="45741.84"/>
    <n v="45741.84"/>
    <n v="713"/>
    <s v="90+"/>
    <n v="0"/>
    <x v="18"/>
  </r>
  <r>
    <s v="INV00840"/>
    <s v="C034"/>
    <d v="2024-09-10T00:00:00"/>
    <d v="2024-10-10T00:00:00"/>
    <n v="36324.28"/>
    <n v="36324.28"/>
    <n v="483"/>
    <s v="90+"/>
    <n v="0"/>
    <x v="6"/>
  </r>
  <r>
    <s v="INV01174"/>
    <s v="C034"/>
    <d v="2024-10-28T00:00:00"/>
    <d v="2024-11-27T00:00:00"/>
    <n v="124251.38"/>
    <n v="124251.38"/>
    <n v="435"/>
    <s v="90+"/>
    <n v="0"/>
    <x v="0"/>
  </r>
  <r>
    <s v="INV01783"/>
    <s v="C034"/>
    <d v="2024-06-17T00:00:00"/>
    <d v="2024-07-17T00:00:00"/>
    <n v="169370.08"/>
    <n v="169370.08"/>
    <n v="568"/>
    <s v="90+"/>
    <n v="0"/>
    <x v="22"/>
  </r>
  <r>
    <s v="INV01856"/>
    <s v="C034"/>
    <d v="2024-07-09T00:00:00"/>
    <d v="2024-08-08T00:00:00"/>
    <n v="161216.4"/>
    <n v="161216.4"/>
    <n v="546"/>
    <s v="90+"/>
    <n v="0"/>
    <x v="5"/>
  </r>
  <r>
    <s v="INV02693"/>
    <s v="C034"/>
    <d v="2024-11-28T00:00:00"/>
    <d v="2024-12-28T00:00:00"/>
    <n v="17426.759999999998"/>
    <n v="17426.759999999998"/>
    <n v="404"/>
    <s v="90+"/>
    <n v="0"/>
    <x v="12"/>
  </r>
  <r>
    <s v="INV02759"/>
    <s v="C034"/>
    <d v="2025-02-17T00:00:00"/>
    <d v="2025-03-19T00:00:00"/>
    <n v="162510.45000000001"/>
    <n v="162510.45000000001"/>
    <n v="323"/>
    <s v="90+"/>
    <n v="0"/>
    <x v="13"/>
  </r>
  <r>
    <s v="INV01249"/>
    <s v="C035"/>
    <d v="2024-12-16T00:00:00"/>
    <d v="2025-01-15T00:00:00"/>
    <n v="193239.41"/>
    <n v="66906.64"/>
    <n v="386"/>
    <s v="90+"/>
    <n v="126332.77"/>
    <x v="7"/>
  </r>
  <r>
    <s v="INV00224"/>
    <s v="C035"/>
    <d v="2024-06-24T00:00:00"/>
    <d v="2024-07-24T00:00:00"/>
    <n v="84947.7"/>
    <n v="59407.81"/>
    <n v="561"/>
    <s v="90+"/>
    <n v="25539.89"/>
    <x v="22"/>
  </r>
  <r>
    <s v="INV01526"/>
    <s v="C035"/>
    <d v="2024-05-05T00:00:00"/>
    <d v="2024-06-04T00:00:00"/>
    <n v="21936.83"/>
    <n v="16124.69"/>
    <n v="611"/>
    <s v="90+"/>
    <n v="5812.1400000000012"/>
    <x v="19"/>
  </r>
  <r>
    <s v="INV00716"/>
    <s v="C035"/>
    <d v="2024-02-26T00:00:00"/>
    <d v="2024-03-27T00:00:00"/>
    <n v="197816.77"/>
    <n v="197816.77"/>
    <n v="680"/>
    <s v="90+"/>
    <n v="0"/>
    <x v="2"/>
  </r>
  <r>
    <s v="INV00815"/>
    <s v="C035"/>
    <d v="2025-02-13T00:00:00"/>
    <d v="2025-03-15T00:00:00"/>
    <n v="119584.21"/>
    <n v="119584.21"/>
    <n v="327"/>
    <s v="90+"/>
    <n v="0"/>
    <x v="13"/>
  </r>
  <r>
    <s v="INV01073"/>
    <s v="C035"/>
    <d v="2024-12-30T00:00:00"/>
    <d v="2025-01-29T00:00:00"/>
    <n v="116946.4"/>
    <n v="116946.4"/>
    <n v="372"/>
    <s v="90+"/>
    <n v="0"/>
    <x v="7"/>
  </r>
  <r>
    <s v="INV01077"/>
    <s v="C035"/>
    <d v="2024-05-26T00:00:00"/>
    <d v="2024-06-25T00:00:00"/>
    <n v="40006.06"/>
    <n v="40006.06"/>
    <n v="590"/>
    <s v="90+"/>
    <n v="0"/>
    <x v="19"/>
  </r>
  <r>
    <s v="INV01268"/>
    <s v="C035"/>
    <d v="2025-04-13T00:00:00"/>
    <d v="2025-05-13T00:00:00"/>
    <n v="102909.52"/>
    <n v="102909.52"/>
    <n v="268"/>
    <s v="90+"/>
    <n v="0"/>
    <x v="1"/>
  </r>
  <r>
    <s v="INV01870"/>
    <s v="C035"/>
    <d v="2024-07-02T00:00:00"/>
    <d v="2024-08-01T00:00:00"/>
    <n v="52703.3"/>
    <n v="52703.3"/>
    <n v="553"/>
    <s v="90+"/>
    <n v="0"/>
    <x v="5"/>
  </r>
  <r>
    <s v="INV01975"/>
    <s v="C035"/>
    <d v="2025-09-09T00:00:00"/>
    <d v="2025-10-09T00:00:00"/>
    <n v="162861.34"/>
    <n v="162861.34"/>
    <n v="119"/>
    <s v="90+"/>
    <n v="0"/>
    <x v="17"/>
  </r>
  <r>
    <s v="INV02406"/>
    <s v="C035"/>
    <d v="2025-04-01T00:00:00"/>
    <d v="2025-05-01T00:00:00"/>
    <n v="188624.18"/>
    <n v="188624.18"/>
    <n v="280"/>
    <s v="90+"/>
    <n v="0"/>
    <x v="1"/>
  </r>
  <r>
    <s v="INV02076"/>
    <s v="C036"/>
    <d v="2025-11-08T00:00:00"/>
    <d v="2025-12-08T00:00:00"/>
    <n v="73559.81"/>
    <n v="48273.61"/>
    <n v="59"/>
    <s v="31-60"/>
    <n v="25286.199999999997"/>
    <x v="9"/>
  </r>
  <r>
    <s v="INV00699"/>
    <s v="C036"/>
    <d v="2025-10-27T00:00:00"/>
    <d v="2025-11-26T00:00:00"/>
    <n v="36654.94"/>
    <n v="14993.69"/>
    <n v="71"/>
    <s v="61-90"/>
    <n v="21661.25"/>
    <x v="3"/>
  </r>
  <r>
    <s v="INV00525"/>
    <s v="C036"/>
    <d v="2024-07-14T00:00:00"/>
    <d v="2024-08-13T00:00:00"/>
    <n v="179936.64000000001"/>
    <n v="179936.64000000001"/>
    <n v="541"/>
    <s v="90+"/>
    <n v="0"/>
    <x v="5"/>
  </r>
  <r>
    <s v="INV00626"/>
    <s v="C036"/>
    <d v="2025-06-30T00:00:00"/>
    <d v="2025-07-30T00:00:00"/>
    <n v="160481.51999999999"/>
    <n v="160481.51999999999"/>
    <n v="190"/>
    <s v="90+"/>
    <n v="0"/>
    <x v="16"/>
  </r>
  <r>
    <s v="INV00704"/>
    <s v="C036"/>
    <d v="2024-09-14T00:00:00"/>
    <d v="2024-10-14T00:00:00"/>
    <n v="31217.97"/>
    <n v="31217.97"/>
    <n v="479"/>
    <s v="90+"/>
    <n v="0"/>
    <x v="6"/>
  </r>
  <r>
    <s v="INV00710"/>
    <s v="C036"/>
    <d v="2024-01-12T00:00:00"/>
    <d v="2024-02-11T00:00:00"/>
    <n v="110300.05"/>
    <n v="110300.05"/>
    <n v="725"/>
    <s v="90+"/>
    <n v="0"/>
    <x v="18"/>
  </r>
  <r>
    <s v="INV01029"/>
    <s v="C036"/>
    <d v="2025-06-05T00:00:00"/>
    <d v="2025-07-05T00:00:00"/>
    <n v="72061.5"/>
    <n v="72061.5"/>
    <n v="215"/>
    <s v="90+"/>
    <n v="0"/>
    <x v="16"/>
  </r>
  <r>
    <s v="INV01911"/>
    <s v="C036"/>
    <d v="2025-12-13T00:00:00"/>
    <d v="2026-01-12T00:00:00"/>
    <n v="83071.88"/>
    <n v="83071.88"/>
    <n v="24"/>
    <s v="0-30"/>
    <n v="0"/>
    <x v="8"/>
  </r>
  <r>
    <s v="INV02063"/>
    <s v="C036"/>
    <d v="2024-04-20T00:00:00"/>
    <d v="2024-05-20T00:00:00"/>
    <n v="14832.79"/>
    <n v="14832.79"/>
    <n v="626"/>
    <s v="90+"/>
    <n v="0"/>
    <x v="4"/>
  </r>
  <r>
    <s v="INV02374"/>
    <s v="C036"/>
    <d v="2025-05-20T00:00:00"/>
    <d v="2025-06-19T00:00:00"/>
    <n v="62292.160000000003"/>
    <n v="62292.160000000003"/>
    <n v="231"/>
    <s v="90+"/>
    <n v="0"/>
    <x v="15"/>
  </r>
  <r>
    <s v="INV02422"/>
    <s v="C036"/>
    <d v="2024-07-03T00:00:00"/>
    <d v="2024-08-02T00:00:00"/>
    <n v="36867.82"/>
    <n v="36867.82"/>
    <n v="552"/>
    <s v="90+"/>
    <n v="0"/>
    <x v="5"/>
  </r>
  <r>
    <s v="INV02532"/>
    <s v="C036"/>
    <d v="2024-07-10T00:00:00"/>
    <d v="2024-08-09T00:00:00"/>
    <n v="168715.08"/>
    <n v="168715.08"/>
    <n v="545"/>
    <s v="90+"/>
    <n v="0"/>
    <x v="5"/>
  </r>
  <r>
    <s v="INV02898"/>
    <s v="C036"/>
    <d v="2024-02-16T00:00:00"/>
    <d v="2024-03-17T00:00:00"/>
    <n v="163411.5"/>
    <n v="163411.5"/>
    <n v="690"/>
    <s v="90+"/>
    <n v="0"/>
    <x v="2"/>
  </r>
  <r>
    <s v="INV02979"/>
    <s v="C036"/>
    <d v="2025-08-04T00:00:00"/>
    <d v="2025-09-03T00:00:00"/>
    <n v="110595.68"/>
    <n v="110595.68"/>
    <n v="155"/>
    <s v="90+"/>
    <n v="0"/>
    <x v="20"/>
  </r>
  <r>
    <s v="INV00342"/>
    <s v="C037"/>
    <d v="2025-09-30T00:00:00"/>
    <d v="2025-10-30T00:00:00"/>
    <n v="185663.85"/>
    <n v="105801.28"/>
    <n v="98"/>
    <s v="90+"/>
    <n v="79862.570000000007"/>
    <x v="17"/>
  </r>
  <r>
    <s v="INV00197"/>
    <s v="C037"/>
    <d v="2025-01-02T00:00:00"/>
    <d v="2025-02-01T00:00:00"/>
    <n v="101328.22"/>
    <n v="43552.32"/>
    <n v="369"/>
    <s v="90+"/>
    <n v="57775.9"/>
    <x v="23"/>
  </r>
  <r>
    <s v="INV02843"/>
    <s v="C037"/>
    <d v="2025-11-29T00:00:00"/>
    <d v="2025-12-29T00:00:00"/>
    <n v="29254.25"/>
    <n v="10955.69"/>
    <n v="38"/>
    <s v="31-60"/>
    <n v="18298.559999999998"/>
    <x v="9"/>
  </r>
  <r>
    <s v="INV01107"/>
    <s v="C037"/>
    <d v="2025-04-29T00:00:00"/>
    <d v="2025-05-29T00:00:00"/>
    <n v="33389.81"/>
    <n v="17734.48"/>
    <n v="252"/>
    <s v="90+"/>
    <n v="15655.329999999998"/>
    <x v="1"/>
  </r>
  <r>
    <s v="INV02069"/>
    <s v="C037"/>
    <d v="2024-11-22T00:00:00"/>
    <d v="2024-12-22T00:00:00"/>
    <n v="14274.65"/>
    <n v="8657.08"/>
    <n v="410"/>
    <s v="90+"/>
    <n v="5617.57"/>
    <x v="12"/>
  </r>
  <r>
    <s v="INV00059"/>
    <s v="C037"/>
    <d v="2025-03-20T00:00:00"/>
    <d v="2025-04-19T00:00:00"/>
    <n v="44355.15"/>
    <n v="44355.15"/>
    <n v="292"/>
    <s v="90+"/>
    <n v="0"/>
    <x v="21"/>
  </r>
  <r>
    <s v="INV00324"/>
    <s v="C037"/>
    <d v="2024-07-05T00:00:00"/>
    <d v="2024-08-04T00:00:00"/>
    <n v="76312.63"/>
    <n v="76312.63"/>
    <n v="550"/>
    <s v="90+"/>
    <n v="0"/>
    <x v="5"/>
  </r>
  <r>
    <s v="INV00680"/>
    <s v="C037"/>
    <d v="2024-12-06T00:00:00"/>
    <d v="2025-01-05T00:00:00"/>
    <n v="192724.17"/>
    <n v="192724.17"/>
    <n v="396"/>
    <s v="90+"/>
    <n v="0"/>
    <x v="7"/>
  </r>
  <r>
    <s v="INV00821"/>
    <s v="C037"/>
    <d v="2025-01-03T00:00:00"/>
    <d v="2025-02-02T00:00:00"/>
    <n v="62231.08"/>
    <n v="62231.08"/>
    <n v="368"/>
    <s v="90+"/>
    <n v="0"/>
    <x v="23"/>
  </r>
  <r>
    <s v="INV00892"/>
    <s v="C037"/>
    <d v="2025-08-15T00:00:00"/>
    <d v="2025-09-14T00:00:00"/>
    <n v="21494.51"/>
    <n v="21494.51"/>
    <n v="144"/>
    <s v="90+"/>
    <n v="0"/>
    <x v="20"/>
  </r>
  <r>
    <s v="INV00896"/>
    <s v="C037"/>
    <d v="2025-04-13T00:00:00"/>
    <d v="2025-05-13T00:00:00"/>
    <n v="11045.83"/>
    <n v="11045.83"/>
    <n v="268"/>
    <s v="90+"/>
    <n v="0"/>
    <x v="1"/>
  </r>
  <r>
    <s v="INV01489"/>
    <s v="C037"/>
    <d v="2024-01-23T00:00:00"/>
    <d v="2024-02-22T00:00:00"/>
    <n v="84477.56"/>
    <n v="84477.56"/>
    <n v="714"/>
    <s v="90+"/>
    <n v="0"/>
    <x v="18"/>
  </r>
  <r>
    <s v="INV02131"/>
    <s v="C037"/>
    <d v="2024-04-18T00:00:00"/>
    <d v="2024-05-18T00:00:00"/>
    <n v="178695.92"/>
    <n v="178695.92"/>
    <n v="628"/>
    <s v="90+"/>
    <n v="0"/>
    <x v="4"/>
  </r>
  <r>
    <s v="INV02449"/>
    <s v="C037"/>
    <d v="2024-01-01T00:00:00"/>
    <d v="2024-01-31T00:00:00"/>
    <n v="108359.3"/>
    <n v="108359.3"/>
    <n v="736"/>
    <s v="90+"/>
    <n v="0"/>
    <x v="18"/>
  </r>
  <r>
    <s v="INV02489"/>
    <s v="C037"/>
    <d v="2025-07-13T00:00:00"/>
    <d v="2025-08-12T00:00:00"/>
    <n v="131185.32999999999"/>
    <n v="131185.32999999999"/>
    <n v="177"/>
    <s v="90+"/>
    <n v="0"/>
    <x v="10"/>
  </r>
  <r>
    <s v="INV02758"/>
    <s v="C037"/>
    <d v="2024-08-04T00:00:00"/>
    <d v="2024-09-03T00:00:00"/>
    <n v="188382.4"/>
    <n v="188382.4"/>
    <n v="520"/>
    <s v="90+"/>
    <n v="0"/>
    <x v="11"/>
  </r>
  <r>
    <s v="INV01989"/>
    <s v="C038"/>
    <d v="2025-07-19T00:00:00"/>
    <d v="2025-08-18T00:00:00"/>
    <n v="85191.85"/>
    <n v="42968.93"/>
    <n v="171"/>
    <s v="90+"/>
    <n v="42222.920000000006"/>
    <x v="10"/>
  </r>
  <r>
    <s v="INV00025"/>
    <s v="C038"/>
    <d v="2025-05-18T00:00:00"/>
    <d v="2025-06-17T00:00:00"/>
    <n v="60825.33"/>
    <n v="60825.33"/>
    <n v="233"/>
    <s v="90+"/>
    <n v="0"/>
    <x v="15"/>
  </r>
  <r>
    <s v="INV00552"/>
    <s v="C038"/>
    <d v="2024-07-11T00:00:00"/>
    <d v="2024-08-10T00:00:00"/>
    <n v="39369.43"/>
    <n v="39369.43"/>
    <n v="544"/>
    <s v="90+"/>
    <n v="0"/>
    <x v="5"/>
  </r>
  <r>
    <s v="INV00609"/>
    <s v="C038"/>
    <d v="2024-05-23T00:00:00"/>
    <d v="2024-06-22T00:00:00"/>
    <n v="144699.32999999999"/>
    <n v="144699.32999999999"/>
    <n v="593"/>
    <s v="90+"/>
    <n v="0"/>
    <x v="19"/>
  </r>
  <r>
    <s v="INV01239"/>
    <s v="C038"/>
    <d v="2024-03-22T00:00:00"/>
    <d v="2024-04-21T00:00:00"/>
    <n v="128659.14"/>
    <n v="128659.14"/>
    <n v="655"/>
    <s v="90+"/>
    <n v="0"/>
    <x v="14"/>
  </r>
  <r>
    <s v="INV01280"/>
    <s v="C038"/>
    <d v="2024-02-03T00:00:00"/>
    <d v="2024-03-04T00:00:00"/>
    <n v="155906.03"/>
    <n v="155906.03"/>
    <n v="703"/>
    <s v="90+"/>
    <n v="0"/>
    <x v="2"/>
  </r>
  <r>
    <s v="INV02116"/>
    <s v="C038"/>
    <d v="2025-11-08T00:00:00"/>
    <d v="2025-12-08T00:00:00"/>
    <n v="180126.6"/>
    <n v="180126.6"/>
    <n v="59"/>
    <s v="31-60"/>
    <n v="0"/>
    <x v="9"/>
  </r>
  <r>
    <s v="INV02124"/>
    <s v="C038"/>
    <d v="2024-09-02T00:00:00"/>
    <d v="2024-10-02T00:00:00"/>
    <n v="119397.22"/>
    <n v="119397.22"/>
    <n v="491"/>
    <s v="90+"/>
    <n v="0"/>
    <x v="6"/>
  </r>
  <r>
    <s v="INV02125"/>
    <s v="C038"/>
    <d v="2024-05-06T00:00:00"/>
    <d v="2024-06-05T00:00:00"/>
    <n v="129112.19"/>
    <n v="129112.19"/>
    <n v="610"/>
    <s v="90+"/>
    <n v="0"/>
    <x v="19"/>
  </r>
  <r>
    <s v="INV02572"/>
    <s v="C038"/>
    <d v="2025-02-11T00:00:00"/>
    <d v="2025-03-13T00:00:00"/>
    <n v="35446.81"/>
    <n v="35446.81"/>
    <n v="329"/>
    <s v="90+"/>
    <n v="0"/>
    <x v="13"/>
  </r>
  <r>
    <s v="INV00757"/>
    <s v="C039"/>
    <d v="2024-11-19T00:00:00"/>
    <d v="2024-12-19T00:00:00"/>
    <n v="175182.43"/>
    <n v="114798.75"/>
    <n v="413"/>
    <s v="90+"/>
    <n v="60383.679999999993"/>
    <x v="12"/>
  </r>
  <r>
    <s v="INV02950"/>
    <s v="C039"/>
    <d v="2024-03-13T00:00:00"/>
    <d v="2024-04-12T00:00:00"/>
    <n v="64618.37"/>
    <n v="23372.080000000002"/>
    <n v="664"/>
    <s v="90+"/>
    <n v="41246.29"/>
    <x v="14"/>
  </r>
  <r>
    <s v="INV01597"/>
    <s v="C039"/>
    <d v="2025-12-29T00:00:00"/>
    <d v="2026-01-28T00:00:00"/>
    <n v="185283.75"/>
    <n v="150250.66"/>
    <n v="8"/>
    <s v="0-30"/>
    <n v="35033.089999999997"/>
    <x v="8"/>
  </r>
  <r>
    <s v="INV02813"/>
    <s v="C039"/>
    <d v="2025-04-13T00:00:00"/>
    <d v="2025-05-13T00:00:00"/>
    <n v="83551.960000000006"/>
    <n v="50812.09"/>
    <n v="268"/>
    <s v="90+"/>
    <n v="32739.87000000001"/>
    <x v="1"/>
  </r>
  <r>
    <s v="INV00838"/>
    <s v="C039"/>
    <d v="2024-08-28T00:00:00"/>
    <d v="2024-09-27T00:00:00"/>
    <n v="77373.03"/>
    <n v="54685.01"/>
    <n v="496"/>
    <s v="90+"/>
    <n v="22688.019999999997"/>
    <x v="11"/>
  </r>
  <r>
    <s v="INV02482"/>
    <s v="C039"/>
    <d v="2024-06-16T00:00:00"/>
    <d v="2024-07-16T00:00:00"/>
    <n v="52656.87"/>
    <n v="43941.49"/>
    <n v="569"/>
    <s v="90+"/>
    <n v="8715.3800000000047"/>
    <x v="22"/>
  </r>
  <r>
    <s v="INV00413"/>
    <s v="C039"/>
    <d v="2024-07-15T00:00:00"/>
    <d v="2024-08-14T00:00:00"/>
    <n v="105358.19"/>
    <n v="105358.19"/>
    <n v="540"/>
    <s v="90+"/>
    <n v="0"/>
    <x v="5"/>
  </r>
  <r>
    <s v="INV00460"/>
    <s v="C039"/>
    <d v="2024-04-10T00:00:00"/>
    <d v="2024-05-10T00:00:00"/>
    <n v="136991.04999999999"/>
    <n v="136991.04999999999"/>
    <n v="636"/>
    <s v="90+"/>
    <n v="0"/>
    <x v="4"/>
  </r>
  <r>
    <s v="INV01160"/>
    <s v="C039"/>
    <d v="2025-08-09T00:00:00"/>
    <d v="2025-09-08T00:00:00"/>
    <n v="60548.83"/>
    <n v="60548.83"/>
    <n v="150"/>
    <s v="90+"/>
    <n v="0"/>
    <x v="20"/>
  </r>
  <r>
    <s v="INV01340"/>
    <s v="C039"/>
    <d v="2025-03-21T00:00:00"/>
    <d v="2025-04-20T00:00:00"/>
    <n v="133056.26999999999"/>
    <n v="133056.26999999999"/>
    <n v="291"/>
    <s v="90+"/>
    <n v="0"/>
    <x v="21"/>
  </r>
  <r>
    <s v="INV01832"/>
    <s v="C039"/>
    <d v="2024-07-02T00:00:00"/>
    <d v="2024-08-01T00:00:00"/>
    <n v="166067.64000000001"/>
    <n v="166067.64000000001"/>
    <n v="553"/>
    <s v="90+"/>
    <n v="0"/>
    <x v="5"/>
  </r>
  <r>
    <s v="INV01874"/>
    <s v="C040"/>
    <d v="2024-10-05T00:00:00"/>
    <d v="2024-11-04T00:00:00"/>
    <n v="122476.41"/>
    <n v="81263.350000000006"/>
    <n v="458"/>
    <s v="90+"/>
    <n v="41213.06"/>
    <x v="0"/>
  </r>
  <r>
    <s v="INV00316"/>
    <s v="C040"/>
    <d v="2025-01-26T00:00:00"/>
    <d v="2025-02-25T00:00:00"/>
    <n v="90413.18"/>
    <n v="90413.18"/>
    <n v="345"/>
    <s v="90+"/>
    <n v="0"/>
    <x v="23"/>
  </r>
  <r>
    <s v="INV00640"/>
    <s v="C040"/>
    <d v="2025-10-18T00:00:00"/>
    <d v="2025-11-17T00:00:00"/>
    <n v="136824.79"/>
    <n v="136824.79"/>
    <n v="80"/>
    <s v="61-90"/>
    <n v="0"/>
    <x v="3"/>
  </r>
  <r>
    <s v="INV01444"/>
    <s v="C040"/>
    <d v="2024-11-29T00:00:00"/>
    <d v="2024-12-29T00:00:00"/>
    <n v="170592.1"/>
    <n v="170592.1"/>
    <n v="403"/>
    <s v="90+"/>
    <n v="0"/>
    <x v="12"/>
  </r>
  <r>
    <s v="INV01592"/>
    <s v="C040"/>
    <d v="2024-09-08T00:00:00"/>
    <d v="2024-10-08T00:00:00"/>
    <n v="16297.52"/>
    <n v="16297.52"/>
    <n v="485"/>
    <s v="90+"/>
    <n v="0"/>
    <x v="6"/>
  </r>
  <r>
    <s v="INV01609"/>
    <s v="C040"/>
    <d v="2024-10-26T00:00:00"/>
    <d v="2024-11-25T00:00:00"/>
    <n v="55280.14"/>
    <n v="55280.14"/>
    <n v="437"/>
    <s v="90+"/>
    <n v="0"/>
    <x v="0"/>
  </r>
  <r>
    <s v="INV01828"/>
    <s v="C040"/>
    <d v="2024-03-14T00:00:00"/>
    <d v="2024-04-13T00:00:00"/>
    <n v="169447.51"/>
    <n v="169447.51"/>
    <n v="663"/>
    <s v="90+"/>
    <n v="0"/>
    <x v="14"/>
  </r>
  <r>
    <s v="INV02920"/>
    <s v="C041"/>
    <d v="2024-05-18T00:00:00"/>
    <d v="2024-06-17T00:00:00"/>
    <n v="186551.02"/>
    <n v="87803.65"/>
    <n v="598"/>
    <s v="90+"/>
    <n v="98747.37"/>
    <x v="19"/>
  </r>
  <r>
    <s v="INV01166"/>
    <s v="C041"/>
    <d v="2024-07-09T00:00:00"/>
    <d v="2024-08-08T00:00:00"/>
    <n v="198486.13"/>
    <n v="129885.59"/>
    <n v="546"/>
    <s v="90+"/>
    <n v="68600.540000000008"/>
    <x v="5"/>
  </r>
  <r>
    <s v="INV01572"/>
    <s v="C041"/>
    <d v="2024-02-22T00:00:00"/>
    <d v="2024-03-23T00:00:00"/>
    <n v="69077.08"/>
    <n v="31206.67"/>
    <n v="684"/>
    <s v="90+"/>
    <n v="37870.410000000003"/>
    <x v="2"/>
  </r>
  <r>
    <s v="INV02625"/>
    <s v="C041"/>
    <d v="2025-08-25T00:00:00"/>
    <d v="2025-09-24T00:00:00"/>
    <n v="72512.11"/>
    <n v="43841.34"/>
    <n v="134"/>
    <s v="90+"/>
    <n v="28670.770000000004"/>
    <x v="20"/>
  </r>
  <r>
    <s v="INV00558"/>
    <s v="C041"/>
    <d v="2025-09-17T00:00:00"/>
    <d v="2025-10-17T00:00:00"/>
    <n v="77755.78"/>
    <n v="50385.88"/>
    <n v="111"/>
    <s v="90+"/>
    <n v="27369.9"/>
    <x v="17"/>
  </r>
  <r>
    <s v="INV00187"/>
    <s v="C041"/>
    <d v="2025-09-12T00:00:00"/>
    <d v="2025-10-12T00:00:00"/>
    <n v="54103.98"/>
    <n v="38024.269999999997"/>
    <n v="116"/>
    <s v="90+"/>
    <n v="16079.710000000006"/>
    <x v="17"/>
  </r>
  <r>
    <s v="INV00502"/>
    <s v="C041"/>
    <d v="2024-10-31T00:00:00"/>
    <d v="2024-11-30T00:00:00"/>
    <n v="173570.77"/>
    <n v="173570.77"/>
    <n v="432"/>
    <s v="90+"/>
    <n v="0"/>
    <x v="0"/>
  </r>
  <r>
    <s v="INV01095"/>
    <s v="C041"/>
    <d v="2024-06-01T00:00:00"/>
    <d v="2024-07-01T00:00:00"/>
    <n v="140414.15"/>
    <n v="140414.15"/>
    <n v="584"/>
    <s v="90+"/>
    <n v="0"/>
    <x v="22"/>
  </r>
  <r>
    <s v="INV02381"/>
    <s v="C041"/>
    <d v="2024-11-02T00:00:00"/>
    <d v="2024-12-02T00:00:00"/>
    <n v="106225.69"/>
    <n v="106225.69"/>
    <n v="430"/>
    <s v="90+"/>
    <n v="0"/>
    <x v="12"/>
  </r>
  <r>
    <s v="INV02456"/>
    <s v="C041"/>
    <d v="2024-06-29T00:00:00"/>
    <d v="2024-07-29T00:00:00"/>
    <n v="41345.550000000003"/>
    <n v="41345.550000000003"/>
    <n v="556"/>
    <s v="90+"/>
    <n v="0"/>
    <x v="22"/>
  </r>
  <r>
    <s v="INV02733"/>
    <s v="C041"/>
    <d v="2024-04-17T00:00:00"/>
    <d v="2024-05-17T00:00:00"/>
    <n v="195075.53"/>
    <n v="195075.53"/>
    <n v="629"/>
    <s v="90+"/>
    <n v="0"/>
    <x v="4"/>
  </r>
  <r>
    <s v="INV01478"/>
    <s v="C042"/>
    <d v="2025-07-19T00:00:00"/>
    <d v="2025-08-18T00:00:00"/>
    <n v="149913.38"/>
    <n v="113093.99"/>
    <n v="171"/>
    <s v="90+"/>
    <n v="36819.39"/>
    <x v="10"/>
  </r>
  <r>
    <s v="INV00641"/>
    <s v="C042"/>
    <d v="2025-08-07T00:00:00"/>
    <d v="2025-09-06T00:00:00"/>
    <n v="144500.85"/>
    <n v="120115.54"/>
    <n v="152"/>
    <s v="90+"/>
    <n v="24385.310000000012"/>
    <x v="20"/>
  </r>
  <r>
    <s v="INV00494"/>
    <s v="C042"/>
    <d v="2024-06-06T00:00:00"/>
    <d v="2024-07-06T00:00:00"/>
    <n v="162661.73000000001"/>
    <n v="162661.73000000001"/>
    <n v="579"/>
    <s v="90+"/>
    <n v="0"/>
    <x v="22"/>
  </r>
  <r>
    <s v="INV00738"/>
    <s v="C042"/>
    <d v="2024-01-10T00:00:00"/>
    <d v="2024-02-09T00:00:00"/>
    <n v="85006.33"/>
    <n v="85006.33"/>
    <n v="727"/>
    <s v="90+"/>
    <n v="0"/>
    <x v="18"/>
  </r>
  <r>
    <s v="INV00823"/>
    <s v="C042"/>
    <d v="2025-11-19T00:00:00"/>
    <d v="2025-12-19T00:00:00"/>
    <n v="70479.34"/>
    <n v="70479.34"/>
    <n v="48"/>
    <s v="31-60"/>
    <n v="0"/>
    <x v="9"/>
  </r>
  <r>
    <s v="INV01556"/>
    <s v="C042"/>
    <d v="2025-11-24T00:00:00"/>
    <d v="2025-12-24T00:00:00"/>
    <n v="168504.98"/>
    <n v="168504.98"/>
    <n v="43"/>
    <s v="31-60"/>
    <n v="0"/>
    <x v="9"/>
  </r>
  <r>
    <s v="INV01949"/>
    <s v="C042"/>
    <d v="2025-10-19T00:00:00"/>
    <d v="2025-11-18T00:00:00"/>
    <n v="126971.91"/>
    <n v="126971.91"/>
    <n v="79"/>
    <s v="61-90"/>
    <n v="0"/>
    <x v="3"/>
  </r>
  <r>
    <s v="INV02088"/>
    <s v="C042"/>
    <d v="2025-08-15T00:00:00"/>
    <d v="2025-09-14T00:00:00"/>
    <n v="188321.36"/>
    <n v="188321.36"/>
    <n v="144"/>
    <s v="90+"/>
    <n v="0"/>
    <x v="20"/>
  </r>
  <r>
    <s v="INV02113"/>
    <s v="C042"/>
    <d v="2024-11-18T00:00:00"/>
    <d v="2024-12-18T00:00:00"/>
    <n v="176297.7"/>
    <n v="176297.7"/>
    <n v="414"/>
    <s v="90+"/>
    <n v="0"/>
    <x v="12"/>
  </r>
  <r>
    <s v="INV02373"/>
    <s v="C042"/>
    <d v="2024-11-12T00:00:00"/>
    <d v="2024-12-12T00:00:00"/>
    <n v="94991.83"/>
    <n v="94991.83"/>
    <n v="420"/>
    <s v="90+"/>
    <n v="0"/>
    <x v="12"/>
  </r>
  <r>
    <s v="INV02528"/>
    <s v="C042"/>
    <d v="2025-11-20T00:00:00"/>
    <d v="2025-12-20T00:00:00"/>
    <n v="112765.08"/>
    <n v="112765.08"/>
    <n v="47"/>
    <s v="31-60"/>
    <n v="0"/>
    <x v="9"/>
  </r>
  <r>
    <s v="INV02571"/>
    <s v="C042"/>
    <d v="2025-09-29T00:00:00"/>
    <d v="2025-10-29T00:00:00"/>
    <n v="19222.830000000002"/>
    <n v="19222.830000000002"/>
    <n v="99"/>
    <s v="90+"/>
    <n v="0"/>
    <x v="17"/>
  </r>
  <r>
    <s v="INV02659"/>
    <s v="C042"/>
    <d v="2025-03-01T00:00:00"/>
    <d v="2025-03-31T00:00:00"/>
    <n v="32896.559999999998"/>
    <n v="32896.559999999998"/>
    <n v="311"/>
    <s v="90+"/>
    <n v="0"/>
    <x v="21"/>
  </r>
  <r>
    <s v="INV02812"/>
    <s v="C042"/>
    <d v="2025-06-07T00:00:00"/>
    <d v="2025-07-07T00:00:00"/>
    <n v="70761.38"/>
    <n v="70761.38"/>
    <n v="213"/>
    <s v="90+"/>
    <n v="0"/>
    <x v="16"/>
  </r>
  <r>
    <s v="INV02908"/>
    <s v="C042"/>
    <d v="2024-05-13T00:00:00"/>
    <d v="2024-06-12T00:00:00"/>
    <n v="97726.06"/>
    <n v="97726.06"/>
    <n v="603"/>
    <s v="90+"/>
    <n v="0"/>
    <x v="19"/>
  </r>
  <r>
    <s v="INV01105"/>
    <s v="C043"/>
    <d v="2025-01-14T00:00:00"/>
    <d v="2025-02-13T00:00:00"/>
    <n v="180342.03"/>
    <n v="138167.56"/>
    <n v="357"/>
    <s v="90+"/>
    <n v="42174.47"/>
    <x v="23"/>
  </r>
  <r>
    <s v="INV01896"/>
    <s v="C043"/>
    <d v="2024-07-24T00:00:00"/>
    <d v="2024-08-23T00:00:00"/>
    <n v="186805.13"/>
    <n v="151571.42000000001"/>
    <n v="531"/>
    <s v="90+"/>
    <n v="35233.709999999992"/>
    <x v="5"/>
  </r>
  <r>
    <s v="INV01195"/>
    <s v="C043"/>
    <d v="2024-04-26T00:00:00"/>
    <d v="2024-05-26T00:00:00"/>
    <n v="149300.66"/>
    <n v="132447.06"/>
    <n v="620"/>
    <s v="90+"/>
    <n v="16853.600000000006"/>
    <x v="4"/>
  </r>
  <r>
    <s v="INV00664"/>
    <s v="C043"/>
    <d v="2025-12-30T00:00:00"/>
    <d v="2026-01-29T00:00:00"/>
    <n v="70730.460000000006"/>
    <n v="70730.460000000006"/>
    <n v="7"/>
    <s v="0-30"/>
    <n v="0"/>
    <x v="8"/>
  </r>
  <r>
    <s v="INV00679"/>
    <s v="C043"/>
    <d v="2024-12-02T00:00:00"/>
    <d v="2025-01-01T00:00:00"/>
    <n v="10717.81"/>
    <n v="10717.81"/>
    <n v="400"/>
    <s v="90+"/>
    <n v="0"/>
    <x v="7"/>
  </r>
  <r>
    <s v="INV00765"/>
    <s v="C043"/>
    <d v="2024-12-25T00:00:00"/>
    <d v="2025-01-24T00:00:00"/>
    <n v="31356.91"/>
    <n v="31356.91"/>
    <n v="377"/>
    <s v="90+"/>
    <n v="0"/>
    <x v="7"/>
  </r>
  <r>
    <s v="INV01069"/>
    <s v="C043"/>
    <d v="2025-07-19T00:00:00"/>
    <d v="2025-08-18T00:00:00"/>
    <n v="151746.07999999999"/>
    <n v="151746.07999999999"/>
    <n v="171"/>
    <s v="90+"/>
    <n v="0"/>
    <x v="10"/>
  </r>
  <r>
    <s v="INV01176"/>
    <s v="C043"/>
    <d v="2025-03-20T00:00:00"/>
    <d v="2025-04-19T00:00:00"/>
    <n v="168870.57"/>
    <n v="168870.57"/>
    <n v="292"/>
    <s v="90+"/>
    <n v="0"/>
    <x v="21"/>
  </r>
  <r>
    <s v="INV02428"/>
    <s v="C043"/>
    <d v="2025-09-06T00:00:00"/>
    <d v="2025-10-06T00:00:00"/>
    <n v="151244.85"/>
    <n v="151244.85"/>
    <n v="122"/>
    <s v="90+"/>
    <n v="0"/>
    <x v="17"/>
  </r>
  <r>
    <s v="INV02509"/>
    <s v="C043"/>
    <d v="2025-07-29T00:00:00"/>
    <d v="2025-08-28T00:00:00"/>
    <n v="61827.65"/>
    <n v="61827.65"/>
    <n v="161"/>
    <s v="90+"/>
    <n v="0"/>
    <x v="10"/>
  </r>
  <r>
    <s v="INV02753"/>
    <s v="C043"/>
    <d v="2024-07-29T00:00:00"/>
    <d v="2024-08-28T00:00:00"/>
    <n v="90354.240000000005"/>
    <n v="90354.240000000005"/>
    <n v="526"/>
    <s v="90+"/>
    <n v="0"/>
    <x v="5"/>
  </r>
  <r>
    <s v="INV02508"/>
    <s v="C044"/>
    <d v="2025-07-10T00:00:00"/>
    <d v="2025-08-09T00:00:00"/>
    <n v="120956.69"/>
    <n v="39471.620000000003"/>
    <n v="180"/>
    <s v="90+"/>
    <n v="81485.070000000007"/>
    <x v="10"/>
  </r>
  <r>
    <s v="INV02494"/>
    <s v="C044"/>
    <d v="2024-05-02T00:00:00"/>
    <d v="2024-06-01T00:00:00"/>
    <n v="23629.03"/>
    <n v="8258.08"/>
    <n v="614"/>
    <s v="90+"/>
    <n v="15370.949999999999"/>
    <x v="19"/>
  </r>
  <r>
    <s v="INV00192"/>
    <s v="C044"/>
    <d v="2025-12-02T00:00:00"/>
    <d v="2026-01-01T00:00:00"/>
    <n v="97107.72"/>
    <n v="97107.72"/>
    <n v="35"/>
    <s v="31-60"/>
    <n v="0"/>
    <x v="8"/>
  </r>
  <r>
    <s v="INV00376"/>
    <s v="C044"/>
    <d v="2025-07-02T00:00:00"/>
    <d v="2025-08-01T00:00:00"/>
    <n v="39628.379999999997"/>
    <n v="39628.379999999997"/>
    <n v="188"/>
    <s v="90+"/>
    <n v="0"/>
    <x v="10"/>
  </r>
  <r>
    <s v="INV01335"/>
    <s v="C044"/>
    <d v="2025-06-28T00:00:00"/>
    <d v="2025-07-28T00:00:00"/>
    <n v="79065.81"/>
    <n v="79065.81"/>
    <n v="192"/>
    <s v="90+"/>
    <n v="0"/>
    <x v="16"/>
  </r>
  <r>
    <s v="INV01488"/>
    <s v="C044"/>
    <d v="2024-12-09T00:00:00"/>
    <d v="2025-01-08T00:00:00"/>
    <n v="43373.49"/>
    <n v="43373.49"/>
    <n v="393"/>
    <s v="90+"/>
    <n v="0"/>
    <x v="7"/>
  </r>
  <r>
    <s v="INV01522"/>
    <s v="C044"/>
    <d v="2024-01-21T00:00:00"/>
    <d v="2024-02-20T00:00:00"/>
    <n v="66299.61"/>
    <n v="66299.61"/>
    <n v="716"/>
    <s v="90+"/>
    <n v="0"/>
    <x v="18"/>
  </r>
  <r>
    <s v="INV01840"/>
    <s v="C044"/>
    <d v="2024-06-17T00:00:00"/>
    <d v="2024-07-17T00:00:00"/>
    <n v="20768.86"/>
    <n v="20768.86"/>
    <n v="568"/>
    <s v="90+"/>
    <n v="0"/>
    <x v="22"/>
  </r>
  <r>
    <s v="INV02796"/>
    <s v="C044"/>
    <d v="2025-11-09T00:00:00"/>
    <d v="2025-12-09T00:00:00"/>
    <n v="84604.93"/>
    <n v="84604.93"/>
    <n v="58"/>
    <s v="31-60"/>
    <n v="0"/>
    <x v="9"/>
  </r>
  <r>
    <s v="INV02847"/>
    <s v="C044"/>
    <d v="2024-10-10T00:00:00"/>
    <d v="2024-11-09T00:00:00"/>
    <n v="196222.68"/>
    <n v="196222.68"/>
    <n v="453"/>
    <s v="90+"/>
    <n v="0"/>
    <x v="0"/>
  </r>
  <r>
    <s v="INV02472"/>
    <s v="C045"/>
    <d v="2024-03-09T00:00:00"/>
    <d v="2024-04-08T00:00:00"/>
    <n v="143386.85"/>
    <n v="97339.53"/>
    <n v="668"/>
    <s v="90+"/>
    <n v="46047.320000000007"/>
    <x v="14"/>
  </r>
  <r>
    <s v="INV00902"/>
    <s v="C045"/>
    <d v="2025-08-07T00:00:00"/>
    <d v="2025-09-06T00:00:00"/>
    <n v="156256.57"/>
    <n v="126664.67"/>
    <n v="152"/>
    <s v="90+"/>
    <n v="29591.900000000009"/>
    <x v="20"/>
  </r>
  <r>
    <s v="INV02392"/>
    <s v="C045"/>
    <d v="2025-01-20T00:00:00"/>
    <d v="2025-02-19T00:00:00"/>
    <n v="155591.63"/>
    <n v="129815.51"/>
    <n v="351"/>
    <s v="90+"/>
    <n v="25776.12000000001"/>
    <x v="23"/>
  </r>
  <r>
    <s v="INV01830"/>
    <s v="C045"/>
    <d v="2024-04-09T00:00:00"/>
    <d v="2024-05-09T00:00:00"/>
    <n v="190940.47"/>
    <n v="166093.4"/>
    <n v="637"/>
    <s v="90+"/>
    <n v="24847.070000000007"/>
    <x v="4"/>
  </r>
  <r>
    <s v="INV01051"/>
    <s v="C045"/>
    <d v="2024-06-02T00:00:00"/>
    <d v="2024-07-02T00:00:00"/>
    <n v="13233.2"/>
    <n v="10483.32"/>
    <n v="583"/>
    <s v="90+"/>
    <n v="2749.880000000001"/>
    <x v="22"/>
  </r>
  <r>
    <s v="INV00010"/>
    <s v="C045"/>
    <d v="2025-08-07T00:00:00"/>
    <d v="2025-09-06T00:00:00"/>
    <n v="76136.62"/>
    <n v="76136.62"/>
    <n v="152"/>
    <s v="90+"/>
    <n v="0"/>
    <x v="20"/>
  </r>
  <r>
    <s v="INV00166"/>
    <s v="C045"/>
    <d v="2025-10-25T00:00:00"/>
    <d v="2025-11-24T00:00:00"/>
    <n v="72195.61"/>
    <n v="72195.61"/>
    <n v="73"/>
    <s v="61-90"/>
    <n v="0"/>
    <x v="3"/>
  </r>
  <r>
    <s v="INV00378"/>
    <s v="C045"/>
    <d v="2024-08-16T00:00:00"/>
    <d v="2024-09-15T00:00:00"/>
    <n v="28919.7"/>
    <n v="28919.7"/>
    <n v="508"/>
    <s v="90+"/>
    <n v="0"/>
    <x v="11"/>
  </r>
  <r>
    <s v="INV00843"/>
    <s v="C045"/>
    <d v="2025-04-11T00:00:00"/>
    <d v="2025-05-11T00:00:00"/>
    <n v="107027.66"/>
    <n v="107027.66"/>
    <n v="270"/>
    <s v="90+"/>
    <n v="0"/>
    <x v="1"/>
  </r>
  <r>
    <s v="INV01136"/>
    <s v="C045"/>
    <d v="2025-06-24T00:00:00"/>
    <d v="2025-07-24T00:00:00"/>
    <n v="53300.39"/>
    <n v="53300.39"/>
    <n v="196"/>
    <s v="90+"/>
    <n v="0"/>
    <x v="16"/>
  </r>
  <r>
    <s v="INV01474"/>
    <s v="C045"/>
    <d v="2025-06-07T00:00:00"/>
    <d v="2025-07-07T00:00:00"/>
    <n v="188897.31"/>
    <n v="188897.31"/>
    <n v="213"/>
    <s v="90+"/>
    <n v="0"/>
    <x v="16"/>
  </r>
  <r>
    <s v="INV02720"/>
    <s v="C045"/>
    <d v="2025-03-03T00:00:00"/>
    <d v="2025-04-02T00:00:00"/>
    <n v="95766.84"/>
    <n v="95766.84"/>
    <n v="309"/>
    <s v="90+"/>
    <n v="0"/>
    <x v="21"/>
  </r>
  <r>
    <s v="INV00038"/>
    <s v="C046"/>
    <d v="2024-04-22T00:00:00"/>
    <d v="2024-05-22T00:00:00"/>
    <n v="160980.04999999999"/>
    <n v="160980.04999999999"/>
    <n v="624"/>
    <s v="90+"/>
    <n v="0"/>
    <x v="4"/>
  </r>
  <r>
    <s v="INV00650"/>
    <s v="C046"/>
    <d v="2024-10-28T00:00:00"/>
    <d v="2024-11-27T00:00:00"/>
    <n v="191187.31"/>
    <n v="191187.31"/>
    <n v="435"/>
    <s v="90+"/>
    <n v="0"/>
    <x v="0"/>
  </r>
  <r>
    <s v="INV00714"/>
    <s v="C046"/>
    <d v="2024-08-16T00:00:00"/>
    <d v="2024-09-15T00:00:00"/>
    <n v="101294.81"/>
    <n v="101294.81"/>
    <n v="508"/>
    <s v="90+"/>
    <n v="0"/>
    <x v="11"/>
  </r>
  <r>
    <s v="INV00963"/>
    <s v="C046"/>
    <d v="2024-03-08T00:00:00"/>
    <d v="2024-04-07T00:00:00"/>
    <n v="51603.33"/>
    <n v="51603.33"/>
    <n v="669"/>
    <s v="90+"/>
    <n v="0"/>
    <x v="14"/>
  </r>
  <r>
    <s v="INV01503"/>
    <s v="C046"/>
    <d v="2024-04-18T00:00:00"/>
    <d v="2024-05-18T00:00:00"/>
    <n v="39425.300000000003"/>
    <n v="39425.300000000003"/>
    <n v="628"/>
    <s v="90+"/>
    <n v="0"/>
    <x v="4"/>
  </r>
  <r>
    <s v="INV01656"/>
    <s v="C046"/>
    <d v="2025-10-02T00:00:00"/>
    <d v="2025-11-01T00:00:00"/>
    <n v="135769.23000000001"/>
    <n v="135769.23000000001"/>
    <n v="96"/>
    <s v="90+"/>
    <n v="0"/>
    <x v="3"/>
  </r>
  <r>
    <s v="INV02016"/>
    <s v="C046"/>
    <d v="2025-09-19T00:00:00"/>
    <d v="2025-10-19T00:00:00"/>
    <n v="70757.61"/>
    <n v="70757.61"/>
    <n v="109"/>
    <s v="90+"/>
    <n v="0"/>
    <x v="17"/>
  </r>
  <r>
    <s v="INV02958"/>
    <s v="C046"/>
    <d v="2024-07-02T00:00:00"/>
    <d v="2024-08-01T00:00:00"/>
    <n v="115162.31"/>
    <n v="115162.31"/>
    <n v="553"/>
    <s v="90+"/>
    <n v="0"/>
    <x v="5"/>
  </r>
  <r>
    <s v="INV01814"/>
    <s v="C047"/>
    <d v="2025-11-17T00:00:00"/>
    <d v="2025-12-17T00:00:00"/>
    <n v="190274.03"/>
    <n v="122717.28"/>
    <n v="50"/>
    <s v="31-60"/>
    <n v="67556.75"/>
    <x v="9"/>
  </r>
  <r>
    <s v="INV00056"/>
    <s v="C047"/>
    <d v="2025-07-31T00:00:00"/>
    <d v="2025-08-30T00:00:00"/>
    <n v="172992.52"/>
    <n v="129767.9"/>
    <n v="159"/>
    <s v="90+"/>
    <n v="43224.619999999995"/>
    <x v="10"/>
  </r>
  <r>
    <s v="INV02473"/>
    <s v="C047"/>
    <d v="2024-02-28T00:00:00"/>
    <d v="2024-03-29T00:00:00"/>
    <n v="138278.47"/>
    <n v="108730.68"/>
    <n v="678"/>
    <s v="90+"/>
    <n v="29547.790000000008"/>
    <x v="2"/>
  </r>
  <r>
    <s v="INV00225"/>
    <s v="C047"/>
    <d v="2024-02-28T00:00:00"/>
    <d v="2024-03-29T00:00:00"/>
    <n v="47986.92"/>
    <n v="28619"/>
    <n v="678"/>
    <s v="90+"/>
    <n v="19367.919999999998"/>
    <x v="2"/>
  </r>
  <r>
    <s v="INV00107"/>
    <s v="C047"/>
    <d v="2025-10-28T00:00:00"/>
    <d v="2025-11-27T00:00:00"/>
    <n v="23065.62"/>
    <n v="15665.63"/>
    <n v="70"/>
    <s v="61-90"/>
    <n v="7399.99"/>
    <x v="3"/>
  </r>
  <r>
    <s v="INV00358"/>
    <s v="C047"/>
    <d v="2025-03-03T00:00:00"/>
    <d v="2025-04-02T00:00:00"/>
    <n v="99235.63"/>
    <n v="99235.63"/>
    <n v="309"/>
    <s v="90+"/>
    <n v="0"/>
    <x v="21"/>
  </r>
  <r>
    <s v="INV00430"/>
    <s v="C047"/>
    <d v="2025-03-30T00:00:00"/>
    <d v="2025-04-29T00:00:00"/>
    <n v="119491.04"/>
    <n v="119491.04"/>
    <n v="282"/>
    <s v="90+"/>
    <n v="0"/>
    <x v="21"/>
  </r>
  <r>
    <s v="INV00453"/>
    <s v="C047"/>
    <d v="2025-12-17T00:00:00"/>
    <d v="2026-01-16T00:00:00"/>
    <n v="70602.009999999995"/>
    <n v="70602.009999999995"/>
    <n v="20"/>
    <s v="0-30"/>
    <n v="0"/>
    <x v="8"/>
  </r>
  <r>
    <s v="INV00635"/>
    <s v="C047"/>
    <d v="2024-08-14T00:00:00"/>
    <d v="2024-09-13T00:00:00"/>
    <n v="72151.31"/>
    <n v="72151.31"/>
    <n v="510"/>
    <s v="90+"/>
    <n v="0"/>
    <x v="11"/>
  </r>
  <r>
    <s v="INV00818"/>
    <s v="C047"/>
    <d v="2024-05-31T00:00:00"/>
    <d v="2024-06-30T00:00:00"/>
    <n v="120888.35"/>
    <n v="120888.35"/>
    <n v="585"/>
    <s v="90+"/>
    <n v="0"/>
    <x v="19"/>
  </r>
  <r>
    <s v="INV01121"/>
    <s v="C047"/>
    <d v="2025-07-17T00:00:00"/>
    <d v="2025-08-16T00:00:00"/>
    <n v="117170.49"/>
    <n v="117170.49"/>
    <n v="173"/>
    <s v="90+"/>
    <n v="0"/>
    <x v="10"/>
  </r>
  <r>
    <s v="INV01719"/>
    <s v="C047"/>
    <d v="2024-12-18T00:00:00"/>
    <d v="2025-01-17T00:00:00"/>
    <n v="20030.13"/>
    <n v="20030.13"/>
    <n v="384"/>
    <s v="90+"/>
    <n v="0"/>
    <x v="7"/>
  </r>
  <r>
    <s v="INV01772"/>
    <s v="C047"/>
    <d v="2024-09-11T00:00:00"/>
    <d v="2024-10-11T00:00:00"/>
    <n v="34328.74"/>
    <n v="34328.74"/>
    <n v="482"/>
    <s v="90+"/>
    <n v="0"/>
    <x v="6"/>
  </r>
  <r>
    <s v="INV01813"/>
    <s v="C047"/>
    <d v="2025-05-27T00:00:00"/>
    <d v="2025-06-26T00:00:00"/>
    <n v="17837.09"/>
    <n v="17837.09"/>
    <n v="224"/>
    <s v="90+"/>
    <n v="0"/>
    <x v="15"/>
  </r>
  <r>
    <s v="INV02283"/>
    <s v="C047"/>
    <d v="2024-11-27T00:00:00"/>
    <d v="2024-12-27T00:00:00"/>
    <n v="181230.73"/>
    <n v="181230.73"/>
    <n v="405"/>
    <s v="90+"/>
    <n v="0"/>
    <x v="12"/>
  </r>
  <r>
    <s v="INV02635"/>
    <s v="C047"/>
    <d v="2025-03-21T00:00:00"/>
    <d v="2025-04-20T00:00:00"/>
    <n v="103225.46"/>
    <n v="103225.46"/>
    <n v="291"/>
    <s v="90+"/>
    <n v="0"/>
    <x v="21"/>
  </r>
  <r>
    <s v="INV02801"/>
    <s v="C048"/>
    <d v="2025-09-21T00:00:00"/>
    <d v="2025-10-21T00:00:00"/>
    <n v="172644.38"/>
    <n v="143689.85"/>
    <n v="107"/>
    <s v="90+"/>
    <n v="28954.53"/>
    <x v="17"/>
  </r>
  <r>
    <s v="INV00311"/>
    <s v="C048"/>
    <d v="2024-11-20T00:00:00"/>
    <d v="2024-12-20T00:00:00"/>
    <n v="186313.34"/>
    <n v="186313.34"/>
    <n v="412"/>
    <s v="90+"/>
    <n v="0"/>
    <x v="12"/>
  </r>
  <r>
    <s v="INV00696"/>
    <s v="C048"/>
    <d v="2024-11-03T00:00:00"/>
    <d v="2024-12-03T00:00:00"/>
    <n v="31669.05"/>
    <n v="31669.05"/>
    <n v="429"/>
    <s v="90+"/>
    <n v="0"/>
    <x v="12"/>
  </r>
  <r>
    <s v="INV00921"/>
    <s v="C048"/>
    <d v="2025-10-07T00:00:00"/>
    <d v="2025-11-06T00:00:00"/>
    <n v="37832.370000000003"/>
    <n v="37832.370000000003"/>
    <n v="91"/>
    <s v="90+"/>
    <n v="0"/>
    <x v="3"/>
  </r>
  <r>
    <s v="INV01601"/>
    <s v="C048"/>
    <d v="2025-05-19T00:00:00"/>
    <d v="2025-06-18T00:00:00"/>
    <n v="98081.21"/>
    <n v="98081.21"/>
    <n v="232"/>
    <s v="90+"/>
    <n v="0"/>
    <x v="15"/>
  </r>
  <r>
    <s v="INV01779"/>
    <s v="C048"/>
    <d v="2025-01-28T00:00:00"/>
    <d v="2025-02-27T00:00:00"/>
    <n v="145796.60999999999"/>
    <n v="145796.60999999999"/>
    <n v="343"/>
    <s v="90+"/>
    <n v="0"/>
    <x v="23"/>
  </r>
  <r>
    <s v="INV02341"/>
    <s v="C048"/>
    <d v="2024-08-08T00:00:00"/>
    <d v="2024-09-07T00:00:00"/>
    <n v="192259.5"/>
    <n v="192259.5"/>
    <n v="516"/>
    <s v="90+"/>
    <n v="0"/>
    <x v="11"/>
  </r>
  <r>
    <s v="INV00849"/>
    <s v="C049"/>
    <d v="2024-08-01T00:00:00"/>
    <d v="2024-08-31T00:00:00"/>
    <n v="183486.44"/>
    <n v="88565.14"/>
    <n v="523"/>
    <s v="90+"/>
    <n v="94921.3"/>
    <x v="11"/>
  </r>
  <r>
    <s v="INV01745"/>
    <s v="C049"/>
    <d v="2024-04-24T00:00:00"/>
    <d v="2024-05-24T00:00:00"/>
    <n v="189410.97"/>
    <n v="97751.06"/>
    <n v="622"/>
    <s v="90+"/>
    <n v="91659.91"/>
    <x v="4"/>
  </r>
  <r>
    <s v="INV00768"/>
    <s v="C049"/>
    <d v="2024-04-22T00:00:00"/>
    <d v="2024-05-22T00:00:00"/>
    <n v="34748.33"/>
    <n v="34748.33"/>
    <n v="624"/>
    <s v="90+"/>
    <n v="0"/>
    <x v="4"/>
  </r>
  <r>
    <s v="INV01265"/>
    <s v="C049"/>
    <d v="2025-03-14T00:00:00"/>
    <d v="2025-04-13T00:00:00"/>
    <n v="124857.4"/>
    <n v="124857.4"/>
    <n v="298"/>
    <s v="90+"/>
    <n v="0"/>
    <x v="21"/>
  </r>
  <r>
    <s v="INV01847"/>
    <s v="C049"/>
    <d v="2024-02-17T00:00:00"/>
    <d v="2024-03-18T00:00:00"/>
    <n v="82815.460000000006"/>
    <n v="82815.460000000006"/>
    <n v="689"/>
    <s v="90+"/>
    <n v="0"/>
    <x v="2"/>
  </r>
  <r>
    <s v="INV02192"/>
    <s v="C049"/>
    <d v="2024-05-22T00:00:00"/>
    <d v="2024-06-21T00:00:00"/>
    <n v="146589.54999999999"/>
    <n v="146589.54999999999"/>
    <n v="594"/>
    <s v="90+"/>
    <n v="0"/>
    <x v="19"/>
  </r>
  <r>
    <s v="INV02352"/>
    <s v="C049"/>
    <d v="2024-04-15T00:00:00"/>
    <d v="2024-05-15T00:00:00"/>
    <n v="161846.15"/>
    <n v="161846.15"/>
    <n v="631"/>
    <s v="90+"/>
    <n v="0"/>
    <x v="4"/>
  </r>
  <r>
    <s v="INV02900"/>
    <s v="C049"/>
    <d v="2024-11-10T00:00:00"/>
    <d v="2024-12-10T00:00:00"/>
    <n v="23032.32"/>
    <n v="23032.32"/>
    <n v="422"/>
    <s v="90+"/>
    <n v="0"/>
    <x v="12"/>
  </r>
  <r>
    <s v="INV02411"/>
    <s v="C050"/>
    <d v="2025-02-06T00:00:00"/>
    <d v="2025-03-08T00:00:00"/>
    <n v="77477.22"/>
    <n v="51828.59"/>
    <n v="334"/>
    <s v="90+"/>
    <n v="25648.630000000005"/>
    <x v="13"/>
  </r>
  <r>
    <s v="INV00529"/>
    <s v="C050"/>
    <d v="2025-08-19T00:00:00"/>
    <d v="2025-09-18T00:00:00"/>
    <n v="163047.06"/>
    <n v="163047.06"/>
    <n v="140"/>
    <s v="90+"/>
    <n v="0"/>
    <x v="20"/>
  </r>
  <r>
    <s v="INV00546"/>
    <s v="C050"/>
    <d v="2025-01-22T00:00:00"/>
    <d v="2025-02-21T00:00:00"/>
    <n v="66028.75"/>
    <n v="66028.75"/>
    <n v="349"/>
    <s v="90+"/>
    <n v="0"/>
    <x v="23"/>
  </r>
  <r>
    <s v="INV00726"/>
    <s v="C050"/>
    <d v="2025-11-23T00:00:00"/>
    <d v="2025-12-23T00:00:00"/>
    <n v="180588.66"/>
    <n v="180588.66"/>
    <n v="44"/>
    <s v="31-60"/>
    <n v="0"/>
    <x v="9"/>
  </r>
  <r>
    <s v="INV01780"/>
    <s v="C050"/>
    <d v="2025-06-13T00:00:00"/>
    <d v="2025-07-13T00:00:00"/>
    <n v="193283.07"/>
    <n v="193283.07"/>
    <n v="207"/>
    <s v="90+"/>
    <n v="0"/>
    <x v="16"/>
  </r>
  <r>
    <s v="INV01829"/>
    <s v="C050"/>
    <d v="2025-01-03T00:00:00"/>
    <d v="2025-02-02T00:00:00"/>
    <n v="48933.27"/>
    <n v="48933.27"/>
    <n v="368"/>
    <s v="90+"/>
    <n v="0"/>
    <x v="23"/>
  </r>
  <r>
    <s v="INV02831"/>
    <s v="C050"/>
    <d v="2024-06-09T00:00:00"/>
    <d v="2024-07-09T00:00:00"/>
    <n v="51026.03"/>
    <n v="51026.03"/>
    <n v="576"/>
    <s v="90+"/>
    <n v="0"/>
    <x v="22"/>
  </r>
  <r>
    <s v="INV02006"/>
    <s v="C051"/>
    <d v="2024-11-25T00:00:00"/>
    <d v="2024-12-25T00:00:00"/>
    <n v="89274.43"/>
    <n v="29127.91"/>
    <n v="407"/>
    <s v="90+"/>
    <n v="60146.51999999999"/>
    <x v="12"/>
  </r>
  <r>
    <s v="INV00359"/>
    <s v="C051"/>
    <d v="2025-04-20T00:00:00"/>
    <d v="2025-05-20T00:00:00"/>
    <n v="19288.509999999998"/>
    <n v="19288.509999999998"/>
    <n v="261"/>
    <s v="90+"/>
    <n v="0"/>
    <x v="1"/>
  </r>
  <r>
    <s v="INV01404"/>
    <s v="C051"/>
    <d v="2024-09-16T00:00:00"/>
    <d v="2024-10-16T00:00:00"/>
    <n v="121203.84"/>
    <n v="121203.84"/>
    <n v="477"/>
    <s v="90+"/>
    <n v="0"/>
    <x v="6"/>
  </r>
  <r>
    <s v="INV01869"/>
    <s v="C051"/>
    <d v="2024-03-24T00:00:00"/>
    <d v="2024-04-23T00:00:00"/>
    <n v="193918"/>
    <n v="193918"/>
    <n v="653"/>
    <s v="90+"/>
    <n v="0"/>
    <x v="14"/>
  </r>
  <r>
    <s v="INV01936"/>
    <s v="C051"/>
    <d v="2025-10-19T00:00:00"/>
    <d v="2025-11-18T00:00:00"/>
    <n v="24145.439999999999"/>
    <n v="24145.439999999999"/>
    <n v="79"/>
    <s v="61-90"/>
    <n v="0"/>
    <x v="3"/>
  </r>
  <r>
    <s v="INV01947"/>
    <s v="C051"/>
    <d v="2024-10-27T00:00:00"/>
    <d v="2024-11-26T00:00:00"/>
    <n v="143656.64000000001"/>
    <n v="143656.64000000001"/>
    <n v="436"/>
    <s v="90+"/>
    <n v="0"/>
    <x v="0"/>
  </r>
  <r>
    <s v="INV01967"/>
    <s v="C051"/>
    <d v="2024-06-16T00:00:00"/>
    <d v="2024-07-16T00:00:00"/>
    <n v="161447.26999999999"/>
    <n v="161447.26999999999"/>
    <n v="569"/>
    <s v="90+"/>
    <n v="0"/>
    <x v="22"/>
  </r>
  <r>
    <s v="INV01971"/>
    <s v="C051"/>
    <d v="2025-02-15T00:00:00"/>
    <d v="2025-03-17T00:00:00"/>
    <n v="134400.75"/>
    <n v="134400.75"/>
    <n v="325"/>
    <s v="90+"/>
    <n v="0"/>
    <x v="13"/>
  </r>
  <r>
    <s v="INV02649"/>
    <s v="C051"/>
    <d v="2025-03-16T00:00:00"/>
    <d v="2025-04-15T00:00:00"/>
    <n v="91402.65"/>
    <n v="91402.65"/>
    <n v="296"/>
    <s v="90+"/>
    <n v="0"/>
    <x v="21"/>
  </r>
  <r>
    <s v="INV02011"/>
    <s v="C052"/>
    <d v="2025-10-18T00:00:00"/>
    <d v="2025-11-17T00:00:00"/>
    <n v="146842.34"/>
    <n v="57520.08"/>
    <n v="80"/>
    <s v="61-90"/>
    <n v="89322.26"/>
    <x v="3"/>
  </r>
  <r>
    <s v="INV00365"/>
    <s v="C052"/>
    <d v="2025-01-01T00:00:00"/>
    <d v="2025-01-31T00:00:00"/>
    <n v="164806"/>
    <n v="164806"/>
    <n v="370"/>
    <s v="90+"/>
    <n v="0"/>
    <x v="23"/>
  </r>
  <r>
    <s v="INV00506"/>
    <s v="C052"/>
    <d v="2024-06-28T00:00:00"/>
    <d v="2024-07-28T00:00:00"/>
    <n v="74029.16"/>
    <n v="74029.16"/>
    <n v="557"/>
    <s v="90+"/>
    <n v="0"/>
    <x v="22"/>
  </r>
  <r>
    <s v="INV00867"/>
    <s v="C052"/>
    <d v="2025-01-29T00:00:00"/>
    <d v="2025-02-28T00:00:00"/>
    <n v="15831.99"/>
    <n v="15831.99"/>
    <n v="342"/>
    <s v="90+"/>
    <n v="0"/>
    <x v="23"/>
  </r>
  <r>
    <s v="INV01209"/>
    <s v="C052"/>
    <d v="2024-09-02T00:00:00"/>
    <d v="2024-10-02T00:00:00"/>
    <n v="33862.01"/>
    <n v="33862.01"/>
    <n v="491"/>
    <s v="90+"/>
    <n v="0"/>
    <x v="6"/>
  </r>
  <r>
    <s v="INV01457"/>
    <s v="C052"/>
    <d v="2025-01-02T00:00:00"/>
    <d v="2025-02-01T00:00:00"/>
    <n v="75696.2"/>
    <n v="75696.2"/>
    <n v="369"/>
    <s v="90+"/>
    <n v="0"/>
    <x v="23"/>
  </r>
  <r>
    <s v="INV01842"/>
    <s v="C052"/>
    <d v="2024-06-20T00:00:00"/>
    <d v="2024-07-20T00:00:00"/>
    <n v="148793.93"/>
    <n v="148793.93"/>
    <n v="565"/>
    <s v="90+"/>
    <n v="0"/>
    <x v="22"/>
  </r>
  <r>
    <s v="INV02248"/>
    <s v="C052"/>
    <d v="2025-06-07T00:00:00"/>
    <d v="2025-07-07T00:00:00"/>
    <n v="123434.67"/>
    <n v="123434.67"/>
    <n v="213"/>
    <s v="90+"/>
    <n v="0"/>
    <x v="16"/>
  </r>
  <r>
    <s v="INV02517"/>
    <s v="C052"/>
    <d v="2024-12-05T00:00:00"/>
    <d v="2025-01-04T00:00:00"/>
    <n v="45532.56"/>
    <n v="45532.56"/>
    <n v="397"/>
    <s v="90+"/>
    <n v="0"/>
    <x v="7"/>
  </r>
  <r>
    <s v="INV02518"/>
    <s v="C052"/>
    <d v="2025-12-18T00:00:00"/>
    <d v="2026-01-17T00:00:00"/>
    <n v="92580.160000000003"/>
    <n v="92580.160000000003"/>
    <n v="19"/>
    <s v="0-30"/>
    <n v="0"/>
    <x v="8"/>
  </r>
  <r>
    <s v="INV02842"/>
    <s v="C052"/>
    <d v="2024-04-15T00:00:00"/>
    <d v="2024-05-15T00:00:00"/>
    <n v="12357.88"/>
    <n v="12357.88"/>
    <n v="631"/>
    <s v="90+"/>
    <n v="0"/>
    <x v="4"/>
  </r>
  <r>
    <s v="INV02877"/>
    <s v="C052"/>
    <d v="2025-03-12T00:00:00"/>
    <d v="2025-04-11T00:00:00"/>
    <n v="106389.62"/>
    <n v="106389.62"/>
    <n v="300"/>
    <s v="90+"/>
    <n v="0"/>
    <x v="21"/>
  </r>
  <r>
    <s v="INV01701"/>
    <s v="C053"/>
    <d v="2024-02-18T00:00:00"/>
    <d v="2024-03-19T00:00:00"/>
    <n v="41528.49"/>
    <n v="33357.550000000003"/>
    <n v="688"/>
    <s v="90+"/>
    <n v="8170.9399999999951"/>
    <x v="2"/>
  </r>
  <r>
    <s v="INV00305"/>
    <s v="C053"/>
    <d v="2025-07-20T00:00:00"/>
    <d v="2025-08-19T00:00:00"/>
    <n v="117053.48"/>
    <n v="117053.48"/>
    <n v="170"/>
    <s v="90+"/>
    <n v="0"/>
    <x v="10"/>
  </r>
  <r>
    <s v="INV01484"/>
    <s v="C053"/>
    <d v="2025-10-29T00:00:00"/>
    <d v="2025-11-28T00:00:00"/>
    <n v="183155.43"/>
    <n v="183155.43"/>
    <n v="69"/>
    <s v="61-90"/>
    <n v="0"/>
    <x v="3"/>
  </r>
  <r>
    <s v="INV01750"/>
    <s v="C053"/>
    <d v="2024-06-12T00:00:00"/>
    <d v="2024-07-12T00:00:00"/>
    <n v="81957.19"/>
    <n v="81957.19"/>
    <n v="573"/>
    <s v="90+"/>
    <n v="0"/>
    <x v="22"/>
  </r>
  <r>
    <s v="INV01883"/>
    <s v="C053"/>
    <d v="2024-01-06T00:00:00"/>
    <d v="2024-02-05T00:00:00"/>
    <n v="142861.62"/>
    <n v="142861.62"/>
    <n v="731"/>
    <s v="90+"/>
    <n v="0"/>
    <x v="18"/>
  </r>
  <r>
    <s v="INV02194"/>
    <s v="C053"/>
    <d v="2025-05-28T00:00:00"/>
    <d v="2025-06-27T00:00:00"/>
    <n v="187266.18"/>
    <n v="187266.18"/>
    <n v="223"/>
    <s v="90+"/>
    <n v="0"/>
    <x v="15"/>
  </r>
  <r>
    <s v="INV02269"/>
    <s v="C053"/>
    <d v="2024-08-22T00:00:00"/>
    <d v="2024-09-21T00:00:00"/>
    <n v="111656.98"/>
    <n v="111656.98"/>
    <n v="502"/>
    <s v="90+"/>
    <n v="0"/>
    <x v="11"/>
  </r>
  <r>
    <s v="INV02679"/>
    <s v="C053"/>
    <d v="2025-09-30T00:00:00"/>
    <d v="2025-10-30T00:00:00"/>
    <n v="21667.53"/>
    <n v="21667.53"/>
    <n v="98"/>
    <s v="90+"/>
    <n v="0"/>
    <x v="17"/>
  </r>
  <r>
    <s v="INV02331"/>
    <s v="C054"/>
    <d v="2025-12-02T00:00:00"/>
    <d v="2026-01-01T00:00:00"/>
    <n v="170172.2"/>
    <n v="122873.82"/>
    <n v="35"/>
    <s v="31-60"/>
    <n v="47298.380000000005"/>
    <x v="8"/>
  </r>
  <r>
    <s v="INV00329"/>
    <s v="C054"/>
    <d v="2024-07-14T00:00:00"/>
    <d v="2024-08-13T00:00:00"/>
    <n v="67821.23"/>
    <n v="22677.3"/>
    <n v="541"/>
    <s v="90+"/>
    <n v="45143.929999999993"/>
    <x v="5"/>
  </r>
  <r>
    <s v="INV00729"/>
    <s v="C054"/>
    <d v="2024-12-17T00:00:00"/>
    <d v="2025-01-16T00:00:00"/>
    <n v="82399.070000000007"/>
    <n v="53002.76"/>
    <n v="385"/>
    <s v="90+"/>
    <n v="29396.310000000005"/>
    <x v="7"/>
  </r>
  <r>
    <s v="INV00011"/>
    <s v="C054"/>
    <d v="2024-12-07T00:00:00"/>
    <d v="2025-01-06T00:00:00"/>
    <n v="154949.71"/>
    <n v="154949.71"/>
    <n v="395"/>
    <s v="90+"/>
    <n v="0"/>
    <x v="7"/>
  </r>
  <r>
    <s v="INV00027"/>
    <s v="C054"/>
    <d v="2025-09-18T00:00:00"/>
    <d v="2025-10-18T00:00:00"/>
    <n v="122984.7"/>
    <n v="122984.7"/>
    <n v="110"/>
    <s v="90+"/>
    <n v="0"/>
    <x v="17"/>
  </r>
  <r>
    <s v="INV00312"/>
    <s v="C054"/>
    <d v="2025-06-29T00:00:00"/>
    <d v="2025-07-29T00:00:00"/>
    <n v="155697.47"/>
    <n v="155697.47"/>
    <n v="191"/>
    <s v="90+"/>
    <n v="0"/>
    <x v="16"/>
  </r>
  <r>
    <s v="INV00542"/>
    <s v="C054"/>
    <d v="2025-06-06T00:00:00"/>
    <d v="2025-07-06T00:00:00"/>
    <n v="111948.08"/>
    <n v="111948.08"/>
    <n v="214"/>
    <s v="90+"/>
    <n v="0"/>
    <x v="16"/>
  </r>
  <r>
    <s v="INV00951"/>
    <s v="C054"/>
    <d v="2024-05-30T00:00:00"/>
    <d v="2024-06-29T00:00:00"/>
    <n v="119221.07"/>
    <n v="119221.07"/>
    <n v="586"/>
    <s v="90+"/>
    <n v="0"/>
    <x v="19"/>
  </r>
  <r>
    <s v="INV01598"/>
    <s v="C054"/>
    <d v="2024-08-23T00:00:00"/>
    <d v="2024-09-22T00:00:00"/>
    <n v="183945.5"/>
    <n v="183945.5"/>
    <n v="501"/>
    <s v="90+"/>
    <n v="0"/>
    <x v="11"/>
  </r>
  <r>
    <s v="INV01760"/>
    <s v="C054"/>
    <d v="2025-12-04T00:00:00"/>
    <d v="2026-01-03T00:00:00"/>
    <n v="67683.63"/>
    <n v="67683.63"/>
    <n v="33"/>
    <s v="31-60"/>
    <n v="0"/>
    <x v="8"/>
  </r>
  <r>
    <s v="INV01785"/>
    <s v="C055"/>
    <d v="2024-09-16T00:00:00"/>
    <d v="2024-10-16T00:00:00"/>
    <n v="144191.82999999999"/>
    <n v="72537.73"/>
    <n v="477"/>
    <s v="90+"/>
    <n v="71654.099999999991"/>
    <x v="6"/>
  </r>
  <r>
    <s v="INV01990"/>
    <s v="C055"/>
    <d v="2025-03-30T00:00:00"/>
    <d v="2025-04-29T00:00:00"/>
    <n v="103265.02"/>
    <n v="71508.23"/>
    <n v="282"/>
    <s v="90+"/>
    <n v="31756.790000000008"/>
    <x v="21"/>
  </r>
  <r>
    <s v="INV02007"/>
    <s v="C055"/>
    <d v="2024-10-02T00:00:00"/>
    <d v="2024-11-01T00:00:00"/>
    <n v="17380.259999999998"/>
    <n v="7609.29"/>
    <n v="461"/>
    <s v="90+"/>
    <n v="9770.9699999999975"/>
    <x v="0"/>
  </r>
  <r>
    <s v="INV01963"/>
    <s v="C055"/>
    <d v="2025-04-30T00:00:00"/>
    <d v="2025-05-30T00:00:00"/>
    <n v="12565.77"/>
    <n v="5895.54"/>
    <n v="251"/>
    <s v="90+"/>
    <n v="6670.2300000000005"/>
    <x v="1"/>
  </r>
  <r>
    <s v="INV00798"/>
    <s v="C055"/>
    <d v="2024-06-07T00:00:00"/>
    <d v="2024-07-07T00:00:00"/>
    <n v="143469.43"/>
    <n v="143469.43"/>
    <n v="578"/>
    <s v="90+"/>
    <n v="0"/>
    <x v="22"/>
  </r>
  <r>
    <s v="INV01171"/>
    <s v="C055"/>
    <d v="2024-10-07T00:00:00"/>
    <d v="2024-11-06T00:00:00"/>
    <n v="138907.66"/>
    <n v="138907.66"/>
    <n v="456"/>
    <s v="90+"/>
    <n v="0"/>
    <x v="0"/>
  </r>
  <r>
    <s v="INV01495"/>
    <s v="C055"/>
    <d v="2024-03-01T00:00:00"/>
    <d v="2024-03-31T00:00:00"/>
    <n v="107077.87"/>
    <n v="107077.87"/>
    <n v="676"/>
    <s v="90+"/>
    <n v="0"/>
    <x v="14"/>
  </r>
  <r>
    <s v="INV01853"/>
    <s v="C055"/>
    <d v="2024-10-03T00:00:00"/>
    <d v="2024-11-02T00:00:00"/>
    <n v="73077.37"/>
    <n v="73077.37"/>
    <n v="460"/>
    <s v="90+"/>
    <n v="0"/>
    <x v="0"/>
  </r>
  <r>
    <s v="INV02019"/>
    <s v="C055"/>
    <d v="2025-05-04T00:00:00"/>
    <d v="2025-06-03T00:00:00"/>
    <n v="199596.65"/>
    <n v="199596.65"/>
    <n v="247"/>
    <s v="90+"/>
    <n v="0"/>
    <x v="15"/>
  </r>
  <r>
    <s v="INV02351"/>
    <s v="C055"/>
    <d v="2025-12-11T00:00:00"/>
    <d v="2026-01-10T00:00:00"/>
    <n v="74075.289999999994"/>
    <n v="74075.289999999994"/>
    <n v="26"/>
    <s v="0-30"/>
    <n v="0"/>
    <x v="8"/>
  </r>
  <r>
    <s v="INV02582"/>
    <s v="C055"/>
    <d v="2025-05-18T00:00:00"/>
    <d v="2025-06-17T00:00:00"/>
    <n v="125886.63"/>
    <n v="125886.63"/>
    <n v="233"/>
    <s v="90+"/>
    <n v="0"/>
    <x v="15"/>
  </r>
  <r>
    <s v="INV02611"/>
    <s v="C055"/>
    <d v="2024-03-16T00:00:00"/>
    <d v="2024-04-15T00:00:00"/>
    <n v="138593.04999999999"/>
    <n v="138593.04999999999"/>
    <n v="661"/>
    <s v="90+"/>
    <n v="0"/>
    <x v="14"/>
  </r>
  <r>
    <s v="INV01550"/>
    <s v="C056"/>
    <d v="2025-04-16T00:00:00"/>
    <d v="2025-05-16T00:00:00"/>
    <n v="145178.93"/>
    <n v="90430.27"/>
    <n v="265"/>
    <s v="90+"/>
    <n v="54748.659999999989"/>
    <x v="1"/>
  </r>
  <r>
    <s v="INV00352"/>
    <s v="C056"/>
    <d v="2024-04-15T00:00:00"/>
    <d v="2024-05-15T00:00:00"/>
    <n v="37912.18"/>
    <n v="24228.91"/>
    <n v="631"/>
    <s v="90+"/>
    <n v="13683.27"/>
    <x v="4"/>
  </r>
  <r>
    <s v="INV00013"/>
    <s v="C056"/>
    <d v="2025-12-17T00:00:00"/>
    <d v="2026-01-16T00:00:00"/>
    <n v="144844.03"/>
    <n v="144844.03"/>
    <n v="20"/>
    <s v="0-30"/>
    <n v="0"/>
    <x v="8"/>
  </r>
  <r>
    <s v="INV00649"/>
    <s v="C056"/>
    <d v="2025-03-28T00:00:00"/>
    <d v="2025-04-27T00:00:00"/>
    <n v="71766.63"/>
    <n v="71766.63"/>
    <n v="284"/>
    <s v="90+"/>
    <n v="0"/>
    <x v="21"/>
  </r>
  <r>
    <s v="INV00872"/>
    <s v="C056"/>
    <d v="2024-01-24T00:00:00"/>
    <d v="2024-02-23T00:00:00"/>
    <n v="144227.54999999999"/>
    <n v="144227.54999999999"/>
    <n v="713"/>
    <s v="90+"/>
    <n v="0"/>
    <x v="18"/>
  </r>
  <r>
    <s v="INV00926"/>
    <s v="C056"/>
    <d v="2025-02-16T00:00:00"/>
    <d v="2025-03-18T00:00:00"/>
    <n v="132312.43"/>
    <n v="132312.43"/>
    <n v="324"/>
    <s v="90+"/>
    <n v="0"/>
    <x v="13"/>
  </r>
  <r>
    <s v="INV01065"/>
    <s v="C056"/>
    <d v="2025-10-29T00:00:00"/>
    <d v="2025-11-28T00:00:00"/>
    <n v="103775.17"/>
    <n v="103775.17"/>
    <n v="69"/>
    <s v="61-90"/>
    <n v="0"/>
    <x v="3"/>
  </r>
  <r>
    <s v="INV01867"/>
    <s v="C056"/>
    <d v="2024-08-02T00:00:00"/>
    <d v="2024-09-01T00:00:00"/>
    <n v="79363.59"/>
    <n v="79363.59"/>
    <n v="522"/>
    <s v="90+"/>
    <n v="0"/>
    <x v="11"/>
  </r>
  <r>
    <s v="INV01906"/>
    <s v="C056"/>
    <d v="2025-02-20T00:00:00"/>
    <d v="2025-03-22T00:00:00"/>
    <n v="153102.25"/>
    <n v="153102.25"/>
    <n v="320"/>
    <s v="90+"/>
    <n v="0"/>
    <x v="13"/>
  </r>
  <r>
    <s v="INV02810"/>
    <s v="C056"/>
    <d v="2024-08-10T00:00:00"/>
    <d v="2024-09-09T00:00:00"/>
    <n v="25071.65"/>
    <n v="25071.65"/>
    <n v="514"/>
    <s v="90+"/>
    <n v="0"/>
    <x v="11"/>
  </r>
  <r>
    <s v="INV01290"/>
    <s v="C057"/>
    <d v="2025-06-23T00:00:00"/>
    <d v="2025-07-23T00:00:00"/>
    <n v="148412.45000000001"/>
    <n v="76088.86"/>
    <n v="197"/>
    <s v="90+"/>
    <n v="72323.590000000011"/>
    <x v="16"/>
  </r>
  <r>
    <s v="INV00209"/>
    <s v="C057"/>
    <d v="2025-03-30T00:00:00"/>
    <d v="2025-04-29T00:00:00"/>
    <n v="106350.2"/>
    <n v="47339.89"/>
    <n v="282"/>
    <s v="90+"/>
    <n v="59010.31"/>
    <x v="21"/>
  </r>
  <r>
    <s v="INV02476"/>
    <s v="C057"/>
    <d v="2024-09-13T00:00:00"/>
    <d v="2024-10-13T00:00:00"/>
    <n v="122746.07"/>
    <n v="66085.759999999995"/>
    <n v="480"/>
    <s v="90+"/>
    <n v="56660.310000000012"/>
    <x v="6"/>
  </r>
  <r>
    <s v="INV01957"/>
    <s v="C057"/>
    <d v="2024-08-08T00:00:00"/>
    <d v="2024-09-07T00:00:00"/>
    <n v="21242.5"/>
    <n v="11671.87"/>
    <n v="516"/>
    <s v="90+"/>
    <n v="9570.6299999999992"/>
    <x v="11"/>
  </r>
  <r>
    <s v="INV01423"/>
    <s v="C057"/>
    <d v="2024-12-08T00:00:00"/>
    <d v="2025-01-07T00:00:00"/>
    <n v="25362.25"/>
    <n v="16947.05"/>
    <n v="394"/>
    <s v="90+"/>
    <n v="8415.2000000000007"/>
    <x v="7"/>
  </r>
  <r>
    <s v="INV01642"/>
    <s v="C057"/>
    <d v="2024-12-07T00:00:00"/>
    <d v="2025-01-06T00:00:00"/>
    <n v="111786.72"/>
    <n v="111786.72"/>
    <n v="395"/>
    <s v="90+"/>
    <n v="0"/>
    <x v="7"/>
  </r>
  <r>
    <s v="INV01734"/>
    <s v="C057"/>
    <d v="2024-04-24T00:00:00"/>
    <d v="2024-05-24T00:00:00"/>
    <n v="19465.64"/>
    <n v="19465.64"/>
    <n v="622"/>
    <s v="90+"/>
    <n v="0"/>
    <x v="4"/>
  </r>
  <r>
    <s v="INV02031"/>
    <s v="C057"/>
    <d v="2025-07-31T00:00:00"/>
    <d v="2025-08-30T00:00:00"/>
    <n v="91783.1"/>
    <n v="91783.1"/>
    <n v="159"/>
    <s v="90+"/>
    <n v="0"/>
    <x v="10"/>
  </r>
  <r>
    <s v="INV02334"/>
    <s v="C057"/>
    <d v="2025-07-11T00:00:00"/>
    <d v="2025-08-10T00:00:00"/>
    <n v="96904.69"/>
    <n v="96904.69"/>
    <n v="179"/>
    <s v="90+"/>
    <n v="0"/>
    <x v="10"/>
  </r>
  <r>
    <s v="INV02832"/>
    <s v="C057"/>
    <d v="2024-01-28T00:00:00"/>
    <d v="2024-02-27T00:00:00"/>
    <n v="165278.09"/>
    <n v="165278.09"/>
    <n v="709"/>
    <s v="90+"/>
    <n v="0"/>
    <x v="18"/>
  </r>
  <r>
    <s v="INV01728"/>
    <s v="C058"/>
    <d v="2024-12-15T00:00:00"/>
    <d v="2025-01-14T00:00:00"/>
    <n v="123371.99"/>
    <n v="82125.7"/>
    <n v="387"/>
    <s v="90+"/>
    <n v="41246.290000000008"/>
    <x v="7"/>
  </r>
  <r>
    <s v="INV00511"/>
    <s v="C058"/>
    <d v="2024-01-27T00:00:00"/>
    <d v="2024-02-26T00:00:00"/>
    <n v="92685.84"/>
    <n v="92685.84"/>
    <n v="710"/>
    <s v="90+"/>
    <n v="0"/>
    <x v="18"/>
  </r>
  <r>
    <s v="INV00796"/>
    <s v="C058"/>
    <d v="2024-07-09T00:00:00"/>
    <d v="2024-08-08T00:00:00"/>
    <n v="130485.94"/>
    <n v="130485.94"/>
    <n v="546"/>
    <s v="90+"/>
    <n v="0"/>
    <x v="5"/>
  </r>
  <r>
    <s v="INV00999"/>
    <s v="C058"/>
    <d v="2024-12-15T00:00:00"/>
    <d v="2025-01-14T00:00:00"/>
    <n v="73940.86"/>
    <n v="73940.86"/>
    <n v="387"/>
    <s v="90+"/>
    <n v="0"/>
    <x v="7"/>
  </r>
  <r>
    <s v="INV01314"/>
    <s v="C058"/>
    <d v="2025-09-17T00:00:00"/>
    <d v="2025-10-17T00:00:00"/>
    <n v="95209.12"/>
    <n v="95209.12"/>
    <n v="111"/>
    <s v="90+"/>
    <n v="0"/>
    <x v="17"/>
  </r>
  <r>
    <s v="INV01327"/>
    <s v="C058"/>
    <d v="2024-01-14T00:00:00"/>
    <d v="2024-02-13T00:00:00"/>
    <n v="118382.28"/>
    <n v="118382.28"/>
    <n v="723"/>
    <s v="90+"/>
    <n v="0"/>
    <x v="18"/>
  </r>
  <r>
    <s v="INV01932"/>
    <s v="C058"/>
    <d v="2024-10-05T00:00:00"/>
    <d v="2024-11-04T00:00:00"/>
    <n v="31877.72"/>
    <n v="31877.72"/>
    <n v="458"/>
    <s v="90+"/>
    <n v="0"/>
    <x v="0"/>
  </r>
  <r>
    <s v="INV02035"/>
    <s v="C058"/>
    <d v="2024-10-19T00:00:00"/>
    <d v="2024-11-18T00:00:00"/>
    <n v="106835.08"/>
    <n v="106835.08"/>
    <n v="444"/>
    <s v="90+"/>
    <n v="0"/>
    <x v="0"/>
  </r>
  <r>
    <s v="INV02581"/>
    <s v="C058"/>
    <d v="2024-06-02T00:00:00"/>
    <d v="2024-07-02T00:00:00"/>
    <n v="140855.01"/>
    <n v="140855.01"/>
    <n v="583"/>
    <s v="90+"/>
    <n v="0"/>
    <x v="22"/>
  </r>
  <r>
    <s v="INV02910"/>
    <s v="C058"/>
    <d v="2025-08-08T00:00:00"/>
    <d v="2025-09-07T00:00:00"/>
    <n v="106575.21"/>
    <n v="106575.21"/>
    <n v="151"/>
    <s v="90+"/>
    <n v="0"/>
    <x v="20"/>
  </r>
  <r>
    <s v="INV02783"/>
    <s v="C059"/>
    <d v="2024-01-12T00:00:00"/>
    <d v="2024-02-11T00:00:00"/>
    <n v="190285.38"/>
    <n v="143375.70000000001"/>
    <n v="725"/>
    <s v="90+"/>
    <n v="46909.679999999993"/>
    <x v="18"/>
  </r>
  <r>
    <s v="INV02542"/>
    <s v="C059"/>
    <d v="2024-01-01T00:00:00"/>
    <d v="2024-01-31T00:00:00"/>
    <n v="168761.15"/>
    <n v="136642.07"/>
    <n v="736"/>
    <s v="90+"/>
    <n v="32119.079999999987"/>
    <x v="18"/>
  </r>
  <r>
    <s v="INV00638"/>
    <s v="C059"/>
    <d v="2025-03-27T00:00:00"/>
    <d v="2025-04-26T00:00:00"/>
    <n v="39827.72"/>
    <n v="16443"/>
    <n v="285"/>
    <s v="90+"/>
    <n v="23384.720000000001"/>
    <x v="21"/>
  </r>
  <r>
    <s v="INV01537"/>
    <s v="C059"/>
    <d v="2025-03-14T00:00:00"/>
    <d v="2025-04-13T00:00:00"/>
    <n v="11970.68"/>
    <n v="5442.09"/>
    <n v="298"/>
    <s v="90+"/>
    <n v="6528.59"/>
    <x v="21"/>
  </r>
  <r>
    <s v="INV02064"/>
    <s v="C059"/>
    <d v="2024-03-17T00:00:00"/>
    <d v="2024-04-16T00:00:00"/>
    <n v="18846.64"/>
    <n v="12868.59"/>
    <n v="660"/>
    <s v="90+"/>
    <n v="5978.0499999999993"/>
    <x v="14"/>
  </r>
  <r>
    <s v="INV00221"/>
    <s v="C059"/>
    <d v="2025-05-23T00:00:00"/>
    <d v="2025-06-22T00:00:00"/>
    <n v="194799.72"/>
    <n v="194799.72"/>
    <n v="228"/>
    <s v="90+"/>
    <n v="0"/>
    <x v="15"/>
  </r>
  <r>
    <s v="INV00602"/>
    <s v="C059"/>
    <d v="2025-03-07T00:00:00"/>
    <d v="2025-04-06T00:00:00"/>
    <n v="123014.46"/>
    <n v="123014.46"/>
    <n v="305"/>
    <s v="90+"/>
    <n v="0"/>
    <x v="21"/>
  </r>
  <r>
    <s v="INV01005"/>
    <s v="C059"/>
    <d v="2024-09-26T00:00:00"/>
    <d v="2024-10-26T00:00:00"/>
    <n v="81557.820000000007"/>
    <n v="81557.820000000007"/>
    <n v="467"/>
    <s v="90+"/>
    <n v="0"/>
    <x v="6"/>
  </r>
  <r>
    <s v="INV01380"/>
    <s v="C059"/>
    <d v="2024-03-27T00:00:00"/>
    <d v="2024-04-26T00:00:00"/>
    <n v="85018.1"/>
    <n v="85018.1"/>
    <n v="650"/>
    <s v="90+"/>
    <n v="0"/>
    <x v="14"/>
  </r>
  <r>
    <s v="INV01437"/>
    <s v="C059"/>
    <d v="2025-11-18T00:00:00"/>
    <d v="2025-12-18T00:00:00"/>
    <n v="64098.7"/>
    <n v="64098.7"/>
    <n v="49"/>
    <s v="31-60"/>
    <n v="0"/>
    <x v="9"/>
  </r>
  <r>
    <s v="INV02615"/>
    <s v="C059"/>
    <d v="2025-07-24T00:00:00"/>
    <d v="2025-08-23T00:00:00"/>
    <n v="193727.6"/>
    <n v="193727.6"/>
    <n v="166"/>
    <s v="90+"/>
    <n v="0"/>
    <x v="10"/>
  </r>
  <r>
    <s v="INV00957"/>
    <s v="C060"/>
    <d v="2025-05-25T00:00:00"/>
    <d v="2025-06-24T00:00:00"/>
    <n v="93945.46"/>
    <n v="81157.95"/>
    <n v="226"/>
    <s v="90+"/>
    <n v="12787.510000000009"/>
    <x v="15"/>
  </r>
  <r>
    <s v="INV00394"/>
    <s v="C060"/>
    <d v="2024-01-11T00:00:00"/>
    <d v="2024-02-10T00:00:00"/>
    <n v="86518.58"/>
    <n v="86518.58"/>
    <n v="726"/>
    <s v="90+"/>
    <n v="0"/>
    <x v="18"/>
  </r>
  <r>
    <s v="INV00415"/>
    <s v="C060"/>
    <d v="2024-06-13T00:00:00"/>
    <d v="2024-07-13T00:00:00"/>
    <n v="84047.39"/>
    <n v="84047.39"/>
    <n v="572"/>
    <s v="90+"/>
    <n v="0"/>
    <x v="22"/>
  </r>
  <r>
    <s v="INV00433"/>
    <s v="C060"/>
    <d v="2025-04-24T00:00:00"/>
    <d v="2025-05-24T00:00:00"/>
    <n v="121263.57"/>
    <n v="121263.57"/>
    <n v="257"/>
    <s v="90+"/>
    <n v="0"/>
    <x v="1"/>
  </r>
  <r>
    <s v="INV01083"/>
    <s v="C060"/>
    <d v="2025-01-08T00:00:00"/>
    <d v="2025-02-07T00:00:00"/>
    <n v="181341.62"/>
    <n v="181341.62"/>
    <n v="363"/>
    <s v="90+"/>
    <n v="0"/>
    <x v="23"/>
  </r>
  <r>
    <s v="INV01329"/>
    <s v="C060"/>
    <d v="2025-05-14T00:00:00"/>
    <d v="2025-06-13T00:00:00"/>
    <n v="18485.91"/>
    <n v="18485.91"/>
    <n v="237"/>
    <s v="90+"/>
    <n v="0"/>
    <x v="15"/>
  </r>
  <r>
    <s v="INV01888"/>
    <s v="C060"/>
    <d v="2024-01-07T00:00:00"/>
    <d v="2024-02-06T00:00:00"/>
    <n v="153023.53"/>
    <n v="153023.53"/>
    <n v="730"/>
    <s v="90+"/>
    <n v="0"/>
    <x v="18"/>
  </r>
  <r>
    <s v="INV02289"/>
    <s v="C060"/>
    <d v="2024-06-11T00:00:00"/>
    <d v="2024-07-11T00:00:00"/>
    <n v="47326.32"/>
    <n v="47326.32"/>
    <n v="574"/>
    <s v="90+"/>
    <n v="0"/>
    <x v="22"/>
  </r>
  <r>
    <s v="INV01703"/>
    <s v="C061"/>
    <d v="2024-12-20T00:00:00"/>
    <d v="2025-01-19T00:00:00"/>
    <n v="149315.78"/>
    <n v="83369.289999999994"/>
    <n v="382"/>
    <s v="90+"/>
    <n v="65946.490000000005"/>
    <x v="7"/>
  </r>
  <r>
    <s v="INV01365"/>
    <s v="C061"/>
    <d v="2024-04-07T00:00:00"/>
    <d v="2024-05-07T00:00:00"/>
    <n v="175367.53"/>
    <n v="124338.88"/>
    <n v="639"/>
    <s v="90+"/>
    <n v="51028.649999999994"/>
    <x v="4"/>
  </r>
  <r>
    <s v="INV02354"/>
    <s v="C061"/>
    <d v="2025-03-18T00:00:00"/>
    <d v="2025-04-17T00:00:00"/>
    <n v="81455.179999999993"/>
    <n v="56883.74"/>
    <n v="294"/>
    <s v="90+"/>
    <n v="24571.439999999995"/>
    <x v="21"/>
  </r>
  <r>
    <s v="INV00659"/>
    <s v="C061"/>
    <d v="2024-01-14T00:00:00"/>
    <d v="2024-02-13T00:00:00"/>
    <n v="71823.13"/>
    <n v="71823.13"/>
    <n v="723"/>
    <s v="90+"/>
    <n v="0"/>
    <x v="18"/>
  </r>
  <r>
    <s v="INV00895"/>
    <s v="C061"/>
    <d v="2024-05-17T00:00:00"/>
    <d v="2024-06-16T00:00:00"/>
    <n v="45564.54"/>
    <n v="45564.54"/>
    <n v="599"/>
    <s v="90+"/>
    <n v="0"/>
    <x v="19"/>
  </r>
  <r>
    <s v="INV01006"/>
    <s v="C061"/>
    <d v="2024-09-13T00:00:00"/>
    <d v="2024-10-13T00:00:00"/>
    <n v="178553.42"/>
    <n v="178553.42"/>
    <n v="480"/>
    <s v="90+"/>
    <n v="0"/>
    <x v="6"/>
  </r>
  <r>
    <s v="INV01651"/>
    <s v="C061"/>
    <d v="2024-08-30T00:00:00"/>
    <d v="2024-09-29T00:00:00"/>
    <n v="135849.84"/>
    <n v="135849.84"/>
    <n v="494"/>
    <s v="90+"/>
    <n v="0"/>
    <x v="11"/>
  </r>
  <r>
    <s v="INV01724"/>
    <s v="C061"/>
    <d v="2025-04-04T00:00:00"/>
    <d v="2025-05-04T00:00:00"/>
    <n v="192514.64"/>
    <n v="192514.64"/>
    <n v="277"/>
    <s v="90+"/>
    <n v="0"/>
    <x v="1"/>
  </r>
  <r>
    <s v="INV02039"/>
    <s v="C061"/>
    <d v="2024-02-06T00:00:00"/>
    <d v="2024-03-07T00:00:00"/>
    <n v="48206.18"/>
    <n v="48206.18"/>
    <n v="700"/>
    <s v="90+"/>
    <n v="0"/>
    <x v="2"/>
  </r>
  <r>
    <s v="INV02879"/>
    <s v="C061"/>
    <d v="2025-09-14T00:00:00"/>
    <d v="2025-10-14T00:00:00"/>
    <n v="86520.71"/>
    <n v="86520.71"/>
    <n v="114"/>
    <s v="90+"/>
    <n v="0"/>
    <x v="17"/>
  </r>
  <r>
    <s v="INV01726"/>
    <s v="C062"/>
    <d v="2025-10-13T00:00:00"/>
    <d v="2025-11-12T00:00:00"/>
    <n v="98264.56"/>
    <n v="55590.04"/>
    <n v="85"/>
    <s v="61-90"/>
    <n v="42674.52"/>
    <x v="3"/>
  </r>
  <r>
    <s v="INV00801"/>
    <s v="C062"/>
    <d v="2024-03-03T00:00:00"/>
    <d v="2024-04-02T00:00:00"/>
    <n v="56510.400000000001"/>
    <n v="34565.68"/>
    <n v="674"/>
    <s v="90+"/>
    <n v="21944.720000000001"/>
    <x v="14"/>
  </r>
  <r>
    <s v="INV01386"/>
    <s v="C062"/>
    <d v="2025-10-19T00:00:00"/>
    <d v="2025-11-18T00:00:00"/>
    <n v="61642.8"/>
    <n v="44675.07"/>
    <n v="79"/>
    <s v="61-90"/>
    <n v="16967.730000000003"/>
    <x v="3"/>
  </r>
  <r>
    <s v="INV00381"/>
    <s v="C062"/>
    <d v="2025-03-12T00:00:00"/>
    <d v="2025-04-11T00:00:00"/>
    <n v="14917.48"/>
    <n v="14917.48"/>
    <n v="300"/>
    <s v="90+"/>
    <n v="0"/>
    <x v="21"/>
  </r>
  <r>
    <s v="INV00660"/>
    <s v="C062"/>
    <d v="2024-07-09T00:00:00"/>
    <d v="2024-08-08T00:00:00"/>
    <n v="28663.02"/>
    <n v="28663.02"/>
    <n v="546"/>
    <s v="90+"/>
    <n v="0"/>
    <x v="5"/>
  </r>
  <r>
    <s v="INV01480"/>
    <s v="C062"/>
    <d v="2025-03-07T00:00:00"/>
    <d v="2025-04-06T00:00:00"/>
    <n v="51688.92"/>
    <n v="51688.92"/>
    <n v="305"/>
    <s v="90+"/>
    <n v="0"/>
    <x v="21"/>
  </r>
  <r>
    <s v="INV01705"/>
    <s v="C062"/>
    <d v="2024-05-12T00:00:00"/>
    <d v="2024-06-11T00:00:00"/>
    <n v="150695.88"/>
    <n v="150695.88"/>
    <n v="604"/>
    <s v="90+"/>
    <n v="0"/>
    <x v="19"/>
  </r>
  <r>
    <s v="INV02280"/>
    <s v="C062"/>
    <d v="2025-07-27T00:00:00"/>
    <d v="2025-08-26T00:00:00"/>
    <n v="198223.86"/>
    <n v="198223.86"/>
    <n v="163"/>
    <s v="90+"/>
    <n v="0"/>
    <x v="10"/>
  </r>
  <r>
    <s v="INV02446"/>
    <s v="C062"/>
    <d v="2025-09-01T00:00:00"/>
    <d v="2025-10-01T00:00:00"/>
    <n v="171997.12"/>
    <n v="171997.12"/>
    <n v="127"/>
    <s v="90+"/>
    <n v="0"/>
    <x v="17"/>
  </r>
  <r>
    <s v="INV01713"/>
    <s v="C063"/>
    <d v="2024-01-02T00:00:00"/>
    <d v="2024-02-01T00:00:00"/>
    <n v="169466.19"/>
    <n v="76845.3"/>
    <n v="735"/>
    <s v="90+"/>
    <n v="92620.89"/>
    <x v="18"/>
  </r>
  <r>
    <s v="INV00326"/>
    <s v="C063"/>
    <d v="2025-06-15T00:00:00"/>
    <d v="2025-07-15T00:00:00"/>
    <n v="125143.53"/>
    <n v="48530.59"/>
    <n v="205"/>
    <s v="90+"/>
    <n v="76612.94"/>
    <x v="16"/>
  </r>
  <r>
    <s v="INV02165"/>
    <s v="C063"/>
    <d v="2024-05-29T00:00:00"/>
    <d v="2024-06-28T00:00:00"/>
    <n v="84805.83"/>
    <n v="57011.25"/>
    <n v="587"/>
    <s v="90+"/>
    <n v="27794.58"/>
    <x v="19"/>
  </r>
  <r>
    <s v="INV00321"/>
    <s v="C063"/>
    <d v="2025-05-25T00:00:00"/>
    <d v="2025-06-24T00:00:00"/>
    <n v="68649.210000000006"/>
    <n v="68649.210000000006"/>
    <n v="226"/>
    <s v="90+"/>
    <n v="0"/>
    <x v="15"/>
  </r>
  <r>
    <s v="INV00549"/>
    <s v="C063"/>
    <d v="2024-10-21T00:00:00"/>
    <d v="2024-11-20T00:00:00"/>
    <n v="91654.52"/>
    <n v="91654.52"/>
    <n v="442"/>
    <s v="90+"/>
    <n v="0"/>
    <x v="0"/>
  </r>
  <r>
    <s v="INV00864"/>
    <s v="C063"/>
    <d v="2025-05-23T00:00:00"/>
    <d v="2025-06-22T00:00:00"/>
    <n v="94000.43"/>
    <n v="94000.43"/>
    <n v="228"/>
    <s v="90+"/>
    <n v="0"/>
    <x v="15"/>
  </r>
  <r>
    <s v="INV01240"/>
    <s v="C063"/>
    <d v="2025-12-28T00:00:00"/>
    <d v="2026-01-27T00:00:00"/>
    <n v="131395.60999999999"/>
    <n v="131395.60999999999"/>
    <n v="9"/>
    <s v="0-30"/>
    <n v="0"/>
    <x v="8"/>
  </r>
  <r>
    <s v="INV01345"/>
    <s v="C063"/>
    <d v="2025-11-08T00:00:00"/>
    <d v="2025-12-08T00:00:00"/>
    <n v="100902.34"/>
    <n v="100902.34"/>
    <n v="59"/>
    <s v="31-60"/>
    <n v="0"/>
    <x v="9"/>
  </r>
  <r>
    <s v="INV01520"/>
    <s v="C063"/>
    <d v="2024-04-20T00:00:00"/>
    <d v="2024-05-20T00:00:00"/>
    <n v="30569.98"/>
    <n v="30569.98"/>
    <n v="626"/>
    <s v="90+"/>
    <n v="0"/>
    <x v="4"/>
  </r>
  <r>
    <s v="INV02794"/>
    <s v="C063"/>
    <d v="2024-11-22T00:00:00"/>
    <d v="2024-12-22T00:00:00"/>
    <n v="16390.259999999998"/>
    <n v="16390.259999999998"/>
    <n v="410"/>
    <s v="90+"/>
    <n v="0"/>
    <x v="12"/>
  </r>
  <r>
    <s v="INV02884"/>
    <s v="C063"/>
    <d v="2025-11-10T00:00:00"/>
    <d v="2025-12-10T00:00:00"/>
    <n v="26422.39"/>
    <n v="26422.39"/>
    <n v="57"/>
    <s v="31-60"/>
    <n v="0"/>
    <x v="9"/>
  </r>
  <r>
    <s v="INV00763"/>
    <s v="C064"/>
    <d v="2025-04-08T00:00:00"/>
    <d v="2025-05-08T00:00:00"/>
    <n v="193753.69"/>
    <n v="90724.47"/>
    <n v="273"/>
    <s v="90+"/>
    <n v="103029.22"/>
    <x v="1"/>
  </r>
  <r>
    <s v="INV02778"/>
    <s v="C064"/>
    <d v="2025-09-03T00:00:00"/>
    <d v="2025-10-03T00:00:00"/>
    <n v="169798.97"/>
    <n v="93320.33"/>
    <n v="125"/>
    <s v="90+"/>
    <n v="76478.64"/>
    <x v="17"/>
  </r>
  <r>
    <s v="INV00127"/>
    <s v="C064"/>
    <d v="2025-03-14T00:00:00"/>
    <d v="2025-04-13T00:00:00"/>
    <n v="149294.82999999999"/>
    <n v="95331.14"/>
    <n v="298"/>
    <s v="90+"/>
    <n v="53963.689999999988"/>
    <x v="21"/>
  </r>
  <r>
    <s v="INV01810"/>
    <s v="C064"/>
    <d v="2025-06-24T00:00:00"/>
    <d v="2025-07-24T00:00:00"/>
    <n v="85412"/>
    <n v="54495.9"/>
    <n v="196"/>
    <s v="90+"/>
    <n v="30916.1"/>
    <x v="16"/>
  </r>
  <r>
    <s v="INV00355"/>
    <s v="C064"/>
    <d v="2025-08-12T00:00:00"/>
    <d v="2025-09-11T00:00:00"/>
    <n v="127738.38"/>
    <n v="127738.38"/>
    <n v="147"/>
    <s v="90+"/>
    <n v="0"/>
    <x v="20"/>
  </r>
  <r>
    <s v="INV00366"/>
    <s v="C064"/>
    <d v="2024-07-26T00:00:00"/>
    <d v="2024-08-25T00:00:00"/>
    <n v="30818.12"/>
    <n v="30818.12"/>
    <n v="529"/>
    <s v="90+"/>
    <n v="0"/>
    <x v="5"/>
  </r>
  <r>
    <s v="INV00601"/>
    <s v="C064"/>
    <d v="2024-04-15T00:00:00"/>
    <d v="2024-05-15T00:00:00"/>
    <n v="98831.6"/>
    <n v="98831.6"/>
    <n v="631"/>
    <s v="90+"/>
    <n v="0"/>
    <x v="4"/>
  </r>
  <r>
    <s v="INV01127"/>
    <s v="C064"/>
    <d v="2025-12-28T00:00:00"/>
    <d v="2026-01-27T00:00:00"/>
    <n v="20241.55"/>
    <n v="20241.55"/>
    <n v="9"/>
    <s v="0-30"/>
    <n v="0"/>
    <x v="8"/>
  </r>
  <r>
    <s v="INV01204"/>
    <s v="C064"/>
    <d v="2024-07-09T00:00:00"/>
    <d v="2024-08-08T00:00:00"/>
    <n v="24326.35"/>
    <n v="24326.35"/>
    <n v="546"/>
    <s v="90+"/>
    <n v="0"/>
    <x v="5"/>
  </r>
  <r>
    <s v="INV02022"/>
    <s v="C064"/>
    <d v="2024-11-01T00:00:00"/>
    <d v="2024-12-01T00:00:00"/>
    <n v="189942.77"/>
    <n v="189942.77"/>
    <n v="431"/>
    <s v="90+"/>
    <n v="0"/>
    <x v="12"/>
  </r>
  <r>
    <s v="INV02380"/>
    <s v="C064"/>
    <d v="2025-02-09T00:00:00"/>
    <d v="2025-03-11T00:00:00"/>
    <n v="103473.75"/>
    <n v="103473.75"/>
    <n v="331"/>
    <s v="90+"/>
    <n v="0"/>
    <x v="13"/>
  </r>
  <r>
    <s v="INV02834"/>
    <s v="C064"/>
    <d v="2025-08-08T00:00:00"/>
    <d v="2025-09-07T00:00:00"/>
    <n v="178478.27"/>
    <n v="178478.27"/>
    <n v="151"/>
    <s v="90+"/>
    <n v="0"/>
    <x v="20"/>
  </r>
  <r>
    <s v="INV00019"/>
    <s v="C065"/>
    <d v="2024-03-26T00:00:00"/>
    <d v="2024-04-25T00:00:00"/>
    <n v="151123.12"/>
    <n v="47242.97"/>
    <n v="651"/>
    <s v="90+"/>
    <n v="103880.15"/>
    <x v="14"/>
  </r>
  <r>
    <s v="INV00124"/>
    <s v="C065"/>
    <d v="2024-12-22T00:00:00"/>
    <d v="2025-01-21T00:00:00"/>
    <n v="73035.5"/>
    <n v="61438.41"/>
    <n v="380"/>
    <s v="90+"/>
    <n v="11597.089999999997"/>
    <x v="7"/>
  </r>
  <r>
    <s v="INV00008"/>
    <s v="C065"/>
    <d v="2025-03-26T00:00:00"/>
    <d v="2025-04-25T00:00:00"/>
    <n v="71186.5"/>
    <n v="71186.5"/>
    <n v="286"/>
    <s v="90+"/>
    <n v="0"/>
    <x v="21"/>
  </r>
  <r>
    <s v="INV00398"/>
    <s v="C065"/>
    <d v="2025-10-28T00:00:00"/>
    <d v="2025-11-27T00:00:00"/>
    <n v="18360.73"/>
    <n v="18360.73"/>
    <n v="70"/>
    <s v="61-90"/>
    <n v="0"/>
    <x v="3"/>
  </r>
  <r>
    <s v="INV00893"/>
    <s v="C065"/>
    <d v="2025-05-01T00:00:00"/>
    <d v="2025-05-31T00:00:00"/>
    <n v="39410.129999999997"/>
    <n v="39410.129999999997"/>
    <n v="250"/>
    <s v="90+"/>
    <n v="0"/>
    <x v="15"/>
  </r>
  <r>
    <s v="INV02251"/>
    <s v="C065"/>
    <d v="2024-04-24T00:00:00"/>
    <d v="2024-05-24T00:00:00"/>
    <n v="177886.4"/>
    <n v="177886.4"/>
    <n v="622"/>
    <s v="90+"/>
    <n v="0"/>
    <x v="4"/>
  </r>
  <r>
    <s v="INV02875"/>
    <s v="C065"/>
    <d v="2025-02-04T00:00:00"/>
    <d v="2025-03-06T00:00:00"/>
    <n v="196642.64"/>
    <n v="196642.64"/>
    <n v="336"/>
    <s v="90+"/>
    <n v="0"/>
    <x v="13"/>
  </r>
  <r>
    <s v="INV00688"/>
    <s v="C066"/>
    <d v="2024-07-22T00:00:00"/>
    <d v="2024-08-21T00:00:00"/>
    <n v="151297.21"/>
    <n v="106638.68"/>
    <n v="533"/>
    <s v="90+"/>
    <n v="44658.53"/>
    <x v="5"/>
  </r>
  <r>
    <s v="INV01283"/>
    <s v="C066"/>
    <d v="2025-04-23T00:00:00"/>
    <d v="2025-05-23T00:00:00"/>
    <n v="59742.39"/>
    <n v="44744.11"/>
    <n v="258"/>
    <s v="90+"/>
    <n v="14998.279999999999"/>
    <x v="1"/>
  </r>
  <r>
    <s v="INV00874"/>
    <s v="C066"/>
    <d v="2025-11-22T00:00:00"/>
    <d v="2025-12-22T00:00:00"/>
    <n v="131298.98000000001"/>
    <n v="131298.98000000001"/>
    <n v="45"/>
    <s v="31-60"/>
    <n v="0"/>
    <x v="9"/>
  </r>
  <r>
    <s v="INV01193"/>
    <s v="C066"/>
    <d v="2025-09-04T00:00:00"/>
    <d v="2025-10-04T00:00:00"/>
    <n v="192199.88"/>
    <n v="192199.88"/>
    <n v="124"/>
    <s v="90+"/>
    <n v="0"/>
    <x v="17"/>
  </r>
  <r>
    <s v="INV01213"/>
    <s v="C066"/>
    <d v="2025-03-22T00:00:00"/>
    <d v="2025-04-21T00:00:00"/>
    <n v="191472.34"/>
    <n v="191472.34"/>
    <n v="290"/>
    <s v="90+"/>
    <n v="0"/>
    <x v="21"/>
  </r>
  <r>
    <s v="INV01721"/>
    <s v="C066"/>
    <d v="2025-05-21T00:00:00"/>
    <d v="2025-06-20T00:00:00"/>
    <n v="194473.12"/>
    <n v="194473.12"/>
    <n v="230"/>
    <s v="90+"/>
    <n v="0"/>
    <x v="15"/>
  </r>
  <r>
    <s v="INV01801"/>
    <s v="C066"/>
    <d v="2025-12-02T00:00:00"/>
    <d v="2026-01-01T00:00:00"/>
    <n v="179274.59"/>
    <n v="179274.59"/>
    <n v="35"/>
    <s v="31-60"/>
    <n v="0"/>
    <x v="8"/>
  </r>
  <r>
    <s v="INV01940"/>
    <s v="C066"/>
    <d v="2024-01-31T00:00:00"/>
    <d v="2024-03-01T00:00:00"/>
    <n v="165501.34"/>
    <n v="165501.34"/>
    <n v="706"/>
    <s v="90+"/>
    <n v="0"/>
    <x v="18"/>
  </r>
  <r>
    <s v="INV01969"/>
    <s v="C066"/>
    <d v="2025-03-12T00:00:00"/>
    <d v="2025-04-11T00:00:00"/>
    <n v="169146.54"/>
    <n v="169146.54"/>
    <n v="300"/>
    <s v="90+"/>
    <n v="0"/>
    <x v="21"/>
  </r>
  <r>
    <s v="INV02896"/>
    <s v="C067"/>
    <d v="2024-10-30T00:00:00"/>
    <d v="2024-11-29T00:00:00"/>
    <n v="116109.88"/>
    <n v="75887.820000000007"/>
    <n v="433"/>
    <s v="90+"/>
    <n v="40222.06"/>
    <x v="0"/>
  </r>
  <r>
    <s v="INV00477"/>
    <s v="C067"/>
    <d v="2025-03-30T00:00:00"/>
    <d v="2025-04-29T00:00:00"/>
    <n v="126423.33"/>
    <n v="113768.25"/>
    <n v="282"/>
    <s v="90+"/>
    <n v="12655.080000000002"/>
    <x v="21"/>
  </r>
  <r>
    <s v="INV00180"/>
    <s v="C067"/>
    <d v="2025-12-19T00:00:00"/>
    <d v="2026-01-18T00:00:00"/>
    <n v="92084.45"/>
    <n v="92084.45"/>
    <n v="18"/>
    <s v="0-30"/>
    <n v="0"/>
    <x v="8"/>
  </r>
  <r>
    <s v="INV00596"/>
    <s v="C067"/>
    <d v="2024-06-04T00:00:00"/>
    <d v="2024-07-04T00:00:00"/>
    <n v="31862.02"/>
    <n v="31862.02"/>
    <n v="581"/>
    <s v="90+"/>
    <n v="0"/>
    <x v="22"/>
  </r>
  <r>
    <s v="INV00935"/>
    <s v="C067"/>
    <d v="2025-10-14T00:00:00"/>
    <d v="2025-11-13T00:00:00"/>
    <n v="136375.07"/>
    <n v="136375.07"/>
    <n v="84"/>
    <s v="61-90"/>
    <n v="0"/>
    <x v="3"/>
  </r>
  <r>
    <s v="INV01374"/>
    <s v="C067"/>
    <d v="2025-11-23T00:00:00"/>
    <d v="2025-12-23T00:00:00"/>
    <n v="159909.68"/>
    <n v="159909.68"/>
    <n v="44"/>
    <s v="31-60"/>
    <n v="0"/>
    <x v="9"/>
  </r>
  <r>
    <s v="INV01422"/>
    <s v="C067"/>
    <d v="2025-10-14T00:00:00"/>
    <d v="2025-11-13T00:00:00"/>
    <n v="57865.1"/>
    <n v="57865.1"/>
    <n v="84"/>
    <s v="61-90"/>
    <n v="0"/>
    <x v="3"/>
  </r>
  <r>
    <s v="INV01624"/>
    <s v="C067"/>
    <d v="2025-07-08T00:00:00"/>
    <d v="2025-08-07T00:00:00"/>
    <n v="69478.100000000006"/>
    <n v="69478.100000000006"/>
    <n v="182"/>
    <s v="90+"/>
    <n v="0"/>
    <x v="10"/>
  </r>
  <r>
    <s v="INV01992"/>
    <s v="C067"/>
    <d v="2024-03-29T00:00:00"/>
    <d v="2024-04-28T00:00:00"/>
    <n v="183316.85"/>
    <n v="183316.85"/>
    <n v="648"/>
    <s v="90+"/>
    <n v="0"/>
    <x v="14"/>
  </r>
  <r>
    <s v="INV02160"/>
    <s v="C067"/>
    <d v="2025-11-16T00:00:00"/>
    <d v="2025-12-16T00:00:00"/>
    <n v="117830.31"/>
    <n v="117830.31"/>
    <n v="51"/>
    <s v="31-60"/>
    <n v="0"/>
    <x v="9"/>
  </r>
  <r>
    <s v="INV02299"/>
    <s v="C067"/>
    <d v="2024-02-16T00:00:00"/>
    <d v="2024-03-17T00:00:00"/>
    <n v="115629.54"/>
    <n v="115629.54"/>
    <n v="690"/>
    <s v="90+"/>
    <n v="0"/>
    <x v="2"/>
  </r>
  <r>
    <s v="INV02661"/>
    <s v="C067"/>
    <d v="2024-10-22T00:00:00"/>
    <d v="2024-11-21T00:00:00"/>
    <n v="183334.55"/>
    <n v="183334.55"/>
    <n v="441"/>
    <s v="90+"/>
    <n v="0"/>
    <x v="0"/>
  </r>
  <r>
    <s v="INV02729"/>
    <s v="C067"/>
    <d v="2024-11-07T00:00:00"/>
    <d v="2024-12-07T00:00:00"/>
    <n v="32098.82"/>
    <n v="32098.82"/>
    <n v="425"/>
    <s v="90+"/>
    <n v="0"/>
    <x v="12"/>
  </r>
  <r>
    <s v="INV01492"/>
    <s v="C068"/>
    <d v="2024-01-01T00:00:00"/>
    <d v="2024-01-31T00:00:00"/>
    <n v="157505.20000000001"/>
    <n v="66606.850000000006"/>
    <n v="736"/>
    <s v="90+"/>
    <n v="90898.35"/>
    <x v="18"/>
  </r>
  <r>
    <s v="INV02117"/>
    <s v="C068"/>
    <d v="2025-12-10T00:00:00"/>
    <d v="2026-01-09T00:00:00"/>
    <n v="188362.23999999999"/>
    <n v="148104.85"/>
    <n v="27"/>
    <s v="0-30"/>
    <n v="40257.389999999985"/>
    <x v="8"/>
  </r>
  <r>
    <s v="INV00236"/>
    <s v="C068"/>
    <d v="2025-09-13T00:00:00"/>
    <d v="2025-10-13T00:00:00"/>
    <n v="14935.04"/>
    <n v="12686.18"/>
    <n v="115"/>
    <s v="90+"/>
    <n v="2248.8600000000006"/>
    <x v="17"/>
  </r>
  <r>
    <s v="INV00046"/>
    <s v="C068"/>
    <d v="2024-11-14T00:00:00"/>
    <d v="2024-12-14T00:00:00"/>
    <n v="111605.57"/>
    <n v="111605.57"/>
    <n v="418"/>
    <s v="90+"/>
    <n v="0"/>
    <x v="12"/>
  </r>
  <r>
    <s v="INV00645"/>
    <s v="C068"/>
    <d v="2024-09-17T00:00:00"/>
    <d v="2024-10-17T00:00:00"/>
    <n v="79410.259999999995"/>
    <n v="79410.259999999995"/>
    <n v="476"/>
    <s v="90+"/>
    <n v="0"/>
    <x v="6"/>
  </r>
  <r>
    <s v="INV01351"/>
    <s v="C068"/>
    <d v="2025-01-09T00:00:00"/>
    <d v="2025-02-08T00:00:00"/>
    <n v="170495.7"/>
    <n v="170495.7"/>
    <n v="362"/>
    <s v="90+"/>
    <n v="0"/>
    <x v="23"/>
  </r>
  <r>
    <s v="INV01938"/>
    <s v="C068"/>
    <d v="2024-12-04T00:00:00"/>
    <d v="2025-01-03T00:00:00"/>
    <n v="179065.57"/>
    <n v="179065.57"/>
    <n v="398"/>
    <s v="90+"/>
    <n v="0"/>
    <x v="7"/>
  </r>
  <r>
    <s v="INV02051"/>
    <s v="C068"/>
    <d v="2025-10-23T00:00:00"/>
    <d v="2025-11-22T00:00:00"/>
    <n v="92299.04"/>
    <n v="92299.04"/>
    <n v="75"/>
    <s v="61-90"/>
    <n v="0"/>
    <x v="3"/>
  </r>
  <r>
    <s v="INV02171"/>
    <s v="C068"/>
    <d v="2024-06-24T00:00:00"/>
    <d v="2024-07-24T00:00:00"/>
    <n v="94185.8"/>
    <n v="94185.8"/>
    <n v="561"/>
    <s v="90+"/>
    <n v="0"/>
    <x v="22"/>
  </r>
  <r>
    <s v="INV02465"/>
    <s v="C068"/>
    <d v="2025-12-04T00:00:00"/>
    <d v="2026-01-03T00:00:00"/>
    <n v="73743.539999999994"/>
    <n v="73743.539999999994"/>
    <n v="33"/>
    <s v="31-60"/>
    <n v="0"/>
    <x v="8"/>
  </r>
  <r>
    <s v="INV02595"/>
    <s v="C068"/>
    <d v="2025-06-08T00:00:00"/>
    <d v="2025-07-08T00:00:00"/>
    <n v="137534.01999999999"/>
    <n v="137534.01999999999"/>
    <n v="212"/>
    <s v="90+"/>
    <n v="0"/>
    <x v="16"/>
  </r>
  <r>
    <s v="INV02677"/>
    <s v="C068"/>
    <d v="2024-05-30T00:00:00"/>
    <d v="2024-06-29T00:00:00"/>
    <n v="46859.54"/>
    <n v="46859.54"/>
    <n v="586"/>
    <s v="90+"/>
    <n v="0"/>
    <x v="19"/>
  </r>
  <r>
    <s v="INV02947"/>
    <s v="C068"/>
    <d v="2025-03-01T00:00:00"/>
    <d v="2025-03-31T00:00:00"/>
    <n v="56136.51"/>
    <n v="56136.51"/>
    <n v="311"/>
    <s v="90+"/>
    <n v="0"/>
    <x v="21"/>
  </r>
  <r>
    <s v="INV01054"/>
    <s v="C069"/>
    <d v="2024-02-27T00:00:00"/>
    <d v="2024-03-28T00:00:00"/>
    <n v="187073.83"/>
    <n v="132019.76"/>
    <n v="679"/>
    <s v="90+"/>
    <n v="55054.069999999978"/>
    <x v="2"/>
  </r>
  <r>
    <s v="INV01449"/>
    <s v="C069"/>
    <d v="2025-08-13T00:00:00"/>
    <d v="2025-09-12T00:00:00"/>
    <n v="76252.350000000006"/>
    <n v="38917.42"/>
    <n v="146"/>
    <s v="90+"/>
    <n v="37334.930000000008"/>
    <x v="20"/>
  </r>
  <r>
    <s v="INV02340"/>
    <s v="C069"/>
    <d v="2024-05-01T00:00:00"/>
    <d v="2024-05-31T00:00:00"/>
    <n v="32838.519999999997"/>
    <n v="32838.519999999997"/>
    <n v="615"/>
    <s v="90+"/>
    <n v="0"/>
    <x v="19"/>
  </r>
  <r>
    <s v="INV02587"/>
    <s v="C069"/>
    <d v="2025-08-12T00:00:00"/>
    <d v="2025-09-11T00:00:00"/>
    <n v="162948.78"/>
    <n v="162948.78"/>
    <n v="147"/>
    <s v="90+"/>
    <n v="0"/>
    <x v="20"/>
  </r>
  <r>
    <s v="INV02724"/>
    <s v="C069"/>
    <d v="2024-01-19T00:00:00"/>
    <d v="2024-02-18T00:00:00"/>
    <n v="139360.71"/>
    <n v="139360.71"/>
    <n v="718"/>
    <s v="90+"/>
    <n v="0"/>
    <x v="18"/>
  </r>
  <r>
    <s v="INV02257"/>
    <s v="C070"/>
    <d v="2025-02-06T00:00:00"/>
    <d v="2025-03-08T00:00:00"/>
    <n v="121952.01"/>
    <n v="90540.49"/>
    <n v="334"/>
    <s v="90+"/>
    <n v="31411.51999999999"/>
    <x v="13"/>
  </r>
  <r>
    <s v="INV02864"/>
    <s v="C070"/>
    <d v="2024-07-10T00:00:00"/>
    <d v="2024-08-09T00:00:00"/>
    <n v="41863.85"/>
    <n v="15306.82"/>
    <n v="545"/>
    <s v="90+"/>
    <n v="26557.03"/>
    <x v="5"/>
  </r>
  <r>
    <s v="INV00055"/>
    <s v="C070"/>
    <d v="2025-07-27T00:00:00"/>
    <d v="2025-08-26T00:00:00"/>
    <n v="197691.29"/>
    <n v="197691.29"/>
    <n v="163"/>
    <s v="90+"/>
    <n v="0"/>
    <x v="10"/>
  </r>
  <r>
    <s v="INV00561"/>
    <s v="C070"/>
    <d v="2025-10-25T00:00:00"/>
    <d v="2025-11-24T00:00:00"/>
    <n v="73949.490000000005"/>
    <n v="73949.490000000005"/>
    <n v="73"/>
    <s v="61-90"/>
    <n v="0"/>
    <x v="3"/>
  </r>
  <r>
    <s v="INV00766"/>
    <s v="C070"/>
    <d v="2024-01-20T00:00:00"/>
    <d v="2024-02-19T00:00:00"/>
    <n v="108988.25"/>
    <n v="108988.25"/>
    <n v="717"/>
    <s v="90+"/>
    <n v="0"/>
    <x v="18"/>
  </r>
  <r>
    <s v="INV01109"/>
    <s v="C070"/>
    <d v="2024-02-05T00:00:00"/>
    <d v="2024-03-06T00:00:00"/>
    <n v="171431.94"/>
    <n v="171431.94"/>
    <n v="701"/>
    <s v="90+"/>
    <n v="0"/>
    <x v="2"/>
  </r>
  <r>
    <s v="INV01219"/>
    <s v="C070"/>
    <d v="2024-05-27T00:00:00"/>
    <d v="2024-06-26T00:00:00"/>
    <n v="102225.08"/>
    <n v="102225.08"/>
    <n v="589"/>
    <s v="90+"/>
    <n v="0"/>
    <x v="19"/>
  </r>
  <r>
    <s v="INV01529"/>
    <s v="C070"/>
    <d v="2025-05-03T00:00:00"/>
    <d v="2025-06-02T00:00:00"/>
    <n v="164268.93"/>
    <n v="164268.93"/>
    <n v="248"/>
    <s v="90+"/>
    <n v="0"/>
    <x v="15"/>
  </r>
  <r>
    <s v="INV02017"/>
    <s v="C070"/>
    <d v="2024-07-31T00:00:00"/>
    <d v="2024-08-30T00:00:00"/>
    <n v="112231.45"/>
    <n v="112231.45"/>
    <n v="524"/>
    <s v="90+"/>
    <n v="0"/>
    <x v="5"/>
  </r>
  <r>
    <s v="INV02181"/>
    <s v="C070"/>
    <d v="2024-03-10T00:00:00"/>
    <d v="2024-04-09T00:00:00"/>
    <n v="106248.55"/>
    <n v="106248.55"/>
    <n v="667"/>
    <s v="90+"/>
    <n v="0"/>
    <x v="14"/>
  </r>
  <r>
    <s v="INV02506"/>
    <s v="C070"/>
    <d v="2025-01-26T00:00:00"/>
    <d v="2025-02-25T00:00:00"/>
    <n v="114440.48"/>
    <n v="114440.48"/>
    <n v="345"/>
    <s v="90+"/>
    <n v="0"/>
    <x v="23"/>
  </r>
  <r>
    <s v="INV02657"/>
    <s v="C070"/>
    <d v="2024-12-28T00:00:00"/>
    <d v="2025-01-27T00:00:00"/>
    <n v="186951.16"/>
    <n v="186951.16"/>
    <n v="374"/>
    <s v="90+"/>
    <n v="0"/>
    <x v="7"/>
  </r>
  <r>
    <s v="INV02787"/>
    <s v="C070"/>
    <d v="2025-01-05T00:00:00"/>
    <d v="2025-02-04T00:00:00"/>
    <n v="150108.62"/>
    <n v="150108.62"/>
    <n v="366"/>
    <s v="90+"/>
    <n v="0"/>
    <x v="23"/>
  </r>
  <r>
    <s v="INV00871"/>
    <s v="C071"/>
    <d v="2025-05-22T00:00:00"/>
    <d v="2025-06-21T00:00:00"/>
    <n v="134299.99"/>
    <n v="72355.95"/>
    <n v="229"/>
    <s v="90+"/>
    <n v="61944.039999999994"/>
    <x v="15"/>
  </r>
  <r>
    <s v="INV00244"/>
    <s v="C071"/>
    <d v="2025-01-19T00:00:00"/>
    <d v="2025-02-18T00:00:00"/>
    <n v="145918.69"/>
    <n v="145918.69"/>
    <n v="352"/>
    <s v="90+"/>
    <n v="0"/>
    <x v="23"/>
  </r>
  <r>
    <s v="INV00431"/>
    <s v="C071"/>
    <d v="2025-07-21T00:00:00"/>
    <d v="2025-08-20T00:00:00"/>
    <n v="155529.60000000001"/>
    <n v="155529.60000000001"/>
    <n v="169"/>
    <s v="90+"/>
    <n v="0"/>
    <x v="10"/>
  </r>
  <r>
    <s v="INV00816"/>
    <s v="C071"/>
    <d v="2024-10-20T00:00:00"/>
    <d v="2024-11-19T00:00:00"/>
    <n v="160615.24"/>
    <n v="160615.24"/>
    <n v="443"/>
    <s v="90+"/>
    <n v="0"/>
    <x v="0"/>
  </r>
  <r>
    <s v="INV00830"/>
    <s v="C071"/>
    <d v="2025-10-14T00:00:00"/>
    <d v="2025-11-13T00:00:00"/>
    <n v="190728.2"/>
    <n v="190728.2"/>
    <n v="84"/>
    <s v="61-90"/>
    <n v="0"/>
    <x v="3"/>
  </r>
  <r>
    <s v="INV00980"/>
    <s v="C071"/>
    <d v="2025-11-26T00:00:00"/>
    <d v="2025-12-26T00:00:00"/>
    <n v="143251.87"/>
    <n v="143251.87"/>
    <n v="41"/>
    <s v="31-60"/>
    <n v="0"/>
    <x v="9"/>
  </r>
  <r>
    <s v="INV01214"/>
    <s v="C071"/>
    <d v="2025-05-19T00:00:00"/>
    <d v="2025-06-18T00:00:00"/>
    <n v="189717.22"/>
    <n v="189717.22"/>
    <n v="232"/>
    <s v="90+"/>
    <n v="0"/>
    <x v="15"/>
  </r>
  <r>
    <s v="INV01663"/>
    <s v="C071"/>
    <d v="2024-08-13T00:00:00"/>
    <d v="2024-09-12T00:00:00"/>
    <n v="29260.98"/>
    <n v="29260.98"/>
    <n v="511"/>
    <s v="90+"/>
    <n v="0"/>
    <x v="11"/>
  </r>
  <r>
    <s v="INV02737"/>
    <s v="C071"/>
    <d v="2025-04-15T00:00:00"/>
    <d v="2025-05-15T00:00:00"/>
    <n v="118523.16"/>
    <n v="118523.16"/>
    <n v="266"/>
    <s v="90+"/>
    <n v="0"/>
    <x v="1"/>
  </r>
  <r>
    <s v="INV02772"/>
    <s v="C071"/>
    <d v="2024-05-05T00:00:00"/>
    <d v="2024-06-04T00:00:00"/>
    <n v="89785.51"/>
    <n v="89785.51"/>
    <n v="611"/>
    <s v="90+"/>
    <n v="0"/>
    <x v="19"/>
  </r>
  <r>
    <s v="INV02854"/>
    <s v="C071"/>
    <d v="2025-01-20T00:00:00"/>
    <d v="2025-02-19T00:00:00"/>
    <n v="158532.15"/>
    <n v="158532.15"/>
    <n v="351"/>
    <s v="90+"/>
    <n v="0"/>
    <x v="23"/>
  </r>
  <r>
    <s v="INV01799"/>
    <s v="C072"/>
    <d v="2025-05-22T00:00:00"/>
    <d v="2025-06-21T00:00:00"/>
    <n v="167032.85"/>
    <n v="133488.79999999999"/>
    <n v="229"/>
    <s v="90+"/>
    <n v="33544.050000000017"/>
    <x v="15"/>
  </r>
  <r>
    <s v="INV01899"/>
    <s v="C072"/>
    <d v="2024-03-30T00:00:00"/>
    <d v="2024-04-29T00:00:00"/>
    <n v="20801.060000000001"/>
    <n v="10946.63"/>
    <n v="647"/>
    <s v="90+"/>
    <n v="9854.4300000000021"/>
    <x v="14"/>
  </r>
  <r>
    <s v="INV00212"/>
    <s v="C072"/>
    <d v="2025-03-18T00:00:00"/>
    <d v="2025-04-17T00:00:00"/>
    <n v="10189.73"/>
    <n v="4676.1000000000004"/>
    <n v="294"/>
    <s v="90+"/>
    <n v="5513.6299999999992"/>
    <x v="21"/>
  </r>
  <r>
    <s v="INV00283"/>
    <s v="C072"/>
    <d v="2024-06-06T00:00:00"/>
    <d v="2024-07-06T00:00:00"/>
    <n v="77926.13"/>
    <n v="77926.13"/>
    <n v="579"/>
    <s v="90+"/>
    <n v="0"/>
    <x v="22"/>
  </r>
  <r>
    <s v="INV00623"/>
    <s v="C072"/>
    <d v="2024-06-28T00:00:00"/>
    <d v="2024-07-28T00:00:00"/>
    <n v="17691.810000000001"/>
    <n v="17691.810000000001"/>
    <n v="557"/>
    <s v="90+"/>
    <n v="0"/>
    <x v="22"/>
  </r>
  <r>
    <s v="INV00814"/>
    <s v="C072"/>
    <d v="2024-08-22T00:00:00"/>
    <d v="2024-09-21T00:00:00"/>
    <n v="173361.22"/>
    <n v="173361.22"/>
    <n v="502"/>
    <s v="90+"/>
    <n v="0"/>
    <x v="11"/>
  </r>
  <r>
    <s v="INV01093"/>
    <s v="C072"/>
    <d v="2025-07-16T00:00:00"/>
    <d v="2025-08-15T00:00:00"/>
    <n v="175817.60000000001"/>
    <n v="175817.60000000001"/>
    <n v="174"/>
    <s v="90+"/>
    <n v="0"/>
    <x v="10"/>
  </r>
  <r>
    <s v="INV02653"/>
    <s v="C072"/>
    <d v="2025-09-30T00:00:00"/>
    <d v="2025-10-30T00:00:00"/>
    <n v="164863.87"/>
    <n v="164863.87"/>
    <n v="98"/>
    <s v="90+"/>
    <n v="0"/>
    <x v="17"/>
  </r>
  <r>
    <s v="INV02722"/>
    <s v="C072"/>
    <d v="2025-05-26T00:00:00"/>
    <d v="2025-06-25T00:00:00"/>
    <n v="50758.04"/>
    <n v="50758.04"/>
    <n v="225"/>
    <s v="90+"/>
    <n v="0"/>
    <x v="15"/>
  </r>
  <r>
    <s v="INV02083"/>
    <s v="C073"/>
    <d v="2025-11-07T00:00:00"/>
    <d v="2025-12-07T00:00:00"/>
    <n v="103245.51"/>
    <n v="64771.22"/>
    <n v="60"/>
    <s v="31-60"/>
    <n v="38474.289999999994"/>
    <x v="9"/>
  </r>
  <r>
    <s v="INV00110"/>
    <s v="C073"/>
    <d v="2025-03-25T00:00:00"/>
    <d v="2025-04-24T00:00:00"/>
    <n v="88937.96"/>
    <n v="61739"/>
    <n v="287"/>
    <s v="90+"/>
    <n v="27198.960000000006"/>
    <x v="21"/>
  </r>
  <r>
    <s v="INV00075"/>
    <s v="C073"/>
    <d v="2025-12-29T00:00:00"/>
    <d v="2026-01-28T00:00:00"/>
    <n v="105847.76"/>
    <n v="105847.76"/>
    <n v="8"/>
    <s v="0-30"/>
    <n v="0"/>
    <x v="8"/>
  </r>
  <r>
    <s v="INV00118"/>
    <s v="C073"/>
    <d v="2024-11-11T00:00:00"/>
    <d v="2024-12-11T00:00:00"/>
    <n v="86349.9"/>
    <n v="86349.9"/>
    <n v="421"/>
    <s v="90+"/>
    <n v="0"/>
    <x v="12"/>
  </r>
  <r>
    <s v="INV00262"/>
    <s v="C073"/>
    <d v="2024-04-15T00:00:00"/>
    <d v="2024-05-15T00:00:00"/>
    <n v="73680.27"/>
    <n v="73680.27"/>
    <n v="631"/>
    <s v="90+"/>
    <n v="0"/>
    <x v="4"/>
  </r>
  <r>
    <s v="INV00422"/>
    <s v="C073"/>
    <d v="2025-11-23T00:00:00"/>
    <d v="2025-12-23T00:00:00"/>
    <n v="76285.97"/>
    <n v="76285.97"/>
    <n v="44"/>
    <s v="31-60"/>
    <n v="0"/>
    <x v="9"/>
  </r>
  <r>
    <s v="INV00535"/>
    <s v="C073"/>
    <d v="2024-03-12T00:00:00"/>
    <d v="2024-04-11T00:00:00"/>
    <n v="150768.57"/>
    <n v="150768.57"/>
    <n v="665"/>
    <s v="90+"/>
    <n v="0"/>
    <x v="14"/>
  </r>
  <r>
    <s v="INV00772"/>
    <s v="C073"/>
    <d v="2024-08-24T00:00:00"/>
    <d v="2024-09-23T00:00:00"/>
    <n v="112838.09"/>
    <n v="112838.09"/>
    <n v="500"/>
    <s v="90+"/>
    <n v="0"/>
    <x v="11"/>
  </r>
  <r>
    <s v="INV00784"/>
    <s v="C073"/>
    <d v="2025-06-13T00:00:00"/>
    <d v="2025-07-13T00:00:00"/>
    <n v="86492.24"/>
    <n v="86492.24"/>
    <n v="207"/>
    <s v="90+"/>
    <n v="0"/>
    <x v="16"/>
  </r>
  <r>
    <s v="INV01315"/>
    <s v="C073"/>
    <d v="2025-09-03T00:00:00"/>
    <d v="2025-10-03T00:00:00"/>
    <n v="179552.35"/>
    <n v="179552.35"/>
    <n v="125"/>
    <s v="90+"/>
    <n v="0"/>
    <x v="17"/>
  </r>
  <r>
    <s v="INV01496"/>
    <s v="C073"/>
    <d v="2024-08-15T00:00:00"/>
    <d v="2024-09-14T00:00:00"/>
    <n v="170310.49"/>
    <n v="170310.49"/>
    <n v="509"/>
    <s v="90+"/>
    <n v="0"/>
    <x v="11"/>
  </r>
  <r>
    <s v="INV01616"/>
    <s v="C073"/>
    <d v="2025-10-08T00:00:00"/>
    <d v="2025-11-07T00:00:00"/>
    <n v="70703.259999999995"/>
    <n v="70703.259999999995"/>
    <n v="90"/>
    <s v="61-90"/>
    <n v="0"/>
    <x v="3"/>
  </r>
  <r>
    <s v="INV02018"/>
    <s v="C073"/>
    <d v="2024-09-20T00:00:00"/>
    <d v="2024-10-20T00:00:00"/>
    <n v="122018.05"/>
    <n v="122018.05"/>
    <n v="473"/>
    <s v="90+"/>
    <n v="0"/>
    <x v="6"/>
  </r>
  <r>
    <s v="INV02790"/>
    <s v="C073"/>
    <d v="2025-08-14T00:00:00"/>
    <d v="2025-09-13T00:00:00"/>
    <n v="135838.09"/>
    <n v="135838.09"/>
    <n v="145"/>
    <s v="90+"/>
    <n v="0"/>
    <x v="20"/>
  </r>
  <r>
    <s v="INV00446"/>
    <s v="C074"/>
    <d v="2024-11-13T00:00:00"/>
    <d v="2024-12-13T00:00:00"/>
    <n v="168871.67999999999"/>
    <n v="105422.97"/>
    <n v="419"/>
    <s v="90+"/>
    <n v="63448.709999999992"/>
    <x v="12"/>
  </r>
  <r>
    <s v="INV00658"/>
    <s v="C074"/>
    <d v="2024-06-25T00:00:00"/>
    <d v="2024-07-25T00:00:00"/>
    <n v="187066.78"/>
    <n v="155949.10999999999"/>
    <n v="560"/>
    <s v="90+"/>
    <n v="31117.670000000013"/>
    <x v="22"/>
  </r>
  <r>
    <s v="INV01535"/>
    <s v="C074"/>
    <d v="2024-11-25T00:00:00"/>
    <d v="2024-12-25T00:00:00"/>
    <n v="39615.31"/>
    <n v="14630.79"/>
    <n v="407"/>
    <s v="90+"/>
    <n v="24984.519999999997"/>
    <x v="12"/>
  </r>
  <r>
    <s v="INV01782"/>
    <s v="C074"/>
    <d v="2025-03-11T00:00:00"/>
    <d v="2025-04-10T00:00:00"/>
    <n v="30008.74"/>
    <n v="13823.52"/>
    <n v="301"/>
    <s v="90+"/>
    <n v="16185.220000000001"/>
    <x v="21"/>
  </r>
  <r>
    <s v="INV00190"/>
    <s v="C074"/>
    <d v="2024-03-24T00:00:00"/>
    <d v="2024-04-23T00:00:00"/>
    <n v="53234.54"/>
    <n v="53234.54"/>
    <n v="653"/>
    <s v="90+"/>
    <n v="0"/>
    <x v="14"/>
  </r>
  <r>
    <s v="INV00191"/>
    <s v="C074"/>
    <d v="2024-02-09T00:00:00"/>
    <d v="2024-03-10T00:00:00"/>
    <n v="175837.66"/>
    <n v="175837.66"/>
    <n v="697"/>
    <s v="90+"/>
    <n v="0"/>
    <x v="2"/>
  </r>
  <r>
    <s v="INV00969"/>
    <s v="C074"/>
    <d v="2025-07-15T00:00:00"/>
    <d v="2025-08-14T00:00:00"/>
    <n v="22052.34"/>
    <n v="22052.34"/>
    <n v="175"/>
    <s v="90+"/>
    <n v="0"/>
    <x v="10"/>
  </r>
  <r>
    <s v="INV01212"/>
    <s v="C074"/>
    <d v="2025-06-19T00:00:00"/>
    <d v="2025-07-19T00:00:00"/>
    <n v="103058.66"/>
    <n v="103058.66"/>
    <n v="201"/>
    <s v="90+"/>
    <n v="0"/>
    <x v="16"/>
  </r>
  <r>
    <s v="INV01560"/>
    <s v="C074"/>
    <d v="2024-01-28T00:00:00"/>
    <d v="2024-02-27T00:00:00"/>
    <n v="122236.87"/>
    <n v="122236.87"/>
    <n v="709"/>
    <s v="90+"/>
    <n v="0"/>
    <x v="18"/>
  </r>
  <r>
    <s v="INV01770"/>
    <s v="C074"/>
    <d v="2025-06-14T00:00:00"/>
    <d v="2025-07-14T00:00:00"/>
    <n v="193189.7"/>
    <n v="193189.7"/>
    <n v="206"/>
    <s v="90+"/>
    <n v="0"/>
    <x v="16"/>
  </r>
  <r>
    <s v="INV01988"/>
    <s v="C074"/>
    <d v="2024-09-28T00:00:00"/>
    <d v="2024-10-28T00:00:00"/>
    <n v="68019.33"/>
    <n v="68019.33"/>
    <n v="465"/>
    <s v="90+"/>
    <n v="0"/>
    <x v="6"/>
  </r>
  <r>
    <s v="INV02487"/>
    <s v="C074"/>
    <d v="2025-12-08T00:00:00"/>
    <d v="2026-01-07T00:00:00"/>
    <n v="195915.11"/>
    <n v="195915.11"/>
    <n v="29"/>
    <s v="0-30"/>
    <n v="0"/>
    <x v="8"/>
  </r>
  <r>
    <s v="INV02524"/>
    <s v="C074"/>
    <d v="2025-05-20T00:00:00"/>
    <d v="2025-06-19T00:00:00"/>
    <n v="32948.879999999997"/>
    <n v="32948.879999999997"/>
    <n v="231"/>
    <s v="90+"/>
    <n v="0"/>
    <x v="15"/>
  </r>
  <r>
    <s v="INV02123"/>
    <s v="C075"/>
    <d v="2024-08-02T00:00:00"/>
    <d v="2024-09-01T00:00:00"/>
    <n v="193301.07"/>
    <n v="125788.64"/>
    <n v="522"/>
    <s v="90+"/>
    <n v="67512.430000000008"/>
    <x v="11"/>
  </r>
  <r>
    <s v="INV02437"/>
    <s v="C075"/>
    <d v="2024-03-03T00:00:00"/>
    <d v="2024-04-02T00:00:00"/>
    <n v="99054.05"/>
    <n v="46508.39"/>
    <n v="674"/>
    <s v="90+"/>
    <n v="52545.66"/>
    <x v="14"/>
  </r>
  <r>
    <s v="INV00501"/>
    <s v="C075"/>
    <d v="2025-07-07T00:00:00"/>
    <d v="2025-08-06T00:00:00"/>
    <n v="116433.28"/>
    <n v="75526.8"/>
    <n v="183"/>
    <s v="90+"/>
    <n v="40906.479999999996"/>
    <x v="10"/>
  </r>
  <r>
    <s v="INV02878"/>
    <s v="C075"/>
    <d v="2025-11-24T00:00:00"/>
    <d v="2025-12-24T00:00:00"/>
    <n v="89776.82"/>
    <n v="68631.91"/>
    <n v="43"/>
    <s v="31-60"/>
    <n v="21144.910000000003"/>
    <x v="9"/>
  </r>
  <r>
    <s v="INV00272"/>
    <s v="C075"/>
    <d v="2025-05-23T00:00:00"/>
    <d v="2025-06-22T00:00:00"/>
    <n v="104471.36"/>
    <n v="91975.03"/>
    <n v="228"/>
    <s v="90+"/>
    <n v="12496.330000000002"/>
    <x v="15"/>
  </r>
  <r>
    <s v="INV00548"/>
    <s v="C075"/>
    <d v="2024-10-14T00:00:00"/>
    <d v="2024-11-13T00:00:00"/>
    <n v="153378.85999999999"/>
    <n v="153378.85999999999"/>
    <n v="449"/>
    <s v="90+"/>
    <n v="0"/>
    <x v="0"/>
  </r>
  <r>
    <s v="INV00607"/>
    <s v="C075"/>
    <d v="2025-11-28T00:00:00"/>
    <d v="2025-12-28T00:00:00"/>
    <n v="152859.35"/>
    <n v="152859.35"/>
    <n v="39"/>
    <s v="31-60"/>
    <n v="0"/>
    <x v="9"/>
  </r>
  <r>
    <s v="INV00940"/>
    <s v="C075"/>
    <d v="2024-05-18T00:00:00"/>
    <d v="2024-06-17T00:00:00"/>
    <n v="164547.26999999999"/>
    <n v="164547.26999999999"/>
    <n v="598"/>
    <s v="90+"/>
    <n v="0"/>
    <x v="19"/>
  </r>
  <r>
    <s v="INV00998"/>
    <s v="C075"/>
    <d v="2024-04-24T00:00:00"/>
    <d v="2024-05-24T00:00:00"/>
    <n v="165081.63"/>
    <n v="165081.63"/>
    <n v="622"/>
    <s v="90+"/>
    <n v="0"/>
    <x v="4"/>
  </r>
  <r>
    <s v="INV01205"/>
    <s v="C075"/>
    <d v="2025-03-26T00:00:00"/>
    <d v="2025-04-25T00:00:00"/>
    <n v="124287.34"/>
    <n v="124287.34"/>
    <n v="286"/>
    <s v="90+"/>
    <n v="0"/>
    <x v="21"/>
  </r>
  <r>
    <s v="INV01218"/>
    <s v="C075"/>
    <d v="2025-05-18T00:00:00"/>
    <d v="2025-06-17T00:00:00"/>
    <n v="67397.850000000006"/>
    <n v="67397.850000000006"/>
    <n v="233"/>
    <s v="90+"/>
    <n v="0"/>
    <x v="15"/>
  </r>
  <r>
    <s v="INV01677"/>
    <s v="C075"/>
    <d v="2024-08-14T00:00:00"/>
    <d v="2024-09-13T00:00:00"/>
    <n v="110438.49"/>
    <n v="110438.49"/>
    <n v="510"/>
    <s v="90+"/>
    <n v="0"/>
    <x v="11"/>
  </r>
  <r>
    <s v="INV01744"/>
    <s v="C075"/>
    <d v="2025-04-06T00:00:00"/>
    <d v="2025-05-06T00:00:00"/>
    <n v="132932.94"/>
    <n v="132932.94"/>
    <n v="275"/>
    <s v="90+"/>
    <n v="0"/>
    <x v="1"/>
  </r>
  <r>
    <s v="INV02029"/>
    <s v="C075"/>
    <d v="2025-05-03T00:00:00"/>
    <d v="2025-06-02T00:00:00"/>
    <n v="70939.78"/>
    <n v="70939.78"/>
    <n v="248"/>
    <s v="90+"/>
    <n v="0"/>
    <x v="15"/>
  </r>
  <r>
    <s v="INV02335"/>
    <s v="C075"/>
    <d v="2025-05-23T00:00:00"/>
    <d v="2025-06-22T00:00:00"/>
    <n v="118146.26"/>
    <n v="118146.26"/>
    <n v="228"/>
    <s v="90+"/>
    <n v="0"/>
    <x v="15"/>
  </r>
  <r>
    <s v="INV02726"/>
    <s v="C076"/>
    <d v="2025-04-05T00:00:00"/>
    <d v="2025-05-05T00:00:00"/>
    <n v="114995.28"/>
    <n v="38009.68"/>
    <n v="276"/>
    <s v="90+"/>
    <n v="76985.600000000006"/>
    <x v="1"/>
  </r>
  <r>
    <s v="INV00887"/>
    <s v="C076"/>
    <d v="2025-09-01T00:00:00"/>
    <d v="2025-10-01T00:00:00"/>
    <n v="171079.15"/>
    <n v="102275.32"/>
    <n v="127"/>
    <s v="90+"/>
    <n v="68803.829999999987"/>
    <x v="17"/>
  </r>
  <r>
    <s v="INV01016"/>
    <s v="C076"/>
    <d v="2025-05-22T00:00:00"/>
    <d v="2025-06-21T00:00:00"/>
    <n v="66032.490000000005"/>
    <n v="44832.98"/>
    <n v="229"/>
    <s v="90+"/>
    <n v="21199.510000000002"/>
    <x v="15"/>
  </r>
  <r>
    <s v="INV00345"/>
    <s v="C076"/>
    <d v="2025-07-11T00:00:00"/>
    <d v="2025-08-10T00:00:00"/>
    <n v="194531.31"/>
    <n v="194531.31"/>
    <n v="179"/>
    <s v="90+"/>
    <n v="0"/>
    <x v="10"/>
  </r>
  <r>
    <s v="INV00676"/>
    <s v="C076"/>
    <d v="2024-09-05T00:00:00"/>
    <d v="2024-10-05T00:00:00"/>
    <n v="192094.71"/>
    <n v="192094.71"/>
    <n v="488"/>
    <s v="90+"/>
    <n v="0"/>
    <x v="6"/>
  </r>
  <r>
    <s v="INV01659"/>
    <s v="C076"/>
    <d v="2025-07-03T00:00:00"/>
    <d v="2025-08-02T00:00:00"/>
    <n v="11891.36"/>
    <n v="11891.36"/>
    <n v="187"/>
    <s v="90+"/>
    <n v="0"/>
    <x v="10"/>
  </r>
  <r>
    <s v="INV02054"/>
    <s v="C076"/>
    <d v="2024-07-02T00:00:00"/>
    <d v="2024-08-01T00:00:00"/>
    <n v="132841.46"/>
    <n v="132841.46"/>
    <n v="553"/>
    <s v="90+"/>
    <n v="0"/>
    <x v="5"/>
  </r>
  <r>
    <s v="INV02309"/>
    <s v="C076"/>
    <d v="2024-11-11T00:00:00"/>
    <d v="2024-12-11T00:00:00"/>
    <n v="161340.14000000001"/>
    <n v="161340.14000000001"/>
    <n v="421"/>
    <s v="90+"/>
    <n v="0"/>
    <x v="12"/>
  </r>
  <r>
    <s v="INV00150"/>
    <s v="C077"/>
    <d v="2025-11-30T00:00:00"/>
    <d v="2025-12-30T00:00:00"/>
    <n v="83603.69"/>
    <n v="58956.68"/>
    <n v="37"/>
    <s v="31-60"/>
    <n v="24647.010000000002"/>
    <x v="9"/>
  </r>
  <r>
    <s v="INV00264"/>
    <s v="C077"/>
    <d v="2024-03-25T00:00:00"/>
    <d v="2024-04-24T00:00:00"/>
    <n v="12547.22"/>
    <n v="12547.22"/>
    <n v="652"/>
    <s v="90+"/>
    <n v="0"/>
    <x v="14"/>
  </r>
  <r>
    <s v="INV00677"/>
    <s v="C077"/>
    <d v="2024-04-06T00:00:00"/>
    <d v="2024-05-06T00:00:00"/>
    <n v="30833.39"/>
    <n v="30833.39"/>
    <n v="640"/>
    <s v="90+"/>
    <n v="0"/>
    <x v="4"/>
  </r>
  <r>
    <s v="INV02050"/>
    <s v="C077"/>
    <d v="2025-12-11T00:00:00"/>
    <d v="2026-01-10T00:00:00"/>
    <n v="131194.49"/>
    <n v="131194.49"/>
    <n v="26"/>
    <s v="0-30"/>
    <n v="0"/>
    <x v="8"/>
  </r>
  <r>
    <s v="INV02208"/>
    <s v="C077"/>
    <d v="2025-09-03T00:00:00"/>
    <d v="2025-10-03T00:00:00"/>
    <n v="95910.02"/>
    <n v="95910.02"/>
    <n v="125"/>
    <s v="90+"/>
    <n v="0"/>
    <x v="17"/>
  </r>
  <r>
    <s v="INV01313"/>
    <s v="C078"/>
    <d v="2024-12-08T00:00:00"/>
    <d v="2025-01-07T00:00:00"/>
    <n v="69622.63"/>
    <n v="40432.61"/>
    <n v="394"/>
    <s v="90+"/>
    <n v="29190.020000000004"/>
    <x v="7"/>
  </r>
  <r>
    <s v="INV00594"/>
    <s v="C078"/>
    <d v="2025-09-30T00:00:00"/>
    <d v="2025-10-30T00:00:00"/>
    <n v="175179.13"/>
    <n v="175179.13"/>
    <n v="98"/>
    <s v="90+"/>
    <n v="0"/>
    <x v="17"/>
  </r>
  <r>
    <s v="INV00728"/>
    <s v="C078"/>
    <d v="2024-05-24T00:00:00"/>
    <d v="2024-06-23T00:00:00"/>
    <n v="14528.07"/>
    <n v="14528.07"/>
    <n v="592"/>
    <s v="90+"/>
    <n v="0"/>
    <x v="19"/>
  </r>
  <r>
    <s v="INV00819"/>
    <s v="C078"/>
    <d v="2024-03-08T00:00:00"/>
    <d v="2024-04-07T00:00:00"/>
    <n v="174237.2"/>
    <n v="174237.2"/>
    <n v="669"/>
    <s v="90+"/>
    <n v="0"/>
    <x v="14"/>
  </r>
  <r>
    <s v="INV01224"/>
    <s v="C078"/>
    <d v="2025-12-15T00:00:00"/>
    <d v="2026-01-14T00:00:00"/>
    <n v="59299.33"/>
    <n v="59299.33"/>
    <n v="22"/>
    <s v="0-30"/>
    <n v="0"/>
    <x v="8"/>
  </r>
  <r>
    <s v="INV01366"/>
    <s v="C078"/>
    <d v="2025-12-20T00:00:00"/>
    <d v="2026-01-19T00:00:00"/>
    <n v="103458.46"/>
    <n v="103458.46"/>
    <n v="17"/>
    <s v="0-30"/>
    <n v="0"/>
    <x v="8"/>
  </r>
  <r>
    <s v="INV01516"/>
    <s v="C078"/>
    <d v="2024-05-30T00:00:00"/>
    <d v="2024-06-29T00:00:00"/>
    <n v="164707.38"/>
    <n v="164707.38"/>
    <n v="586"/>
    <s v="90+"/>
    <n v="0"/>
    <x v="19"/>
  </r>
  <r>
    <s v="INV02501"/>
    <s v="C078"/>
    <d v="2025-01-06T00:00:00"/>
    <d v="2025-02-05T00:00:00"/>
    <n v="144310.32"/>
    <n v="144310.32"/>
    <n v="365"/>
    <s v="90+"/>
    <n v="0"/>
    <x v="23"/>
  </r>
  <r>
    <s v="INV02762"/>
    <s v="C078"/>
    <d v="2024-01-28T00:00:00"/>
    <d v="2024-02-27T00:00:00"/>
    <n v="181901.3"/>
    <n v="181901.3"/>
    <n v="709"/>
    <s v="90+"/>
    <n v="0"/>
    <x v="18"/>
  </r>
  <r>
    <s v="INV01411"/>
    <s v="C079"/>
    <d v="2025-09-03T00:00:00"/>
    <d v="2025-10-03T00:00:00"/>
    <n v="188614.1"/>
    <n v="57915.87"/>
    <n v="125"/>
    <s v="90+"/>
    <n v="130698.23000000001"/>
    <x v="17"/>
  </r>
  <r>
    <s v="INV00318"/>
    <s v="C079"/>
    <d v="2024-11-25T00:00:00"/>
    <d v="2024-12-25T00:00:00"/>
    <n v="133731.29"/>
    <n v="100100.87"/>
    <n v="407"/>
    <s v="90+"/>
    <n v="33630.420000000013"/>
    <x v="12"/>
  </r>
  <r>
    <s v="INV02152"/>
    <s v="C079"/>
    <d v="2024-09-18T00:00:00"/>
    <d v="2024-10-18T00:00:00"/>
    <n v="65969.39"/>
    <n v="51903.360000000001"/>
    <n v="475"/>
    <s v="90+"/>
    <n v="14066.029999999999"/>
    <x v="6"/>
  </r>
  <r>
    <s v="INV00291"/>
    <s v="C079"/>
    <d v="2024-04-07T00:00:00"/>
    <d v="2024-05-07T00:00:00"/>
    <n v="180889.05"/>
    <n v="180889.05"/>
    <n v="639"/>
    <s v="90+"/>
    <n v="0"/>
    <x v="4"/>
  </r>
  <r>
    <s v="INV00332"/>
    <s v="C079"/>
    <d v="2025-06-07T00:00:00"/>
    <d v="2025-07-07T00:00:00"/>
    <n v="182294.93"/>
    <n v="182294.93"/>
    <n v="213"/>
    <s v="90+"/>
    <n v="0"/>
    <x v="16"/>
  </r>
  <r>
    <s v="INV00475"/>
    <s v="C079"/>
    <d v="2024-04-04T00:00:00"/>
    <d v="2024-05-04T00:00:00"/>
    <n v="84868.03"/>
    <n v="84868.03"/>
    <n v="642"/>
    <s v="90+"/>
    <n v="0"/>
    <x v="4"/>
  </r>
  <r>
    <s v="INV01611"/>
    <s v="C079"/>
    <d v="2024-09-28T00:00:00"/>
    <d v="2024-10-28T00:00:00"/>
    <n v="87148.82"/>
    <n v="87148.82"/>
    <n v="465"/>
    <s v="90+"/>
    <n v="0"/>
    <x v="6"/>
  </r>
  <r>
    <s v="INV01731"/>
    <s v="C079"/>
    <d v="2025-02-26T00:00:00"/>
    <d v="2025-03-28T00:00:00"/>
    <n v="16143.66"/>
    <n v="16143.66"/>
    <n v="314"/>
    <s v="90+"/>
    <n v="0"/>
    <x v="13"/>
  </r>
  <r>
    <s v="INV01820"/>
    <s v="C079"/>
    <d v="2024-11-19T00:00:00"/>
    <d v="2024-12-19T00:00:00"/>
    <n v="117763.49"/>
    <n v="117763.49"/>
    <n v="413"/>
    <s v="90+"/>
    <n v="0"/>
    <x v="12"/>
  </r>
  <r>
    <s v="INV02186"/>
    <s v="C079"/>
    <d v="2024-08-04T00:00:00"/>
    <d v="2024-09-03T00:00:00"/>
    <n v="147432.97"/>
    <n v="147432.97"/>
    <n v="520"/>
    <s v="90+"/>
    <n v="0"/>
    <x v="11"/>
  </r>
  <r>
    <s v="INV02500"/>
    <s v="C079"/>
    <d v="2024-12-16T00:00:00"/>
    <d v="2025-01-15T00:00:00"/>
    <n v="194153.47"/>
    <n v="194153.47"/>
    <n v="386"/>
    <s v="90+"/>
    <n v="0"/>
    <x v="7"/>
  </r>
  <r>
    <s v="INV02782"/>
    <s v="C079"/>
    <d v="2024-12-26T00:00:00"/>
    <d v="2025-01-25T00:00:00"/>
    <n v="58679.09"/>
    <n v="58679.09"/>
    <n v="376"/>
    <s v="90+"/>
    <n v="0"/>
    <x v="7"/>
  </r>
  <r>
    <s v="INV02385"/>
    <s v="C080"/>
    <d v="2025-02-02T00:00:00"/>
    <d v="2025-03-04T00:00:00"/>
    <n v="146273.79"/>
    <n v="76975.47"/>
    <n v="338"/>
    <s v="90+"/>
    <n v="69298.320000000007"/>
    <x v="13"/>
  </r>
  <r>
    <s v="INV00610"/>
    <s v="C080"/>
    <d v="2025-09-18T00:00:00"/>
    <d v="2025-10-18T00:00:00"/>
    <n v="91697.59"/>
    <n v="78264.27"/>
    <n v="110"/>
    <s v="90+"/>
    <n v="13433.319999999992"/>
    <x v="17"/>
  </r>
  <r>
    <s v="INV00203"/>
    <s v="C080"/>
    <d v="2025-10-02T00:00:00"/>
    <d v="2025-11-01T00:00:00"/>
    <n v="47711.5"/>
    <n v="47711.5"/>
    <n v="96"/>
    <s v="90+"/>
    <n v="0"/>
    <x v="3"/>
  </r>
  <r>
    <s v="INV00630"/>
    <s v="C080"/>
    <d v="2024-06-01T00:00:00"/>
    <d v="2024-07-01T00:00:00"/>
    <n v="173446.14"/>
    <n v="173446.14"/>
    <n v="584"/>
    <s v="90+"/>
    <n v="0"/>
    <x v="22"/>
  </r>
  <r>
    <s v="INV00657"/>
    <s v="C080"/>
    <d v="2025-10-04T00:00:00"/>
    <d v="2025-11-03T00:00:00"/>
    <n v="187984.27"/>
    <n v="187984.27"/>
    <n v="94"/>
    <s v="90+"/>
    <n v="0"/>
    <x v="3"/>
  </r>
  <r>
    <s v="INV01238"/>
    <s v="C080"/>
    <d v="2025-10-21T00:00:00"/>
    <d v="2025-11-20T00:00:00"/>
    <n v="178765.32"/>
    <n v="178765.32"/>
    <n v="77"/>
    <s v="61-90"/>
    <n v="0"/>
    <x v="3"/>
  </r>
  <r>
    <s v="INV01355"/>
    <s v="C080"/>
    <d v="2024-08-03T00:00:00"/>
    <d v="2024-09-02T00:00:00"/>
    <n v="154325.57999999999"/>
    <n v="154325.57999999999"/>
    <n v="521"/>
    <s v="90+"/>
    <n v="0"/>
    <x v="11"/>
  </r>
  <r>
    <s v="INV01573"/>
    <s v="C080"/>
    <d v="2024-03-16T00:00:00"/>
    <d v="2024-04-15T00:00:00"/>
    <n v="128550.52"/>
    <n v="128550.52"/>
    <n v="661"/>
    <s v="90+"/>
    <n v="0"/>
    <x v="14"/>
  </r>
  <r>
    <s v="INV01605"/>
    <s v="C080"/>
    <d v="2025-02-11T00:00:00"/>
    <d v="2025-03-13T00:00:00"/>
    <n v="23358.94"/>
    <n v="23358.94"/>
    <n v="329"/>
    <s v="90+"/>
    <n v="0"/>
    <x v="13"/>
  </r>
  <r>
    <s v="INV01915"/>
    <s v="C080"/>
    <d v="2024-02-28T00:00:00"/>
    <d v="2024-03-29T00:00:00"/>
    <n v="28868.46"/>
    <n v="28868.46"/>
    <n v="678"/>
    <s v="90+"/>
    <n v="0"/>
    <x v="2"/>
  </r>
  <r>
    <s v="INV02086"/>
    <s v="C080"/>
    <d v="2024-03-29T00:00:00"/>
    <d v="2024-04-28T00:00:00"/>
    <n v="44621.79"/>
    <n v="44621.79"/>
    <n v="648"/>
    <s v="90+"/>
    <n v="0"/>
    <x v="14"/>
  </r>
  <r>
    <s v="INV02222"/>
    <s v="C080"/>
    <d v="2024-06-08T00:00:00"/>
    <d v="2024-07-08T00:00:00"/>
    <n v="64352.79"/>
    <n v="64352.79"/>
    <n v="577"/>
    <s v="90+"/>
    <n v="0"/>
    <x v="22"/>
  </r>
  <r>
    <s v="INV02561"/>
    <s v="C080"/>
    <d v="2025-11-26T00:00:00"/>
    <d v="2025-12-26T00:00:00"/>
    <n v="45064.43"/>
    <n v="45064.43"/>
    <n v="41"/>
    <s v="31-60"/>
    <n v="0"/>
    <x v="9"/>
  </r>
  <r>
    <s v="INV02632"/>
    <s v="C080"/>
    <d v="2024-01-30T00:00:00"/>
    <d v="2024-02-29T00:00:00"/>
    <n v="133327.12"/>
    <n v="133327.12"/>
    <n v="707"/>
    <s v="90+"/>
    <n v="0"/>
    <x v="18"/>
  </r>
  <r>
    <s v="INV02756"/>
    <s v="C080"/>
    <d v="2024-03-28T00:00:00"/>
    <d v="2024-04-27T00:00:00"/>
    <n v="78531.7"/>
    <n v="78531.7"/>
    <n v="649"/>
    <s v="90+"/>
    <n v="0"/>
    <x v="14"/>
  </r>
  <r>
    <s v="INV00459"/>
    <s v="C081"/>
    <d v="2025-03-26T00:00:00"/>
    <d v="2025-04-25T00:00:00"/>
    <n v="179855.65"/>
    <n v="59213.77"/>
    <n v="286"/>
    <s v="90+"/>
    <n v="120641.88"/>
    <x v="21"/>
  </r>
  <r>
    <s v="INV00524"/>
    <s v="C081"/>
    <d v="2025-12-08T00:00:00"/>
    <d v="2026-01-07T00:00:00"/>
    <n v="93858.62"/>
    <n v="93858.62"/>
    <n v="29"/>
    <s v="0-30"/>
    <n v="0"/>
    <x v="8"/>
  </r>
  <r>
    <s v="INV00735"/>
    <s v="C081"/>
    <d v="2025-04-03T00:00:00"/>
    <d v="2025-05-03T00:00:00"/>
    <n v="34517.99"/>
    <n v="34517.99"/>
    <n v="278"/>
    <s v="90+"/>
    <n v="0"/>
    <x v="1"/>
  </r>
  <r>
    <s v="INV00968"/>
    <s v="C081"/>
    <d v="2024-08-07T00:00:00"/>
    <d v="2024-09-06T00:00:00"/>
    <n v="40143.1"/>
    <n v="40143.1"/>
    <n v="517"/>
    <s v="90+"/>
    <n v="0"/>
    <x v="11"/>
  </r>
  <r>
    <s v="INV01050"/>
    <s v="C081"/>
    <d v="2025-02-19T00:00:00"/>
    <d v="2025-03-21T00:00:00"/>
    <n v="121402.85"/>
    <n v="121402.85"/>
    <n v="321"/>
    <s v="90+"/>
    <n v="0"/>
    <x v="13"/>
  </r>
  <r>
    <s v="INV01763"/>
    <s v="C081"/>
    <d v="2025-10-25T00:00:00"/>
    <d v="2025-11-24T00:00:00"/>
    <n v="173929.61"/>
    <n v="173929.61"/>
    <n v="73"/>
    <s v="61-90"/>
    <n v="0"/>
    <x v="3"/>
  </r>
  <r>
    <s v="INV02119"/>
    <s v="C081"/>
    <d v="2025-03-16T00:00:00"/>
    <d v="2025-04-15T00:00:00"/>
    <n v="20902.91"/>
    <n v="20902.91"/>
    <n v="296"/>
    <s v="90+"/>
    <n v="0"/>
    <x v="21"/>
  </r>
  <r>
    <s v="INV02144"/>
    <s v="C081"/>
    <d v="2025-05-18T00:00:00"/>
    <d v="2025-06-17T00:00:00"/>
    <n v="45029.279999999999"/>
    <n v="45029.279999999999"/>
    <n v="233"/>
    <s v="90+"/>
    <n v="0"/>
    <x v="15"/>
  </r>
  <r>
    <s v="INV02664"/>
    <s v="C081"/>
    <d v="2025-11-09T00:00:00"/>
    <d v="2025-12-09T00:00:00"/>
    <n v="142043.5"/>
    <n v="142043.5"/>
    <n v="58"/>
    <s v="31-60"/>
    <n v="0"/>
    <x v="9"/>
  </r>
  <r>
    <s v="INV01913"/>
    <s v="C082"/>
    <d v="2025-12-23T00:00:00"/>
    <d v="2026-01-22T00:00:00"/>
    <n v="180242.55"/>
    <n v="137444.01999999999"/>
    <n v="14"/>
    <s v="0-30"/>
    <n v="42798.53"/>
    <x v="8"/>
  </r>
  <r>
    <s v="INV01129"/>
    <s v="C082"/>
    <d v="2024-03-16T00:00:00"/>
    <d v="2024-04-15T00:00:00"/>
    <n v="54468.34"/>
    <n v="27262.51"/>
    <n v="661"/>
    <s v="90+"/>
    <n v="27205.829999999998"/>
    <x v="14"/>
  </r>
  <r>
    <s v="INV01558"/>
    <s v="C082"/>
    <d v="2025-06-07T00:00:00"/>
    <d v="2025-07-07T00:00:00"/>
    <n v="84735.01"/>
    <n v="75116.06"/>
    <n v="213"/>
    <s v="90+"/>
    <n v="9618.9499999999971"/>
    <x v="16"/>
  </r>
  <r>
    <s v="INV00130"/>
    <s v="C082"/>
    <d v="2024-01-10T00:00:00"/>
    <d v="2024-02-09T00:00:00"/>
    <n v="45566.32"/>
    <n v="45566.32"/>
    <n v="727"/>
    <s v="90+"/>
    <n v="0"/>
    <x v="18"/>
  </r>
  <r>
    <s v="INV00282"/>
    <s v="C082"/>
    <d v="2025-01-23T00:00:00"/>
    <d v="2025-02-22T00:00:00"/>
    <n v="40747.08"/>
    <n v="40747.08"/>
    <n v="348"/>
    <s v="90+"/>
    <n v="0"/>
    <x v="23"/>
  </r>
  <r>
    <s v="INV00585"/>
    <s v="C082"/>
    <d v="2025-01-26T00:00:00"/>
    <d v="2025-02-25T00:00:00"/>
    <n v="176315.32"/>
    <n v="176315.32"/>
    <n v="345"/>
    <s v="90+"/>
    <n v="0"/>
    <x v="23"/>
  </r>
  <r>
    <s v="INV02431"/>
    <s v="C082"/>
    <d v="2025-04-30T00:00:00"/>
    <d v="2025-05-30T00:00:00"/>
    <n v="51912.34"/>
    <n v="51912.34"/>
    <n v="251"/>
    <s v="90+"/>
    <n v="0"/>
    <x v="1"/>
  </r>
  <r>
    <s v="INV01845"/>
    <s v="C083"/>
    <d v="2024-03-16T00:00:00"/>
    <d v="2024-04-15T00:00:00"/>
    <n v="165182.17000000001"/>
    <n v="68831.34"/>
    <n v="661"/>
    <s v="90+"/>
    <n v="96350.830000000016"/>
    <x v="14"/>
  </r>
  <r>
    <s v="INV00642"/>
    <s v="C083"/>
    <d v="2025-08-25T00:00:00"/>
    <d v="2025-09-24T00:00:00"/>
    <n v="154977.03"/>
    <n v="135162.29999999999"/>
    <n v="134"/>
    <s v="90+"/>
    <n v="19814.73000000001"/>
    <x v="20"/>
  </r>
  <r>
    <s v="INV02805"/>
    <s v="C083"/>
    <d v="2024-05-02T00:00:00"/>
    <d v="2024-06-01T00:00:00"/>
    <n v="113975.45"/>
    <n v="94848.18"/>
    <n v="614"/>
    <s v="90+"/>
    <n v="19127.270000000004"/>
    <x v="19"/>
  </r>
  <r>
    <s v="INV01739"/>
    <s v="C083"/>
    <d v="2024-01-18T00:00:00"/>
    <d v="2024-02-17T00:00:00"/>
    <n v="17861.509999999998"/>
    <n v="17861.509999999998"/>
    <n v="719"/>
    <s v="90+"/>
    <n v="0"/>
    <x v="18"/>
  </r>
  <r>
    <s v="INV01999"/>
    <s v="C083"/>
    <d v="2024-04-27T00:00:00"/>
    <d v="2024-05-27T00:00:00"/>
    <n v="127535.11"/>
    <n v="127535.11"/>
    <n v="619"/>
    <s v="90+"/>
    <n v="0"/>
    <x v="4"/>
  </r>
  <r>
    <s v="INV02550"/>
    <s v="C083"/>
    <d v="2024-01-09T00:00:00"/>
    <d v="2024-02-08T00:00:00"/>
    <n v="87369.24"/>
    <n v="87369.24"/>
    <n v="728"/>
    <s v="90+"/>
    <n v="0"/>
    <x v="18"/>
  </r>
  <r>
    <s v="INV02580"/>
    <s v="C083"/>
    <d v="2024-05-14T00:00:00"/>
    <d v="2024-06-13T00:00:00"/>
    <n v="123238.79"/>
    <n v="123238.79"/>
    <n v="602"/>
    <s v="90+"/>
    <n v="0"/>
    <x v="19"/>
  </r>
  <r>
    <s v="INV01067"/>
    <s v="C084"/>
    <d v="2024-03-04T00:00:00"/>
    <d v="2024-04-03T00:00:00"/>
    <n v="83794.350000000006"/>
    <n v="42754.7"/>
    <n v="673"/>
    <s v="90+"/>
    <n v="41039.650000000009"/>
    <x v="14"/>
  </r>
  <r>
    <s v="INV01774"/>
    <s v="C084"/>
    <d v="2025-03-01T00:00:00"/>
    <d v="2025-03-31T00:00:00"/>
    <n v="73131.11"/>
    <n v="64311.41"/>
    <n v="311"/>
    <s v="90+"/>
    <n v="8819.6999999999971"/>
    <x v="21"/>
  </r>
  <r>
    <s v="INV00681"/>
    <s v="C084"/>
    <d v="2025-05-03T00:00:00"/>
    <d v="2025-06-02T00:00:00"/>
    <n v="29747.53"/>
    <n v="26461.63"/>
    <n v="248"/>
    <s v="90+"/>
    <n v="3285.8999999999978"/>
    <x v="15"/>
  </r>
  <r>
    <s v="INV00828"/>
    <s v="C084"/>
    <d v="2025-08-12T00:00:00"/>
    <d v="2025-09-11T00:00:00"/>
    <n v="33511.39"/>
    <n v="33511.39"/>
    <n v="147"/>
    <s v="90+"/>
    <n v="0"/>
    <x v="20"/>
  </r>
  <r>
    <s v="INV01137"/>
    <s v="C084"/>
    <d v="2024-12-12T00:00:00"/>
    <d v="2025-01-11T00:00:00"/>
    <n v="81095.850000000006"/>
    <n v="81095.850000000006"/>
    <n v="390"/>
    <s v="90+"/>
    <n v="0"/>
    <x v="7"/>
  </r>
  <r>
    <s v="INV01261"/>
    <s v="C084"/>
    <d v="2025-04-03T00:00:00"/>
    <d v="2025-05-03T00:00:00"/>
    <n v="92335.78"/>
    <n v="92335.78"/>
    <n v="278"/>
    <s v="90+"/>
    <n v="0"/>
    <x v="1"/>
  </r>
  <r>
    <s v="INV01534"/>
    <s v="C084"/>
    <d v="2025-07-06T00:00:00"/>
    <d v="2025-08-05T00:00:00"/>
    <n v="128994.2"/>
    <n v="128994.2"/>
    <n v="184"/>
    <s v="90+"/>
    <n v="0"/>
    <x v="10"/>
  </r>
  <r>
    <s v="INV02714"/>
    <s v="C084"/>
    <d v="2024-06-25T00:00:00"/>
    <d v="2024-07-25T00:00:00"/>
    <n v="122371.29"/>
    <n v="122371.29"/>
    <n v="560"/>
    <s v="90+"/>
    <n v="0"/>
    <x v="22"/>
  </r>
  <r>
    <s v="INV01427"/>
    <s v="C085"/>
    <d v="2024-12-20T00:00:00"/>
    <d v="2025-01-19T00:00:00"/>
    <n v="11116.92"/>
    <n v="3720.46"/>
    <n v="382"/>
    <s v="90+"/>
    <n v="7396.46"/>
    <x v="7"/>
  </r>
  <r>
    <s v="INV00367"/>
    <s v="C085"/>
    <d v="2025-05-06T00:00:00"/>
    <d v="2025-06-05T00:00:00"/>
    <n v="170106.19"/>
    <n v="170106.19"/>
    <n v="245"/>
    <s v="90+"/>
    <n v="0"/>
    <x v="15"/>
  </r>
  <r>
    <s v="INV01461"/>
    <s v="C085"/>
    <d v="2024-10-13T00:00:00"/>
    <d v="2024-11-12T00:00:00"/>
    <n v="102372.18"/>
    <n v="102372.18"/>
    <n v="450"/>
    <s v="90+"/>
    <n v="0"/>
    <x v="0"/>
  </r>
  <r>
    <s v="INV01596"/>
    <s v="C085"/>
    <d v="2025-05-08T00:00:00"/>
    <d v="2025-06-07T00:00:00"/>
    <n v="126609.47"/>
    <n v="126609.47"/>
    <n v="243"/>
    <s v="90+"/>
    <n v="0"/>
    <x v="15"/>
  </r>
  <r>
    <s v="INV02597"/>
    <s v="C085"/>
    <d v="2024-09-18T00:00:00"/>
    <d v="2024-10-18T00:00:00"/>
    <n v="73598.39"/>
    <n v="73598.39"/>
    <n v="475"/>
    <s v="90+"/>
    <n v="0"/>
    <x v="6"/>
  </r>
  <r>
    <s v="INV02803"/>
    <s v="C085"/>
    <d v="2025-05-07T00:00:00"/>
    <d v="2025-06-06T00:00:00"/>
    <n v="81626.92"/>
    <n v="81626.92"/>
    <n v="244"/>
    <s v="90+"/>
    <n v="0"/>
    <x v="15"/>
  </r>
  <r>
    <s v="INV00854"/>
    <s v="C086"/>
    <d v="2024-11-10T00:00:00"/>
    <d v="2024-12-10T00:00:00"/>
    <n v="18731.55"/>
    <n v="9171.8700000000008"/>
    <n v="422"/>
    <s v="90+"/>
    <n v="9559.6799999999985"/>
    <x v="12"/>
  </r>
  <r>
    <s v="INV00481"/>
    <s v="C086"/>
    <d v="2025-05-23T00:00:00"/>
    <d v="2025-06-22T00:00:00"/>
    <n v="30835.57"/>
    <n v="24605.38"/>
    <n v="228"/>
    <s v="90+"/>
    <n v="6230.1899999999987"/>
    <x v="15"/>
  </r>
  <r>
    <s v="INV00214"/>
    <s v="C086"/>
    <d v="2025-10-19T00:00:00"/>
    <d v="2025-11-18T00:00:00"/>
    <n v="184525.28"/>
    <n v="184525.28"/>
    <n v="79"/>
    <s v="61-90"/>
    <n v="0"/>
    <x v="3"/>
  </r>
  <r>
    <s v="INV00577"/>
    <s v="C086"/>
    <d v="2024-01-04T00:00:00"/>
    <d v="2024-02-03T00:00:00"/>
    <n v="34426.879999999997"/>
    <n v="34426.879999999997"/>
    <n v="733"/>
    <s v="90+"/>
    <n v="0"/>
    <x v="18"/>
  </r>
  <r>
    <s v="INV00722"/>
    <s v="C086"/>
    <d v="2025-01-27T00:00:00"/>
    <d v="2025-02-26T00:00:00"/>
    <n v="70747.78"/>
    <n v="70747.78"/>
    <n v="344"/>
    <s v="90+"/>
    <n v="0"/>
    <x v="23"/>
  </r>
  <r>
    <s v="INV00746"/>
    <s v="C086"/>
    <d v="2024-01-30T00:00:00"/>
    <d v="2024-02-29T00:00:00"/>
    <n v="50129.02"/>
    <n v="50129.02"/>
    <n v="707"/>
    <s v="90+"/>
    <n v="0"/>
    <x v="18"/>
  </r>
  <r>
    <s v="INV00918"/>
    <s v="C086"/>
    <d v="2025-01-10T00:00:00"/>
    <d v="2025-02-09T00:00:00"/>
    <n v="130674.16"/>
    <n v="130674.16"/>
    <n v="361"/>
    <s v="90+"/>
    <n v="0"/>
    <x v="23"/>
  </r>
  <r>
    <s v="INV01695"/>
    <s v="C086"/>
    <d v="2025-03-19T00:00:00"/>
    <d v="2025-04-18T00:00:00"/>
    <n v="116260.55"/>
    <n v="116260.55"/>
    <n v="293"/>
    <s v="90+"/>
    <n v="0"/>
    <x v="21"/>
  </r>
  <r>
    <s v="INV01887"/>
    <s v="C086"/>
    <d v="2025-02-22T00:00:00"/>
    <d v="2025-03-24T00:00:00"/>
    <n v="146066.6"/>
    <n v="146066.6"/>
    <n v="318"/>
    <s v="90+"/>
    <n v="0"/>
    <x v="13"/>
  </r>
  <r>
    <s v="INV01894"/>
    <s v="C086"/>
    <d v="2024-03-03T00:00:00"/>
    <d v="2024-04-02T00:00:00"/>
    <n v="14262.76"/>
    <n v="14262.76"/>
    <n v="674"/>
    <s v="90+"/>
    <n v="0"/>
    <x v="14"/>
  </r>
  <r>
    <s v="INV02881"/>
    <s v="C086"/>
    <d v="2024-09-14T00:00:00"/>
    <d v="2024-10-14T00:00:00"/>
    <n v="98240.95"/>
    <n v="98240.95"/>
    <n v="479"/>
    <s v="90+"/>
    <n v="0"/>
    <x v="6"/>
  </r>
  <r>
    <s v="INV02072"/>
    <s v="C087"/>
    <d v="2024-12-28T00:00:00"/>
    <d v="2025-01-27T00:00:00"/>
    <n v="181702.38"/>
    <n v="122768.98"/>
    <n v="374"/>
    <s v="90+"/>
    <n v="58933.400000000009"/>
    <x v="7"/>
  </r>
  <r>
    <s v="INV01381"/>
    <s v="C087"/>
    <d v="2025-04-30T00:00:00"/>
    <d v="2025-05-30T00:00:00"/>
    <n v="194018.08"/>
    <n v="154688.18"/>
    <n v="251"/>
    <s v="90+"/>
    <n v="39329.899999999994"/>
    <x v="1"/>
  </r>
  <r>
    <s v="INV02407"/>
    <s v="C087"/>
    <d v="2024-10-05T00:00:00"/>
    <d v="2024-11-04T00:00:00"/>
    <n v="36658.839999999997"/>
    <n v="11884.84"/>
    <n v="458"/>
    <s v="90+"/>
    <n v="24773.999999999996"/>
    <x v="0"/>
  </r>
  <r>
    <s v="INV00420"/>
    <s v="C087"/>
    <d v="2024-02-13T00:00:00"/>
    <d v="2024-03-14T00:00:00"/>
    <n v="14898.53"/>
    <n v="9472.82"/>
    <n v="693"/>
    <s v="90+"/>
    <n v="5425.7100000000009"/>
    <x v="2"/>
  </r>
  <r>
    <s v="INV00098"/>
    <s v="C087"/>
    <d v="2025-10-19T00:00:00"/>
    <d v="2025-11-18T00:00:00"/>
    <n v="62247.94"/>
    <n v="62247.94"/>
    <n v="79"/>
    <s v="61-90"/>
    <n v="0"/>
    <x v="3"/>
  </r>
  <r>
    <s v="INV00521"/>
    <s v="C087"/>
    <d v="2024-05-29T00:00:00"/>
    <d v="2024-06-28T00:00:00"/>
    <n v="110729.87"/>
    <n v="110729.87"/>
    <n v="587"/>
    <s v="90+"/>
    <n v="0"/>
    <x v="19"/>
  </r>
  <r>
    <s v="INV00809"/>
    <s v="C087"/>
    <d v="2025-04-17T00:00:00"/>
    <d v="2025-05-17T00:00:00"/>
    <n v="164589.49"/>
    <n v="164589.49"/>
    <n v="264"/>
    <s v="90+"/>
    <n v="0"/>
    <x v="1"/>
  </r>
  <r>
    <s v="INV00929"/>
    <s v="C087"/>
    <d v="2025-11-04T00:00:00"/>
    <d v="2025-12-04T00:00:00"/>
    <n v="112248.15"/>
    <n v="112248.15"/>
    <n v="63"/>
    <s v="61-90"/>
    <n v="0"/>
    <x v="9"/>
  </r>
  <r>
    <s v="INV00965"/>
    <s v="C087"/>
    <d v="2025-01-26T00:00:00"/>
    <d v="2025-02-25T00:00:00"/>
    <n v="158720.13"/>
    <n v="158720.13"/>
    <n v="345"/>
    <s v="90+"/>
    <n v="0"/>
    <x v="23"/>
  </r>
  <r>
    <s v="INV01104"/>
    <s v="C087"/>
    <d v="2025-05-21T00:00:00"/>
    <d v="2025-06-20T00:00:00"/>
    <n v="39484.49"/>
    <n v="39484.49"/>
    <n v="230"/>
    <s v="90+"/>
    <n v="0"/>
    <x v="15"/>
  </r>
  <r>
    <s v="INV01210"/>
    <s v="C087"/>
    <d v="2025-05-23T00:00:00"/>
    <d v="2025-06-22T00:00:00"/>
    <n v="43726.080000000002"/>
    <n v="43726.080000000002"/>
    <n v="228"/>
    <s v="90+"/>
    <n v="0"/>
    <x v="15"/>
  </r>
  <r>
    <s v="INV01402"/>
    <s v="C087"/>
    <d v="2024-07-20T00:00:00"/>
    <d v="2024-08-19T00:00:00"/>
    <n v="121849.60000000001"/>
    <n v="121849.60000000001"/>
    <n v="535"/>
    <s v="90+"/>
    <n v="0"/>
    <x v="5"/>
  </r>
  <r>
    <s v="INV01680"/>
    <s v="C087"/>
    <d v="2024-10-04T00:00:00"/>
    <d v="2024-11-03T00:00:00"/>
    <n v="130191.67999999999"/>
    <n v="130191.67999999999"/>
    <n v="459"/>
    <s v="90+"/>
    <n v="0"/>
    <x v="0"/>
  </r>
  <r>
    <s v="INV01696"/>
    <s v="C087"/>
    <d v="2025-02-10T00:00:00"/>
    <d v="2025-03-12T00:00:00"/>
    <n v="190246.42"/>
    <n v="190246.42"/>
    <n v="330"/>
    <s v="90+"/>
    <n v="0"/>
    <x v="13"/>
  </r>
  <r>
    <s v="INV02502"/>
    <s v="C087"/>
    <d v="2025-04-11T00:00:00"/>
    <d v="2025-05-11T00:00:00"/>
    <n v="161406.89000000001"/>
    <n v="161406.89000000001"/>
    <n v="270"/>
    <s v="90+"/>
    <n v="0"/>
    <x v="1"/>
  </r>
  <r>
    <s v="INV01951"/>
    <s v="C088"/>
    <d v="2024-07-10T00:00:00"/>
    <d v="2024-08-09T00:00:00"/>
    <n v="131798.76"/>
    <n v="64451.76"/>
    <n v="545"/>
    <s v="90+"/>
    <n v="67347"/>
    <x v="5"/>
  </r>
  <r>
    <s v="INV02552"/>
    <s v="C088"/>
    <d v="2025-01-10T00:00:00"/>
    <d v="2025-02-09T00:00:00"/>
    <n v="18581.54"/>
    <n v="12579.04"/>
    <n v="361"/>
    <s v="90+"/>
    <n v="6002.5"/>
    <x v="23"/>
  </r>
  <r>
    <s v="INV00371"/>
    <s v="C088"/>
    <d v="2025-08-27T00:00:00"/>
    <d v="2025-09-26T00:00:00"/>
    <n v="191768.34"/>
    <n v="191768.34"/>
    <n v="132"/>
    <s v="90+"/>
    <n v="0"/>
    <x v="20"/>
  </r>
  <r>
    <s v="INV00559"/>
    <s v="C088"/>
    <d v="2024-09-15T00:00:00"/>
    <d v="2024-10-15T00:00:00"/>
    <n v="193519.55"/>
    <n v="193519.55"/>
    <n v="478"/>
    <s v="90+"/>
    <n v="0"/>
    <x v="6"/>
  </r>
  <r>
    <s v="INV00938"/>
    <s v="C088"/>
    <d v="2025-11-04T00:00:00"/>
    <d v="2025-12-04T00:00:00"/>
    <n v="140226.68"/>
    <n v="140226.68"/>
    <n v="63"/>
    <s v="61-90"/>
    <n v="0"/>
    <x v="9"/>
  </r>
  <r>
    <s v="INV01258"/>
    <s v="C088"/>
    <d v="2025-06-01T00:00:00"/>
    <d v="2025-07-01T00:00:00"/>
    <n v="103721.29"/>
    <n v="103721.29"/>
    <n v="219"/>
    <s v="90+"/>
    <n v="0"/>
    <x v="16"/>
  </r>
  <r>
    <s v="INV01617"/>
    <s v="C088"/>
    <d v="2024-08-02T00:00:00"/>
    <d v="2024-09-01T00:00:00"/>
    <n v="19796.599999999999"/>
    <n v="19796.599999999999"/>
    <n v="522"/>
    <s v="90+"/>
    <n v="0"/>
    <x v="11"/>
  </r>
  <r>
    <s v="INV01776"/>
    <s v="C088"/>
    <d v="2025-09-15T00:00:00"/>
    <d v="2025-10-15T00:00:00"/>
    <n v="177910.97"/>
    <n v="177910.97"/>
    <n v="113"/>
    <s v="90+"/>
    <n v="0"/>
    <x v="17"/>
  </r>
  <r>
    <s v="INV02002"/>
    <s v="C088"/>
    <d v="2025-07-08T00:00:00"/>
    <d v="2025-08-07T00:00:00"/>
    <n v="143032.26"/>
    <n v="143032.26"/>
    <n v="182"/>
    <s v="90+"/>
    <n v="0"/>
    <x v="10"/>
  </r>
  <r>
    <s v="INV02312"/>
    <s v="C088"/>
    <d v="2024-09-20T00:00:00"/>
    <d v="2024-10-20T00:00:00"/>
    <n v="130485.28"/>
    <n v="130485.28"/>
    <n v="473"/>
    <s v="90+"/>
    <n v="0"/>
    <x v="6"/>
  </r>
  <r>
    <s v="INV02419"/>
    <s v="C088"/>
    <d v="2024-02-04T00:00:00"/>
    <d v="2024-03-05T00:00:00"/>
    <n v="180395.6"/>
    <n v="180395.6"/>
    <n v="702"/>
    <s v="90+"/>
    <n v="0"/>
    <x v="2"/>
  </r>
  <r>
    <s v="INV02424"/>
    <s v="C088"/>
    <d v="2024-09-06T00:00:00"/>
    <d v="2024-10-06T00:00:00"/>
    <n v="38728.44"/>
    <n v="38728.44"/>
    <n v="487"/>
    <s v="90+"/>
    <n v="0"/>
    <x v="6"/>
  </r>
  <r>
    <s v="INV02662"/>
    <s v="C088"/>
    <d v="2025-04-15T00:00:00"/>
    <d v="2025-05-15T00:00:00"/>
    <n v="140368.64000000001"/>
    <n v="140368.64000000001"/>
    <n v="266"/>
    <s v="90+"/>
    <n v="0"/>
    <x v="1"/>
  </r>
  <r>
    <s v="INV02741"/>
    <s v="C088"/>
    <d v="2024-07-06T00:00:00"/>
    <d v="2024-08-05T00:00:00"/>
    <n v="178432.28"/>
    <n v="178432.28"/>
    <n v="549"/>
    <s v="90+"/>
    <n v="0"/>
    <x v="5"/>
  </r>
  <r>
    <s v="INV02818"/>
    <s v="C088"/>
    <d v="2025-07-24T00:00:00"/>
    <d v="2025-08-23T00:00:00"/>
    <n v="129492.98"/>
    <n v="129492.98"/>
    <n v="166"/>
    <s v="90+"/>
    <n v="0"/>
    <x v="10"/>
  </r>
  <r>
    <s v="INV00441"/>
    <s v="C089"/>
    <d v="2024-08-05T00:00:00"/>
    <d v="2024-09-04T00:00:00"/>
    <n v="140547.82999999999"/>
    <n v="123902.38"/>
    <n v="519"/>
    <s v="90+"/>
    <n v="16645.449999999983"/>
    <x v="11"/>
  </r>
  <r>
    <s v="INV01855"/>
    <s v="C089"/>
    <d v="2025-04-21T00:00:00"/>
    <d v="2025-05-21T00:00:00"/>
    <n v="22152.7"/>
    <n v="16861.89"/>
    <n v="260"/>
    <s v="90+"/>
    <n v="5290.8100000000013"/>
    <x v="1"/>
  </r>
  <r>
    <s v="INV00175"/>
    <s v="C089"/>
    <d v="2025-10-13T00:00:00"/>
    <d v="2025-11-12T00:00:00"/>
    <n v="103878.44"/>
    <n v="103878.44"/>
    <n v="85"/>
    <s v="61-90"/>
    <n v="0"/>
    <x v="3"/>
  </r>
  <r>
    <s v="INV00269"/>
    <s v="C089"/>
    <d v="2025-11-26T00:00:00"/>
    <d v="2025-12-26T00:00:00"/>
    <n v="109669.6"/>
    <n v="109669.6"/>
    <n v="41"/>
    <s v="31-60"/>
    <n v="0"/>
    <x v="9"/>
  </r>
  <r>
    <s v="INV01371"/>
    <s v="C089"/>
    <d v="2025-09-27T00:00:00"/>
    <d v="2025-10-27T00:00:00"/>
    <n v="41309.56"/>
    <n v="41309.56"/>
    <n v="101"/>
    <s v="90+"/>
    <n v="0"/>
    <x v="17"/>
  </r>
  <r>
    <s v="INV01650"/>
    <s v="C089"/>
    <d v="2025-11-19T00:00:00"/>
    <d v="2025-12-19T00:00:00"/>
    <n v="191893.89"/>
    <n v="191893.89"/>
    <n v="48"/>
    <s v="31-60"/>
    <n v="0"/>
    <x v="9"/>
  </r>
  <r>
    <s v="INV01966"/>
    <s v="C089"/>
    <d v="2024-10-04T00:00:00"/>
    <d v="2024-11-03T00:00:00"/>
    <n v="67618.490000000005"/>
    <n v="67618.490000000005"/>
    <n v="459"/>
    <s v="90+"/>
    <n v="0"/>
    <x v="0"/>
  </r>
  <r>
    <s v="INV02817"/>
    <s v="C089"/>
    <d v="2024-05-08T00:00:00"/>
    <d v="2024-06-07T00:00:00"/>
    <n v="39031.53"/>
    <n v="39031.53"/>
    <n v="608"/>
    <s v="90+"/>
    <n v="0"/>
    <x v="19"/>
  </r>
  <r>
    <s v="INV02957"/>
    <s v="C089"/>
    <d v="2024-04-25T00:00:00"/>
    <d v="2024-05-25T00:00:00"/>
    <n v="127690.67"/>
    <n v="127690.67"/>
    <n v="621"/>
    <s v="90+"/>
    <n v="0"/>
    <x v="4"/>
  </r>
  <r>
    <s v="INV00562"/>
    <s v="C090"/>
    <d v="2024-05-13T00:00:00"/>
    <d v="2024-06-12T00:00:00"/>
    <n v="186167.08"/>
    <n v="109804.3"/>
    <n v="603"/>
    <s v="90+"/>
    <n v="76362.779999999984"/>
    <x v="19"/>
  </r>
  <r>
    <s v="INV02708"/>
    <s v="C090"/>
    <d v="2025-07-31T00:00:00"/>
    <d v="2025-08-30T00:00:00"/>
    <n v="78176.5"/>
    <n v="32542.16"/>
    <n v="159"/>
    <s v="90+"/>
    <n v="45634.34"/>
    <x v="10"/>
  </r>
  <r>
    <s v="INV00062"/>
    <s v="C090"/>
    <d v="2025-06-12T00:00:00"/>
    <d v="2025-07-12T00:00:00"/>
    <n v="50239.5"/>
    <n v="50239.5"/>
    <n v="208"/>
    <s v="90+"/>
    <n v="0"/>
    <x v="16"/>
  </r>
  <r>
    <s v="INV00243"/>
    <s v="C090"/>
    <d v="2025-05-14T00:00:00"/>
    <d v="2025-06-13T00:00:00"/>
    <n v="175732.05"/>
    <n v="175732.05"/>
    <n v="237"/>
    <s v="90+"/>
    <n v="0"/>
    <x v="15"/>
  </r>
  <r>
    <s v="INV01013"/>
    <s v="C090"/>
    <d v="2024-07-31T00:00:00"/>
    <d v="2024-08-30T00:00:00"/>
    <n v="178872.78"/>
    <n v="178872.78"/>
    <n v="524"/>
    <s v="90+"/>
    <n v="0"/>
    <x v="5"/>
  </r>
  <r>
    <s v="INV01452"/>
    <s v="C090"/>
    <d v="2024-04-08T00:00:00"/>
    <d v="2024-05-08T00:00:00"/>
    <n v="148436.94"/>
    <n v="148436.94"/>
    <n v="638"/>
    <s v="90+"/>
    <n v="0"/>
    <x v="4"/>
  </r>
  <r>
    <s v="INV01497"/>
    <s v="C090"/>
    <d v="2025-09-26T00:00:00"/>
    <d v="2025-10-26T00:00:00"/>
    <n v="184434.82"/>
    <n v="184434.82"/>
    <n v="102"/>
    <s v="90+"/>
    <n v="0"/>
    <x v="17"/>
  </r>
  <r>
    <s v="INV01546"/>
    <s v="C090"/>
    <d v="2024-03-11T00:00:00"/>
    <d v="2024-04-10T00:00:00"/>
    <n v="10861.8"/>
    <n v="10861.8"/>
    <n v="666"/>
    <s v="90+"/>
    <n v="0"/>
    <x v="14"/>
  </r>
  <r>
    <s v="INV01743"/>
    <s v="C090"/>
    <d v="2024-07-07T00:00:00"/>
    <d v="2024-08-06T00:00:00"/>
    <n v="14480.4"/>
    <n v="14480.4"/>
    <n v="548"/>
    <s v="90+"/>
    <n v="0"/>
    <x v="5"/>
  </r>
  <r>
    <s v="INV02096"/>
    <s v="C090"/>
    <d v="2025-12-02T00:00:00"/>
    <d v="2026-01-01T00:00:00"/>
    <n v="142373.1"/>
    <n v="142373.1"/>
    <n v="35"/>
    <s v="31-60"/>
    <n v="0"/>
    <x v="8"/>
  </r>
  <r>
    <s v="INV02857"/>
    <s v="C090"/>
    <d v="2025-09-10T00:00:00"/>
    <d v="2025-10-10T00:00:00"/>
    <n v="107800.64"/>
    <n v="107800.64"/>
    <n v="118"/>
    <s v="90+"/>
    <n v="0"/>
    <x v="17"/>
  </r>
  <r>
    <s v="INV02922"/>
    <s v="C090"/>
    <d v="2025-07-20T00:00:00"/>
    <d v="2025-08-19T00:00:00"/>
    <n v="43396.08"/>
    <n v="43396.08"/>
    <n v="170"/>
    <s v="90+"/>
    <n v="0"/>
    <x v="10"/>
  </r>
  <r>
    <s v="INV00164"/>
    <s v="C091"/>
    <d v="2024-10-13T00:00:00"/>
    <d v="2024-11-12T00:00:00"/>
    <n v="144292.87"/>
    <n v="144292.87"/>
    <n v="450"/>
    <s v="90+"/>
    <n v="0"/>
    <x v="0"/>
  </r>
  <r>
    <s v="INV00349"/>
    <s v="C091"/>
    <d v="2024-03-21T00:00:00"/>
    <d v="2024-04-20T00:00:00"/>
    <n v="195402.5"/>
    <n v="195402.5"/>
    <n v="656"/>
    <s v="90+"/>
    <n v="0"/>
    <x v="14"/>
  </r>
  <r>
    <s v="INV01384"/>
    <s v="C091"/>
    <d v="2024-05-06T00:00:00"/>
    <d v="2024-06-05T00:00:00"/>
    <n v="50882.49"/>
    <n v="50882.49"/>
    <n v="610"/>
    <s v="90+"/>
    <n v="0"/>
    <x v="19"/>
  </r>
  <r>
    <s v="INV02176"/>
    <s v="C091"/>
    <d v="2024-06-03T00:00:00"/>
    <d v="2024-07-03T00:00:00"/>
    <n v="104394.65"/>
    <n v="104394.65"/>
    <n v="582"/>
    <s v="90+"/>
    <n v="0"/>
    <x v="22"/>
  </r>
  <r>
    <s v="INV02484"/>
    <s v="C091"/>
    <d v="2024-03-24T00:00:00"/>
    <d v="2024-04-23T00:00:00"/>
    <n v="30523.93"/>
    <n v="30523.93"/>
    <n v="653"/>
    <s v="90+"/>
    <n v="0"/>
    <x v="14"/>
  </r>
  <r>
    <s v="INV02695"/>
    <s v="C091"/>
    <d v="2025-07-26T00:00:00"/>
    <d v="2025-08-25T00:00:00"/>
    <n v="18821.349999999999"/>
    <n v="18821.349999999999"/>
    <n v="164"/>
    <s v="90+"/>
    <n v="0"/>
    <x v="10"/>
  </r>
  <r>
    <s v="INV02715"/>
    <s v="C091"/>
    <d v="2024-02-01T00:00:00"/>
    <d v="2024-03-02T00:00:00"/>
    <n v="109561.76"/>
    <n v="109561.76"/>
    <n v="705"/>
    <s v="90+"/>
    <n v="0"/>
    <x v="2"/>
  </r>
  <r>
    <s v="INV02740"/>
    <s v="C091"/>
    <d v="2024-05-21T00:00:00"/>
    <d v="2024-06-20T00:00:00"/>
    <n v="66106.52"/>
    <n v="66106.52"/>
    <n v="595"/>
    <s v="90+"/>
    <n v="0"/>
    <x v="19"/>
  </r>
  <r>
    <s v="INV02977"/>
    <s v="C091"/>
    <d v="2024-08-04T00:00:00"/>
    <d v="2024-09-03T00:00:00"/>
    <n v="116826.18"/>
    <n v="116826.18"/>
    <n v="520"/>
    <s v="90+"/>
    <n v="0"/>
    <x v="11"/>
  </r>
  <r>
    <s v="INV02627"/>
    <s v="C092"/>
    <d v="2025-08-27T00:00:00"/>
    <d v="2025-09-26T00:00:00"/>
    <n v="85561.52"/>
    <n v="56792.09"/>
    <n v="132"/>
    <s v="90+"/>
    <n v="28769.430000000008"/>
    <x v="20"/>
  </r>
  <r>
    <s v="INV02322"/>
    <s v="C092"/>
    <d v="2024-01-02T00:00:00"/>
    <d v="2024-02-01T00:00:00"/>
    <n v="35693.360000000001"/>
    <n v="22353.83"/>
    <n v="735"/>
    <s v="90+"/>
    <n v="13339.529999999999"/>
    <x v="18"/>
  </r>
  <r>
    <s v="INV00036"/>
    <s v="C092"/>
    <d v="2025-10-29T00:00:00"/>
    <d v="2025-11-28T00:00:00"/>
    <n v="198461.92"/>
    <n v="198461.92"/>
    <n v="69"/>
    <s v="61-90"/>
    <n v="0"/>
    <x v="3"/>
  </r>
  <r>
    <s v="INV00279"/>
    <s v="C092"/>
    <d v="2025-08-01T00:00:00"/>
    <d v="2025-08-31T00:00:00"/>
    <n v="164728.93"/>
    <n v="164728.93"/>
    <n v="158"/>
    <s v="90+"/>
    <n v="0"/>
    <x v="20"/>
  </r>
  <r>
    <s v="INV01241"/>
    <s v="C092"/>
    <d v="2024-01-06T00:00:00"/>
    <d v="2024-02-05T00:00:00"/>
    <n v="44025.61"/>
    <n v="44025.61"/>
    <n v="731"/>
    <s v="90+"/>
    <n v="0"/>
    <x v="18"/>
  </r>
  <r>
    <s v="INV01998"/>
    <s v="C092"/>
    <d v="2024-04-26T00:00:00"/>
    <d v="2024-05-26T00:00:00"/>
    <n v="75823.13"/>
    <n v="75823.13"/>
    <n v="620"/>
    <s v="90+"/>
    <n v="0"/>
    <x v="4"/>
  </r>
  <r>
    <s v="INV02742"/>
    <s v="C092"/>
    <d v="2025-10-25T00:00:00"/>
    <d v="2025-11-24T00:00:00"/>
    <n v="42441.75"/>
    <n v="42441.75"/>
    <n v="73"/>
    <s v="61-90"/>
    <n v="0"/>
    <x v="3"/>
  </r>
  <r>
    <s v="INV02983"/>
    <s v="C092"/>
    <d v="2025-07-09T00:00:00"/>
    <d v="2025-08-08T00:00:00"/>
    <n v="126028.39"/>
    <n v="126028.39"/>
    <n v="181"/>
    <s v="90+"/>
    <n v="0"/>
    <x v="10"/>
  </r>
  <r>
    <s v="INV01901"/>
    <s v="C093"/>
    <d v="2024-09-14T00:00:00"/>
    <d v="2024-10-14T00:00:00"/>
    <n v="154189.56"/>
    <n v="67873.850000000006"/>
    <n v="479"/>
    <s v="90+"/>
    <n v="86315.709999999992"/>
    <x v="6"/>
  </r>
  <r>
    <s v="INV01593"/>
    <s v="C093"/>
    <d v="2024-09-07T00:00:00"/>
    <d v="2024-10-07T00:00:00"/>
    <n v="152103.6"/>
    <n v="70977.47"/>
    <n v="486"/>
    <s v="90+"/>
    <n v="81126.13"/>
    <x v="6"/>
  </r>
  <r>
    <s v="INV01063"/>
    <s v="C093"/>
    <d v="2024-11-19T00:00:00"/>
    <d v="2024-12-19T00:00:00"/>
    <n v="32841.86"/>
    <n v="28141.47"/>
    <n v="413"/>
    <s v="90+"/>
    <n v="4700.3899999999994"/>
    <x v="12"/>
  </r>
  <r>
    <s v="INV00041"/>
    <s v="C093"/>
    <d v="2024-02-07T00:00:00"/>
    <d v="2024-03-08T00:00:00"/>
    <n v="18880.689999999999"/>
    <n v="18880.689999999999"/>
    <n v="699"/>
    <s v="90+"/>
    <n v="0"/>
    <x v="2"/>
  </r>
  <r>
    <s v="INV00188"/>
    <s v="C093"/>
    <d v="2025-07-14T00:00:00"/>
    <d v="2025-08-13T00:00:00"/>
    <n v="138917.97"/>
    <n v="138917.97"/>
    <n v="176"/>
    <s v="90+"/>
    <n v="0"/>
    <x v="10"/>
  </r>
  <r>
    <s v="INV00583"/>
    <s v="C093"/>
    <d v="2025-10-14T00:00:00"/>
    <d v="2025-11-13T00:00:00"/>
    <n v="60277.61"/>
    <n v="60277.61"/>
    <n v="84"/>
    <s v="61-90"/>
    <n v="0"/>
    <x v="3"/>
  </r>
  <r>
    <s v="INV01319"/>
    <s v="C093"/>
    <d v="2024-07-19T00:00:00"/>
    <d v="2024-08-18T00:00:00"/>
    <n v="107709.91"/>
    <n v="107709.91"/>
    <n v="536"/>
    <s v="90+"/>
    <n v="0"/>
    <x v="5"/>
  </r>
  <r>
    <s v="INV02084"/>
    <s v="C093"/>
    <d v="2025-01-02T00:00:00"/>
    <d v="2025-02-01T00:00:00"/>
    <n v="189308.19"/>
    <n v="189308.19"/>
    <n v="369"/>
    <s v="90+"/>
    <n v="0"/>
    <x v="23"/>
  </r>
  <r>
    <s v="INV02092"/>
    <s v="C093"/>
    <d v="2025-06-23T00:00:00"/>
    <d v="2025-07-23T00:00:00"/>
    <n v="24784.92"/>
    <n v="24784.92"/>
    <n v="197"/>
    <s v="90+"/>
    <n v="0"/>
    <x v="16"/>
  </r>
  <r>
    <s v="INV02495"/>
    <s v="C093"/>
    <d v="2024-04-01T00:00:00"/>
    <d v="2024-05-01T00:00:00"/>
    <n v="16862.939999999999"/>
    <n v="16862.939999999999"/>
    <n v="645"/>
    <s v="90+"/>
    <n v="0"/>
    <x v="4"/>
  </r>
  <r>
    <s v="INV02163"/>
    <s v="C094"/>
    <d v="2024-01-19T00:00:00"/>
    <d v="2024-02-18T00:00:00"/>
    <n v="139295.10999999999"/>
    <n v="63496.83"/>
    <n v="718"/>
    <s v="90+"/>
    <n v="75798.279999999984"/>
    <x v="18"/>
  </r>
  <r>
    <s v="INV02342"/>
    <s v="C094"/>
    <d v="2024-08-07T00:00:00"/>
    <d v="2024-09-06T00:00:00"/>
    <n v="188288.51"/>
    <n v="166525.57999999999"/>
    <n v="517"/>
    <s v="90+"/>
    <n v="21762.930000000022"/>
    <x v="11"/>
  </r>
  <r>
    <s v="INV00033"/>
    <s v="C094"/>
    <d v="2025-03-30T00:00:00"/>
    <d v="2025-04-29T00:00:00"/>
    <n v="119874.91"/>
    <n v="119874.91"/>
    <n v="282"/>
    <s v="90+"/>
    <n v="0"/>
    <x v="21"/>
  </r>
  <r>
    <s v="INV00317"/>
    <s v="C094"/>
    <d v="2025-01-26T00:00:00"/>
    <d v="2025-02-25T00:00:00"/>
    <n v="196902.59"/>
    <n v="196902.59"/>
    <n v="345"/>
    <s v="90+"/>
    <n v="0"/>
    <x v="23"/>
  </r>
  <r>
    <s v="INV00463"/>
    <s v="C094"/>
    <d v="2024-06-19T00:00:00"/>
    <d v="2024-07-19T00:00:00"/>
    <n v="47827.93"/>
    <n v="47827.93"/>
    <n v="566"/>
    <s v="90+"/>
    <n v="0"/>
    <x v="22"/>
  </r>
  <r>
    <s v="INV00579"/>
    <s v="C094"/>
    <d v="2025-11-28T00:00:00"/>
    <d v="2025-12-28T00:00:00"/>
    <n v="123006.13"/>
    <n v="123006.13"/>
    <n v="39"/>
    <s v="31-60"/>
    <n v="0"/>
    <x v="9"/>
  </r>
  <r>
    <s v="INV02245"/>
    <s v="C094"/>
    <d v="2024-04-28T00:00:00"/>
    <d v="2024-05-28T00:00:00"/>
    <n v="66980.649999999994"/>
    <n v="66980.649999999994"/>
    <n v="618"/>
    <s v="90+"/>
    <n v="0"/>
    <x v="4"/>
  </r>
  <r>
    <s v="INV02382"/>
    <s v="C094"/>
    <d v="2024-02-19T00:00:00"/>
    <d v="2024-03-20T00:00:00"/>
    <n v="27434.46"/>
    <n v="27434.46"/>
    <n v="687"/>
    <s v="90+"/>
    <n v="0"/>
    <x v="2"/>
  </r>
  <r>
    <s v="INV02700"/>
    <s v="C094"/>
    <d v="2024-10-23T00:00:00"/>
    <d v="2024-11-22T00:00:00"/>
    <n v="158432.82"/>
    <n v="158432.82"/>
    <n v="440"/>
    <s v="90+"/>
    <n v="0"/>
    <x v="0"/>
  </r>
  <r>
    <s v="INV01147"/>
    <s v="C095"/>
    <d v="2024-06-10T00:00:00"/>
    <d v="2024-07-10T00:00:00"/>
    <n v="99132.83"/>
    <n v="30015.45"/>
    <n v="575"/>
    <s v="90+"/>
    <n v="69117.38"/>
    <x v="22"/>
  </r>
  <r>
    <s v="INV00417"/>
    <s v="C095"/>
    <d v="2024-10-11T00:00:00"/>
    <d v="2024-11-10T00:00:00"/>
    <n v="107069.04"/>
    <n v="107069.04"/>
    <n v="452"/>
    <s v="90+"/>
    <n v="0"/>
    <x v="0"/>
  </r>
  <r>
    <s v="INV00613"/>
    <s v="C095"/>
    <d v="2024-07-01T00:00:00"/>
    <d v="2024-07-31T00:00:00"/>
    <n v="178886.57"/>
    <n v="178886.57"/>
    <n v="554"/>
    <s v="90+"/>
    <n v="0"/>
    <x v="5"/>
  </r>
  <r>
    <s v="INV01802"/>
    <s v="C095"/>
    <d v="2025-10-11T00:00:00"/>
    <d v="2025-11-10T00:00:00"/>
    <n v="40990.449999999997"/>
    <n v="40990.449999999997"/>
    <n v="87"/>
    <s v="61-90"/>
    <n v="0"/>
    <x v="3"/>
  </r>
  <r>
    <s v="INV00022"/>
    <s v="C096"/>
    <d v="2025-11-03T00:00:00"/>
    <d v="2025-12-03T00:00:00"/>
    <n v="81041.37"/>
    <n v="28065.37"/>
    <n v="64"/>
    <s v="61-90"/>
    <n v="52976"/>
    <x v="9"/>
  </r>
  <r>
    <s v="INV02825"/>
    <s v="C096"/>
    <d v="2024-06-25T00:00:00"/>
    <d v="2024-07-25T00:00:00"/>
    <n v="174174.07999999999"/>
    <n v="121940.28"/>
    <n v="560"/>
    <s v="90+"/>
    <n v="52233.799999999988"/>
    <x v="22"/>
  </r>
  <r>
    <s v="INV01307"/>
    <s v="C096"/>
    <d v="2024-03-09T00:00:00"/>
    <d v="2024-04-08T00:00:00"/>
    <n v="82492.460000000006"/>
    <n v="43670.64"/>
    <n v="668"/>
    <s v="90+"/>
    <n v="38821.820000000007"/>
    <x v="14"/>
  </r>
  <r>
    <s v="INV00457"/>
    <s v="C096"/>
    <d v="2025-12-04T00:00:00"/>
    <d v="2026-01-03T00:00:00"/>
    <n v="44705.41"/>
    <n v="35944.71"/>
    <n v="33"/>
    <s v="31-60"/>
    <n v="8760.7000000000044"/>
    <x v="8"/>
  </r>
  <r>
    <s v="INV01023"/>
    <s v="C096"/>
    <d v="2024-03-01T00:00:00"/>
    <d v="2024-03-31T00:00:00"/>
    <n v="62042.73"/>
    <n v="62042.73"/>
    <n v="676"/>
    <s v="90+"/>
    <n v="0"/>
    <x v="14"/>
  </r>
  <r>
    <s v="INV01303"/>
    <s v="C096"/>
    <d v="2025-10-22T00:00:00"/>
    <d v="2025-11-21T00:00:00"/>
    <n v="50585.17"/>
    <n v="50585.17"/>
    <n v="76"/>
    <s v="61-90"/>
    <n v="0"/>
    <x v="3"/>
  </r>
  <r>
    <s v="INV01424"/>
    <s v="C096"/>
    <d v="2024-12-22T00:00:00"/>
    <d v="2025-01-21T00:00:00"/>
    <n v="108668.42"/>
    <n v="108668.42"/>
    <n v="380"/>
    <s v="90+"/>
    <n v="0"/>
    <x v="7"/>
  </r>
  <r>
    <s v="INV01501"/>
    <s v="C096"/>
    <d v="2025-01-23T00:00:00"/>
    <d v="2025-02-22T00:00:00"/>
    <n v="89385.85"/>
    <n v="89385.85"/>
    <n v="348"/>
    <s v="90+"/>
    <n v="0"/>
    <x v="23"/>
  </r>
  <r>
    <s v="INV01684"/>
    <s v="C096"/>
    <d v="2024-11-28T00:00:00"/>
    <d v="2024-12-28T00:00:00"/>
    <n v="39045.81"/>
    <n v="39045.81"/>
    <n v="404"/>
    <s v="90+"/>
    <n v="0"/>
    <x v="12"/>
  </r>
  <r>
    <s v="INV01686"/>
    <s v="C096"/>
    <d v="2024-07-11T00:00:00"/>
    <d v="2024-08-10T00:00:00"/>
    <n v="129932.36"/>
    <n v="129932.36"/>
    <n v="544"/>
    <s v="90+"/>
    <n v="0"/>
    <x v="5"/>
  </r>
  <r>
    <s v="INV02118"/>
    <s v="C096"/>
    <d v="2024-12-08T00:00:00"/>
    <d v="2025-01-07T00:00:00"/>
    <n v="78711.240000000005"/>
    <n v="78711.240000000005"/>
    <n v="394"/>
    <s v="90+"/>
    <n v="0"/>
    <x v="7"/>
  </r>
  <r>
    <s v="INV02824"/>
    <s v="C096"/>
    <d v="2025-12-22T00:00:00"/>
    <d v="2026-01-21T00:00:00"/>
    <n v="186681.68"/>
    <n v="186681.68"/>
    <n v="15"/>
    <s v="0-30"/>
    <n v="0"/>
    <x v="8"/>
  </r>
  <r>
    <s v="INV00591"/>
    <s v="C097"/>
    <d v="2024-09-02T00:00:00"/>
    <d v="2024-10-02T00:00:00"/>
    <n v="145444.85999999999"/>
    <n v="82574.009999999995"/>
    <n v="491"/>
    <s v="90+"/>
    <n v="62870.849999999991"/>
    <x v="6"/>
  </r>
  <r>
    <s v="INV01372"/>
    <s v="C097"/>
    <d v="2025-10-03T00:00:00"/>
    <d v="2025-11-02T00:00:00"/>
    <n v="103085.97"/>
    <n v="47449.73"/>
    <n v="95"/>
    <s v="90+"/>
    <n v="55636.24"/>
    <x v="3"/>
  </r>
  <r>
    <s v="INV02455"/>
    <s v="C097"/>
    <d v="2025-07-30T00:00:00"/>
    <d v="2025-08-29T00:00:00"/>
    <n v="75717.64"/>
    <n v="46579.1"/>
    <n v="160"/>
    <s v="90+"/>
    <n v="29138.54"/>
    <x v="10"/>
  </r>
  <r>
    <s v="INV00432"/>
    <s v="C097"/>
    <d v="2024-10-29T00:00:00"/>
    <d v="2024-11-28T00:00:00"/>
    <n v="99872.39"/>
    <n v="99872.39"/>
    <n v="434"/>
    <s v="90+"/>
    <n v="0"/>
    <x v="0"/>
  </r>
  <r>
    <s v="INV00639"/>
    <s v="C097"/>
    <d v="2024-03-28T00:00:00"/>
    <d v="2024-04-27T00:00:00"/>
    <n v="164525.99"/>
    <n v="164525.99"/>
    <n v="649"/>
    <s v="90+"/>
    <n v="0"/>
    <x v="14"/>
  </r>
  <r>
    <s v="INV00678"/>
    <s v="C097"/>
    <d v="2025-09-27T00:00:00"/>
    <d v="2025-10-27T00:00:00"/>
    <n v="122626.08"/>
    <n v="122626.08"/>
    <n v="101"/>
    <s v="90+"/>
    <n v="0"/>
    <x v="17"/>
  </r>
  <r>
    <s v="INV00790"/>
    <s v="C097"/>
    <d v="2024-08-07T00:00:00"/>
    <d v="2024-09-06T00:00:00"/>
    <n v="16837.78"/>
    <n v="16837.78"/>
    <n v="517"/>
    <s v="90+"/>
    <n v="0"/>
    <x v="11"/>
  </r>
  <r>
    <s v="INV00981"/>
    <s v="C097"/>
    <d v="2024-04-12T00:00:00"/>
    <d v="2024-05-12T00:00:00"/>
    <n v="134716.65"/>
    <n v="134716.65"/>
    <n v="634"/>
    <s v="90+"/>
    <n v="0"/>
    <x v="4"/>
  </r>
  <r>
    <s v="INV01653"/>
    <s v="C097"/>
    <d v="2024-04-24T00:00:00"/>
    <d v="2024-05-24T00:00:00"/>
    <n v="118340.48"/>
    <n v="118340.48"/>
    <n v="622"/>
    <s v="90+"/>
    <n v="0"/>
    <x v="4"/>
  </r>
  <r>
    <s v="INV02486"/>
    <s v="C097"/>
    <d v="2024-08-28T00:00:00"/>
    <d v="2024-09-27T00:00:00"/>
    <n v="162916.95000000001"/>
    <n v="162916.95000000001"/>
    <n v="496"/>
    <s v="90+"/>
    <n v="0"/>
    <x v="11"/>
  </r>
  <r>
    <s v="INV02704"/>
    <s v="C097"/>
    <d v="2024-09-19T00:00:00"/>
    <d v="2024-10-19T00:00:00"/>
    <n v="40753.06"/>
    <n v="40753.06"/>
    <n v="474"/>
    <s v="90+"/>
    <n v="0"/>
    <x v="6"/>
  </r>
  <r>
    <s v="INV02769"/>
    <s v="C097"/>
    <d v="2025-06-23T00:00:00"/>
    <d v="2025-07-23T00:00:00"/>
    <n v="146193.93"/>
    <n v="146193.93"/>
    <n v="197"/>
    <s v="90+"/>
    <n v="0"/>
    <x v="16"/>
  </r>
  <r>
    <s v="INV02712"/>
    <s v="C098"/>
    <d v="2024-12-13T00:00:00"/>
    <d v="2025-01-12T00:00:00"/>
    <n v="131549.71"/>
    <n v="88339.35"/>
    <n v="389"/>
    <s v="90+"/>
    <n v="43210.359999999986"/>
    <x v="7"/>
  </r>
  <r>
    <s v="INV02273"/>
    <s v="C098"/>
    <d v="2025-06-01T00:00:00"/>
    <d v="2025-07-01T00:00:00"/>
    <n v="59905.68"/>
    <n v="20537.16"/>
    <n v="219"/>
    <s v="90+"/>
    <n v="39368.520000000004"/>
    <x v="16"/>
  </r>
  <r>
    <s v="INV02391"/>
    <s v="C098"/>
    <d v="2025-08-08T00:00:00"/>
    <d v="2025-09-07T00:00:00"/>
    <n v="192803.32"/>
    <n v="158225.25"/>
    <n v="151"/>
    <s v="90+"/>
    <n v="34578.070000000007"/>
    <x v="20"/>
  </r>
  <r>
    <s v="INV01746"/>
    <s v="C098"/>
    <d v="2025-10-05T00:00:00"/>
    <d v="2025-11-04T00:00:00"/>
    <n v="39886.17"/>
    <n v="13909.34"/>
    <n v="93"/>
    <s v="90+"/>
    <n v="25976.829999999998"/>
    <x v="3"/>
  </r>
  <r>
    <s v="INV02034"/>
    <s v="C098"/>
    <d v="2024-04-28T00:00:00"/>
    <d v="2024-05-28T00:00:00"/>
    <n v="164473.78"/>
    <n v="147666.38"/>
    <n v="618"/>
    <s v="90+"/>
    <n v="16807.399999999994"/>
    <x v="4"/>
  </r>
  <r>
    <s v="INV00151"/>
    <s v="C098"/>
    <d v="2024-03-14T00:00:00"/>
    <d v="2024-04-13T00:00:00"/>
    <n v="16735.78"/>
    <n v="16735.78"/>
    <n v="663"/>
    <s v="90+"/>
    <n v="0"/>
    <x v="14"/>
  </r>
  <r>
    <s v="INV00877"/>
    <s v="C098"/>
    <d v="2024-07-20T00:00:00"/>
    <d v="2024-08-19T00:00:00"/>
    <n v="189073.62"/>
    <n v="189073.62"/>
    <n v="535"/>
    <s v="90+"/>
    <n v="0"/>
    <x v="5"/>
  </r>
  <r>
    <s v="INV01838"/>
    <s v="C098"/>
    <d v="2025-09-09T00:00:00"/>
    <d v="2025-10-09T00:00:00"/>
    <n v="133047.5"/>
    <n v="133047.5"/>
    <n v="119"/>
    <s v="90+"/>
    <n v="0"/>
    <x v="17"/>
  </r>
  <r>
    <s v="INV02191"/>
    <s v="C098"/>
    <d v="2024-05-13T00:00:00"/>
    <d v="2024-06-12T00:00:00"/>
    <n v="14291.66"/>
    <n v="14291.66"/>
    <n v="603"/>
    <s v="90+"/>
    <n v="0"/>
    <x v="19"/>
  </r>
  <r>
    <s v="INV02235"/>
    <s v="C098"/>
    <d v="2025-07-31T00:00:00"/>
    <d v="2025-08-30T00:00:00"/>
    <n v="158605.9"/>
    <n v="158605.9"/>
    <n v="159"/>
    <s v="90+"/>
    <n v="0"/>
    <x v="10"/>
  </r>
  <r>
    <s v="INV02951"/>
    <s v="C098"/>
    <d v="2024-03-12T00:00:00"/>
    <d v="2024-04-11T00:00:00"/>
    <n v="55783.25"/>
    <n v="55783.25"/>
    <n v="665"/>
    <s v="90+"/>
    <n v="0"/>
    <x v="14"/>
  </r>
  <r>
    <s v="INV00336"/>
    <s v="C099"/>
    <d v="2024-09-05T00:00:00"/>
    <d v="2024-10-05T00:00:00"/>
    <n v="72733.929999999993"/>
    <n v="72733.929999999993"/>
    <n v="488"/>
    <s v="90+"/>
    <n v="0"/>
    <x v="6"/>
  </r>
  <r>
    <s v="INV00637"/>
    <s v="C099"/>
    <d v="2024-01-02T00:00:00"/>
    <d v="2024-02-01T00:00:00"/>
    <n v="25989.67"/>
    <n v="25989.67"/>
    <n v="735"/>
    <s v="90+"/>
    <n v="0"/>
    <x v="18"/>
  </r>
  <r>
    <s v="INV00831"/>
    <s v="C099"/>
    <d v="2025-08-25T00:00:00"/>
    <d v="2025-09-24T00:00:00"/>
    <n v="190727.91"/>
    <n v="190727.91"/>
    <n v="134"/>
    <s v="90+"/>
    <n v="0"/>
    <x v="20"/>
  </r>
  <r>
    <s v="INV01391"/>
    <s v="C099"/>
    <d v="2025-06-13T00:00:00"/>
    <d v="2025-07-13T00:00:00"/>
    <n v="35834.22"/>
    <n v="35834.22"/>
    <n v="207"/>
    <s v="90+"/>
    <n v="0"/>
    <x v="16"/>
  </r>
  <r>
    <s v="INV01747"/>
    <s v="C099"/>
    <d v="2025-07-10T00:00:00"/>
    <d v="2025-08-09T00:00:00"/>
    <n v="31386.99"/>
    <n v="31386.99"/>
    <n v="180"/>
    <s v="90+"/>
    <n v="0"/>
    <x v="10"/>
  </r>
  <r>
    <s v="INV01976"/>
    <s v="C099"/>
    <d v="2025-10-02T00:00:00"/>
    <d v="2025-11-01T00:00:00"/>
    <n v="152717.31"/>
    <n v="152717.31"/>
    <n v="96"/>
    <s v="90+"/>
    <n v="0"/>
    <x v="3"/>
  </r>
  <r>
    <s v="INV02496"/>
    <s v="C099"/>
    <d v="2024-06-09T00:00:00"/>
    <d v="2024-07-09T00:00:00"/>
    <n v="195669.52"/>
    <n v="195669.52"/>
    <n v="576"/>
    <s v="90+"/>
    <n v="0"/>
    <x v="22"/>
  </r>
  <r>
    <s v="INV00410"/>
    <s v="C100"/>
    <d v="2025-06-25T00:00:00"/>
    <d v="2025-07-25T00:00:00"/>
    <n v="163853.97"/>
    <n v="96485.1"/>
    <n v="195"/>
    <s v="90+"/>
    <n v="67368.87"/>
    <x v="16"/>
  </r>
  <r>
    <s v="INV02804"/>
    <s v="C100"/>
    <d v="2024-09-29T00:00:00"/>
    <d v="2024-10-29T00:00:00"/>
    <n v="152816.88"/>
    <n v="127257.28"/>
    <n v="464"/>
    <s v="90+"/>
    <n v="25559.600000000006"/>
    <x v="6"/>
  </r>
  <r>
    <s v="INV00966"/>
    <s v="C100"/>
    <d v="2024-08-17T00:00:00"/>
    <d v="2024-09-16T00:00:00"/>
    <n v="39369.480000000003"/>
    <n v="39369.480000000003"/>
    <n v="507"/>
    <s v="90+"/>
    <n v="0"/>
    <x v="11"/>
  </r>
  <r>
    <s v="INV01359"/>
    <s v="C100"/>
    <d v="2024-01-28T00:00:00"/>
    <d v="2024-02-27T00:00:00"/>
    <n v="66002.95"/>
    <n v="66002.95"/>
    <n v="709"/>
    <s v="90+"/>
    <n v="0"/>
    <x v="18"/>
  </r>
  <r>
    <s v="INV01512"/>
    <s v="C100"/>
    <d v="2024-06-01T00:00:00"/>
    <d v="2024-07-01T00:00:00"/>
    <n v="175910.99"/>
    <n v="175910.99"/>
    <n v="584"/>
    <s v="90+"/>
    <n v="0"/>
    <x v="22"/>
  </r>
  <r>
    <s v="INV01824"/>
    <s v="C100"/>
    <d v="2025-11-11T00:00:00"/>
    <d v="2025-12-11T00:00:00"/>
    <n v="113500.68"/>
    <n v="113500.68"/>
    <n v="56"/>
    <s v="31-60"/>
    <n v="0"/>
    <x v="9"/>
  </r>
  <r>
    <s v="INV02410"/>
    <s v="C100"/>
    <d v="2024-07-01T00:00:00"/>
    <d v="2024-07-31T00:00:00"/>
    <n v="32054.69"/>
    <n v="32054.69"/>
    <n v="554"/>
    <s v="90+"/>
    <n v="0"/>
    <x v="5"/>
  </r>
  <r>
    <s v="INV02841"/>
    <s v="C100"/>
    <d v="2025-10-13T00:00:00"/>
    <d v="2025-11-12T00:00:00"/>
    <n v="128185.92"/>
    <n v="128185.92"/>
    <n v="85"/>
    <s v="61-90"/>
    <n v="0"/>
    <x v="3"/>
  </r>
  <r>
    <s v="INV02895"/>
    <s v="C100"/>
    <d v="2025-03-18T00:00:00"/>
    <d v="2025-04-17T00:00:00"/>
    <n v="15298.26"/>
    <n v="15298.26"/>
    <n v="294"/>
    <s v="90+"/>
    <n v="0"/>
    <x v="21"/>
  </r>
  <r>
    <s v="INV00341"/>
    <s v="C101"/>
    <d v="2024-08-21T00:00:00"/>
    <d v="2024-09-20T00:00:00"/>
    <n v="199414.02"/>
    <n v="96093.71"/>
    <n v="503"/>
    <s v="90+"/>
    <n v="103320.30999999998"/>
    <x v="11"/>
  </r>
  <r>
    <s v="INV02928"/>
    <s v="C101"/>
    <d v="2025-07-20T00:00:00"/>
    <d v="2025-08-19T00:00:00"/>
    <n v="181362.42"/>
    <n v="100924.19"/>
    <n v="170"/>
    <s v="90+"/>
    <n v="80438.23000000001"/>
    <x v="10"/>
  </r>
  <r>
    <s v="INV01688"/>
    <s v="C101"/>
    <d v="2025-09-19T00:00:00"/>
    <d v="2025-10-19T00:00:00"/>
    <n v="117220.19"/>
    <n v="47120.87"/>
    <n v="109"/>
    <s v="90+"/>
    <n v="70099.320000000007"/>
    <x v="17"/>
  </r>
  <r>
    <s v="INV02711"/>
    <s v="C101"/>
    <d v="2025-07-13T00:00:00"/>
    <d v="2025-08-12T00:00:00"/>
    <n v="144333.07"/>
    <n v="101078.22"/>
    <n v="177"/>
    <s v="90+"/>
    <n v="43254.850000000006"/>
    <x v="10"/>
  </r>
  <r>
    <s v="INV00946"/>
    <s v="C101"/>
    <d v="2025-03-01T00:00:00"/>
    <d v="2025-03-31T00:00:00"/>
    <n v="36414.559999999998"/>
    <n v="22516.68"/>
    <n v="311"/>
    <s v="90+"/>
    <n v="13897.879999999997"/>
    <x v="21"/>
  </r>
  <r>
    <s v="INV00445"/>
    <s v="C101"/>
    <d v="2025-02-21T00:00:00"/>
    <d v="2025-03-23T00:00:00"/>
    <n v="163831.49"/>
    <n v="163831.49"/>
    <n v="319"/>
    <s v="90+"/>
    <n v="0"/>
    <x v="13"/>
  </r>
  <r>
    <s v="INV02389"/>
    <s v="C101"/>
    <d v="2025-08-27T00:00:00"/>
    <d v="2025-09-26T00:00:00"/>
    <n v="106373.28"/>
    <n v="106373.28"/>
    <n v="132"/>
    <s v="90+"/>
    <n v="0"/>
    <x v="20"/>
  </r>
  <r>
    <s v="INV00515"/>
    <s v="C102"/>
    <d v="2025-09-03T00:00:00"/>
    <d v="2025-10-03T00:00:00"/>
    <n v="62442.92"/>
    <n v="25200.400000000001"/>
    <n v="125"/>
    <s v="90+"/>
    <n v="37242.519999999997"/>
    <x v="17"/>
  </r>
  <r>
    <s v="INV00733"/>
    <s v="C102"/>
    <d v="2025-04-23T00:00:00"/>
    <d v="2025-05-23T00:00:00"/>
    <n v="48279.15"/>
    <n v="16859.54"/>
    <n v="258"/>
    <s v="90+"/>
    <n v="31419.61"/>
    <x v="1"/>
  </r>
  <r>
    <s v="INV02103"/>
    <s v="C102"/>
    <d v="2025-04-21T00:00:00"/>
    <d v="2025-05-21T00:00:00"/>
    <n v="67981.429999999993"/>
    <n v="47149.93"/>
    <n v="260"/>
    <s v="90+"/>
    <n v="20831.499999999993"/>
    <x v="1"/>
  </r>
  <r>
    <s v="INV01102"/>
    <s v="C102"/>
    <d v="2025-06-03T00:00:00"/>
    <d v="2025-07-03T00:00:00"/>
    <n v="119130.64"/>
    <n v="102831.67999999999"/>
    <n v="217"/>
    <s v="90+"/>
    <n v="16298.960000000006"/>
    <x v="16"/>
  </r>
  <r>
    <s v="INV00327"/>
    <s v="C102"/>
    <d v="2024-01-10T00:00:00"/>
    <d v="2024-02-09T00:00:00"/>
    <n v="175556.85"/>
    <n v="175556.85"/>
    <n v="727"/>
    <s v="90+"/>
    <n v="0"/>
    <x v="18"/>
  </r>
  <r>
    <s v="INV00785"/>
    <s v="C102"/>
    <d v="2024-01-06T00:00:00"/>
    <d v="2024-02-05T00:00:00"/>
    <n v="23323.11"/>
    <n v="23323.11"/>
    <n v="731"/>
    <s v="90+"/>
    <n v="0"/>
    <x v="18"/>
  </r>
  <r>
    <s v="INV01322"/>
    <s v="C102"/>
    <d v="2024-11-12T00:00:00"/>
    <d v="2024-12-12T00:00:00"/>
    <n v="47880.23"/>
    <n v="47880.23"/>
    <n v="420"/>
    <s v="90+"/>
    <n v="0"/>
    <x v="12"/>
  </r>
  <r>
    <s v="INV01826"/>
    <s v="C102"/>
    <d v="2025-09-03T00:00:00"/>
    <d v="2025-10-03T00:00:00"/>
    <n v="135491.01"/>
    <n v="135491.01"/>
    <n v="125"/>
    <s v="90+"/>
    <n v="0"/>
    <x v="17"/>
  </r>
  <r>
    <s v="INV02732"/>
    <s v="C102"/>
    <d v="2024-03-21T00:00:00"/>
    <d v="2024-04-20T00:00:00"/>
    <n v="17696.23"/>
    <n v="17696.23"/>
    <n v="656"/>
    <s v="90+"/>
    <n v="0"/>
    <x v="14"/>
  </r>
  <r>
    <s v="INV02990"/>
    <s v="C102"/>
    <d v="2024-11-18T00:00:00"/>
    <d v="2024-12-18T00:00:00"/>
    <n v="191326.96"/>
    <n v="191326.96"/>
    <n v="414"/>
    <s v="90+"/>
    <n v="0"/>
    <x v="12"/>
  </r>
  <r>
    <s v="INV02363"/>
    <s v="C103"/>
    <d v="2025-02-02T00:00:00"/>
    <d v="2025-03-04T00:00:00"/>
    <n v="56285.57"/>
    <n v="17424.669999999998"/>
    <n v="338"/>
    <s v="90+"/>
    <n v="38860.9"/>
    <x v="13"/>
  </r>
  <r>
    <s v="INV01788"/>
    <s v="C103"/>
    <d v="2025-07-31T00:00:00"/>
    <d v="2025-08-30T00:00:00"/>
    <n v="134835.97"/>
    <n v="112619.43"/>
    <n v="159"/>
    <s v="90+"/>
    <n v="22216.540000000008"/>
    <x v="10"/>
  </r>
  <r>
    <s v="INV00427"/>
    <s v="C103"/>
    <d v="2025-04-06T00:00:00"/>
    <d v="2025-05-06T00:00:00"/>
    <n v="30563.07"/>
    <n v="30563.07"/>
    <n v="275"/>
    <s v="90+"/>
    <n v="0"/>
    <x v="1"/>
  </r>
  <r>
    <s v="INV00972"/>
    <s v="C103"/>
    <d v="2025-05-15T00:00:00"/>
    <d v="2025-06-14T00:00:00"/>
    <n v="130238.51"/>
    <n v="130238.51"/>
    <n v="236"/>
    <s v="90+"/>
    <n v="0"/>
    <x v="15"/>
  </r>
  <r>
    <s v="INV01034"/>
    <s v="C103"/>
    <d v="2024-01-23T00:00:00"/>
    <d v="2024-02-22T00:00:00"/>
    <n v="28486.42"/>
    <n v="28486.42"/>
    <n v="714"/>
    <s v="90+"/>
    <n v="0"/>
    <x v="18"/>
  </r>
  <r>
    <s v="INV01123"/>
    <s v="C103"/>
    <d v="2025-01-13T00:00:00"/>
    <d v="2025-02-12T00:00:00"/>
    <n v="115239.03999999999"/>
    <n v="115239.03999999999"/>
    <n v="358"/>
    <s v="90+"/>
    <n v="0"/>
    <x v="23"/>
  </r>
  <r>
    <s v="INV02541"/>
    <s v="C103"/>
    <d v="2025-12-28T00:00:00"/>
    <d v="2026-01-27T00:00:00"/>
    <n v="76229.5"/>
    <n v="76229.5"/>
    <n v="9"/>
    <s v="0-30"/>
    <n v="0"/>
    <x v="8"/>
  </r>
  <r>
    <s v="INV02789"/>
    <s v="C103"/>
    <d v="2024-03-27T00:00:00"/>
    <d v="2024-04-26T00:00:00"/>
    <n v="128255.8"/>
    <n v="128255.8"/>
    <n v="650"/>
    <s v="90+"/>
    <n v="0"/>
    <x v="14"/>
  </r>
  <r>
    <s v="INV02553"/>
    <s v="C104"/>
    <d v="2025-06-11T00:00:00"/>
    <d v="2025-07-11T00:00:00"/>
    <n v="165537.28"/>
    <n v="93880.24"/>
    <n v="209"/>
    <s v="90+"/>
    <n v="71657.039999999994"/>
    <x v="16"/>
  </r>
  <r>
    <s v="INV01697"/>
    <s v="C104"/>
    <d v="2025-12-01T00:00:00"/>
    <d v="2025-12-31T00:00:00"/>
    <n v="89992.02"/>
    <n v="57958.12"/>
    <n v="36"/>
    <s v="31-60"/>
    <n v="32033.9"/>
    <x v="8"/>
  </r>
  <r>
    <s v="INV02157"/>
    <s v="C104"/>
    <d v="2025-09-30T00:00:00"/>
    <d v="2025-10-30T00:00:00"/>
    <n v="49543.24"/>
    <n v="32552.35"/>
    <n v="98"/>
    <s v="90+"/>
    <n v="16990.89"/>
    <x v="17"/>
  </r>
  <r>
    <s v="INV00295"/>
    <s v="C104"/>
    <d v="2024-06-01T00:00:00"/>
    <d v="2024-07-01T00:00:00"/>
    <n v="18448.939999999999"/>
    <n v="18448.939999999999"/>
    <n v="584"/>
    <s v="90+"/>
    <n v="0"/>
    <x v="22"/>
  </r>
  <r>
    <s v="INV00492"/>
    <s v="C104"/>
    <d v="2024-06-24T00:00:00"/>
    <d v="2024-07-24T00:00:00"/>
    <n v="77601.75"/>
    <n v="77601.75"/>
    <n v="561"/>
    <s v="90+"/>
    <n v="0"/>
    <x v="22"/>
  </r>
  <r>
    <s v="INV01269"/>
    <s v="C104"/>
    <d v="2024-01-25T00:00:00"/>
    <d v="2024-02-24T00:00:00"/>
    <n v="23427.200000000001"/>
    <n v="23427.200000000001"/>
    <n v="712"/>
    <s v="90+"/>
    <n v="0"/>
    <x v="18"/>
  </r>
  <r>
    <s v="INV01321"/>
    <s v="C104"/>
    <d v="2024-10-28T00:00:00"/>
    <d v="2024-11-27T00:00:00"/>
    <n v="153273.18"/>
    <n v="153273.18"/>
    <n v="435"/>
    <s v="90+"/>
    <n v="0"/>
    <x v="0"/>
  </r>
  <r>
    <s v="INV01698"/>
    <s v="C104"/>
    <d v="2024-01-22T00:00:00"/>
    <d v="2024-02-21T00:00:00"/>
    <n v="103704.53"/>
    <n v="103704.53"/>
    <n v="715"/>
    <s v="90+"/>
    <n v="0"/>
    <x v="18"/>
  </r>
  <r>
    <s v="INV02027"/>
    <s v="C104"/>
    <d v="2024-07-23T00:00:00"/>
    <d v="2024-08-22T00:00:00"/>
    <n v="179391.47"/>
    <n v="179391.47"/>
    <n v="532"/>
    <s v="90+"/>
    <n v="0"/>
    <x v="5"/>
  </r>
  <r>
    <s v="INV02306"/>
    <s v="C104"/>
    <d v="2024-06-29T00:00:00"/>
    <d v="2024-07-29T00:00:00"/>
    <n v="147329.47"/>
    <n v="147329.47"/>
    <n v="556"/>
    <s v="90+"/>
    <n v="0"/>
    <x v="22"/>
  </r>
  <r>
    <s v="INV02668"/>
    <s v="C104"/>
    <d v="2025-09-14T00:00:00"/>
    <d v="2025-10-14T00:00:00"/>
    <n v="82737.440000000002"/>
    <n v="82737.440000000002"/>
    <n v="114"/>
    <s v="90+"/>
    <n v="0"/>
    <x v="17"/>
  </r>
  <r>
    <s v="INV02998"/>
    <s v="C105"/>
    <d v="2025-06-01T00:00:00"/>
    <d v="2025-07-01T00:00:00"/>
    <n v="106415.53"/>
    <n v="81853.539999999994"/>
    <n v="219"/>
    <s v="90+"/>
    <n v="24561.990000000005"/>
    <x v="16"/>
  </r>
  <r>
    <s v="INV02666"/>
    <s v="C105"/>
    <d v="2024-10-06T00:00:00"/>
    <d v="2024-11-05T00:00:00"/>
    <n v="44246.37"/>
    <n v="34429.230000000003"/>
    <n v="457"/>
    <s v="90+"/>
    <n v="9817.14"/>
    <x v="0"/>
  </r>
  <r>
    <s v="INV00042"/>
    <s v="C105"/>
    <d v="2024-11-21T00:00:00"/>
    <d v="2024-12-21T00:00:00"/>
    <n v="152216.67000000001"/>
    <n v="152216.67000000001"/>
    <n v="411"/>
    <s v="90+"/>
    <n v="0"/>
    <x v="12"/>
  </r>
  <r>
    <s v="INV00876"/>
    <s v="C105"/>
    <d v="2025-06-01T00:00:00"/>
    <d v="2025-07-01T00:00:00"/>
    <n v="142766.39000000001"/>
    <n v="142766.39000000001"/>
    <n v="219"/>
    <s v="90+"/>
    <n v="0"/>
    <x v="16"/>
  </r>
  <r>
    <s v="INV00881"/>
    <s v="C105"/>
    <d v="2024-09-05T00:00:00"/>
    <d v="2024-10-05T00:00:00"/>
    <n v="52834.879999999997"/>
    <n v="52834.879999999997"/>
    <n v="488"/>
    <s v="90+"/>
    <n v="0"/>
    <x v="6"/>
  </r>
  <r>
    <s v="INV01606"/>
    <s v="C105"/>
    <d v="2025-04-17T00:00:00"/>
    <d v="2025-05-17T00:00:00"/>
    <n v="27720.68"/>
    <n v="27720.68"/>
    <n v="264"/>
    <s v="90+"/>
    <n v="0"/>
    <x v="1"/>
  </r>
  <r>
    <s v="INV01905"/>
    <s v="C105"/>
    <d v="2025-01-29T00:00:00"/>
    <d v="2025-02-28T00:00:00"/>
    <n v="43548.47"/>
    <n v="43548.47"/>
    <n v="342"/>
    <s v="90+"/>
    <n v="0"/>
    <x v="23"/>
  </r>
  <r>
    <s v="INV02228"/>
    <s v="C105"/>
    <d v="2024-11-21T00:00:00"/>
    <d v="2024-12-21T00:00:00"/>
    <n v="182113.71"/>
    <n v="182113.71"/>
    <n v="411"/>
    <s v="90+"/>
    <n v="0"/>
    <x v="12"/>
  </r>
  <r>
    <s v="INV02388"/>
    <s v="C105"/>
    <d v="2025-11-02T00:00:00"/>
    <d v="2025-12-02T00:00:00"/>
    <n v="125498.21"/>
    <n v="125498.21"/>
    <n v="65"/>
    <s v="61-90"/>
    <n v="0"/>
    <x v="9"/>
  </r>
  <r>
    <s v="INV02903"/>
    <s v="C105"/>
    <d v="2025-04-17T00:00:00"/>
    <d v="2025-05-17T00:00:00"/>
    <n v="189174.83"/>
    <n v="189174.83"/>
    <n v="264"/>
    <s v="90+"/>
    <n v="0"/>
    <x v="1"/>
  </r>
  <r>
    <s v="INV02992"/>
    <s v="C105"/>
    <d v="2025-12-22T00:00:00"/>
    <d v="2026-01-21T00:00:00"/>
    <n v="186679.19"/>
    <n v="186679.19"/>
    <n v="15"/>
    <s v="0-30"/>
    <n v="0"/>
    <x v="8"/>
  </r>
  <r>
    <s v="INV00002"/>
    <s v="C106"/>
    <d v="2024-10-26T00:00:00"/>
    <d v="2024-11-25T00:00:00"/>
    <n v="197935.35"/>
    <n v="197935.35"/>
    <n v="437"/>
    <s v="90+"/>
    <n v="0"/>
    <x v="0"/>
  </r>
  <r>
    <s v="INV00177"/>
    <s v="C106"/>
    <d v="2024-11-06T00:00:00"/>
    <d v="2024-12-06T00:00:00"/>
    <n v="110707.43"/>
    <n v="110707.43"/>
    <n v="426"/>
    <s v="90+"/>
    <n v="0"/>
    <x v="12"/>
  </r>
  <r>
    <s v="INV00547"/>
    <s v="C106"/>
    <d v="2025-06-23T00:00:00"/>
    <d v="2025-07-23T00:00:00"/>
    <n v="110869.98"/>
    <n v="110869.98"/>
    <n v="197"/>
    <s v="90+"/>
    <n v="0"/>
    <x v="16"/>
  </r>
  <r>
    <s v="INV00769"/>
    <s v="C106"/>
    <d v="2025-02-09T00:00:00"/>
    <d v="2025-03-11T00:00:00"/>
    <n v="137427.94"/>
    <n v="137427.94"/>
    <n v="331"/>
    <s v="90+"/>
    <n v="0"/>
    <x v="13"/>
  </r>
  <r>
    <s v="INV01066"/>
    <s v="C106"/>
    <d v="2025-05-03T00:00:00"/>
    <d v="2025-06-02T00:00:00"/>
    <n v="179568.34"/>
    <n v="179568.34"/>
    <n v="248"/>
    <s v="90+"/>
    <n v="0"/>
    <x v="15"/>
  </r>
  <r>
    <s v="INV01112"/>
    <s v="C106"/>
    <d v="2025-09-28T00:00:00"/>
    <d v="2025-10-28T00:00:00"/>
    <n v="48009.279999999999"/>
    <n v="48009.279999999999"/>
    <n v="100"/>
    <s v="90+"/>
    <n v="0"/>
    <x v="17"/>
  </r>
  <r>
    <s v="INV01549"/>
    <s v="C106"/>
    <d v="2025-05-08T00:00:00"/>
    <d v="2025-06-07T00:00:00"/>
    <n v="118005.25"/>
    <n v="118005.25"/>
    <n v="243"/>
    <s v="90+"/>
    <n v="0"/>
    <x v="15"/>
  </r>
  <r>
    <s v="INV02049"/>
    <s v="C106"/>
    <d v="2024-04-15T00:00:00"/>
    <d v="2024-05-15T00:00:00"/>
    <n v="47296.68"/>
    <n v="47296.68"/>
    <n v="631"/>
    <s v="90+"/>
    <n v="0"/>
    <x v="4"/>
  </r>
  <r>
    <s v="INV02127"/>
    <s v="C106"/>
    <d v="2024-10-15T00:00:00"/>
    <d v="2024-11-14T00:00:00"/>
    <n v="153190.96"/>
    <n v="153190.96"/>
    <n v="448"/>
    <s v="90+"/>
    <n v="0"/>
    <x v="0"/>
  </r>
  <r>
    <s v="INV02631"/>
    <s v="C106"/>
    <d v="2024-05-29T00:00:00"/>
    <d v="2024-06-28T00:00:00"/>
    <n v="28697.41"/>
    <n v="28697.41"/>
    <n v="587"/>
    <s v="90+"/>
    <n v="0"/>
    <x v="19"/>
  </r>
  <r>
    <s v="INV02955"/>
    <s v="C106"/>
    <d v="2024-03-09T00:00:00"/>
    <d v="2024-04-08T00:00:00"/>
    <n v="122397.36"/>
    <n v="122397.36"/>
    <n v="668"/>
    <s v="90+"/>
    <n v="0"/>
    <x v="14"/>
  </r>
  <r>
    <s v="INV00076"/>
    <s v="C107"/>
    <d v="2024-10-21T00:00:00"/>
    <d v="2024-11-20T00:00:00"/>
    <n v="78253.36"/>
    <n v="35676.480000000003"/>
    <n v="442"/>
    <s v="90+"/>
    <n v="42576.88"/>
    <x v="0"/>
  </r>
  <r>
    <s v="INV01304"/>
    <s v="C107"/>
    <d v="2024-03-20T00:00:00"/>
    <d v="2024-04-19T00:00:00"/>
    <n v="83573.320000000007"/>
    <n v="69550.179999999993"/>
    <n v="657"/>
    <s v="90+"/>
    <n v="14023.140000000014"/>
    <x v="14"/>
  </r>
  <r>
    <s v="INV01811"/>
    <s v="C107"/>
    <d v="2025-05-07T00:00:00"/>
    <d v="2025-06-06T00:00:00"/>
    <n v="11533.95"/>
    <n v="9150.85"/>
    <n v="244"/>
    <s v="90+"/>
    <n v="2383.1000000000004"/>
    <x v="15"/>
  </r>
  <r>
    <s v="INV00560"/>
    <s v="C107"/>
    <d v="2025-11-13T00:00:00"/>
    <d v="2025-12-13T00:00:00"/>
    <n v="171245.16"/>
    <n v="171245.16"/>
    <n v="54"/>
    <s v="31-60"/>
    <n v="0"/>
    <x v="9"/>
  </r>
  <r>
    <s v="INV00721"/>
    <s v="C107"/>
    <d v="2025-10-20T00:00:00"/>
    <d v="2025-11-19T00:00:00"/>
    <n v="52928.81"/>
    <n v="52928.81"/>
    <n v="78"/>
    <s v="61-90"/>
    <n v="0"/>
    <x v="3"/>
  </r>
  <r>
    <s v="INV01358"/>
    <s v="C107"/>
    <d v="2025-07-09T00:00:00"/>
    <d v="2025-08-08T00:00:00"/>
    <n v="132813.67000000001"/>
    <n v="132813.67000000001"/>
    <n v="181"/>
    <s v="90+"/>
    <n v="0"/>
    <x v="10"/>
  </r>
  <r>
    <s v="INV01409"/>
    <s v="C107"/>
    <d v="2025-03-30T00:00:00"/>
    <d v="2025-04-29T00:00:00"/>
    <n v="167076.35"/>
    <n v="167076.35"/>
    <n v="282"/>
    <s v="90+"/>
    <n v="0"/>
    <x v="21"/>
  </r>
  <r>
    <s v="INV01717"/>
    <s v="C107"/>
    <d v="2025-10-31T00:00:00"/>
    <d v="2025-11-30T00:00:00"/>
    <n v="72814.67"/>
    <n v="72814.67"/>
    <n v="67"/>
    <s v="61-90"/>
    <n v="0"/>
    <x v="3"/>
  </r>
  <r>
    <s v="INV01841"/>
    <s v="C107"/>
    <d v="2025-04-18T00:00:00"/>
    <d v="2025-05-18T00:00:00"/>
    <n v="105657.08"/>
    <n v="105657.08"/>
    <n v="263"/>
    <s v="90+"/>
    <n v="0"/>
    <x v="1"/>
  </r>
  <r>
    <s v="INV02573"/>
    <s v="C107"/>
    <d v="2025-04-20T00:00:00"/>
    <d v="2025-05-20T00:00:00"/>
    <n v="97498.23"/>
    <n v="97498.23"/>
    <n v="261"/>
    <s v="90+"/>
    <n v="0"/>
    <x v="1"/>
  </r>
  <r>
    <s v="INV01687"/>
    <s v="C108"/>
    <d v="2025-04-21T00:00:00"/>
    <d v="2025-05-21T00:00:00"/>
    <n v="93515.58"/>
    <n v="31314.560000000001"/>
    <n v="260"/>
    <s v="90+"/>
    <n v="62201.020000000004"/>
    <x v="1"/>
  </r>
  <r>
    <s v="INV02763"/>
    <s v="C108"/>
    <d v="2025-09-08T00:00:00"/>
    <d v="2025-10-08T00:00:00"/>
    <n v="68622.679999999993"/>
    <n v="25167.39"/>
    <n v="120"/>
    <s v="90+"/>
    <n v="43455.289999999994"/>
    <x v="17"/>
  </r>
  <r>
    <s v="INV01416"/>
    <s v="C108"/>
    <d v="2024-05-13T00:00:00"/>
    <d v="2024-06-12T00:00:00"/>
    <n v="121143.42"/>
    <n v="101334.65"/>
    <n v="603"/>
    <s v="90+"/>
    <n v="19808.770000000004"/>
    <x v="19"/>
  </r>
  <r>
    <s v="INV01676"/>
    <s v="C108"/>
    <d v="2024-01-08T00:00:00"/>
    <d v="2024-02-07T00:00:00"/>
    <n v="39005.660000000003"/>
    <n v="21783.08"/>
    <n v="729"/>
    <s v="90+"/>
    <n v="17222.580000000002"/>
    <x v="18"/>
  </r>
  <r>
    <s v="INV02090"/>
    <s v="C108"/>
    <d v="2025-11-19T00:00:00"/>
    <d v="2025-12-19T00:00:00"/>
    <n v="130248"/>
    <n v="115889.14"/>
    <n v="48"/>
    <s v="31-60"/>
    <n v="14358.86"/>
    <x v="9"/>
  </r>
  <r>
    <s v="INV00384"/>
    <s v="C108"/>
    <d v="2025-12-05T00:00:00"/>
    <d v="2026-01-04T00:00:00"/>
    <n v="34642.82"/>
    <n v="30668.94"/>
    <n v="32"/>
    <s v="31-60"/>
    <n v="3973.880000000001"/>
    <x v="8"/>
  </r>
  <r>
    <s v="INV00900"/>
    <s v="C108"/>
    <d v="2025-07-13T00:00:00"/>
    <d v="2025-08-12T00:00:00"/>
    <n v="180014.93"/>
    <n v="180014.93"/>
    <n v="177"/>
    <s v="90+"/>
    <n v="0"/>
    <x v="10"/>
  </r>
  <r>
    <s v="INV02014"/>
    <s v="C108"/>
    <d v="2025-04-10T00:00:00"/>
    <d v="2025-05-10T00:00:00"/>
    <n v="56745.85"/>
    <n v="56745.85"/>
    <n v="271"/>
    <s v="90+"/>
    <n v="0"/>
    <x v="1"/>
  </r>
  <r>
    <s v="INV02202"/>
    <s v="C108"/>
    <d v="2024-10-12T00:00:00"/>
    <d v="2024-11-11T00:00:00"/>
    <n v="118927.23"/>
    <n v="118927.23"/>
    <n v="451"/>
    <s v="90+"/>
    <n v="0"/>
    <x v="0"/>
  </r>
  <r>
    <s v="INV02859"/>
    <s v="C108"/>
    <d v="2024-01-31T00:00:00"/>
    <d v="2024-03-01T00:00:00"/>
    <n v="49265.3"/>
    <n v="49265.3"/>
    <n v="706"/>
    <s v="90+"/>
    <n v="0"/>
    <x v="18"/>
  </r>
  <r>
    <s v="INV01056"/>
    <s v="C109"/>
    <d v="2024-05-25T00:00:00"/>
    <d v="2024-06-24T00:00:00"/>
    <n v="69385.600000000006"/>
    <n v="21388.41"/>
    <n v="591"/>
    <s v="90+"/>
    <n v="47997.19"/>
    <x v="19"/>
  </r>
  <r>
    <s v="INV00201"/>
    <s v="C109"/>
    <d v="2024-05-15T00:00:00"/>
    <d v="2024-06-14T00:00:00"/>
    <n v="174409.3"/>
    <n v="129895.17"/>
    <n v="601"/>
    <s v="90+"/>
    <n v="44514.12999999999"/>
    <x v="19"/>
  </r>
  <r>
    <s v="INV02015"/>
    <s v="C109"/>
    <d v="2025-10-10T00:00:00"/>
    <d v="2025-11-09T00:00:00"/>
    <n v="54853.47"/>
    <n v="17396.060000000001"/>
    <n v="88"/>
    <s v="61-90"/>
    <n v="37457.410000000003"/>
    <x v="3"/>
  </r>
  <r>
    <s v="INV00031"/>
    <s v="C109"/>
    <d v="2024-07-02T00:00:00"/>
    <d v="2024-08-01T00:00:00"/>
    <n v="106440.37"/>
    <n v="106440.37"/>
    <n v="553"/>
    <s v="90+"/>
    <n v="0"/>
    <x v="5"/>
  </r>
  <r>
    <s v="INV00095"/>
    <s v="C109"/>
    <d v="2024-02-16T00:00:00"/>
    <d v="2024-03-17T00:00:00"/>
    <n v="141850.38"/>
    <n v="141850.38"/>
    <n v="690"/>
    <s v="90+"/>
    <n v="0"/>
    <x v="2"/>
  </r>
  <r>
    <s v="INV01031"/>
    <s v="C109"/>
    <d v="2024-04-14T00:00:00"/>
    <d v="2024-05-14T00:00:00"/>
    <n v="158956.81"/>
    <n v="158956.81"/>
    <n v="632"/>
    <s v="90+"/>
    <n v="0"/>
    <x v="4"/>
  </r>
  <r>
    <s v="INV01370"/>
    <s v="C109"/>
    <d v="2025-08-02T00:00:00"/>
    <d v="2025-09-01T00:00:00"/>
    <n v="38701.15"/>
    <n v="38701.15"/>
    <n v="157"/>
    <s v="90+"/>
    <n v="0"/>
    <x v="20"/>
  </r>
  <r>
    <s v="INV01629"/>
    <s v="C109"/>
    <d v="2025-10-31T00:00:00"/>
    <d v="2025-11-30T00:00:00"/>
    <n v="31772.71"/>
    <n v="31772.71"/>
    <n v="67"/>
    <s v="61-90"/>
    <n v="0"/>
    <x v="3"/>
  </r>
  <r>
    <s v="INV01678"/>
    <s v="C109"/>
    <d v="2024-04-22T00:00:00"/>
    <d v="2024-05-22T00:00:00"/>
    <n v="23560.27"/>
    <n v="23560.27"/>
    <n v="624"/>
    <s v="90+"/>
    <n v="0"/>
    <x v="4"/>
  </r>
  <r>
    <s v="INV01848"/>
    <s v="C109"/>
    <d v="2025-08-08T00:00:00"/>
    <d v="2025-09-07T00:00:00"/>
    <n v="28535.61"/>
    <n v="28535.61"/>
    <n v="151"/>
    <s v="90+"/>
    <n v="0"/>
    <x v="20"/>
  </r>
  <r>
    <s v="INV02189"/>
    <s v="C109"/>
    <d v="2024-10-28T00:00:00"/>
    <d v="2024-11-27T00:00:00"/>
    <n v="39108.01"/>
    <n v="39108.01"/>
    <n v="435"/>
    <s v="90+"/>
    <n v="0"/>
    <x v="0"/>
  </r>
  <r>
    <s v="INV02301"/>
    <s v="C109"/>
    <d v="2024-06-01T00:00:00"/>
    <d v="2024-07-01T00:00:00"/>
    <n v="74655.41"/>
    <n v="74655.41"/>
    <n v="584"/>
    <s v="90+"/>
    <n v="0"/>
    <x v="22"/>
  </r>
  <r>
    <s v="INV02757"/>
    <s v="C109"/>
    <d v="2024-12-31T00:00:00"/>
    <d v="2025-01-30T00:00:00"/>
    <n v="137158.62"/>
    <n v="137158.62"/>
    <n v="371"/>
    <s v="90+"/>
    <n v="0"/>
    <x v="7"/>
  </r>
  <r>
    <s v="INV00971"/>
    <s v="C110"/>
    <d v="2025-06-13T00:00:00"/>
    <d v="2025-07-13T00:00:00"/>
    <n v="56317.68"/>
    <n v="46235.67"/>
    <n v="207"/>
    <s v="90+"/>
    <n v="10082.010000000002"/>
    <x v="16"/>
  </r>
  <r>
    <s v="INV00280"/>
    <s v="C110"/>
    <d v="2025-07-03T00:00:00"/>
    <d v="2025-08-02T00:00:00"/>
    <n v="169788.1"/>
    <n v="169788.1"/>
    <n v="187"/>
    <s v="90+"/>
    <n v="0"/>
    <x v="10"/>
  </r>
  <r>
    <s v="INV01185"/>
    <s v="C110"/>
    <d v="2025-08-10T00:00:00"/>
    <d v="2025-09-09T00:00:00"/>
    <n v="115225.72"/>
    <n v="115225.72"/>
    <n v="149"/>
    <s v="90+"/>
    <n v="0"/>
    <x v="20"/>
  </r>
  <r>
    <s v="INV01675"/>
    <s v="C110"/>
    <d v="2025-01-27T00:00:00"/>
    <d v="2025-02-26T00:00:00"/>
    <n v="31731.439999999999"/>
    <n v="31731.439999999999"/>
    <n v="344"/>
    <s v="90+"/>
    <n v="0"/>
    <x v="23"/>
  </r>
  <r>
    <s v="INV02567"/>
    <s v="C110"/>
    <d v="2025-01-14T00:00:00"/>
    <d v="2025-02-13T00:00:00"/>
    <n v="119151.94"/>
    <n v="119151.94"/>
    <n v="357"/>
    <s v="90+"/>
    <n v="0"/>
    <x v="23"/>
  </r>
  <r>
    <s v="INV02610"/>
    <s v="C110"/>
    <d v="2025-07-11T00:00:00"/>
    <d v="2025-08-10T00:00:00"/>
    <n v="32193.93"/>
    <n v="32193.93"/>
    <n v="179"/>
    <s v="90+"/>
    <n v="0"/>
    <x v="10"/>
  </r>
  <r>
    <s v="INV02706"/>
    <s v="C110"/>
    <d v="2025-08-05T00:00:00"/>
    <d v="2025-09-04T00:00:00"/>
    <n v="161319.82"/>
    <n v="161319.82"/>
    <n v="154"/>
    <s v="90+"/>
    <n v="0"/>
    <x v="20"/>
  </r>
  <r>
    <s v="INV01536"/>
    <s v="C111"/>
    <d v="2024-05-26T00:00:00"/>
    <d v="2024-06-25T00:00:00"/>
    <n v="163471.89000000001"/>
    <n v="68012.59"/>
    <n v="590"/>
    <s v="90+"/>
    <n v="95459.300000000017"/>
    <x v="19"/>
  </r>
  <r>
    <s v="INV00351"/>
    <s v="C111"/>
    <d v="2024-12-20T00:00:00"/>
    <d v="2025-01-19T00:00:00"/>
    <n v="129911.13"/>
    <n v="55118.23"/>
    <n v="382"/>
    <s v="90+"/>
    <n v="74792.899999999994"/>
    <x v="7"/>
  </r>
  <r>
    <s v="INV02230"/>
    <s v="C111"/>
    <d v="2025-04-01T00:00:00"/>
    <d v="2025-05-01T00:00:00"/>
    <n v="131934.76999999999"/>
    <n v="74333.52"/>
    <n v="280"/>
    <s v="90+"/>
    <n v="57601.249999999985"/>
    <x v="1"/>
  </r>
  <r>
    <s v="INV00912"/>
    <s v="C111"/>
    <d v="2025-01-26T00:00:00"/>
    <d v="2025-02-25T00:00:00"/>
    <n v="123555.7"/>
    <n v="109982.1"/>
    <n v="345"/>
    <s v="90+"/>
    <n v="13573.599999999991"/>
    <x v="23"/>
  </r>
  <r>
    <s v="INV00087"/>
    <s v="C111"/>
    <d v="2025-09-24T00:00:00"/>
    <d v="2025-10-24T00:00:00"/>
    <n v="39855.47"/>
    <n v="39855.47"/>
    <n v="104"/>
    <s v="90+"/>
    <n v="0"/>
    <x v="17"/>
  </r>
  <r>
    <s v="INV00792"/>
    <s v="C111"/>
    <d v="2025-08-26T00:00:00"/>
    <d v="2025-09-25T00:00:00"/>
    <n v="22207.599999999999"/>
    <n v="22207.599999999999"/>
    <n v="133"/>
    <s v="90+"/>
    <n v="0"/>
    <x v="20"/>
  </r>
  <r>
    <s v="INV01324"/>
    <s v="C111"/>
    <d v="2024-12-12T00:00:00"/>
    <d v="2025-01-11T00:00:00"/>
    <n v="59102.62"/>
    <n v="59102.62"/>
    <n v="390"/>
    <s v="90+"/>
    <n v="0"/>
    <x v="7"/>
  </r>
  <r>
    <s v="INV01683"/>
    <s v="C111"/>
    <d v="2024-06-30T00:00:00"/>
    <d v="2024-07-30T00:00:00"/>
    <n v="68382.63"/>
    <n v="68382.63"/>
    <n v="555"/>
    <s v="90+"/>
    <n v="0"/>
    <x v="22"/>
  </r>
  <r>
    <s v="INV02231"/>
    <s v="C111"/>
    <d v="2024-05-26T00:00:00"/>
    <d v="2024-06-25T00:00:00"/>
    <n v="75429.17"/>
    <n v="75429.17"/>
    <n v="590"/>
    <s v="90+"/>
    <n v="0"/>
    <x v="19"/>
  </r>
  <r>
    <s v="INV02850"/>
    <s v="C111"/>
    <d v="2024-09-14T00:00:00"/>
    <d v="2024-10-14T00:00:00"/>
    <n v="138884.48000000001"/>
    <n v="138884.48000000001"/>
    <n v="479"/>
    <s v="90+"/>
    <n v="0"/>
    <x v="6"/>
  </r>
  <r>
    <s v="INV01389"/>
    <s v="C112"/>
    <d v="2025-10-18T00:00:00"/>
    <d v="2025-11-17T00:00:00"/>
    <n v="198169.34"/>
    <n v="100497.58"/>
    <n v="80"/>
    <s v="61-90"/>
    <n v="97671.76"/>
    <x v="3"/>
  </r>
  <r>
    <s v="INV02709"/>
    <s v="C112"/>
    <d v="2025-10-30T00:00:00"/>
    <d v="2025-11-29T00:00:00"/>
    <n v="11674.6"/>
    <n v="7627.9"/>
    <n v="68"/>
    <s v="61-90"/>
    <n v="4046.7000000000007"/>
    <x v="3"/>
  </r>
  <r>
    <s v="INV00123"/>
    <s v="C112"/>
    <d v="2024-09-14T00:00:00"/>
    <d v="2024-10-14T00:00:00"/>
    <n v="108634.27"/>
    <n v="108634.27"/>
    <n v="479"/>
    <s v="90+"/>
    <n v="0"/>
    <x v="6"/>
  </r>
  <r>
    <s v="INV00606"/>
    <s v="C112"/>
    <d v="2025-03-08T00:00:00"/>
    <d v="2025-04-07T00:00:00"/>
    <n v="196146.26"/>
    <n v="196146.26"/>
    <n v="304"/>
    <s v="90+"/>
    <n v="0"/>
    <x v="21"/>
  </r>
  <r>
    <s v="INV00954"/>
    <s v="C112"/>
    <d v="2025-10-11T00:00:00"/>
    <d v="2025-11-10T00:00:00"/>
    <n v="39233.39"/>
    <n v="39233.39"/>
    <n v="87"/>
    <s v="61-90"/>
    <n v="0"/>
    <x v="3"/>
  </r>
  <r>
    <s v="INV01568"/>
    <s v="C112"/>
    <d v="2025-04-09T00:00:00"/>
    <d v="2025-05-09T00:00:00"/>
    <n v="197932.43"/>
    <n v="197932.43"/>
    <n v="272"/>
    <s v="90+"/>
    <n v="0"/>
    <x v="1"/>
  </r>
  <r>
    <s v="INV02974"/>
    <s v="C112"/>
    <d v="2024-12-11T00:00:00"/>
    <d v="2025-01-10T00:00:00"/>
    <n v="101899.57"/>
    <n v="101899.57"/>
    <n v="391"/>
    <s v="90+"/>
    <n v="0"/>
    <x v="7"/>
  </r>
  <r>
    <s v="INV01244"/>
    <s v="C113"/>
    <d v="2024-05-17T00:00:00"/>
    <d v="2024-06-16T00:00:00"/>
    <n v="176402.25"/>
    <n v="53368.19"/>
    <n v="599"/>
    <s v="90+"/>
    <n v="123034.06"/>
    <x v="19"/>
  </r>
  <r>
    <s v="INV00605"/>
    <s v="C113"/>
    <d v="2025-10-29T00:00:00"/>
    <d v="2025-11-28T00:00:00"/>
    <n v="92566.63"/>
    <n v="34211.15"/>
    <n v="69"/>
    <s v="61-90"/>
    <n v="58355.48"/>
    <x v="3"/>
  </r>
  <r>
    <s v="INV02441"/>
    <s v="C113"/>
    <d v="2024-05-08T00:00:00"/>
    <d v="2024-06-07T00:00:00"/>
    <n v="61737.38"/>
    <n v="27614.65"/>
    <n v="608"/>
    <s v="90+"/>
    <n v="34122.729999999996"/>
    <x v="19"/>
  </r>
  <r>
    <s v="INV00482"/>
    <s v="C113"/>
    <d v="2025-05-17T00:00:00"/>
    <d v="2025-06-16T00:00:00"/>
    <n v="53905.25"/>
    <n v="53905.25"/>
    <n v="234"/>
    <s v="90+"/>
    <n v="0"/>
    <x v="15"/>
  </r>
  <r>
    <s v="INV00487"/>
    <s v="C113"/>
    <d v="2024-06-17T00:00:00"/>
    <d v="2024-07-17T00:00:00"/>
    <n v="134006.54999999999"/>
    <n v="134006.54999999999"/>
    <n v="568"/>
    <s v="90+"/>
    <n v="0"/>
    <x v="22"/>
  </r>
  <r>
    <s v="INV00734"/>
    <s v="C113"/>
    <d v="2025-01-08T00:00:00"/>
    <d v="2025-02-07T00:00:00"/>
    <n v="99246.69"/>
    <n v="99246.69"/>
    <n v="363"/>
    <s v="90+"/>
    <n v="0"/>
    <x v="23"/>
  </r>
  <r>
    <s v="INV01619"/>
    <s v="C113"/>
    <d v="2024-04-16T00:00:00"/>
    <d v="2024-05-16T00:00:00"/>
    <n v="34348.85"/>
    <n v="34348.85"/>
    <n v="630"/>
    <s v="90+"/>
    <n v="0"/>
    <x v="4"/>
  </r>
  <r>
    <s v="INV01784"/>
    <s v="C113"/>
    <d v="2025-04-06T00:00:00"/>
    <d v="2025-05-06T00:00:00"/>
    <n v="151395.44"/>
    <n v="151395.44"/>
    <n v="275"/>
    <s v="90+"/>
    <n v="0"/>
    <x v="1"/>
  </r>
  <r>
    <s v="INV02268"/>
    <s v="C113"/>
    <d v="2024-08-12T00:00:00"/>
    <d v="2024-09-11T00:00:00"/>
    <n v="86666.87"/>
    <n v="86666.87"/>
    <n v="512"/>
    <s v="90+"/>
    <n v="0"/>
    <x v="11"/>
  </r>
  <r>
    <s v="INV02439"/>
    <s v="C113"/>
    <d v="2024-06-23T00:00:00"/>
    <d v="2024-07-23T00:00:00"/>
    <n v="76630.759999999995"/>
    <n v="76630.759999999995"/>
    <n v="562"/>
    <s v="90+"/>
    <n v="0"/>
    <x v="22"/>
  </r>
  <r>
    <s v="INV02530"/>
    <s v="C114"/>
    <d v="2025-12-17T00:00:00"/>
    <d v="2026-01-16T00:00:00"/>
    <n v="89625.72"/>
    <n v="38308.620000000003"/>
    <n v="20"/>
    <s v="0-30"/>
    <n v="51317.1"/>
    <x v="8"/>
  </r>
  <r>
    <s v="INV02644"/>
    <s v="C114"/>
    <d v="2024-11-09T00:00:00"/>
    <d v="2024-12-09T00:00:00"/>
    <n v="98084.23"/>
    <n v="51967.1"/>
    <n v="423"/>
    <s v="90+"/>
    <n v="46117.13"/>
    <x v="12"/>
  </r>
  <r>
    <s v="INV02914"/>
    <s v="C114"/>
    <d v="2024-12-09T00:00:00"/>
    <d v="2025-01-08T00:00:00"/>
    <n v="73118.240000000005"/>
    <n v="52824.25"/>
    <n v="393"/>
    <s v="90+"/>
    <n v="20293.990000000005"/>
    <x v="7"/>
  </r>
  <r>
    <s v="INV01028"/>
    <s v="C114"/>
    <d v="2025-06-21T00:00:00"/>
    <d v="2025-07-21T00:00:00"/>
    <n v="155531.54"/>
    <n v="135647.07"/>
    <n v="199"/>
    <s v="90+"/>
    <n v="19884.47"/>
    <x v="16"/>
  </r>
  <r>
    <s v="INV00218"/>
    <s v="C114"/>
    <d v="2025-01-23T00:00:00"/>
    <d v="2025-02-22T00:00:00"/>
    <n v="33350.160000000003"/>
    <n v="17941.099999999999"/>
    <n v="348"/>
    <s v="90+"/>
    <n v="15409.060000000005"/>
    <x v="23"/>
  </r>
  <r>
    <s v="INV00462"/>
    <s v="C114"/>
    <d v="2024-07-25T00:00:00"/>
    <d v="2024-08-24T00:00:00"/>
    <n v="94878.42"/>
    <n v="94878.42"/>
    <n v="530"/>
    <s v="90+"/>
    <n v="0"/>
    <x v="5"/>
  </r>
  <r>
    <s v="INV00530"/>
    <s v="C114"/>
    <d v="2025-11-13T00:00:00"/>
    <d v="2025-12-13T00:00:00"/>
    <n v="39520.26"/>
    <n v="39520.26"/>
    <n v="54"/>
    <s v="31-60"/>
    <n v="0"/>
    <x v="9"/>
  </r>
  <r>
    <s v="INV00922"/>
    <s v="C114"/>
    <d v="2025-11-22T00:00:00"/>
    <d v="2025-12-22T00:00:00"/>
    <n v="192655.89"/>
    <n v="192655.89"/>
    <n v="45"/>
    <s v="31-60"/>
    <n v="0"/>
    <x v="9"/>
  </r>
  <r>
    <s v="INV01020"/>
    <s v="C114"/>
    <d v="2024-09-27T00:00:00"/>
    <d v="2024-10-27T00:00:00"/>
    <n v="120221.85"/>
    <n v="120221.85"/>
    <n v="466"/>
    <s v="90+"/>
    <n v="0"/>
    <x v="6"/>
  </r>
  <r>
    <s v="INV02321"/>
    <s v="C114"/>
    <d v="2024-03-15T00:00:00"/>
    <d v="2024-04-14T00:00:00"/>
    <n v="16827.41"/>
    <n v="16827.41"/>
    <n v="662"/>
    <s v="90+"/>
    <n v="0"/>
    <x v="14"/>
  </r>
  <r>
    <s v="INV01733"/>
    <s v="C115"/>
    <d v="2024-09-12T00:00:00"/>
    <d v="2024-10-12T00:00:00"/>
    <n v="116726.5"/>
    <n v="84169.67"/>
    <n v="481"/>
    <s v="90+"/>
    <n v="32556.83"/>
    <x v="6"/>
  </r>
  <r>
    <s v="INV02909"/>
    <s v="C115"/>
    <d v="2024-03-09T00:00:00"/>
    <d v="2024-04-08T00:00:00"/>
    <n v="183699.22"/>
    <n v="165073.21"/>
    <n v="668"/>
    <s v="90+"/>
    <n v="18626.010000000009"/>
    <x v="14"/>
  </r>
  <r>
    <s v="INV00054"/>
    <s v="C115"/>
    <d v="2024-10-31T00:00:00"/>
    <d v="2024-11-30T00:00:00"/>
    <n v="117343.79"/>
    <n v="117343.79"/>
    <n v="432"/>
    <s v="90+"/>
    <n v="0"/>
    <x v="0"/>
  </r>
  <r>
    <s v="INV00288"/>
    <s v="C115"/>
    <d v="2024-04-25T00:00:00"/>
    <d v="2024-05-25T00:00:00"/>
    <n v="168478.76"/>
    <n v="168478.76"/>
    <n v="621"/>
    <s v="90+"/>
    <n v="0"/>
    <x v="4"/>
  </r>
  <r>
    <s v="INV00514"/>
    <s v="C115"/>
    <d v="2025-07-07T00:00:00"/>
    <d v="2025-08-06T00:00:00"/>
    <n v="192205.89"/>
    <n v="192205.89"/>
    <n v="183"/>
    <s v="90+"/>
    <n v="0"/>
    <x v="10"/>
  </r>
  <r>
    <s v="INV00539"/>
    <s v="C115"/>
    <d v="2025-05-27T00:00:00"/>
    <d v="2025-06-26T00:00:00"/>
    <n v="103777.91"/>
    <n v="103777.91"/>
    <n v="224"/>
    <s v="90+"/>
    <n v="0"/>
    <x v="15"/>
  </r>
  <r>
    <s v="INV00740"/>
    <s v="C115"/>
    <d v="2025-02-11T00:00:00"/>
    <d v="2025-03-13T00:00:00"/>
    <n v="145830.6"/>
    <n v="145830.6"/>
    <n v="329"/>
    <s v="90+"/>
    <n v="0"/>
    <x v="13"/>
  </r>
  <r>
    <s v="INV01004"/>
    <s v="C115"/>
    <d v="2025-06-11T00:00:00"/>
    <d v="2025-07-11T00:00:00"/>
    <n v="182374.56"/>
    <n v="182374.56"/>
    <n v="209"/>
    <s v="90+"/>
    <n v="0"/>
    <x v="16"/>
  </r>
  <r>
    <s v="INV01234"/>
    <s v="C115"/>
    <d v="2024-05-14T00:00:00"/>
    <d v="2024-06-13T00:00:00"/>
    <n v="127417"/>
    <n v="127417"/>
    <n v="602"/>
    <s v="90+"/>
    <n v="0"/>
    <x v="19"/>
  </r>
  <r>
    <s v="INV02937"/>
    <s v="C115"/>
    <d v="2024-05-13T00:00:00"/>
    <d v="2024-06-12T00:00:00"/>
    <n v="66442.460000000006"/>
    <n v="66442.460000000006"/>
    <n v="603"/>
    <s v="90+"/>
    <n v="0"/>
    <x v="19"/>
  </r>
  <r>
    <s v="INV00254"/>
    <s v="C116"/>
    <d v="2024-04-21T00:00:00"/>
    <d v="2024-05-21T00:00:00"/>
    <n v="82106.960000000006"/>
    <n v="44477.72"/>
    <n v="625"/>
    <s v="90+"/>
    <n v="37629.240000000005"/>
    <x v="4"/>
  </r>
  <r>
    <s v="INV00941"/>
    <s v="C116"/>
    <d v="2024-02-03T00:00:00"/>
    <d v="2024-03-04T00:00:00"/>
    <n v="84761.17"/>
    <n v="55921.49"/>
    <n v="703"/>
    <s v="90+"/>
    <n v="28839.68"/>
    <x v="2"/>
  </r>
  <r>
    <s v="INV00491"/>
    <s v="C116"/>
    <d v="2025-11-07T00:00:00"/>
    <d v="2025-12-07T00:00:00"/>
    <n v="37217.47"/>
    <n v="37217.47"/>
    <n v="60"/>
    <s v="31-60"/>
    <n v="0"/>
    <x v="9"/>
  </r>
  <r>
    <s v="INV00962"/>
    <s v="C116"/>
    <d v="2024-04-14T00:00:00"/>
    <d v="2024-05-14T00:00:00"/>
    <n v="176267.87"/>
    <n v="176267.87"/>
    <n v="632"/>
    <s v="90+"/>
    <n v="0"/>
    <x v="4"/>
  </r>
  <r>
    <s v="INV01755"/>
    <s v="C116"/>
    <d v="2025-01-23T00:00:00"/>
    <d v="2025-02-22T00:00:00"/>
    <n v="136714.88"/>
    <n v="136714.88"/>
    <n v="348"/>
    <s v="90+"/>
    <n v="0"/>
    <x v="23"/>
  </r>
  <r>
    <s v="INV01797"/>
    <s v="C116"/>
    <d v="2025-05-12T00:00:00"/>
    <d v="2025-06-11T00:00:00"/>
    <n v="69557.88"/>
    <n v="69557.88"/>
    <n v="239"/>
    <s v="90+"/>
    <n v="0"/>
    <x v="15"/>
  </r>
  <r>
    <s v="INV01954"/>
    <s v="C116"/>
    <d v="2024-12-29T00:00:00"/>
    <d v="2025-01-28T00:00:00"/>
    <n v="171294.41"/>
    <n v="171294.41"/>
    <n v="373"/>
    <s v="90+"/>
    <n v="0"/>
    <x v="7"/>
  </r>
  <r>
    <s v="INV02094"/>
    <s v="C116"/>
    <d v="2025-11-13T00:00:00"/>
    <d v="2025-12-13T00:00:00"/>
    <n v="162739.63"/>
    <n v="162739.63"/>
    <n v="54"/>
    <s v="31-60"/>
    <n v="0"/>
    <x v="9"/>
  </r>
  <r>
    <s v="INV02256"/>
    <s v="C116"/>
    <d v="2024-03-04T00:00:00"/>
    <d v="2024-04-03T00:00:00"/>
    <n v="178333.68"/>
    <n v="178333.68"/>
    <n v="673"/>
    <s v="90+"/>
    <n v="0"/>
    <x v="14"/>
  </r>
  <r>
    <s v="INV02394"/>
    <s v="C116"/>
    <d v="2025-03-21T00:00:00"/>
    <d v="2025-04-20T00:00:00"/>
    <n v="167582.46"/>
    <n v="167582.46"/>
    <n v="291"/>
    <s v="90+"/>
    <n v="0"/>
    <x v="21"/>
  </r>
  <r>
    <s v="INV02400"/>
    <s v="C116"/>
    <d v="2024-01-24T00:00:00"/>
    <d v="2024-02-23T00:00:00"/>
    <n v="110815.77"/>
    <n v="110815.77"/>
    <n v="713"/>
    <s v="90+"/>
    <n v="0"/>
    <x v="18"/>
  </r>
  <r>
    <s v="INV02966"/>
    <s v="C116"/>
    <d v="2025-02-23T00:00:00"/>
    <d v="2025-03-25T00:00:00"/>
    <n v="111197.71"/>
    <n v="111197.71"/>
    <n v="317"/>
    <s v="90+"/>
    <n v="0"/>
    <x v="13"/>
  </r>
  <r>
    <s v="INV00082"/>
    <s v="C117"/>
    <d v="2024-04-26T00:00:00"/>
    <d v="2024-05-26T00:00:00"/>
    <n v="197464.36"/>
    <n v="197464.36"/>
    <n v="620"/>
    <s v="90+"/>
    <n v="0"/>
    <x v="4"/>
  </r>
  <r>
    <s v="INV00354"/>
    <s v="C117"/>
    <d v="2024-05-20T00:00:00"/>
    <d v="2024-06-19T00:00:00"/>
    <n v="126299.88"/>
    <n v="126299.88"/>
    <n v="596"/>
    <s v="90+"/>
    <n v="0"/>
    <x v="19"/>
  </r>
  <r>
    <s v="INV00994"/>
    <s v="C117"/>
    <d v="2024-03-07T00:00:00"/>
    <d v="2024-04-06T00:00:00"/>
    <n v="121489.39"/>
    <n v="121489.39"/>
    <n v="670"/>
    <s v="90+"/>
    <n v="0"/>
    <x v="14"/>
  </r>
  <r>
    <s v="INV01033"/>
    <s v="C117"/>
    <d v="2024-10-24T00:00:00"/>
    <d v="2024-11-23T00:00:00"/>
    <n v="152494.88"/>
    <n v="152494.88"/>
    <n v="439"/>
    <s v="90+"/>
    <n v="0"/>
    <x v="0"/>
  </r>
  <r>
    <s v="INV01110"/>
    <s v="C117"/>
    <d v="2024-03-31T00:00:00"/>
    <d v="2024-04-30T00:00:00"/>
    <n v="177739.89"/>
    <n v="177739.89"/>
    <n v="646"/>
    <s v="90+"/>
    <n v="0"/>
    <x v="14"/>
  </r>
  <r>
    <s v="INV01575"/>
    <s v="C117"/>
    <d v="2024-09-13T00:00:00"/>
    <d v="2024-10-13T00:00:00"/>
    <n v="123622.66"/>
    <n v="123622.66"/>
    <n v="480"/>
    <s v="90+"/>
    <n v="0"/>
    <x v="6"/>
  </r>
  <r>
    <s v="INV02862"/>
    <s v="C117"/>
    <d v="2024-02-15T00:00:00"/>
    <d v="2024-03-16T00:00:00"/>
    <n v="115769.84"/>
    <n v="115769.84"/>
    <n v="691"/>
    <s v="90+"/>
    <n v="0"/>
    <x v="2"/>
  </r>
  <r>
    <s v="INV01778"/>
    <s v="C118"/>
    <d v="2024-05-04T00:00:00"/>
    <d v="2024-06-03T00:00:00"/>
    <n v="44471.7"/>
    <n v="32519.78"/>
    <n v="612"/>
    <s v="90+"/>
    <n v="11951.919999999998"/>
    <x v="19"/>
  </r>
  <r>
    <s v="INV00238"/>
    <s v="C118"/>
    <d v="2024-08-29T00:00:00"/>
    <d v="2024-09-28T00:00:00"/>
    <n v="28900.97"/>
    <n v="28900.97"/>
    <n v="495"/>
    <s v="90+"/>
    <n v="0"/>
    <x v="11"/>
  </r>
  <r>
    <s v="INV00899"/>
    <s v="C118"/>
    <d v="2025-12-30T00:00:00"/>
    <d v="2026-01-29T00:00:00"/>
    <n v="112530.71"/>
    <n v="112530.71"/>
    <n v="7"/>
    <s v="0-30"/>
    <n v="0"/>
    <x v="8"/>
  </r>
  <r>
    <s v="INV01246"/>
    <s v="C118"/>
    <d v="2025-04-19T00:00:00"/>
    <d v="2025-05-19T00:00:00"/>
    <n v="93743.87"/>
    <n v="93743.87"/>
    <n v="262"/>
    <s v="90+"/>
    <n v="0"/>
    <x v="1"/>
  </r>
  <r>
    <s v="INV01468"/>
    <s v="C118"/>
    <d v="2025-03-29T00:00:00"/>
    <d v="2025-04-28T00:00:00"/>
    <n v="128231.45"/>
    <n v="128231.45"/>
    <n v="283"/>
    <s v="90+"/>
    <n v="0"/>
    <x v="21"/>
  </r>
  <r>
    <s v="INV01748"/>
    <s v="C118"/>
    <d v="2024-03-17T00:00:00"/>
    <d v="2024-04-16T00:00:00"/>
    <n v="114523.99"/>
    <n v="114523.99"/>
    <n v="660"/>
    <s v="90+"/>
    <n v="0"/>
    <x v="14"/>
  </r>
  <r>
    <s v="INV01889"/>
    <s v="C118"/>
    <d v="2024-07-30T00:00:00"/>
    <d v="2024-08-29T00:00:00"/>
    <n v="147206.96"/>
    <n v="147206.96"/>
    <n v="525"/>
    <s v="90+"/>
    <n v="0"/>
    <x v="5"/>
  </r>
  <r>
    <s v="INV01910"/>
    <s v="C118"/>
    <d v="2025-05-25T00:00:00"/>
    <d v="2025-06-24T00:00:00"/>
    <n v="120864.76"/>
    <n v="120864.76"/>
    <n v="226"/>
    <s v="90+"/>
    <n v="0"/>
    <x v="15"/>
  </r>
  <r>
    <s v="INV02188"/>
    <s v="C118"/>
    <d v="2025-04-27T00:00:00"/>
    <d v="2025-05-27T00:00:00"/>
    <n v="101061.02"/>
    <n v="101061.02"/>
    <n v="254"/>
    <s v="90+"/>
    <n v="0"/>
    <x v="1"/>
  </r>
  <r>
    <s v="INV02775"/>
    <s v="C118"/>
    <d v="2024-11-16T00:00:00"/>
    <d v="2024-12-16T00:00:00"/>
    <n v="116296.03"/>
    <n v="116296.03"/>
    <n v="416"/>
    <s v="90+"/>
    <n v="0"/>
    <x v="12"/>
  </r>
  <r>
    <s v="INV00945"/>
    <s v="C119"/>
    <d v="2025-10-14T00:00:00"/>
    <d v="2025-11-13T00:00:00"/>
    <n v="144458.35999999999"/>
    <n v="82372.38"/>
    <n v="84"/>
    <s v="61-90"/>
    <n v="62085.979999999981"/>
    <x v="3"/>
  </r>
  <r>
    <s v="INV00217"/>
    <s v="C119"/>
    <d v="2025-09-03T00:00:00"/>
    <d v="2025-10-03T00:00:00"/>
    <n v="50702.52"/>
    <n v="50702.52"/>
    <n v="125"/>
    <s v="90+"/>
    <n v="0"/>
    <x v="17"/>
  </r>
  <r>
    <s v="INV00399"/>
    <s v="C119"/>
    <d v="2024-10-10T00:00:00"/>
    <d v="2024-11-09T00:00:00"/>
    <n v="194700.74"/>
    <n v="194700.74"/>
    <n v="453"/>
    <s v="90+"/>
    <n v="0"/>
    <x v="0"/>
  </r>
  <r>
    <s v="INV00532"/>
    <s v="C119"/>
    <d v="2025-08-31T00:00:00"/>
    <d v="2025-09-30T00:00:00"/>
    <n v="92752.21"/>
    <n v="92752.21"/>
    <n v="128"/>
    <s v="90+"/>
    <n v="0"/>
    <x v="20"/>
  </r>
  <r>
    <s v="INV00572"/>
    <s v="C119"/>
    <d v="2025-02-12T00:00:00"/>
    <d v="2025-03-14T00:00:00"/>
    <n v="40452.9"/>
    <n v="40452.9"/>
    <n v="328"/>
    <s v="90+"/>
    <n v="0"/>
    <x v="13"/>
  </r>
  <r>
    <s v="INV00870"/>
    <s v="C119"/>
    <d v="2025-01-14T00:00:00"/>
    <d v="2025-02-13T00:00:00"/>
    <n v="199066.98"/>
    <n v="199066.98"/>
    <n v="357"/>
    <s v="90+"/>
    <n v="0"/>
    <x v="23"/>
  </r>
  <r>
    <s v="INV01635"/>
    <s v="C119"/>
    <d v="2025-08-06T00:00:00"/>
    <d v="2025-09-05T00:00:00"/>
    <n v="66018.61"/>
    <n v="66018.61"/>
    <n v="153"/>
    <s v="90+"/>
    <n v="0"/>
    <x v="20"/>
  </r>
  <r>
    <s v="INV02179"/>
    <s v="C119"/>
    <d v="2025-12-19T00:00:00"/>
    <d v="2026-01-18T00:00:00"/>
    <n v="27642.27"/>
    <n v="27642.27"/>
    <n v="18"/>
    <s v="0-30"/>
    <n v="0"/>
    <x v="8"/>
  </r>
  <r>
    <s v="INV02263"/>
    <s v="C119"/>
    <d v="2025-03-08T00:00:00"/>
    <d v="2025-04-07T00:00:00"/>
    <n v="68842.77"/>
    <n v="68842.77"/>
    <n v="304"/>
    <s v="90+"/>
    <n v="0"/>
    <x v="21"/>
  </r>
  <r>
    <s v="INV02313"/>
    <s v="C119"/>
    <d v="2024-03-17T00:00:00"/>
    <d v="2024-04-16T00:00:00"/>
    <n v="142258.70000000001"/>
    <n v="142258.70000000001"/>
    <n v="660"/>
    <s v="90+"/>
    <n v="0"/>
    <x v="14"/>
  </r>
  <r>
    <s v="INV02690"/>
    <s v="C119"/>
    <d v="2025-09-05T00:00:00"/>
    <d v="2025-10-05T00:00:00"/>
    <n v="166312.49"/>
    <n v="166312.49"/>
    <n v="123"/>
    <s v="90+"/>
    <n v="0"/>
    <x v="17"/>
  </r>
  <r>
    <s v="INV02939"/>
    <s v="C119"/>
    <d v="2024-07-04T00:00:00"/>
    <d v="2024-08-03T00:00:00"/>
    <n v="101897.39"/>
    <n v="101897.39"/>
    <n v="551"/>
    <s v="90+"/>
    <n v="0"/>
    <x v="5"/>
  </r>
  <r>
    <s v="INV00407"/>
    <s v="C120"/>
    <d v="2025-04-09T00:00:00"/>
    <d v="2025-05-09T00:00:00"/>
    <n v="198196.3"/>
    <n v="198196.3"/>
    <n v="272"/>
    <s v="90+"/>
    <n v="0"/>
    <x v="1"/>
  </r>
  <r>
    <s v="INV00421"/>
    <s v="C120"/>
    <d v="2025-06-04T00:00:00"/>
    <d v="2025-07-04T00:00:00"/>
    <n v="94763.99"/>
    <n v="94763.99"/>
    <n v="216"/>
    <s v="90+"/>
    <n v="0"/>
    <x v="16"/>
  </r>
  <r>
    <s v="INV00754"/>
    <s v="C120"/>
    <d v="2025-10-22T00:00:00"/>
    <d v="2025-11-21T00:00:00"/>
    <n v="27304.22"/>
    <n v="27304.22"/>
    <n v="76"/>
    <s v="61-90"/>
    <n v="0"/>
    <x v="3"/>
  </r>
  <r>
    <s v="INV01106"/>
    <s v="C120"/>
    <d v="2024-12-23T00:00:00"/>
    <d v="2025-01-22T00:00:00"/>
    <n v="44282.75"/>
    <n v="44282.75"/>
    <n v="379"/>
    <s v="90+"/>
    <n v="0"/>
    <x v="7"/>
  </r>
  <r>
    <s v="INV01148"/>
    <s v="C120"/>
    <d v="2025-10-30T00:00:00"/>
    <d v="2025-11-29T00:00:00"/>
    <n v="126104.47"/>
    <n v="126104.47"/>
    <n v="68"/>
    <s v="61-90"/>
    <n v="0"/>
    <x v="3"/>
  </r>
  <r>
    <s v="INV01420"/>
    <s v="C120"/>
    <d v="2025-03-25T00:00:00"/>
    <d v="2025-04-24T00:00:00"/>
    <n v="141331.82"/>
    <n v="141331.82"/>
    <n v="287"/>
    <s v="90+"/>
    <n v="0"/>
    <x v="21"/>
  </r>
  <r>
    <s v="INV02868"/>
    <s v="C120"/>
    <d v="2024-06-30T00:00:00"/>
    <d v="2024-07-30T00:00:00"/>
    <n v="142346.49"/>
    <n v="142346.49"/>
    <n v="555"/>
    <s v="90+"/>
    <n v="0"/>
    <x v="22"/>
  </r>
  <r>
    <s v="INV02934"/>
    <s v="C120"/>
    <d v="2025-10-05T00:00:00"/>
    <d v="2025-11-04T00:00:00"/>
    <n v="183945.95"/>
    <n v="183945.95"/>
    <n v="93"/>
    <s v="90+"/>
    <n v="0"/>
    <x v="3"/>
  </r>
  <r>
    <s v="INV00564"/>
    <s v="C121"/>
    <d v="2024-02-11T00:00:00"/>
    <d v="2024-03-12T00:00:00"/>
    <n v="86291.46"/>
    <n v="27644.080000000002"/>
    <n v="695"/>
    <s v="90+"/>
    <n v="58647.380000000005"/>
    <x v="2"/>
  </r>
  <r>
    <s v="INV02885"/>
    <s v="C121"/>
    <d v="2024-10-07T00:00:00"/>
    <d v="2024-11-06T00:00:00"/>
    <n v="62438.35"/>
    <n v="30595.32"/>
    <n v="456"/>
    <s v="90+"/>
    <n v="31843.03"/>
    <x v="0"/>
  </r>
  <r>
    <s v="INV00289"/>
    <s v="C121"/>
    <d v="2024-03-31T00:00:00"/>
    <d v="2024-04-30T00:00:00"/>
    <n v="45645.84"/>
    <n v="45645.84"/>
    <n v="646"/>
    <s v="90+"/>
    <n v="0"/>
    <x v="14"/>
  </r>
  <r>
    <s v="INV00569"/>
    <s v="C121"/>
    <d v="2025-10-05T00:00:00"/>
    <d v="2025-11-04T00:00:00"/>
    <n v="149674.01"/>
    <n v="149674.01"/>
    <n v="93"/>
    <s v="90+"/>
    <n v="0"/>
    <x v="3"/>
  </r>
  <r>
    <s v="INV01462"/>
    <s v="C121"/>
    <d v="2024-11-28T00:00:00"/>
    <d v="2024-12-28T00:00:00"/>
    <n v="132134.17000000001"/>
    <n v="132134.17000000001"/>
    <n v="404"/>
    <s v="90+"/>
    <n v="0"/>
    <x v="12"/>
  </r>
  <r>
    <s v="INV01930"/>
    <s v="C121"/>
    <d v="2024-08-16T00:00:00"/>
    <d v="2024-09-15T00:00:00"/>
    <n v="151581.79999999999"/>
    <n v="151581.79999999999"/>
    <n v="508"/>
    <s v="90+"/>
    <n v="0"/>
    <x v="11"/>
  </r>
  <r>
    <s v="INV01961"/>
    <s v="C121"/>
    <d v="2024-08-03T00:00:00"/>
    <d v="2024-09-02T00:00:00"/>
    <n v="85038.720000000001"/>
    <n v="85038.720000000001"/>
    <n v="521"/>
    <s v="90+"/>
    <n v="0"/>
    <x v="11"/>
  </r>
  <r>
    <s v="INV01974"/>
    <s v="C121"/>
    <d v="2025-04-10T00:00:00"/>
    <d v="2025-05-10T00:00:00"/>
    <n v="101145.54"/>
    <n v="101145.54"/>
    <n v="271"/>
    <s v="90+"/>
    <n v="0"/>
    <x v="1"/>
  </r>
  <r>
    <s v="INV02082"/>
    <s v="C121"/>
    <d v="2025-07-29T00:00:00"/>
    <d v="2025-08-28T00:00:00"/>
    <n v="10741.28"/>
    <n v="10741.28"/>
    <n v="161"/>
    <s v="90+"/>
    <n v="0"/>
    <x v="10"/>
  </r>
  <r>
    <s v="INV02126"/>
    <s v="C121"/>
    <d v="2025-05-21T00:00:00"/>
    <d v="2025-06-20T00:00:00"/>
    <n v="175193.68"/>
    <n v="175193.68"/>
    <n v="230"/>
    <s v="90+"/>
    <n v="0"/>
    <x v="15"/>
  </r>
  <r>
    <s v="INV02294"/>
    <s v="C121"/>
    <d v="2025-06-10T00:00:00"/>
    <d v="2025-07-10T00:00:00"/>
    <n v="113400.96000000001"/>
    <n v="113400.96000000001"/>
    <n v="210"/>
    <s v="90+"/>
    <n v="0"/>
    <x v="16"/>
  </r>
  <r>
    <s v="INV02642"/>
    <s v="C121"/>
    <d v="2025-09-18T00:00:00"/>
    <d v="2025-10-18T00:00:00"/>
    <n v="46827.23"/>
    <n v="46827.23"/>
    <n v="110"/>
    <s v="90+"/>
    <n v="0"/>
    <x v="17"/>
  </r>
  <r>
    <s v="INV02946"/>
    <s v="C122"/>
    <d v="2024-05-14T00:00:00"/>
    <d v="2024-06-13T00:00:00"/>
    <n v="193334.89"/>
    <n v="76554.27"/>
    <n v="602"/>
    <s v="90+"/>
    <n v="116780.62000000001"/>
    <x v="19"/>
  </r>
  <r>
    <s v="INV00072"/>
    <s v="C122"/>
    <d v="2024-08-03T00:00:00"/>
    <d v="2024-09-02T00:00:00"/>
    <n v="124815.41"/>
    <n v="124815.41"/>
    <n v="521"/>
    <s v="90+"/>
    <n v="0"/>
    <x v="11"/>
  </r>
  <r>
    <s v="INV00256"/>
    <s v="C122"/>
    <d v="2025-12-16T00:00:00"/>
    <d v="2026-01-15T00:00:00"/>
    <n v="118347.49"/>
    <n v="118347.49"/>
    <n v="21"/>
    <s v="0-30"/>
    <n v="0"/>
    <x v="8"/>
  </r>
  <r>
    <s v="INV00984"/>
    <s v="C122"/>
    <d v="2025-02-17T00:00:00"/>
    <d v="2025-03-19T00:00:00"/>
    <n v="104543.12"/>
    <n v="104543.12"/>
    <n v="323"/>
    <s v="90+"/>
    <n v="0"/>
    <x v="13"/>
  </r>
  <r>
    <s v="INV01273"/>
    <s v="C122"/>
    <d v="2024-09-28T00:00:00"/>
    <d v="2024-10-28T00:00:00"/>
    <n v="58301.45"/>
    <n v="58301.45"/>
    <n v="465"/>
    <s v="90+"/>
    <n v="0"/>
    <x v="6"/>
  </r>
  <r>
    <s v="INV01707"/>
    <s v="C122"/>
    <d v="2025-06-01T00:00:00"/>
    <d v="2025-07-01T00:00:00"/>
    <n v="178113.98"/>
    <n v="178113.98"/>
    <n v="219"/>
    <s v="90+"/>
    <n v="0"/>
    <x v="16"/>
  </r>
  <r>
    <s v="INV02719"/>
    <s v="C122"/>
    <d v="2024-11-25T00:00:00"/>
    <d v="2024-12-25T00:00:00"/>
    <n v="54481.71"/>
    <n v="54481.71"/>
    <n v="407"/>
    <s v="90+"/>
    <n v="0"/>
    <x v="12"/>
  </r>
  <r>
    <s v="INV02731"/>
    <s v="C122"/>
    <d v="2025-12-23T00:00:00"/>
    <d v="2026-01-22T00:00:00"/>
    <n v="85264.06"/>
    <n v="85264.06"/>
    <n v="14"/>
    <s v="0-30"/>
    <n v="0"/>
    <x v="8"/>
  </r>
  <r>
    <s v="INV01753"/>
    <s v="C123"/>
    <d v="2025-05-11T00:00:00"/>
    <d v="2025-06-10T00:00:00"/>
    <n v="133902.14000000001"/>
    <n v="49750.71"/>
    <n v="240"/>
    <s v="90+"/>
    <n v="84151.430000000022"/>
    <x v="15"/>
  </r>
  <r>
    <s v="INV00745"/>
    <s v="C123"/>
    <d v="2024-07-02T00:00:00"/>
    <d v="2024-08-01T00:00:00"/>
    <n v="137698.64000000001"/>
    <n v="137698.64000000001"/>
    <n v="553"/>
    <s v="90+"/>
    <n v="0"/>
    <x v="5"/>
  </r>
  <r>
    <s v="INV01225"/>
    <s v="C123"/>
    <d v="2025-02-20T00:00:00"/>
    <d v="2025-03-22T00:00:00"/>
    <n v="68579.37"/>
    <n v="68579.37"/>
    <n v="320"/>
    <s v="90+"/>
    <n v="0"/>
    <x v="13"/>
  </r>
  <r>
    <s v="INV01230"/>
    <s v="C123"/>
    <d v="2025-10-26T00:00:00"/>
    <d v="2025-11-25T00:00:00"/>
    <n v="11103.46"/>
    <n v="11103.46"/>
    <n v="72"/>
    <s v="61-90"/>
    <n v="0"/>
    <x v="3"/>
  </r>
  <r>
    <s v="INV01250"/>
    <s v="C123"/>
    <d v="2025-06-29T00:00:00"/>
    <d v="2025-07-29T00:00:00"/>
    <n v="130563.04"/>
    <n v="130563.04"/>
    <n v="191"/>
    <s v="90+"/>
    <n v="0"/>
    <x v="16"/>
  </r>
  <r>
    <s v="INV02075"/>
    <s v="C123"/>
    <d v="2025-01-07T00:00:00"/>
    <d v="2025-02-06T00:00:00"/>
    <n v="119799.21"/>
    <n v="119799.21"/>
    <n v="364"/>
    <s v="90+"/>
    <n v="0"/>
    <x v="23"/>
  </r>
  <r>
    <s v="INV01059"/>
    <s v="C124"/>
    <d v="2025-05-21T00:00:00"/>
    <d v="2025-06-20T00:00:00"/>
    <n v="148731.25"/>
    <n v="104742.14"/>
    <n v="230"/>
    <s v="90+"/>
    <n v="43989.11"/>
    <x v="15"/>
  </r>
  <r>
    <s v="INV00260"/>
    <s v="C124"/>
    <d v="2024-01-03T00:00:00"/>
    <d v="2024-02-02T00:00:00"/>
    <n v="74125.820000000007"/>
    <n v="74125.820000000007"/>
    <n v="734"/>
    <s v="90+"/>
    <n v="0"/>
    <x v="18"/>
  </r>
  <r>
    <s v="INV02296"/>
    <s v="C124"/>
    <d v="2024-09-15T00:00:00"/>
    <d v="2024-10-15T00:00:00"/>
    <n v="169121.8"/>
    <n v="169121.8"/>
    <n v="478"/>
    <s v="90+"/>
    <n v="0"/>
    <x v="6"/>
  </r>
  <r>
    <s v="INV02890"/>
    <s v="C124"/>
    <d v="2025-11-10T00:00:00"/>
    <d v="2025-12-10T00:00:00"/>
    <n v="100375.9"/>
    <n v="100375.9"/>
    <n v="57"/>
    <s v="31-60"/>
    <n v="0"/>
    <x v="9"/>
  </r>
  <r>
    <s v="INV01058"/>
    <s v="C125"/>
    <d v="2025-09-30T00:00:00"/>
    <d v="2025-10-30T00:00:00"/>
    <n v="176496.35"/>
    <n v="75100.98"/>
    <n v="98"/>
    <s v="90+"/>
    <n v="101395.37000000001"/>
    <x v="17"/>
  </r>
  <r>
    <s v="INV02533"/>
    <s v="C125"/>
    <d v="2024-05-25T00:00:00"/>
    <d v="2024-06-24T00:00:00"/>
    <n v="182045.73"/>
    <n v="88274.07"/>
    <n v="591"/>
    <s v="90+"/>
    <n v="93771.66"/>
    <x v="19"/>
  </r>
  <r>
    <s v="INV01275"/>
    <s v="C125"/>
    <d v="2024-08-05T00:00:00"/>
    <d v="2024-09-04T00:00:00"/>
    <n v="29307.74"/>
    <n v="11207.44"/>
    <n v="519"/>
    <s v="90+"/>
    <n v="18100.300000000003"/>
    <x v="11"/>
  </r>
  <r>
    <s v="INV00219"/>
    <s v="C125"/>
    <d v="2024-08-27T00:00:00"/>
    <d v="2024-09-26T00:00:00"/>
    <n v="89637.34"/>
    <n v="72427.539999999994"/>
    <n v="497"/>
    <s v="90+"/>
    <n v="17209.800000000003"/>
    <x v="11"/>
  </r>
  <r>
    <s v="INV02698"/>
    <s v="C125"/>
    <d v="2024-11-03T00:00:00"/>
    <d v="2024-12-03T00:00:00"/>
    <n v="43940.480000000003"/>
    <n v="27603.87"/>
    <n v="429"/>
    <s v="90+"/>
    <n v="16336.610000000004"/>
    <x v="12"/>
  </r>
  <r>
    <s v="INV00829"/>
    <s v="C125"/>
    <d v="2024-05-23T00:00:00"/>
    <d v="2024-06-22T00:00:00"/>
    <n v="124722.79"/>
    <n v="124722.79"/>
    <n v="593"/>
    <s v="90+"/>
    <n v="0"/>
    <x v="19"/>
  </r>
  <r>
    <s v="INV01571"/>
    <s v="C125"/>
    <d v="2025-08-05T00:00:00"/>
    <d v="2025-09-04T00:00:00"/>
    <n v="131143.67000000001"/>
    <n v="131143.67000000001"/>
    <n v="154"/>
    <s v="90+"/>
    <n v="0"/>
    <x v="20"/>
  </r>
  <r>
    <s v="INV01968"/>
    <s v="C125"/>
    <d v="2024-01-28T00:00:00"/>
    <d v="2024-02-27T00:00:00"/>
    <n v="89715.6"/>
    <n v="89715.6"/>
    <n v="709"/>
    <s v="90+"/>
    <n v="0"/>
    <x v="18"/>
  </r>
  <r>
    <s v="INV02104"/>
    <s v="C125"/>
    <d v="2024-02-10T00:00:00"/>
    <d v="2024-03-11T00:00:00"/>
    <n v="162782.73000000001"/>
    <n v="162782.73000000001"/>
    <n v="696"/>
    <s v="90+"/>
    <n v="0"/>
    <x v="2"/>
  </r>
  <r>
    <s v="INV02139"/>
    <s v="C125"/>
    <d v="2025-12-27T00:00:00"/>
    <d v="2026-01-26T00:00:00"/>
    <n v="129365.23"/>
    <n v="129365.23"/>
    <n v="10"/>
    <s v="0-30"/>
    <n v="0"/>
    <x v="8"/>
  </r>
  <r>
    <s v="INV02302"/>
    <s v="C125"/>
    <d v="2024-02-29T00:00:00"/>
    <d v="2024-03-30T00:00:00"/>
    <n v="155012.70000000001"/>
    <n v="155012.70000000001"/>
    <n v="677"/>
    <s v="90+"/>
    <n v="0"/>
    <x v="2"/>
  </r>
  <r>
    <s v="INV02786"/>
    <s v="C125"/>
    <d v="2024-08-31T00:00:00"/>
    <d v="2024-09-30T00:00:00"/>
    <n v="198843.36"/>
    <n v="198843.36"/>
    <n v="493"/>
    <s v="90+"/>
    <n v="0"/>
    <x v="11"/>
  </r>
  <r>
    <s v="INV00995"/>
    <s v="C126"/>
    <d v="2025-07-09T00:00:00"/>
    <d v="2025-08-08T00:00:00"/>
    <n v="188353.84"/>
    <n v="65894.11"/>
    <n v="181"/>
    <s v="90+"/>
    <n v="122459.73"/>
    <x v="10"/>
  </r>
  <r>
    <s v="INV01279"/>
    <s v="C126"/>
    <d v="2025-08-18T00:00:00"/>
    <d v="2025-09-17T00:00:00"/>
    <n v="47830.93"/>
    <n v="29172.59"/>
    <n v="141"/>
    <s v="90+"/>
    <n v="18658.34"/>
    <x v="20"/>
  </r>
  <r>
    <s v="INV00162"/>
    <s v="C126"/>
    <d v="2025-12-06T00:00:00"/>
    <d v="2026-01-05T00:00:00"/>
    <n v="134059.82"/>
    <n v="134059.82"/>
    <n v="31"/>
    <s v="31-60"/>
    <n v="0"/>
    <x v="8"/>
  </r>
  <r>
    <s v="INV00842"/>
    <s v="C126"/>
    <d v="2024-07-23T00:00:00"/>
    <d v="2024-08-22T00:00:00"/>
    <n v="24153.97"/>
    <n v="24153.97"/>
    <n v="532"/>
    <s v="90+"/>
    <n v="0"/>
    <x v="5"/>
  </r>
  <r>
    <s v="INV01085"/>
    <s v="C126"/>
    <d v="2025-09-26T00:00:00"/>
    <d v="2025-10-26T00:00:00"/>
    <n v="134680.66"/>
    <n v="134680.66"/>
    <n v="102"/>
    <s v="90+"/>
    <n v="0"/>
    <x v="17"/>
  </r>
  <r>
    <s v="INV01532"/>
    <s v="C126"/>
    <d v="2024-08-10T00:00:00"/>
    <d v="2024-09-09T00:00:00"/>
    <n v="67849.23"/>
    <n v="67849.23"/>
    <n v="514"/>
    <s v="90+"/>
    <n v="0"/>
    <x v="11"/>
  </r>
  <r>
    <s v="INV02206"/>
    <s v="C126"/>
    <d v="2024-12-15T00:00:00"/>
    <d v="2025-01-14T00:00:00"/>
    <n v="143197.96"/>
    <n v="143197.96"/>
    <n v="387"/>
    <s v="90+"/>
    <n v="0"/>
    <x v="7"/>
  </r>
  <r>
    <s v="INV02369"/>
    <s v="C126"/>
    <d v="2024-09-21T00:00:00"/>
    <d v="2024-10-21T00:00:00"/>
    <n v="176036.92"/>
    <n v="176036.92"/>
    <n v="472"/>
    <s v="90+"/>
    <n v="0"/>
    <x v="6"/>
  </r>
  <r>
    <s v="INV02525"/>
    <s v="C126"/>
    <d v="2025-01-05T00:00:00"/>
    <d v="2025-02-04T00:00:00"/>
    <n v="85952.37"/>
    <n v="85952.37"/>
    <n v="366"/>
    <s v="90+"/>
    <n v="0"/>
    <x v="23"/>
  </r>
  <r>
    <s v="INV02549"/>
    <s v="C126"/>
    <d v="2025-02-01T00:00:00"/>
    <d v="2025-03-03T00:00:00"/>
    <n v="47269.54"/>
    <n v="47269.54"/>
    <n v="339"/>
    <s v="90+"/>
    <n v="0"/>
    <x v="13"/>
  </r>
  <r>
    <s v="INV02802"/>
    <s v="C126"/>
    <d v="2025-01-29T00:00:00"/>
    <d v="2025-02-28T00:00:00"/>
    <n v="22557.34"/>
    <n v="22557.34"/>
    <n v="342"/>
    <s v="90+"/>
    <n v="0"/>
    <x v="23"/>
  </r>
  <r>
    <s v="INV01552"/>
    <s v="C127"/>
    <d v="2025-07-01T00:00:00"/>
    <d v="2025-07-31T00:00:00"/>
    <n v="170796.53"/>
    <n v="97721.83"/>
    <n v="189"/>
    <s v="90+"/>
    <n v="73074.7"/>
    <x v="10"/>
  </r>
  <r>
    <s v="INV02108"/>
    <s v="C127"/>
    <d v="2025-08-30T00:00:00"/>
    <d v="2025-09-29T00:00:00"/>
    <n v="147565.12"/>
    <n v="79259.66"/>
    <n v="129"/>
    <s v="90+"/>
    <n v="68305.459999999992"/>
    <x v="20"/>
  </r>
  <r>
    <s v="INV02258"/>
    <s v="C127"/>
    <d v="2025-02-14T00:00:00"/>
    <d v="2025-03-16T00:00:00"/>
    <n v="136220.71"/>
    <n v="82707.14"/>
    <n v="326"/>
    <s v="90+"/>
    <n v="53513.569999999992"/>
    <x v="13"/>
  </r>
  <r>
    <s v="INV02656"/>
    <s v="C127"/>
    <d v="2024-11-11T00:00:00"/>
    <d v="2024-12-11T00:00:00"/>
    <n v="22158.959999999999"/>
    <n v="11511.02"/>
    <n v="421"/>
    <s v="90+"/>
    <n v="10647.939999999999"/>
    <x v="12"/>
  </r>
  <r>
    <s v="INV01003"/>
    <s v="C127"/>
    <d v="2025-10-29T00:00:00"/>
    <d v="2025-11-28T00:00:00"/>
    <n v="98870.9"/>
    <n v="98870.9"/>
    <n v="69"/>
    <s v="61-90"/>
    <n v="0"/>
    <x v="3"/>
  </r>
  <r>
    <s v="INV02148"/>
    <s v="C127"/>
    <d v="2025-07-25T00:00:00"/>
    <d v="2025-08-24T00:00:00"/>
    <n v="65291.88"/>
    <n v="65291.88"/>
    <n v="165"/>
    <s v="90+"/>
    <n v="0"/>
    <x v="10"/>
  </r>
  <r>
    <s v="INV02916"/>
    <s v="C127"/>
    <d v="2024-08-21T00:00:00"/>
    <d v="2024-09-20T00:00:00"/>
    <n v="126314.23"/>
    <n v="126314.23"/>
    <n v="503"/>
    <s v="90+"/>
    <n v="0"/>
    <x v="11"/>
  </r>
  <r>
    <s v="INV02145"/>
    <s v="C128"/>
    <d v="2025-04-03T00:00:00"/>
    <d v="2025-05-03T00:00:00"/>
    <n v="132826.79"/>
    <n v="86085.88"/>
    <n v="278"/>
    <s v="90+"/>
    <n v="46740.91"/>
    <x v="1"/>
  </r>
  <r>
    <s v="INV02317"/>
    <s v="C128"/>
    <d v="2025-03-01T00:00:00"/>
    <d v="2025-03-31T00:00:00"/>
    <n v="56450.46"/>
    <n v="32888.17"/>
    <n v="311"/>
    <s v="90+"/>
    <n v="23562.29"/>
    <x v="21"/>
  </r>
  <r>
    <s v="INV00037"/>
    <s v="C128"/>
    <d v="2025-11-22T00:00:00"/>
    <d v="2025-12-22T00:00:00"/>
    <n v="188157.48"/>
    <n v="188157.48"/>
    <n v="45"/>
    <s v="31-60"/>
    <n v="0"/>
    <x v="9"/>
  </r>
  <r>
    <s v="INV00048"/>
    <s v="C128"/>
    <d v="2025-01-07T00:00:00"/>
    <d v="2025-02-06T00:00:00"/>
    <n v="122370.16"/>
    <n v="122370.16"/>
    <n v="364"/>
    <s v="90+"/>
    <n v="0"/>
    <x v="23"/>
  </r>
  <r>
    <s v="INV00113"/>
    <s v="C128"/>
    <d v="2024-02-19T00:00:00"/>
    <d v="2024-03-20T00:00:00"/>
    <n v="41535.07"/>
    <n v="41535.07"/>
    <n v="687"/>
    <s v="90+"/>
    <n v="0"/>
    <x v="2"/>
  </r>
  <r>
    <s v="INV00578"/>
    <s v="C128"/>
    <d v="2024-11-19T00:00:00"/>
    <d v="2024-12-19T00:00:00"/>
    <n v="60428.83"/>
    <n v="60428.83"/>
    <n v="413"/>
    <s v="90+"/>
    <n v="0"/>
    <x v="12"/>
  </r>
  <r>
    <s v="INV01715"/>
    <s v="C128"/>
    <d v="2024-12-26T00:00:00"/>
    <d v="2025-01-25T00:00:00"/>
    <n v="128031.51"/>
    <n v="128031.51"/>
    <n v="376"/>
    <s v="90+"/>
    <n v="0"/>
    <x v="7"/>
  </r>
  <r>
    <s v="INV02443"/>
    <s v="C128"/>
    <d v="2025-01-18T00:00:00"/>
    <d v="2025-02-17T00:00:00"/>
    <n v="30025.17"/>
    <n v="30025.17"/>
    <n v="353"/>
    <s v="90+"/>
    <n v="0"/>
    <x v="23"/>
  </r>
  <r>
    <s v="INV02469"/>
    <s v="C128"/>
    <d v="2025-02-09T00:00:00"/>
    <d v="2025-03-11T00:00:00"/>
    <n v="111162.24000000001"/>
    <n v="111162.24000000001"/>
    <n v="331"/>
    <s v="90+"/>
    <n v="0"/>
    <x v="13"/>
  </r>
  <r>
    <s v="INV02852"/>
    <s v="C128"/>
    <d v="2024-07-30T00:00:00"/>
    <d v="2024-08-29T00:00:00"/>
    <n v="162633.07"/>
    <n v="162633.07"/>
    <n v="525"/>
    <s v="90+"/>
    <n v="0"/>
    <x v="5"/>
  </r>
  <r>
    <s v="INV00339"/>
    <s v="C129"/>
    <d v="2024-03-09T00:00:00"/>
    <d v="2024-04-08T00:00:00"/>
    <n v="166200.35"/>
    <n v="61409.04"/>
    <n v="668"/>
    <s v="90+"/>
    <n v="104791.31"/>
    <x v="14"/>
  </r>
  <r>
    <s v="INV00861"/>
    <s v="C129"/>
    <d v="2024-01-31T00:00:00"/>
    <d v="2024-03-01T00:00:00"/>
    <n v="27539.040000000001"/>
    <n v="15864.96"/>
    <n v="706"/>
    <s v="90+"/>
    <n v="11674.080000000002"/>
    <x v="18"/>
  </r>
  <r>
    <s v="INV00242"/>
    <s v="C129"/>
    <d v="2025-03-27T00:00:00"/>
    <d v="2025-04-26T00:00:00"/>
    <n v="151999.43"/>
    <n v="151999.43"/>
    <n v="285"/>
    <s v="90+"/>
    <n v="0"/>
    <x v="21"/>
  </r>
  <r>
    <s v="INV00476"/>
    <s v="C129"/>
    <d v="2024-07-19T00:00:00"/>
    <d v="2024-08-18T00:00:00"/>
    <n v="96870.91"/>
    <n v="96870.91"/>
    <n v="536"/>
    <s v="90+"/>
    <n v="0"/>
    <x v="5"/>
  </r>
  <r>
    <s v="INV00808"/>
    <s v="C129"/>
    <d v="2025-05-16T00:00:00"/>
    <d v="2025-06-15T00:00:00"/>
    <n v="38234.620000000003"/>
    <n v="38234.620000000003"/>
    <n v="235"/>
    <s v="90+"/>
    <n v="0"/>
    <x v="15"/>
  </r>
  <r>
    <s v="INV02421"/>
    <s v="C129"/>
    <d v="2025-10-10T00:00:00"/>
    <d v="2025-11-09T00:00:00"/>
    <n v="75170.899999999994"/>
    <n v="75170.899999999994"/>
    <n v="88"/>
    <s v="61-90"/>
    <n v="0"/>
    <x v="3"/>
  </r>
  <r>
    <s v="INV02926"/>
    <s v="C129"/>
    <d v="2025-02-14T00:00:00"/>
    <d v="2025-03-16T00:00:00"/>
    <n v="19910.45"/>
    <n v="19910.45"/>
    <n v="326"/>
    <s v="90+"/>
    <n v="0"/>
    <x v="13"/>
  </r>
  <r>
    <s v="INV02685"/>
    <s v="C130"/>
    <d v="2024-11-21T00:00:00"/>
    <d v="2024-12-21T00:00:00"/>
    <n v="92702.14"/>
    <n v="49106.49"/>
    <n v="411"/>
    <s v="90+"/>
    <n v="43595.65"/>
    <x v="12"/>
  </r>
  <r>
    <s v="INV01333"/>
    <s v="C130"/>
    <d v="2024-03-20T00:00:00"/>
    <d v="2024-04-19T00:00:00"/>
    <n v="132388.10999999999"/>
    <n v="93256.38"/>
    <n v="657"/>
    <s v="90+"/>
    <n v="39131.729999999981"/>
    <x v="14"/>
  </r>
  <r>
    <s v="INV01875"/>
    <s v="C130"/>
    <d v="2025-09-21T00:00:00"/>
    <d v="2025-10-21T00:00:00"/>
    <n v="29073.71"/>
    <n v="14409.94"/>
    <n v="107"/>
    <s v="90+"/>
    <n v="14663.769999999999"/>
    <x v="17"/>
  </r>
  <r>
    <s v="INV02930"/>
    <s v="C130"/>
    <d v="2025-08-10T00:00:00"/>
    <d v="2025-09-09T00:00:00"/>
    <n v="129617.63"/>
    <n v="115824.55"/>
    <n v="149"/>
    <s v="90+"/>
    <n v="13793.080000000002"/>
    <x v="20"/>
  </r>
  <r>
    <s v="INV02323"/>
    <s v="C130"/>
    <d v="2025-07-08T00:00:00"/>
    <d v="2025-08-07T00:00:00"/>
    <n v="33179.54"/>
    <n v="23565.79"/>
    <n v="182"/>
    <s v="90+"/>
    <n v="9613.75"/>
    <x v="10"/>
  </r>
  <r>
    <s v="INV00168"/>
    <s v="C130"/>
    <d v="2024-08-25T00:00:00"/>
    <d v="2024-09-24T00:00:00"/>
    <n v="53424.52"/>
    <n v="53424.52"/>
    <n v="499"/>
    <s v="90+"/>
    <n v="0"/>
    <x v="11"/>
  </r>
  <r>
    <s v="INV00335"/>
    <s v="C130"/>
    <d v="2025-10-20T00:00:00"/>
    <d v="2025-11-19T00:00:00"/>
    <n v="114310.47"/>
    <n v="114310.47"/>
    <n v="78"/>
    <s v="61-90"/>
    <n v="0"/>
    <x v="3"/>
  </r>
  <r>
    <s v="INV00747"/>
    <s v="C130"/>
    <d v="2024-10-04T00:00:00"/>
    <d v="2024-11-03T00:00:00"/>
    <n v="51619.48"/>
    <n v="51619.48"/>
    <n v="459"/>
    <s v="90+"/>
    <n v="0"/>
    <x v="0"/>
  </r>
  <r>
    <s v="INV01011"/>
    <s v="C130"/>
    <d v="2025-11-04T00:00:00"/>
    <d v="2025-12-04T00:00:00"/>
    <n v="44729.86"/>
    <n v="44729.86"/>
    <n v="63"/>
    <s v="61-90"/>
    <n v="0"/>
    <x v="9"/>
  </r>
  <r>
    <s v="INV02149"/>
    <s v="C130"/>
    <d v="2024-04-05T00:00:00"/>
    <d v="2024-05-05T00:00:00"/>
    <n v="52293.57"/>
    <n v="52293.57"/>
    <n v="641"/>
    <s v="90+"/>
    <n v="0"/>
    <x v="4"/>
  </r>
  <r>
    <s v="INV02808"/>
    <s v="C130"/>
    <d v="2025-07-18T00:00:00"/>
    <d v="2025-08-17T00:00:00"/>
    <n v="22057.27"/>
    <n v="22057.27"/>
    <n v="172"/>
    <s v="90+"/>
    <n v="0"/>
    <x v="10"/>
  </r>
  <r>
    <s v="INV00662"/>
    <s v="C131"/>
    <d v="2024-09-04T00:00:00"/>
    <d v="2024-10-04T00:00:00"/>
    <n v="190431.84"/>
    <n v="86853.440000000002"/>
    <n v="489"/>
    <s v="90+"/>
    <n v="103578.4"/>
    <x v="6"/>
  </r>
  <r>
    <s v="INV02057"/>
    <s v="C131"/>
    <d v="2025-06-18T00:00:00"/>
    <d v="2025-07-18T00:00:00"/>
    <n v="177417.11"/>
    <n v="155869.74"/>
    <n v="202"/>
    <s v="90+"/>
    <n v="21547.369999999995"/>
    <x v="16"/>
  </r>
  <r>
    <s v="INV00298"/>
    <s v="C131"/>
    <d v="2025-08-24T00:00:00"/>
    <d v="2025-09-23T00:00:00"/>
    <n v="172840.24"/>
    <n v="172840.24"/>
    <n v="135"/>
    <s v="90+"/>
    <n v="0"/>
    <x v="20"/>
  </r>
  <r>
    <s v="INV00675"/>
    <s v="C131"/>
    <d v="2025-09-13T00:00:00"/>
    <d v="2025-10-13T00:00:00"/>
    <n v="165619.67000000001"/>
    <n v="165619.67000000001"/>
    <n v="115"/>
    <s v="90+"/>
    <n v="0"/>
    <x v="17"/>
  </r>
  <r>
    <s v="INV00836"/>
    <s v="C131"/>
    <d v="2024-02-18T00:00:00"/>
    <d v="2024-03-19T00:00:00"/>
    <n v="28266.43"/>
    <n v="28266.43"/>
    <n v="688"/>
    <s v="90+"/>
    <n v="0"/>
    <x v="2"/>
  </r>
  <r>
    <s v="INV01805"/>
    <s v="C131"/>
    <d v="2025-06-24T00:00:00"/>
    <d v="2025-07-24T00:00:00"/>
    <n v="31531"/>
    <n v="31531"/>
    <n v="196"/>
    <s v="90+"/>
    <n v="0"/>
    <x v="16"/>
  </r>
  <r>
    <s v="INV02020"/>
    <s v="C131"/>
    <d v="2025-01-09T00:00:00"/>
    <d v="2025-02-08T00:00:00"/>
    <n v="26362.33"/>
    <n v="26362.33"/>
    <n v="362"/>
    <s v="90+"/>
    <n v="0"/>
    <x v="23"/>
  </r>
  <r>
    <s v="INV02190"/>
    <s v="C131"/>
    <d v="2025-08-30T00:00:00"/>
    <d v="2025-09-29T00:00:00"/>
    <n v="78971.94"/>
    <n v="78971.94"/>
    <n v="129"/>
    <s v="90+"/>
    <n v="0"/>
    <x v="20"/>
  </r>
  <r>
    <s v="INV02262"/>
    <s v="C131"/>
    <d v="2024-07-22T00:00:00"/>
    <d v="2024-08-21T00:00:00"/>
    <n v="77537.490000000005"/>
    <n v="77537.490000000005"/>
    <n v="533"/>
    <s v="90+"/>
    <n v="0"/>
    <x v="5"/>
  </r>
  <r>
    <s v="INV02298"/>
    <s v="C131"/>
    <d v="2024-01-17T00:00:00"/>
    <d v="2024-02-16T00:00:00"/>
    <n v="180653.02"/>
    <n v="180653.02"/>
    <n v="720"/>
    <s v="90+"/>
    <n v="0"/>
    <x v="18"/>
  </r>
  <r>
    <s v="INV02398"/>
    <s v="C131"/>
    <d v="2024-04-23T00:00:00"/>
    <d v="2024-05-23T00:00:00"/>
    <n v="175085.72"/>
    <n v="175085.72"/>
    <n v="623"/>
    <s v="90+"/>
    <n v="0"/>
    <x v="4"/>
  </r>
  <r>
    <s v="INV02765"/>
    <s v="C131"/>
    <d v="2024-09-09T00:00:00"/>
    <d v="2024-10-09T00:00:00"/>
    <n v="142178.57"/>
    <n v="142178.57"/>
    <n v="484"/>
    <s v="90+"/>
    <n v="0"/>
    <x v="6"/>
  </r>
  <r>
    <s v="INV01426"/>
    <s v="C132"/>
    <d v="2024-10-04T00:00:00"/>
    <d v="2024-11-03T00:00:00"/>
    <n v="129150.8"/>
    <n v="64641.83"/>
    <n v="459"/>
    <s v="90+"/>
    <n v="64508.97"/>
    <x v="0"/>
  </r>
  <r>
    <s v="INV01464"/>
    <s v="C132"/>
    <d v="2025-08-16T00:00:00"/>
    <d v="2025-09-15T00:00:00"/>
    <n v="95963.99"/>
    <n v="79749.440000000002"/>
    <n v="143"/>
    <s v="90+"/>
    <n v="16214.550000000003"/>
    <x v="20"/>
  </r>
  <r>
    <s v="INV01551"/>
    <s v="C132"/>
    <d v="2024-12-31T00:00:00"/>
    <d v="2025-01-30T00:00:00"/>
    <n v="27973.73"/>
    <n v="24452.959999999999"/>
    <n v="371"/>
    <s v="90+"/>
    <n v="3520.7700000000004"/>
    <x v="7"/>
  </r>
  <r>
    <s v="INV00144"/>
    <s v="C132"/>
    <d v="2024-10-13T00:00:00"/>
    <d v="2024-11-12T00:00:00"/>
    <n v="58708.81"/>
    <n v="58708.81"/>
    <n v="450"/>
    <s v="90+"/>
    <n v="0"/>
    <x v="0"/>
  </r>
  <r>
    <s v="INV00223"/>
    <s v="C132"/>
    <d v="2025-10-09T00:00:00"/>
    <d v="2025-11-08T00:00:00"/>
    <n v="24947.48"/>
    <n v="24947.48"/>
    <n v="89"/>
    <s v="61-90"/>
    <n v="0"/>
    <x v="3"/>
  </r>
  <r>
    <s v="INV00648"/>
    <s v="C132"/>
    <d v="2024-08-04T00:00:00"/>
    <d v="2024-09-03T00:00:00"/>
    <n v="168194.86"/>
    <n v="168194.86"/>
    <n v="520"/>
    <s v="90+"/>
    <n v="0"/>
    <x v="11"/>
  </r>
  <r>
    <s v="INV00832"/>
    <s v="C132"/>
    <d v="2024-04-11T00:00:00"/>
    <d v="2024-05-11T00:00:00"/>
    <n v="141750.14000000001"/>
    <n v="141750.14000000001"/>
    <n v="635"/>
    <s v="90+"/>
    <n v="0"/>
    <x v="4"/>
  </r>
  <r>
    <s v="INV00991"/>
    <s v="C132"/>
    <d v="2024-04-10T00:00:00"/>
    <d v="2024-05-10T00:00:00"/>
    <n v="197149.46"/>
    <n v="197149.46"/>
    <n v="636"/>
    <s v="90+"/>
    <n v="0"/>
    <x v="4"/>
  </r>
  <r>
    <s v="INV01368"/>
    <s v="C132"/>
    <d v="2024-02-28T00:00:00"/>
    <d v="2024-03-29T00:00:00"/>
    <n v="162313.82"/>
    <n v="162313.82"/>
    <n v="678"/>
    <s v="90+"/>
    <n v="0"/>
    <x v="2"/>
  </r>
  <r>
    <s v="INV02024"/>
    <s v="C132"/>
    <d v="2024-06-29T00:00:00"/>
    <d v="2024-07-29T00:00:00"/>
    <n v="23762.31"/>
    <n v="23762.31"/>
    <n v="556"/>
    <s v="90+"/>
    <n v="0"/>
    <x v="22"/>
  </r>
  <r>
    <s v="INV02310"/>
    <s v="C132"/>
    <d v="2024-12-22T00:00:00"/>
    <d v="2025-01-21T00:00:00"/>
    <n v="115536.99"/>
    <n v="115536.99"/>
    <n v="380"/>
    <s v="90+"/>
    <n v="0"/>
    <x v="7"/>
  </r>
  <r>
    <s v="INV02683"/>
    <s v="C132"/>
    <d v="2025-03-21T00:00:00"/>
    <d v="2025-04-20T00:00:00"/>
    <n v="157904.10999999999"/>
    <n v="157904.10999999999"/>
    <n v="291"/>
    <s v="90+"/>
    <n v="0"/>
    <x v="21"/>
  </r>
  <r>
    <s v="INV01440"/>
    <s v="C133"/>
    <d v="2025-05-08T00:00:00"/>
    <d v="2025-06-07T00:00:00"/>
    <n v="51011.85"/>
    <n v="18970.79"/>
    <n v="243"/>
    <s v="90+"/>
    <n v="32041.059999999998"/>
    <x v="15"/>
  </r>
  <r>
    <s v="INV00259"/>
    <s v="C133"/>
    <d v="2024-10-16T00:00:00"/>
    <d v="2024-11-15T00:00:00"/>
    <n v="196983.12"/>
    <n v="172594.56"/>
    <n v="447"/>
    <s v="90+"/>
    <n v="24388.559999999998"/>
    <x v="0"/>
  </r>
  <r>
    <s v="INV00952"/>
    <s v="C133"/>
    <d v="2025-09-08T00:00:00"/>
    <d v="2025-10-08T00:00:00"/>
    <n v="21056.31"/>
    <n v="8064.47"/>
    <n v="120"/>
    <s v="90+"/>
    <n v="12991.84"/>
    <x v="17"/>
  </r>
  <r>
    <s v="INV02112"/>
    <s v="C133"/>
    <d v="2024-01-23T00:00:00"/>
    <d v="2024-02-22T00:00:00"/>
    <n v="72408.539999999994"/>
    <n v="72408.539999999994"/>
    <n v="714"/>
    <s v="90+"/>
    <n v="0"/>
    <x v="18"/>
  </r>
  <r>
    <s v="INV02175"/>
    <s v="C133"/>
    <d v="2025-10-10T00:00:00"/>
    <d v="2025-11-09T00:00:00"/>
    <n v="34623.519999999997"/>
    <n v="34623.519999999997"/>
    <n v="88"/>
    <s v="61-90"/>
    <n v="0"/>
    <x v="3"/>
  </r>
  <r>
    <s v="INV02366"/>
    <s v="C133"/>
    <d v="2024-02-15T00:00:00"/>
    <d v="2024-03-16T00:00:00"/>
    <n v="34678.959999999999"/>
    <n v="34678.959999999999"/>
    <n v="691"/>
    <s v="90+"/>
    <n v="0"/>
    <x v="2"/>
  </r>
  <r>
    <s v="INV02678"/>
    <s v="C133"/>
    <d v="2024-12-10T00:00:00"/>
    <d v="2025-01-09T00:00:00"/>
    <n v="19339.57"/>
    <n v="19339.57"/>
    <n v="392"/>
    <s v="90+"/>
    <n v="0"/>
    <x v="7"/>
  </r>
  <r>
    <s v="INV02673"/>
    <s v="C134"/>
    <d v="2024-06-14T00:00:00"/>
    <d v="2024-07-14T00:00:00"/>
    <n v="60806.79"/>
    <n v="22768.28"/>
    <n v="571"/>
    <s v="90+"/>
    <n v="38038.51"/>
    <x v="22"/>
  </r>
  <r>
    <s v="INV02001"/>
    <s v="C134"/>
    <d v="2025-11-28T00:00:00"/>
    <d v="2025-12-28T00:00:00"/>
    <n v="109835.27"/>
    <n v="79991.67"/>
    <n v="39"/>
    <s v="31-60"/>
    <n v="29843.600000000006"/>
    <x v="9"/>
  </r>
  <r>
    <s v="INV02105"/>
    <s v="C134"/>
    <d v="2025-05-04T00:00:00"/>
    <d v="2025-06-03T00:00:00"/>
    <n v="58265.87"/>
    <n v="39437.269999999997"/>
    <n v="247"/>
    <s v="90+"/>
    <n v="18828.600000000006"/>
    <x v="15"/>
  </r>
  <r>
    <s v="INV00741"/>
    <s v="C134"/>
    <d v="2024-05-08T00:00:00"/>
    <d v="2024-06-07T00:00:00"/>
    <n v="44215.15"/>
    <n v="25999.68"/>
    <n v="608"/>
    <s v="90+"/>
    <n v="18215.47"/>
    <x v="19"/>
  </r>
  <r>
    <s v="INV00989"/>
    <s v="C134"/>
    <d v="2024-11-23T00:00:00"/>
    <d v="2024-12-23T00:00:00"/>
    <n v="24526.39"/>
    <n v="24526.39"/>
    <n v="409"/>
    <s v="90+"/>
    <n v="0"/>
    <x v="12"/>
  </r>
  <r>
    <s v="INV01646"/>
    <s v="C134"/>
    <d v="2024-03-25T00:00:00"/>
    <d v="2024-04-24T00:00:00"/>
    <n v="181174.51"/>
    <n v="181174.51"/>
    <n v="652"/>
    <s v="90+"/>
    <n v="0"/>
    <x v="14"/>
  </r>
  <r>
    <s v="INV01652"/>
    <s v="C134"/>
    <d v="2024-06-18T00:00:00"/>
    <d v="2024-07-18T00:00:00"/>
    <n v="112142.72"/>
    <n v="112142.72"/>
    <n v="567"/>
    <s v="90+"/>
    <n v="0"/>
    <x v="22"/>
  </r>
  <r>
    <s v="INV02377"/>
    <s v="C134"/>
    <d v="2024-05-04T00:00:00"/>
    <d v="2024-06-03T00:00:00"/>
    <n v="119542.79"/>
    <n v="119542.79"/>
    <n v="612"/>
    <s v="90+"/>
    <n v="0"/>
    <x v="19"/>
  </r>
  <r>
    <s v="INV02999"/>
    <s v="C134"/>
    <d v="2025-10-24T00:00:00"/>
    <d v="2025-11-23T00:00:00"/>
    <n v="31749.39"/>
    <n v="31749.39"/>
    <n v="74"/>
    <s v="61-90"/>
    <n v="0"/>
    <x v="3"/>
  </r>
  <r>
    <s v="INV01111"/>
    <s v="C135"/>
    <d v="2024-03-26T00:00:00"/>
    <d v="2024-04-25T00:00:00"/>
    <n v="163484.23000000001"/>
    <n v="79849.289999999994"/>
    <n v="651"/>
    <s v="90+"/>
    <n v="83634.940000000017"/>
    <x v="14"/>
  </r>
  <r>
    <s v="INV01117"/>
    <s v="C135"/>
    <d v="2025-02-11T00:00:00"/>
    <d v="2025-03-13T00:00:00"/>
    <n v="188397.05"/>
    <n v="144997.4"/>
    <n v="329"/>
    <s v="90+"/>
    <n v="43399.649999999994"/>
    <x v="13"/>
  </r>
  <r>
    <s v="INV00692"/>
    <s v="C135"/>
    <d v="2024-02-27T00:00:00"/>
    <d v="2024-03-28T00:00:00"/>
    <n v="58356.56"/>
    <n v="23719.360000000001"/>
    <n v="679"/>
    <s v="90+"/>
    <n v="34637.199999999997"/>
    <x v="2"/>
  </r>
  <r>
    <s v="INV02504"/>
    <s v="C135"/>
    <d v="2024-05-20T00:00:00"/>
    <d v="2024-06-19T00:00:00"/>
    <n v="35511.97"/>
    <n v="30909.29"/>
    <n v="596"/>
    <s v="90+"/>
    <n v="4602.68"/>
    <x v="19"/>
  </r>
  <r>
    <s v="INV00325"/>
    <s v="C135"/>
    <d v="2025-08-24T00:00:00"/>
    <d v="2025-09-23T00:00:00"/>
    <n v="25277.18"/>
    <n v="25277.18"/>
    <n v="135"/>
    <s v="90+"/>
    <n v="0"/>
    <x v="20"/>
  </r>
  <r>
    <s v="INV00522"/>
    <s v="C135"/>
    <d v="2024-03-09T00:00:00"/>
    <d v="2024-04-08T00:00:00"/>
    <n v="84969.84"/>
    <n v="84969.84"/>
    <n v="668"/>
    <s v="90+"/>
    <n v="0"/>
    <x v="14"/>
  </r>
  <r>
    <s v="INV00862"/>
    <s v="C135"/>
    <d v="2024-08-21T00:00:00"/>
    <d v="2024-09-20T00:00:00"/>
    <n v="191086.88"/>
    <n v="191086.88"/>
    <n v="503"/>
    <s v="90+"/>
    <n v="0"/>
    <x v="11"/>
  </r>
  <r>
    <s v="INV01197"/>
    <s v="C135"/>
    <d v="2024-07-20T00:00:00"/>
    <d v="2024-08-19T00:00:00"/>
    <n v="161485.81"/>
    <n v="161485.81"/>
    <n v="535"/>
    <s v="90+"/>
    <n v="0"/>
    <x v="5"/>
  </r>
  <r>
    <s v="INV01541"/>
    <s v="C135"/>
    <d v="2025-09-22T00:00:00"/>
    <d v="2025-10-22T00:00:00"/>
    <n v="100796.85"/>
    <n v="100796.85"/>
    <n v="106"/>
    <s v="90+"/>
    <n v="0"/>
    <x v="17"/>
  </r>
  <r>
    <s v="INV01803"/>
    <s v="C135"/>
    <d v="2024-10-01T00:00:00"/>
    <d v="2024-10-31T00:00:00"/>
    <n v="22966.06"/>
    <n v="22966.06"/>
    <n v="462"/>
    <s v="90+"/>
    <n v="0"/>
    <x v="0"/>
  </r>
  <r>
    <s v="INV02151"/>
    <s v="C135"/>
    <d v="2025-06-14T00:00:00"/>
    <d v="2025-07-14T00:00:00"/>
    <n v="135305.81"/>
    <n v="135305.81"/>
    <n v="206"/>
    <s v="90+"/>
    <n v="0"/>
    <x v="16"/>
  </r>
  <r>
    <s v="INV02386"/>
    <s v="C135"/>
    <d v="2025-08-29T00:00:00"/>
    <d v="2025-09-28T00:00:00"/>
    <n v="15216.81"/>
    <n v="15216.81"/>
    <n v="130"/>
    <s v="90+"/>
    <n v="0"/>
    <x v="20"/>
  </r>
  <r>
    <s v="INV02574"/>
    <s v="C135"/>
    <d v="2024-12-28T00:00:00"/>
    <d v="2025-01-27T00:00:00"/>
    <n v="99142.43"/>
    <n v="99142.43"/>
    <n v="374"/>
    <s v="90+"/>
    <n v="0"/>
    <x v="7"/>
  </r>
  <r>
    <s v="INV01727"/>
    <s v="C136"/>
    <d v="2025-08-03T00:00:00"/>
    <d v="2025-09-02T00:00:00"/>
    <n v="182347.41"/>
    <n v="67875.27"/>
    <n v="156"/>
    <s v="90+"/>
    <n v="114472.14"/>
    <x v="20"/>
  </r>
  <r>
    <s v="INV02905"/>
    <s v="C136"/>
    <d v="2025-05-29T00:00:00"/>
    <d v="2025-06-28T00:00:00"/>
    <n v="17337.2"/>
    <n v="10889.95"/>
    <n v="222"/>
    <s v="90+"/>
    <n v="6447.25"/>
    <x v="15"/>
  </r>
  <r>
    <s v="INV00285"/>
    <s v="C136"/>
    <d v="2024-03-12T00:00:00"/>
    <d v="2024-04-11T00:00:00"/>
    <n v="100656.91"/>
    <n v="100656.91"/>
    <n v="665"/>
    <s v="90+"/>
    <n v="0"/>
    <x v="14"/>
  </r>
  <r>
    <s v="INV01554"/>
    <s v="C136"/>
    <d v="2024-06-24T00:00:00"/>
    <d v="2024-07-24T00:00:00"/>
    <n v="63953.760000000002"/>
    <n v="63953.760000000002"/>
    <n v="561"/>
    <s v="90+"/>
    <n v="0"/>
    <x v="22"/>
  </r>
  <r>
    <s v="INV02077"/>
    <s v="C136"/>
    <d v="2025-08-09T00:00:00"/>
    <d v="2025-09-08T00:00:00"/>
    <n v="116515.65"/>
    <n v="116515.65"/>
    <n v="150"/>
    <s v="90+"/>
    <n v="0"/>
    <x v="20"/>
  </r>
  <r>
    <s v="INV02129"/>
    <s v="C136"/>
    <d v="2024-10-01T00:00:00"/>
    <d v="2024-10-31T00:00:00"/>
    <n v="75775.990000000005"/>
    <n v="75775.990000000005"/>
    <n v="462"/>
    <s v="90+"/>
    <n v="0"/>
    <x v="0"/>
  </r>
  <r>
    <s v="INV02492"/>
    <s v="C136"/>
    <d v="2024-06-07T00:00:00"/>
    <d v="2024-07-07T00:00:00"/>
    <n v="36450.93"/>
    <n v="36450.93"/>
    <n v="578"/>
    <s v="90+"/>
    <n v="0"/>
    <x v="22"/>
  </r>
  <r>
    <s v="INV01657"/>
    <s v="C137"/>
    <d v="2025-09-25T00:00:00"/>
    <d v="2025-10-25T00:00:00"/>
    <n v="84349.55"/>
    <n v="26069.57"/>
    <n v="103"/>
    <s v="90+"/>
    <n v="58279.98"/>
    <x v="17"/>
  </r>
  <r>
    <s v="INV01908"/>
    <s v="C137"/>
    <d v="2025-03-11T00:00:00"/>
    <d v="2025-04-10T00:00:00"/>
    <n v="199355.69"/>
    <n v="168781.29"/>
    <n v="301"/>
    <s v="90+"/>
    <n v="30574.399999999994"/>
    <x v="21"/>
  </r>
  <r>
    <s v="INV01247"/>
    <s v="C137"/>
    <d v="2024-11-08T00:00:00"/>
    <d v="2024-12-08T00:00:00"/>
    <n v="103035.84"/>
    <n v="91516.1"/>
    <n v="424"/>
    <s v="90+"/>
    <n v="11519.739999999991"/>
    <x v="12"/>
  </r>
  <r>
    <s v="INV00245"/>
    <s v="C137"/>
    <d v="2025-01-26T00:00:00"/>
    <d v="2025-02-25T00:00:00"/>
    <n v="88298.28"/>
    <n v="88298.28"/>
    <n v="345"/>
    <s v="90+"/>
    <n v="0"/>
    <x v="23"/>
  </r>
  <r>
    <s v="INV00379"/>
    <s v="C137"/>
    <d v="2024-12-01T00:00:00"/>
    <d v="2024-12-31T00:00:00"/>
    <n v="139609.31"/>
    <n v="139609.31"/>
    <n v="401"/>
    <s v="90+"/>
    <n v="0"/>
    <x v="7"/>
  </r>
  <r>
    <s v="INV00570"/>
    <s v="C137"/>
    <d v="2025-09-16T00:00:00"/>
    <d v="2025-10-16T00:00:00"/>
    <n v="172956.64"/>
    <n v="172956.64"/>
    <n v="112"/>
    <s v="90+"/>
    <n v="0"/>
    <x v="17"/>
  </r>
  <r>
    <s v="INV00925"/>
    <s v="C137"/>
    <d v="2025-01-10T00:00:00"/>
    <d v="2025-02-09T00:00:00"/>
    <n v="114116.27"/>
    <n v="114116.27"/>
    <n v="361"/>
    <s v="90+"/>
    <n v="0"/>
    <x v="23"/>
  </r>
  <r>
    <s v="INV00959"/>
    <s v="C137"/>
    <d v="2025-09-30T00:00:00"/>
    <d v="2025-10-30T00:00:00"/>
    <n v="124168.28"/>
    <n v="124168.28"/>
    <n v="98"/>
    <s v="90+"/>
    <n v="0"/>
    <x v="17"/>
  </r>
  <r>
    <s v="INV01159"/>
    <s v="C137"/>
    <d v="2024-03-31T00:00:00"/>
    <d v="2024-04-30T00:00:00"/>
    <n v="106742.05"/>
    <n v="106742.05"/>
    <n v="646"/>
    <s v="90+"/>
    <n v="0"/>
    <x v="14"/>
  </r>
  <r>
    <s v="INV01673"/>
    <s v="C137"/>
    <d v="2025-04-07T00:00:00"/>
    <d v="2025-05-07T00:00:00"/>
    <n v="61735.86"/>
    <n v="61735.86"/>
    <n v="274"/>
    <s v="90+"/>
    <n v="0"/>
    <x v="1"/>
  </r>
  <r>
    <s v="INV01854"/>
    <s v="C137"/>
    <d v="2024-01-25T00:00:00"/>
    <d v="2024-02-24T00:00:00"/>
    <n v="103154.25"/>
    <n v="103154.25"/>
    <n v="712"/>
    <s v="90+"/>
    <n v="0"/>
    <x v="18"/>
  </r>
  <r>
    <s v="INV02255"/>
    <s v="C137"/>
    <d v="2024-05-08T00:00:00"/>
    <d v="2024-06-07T00:00:00"/>
    <n v="17642.71"/>
    <n v="17642.71"/>
    <n v="608"/>
    <s v="90+"/>
    <n v="0"/>
    <x v="19"/>
  </r>
  <r>
    <s v="INV02285"/>
    <s v="C137"/>
    <d v="2024-10-15T00:00:00"/>
    <d v="2024-11-14T00:00:00"/>
    <n v="107413.1"/>
    <n v="107413.1"/>
    <n v="448"/>
    <s v="90+"/>
    <n v="0"/>
    <x v="0"/>
  </r>
  <r>
    <s v="INV02743"/>
    <s v="C137"/>
    <d v="2025-11-26T00:00:00"/>
    <d v="2025-12-26T00:00:00"/>
    <n v="186051.06"/>
    <n v="186051.06"/>
    <n v="41"/>
    <s v="31-60"/>
    <n v="0"/>
    <x v="9"/>
  </r>
  <r>
    <s v="INV02943"/>
    <s v="C137"/>
    <d v="2024-09-03T00:00:00"/>
    <d v="2024-10-03T00:00:00"/>
    <n v="49315.14"/>
    <n v="49315.14"/>
    <n v="490"/>
    <s v="90+"/>
    <n v="0"/>
    <x v="6"/>
  </r>
  <r>
    <s v="INV00573"/>
    <s v="C138"/>
    <d v="2025-07-11T00:00:00"/>
    <d v="2025-08-10T00:00:00"/>
    <n v="152555.44"/>
    <n v="109347.56"/>
    <n v="179"/>
    <s v="90+"/>
    <n v="43207.880000000005"/>
    <x v="10"/>
  </r>
  <r>
    <s v="INV01382"/>
    <s v="C138"/>
    <d v="2025-09-30T00:00:00"/>
    <d v="2025-10-30T00:00:00"/>
    <n v="48879.24"/>
    <n v="34138.639999999999"/>
    <n v="98"/>
    <s v="90+"/>
    <n v="14740.599999999999"/>
    <x v="17"/>
  </r>
  <r>
    <s v="INV00263"/>
    <s v="C138"/>
    <d v="2024-04-04T00:00:00"/>
    <d v="2024-05-04T00:00:00"/>
    <n v="33283.839999999997"/>
    <n v="33283.839999999997"/>
    <n v="642"/>
    <s v="90+"/>
    <n v="0"/>
    <x v="4"/>
  </r>
  <r>
    <s v="INV00268"/>
    <s v="C138"/>
    <d v="2025-08-04T00:00:00"/>
    <d v="2025-09-03T00:00:00"/>
    <n v="84352"/>
    <n v="84352"/>
    <n v="155"/>
    <s v="90+"/>
    <n v="0"/>
    <x v="20"/>
  </r>
  <r>
    <s v="INV01177"/>
    <s v="C138"/>
    <d v="2024-11-24T00:00:00"/>
    <d v="2024-12-24T00:00:00"/>
    <n v="116378.71"/>
    <n v="116378.71"/>
    <n v="408"/>
    <s v="90+"/>
    <n v="0"/>
    <x v="12"/>
  </r>
  <r>
    <s v="INV01237"/>
    <s v="C138"/>
    <d v="2024-03-25T00:00:00"/>
    <d v="2024-04-24T00:00:00"/>
    <n v="151421.93"/>
    <n v="151421.93"/>
    <n v="652"/>
    <s v="90+"/>
    <n v="0"/>
    <x v="14"/>
  </r>
  <r>
    <s v="INV01390"/>
    <s v="C138"/>
    <d v="2025-02-03T00:00:00"/>
    <d v="2025-03-05T00:00:00"/>
    <n v="55167.08"/>
    <n v="55167.08"/>
    <n v="337"/>
    <s v="90+"/>
    <n v="0"/>
    <x v="13"/>
  </r>
  <r>
    <s v="INV01818"/>
    <s v="C138"/>
    <d v="2024-07-15T00:00:00"/>
    <d v="2024-08-14T00:00:00"/>
    <n v="183446.56"/>
    <n v="183446.56"/>
    <n v="540"/>
    <s v="90+"/>
    <n v="0"/>
    <x v="5"/>
  </r>
  <r>
    <s v="INV02655"/>
    <s v="C138"/>
    <d v="2024-11-14T00:00:00"/>
    <d v="2024-12-14T00:00:00"/>
    <n v="22395.08"/>
    <n v="22395.08"/>
    <n v="418"/>
    <s v="90+"/>
    <n v="0"/>
    <x v="12"/>
  </r>
  <r>
    <s v="INV02780"/>
    <s v="C138"/>
    <d v="2025-06-23T00:00:00"/>
    <d v="2025-07-23T00:00:00"/>
    <n v="25084.560000000001"/>
    <n v="25084.560000000001"/>
    <n v="197"/>
    <s v="90+"/>
    <n v="0"/>
    <x v="16"/>
  </r>
  <r>
    <s v="INV01482"/>
    <s v="C139"/>
    <d v="2025-05-04T00:00:00"/>
    <d v="2025-06-03T00:00:00"/>
    <n v="90236.86"/>
    <n v="44962.82"/>
    <n v="247"/>
    <s v="90+"/>
    <n v="45274.04"/>
    <x v="15"/>
  </r>
  <r>
    <s v="INV00235"/>
    <s v="C139"/>
    <d v="2024-02-11T00:00:00"/>
    <d v="2024-03-12T00:00:00"/>
    <n v="118727.54"/>
    <n v="79817.94"/>
    <n v="695"/>
    <s v="90+"/>
    <n v="38909.599999999991"/>
    <x v="2"/>
  </r>
  <r>
    <s v="INV00083"/>
    <s v="C139"/>
    <d v="2024-08-29T00:00:00"/>
    <d v="2024-09-28T00:00:00"/>
    <n v="45041.64"/>
    <n v="45041.64"/>
    <n v="495"/>
    <s v="90+"/>
    <n v="0"/>
    <x v="11"/>
  </r>
  <r>
    <s v="INV00308"/>
    <s v="C139"/>
    <d v="2025-06-06T00:00:00"/>
    <d v="2025-07-06T00:00:00"/>
    <n v="65356.61"/>
    <n v="65356.61"/>
    <n v="214"/>
    <s v="90+"/>
    <n v="0"/>
    <x v="16"/>
  </r>
  <r>
    <s v="INV00375"/>
    <s v="C139"/>
    <d v="2025-02-15T00:00:00"/>
    <d v="2025-03-17T00:00:00"/>
    <n v="179093.84"/>
    <n v="179093.84"/>
    <n v="325"/>
    <s v="90+"/>
    <n v="0"/>
    <x v="13"/>
  </r>
  <r>
    <s v="INV00527"/>
    <s v="C139"/>
    <d v="2024-11-29T00:00:00"/>
    <d v="2024-12-29T00:00:00"/>
    <n v="112440.72"/>
    <n v="112440.72"/>
    <n v="403"/>
    <s v="90+"/>
    <n v="0"/>
    <x v="12"/>
  </r>
  <r>
    <s v="INV00571"/>
    <s v="C139"/>
    <d v="2024-12-17T00:00:00"/>
    <d v="2025-01-16T00:00:00"/>
    <n v="179041.1"/>
    <n v="179041.1"/>
    <n v="385"/>
    <s v="90+"/>
    <n v="0"/>
    <x v="7"/>
  </r>
  <r>
    <s v="INV01285"/>
    <s v="C139"/>
    <d v="2024-07-16T00:00:00"/>
    <d v="2024-08-15T00:00:00"/>
    <n v="75266.039999999994"/>
    <n v="75266.039999999994"/>
    <n v="539"/>
    <s v="90+"/>
    <n v="0"/>
    <x v="5"/>
  </r>
  <r>
    <s v="INV01317"/>
    <s v="C139"/>
    <d v="2024-12-28T00:00:00"/>
    <d v="2025-01-27T00:00:00"/>
    <n v="105562.78"/>
    <n v="105562.78"/>
    <n v="374"/>
    <s v="90+"/>
    <n v="0"/>
    <x v="7"/>
  </r>
  <r>
    <s v="INV01953"/>
    <s v="C139"/>
    <d v="2025-04-26T00:00:00"/>
    <d v="2025-05-26T00:00:00"/>
    <n v="101323.95"/>
    <n v="101323.95"/>
    <n v="255"/>
    <s v="90+"/>
    <n v="0"/>
    <x v="1"/>
  </r>
  <r>
    <s v="INV02267"/>
    <s v="C139"/>
    <d v="2024-07-02T00:00:00"/>
    <d v="2024-08-01T00:00:00"/>
    <n v="186424.68"/>
    <n v="186424.68"/>
    <n v="553"/>
    <s v="90+"/>
    <n v="0"/>
    <x v="5"/>
  </r>
  <r>
    <s v="INV02563"/>
    <s v="C139"/>
    <d v="2025-08-09T00:00:00"/>
    <d v="2025-09-08T00:00:00"/>
    <n v="148668.16"/>
    <n v="148668.16"/>
    <n v="150"/>
    <s v="90+"/>
    <n v="0"/>
    <x v="20"/>
  </r>
  <r>
    <s v="INV00581"/>
    <s v="C140"/>
    <d v="2025-09-10T00:00:00"/>
    <d v="2025-10-10T00:00:00"/>
    <n v="102391.03"/>
    <n v="48472.91"/>
    <n v="118"/>
    <s v="90+"/>
    <n v="53918.119999999995"/>
    <x v="17"/>
  </r>
  <r>
    <s v="INV02844"/>
    <s v="C140"/>
    <d v="2024-12-13T00:00:00"/>
    <d v="2025-01-12T00:00:00"/>
    <n v="187179"/>
    <n v="137718.22"/>
    <n v="389"/>
    <s v="90+"/>
    <n v="49460.78"/>
    <x v="7"/>
  </r>
  <r>
    <s v="INV00108"/>
    <s v="C140"/>
    <d v="2024-05-18T00:00:00"/>
    <d v="2024-06-17T00:00:00"/>
    <n v="144573.14000000001"/>
    <n v="144573.14000000001"/>
    <n v="598"/>
    <s v="90+"/>
    <n v="0"/>
    <x v="19"/>
  </r>
  <r>
    <s v="INV00440"/>
    <s v="C140"/>
    <d v="2024-01-19T00:00:00"/>
    <d v="2024-02-18T00:00:00"/>
    <n v="190687.34"/>
    <n v="190687.34"/>
    <n v="718"/>
    <s v="90+"/>
    <n v="0"/>
    <x v="18"/>
  </r>
  <r>
    <s v="INV00614"/>
    <s v="C140"/>
    <d v="2024-09-04T00:00:00"/>
    <d v="2024-10-04T00:00:00"/>
    <n v="54547.65"/>
    <n v="54547.65"/>
    <n v="489"/>
    <s v="90+"/>
    <n v="0"/>
    <x v="6"/>
  </r>
  <r>
    <s v="INV00885"/>
    <s v="C140"/>
    <d v="2025-08-10T00:00:00"/>
    <d v="2025-09-09T00:00:00"/>
    <n v="173673.15"/>
    <n v="173673.15"/>
    <n v="149"/>
    <s v="90+"/>
    <n v="0"/>
    <x v="20"/>
  </r>
  <r>
    <s v="INV00914"/>
    <s v="C140"/>
    <d v="2024-07-01T00:00:00"/>
    <d v="2024-07-31T00:00:00"/>
    <n v="145725.65"/>
    <n v="145725.65"/>
    <n v="554"/>
    <s v="90+"/>
    <n v="0"/>
    <x v="5"/>
  </r>
  <r>
    <s v="INV00977"/>
    <s v="C140"/>
    <d v="2024-08-09T00:00:00"/>
    <d v="2024-09-08T00:00:00"/>
    <n v="56924.69"/>
    <n v="56924.69"/>
    <n v="515"/>
    <s v="90+"/>
    <n v="0"/>
    <x v="11"/>
  </r>
  <r>
    <s v="INV01133"/>
    <s v="C140"/>
    <d v="2025-06-18T00:00:00"/>
    <d v="2025-07-18T00:00:00"/>
    <n v="95411.92"/>
    <n v="95411.92"/>
    <n v="202"/>
    <s v="90+"/>
    <n v="0"/>
    <x v="16"/>
  </r>
  <r>
    <s v="INV01835"/>
    <s v="C140"/>
    <d v="2024-12-22T00:00:00"/>
    <d v="2025-01-21T00:00:00"/>
    <n v="36265.879999999997"/>
    <n v="36265.879999999997"/>
    <n v="380"/>
    <s v="90+"/>
    <n v="0"/>
    <x v="7"/>
  </r>
  <r>
    <s v="INV02167"/>
    <s v="C140"/>
    <d v="2025-05-08T00:00:00"/>
    <d v="2025-06-07T00:00:00"/>
    <n v="131886.44"/>
    <n v="131886.44"/>
    <n v="243"/>
    <s v="90+"/>
    <n v="0"/>
    <x v="15"/>
  </r>
  <r>
    <s v="INV02584"/>
    <s v="C140"/>
    <d v="2024-07-12T00:00:00"/>
    <d v="2024-08-11T00:00:00"/>
    <n v="79550.679999999993"/>
    <n v="79550.679999999993"/>
    <n v="543"/>
    <s v="90+"/>
    <n v="0"/>
    <x v="5"/>
  </r>
  <r>
    <s v="INV00142"/>
    <s v="C141"/>
    <d v="2024-12-03T00:00:00"/>
    <d v="2025-01-02T00:00:00"/>
    <n v="137126.17000000001"/>
    <n v="137126.17000000001"/>
    <n v="399"/>
    <s v="90+"/>
    <n v="0"/>
    <x v="7"/>
  </r>
  <r>
    <s v="INV00461"/>
    <s v="C141"/>
    <d v="2024-02-04T00:00:00"/>
    <d v="2024-03-05T00:00:00"/>
    <n v="78503.41"/>
    <n v="78503.41"/>
    <n v="702"/>
    <s v="90+"/>
    <n v="0"/>
    <x v="2"/>
  </r>
  <r>
    <s v="INV00499"/>
    <s v="C141"/>
    <d v="2025-11-20T00:00:00"/>
    <d v="2025-12-20T00:00:00"/>
    <n v="115571.34"/>
    <n v="115571.34"/>
    <n v="47"/>
    <s v="31-60"/>
    <n v="0"/>
    <x v="9"/>
  </r>
  <r>
    <s v="INV00510"/>
    <s v="C141"/>
    <d v="2025-04-14T00:00:00"/>
    <d v="2025-05-14T00:00:00"/>
    <n v="120840.39"/>
    <n v="120840.39"/>
    <n v="267"/>
    <s v="90+"/>
    <n v="0"/>
    <x v="1"/>
  </r>
  <r>
    <s v="INV00717"/>
    <s v="C141"/>
    <d v="2025-08-05T00:00:00"/>
    <d v="2025-09-04T00:00:00"/>
    <n v="93856.56"/>
    <n v="93856.56"/>
    <n v="154"/>
    <s v="90+"/>
    <n v="0"/>
    <x v="20"/>
  </r>
  <r>
    <s v="INV00803"/>
    <s v="C141"/>
    <d v="2024-12-14T00:00:00"/>
    <d v="2025-01-13T00:00:00"/>
    <n v="37381.49"/>
    <n v="37381.49"/>
    <n v="388"/>
    <s v="90+"/>
    <n v="0"/>
    <x v="7"/>
  </r>
  <r>
    <s v="INV00986"/>
    <s v="C141"/>
    <d v="2025-01-01T00:00:00"/>
    <d v="2025-01-31T00:00:00"/>
    <n v="102762.43"/>
    <n v="102762.43"/>
    <n v="370"/>
    <s v="90+"/>
    <n v="0"/>
    <x v="23"/>
  </r>
  <r>
    <s v="INV01026"/>
    <s v="C141"/>
    <d v="2025-05-15T00:00:00"/>
    <d v="2025-06-14T00:00:00"/>
    <n v="182444.99"/>
    <n v="182444.99"/>
    <n v="236"/>
    <s v="90+"/>
    <n v="0"/>
    <x v="15"/>
  </r>
  <r>
    <s v="INV01301"/>
    <s v="C141"/>
    <d v="2025-05-15T00:00:00"/>
    <d v="2025-06-14T00:00:00"/>
    <n v="22984.12"/>
    <n v="22984.12"/>
    <n v="236"/>
    <s v="90+"/>
    <n v="0"/>
    <x v="15"/>
  </r>
  <r>
    <s v="INV01599"/>
    <s v="C141"/>
    <d v="2025-01-29T00:00:00"/>
    <d v="2025-02-28T00:00:00"/>
    <n v="78018.09"/>
    <n v="78018.09"/>
    <n v="342"/>
    <s v="90+"/>
    <n v="0"/>
    <x v="23"/>
  </r>
  <r>
    <s v="INV01917"/>
    <s v="C142"/>
    <d v="2025-03-29T00:00:00"/>
    <d v="2025-04-28T00:00:00"/>
    <n v="151756.45000000001"/>
    <n v="86920.53"/>
    <n v="283"/>
    <s v="90+"/>
    <n v="64835.920000000013"/>
    <x v="21"/>
  </r>
  <r>
    <s v="INV02628"/>
    <s v="C142"/>
    <d v="2024-05-25T00:00:00"/>
    <d v="2024-06-24T00:00:00"/>
    <n v="111485.13"/>
    <n v="92327.26"/>
    <n v="591"/>
    <s v="90+"/>
    <n v="19157.87000000001"/>
    <x v="19"/>
  </r>
  <r>
    <s v="INV00278"/>
    <s v="C142"/>
    <d v="2024-02-17T00:00:00"/>
    <d v="2024-03-18T00:00:00"/>
    <n v="19207.18"/>
    <n v="17270.259999999998"/>
    <n v="689"/>
    <s v="90+"/>
    <n v="1936.9200000000019"/>
    <x v="2"/>
  </r>
  <r>
    <s v="INV00958"/>
    <s v="C142"/>
    <d v="2024-01-04T00:00:00"/>
    <d v="2024-02-03T00:00:00"/>
    <n v="140955.9"/>
    <n v="140955.9"/>
    <n v="733"/>
    <s v="90+"/>
    <n v="0"/>
    <x v="18"/>
  </r>
  <r>
    <s v="INV01432"/>
    <s v="C142"/>
    <d v="2024-03-05T00:00:00"/>
    <d v="2024-04-04T00:00:00"/>
    <n v="70085.23"/>
    <n v="70085.23"/>
    <n v="672"/>
    <s v="90+"/>
    <n v="0"/>
    <x v="14"/>
  </r>
  <r>
    <s v="INV02705"/>
    <s v="C142"/>
    <d v="2025-10-15T00:00:00"/>
    <d v="2025-11-14T00:00:00"/>
    <n v="36333.61"/>
    <n v="36333.61"/>
    <n v="83"/>
    <s v="61-90"/>
    <n v="0"/>
    <x v="3"/>
  </r>
  <r>
    <s v="INV02717"/>
    <s v="C142"/>
    <d v="2024-02-13T00:00:00"/>
    <d v="2024-03-14T00:00:00"/>
    <n v="188004.15"/>
    <n v="188004.15"/>
    <n v="693"/>
    <s v="90+"/>
    <n v="0"/>
    <x v="2"/>
  </r>
  <r>
    <s v="INV02768"/>
    <s v="C142"/>
    <d v="2025-05-18T00:00:00"/>
    <d v="2025-06-17T00:00:00"/>
    <n v="120217.09"/>
    <n v="120217.09"/>
    <n v="233"/>
    <s v="90+"/>
    <n v="0"/>
    <x v="15"/>
  </r>
  <r>
    <s v="INV01768"/>
    <s v="C143"/>
    <d v="2024-07-02T00:00:00"/>
    <d v="2024-08-01T00:00:00"/>
    <n v="181856.7"/>
    <n v="67416.350000000006"/>
    <n v="553"/>
    <s v="90+"/>
    <n v="114440.35"/>
    <x v="5"/>
  </r>
  <r>
    <s v="INV02272"/>
    <s v="C143"/>
    <d v="2025-09-21T00:00:00"/>
    <d v="2025-10-21T00:00:00"/>
    <n v="198779.8"/>
    <n v="96687.59"/>
    <n v="107"/>
    <s v="90+"/>
    <n v="102092.20999999999"/>
    <x v="17"/>
  </r>
  <r>
    <s v="INV01357"/>
    <s v="C143"/>
    <d v="2025-08-20T00:00:00"/>
    <d v="2025-09-19T00:00:00"/>
    <n v="52488.04"/>
    <n v="25487.31"/>
    <n v="139"/>
    <s v="90+"/>
    <n v="27000.73"/>
    <x v="20"/>
  </r>
  <r>
    <s v="INV00490"/>
    <s v="C143"/>
    <d v="2025-05-27T00:00:00"/>
    <d v="2025-06-26T00:00:00"/>
    <n v="165617.04"/>
    <n v="165617.04"/>
    <n v="224"/>
    <s v="90+"/>
    <n v="0"/>
    <x v="15"/>
  </r>
  <r>
    <s v="INV00780"/>
    <s v="C143"/>
    <d v="2024-11-12T00:00:00"/>
    <d v="2024-12-12T00:00:00"/>
    <n v="147370.67000000001"/>
    <n v="147370.67000000001"/>
    <n v="420"/>
    <s v="90+"/>
    <n v="0"/>
    <x v="12"/>
  </r>
  <r>
    <s v="INV01188"/>
    <s v="C143"/>
    <d v="2025-10-31T00:00:00"/>
    <d v="2025-11-30T00:00:00"/>
    <n v="103817.21"/>
    <n v="103817.21"/>
    <n v="67"/>
    <s v="61-90"/>
    <n v="0"/>
    <x v="3"/>
  </r>
  <r>
    <s v="INV01383"/>
    <s v="C143"/>
    <d v="2024-04-27T00:00:00"/>
    <d v="2024-05-27T00:00:00"/>
    <n v="188033.58"/>
    <n v="188033.58"/>
    <n v="619"/>
    <s v="90+"/>
    <n v="0"/>
    <x v="4"/>
  </r>
  <r>
    <s v="INV01585"/>
    <s v="C143"/>
    <d v="2025-02-05T00:00:00"/>
    <d v="2025-03-07T00:00:00"/>
    <n v="116892.97"/>
    <n v="116892.97"/>
    <n v="335"/>
    <s v="90+"/>
    <n v="0"/>
    <x v="13"/>
  </r>
  <r>
    <s v="INV01699"/>
    <s v="C143"/>
    <d v="2025-12-26T00:00:00"/>
    <d v="2026-01-25T00:00:00"/>
    <n v="92356.44"/>
    <n v="92356.44"/>
    <n v="11"/>
    <s v="0-30"/>
    <n v="0"/>
    <x v="8"/>
  </r>
  <r>
    <s v="INV02686"/>
    <s v="C143"/>
    <d v="2025-07-28T00:00:00"/>
    <d v="2025-08-27T00:00:00"/>
    <n v="56525.51"/>
    <n v="56525.51"/>
    <n v="162"/>
    <s v="90+"/>
    <n v="0"/>
    <x v="10"/>
  </r>
  <r>
    <s v="INV00300"/>
    <s v="C144"/>
    <d v="2025-06-01T00:00:00"/>
    <d v="2025-07-01T00:00:00"/>
    <n v="196875.34"/>
    <n v="141103.56"/>
    <n v="219"/>
    <s v="90+"/>
    <n v="55771.78"/>
    <x v="16"/>
  </r>
  <r>
    <s v="INV01493"/>
    <s v="C144"/>
    <d v="2024-10-24T00:00:00"/>
    <d v="2024-11-23T00:00:00"/>
    <n v="68128.759999999995"/>
    <n v="40348"/>
    <n v="439"/>
    <s v="90+"/>
    <n v="27780.759999999995"/>
    <x v="0"/>
  </r>
  <r>
    <s v="INV00707"/>
    <s v="C144"/>
    <d v="2025-08-27T00:00:00"/>
    <d v="2025-09-26T00:00:00"/>
    <n v="194981.56"/>
    <n v="194981.56"/>
    <n v="132"/>
    <s v="90+"/>
    <n v="0"/>
    <x v="20"/>
  </r>
  <r>
    <s v="INV00997"/>
    <s v="C144"/>
    <d v="2024-01-21T00:00:00"/>
    <d v="2024-02-20T00:00:00"/>
    <n v="12321.32"/>
    <n v="12321.32"/>
    <n v="716"/>
    <s v="90+"/>
    <n v="0"/>
    <x v="18"/>
  </r>
  <r>
    <s v="INV01790"/>
    <s v="C144"/>
    <d v="2024-10-26T00:00:00"/>
    <d v="2024-11-25T00:00:00"/>
    <n v="180957.9"/>
    <n v="180957.9"/>
    <n v="437"/>
    <s v="90+"/>
    <n v="0"/>
    <x v="0"/>
  </r>
  <r>
    <s v="INV02360"/>
    <s v="C144"/>
    <d v="2025-04-14T00:00:00"/>
    <d v="2025-05-14T00:00:00"/>
    <n v="62541.09"/>
    <n v="62541.09"/>
    <n v="267"/>
    <s v="90+"/>
    <n v="0"/>
    <x v="1"/>
  </r>
  <r>
    <s v="INV02371"/>
    <s v="C144"/>
    <d v="2024-07-31T00:00:00"/>
    <d v="2024-08-30T00:00:00"/>
    <n v="142631.13"/>
    <n v="142631.13"/>
    <n v="524"/>
    <s v="90+"/>
    <n v="0"/>
    <x v="5"/>
  </r>
  <r>
    <s v="INV02962"/>
    <s v="C144"/>
    <d v="2024-05-07T00:00:00"/>
    <d v="2024-06-06T00:00:00"/>
    <n v="123100.04"/>
    <n v="123100.04"/>
    <n v="609"/>
    <s v="90+"/>
    <n v="0"/>
    <x v="19"/>
  </r>
  <r>
    <s v="INV02537"/>
    <s v="C145"/>
    <d v="2024-06-12T00:00:00"/>
    <d v="2024-07-12T00:00:00"/>
    <n v="192508.43"/>
    <n v="83085.289999999994"/>
    <n v="573"/>
    <s v="90+"/>
    <n v="109423.14"/>
    <x v="22"/>
  </r>
  <r>
    <s v="INV00466"/>
    <s v="C145"/>
    <d v="2024-01-05T00:00:00"/>
    <d v="2024-02-04T00:00:00"/>
    <n v="189452.12"/>
    <n v="104868.23"/>
    <n v="732"/>
    <s v="90+"/>
    <n v="84583.89"/>
    <x v="18"/>
  </r>
  <r>
    <s v="INV00787"/>
    <s v="C145"/>
    <d v="2024-03-05T00:00:00"/>
    <d v="2024-04-04T00:00:00"/>
    <n v="147901.47"/>
    <n v="121432.78"/>
    <n v="672"/>
    <s v="90+"/>
    <n v="26468.690000000002"/>
    <x v="14"/>
  </r>
  <r>
    <s v="INV01732"/>
    <s v="C145"/>
    <d v="2025-05-04T00:00:00"/>
    <d v="2025-06-03T00:00:00"/>
    <n v="15239.34"/>
    <n v="10327"/>
    <n v="247"/>
    <s v="90+"/>
    <n v="4912.34"/>
    <x v="15"/>
  </r>
  <r>
    <s v="INV00091"/>
    <s v="C145"/>
    <d v="2025-12-08T00:00:00"/>
    <d v="2026-01-07T00:00:00"/>
    <n v="116531.92"/>
    <n v="116531.92"/>
    <n v="29"/>
    <s v="0-30"/>
    <n v="0"/>
    <x v="8"/>
  </r>
  <r>
    <s v="INV00320"/>
    <s v="C145"/>
    <d v="2024-07-18T00:00:00"/>
    <d v="2024-08-17T00:00:00"/>
    <n v="60683.17"/>
    <n v="60683.17"/>
    <n v="537"/>
    <s v="90+"/>
    <n v="0"/>
    <x v="5"/>
  </r>
  <r>
    <s v="INV00409"/>
    <s v="C145"/>
    <d v="2024-04-02T00:00:00"/>
    <d v="2024-05-02T00:00:00"/>
    <n v="39670.080000000002"/>
    <n v="39670.080000000002"/>
    <n v="644"/>
    <s v="90+"/>
    <n v="0"/>
    <x v="4"/>
  </r>
  <r>
    <s v="INV01278"/>
    <s v="C145"/>
    <d v="2025-07-22T00:00:00"/>
    <d v="2025-08-21T00:00:00"/>
    <n v="162909.70000000001"/>
    <n v="162909.70000000001"/>
    <n v="168"/>
    <s v="90+"/>
    <n v="0"/>
    <x v="10"/>
  </r>
  <r>
    <s v="INV01608"/>
    <s v="C145"/>
    <d v="2024-04-23T00:00:00"/>
    <d v="2024-05-23T00:00:00"/>
    <n v="114975.79"/>
    <n v="114975.79"/>
    <n v="623"/>
    <s v="90+"/>
    <n v="0"/>
    <x v="4"/>
  </r>
  <r>
    <s v="INV01655"/>
    <s v="C145"/>
    <d v="2024-03-25T00:00:00"/>
    <d v="2024-04-24T00:00:00"/>
    <n v="144307.13"/>
    <n v="144307.13"/>
    <n v="652"/>
    <s v="90+"/>
    <n v="0"/>
    <x v="14"/>
  </r>
  <r>
    <s v="INV02575"/>
    <s v="C145"/>
    <d v="2025-12-01T00:00:00"/>
    <d v="2025-12-31T00:00:00"/>
    <n v="195332.18"/>
    <n v="195332.18"/>
    <n v="36"/>
    <s v="31-60"/>
    <n v="0"/>
    <x v="8"/>
  </r>
  <r>
    <s v="INV00145"/>
    <s v="C146"/>
    <d v="2024-12-12T00:00:00"/>
    <d v="2025-01-11T00:00:00"/>
    <n v="183152.55"/>
    <n v="122599.03999999999"/>
    <n v="390"/>
    <s v="90+"/>
    <n v="60553.509999999995"/>
    <x v="7"/>
  </r>
  <r>
    <s v="INV01589"/>
    <s v="C146"/>
    <d v="2024-07-19T00:00:00"/>
    <d v="2024-08-18T00:00:00"/>
    <n v="101355.32"/>
    <n v="69354.460000000006"/>
    <n v="536"/>
    <s v="90+"/>
    <n v="32000.86"/>
    <x v="5"/>
  </r>
  <r>
    <s v="INV02224"/>
    <s v="C146"/>
    <d v="2025-05-02T00:00:00"/>
    <d v="2025-06-01T00:00:00"/>
    <n v="93202.61"/>
    <n v="64348.45"/>
    <n v="249"/>
    <s v="90+"/>
    <n v="28854.160000000003"/>
    <x v="15"/>
  </r>
  <r>
    <s v="INV01196"/>
    <s v="C146"/>
    <d v="2024-08-07T00:00:00"/>
    <d v="2024-09-06T00:00:00"/>
    <n v="54142.41"/>
    <n v="35180.050000000003"/>
    <n v="517"/>
    <s v="90+"/>
    <n v="18962.36"/>
    <x v="11"/>
  </r>
  <r>
    <s v="INV00565"/>
    <s v="C146"/>
    <d v="2024-05-14T00:00:00"/>
    <d v="2024-06-13T00:00:00"/>
    <n v="98584.44"/>
    <n v="98584.44"/>
    <n v="602"/>
    <s v="90+"/>
    <n v="0"/>
    <x v="19"/>
  </r>
  <r>
    <s v="INV00590"/>
    <s v="C146"/>
    <d v="2024-07-04T00:00:00"/>
    <d v="2024-08-03T00:00:00"/>
    <n v="145708.68"/>
    <n v="145708.68"/>
    <n v="551"/>
    <s v="90+"/>
    <n v="0"/>
    <x v="5"/>
  </r>
  <r>
    <s v="INV00837"/>
    <s v="C146"/>
    <d v="2024-04-06T00:00:00"/>
    <d v="2024-05-06T00:00:00"/>
    <n v="132353.04"/>
    <n v="132353.04"/>
    <n v="640"/>
    <s v="90+"/>
    <n v="0"/>
    <x v="4"/>
  </r>
  <r>
    <s v="INV01052"/>
    <s v="C146"/>
    <d v="2024-02-13T00:00:00"/>
    <d v="2024-03-14T00:00:00"/>
    <n v="110786.23"/>
    <n v="110786.23"/>
    <n v="693"/>
    <s v="90+"/>
    <n v="0"/>
    <x v="2"/>
  </r>
  <r>
    <s v="INV01167"/>
    <s v="C146"/>
    <d v="2024-02-19T00:00:00"/>
    <d v="2024-03-20T00:00:00"/>
    <n v="65292.62"/>
    <n v="65292.62"/>
    <n v="687"/>
    <s v="90+"/>
    <n v="0"/>
    <x v="2"/>
  </r>
  <r>
    <s v="INV01725"/>
    <s v="C146"/>
    <d v="2024-02-24T00:00:00"/>
    <d v="2024-03-25T00:00:00"/>
    <n v="106818.32"/>
    <n v="106818.32"/>
    <n v="682"/>
    <s v="90+"/>
    <n v="0"/>
    <x v="2"/>
  </r>
  <r>
    <s v="INV02041"/>
    <s v="C146"/>
    <d v="2024-05-23T00:00:00"/>
    <d v="2024-06-22T00:00:00"/>
    <n v="127178.19"/>
    <n v="127178.19"/>
    <n v="593"/>
    <s v="90+"/>
    <n v="0"/>
    <x v="19"/>
  </r>
  <r>
    <s v="INV02451"/>
    <s v="C146"/>
    <d v="2024-04-23T00:00:00"/>
    <d v="2024-05-23T00:00:00"/>
    <n v="17536.73"/>
    <n v="17536.73"/>
    <n v="623"/>
    <s v="90+"/>
    <n v="0"/>
    <x v="4"/>
  </r>
  <r>
    <s v="INV02607"/>
    <s v="C146"/>
    <d v="2025-03-23T00:00:00"/>
    <d v="2025-04-22T00:00:00"/>
    <n v="62016.77"/>
    <n v="62016.77"/>
    <n v="289"/>
    <s v="90+"/>
    <n v="0"/>
    <x v="21"/>
  </r>
  <r>
    <s v="INV02906"/>
    <s v="C146"/>
    <d v="2024-07-06T00:00:00"/>
    <d v="2024-08-05T00:00:00"/>
    <n v="106083.51"/>
    <n v="106083.51"/>
    <n v="549"/>
    <s v="90+"/>
    <n v="0"/>
    <x v="5"/>
  </r>
  <r>
    <s v="INV01100"/>
    <s v="C147"/>
    <d v="2025-06-04T00:00:00"/>
    <d v="2025-07-04T00:00:00"/>
    <n v="79969.66"/>
    <n v="26057.360000000001"/>
    <n v="216"/>
    <s v="90+"/>
    <n v="53912.3"/>
    <x v="16"/>
  </r>
  <r>
    <s v="INV00205"/>
    <s v="C147"/>
    <d v="2025-09-11T00:00:00"/>
    <d v="2025-10-11T00:00:00"/>
    <n v="128046.71"/>
    <n v="128046.71"/>
    <n v="117"/>
    <s v="90+"/>
    <n v="0"/>
    <x v="17"/>
  </r>
  <r>
    <s v="INV01612"/>
    <s v="C147"/>
    <d v="2025-08-17T00:00:00"/>
    <d v="2025-09-16T00:00:00"/>
    <n v="133223.07"/>
    <n v="133223.07"/>
    <n v="142"/>
    <s v="90+"/>
    <n v="0"/>
    <x v="20"/>
  </r>
  <r>
    <s v="INV02203"/>
    <s v="C148"/>
    <d v="2025-01-02T00:00:00"/>
    <d v="2025-02-01T00:00:00"/>
    <n v="137424.93"/>
    <n v="69704.09"/>
    <n v="369"/>
    <s v="90+"/>
    <n v="67720.84"/>
    <x v="23"/>
  </r>
  <r>
    <s v="INV01015"/>
    <s v="C148"/>
    <d v="2025-12-14T00:00:00"/>
    <d v="2026-01-13T00:00:00"/>
    <n v="179128.07"/>
    <n v="152677.18"/>
    <n v="23"/>
    <s v="0-30"/>
    <n v="26450.890000000014"/>
    <x v="8"/>
  </r>
  <r>
    <s v="INV00306"/>
    <s v="C148"/>
    <d v="2025-11-06T00:00:00"/>
    <d v="2025-12-06T00:00:00"/>
    <n v="180681.07"/>
    <n v="180681.07"/>
    <n v="61"/>
    <s v="61-90"/>
    <n v="0"/>
    <x v="9"/>
  </r>
  <r>
    <s v="INV01152"/>
    <s v="C148"/>
    <d v="2025-10-22T00:00:00"/>
    <d v="2025-11-21T00:00:00"/>
    <n v="146090.91"/>
    <n v="146090.91"/>
    <n v="76"/>
    <s v="61-90"/>
    <n v="0"/>
    <x v="3"/>
  </r>
  <r>
    <s v="INV01243"/>
    <s v="C148"/>
    <d v="2025-08-01T00:00:00"/>
    <d v="2025-08-31T00:00:00"/>
    <n v="179032.36"/>
    <n v="179032.36"/>
    <n v="158"/>
    <s v="90+"/>
    <n v="0"/>
    <x v="20"/>
  </r>
  <r>
    <s v="INV01500"/>
    <s v="C148"/>
    <d v="2025-06-10T00:00:00"/>
    <d v="2025-07-10T00:00:00"/>
    <n v="152002.35999999999"/>
    <n v="152002.35999999999"/>
    <n v="210"/>
    <s v="90+"/>
    <n v="0"/>
    <x v="16"/>
  </r>
  <r>
    <s v="INV01570"/>
    <s v="C148"/>
    <d v="2024-06-27T00:00:00"/>
    <d v="2024-07-27T00:00:00"/>
    <n v="90605.01"/>
    <n v="90605.01"/>
    <n v="558"/>
    <s v="90+"/>
    <n v="0"/>
    <x v="22"/>
  </r>
  <r>
    <s v="INV01742"/>
    <s v="C148"/>
    <d v="2024-01-31T00:00:00"/>
    <d v="2024-03-01T00:00:00"/>
    <n v="42193.69"/>
    <n v="42193.69"/>
    <n v="706"/>
    <s v="90+"/>
    <n v="0"/>
    <x v="18"/>
  </r>
  <r>
    <s v="INV02140"/>
    <s v="C148"/>
    <d v="2024-05-20T00:00:00"/>
    <d v="2024-06-19T00:00:00"/>
    <n v="48582.41"/>
    <n v="48582.41"/>
    <n v="596"/>
    <s v="90+"/>
    <n v="0"/>
    <x v="19"/>
  </r>
  <r>
    <s v="INV02161"/>
    <s v="C148"/>
    <d v="2024-01-15T00:00:00"/>
    <d v="2024-02-14T00:00:00"/>
    <n v="196428.83"/>
    <n v="196428.83"/>
    <n v="722"/>
    <s v="90+"/>
    <n v="0"/>
    <x v="18"/>
  </r>
  <r>
    <s v="INV02413"/>
    <s v="C148"/>
    <d v="2025-12-06T00:00:00"/>
    <d v="2026-01-05T00:00:00"/>
    <n v="160606"/>
    <n v="160606"/>
    <n v="31"/>
    <s v="31-60"/>
    <n v="0"/>
    <x v="8"/>
  </r>
  <r>
    <s v="INV02418"/>
    <s v="C148"/>
    <d v="2024-11-05T00:00:00"/>
    <d v="2024-12-05T00:00:00"/>
    <n v="73078.31"/>
    <n v="73078.31"/>
    <n v="427"/>
    <s v="90+"/>
    <n v="0"/>
    <x v="12"/>
  </r>
  <r>
    <s v="INV02710"/>
    <s v="C148"/>
    <d v="2024-03-15T00:00:00"/>
    <d v="2024-04-14T00:00:00"/>
    <n v="162917.42000000001"/>
    <n v="162917.42000000001"/>
    <n v="662"/>
    <s v="90+"/>
    <n v="0"/>
    <x v="14"/>
  </r>
  <r>
    <s v="INV00206"/>
    <s v="C149"/>
    <d v="2024-03-03T00:00:00"/>
    <d v="2024-04-02T00:00:00"/>
    <n v="100959.51"/>
    <n v="71805.06"/>
    <n v="674"/>
    <s v="90+"/>
    <n v="29154.449999999997"/>
    <x v="14"/>
  </r>
  <r>
    <s v="INV00090"/>
    <s v="C149"/>
    <d v="2025-07-22T00:00:00"/>
    <d v="2025-08-21T00:00:00"/>
    <n v="29731.51"/>
    <n v="13504.46"/>
    <n v="168"/>
    <s v="90+"/>
    <n v="16227.05"/>
    <x v="10"/>
  </r>
  <r>
    <s v="INV00097"/>
    <s v="C149"/>
    <d v="2024-09-19T00:00:00"/>
    <d v="2024-10-19T00:00:00"/>
    <n v="26753.95"/>
    <n v="26753.95"/>
    <n v="474"/>
    <s v="90+"/>
    <n v="0"/>
    <x v="6"/>
  </r>
  <r>
    <s v="INV00133"/>
    <s v="C149"/>
    <d v="2024-06-11T00:00:00"/>
    <d v="2024-07-11T00:00:00"/>
    <n v="192635.23"/>
    <n v="192635.23"/>
    <n v="574"/>
    <s v="90+"/>
    <n v="0"/>
    <x v="22"/>
  </r>
  <r>
    <s v="INV00774"/>
    <s v="C149"/>
    <d v="2025-05-28T00:00:00"/>
    <d v="2025-06-27T00:00:00"/>
    <n v="159031.87"/>
    <n v="159031.87"/>
    <n v="223"/>
    <s v="90+"/>
    <n v="0"/>
    <x v="15"/>
  </r>
  <r>
    <s v="INV01289"/>
    <s v="C149"/>
    <d v="2024-01-14T00:00:00"/>
    <d v="2024-02-13T00:00:00"/>
    <n v="30492.41"/>
    <n v="30492.41"/>
    <n v="723"/>
    <s v="90+"/>
    <n v="0"/>
    <x v="18"/>
  </r>
  <r>
    <s v="INV01736"/>
    <s v="C149"/>
    <d v="2024-02-25T00:00:00"/>
    <d v="2024-03-26T00:00:00"/>
    <n v="84310.59"/>
    <n v="84310.59"/>
    <n v="681"/>
    <s v="90+"/>
    <n v="0"/>
    <x v="2"/>
  </r>
  <r>
    <s v="INV02004"/>
    <s v="C149"/>
    <d v="2024-08-18T00:00:00"/>
    <d v="2024-09-17T00:00:00"/>
    <n v="106249.63"/>
    <n v="106249.63"/>
    <n v="506"/>
    <s v="90+"/>
    <n v="0"/>
    <x v="11"/>
  </r>
  <r>
    <s v="INV02143"/>
    <s v="C149"/>
    <d v="2025-12-22T00:00:00"/>
    <d v="2026-01-21T00:00:00"/>
    <n v="27219.72"/>
    <n v="27219.72"/>
    <n v="15"/>
    <s v="0-30"/>
    <n v="0"/>
    <x v="8"/>
  </r>
  <r>
    <s v="INV02471"/>
    <s v="C149"/>
    <d v="2024-07-20T00:00:00"/>
    <d v="2024-08-19T00:00:00"/>
    <n v="19328.14"/>
    <n v="19328.14"/>
    <n v="535"/>
    <s v="90+"/>
    <n v="0"/>
    <x v="5"/>
  </r>
  <r>
    <s v="INV02739"/>
    <s v="C149"/>
    <d v="2024-07-06T00:00:00"/>
    <d v="2024-08-05T00:00:00"/>
    <n v="67424.179999999993"/>
    <n v="67424.179999999993"/>
    <n v="549"/>
    <s v="90+"/>
    <n v="0"/>
    <x v="5"/>
  </r>
  <r>
    <s v="INV01186"/>
    <s v="C150"/>
    <d v="2024-01-22T00:00:00"/>
    <d v="2024-02-21T00:00:00"/>
    <n v="160247.76"/>
    <n v="144217.42000000001"/>
    <n v="715"/>
    <s v="90+"/>
    <n v="16030.339999999997"/>
    <x v="18"/>
  </r>
  <r>
    <s v="INV00382"/>
    <s v="C150"/>
    <d v="2024-06-12T00:00:00"/>
    <d v="2024-07-12T00:00:00"/>
    <n v="37185.68"/>
    <n v="37185.68"/>
    <n v="573"/>
    <s v="90+"/>
    <n v="0"/>
    <x v="22"/>
  </r>
  <r>
    <s v="INV00701"/>
    <s v="C150"/>
    <d v="2024-05-25T00:00:00"/>
    <d v="2024-06-24T00:00:00"/>
    <n v="87076.42"/>
    <n v="87076.42"/>
    <n v="591"/>
    <s v="90+"/>
    <n v="0"/>
    <x v="19"/>
  </r>
  <r>
    <s v="INV01979"/>
    <s v="C150"/>
    <d v="2025-03-21T00:00:00"/>
    <d v="2025-04-20T00:00:00"/>
    <n v="120894.37"/>
    <n v="120894.37"/>
    <n v="291"/>
    <s v="90+"/>
    <n v="0"/>
    <x v="21"/>
  </r>
  <r>
    <s v="INV02399"/>
    <s v="C150"/>
    <d v="2025-06-19T00:00:00"/>
    <d v="2025-07-19T00:00:00"/>
    <n v="138411.23000000001"/>
    <n v="138411.23000000001"/>
    <n v="201"/>
    <s v="90+"/>
    <n v="0"/>
    <x v="16"/>
  </r>
  <r>
    <s v="INV02478"/>
    <s v="C150"/>
    <d v="2024-10-13T00:00:00"/>
    <d v="2024-11-12T00:00:00"/>
    <n v="53542.58"/>
    <n v="53542.58"/>
    <n v="450"/>
    <s v="90+"/>
    <n v="0"/>
    <x v="0"/>
  </r>
  <r>
    <s v="INV01342"/>
    <s v="C151"/>
    <d v="2024-07-27T00:00:00"/>
    <d v="2024-08-26T00:00:00"/>
    <n v="137906.43"/>
    <n v="82997.58"/>
    <n v="528"/>
    <s v="90+"/>
    <n v="54908.849999999991"/>
    <x v="5"/>
  </r>
  <r>
    <s v="INV01039"/>
    <s v="C151"/>
    <d v="2024-11-03T00:00:00"/>
    <d v="2024-12-03T00:00:00"/>
    <n v="45367.44"/>
    <n v="45367.44"/>
    <n v="429"/>
    <s v="90+"/>
    <n v="0"/>
    <x v="12"/>
  </r>
  <r>
    <s v="INV01198"/>
    <s v="C151"/>
    <d v="2025-08-04T00:00:00"/>
    <d v="2025-09-03T00:00:00"/>
    <n v="19826.57"/>
    <n v="19826.57"/>
    <n v="155"/>
    <s v="90+"/>
    <n v="0"/>
    <x v="20"/>
  </r>
  <r>
    <s v="INV01388"/>
    <s v="C151"/>
    <d v="2024-10-16T00:00:00"/>
    <d v="2024-11-15T00:00:00"/>
    <n v="181708.92"/>
    <n v="181708.92"/>
    <n v="447"/>
    <s v="90+"/>
    <n v="0"/>
    <x v="0"/>
  </r>
  <r>
    <s v="INV01864"/>
    <s v="C151"/>
    <d v="2025-07-07T00:00:00"/>
    <d v="2025-08-06T00:00:00"/>
    <n v="120249.15"/>
    <n v="120249.15"/>
    <n v="183"/>
    <s v="90+"/>
    <n v="0"/>
    <x v="10"/>
  </r>
  <r>
    <s v="INV02150"/>
    <s v="C151"/>
    <d v="2025-07-13T00:00:00"/>
    <d v="2025-08-12T00:00:00"/>
    <n v="126843.51"/>
    <n v="126843.51"/>
    <n v="177"/>
    <s v="90+"/>
    <n v="0"/>
    <x v="10"/>
  </r>
  <r>
    <s v="INV01563"/>
    <s v="C152"/>
    <d v="2025-08-03T00:00:00"/>
    <d v="2025-09-02T00:00:00"/>
    <n v="111467.88"/>
    <n v="39065.64"/>
    <n v="156"/>
    <s v="90+"/>
    <n v="72402.240000000005"/>
    <x v="20"/>
  </r>
  <r>
    <s v="INV00184"/>
    <s v="C152"/>
    <d v="2024-08-22T00:00:00"/>
    <d v="2024-09-21T00:00:00"/>
    <n v="124471.64"/>
    <n v="75035.38"/>
    <n v="502"/>
    <s v="90+"/>
    <n v="49436.259999999995"/>
    <x v="11"/>
  </r>
  <r>
    <s v="INV00247"/>
    <s v="C152"/>
    <d v="2025-08-19T00:00:00"/>
    <d v="2025-09-18T00:00:00"/>
    <n v="80278.559999999998"/>
    <n v="80278.559999999998"/>
    <n v="140"/>
    <s v="90+"/>
    <n v="0"/>
    <x v="20"/>
  </r>
  <r>
    <s v="INV00293"/>
    <s v="C152"/>
    <d v="2024-08-27T00:00:00"/>
    <d v="2024-09-26T00:00:00"/>
    <n v="32899.14"/>
    <n v="32899.14"/>
    <n v="497"/>
    <s v="90+"/>
    <n v="0"/>
    <x v="11"/>
  </r>
  <r>
    <s v="INV00897"/>
    <s v="C152"/>
    <d v="2025-01-18T00:00:00"/>
    <d v="2025-02-17T00:00:00"/>
    <n v="132761.21"/>
    <n v="132761.21"/>
    <n v="353"/>
    <s v="90+"/>
    <n v="0"/>
    <x v="23"/>
  </r>
  <r>
    <s v="INV01533"/>
    <s v="C152"/>
    <d v="2025-05-30T00:00:00"/>
    <d v="2025-06-29T00:00:00"/>
    <n v="133586.04999999999"/>
    <n v="133586.04999999999"/>
    <n v="221"/>
    <s v="90+"/>
    <n v="0"/>
    <x v="15"/>
  </r>
  <r>
    <s v="INV02053"/>
    <s v="C152"/>
    <d v="2025-06-19T00:00:00"/>
    <d v="2025-07-19T00:00:00"/>
    <n v="192795.72"/>
    <n v="192795.72"/>
    <n v="201"/>
    <s v="90+"/>
    <n v="0"/>
    <x v="16"/>
  </r>
  <r>
    <s v="INV02141"/>
    <s v="C152"/>
    <d v="2024-01-29T00:00:00"/>
    <d v="2024-02-28T00:00:00"/>
    <n v="10090.549999999999"/>
    <n v="10090.549999999999"/>
    <n v="708"/>
    <s v="90+"/>
    <n v="0"/>
    <x v="18"/>
  </r>
  <r>
    <s v="INV00411"/>
    <s v="C153"/>
    <d v="2025-01-17T00:00:00"/>
    <d v="2025-02-16T00:00:00"/>
    <n v="150176.28"/>
    <n v="150176.28"/>
    <n v="354"/>
    <s v="90+"/>
    <n v="0"/>
    <x v="23"/>
  </r>
  <r>
    <s v="INV00553"/>
    <s v="C153"/>
    <d v="2024-08-07T00:00:00"/>
    <d v="2024-09-06T00:00:00"/>
    <n v="92566.43"/>
    <n v="92566.43"/>
    <n v="517"/>
    <s v="90+"/>
    <n v="0"/>
    <x v="11"/>
  </r>
  <r>
    <s v="INV01040"/>
    <s v="C153"/>
    <d v="2025-11-26T00:00:00"/>
    <d v="2025-12-26T00:00:00"/>
    <n v="38745.58"/>
    <n v="38745.58"/>
    <n v="41"/>
    <s v="31-60"/>
    <n v="0"/>
    <x v="9"/>
  </r>
  <r>
    <s v="INV01323"/>
    <s v="C153"/>
    <d v="2024-11-04T00:00:00"/>
    <d v="2024-12-04T00:00:00"/>
    <n v="158121.85"/>
    <n v="158121.85"/>
    <n v="428"/>
    <s v="90+"/>
    <n v="0"/>
    <x v="12"/>
  </r>
  <r>
    <s v="INV02535"/>
    <s v="C153"/>
    <d v="2025-08-28T00:00:00"/>
    <d v="2025-09-27T00:00:00"/>
    <n v="191936.75"/>
    <n v="191936.75"/>
    <n v="131"/>
    <s v="90+"/>
    <n v="0"/>
    <x v="20"/>
  </r>
  <r>
    <s v="INV01654"/>
    <s v="C154"/>
    <d v="2025-10-20T00:00:00"/>
    <d v="2025-11-19T00:00:00"/>
    <n v="70195.38"/>
    <n v="29004.31"/>
    <n v="78"/>
    <s v="61-90"/>
    <n v="41191.070000000007"/>
    <x v="3"/>
  </r>
  <r>
    <s v="INV00148"/>
    <s v="C154"/>
    <d v="2024-09-15T00:00:00"/>
    <d v="2024-10-15T00:00:00"/>
    <n v="37963.71"/>
    <n v="37963.71"/>
    <n v="478"/>
    <s v="90+"/>
    <n v="0"/>
    <x v="6"/>
  </r>
  <r>
    <s v="INV00456"/>
    <s v="C154"/>
    <d v="2024-08-23T00:00:00"/>
    <d v="2024-09-22T00:00:00"/>
    <n v="18444.21"/>
    <n v="18444.21"/>
    <n v="501"/>
    <s v="90+"/>
    <n v="0"/>
    <x v="11"/>
  </r>
  <r>
    <s v="INV00485"/>
    <s v="C154"/>
    <d v="2025-11-19T00:00:00"/>
    <d v="2025-12-19T00:00:00"/>
    <n v="174900.68"/>
    <n v="174900.68"/>
    <n v="48"/>
    <s v="31-60"/>
    <n v="0"/>
    <x v="9"/>
  </r>
  <r>
    <s v="INV00812"/>
    <s v="C154"/>
    <d v="2024-05-29T00:00:00"/>
    <d v="2024-06-28T00:00:00"/>
    <n v="145391.19"/>
    <n v="145391.19"/>
    <n v="587"/>
    <s v="90+"/>
    <n v="0"/>
    <x v="19"/>
  </r>
  <r>
    <s v="INV01398"/>
    <s v="C154"/>
    <d v="2025-02-01T00:00:00"/>
    <d v="2025-03-03T00:00:00"/>
    <n v="142347.81"/>
    <n v="142347.81"/>
    <n v="339"/>
    <s v="90+"/>
    <n v="0"/>
    <x v="13"/>
  </r>
  <r>
    <s v="INV02347"/>
    <s v="C154"/>
    <d v="2024-02-22T00:00:00"/>
    <d v="2024-03-23T00:00:00"/>
    <n v="131568.04999999999"/>
    <n v="131568.04999999999"/>
    <n v="684"/>
    <s v="90+"/>
    <n v="0"/>
    <x v="2"/>
  </r>
  <r>
    <s v="INV02464"/>
    <s v="C154"/>
    <d v="2024-03-08T00:00:00"/>
    <d v="2024-04-07T00:00:00"/>
    <n v="59911.39"/>
    <n v="59911.39"/>
    <n v="669"/>
    <s v="90+"/>
    <n v="0"/>
    <x v="14"/>
  </r>
  <r>
    <s v="INV02586"/>
    <s v="C154"/>
    <d v="2025-11-12T00:00:00"/>
    <d v="2025-12-12T00:00:00"/>
    <n v="152745.26"/>
    <n v="152745.26"/>
    <n v="55"/>
    <s v="31-60"/>
    <n v="0"/>
    <x v="9"/>
  </r>
  <r>
    <s v="INV02674"/>
    <s v="C154"/>
    <d v="2024-09-12T00:00:00"/>
    <d v="2024-10-12T00:00:00"/>
    <n v="118489.12"/>
    <n v="118489.12"/>
    <n v="481"/>
    <s v="90+"/>
    <n v="0"/>
    <x v="6"/>
  </r>
  <r>
    <s v="INV02676"/>
    <s v="C154"/>
    <d v="2025-06-27T00:00:00"/>
    <d v="2025-07-27T00:00:00"/>
    <n v="185177.16"/>
    <n v="185177.16"/>
    <n v="193"/>
    <s v="90+"/>
    <n v="0"/>
    <x v="16"/>
  </r>
  <r>
    <s v="INV02967"/>
    <s v="C154"/>
    <d v="2025-09-09T00:00:00"/>
    <d v="2025-10-09T00:00:00"/>
    <n v="112970.65"/>
    <n v="112970.65"/>
    <n v="119"/>
    <s v="90+"/>
    <n v="0"/>
    <x v="17"/>
  </r>
  <r>
    <s v="INV02426"/>
    <s v="C155"/>
    <d v="2024-08-04T00:00:00"/>
    <d v="2024-09-03T00:00:00"/>
    <n v="181237.79"/>
    <n v="95229.79"/>
    <n v="520"/>
    <s v="90+"/>
    <n v="86008.000000000015"/>
    <x v="11"/>
  </r>
  <r>
    <s v="INV01142"/>
    <s v="C155"/>
    <d v="2024-10-03T00:00:00"/>
    <d v="2024-11-02T00:00:00"/>
    <n v="111667.84"/>
    <n v="39067.69"/>
    <n v="460"/>
    <s v="90+"/>
    <n v="72600.149999999994"/>
    <x v="0"/>
  </r>
  <r>
    <s v="INV01048"/>
    <s v="C155"/>
    <d v="2024-05-02T00:00:00"/>
    <d v="2024-06-01T00:00:00"/>
    <n v="88391.82"/>
    <n v="41851.89"/>
    <n v="614"/>
    <s v="90+"/>
    <n v="46539.930000000008"/>
    <x v="19"/>
  </r>
  <r>
    <s v="INV00611"/>
    <s v="C155"/>
    <d v="2025-03-16T00:00:00"/>
    <d v="2025-04-15T00:00:00"/>
    <n v="148134.6"/>
    <n v="148134.6"/>
    <n v="296"/>
    <s v="90+"/>
    <n v="0"/>
    <x v="21"/>
  </r>
  <r>
    <s v="INV00612"/>
    <s v="C155"/>
    <d v="2024-09-08T00:00:00"/>
    <d v="2024-10-08T00:00:00"/>
    <n v="68387.17"/>
    <n v="68387.17"/>
    <n v="485"/>
    <s v="90+"/>
    <n v="0"/>
    <x v="6"/>
  </r>
  <r>
    <s v="INV00782"/>
    <s v="C155"/>
    <d v="2025-05-11T00:00:00"/>
    <d v="2025-06-10T00:00:00"/>
    <n v="24859.8"/>
    <n v="24859.8"/>
    <n v="240"/>
    <s v="90+"/>
    <n v="0"/>
    <x v="15"/>
  </r>
  <r>
    <s v="INV00817"/>
    <s v="C155"/>
    <d v="2025-03-23T00:00:00"/>
    <d v="2025-04-22T00:00:00"/>
    <n v="142435.89000000001"/>
    <n v="142435.89000000001"/>
    <n v="289"/>
    <s v="90+"/>
    <n v="0"/>
    <x v="21"/>
  </r>
  <r>
    <s v="INV01114"/>
    <s v="C155"/>
    <d v="2024-12-24T00:00:00"/>
    <d v="2025-01-23T00:00:00"/>
    <n v="179463.5"/>
    <n v="179463.5"/>
    <n v="378"/>
    <s v="90+"/>
    <n v="0"/>
    <x v="7"/>
  </r>
  <r>
    <s v="INV01119"/>
    <s v="C155"/>
    <d v="2025-08-02T00:00:00"/>
    <d v="2025-09-01T00:00:00"/>
    <n v="109880.06"/>
    <n v="109880.06"/>
    <n v="157"/>
    <s v="90+"/>
    <n v="0"/>
    <x v="20"/>
  </r>
  <r>
    <s v="INV01274"/>
    <s v="C155"/>
    <d v="2024-03-30T00:00:00"/>
    <d v="2024-04-29T00:00:00"/>
    <n v="23970.39"/>
    <n v="23970.39"/>
    <n v="647"/>
    <s v="90+"/>
    <n v="0"/>
    <x v="14"/>
  </r>
  <r>
    <s v="INV02095"/>
    <s v="C155"/>
    <d v="2025-09-11T00:00:00"/>
    <d v="2025-10-11T00:00:00"/>
    <n v="88860.19"/>
    <n v="88860.19"/>
    <n v="117"/>
    <s v="90+"/>
    <n v="0"/>
    <x v="17"/>
  </r>
  <r>
    <s v="INV02204"/>
    <s v="C155"/>
    <d v="2024-01-29T00:00:00"/>
    <d v="2024-02-28T00:00:00"/>
    <n v="123870.04"/>
    <n v="123870.04"/>
    <n v="708"/>
    <s v="90+"/>
    <n v="0"/>
    <x v="18"/>
  </r>
  <r>
    <s v="INV02361"/>
    <s v="C155"/>
    <d v="2025-02-17T00:00:00"/>
    <d v="2025-03-19T00:00:00"/>
    <n v="82624.77"/>
    <n v="82624.77"/>
    <n v="323"/>
    <s v="90+"/>
    <n v="0"/>
    <x v="13"/>
  </r>
  <r>
    <s v="INV02364"/>
    <s v="C155"/>
    <d v="2025-10-22T00:00:00"/>
    <d v="2025-11-21T00:00:00"/>
    <n v="180166.59"/>
    <n v="180166.59"/>
    <n v="76"/>
    <s v="61-90"/>
    <n v="0"/>
    <x v="3"/>
  </r>
  <r>
    <s v="INV02183"/>
    <s v="C156"/>
    <d v="2025-10-16T00:00:00"/>
    <d v="2025-11-15T00:00:00"/>
    <n v="19310.240000000002"/>
    <n v="13072.05"/>
    <n v="82"/>
    <s v="61-90"/>
    <n v="6238.1900000000023"/>
    <x v="3"/>
  </r>
  <r>
    <s v="INV00480"/>
    <s v="C156"/>
    <d v="2025-04-19T00:00:00"/>
    <d v="2025-05-19T00:00:00"/>
    <n v="103268.41"/>
    <n v="103268.41"/>
    <n v="262"/>
    <s v="90+"/>
    <n v="0"/>
    <x v="1"/>
  </r>
  <r>
    <s v="INV01354"/>
    <s v="C156"/>
    <d v="2024-12-24T00:00:00"/>
    <d v="2025-01-23T00:00:00"/>
    <n v="141466.07"/>
    <n v="141466.07"/>
    <n v="378"/>
    <s v="90+"/>
    <n v="0"/>
    <x v="7"/>
  </r>
  <r>
    <s v="INV01475"/>
    <s v="C156"/>
    <d v="2025-10-11T00:00:00"/>
    <d v="2025-11-10T00:00:00"/>
    <n v="130756.51"/>
    <n v="130756.51"/>
    <n v="87"/>
    <s v="61-90"/>
    <n v="0"/>
    <x v="3"/>
  </r>
  <r>
    <s v="INV01912"/>
    <s v="C156"/>
    <d v="2025-10-11T00:00:00"/>
    <d v="2025-11-10T00:00:00"/>
    <n v="30452.06"/>
    <n v="30452.06"/>
    <n v="87"/>
    <s v="61-90"/>
    <n v="0"/>
    <x v="3"/>
  </r>
  <r>
    <s v="INV02319"/>
    <s v="C156"/>
    <d v="2024-08-16T00:00:00"/>
    <d v="2024-09-15T00:00:00"/>
    <n v="129402.94"/>
    <n v="129402.94"/>
    <n v="508"/>
    <s v="90+"/>
    <n v="0"/>
    <x v="11"/>
  </r>
  <r>
    <s v="INV02948"/>
    <s v="C156"/>
    <d v="2025-08-24T00:00:00"/>
    <d v="2025-09-23T00:00:00"/>
    <n v="178864.64000000001"/>
    <n v="178864.64000000001"/>
    <n v="135"/>
    <s v="90+"/>
    <n v="0"/>
    <x v="20"/>
  </r>
  <r>
    <s v="INV00100"/>
    <s v="C157"/>
    <d v="2025-11-25T00:00:00"/>
    <d v="2025-12-25T00:00:00"/>
    <n v="73164.89"/>
    <n v="73164.89"/>
    <n v="42"/>
    <s v="31-60"/>
    <n v="0"/>
    <x v="9"/>
  </r>
  <r>
    <s v="INV00634"/>
    <s v="C157"/>
    <d v="2025-11-26T00:00:00"/>
    <d v="2025-12-26T00:00:00"/>
    <n v="184493.8"/>
    <n v="184493.8"/>
    <n v="41"/>
    <s v="31-60"/>
    <n v="0"/>
    <x v="9"/>
  </r>
  <r>
    <s v="INV00810"/>
    <s v="C157"/>
    <d v="2025-03-08T00:00:00"/>
    <d v="2025-04-07T00:00:00"/>
    <n v="84373.7"/>
    <n v="84373.7"/>
    <n v="304"/>
    <s v="90+"/>
    <n v="0"/>
    <x v="21"/>
  </r>
  <r>
    <s v="INV00974"/>
    <s v="C157"/>
    <d v="2025-07-31T00:00:00"/>
    <d v="2025-08-30T00:00:00"/>
    <n v="83164.789999999994"/>
    <n v="83164.789999999994"/>
    <n v="159"/>
    <s v="90+"/>
    <n v="0"/>
    <x v="10"/>
  </r>
  <r>
    <s v="INV01466"/>
    <s v="C157"/>
    <d v="2024-08-08T00:00:00"/>
    <d v="2024-09-07T00:00:00"/>
    <n v="114313.86"/>
    <n v="114313.86"/>
    <n v="516"/>
    <s v="90+"/>
    <n v="0"/>
    <x v="11"/>
  </r>
  <r>
    <s v="INV01866"/>
    <s v="C157"/>
    <d v="2024-02-17T00:00:00"/>
    <d v="2024-03-18T00:00:00"/>
    <n v="48380.11"/>
    <n v="48380.11"/>
    <n v="689"/>
    <s v="90+"/>
    <n v="0"/>
    <x v="2"/>
  </r>
  <r>
    <s v="INV02059"/>
    <s v="C157"/>
    <d v="2024-11-22T00:00:00"/>
    <d v="2024-12-22T00:00:00"/>
    <n v="112355.68"/>
    <n v="112355.68"/>
    <n v="410"/>
    <s v="90+"/>
    <n v="0"/>
    <x v="12"/>
  </r>
  <r>
    <s v="INV02415"/>
    <s v="C157"/>
    <d v="2025-05-04T00:00:00"/>
    <d v="2025-06-03T00:00:00"/>
    <n v="47455.16"/>
    <n v="47455.16"/>
    <n v="247"/>
    <s v="90+"/>
    <n v="0"/>
    <x v="15"/>
  </r>
  <r>
    <s v="INV02279"/>
    <s v="C158"/>
    <d v="2025-02-10T00:00:00"/>
    <d v="2025-03-12T00:00:00"/>
    <n v="137671.57"/>
    <n v="45419.82"/>
    <n v="330"/>
    <s v="90+"/>
    <n v="92251.75"/>
    <x v="13"/>
  </r>
  <r>
    <s v="INV01626"/>
    <s v="C158"/>
    <d v="2025-11-17T00:00:00"/>
    <d v="2025-12-17T00:00:00"/>
    <n v="185707.1"/>
    <n v="93505.63"/>
    <n v="50"/>
    <s v="31-60"/>
    <n v="92201.47"/>
    <x v="9"/>
  </r>
  <r>
    <s v="INV02933"/>
    <s v="C158"/>
    <d v="2024-10-14T00:00:00"/>
    <d v="2024-11-13T00:00:00"/>
    <n v="111072.72"/>
    <n v="39545.72"/>
    <n v="449"/>
    <s v="90+"/>
    <n v="71527"/>
    <x v="0"/>
  </r>
  <r>
    <s v="INV00234"/>
    <s v="C158"/>
    <d v="2024-04-07T00:00:00"/>
    <d v="2024-05-07T00:00:00"/>
    <n v="81630.69"/>
    <n v="63240.07"/>
    <n v="639"/>
    <s v="90+"/>
    <n v="18390.620000000003"/>
    <x v="4"/>
  </r>
  <r>
    <s v="INV01764"/>
    <s v="C158"/>
    <d v="2024-08-13T00:00:00"/>
    <d v="2024-09-12T00:00:00"/>
    <n v="24478.76"/>
    <n v="12769.35"/>
    <n v="511"/>
    <s v="90+"/>
    <n v="11709.409999999998"/>
    <x v="11"/>
  </r>
  <r>
    <s v="INV00074"/>
    <s v="C158"/>
    <d v="2024-01-23T00:00:00"/>
    <d v="2024-02-22T00:00:00"/>
    <n v="39432.589999999997"/>
    <n v="39432.589999999997"/>
    <n v="714"/>
    <s v="90+"/>
    <n v="0"/>
    <x v="18"/>
  </r>
  <r>
    <s v="INV00137"/>
    <s v="C158"/>
    <d v="2024-05-09T00:00:00"/>
    <d v="2024-06-08T00:00:00"/>
    <n v="179928.2"/>
    <n v="179928.2"/>
    <n v="607"/>
    <s v="90+"/>
    <n v="0"/>
    <x v="19"/>
  </r>
  <r>
    <s v="INV00454"/>
    <s v="C158"/>
    <d v="2025-09-20T00:00:00"/>
    <d v="2025-10-20T00:00:00"/>
    <n v="94192.68"/>
    <n v="94192.68"/>
    <n v="108"/>
    <s v="90+"/>
    <n v="0"/>
    <x v="17"/>
  </r>
  <r>
    <s v="INV01559"/>
    <s v="C158"/>
    <d v="2025-06-04T00:00:00"/>
    <d v="2025-07-04T00:00:00"/>
    <n v="84797.96"/>
    <n v="84797.96"/>
    <n v="216"/>
    <s v="90+"/>
    <n v="0"/>
    <x v="16"/>
  </r>
  <r>
    <s v="INV01604"/>
    <s v="C158"/>
    <d v="2025-11-22T00:00:00"/>
    <d v="2025-12-22T00:00:00"/>
    <n v="187059.53"/>
    <n v="187059.53"/>
    <n v="45"/>
    <s v="31-60"/>
    <n v="0"/>
    <x v="9"/>
  </r>
  <r>
    <s v="INV01610"/>
    <s v="C158"/>
    <d v="2024-04-09T00:00:00"/>
    <d v="2024-05-09T00:00:00"/>
    <n v="181024.91"/>
    <n v="181024.91"/>
    <n v="637"/>
    <s v="90+"/>
    <n v="0"/>
    <x v="4"/>
  </r>
  <r>
    <s v="INV01804"/>
    <s v="C158"/>
    <d v="2025-02-18T00:00:00"/>
    <d v="2025-03-20T00:00:00"/>
    <n v="114367.87"/>
    <n v="114367.87"/>
    <n v="322"/>
    <s v="90+"/>
    <n v="0"/>
    <x v="13"/>
  </r>
  <r>
    <s v="INV02536"/>
    <s v="C158"/>
    <d v="2024-08-24T00:00:00"/>
    <d v="2024-09-23T00:00:00"/>
    <n v="148329.35999999999"/>
    <n v="148329.35999999999"/>
    <n v="500"/>
    <s v="90+"/>
    <n v="0"/>
    <x v="11"/>
  </r>
  <r>
    <s v="INV02888"/>
    <s v="C158"/>
    <d v="2025-04-12T00:00:00"/>
    <d v="2025-05-12T00:00:00"/>
    <n v="102652.49"/>
    <n v="102652.49"/>
    <n v="269"/>
    <s v="90+"/>
    <n v="0"/>
    <x v="1"/>
  </r>
  <r>
    <s v="INV02395"/>
    <s v="C159"/>
    <d v="2024-05-07T00:00:00"/>
    <d v="2024-06-06T00:00:00"/>
    <n v="140670.47"/>
    <n v="53058.38"/>
    <n v="609"/>
    <s v="90+"/>
    <n v="87612.09"/>
    <x v="19"/>
  </r>
  <r>
    <s v="INV02602"/>
    <s v="C159"/>
    <d v="2024-02-16T00:00:00"/>
    <d v="2024-03-17T00:00:00"/>
    <n v="132459.37"/>
    <n v="78362.100000000006"/>
    <n v="690"/>
    <s v="90+"/>
    <n v="54097.26999999999"/>
    <x v="2"/>
  </r>
  <r>
    <s v="INV02647"/>
    <s v="C159"/>
    <d v="2025-05-29T00:00:00"/>
    <d v="2025-06-28T00:00:00"/>
    <n v="184198.3"/>
    <n v="140478.10999999999"/>
    <n v="222"/>
    <s v="90+"/>
    <n v="43720.19"/>
    <x v="15"/>
  </r>
  <r>
    <s v="INV00064"/>
    <s v="C159"/>
    <d v="2024-08-17T00:00:00"/>
    <d v="2024-09-16T00:00:00"/>
    <n v="140254.20000000001"/>
    <n v="140254.20000000001"/>
    <n v="507"/>
    <s v="90+"/>
    <n v="0"/>
    <x v="11"/>
  </r>
  <r>
    <s v="INV00408"/>
    <s v="C159"/>
    <d v="2025-06-02T00:00:00"/>
    <d v="2025-07-02T00:00:00"/>
    <n v="119540.85"/>
    <n v="119540.85"/>
    <n v="218"/>
    <s v="90+"/>
    <n v="0"/>
    <x v="16"/>
  </r>
  <r>
    <s v="INV00791"/>
    <s v="C159"/>
    <d v="2024-08-07T00:00:00"/>
    <d v="2024-09-06T00:00:00"/>
    <n v="61060.52"/>
    <n v="61060.52"/>
    <n v="517"/>
    <s v="90+"/>
    <n v="0"/>
    <x v="11"/>
  </r>
  <r>
    <s v="INV01021"/>
    <s v="C159"/>
    <d v="2025-09-11T00:00:00"/>
    <d v="2025-10-11T00:00:00"/>
    <n v="177062.8"/>
    <n v="177062.8"/>
    <n v="117"/>
    <s v="90+"/>
    <n v="0"/>
    <x v="17"/>
  </r>
  <r>
    <s v="INV01115"/>
    <s v="C159"/>
    <d v="2025-02-21T00:00:00"/>
    <d v="2025-03-23T00:00:00"/>
    <n v="71848.160000000003"/>
    <n v="71848.160000000003"/>
    <n v="319"/>
    <s v="90+"/>
    <n v="0"/>
    <x v="13"/>
  </r>
  <r>
    <s v="INV01151"/>
    <s v="C159"/>
    <d v="2025-09-22T00:00:00"/>
    <d v="2025-10-22T00:00:00"/>
    <n v="28600.49"/>
    <n v="28600.49"/>
    <n v="106"/>
    <s v="90+"/>
    <n v="0"/>
    <x v="17"/>
  </r>
  <r>
    <s v="INV01413"/>
    <s v="C159"/>
    <d v="2025-12-06T00:00:00"/>
    <d v="2026-01-05T00:00:00"/>
    <n v="192658.62"/>
    <n v="192658.62"/>
    <n v="31"/>
    <s v="31-60"/>
    <n v="0"/>
    <x v="8"/>
  </r>
  <r>
    <s v="INV01939"/>
    <s v="C159"/>
    <d v="2025-12-16T00:00:00"/>
    <d v="2026-01-15T00:00:00"/>
    <n v="157235.07"/>
    <n v="157235.07"/>
    <n v="21"/>
    <s v="0-30"/>
    <n v="0"/>
    <x v="8"/>
  </r>
  <r>
    <s v="INV02636"/>
    <s v="C159"/>
    <d v="2025-09-14T00:00:00"/>
    <d v="2025-10-14T00:00:00"/>
    <n v="102976.21"/>
    <n v="102976.21"/>
    <n v="114"/>
    <s v="90+"/>
    <n v="0"/>
    <x v="17"/>
  </r>
  <r>
    <s v="INV02721"/>
    <s v="C159"/>
    <d v="2025-10-24T00:00:00"/>
    <d v="2025-11-23T00:00:00"/>
    <n v="116626.51"/>
    <n v="116626.51"/>
    <n v="74"/>
    <s v="61-90"/>
    <n v="0"/>
    <x v="3"/>
  </r>
  <r>
    <s v="INV02764"/>
    <s v="C159"/>
    <d v="2025-11-16T00:00:00"/>
    <d v="2025-12-16T00:00:00"/>
    <n v="125525.77"/>
    <n v="125525.77"/>
    <n v="51"/>
    <s v="31-60"/>
    <n v="0"/>
    <x v="9"/>
  </r>
  <r>
    <s v="INV02773"/>
    <s v="C159"/>
    <d v="2024-10-14T00:00:00"/>
    <d v="2024-11-13T00:00:00"/>
    <n v="31109.8"/>
    <n v="31109.8"/>
    <n v="449"/>
    <s v="90+"/>
    <n v="0"/>
    <x v="0"/>
  </r>
  <r>
    <s v="INV02837"/>
    <s v="C159"/>
    <d v="2025-08-10T00:00:00"/>
    <d v="2025-09-09T00:00:00"/>
    <n v="21527.759999999998"/>
    <n v="21527.759999999998"/>
    <n v="149"/>
    <s v="90+"/>
    <n v="0"/>
    <x v="20"/>
  </r>
  <r>
    <s v="INV02899"/>
    <s v="C159"/>
    <d v="2025-05-30T00:00:00"/>
    <d v="2025-06-29T00:00:00"/>
    <n v="40219.75"/>
    <n v="40219.75"/>
    <n v="221"/>
    <s v="90+"/>
    <n v="0"/>
    <x v="15"/>
  </r>
  <r>
    <s v="INV02420"/>
    <s v="C160"/>
    <d v="2025-03-25T00:00:00"/>
    <d v="2025-04-24T00:00:00"/>
    <n v="144333.43"/>
    <n v="48184.67"/>
    <n v="287"/>
    <s v="90+"/>
    <n v="96148.76"/>
    <x v="21"/>
  </r>
  <r>
    <s v="INV00961"/>
    <s v="C160"/>
    <d v="2025-02-04T00:00:00"/>
    <d v="2025-03-06T00:00:00"/>
    <n v="136767.5"/>
    <n v="53842.51"/>
    <n v="336"/>
    <s v="90+"/>
    <n v="82924.989999999991"/>
    <x v="13"/>
  </r>
  <r>
    <s v="INV01450"/>
    <s v="C160"/>
    <d v="2025-09-21T00:00:00"/>
    <d v="2025-10-21T00:00:00"/>
    <n v="55767.27"/>
    <n v="42751.17"/>
    <n v="107"/>
    <s v="90+"/>
    <n v="13016.099999999999"/>
    <x v="17"/>
  </r>
  <r>
    <s v="INV00050"/>
    <s v="C160"/>
    <d v="2025-05-02T00:00:00"/>
    <d v="2025-06-01T00:00:00"/>
    <n v="44323.91"/>
    <n v="44323.91"/>
    <n v="249"/>
    <s v="90+"/>
    <n v="0"/>
    <x v="15"/>
  </r>
  <r>
    <s v="INV00330"/>
    <s v="C160"/>
    <d v="2024-10-30T00:00:00"/>
    <d v="2024-11-29T00:00:00"/>
    <n v="110099.01"/>
    <n v="110099.01"/>
    <n v="433"/>
    <s v="90+"/>
    <n v="0"/>
    <x v="0"/>
  </r>
  <r>
    <s v="INV00389"/>
    <s v="C160"/>
    <d v="2025-11-19T00:00:00"/>
    <d v="2025-12-19T00:00:00"/>
    <n v="111516.4"/>
    <n v="111516.4"/>
    <n v="48"/>
    <s v="31-60"/>
    <n v="0"/>
    <x v="9"/>
  </r>
  <r>
    <s v="INV00860"/>
    <s v="C160"/>
    <d v="2024-03-02T00:00:00"/>
    <d v="2024-04-01T00:00:00"/>
    <n v="36082.160000000003"/>
    <n v="36082.160000000003"/>
    <n v="675"/>
    <s v="90+"/>
    <n v="0"/>
    <x v="14"/>
  </r>
  <r>
    <s v="INV02061"/>
    <s v="C160"/>
    <d v="2025-07-27T00:00:00"/>
    <d v="2025-08-26T00:00:00"/>
    <n v="61179.96"/>
    <n v="61179.96"/>
    <n v="163"/>
    <s v="90+"/>
    <n v="0"/>
    <x v="10"/>
  </r>
  <r>
    <s v="INV02440"/>
    <s v="C160"/>
    <d v="2025-06-20T00:00:00"/>
    <d v="2025-07-20T00:00:00"/>
    <n v="11279.44"/>
    <n v="11279.44"/>
    <n v="200"/>
    <s v="90+"/>
    <n v="0"/>
    <x v="16"/>
  </r>
  <r>
    <s v="INV00920"/>
    <s v="C161"/>
    <d v="2024-03-06T00:00:00"/>
    <d v="2024-04-05T00:00:00"/>
    <n v="78530.36"/>
    <n v="53457.49"/>
    <n v="671"/>
    <s v="90+"/>
    <n v="25072.870000000003"/>
    <x v="14"/>
  </r>
  <r>
    <s v="INV00911"/>
    <s v="C161"/>
    <d v="2024-04-05T00:00:00"/>
    <d v="2024-05-05T00:00:00"/>
    <n v="14983.03"/>
    <n v="12582.24"/>
    <n v="641"/>
    <s v="90+"/>
    <n v="2400.7900000000009"/>
    <x v="4"/>
  </r>
  <r>
    <s v="INV00138"/>
    <s v="C161"/>
    <d v="2024-05-02T00:00:00"/>
    <d v="2024-06-01T00:00:00"/>
    <n v="148988.06"/>
    <n v="148988.06"/>
    <n v="614"/>
    <s v="90+"/>
    <n v="0"/>
    <x v="19"/>
  </r>
  <r>
    <s v="INV00393"/>
    <s v="C161"/>
    <d v="2024-12-30T00:00:00"/>
    <d v="2025-01-29T00:00:00"/>
    <n v="115641.01"/>
    <n v="115641.01"/>
    <n v="372"/>
    <s v="90+"/>
    <n v="0"/>
    <x v="7"/>
  </r>
  <r>
    <s v="INV00419"/>
    <s v="C161"/>
    <d v="2024-10-29T00:00:00"/>
    <d v="2024-11-28T00:00:00"/>
    <n v="41111.54"/>
    <n v="41111.54"/>
    <n v="434"/>
    <s v="90+"/>
    <n v="0"/>
    <x v="0"/>
  </r>
  <r>
    <s v="INV01633"/>
    <s v="C161"/>
    <d v="2024-11-30T00:00:00"/>
    <d v="2024-12-30T00:00:00"/>
    <n v="101487.74"/>
    <n v="101487.74"/>
    <n v="402"/>
    <s v="90+"/>
    <n v="0"/>
    <x v="12"/>
  </r>
  <r>
    <s v="INV00061"/>
    <s v="C162"/>
    <d v="2024-06-19T00:00:00"/>
    <d v="2024-07-19T00:00:00"/>
    <n v="149914.46"/>
    <n v="149914.46"/>
    <n v="566"/>
    <s v="90+"/>
    <n v="0"/>
    <x v="22"/>
  </r>
  <r>
    <s v="INV00437"/>
    <s v="C162"/>
    <d v="2024-01-19T00:00:00"/>
    <d v="2024-02-18T00:00:00"/>
    <n v="132609.84"/>
    <n v="132609.84"/>
    <n v="718"/>
    <s v="90+"/>
    <n v="0"/>
    <x v="18"/>
  </r>
  <r>
    <s v="INV00884"/>
    <s v="C162"/>
    <d v="2025-03-12T00:00:00"/>
    <d v="2025-04-11T00:00:00"/>
    <n v="61604.52"/>
    <n v="61604.52"/>
    <n v="300"/>
    <s v="90+"/>
    <n v="0"/>
    <x v="21"/>
  </r>
  <r>
    <s v="INV01161"/>
    <s v="C162"/>
    <d v="2025-04-14T00:00:00"/>
    <d v="2025-05-14T00:00:00"/>
    <n v="76973.820000000007"/>
    <n v="76973.820000000007"/>
    <n v="267"/>
    <s v="90+"/>
    <n v="0"/>
    <x v="1"/>
  </r>
  <r>
    <s v="INV01256"/>
    <s v="C162"/>
    <d v="2025-03-21T00:00:00"/>
    <d v="2025-04-20T00:00:00"/>
    <n v="76930.179999999993"/>
    <n v="76930.179999999993"/>
    <n v="291"/>
    <s v="90+"/>
    <n v="0"/>
    <x v="21"/>
  </r>
  <r>
    <s v="INV02927"/>
    <s v="C162"/>
    <d v="2024-10-21T00:00:00"/>
    <d v="2024-11-20T00:00:00"/>
    <n v="11641.65"/>
    <n v="11641.65"/>
    <n v="442"/>
    <s v="90+"/>
    <n v="0"/>
    <x v="0"/>
  </r>
  <r>
    <s v="INV02941"/>
    <s v="C162"/>
    <d v="2025-05-31T00:00:00"/>
    <d v="2025-06-30T00:00:00"/>
    <n v="122560.89"/>
    <n v="122560.89"/>
    <n v="220"/>
    <s v="90+"/>
    <n v="0"/>
    <x v="15"/>
  </r>
  <r>
    <s v="INV02912"/>
    <s v="C163"/>
    <d v="2024-08-23T00:00:00"/>
    <d v="2024-09-22T00:00:00"/>
    <n v="159243.88"/>
    <n v="69601.990000000005"/>
    <n v="501"/>
    <s v="90+"/>
    <n v="89641.89"/>
    <x v="11"/>
  </r>
  <r>
    <s v="INV01433"/>
    <s v="C163"/>
    <d v="2024-04-06T00:00:00"/>
    <d v="2024-05-06T00:00:00"/>
    <n v="121884.81"/>
    <n v="84047.9"/>
    <n v="640"/>
    <s v="90+"/>
    <n v="37836.910000000003"/>
    <x v="4"/>
  </r>
  <r>
    <s v="INV00805"/>
    <s v="C163"/>
    <d v="2024-04-18T00:00:00"/>
    <d v="2024-05-18T00:00:00"/>
    <n v="137473.07999999999"/>
    <n v="103265.58"/>
    <n v="628"/>
    <s v="90+"/>
    <n v="34207.499999999985"/>
    <x v="4"/>
  </r>
  <r>
    <s v="INV00089"/>
    <s v="C163"/>
    <d v="2024-11-01T00:00:00"/>
    <d v="2024-12-01T00:00:00"/>
    <n v="111623.09"/>
    <n v="111623.09"/>
    <n v="431"/>
    <s v="90+"/>
    <n v="0"/>
    <x v="12"/>
  </r>
  <r>
    <s v="INV00171"/>
    <s v="C163"/>
    <d v="2024-12-29T00:00:00"/>
    <d v="2025-01-28T00:00:00"/>
    <n v="38061.86"/>
    <n v="38061.86"/>
    <n v="373"/>
    <s v="90+"/>
    <n v="0"/>
    <x v="7"/>
  </r>
  <r>
    <s v="INV00848"/>
    <s v="C163"/>
    <d v="2025-08-19T00:00:00"/>
    <d v="2025-09-18T00:00:00"/>
    <n v="12305.1"/>
    <n v="12305.1"/>
    <n v="140"/>
    <s v="90+"/>
    <n v="0"/>
    <x v="20"/>
  </r>
  <r>
    <s v="INV01165"/>
    <s v="C163"/>
    <d v="2025-09-18T00:00:00"/>
    <d v="2025-10-18T00:00:00"/>
    <n v="63500.45"/>
    <n v="63500.45"/>
    <n v="110"/>
    <s v="90+"/>
    <n v="0"/>
    <x v="17"/>
  </r>
  <r>
    <s v="INV01660"/>
    <s v="C163"/>
    <d v="2025-05-11T00:00:00"/>
    <d v="2025-06-10T00:00:00"/>
    <n v="147924.44"/>
    <n v="147924.44"/>
    <n v="240"/>
    <s v="90+"/>
    <n v="0"/>
    <x v="15"/>
  </r>
  <r>
    <s v="INV02770"/>
    <s v="C163"/>
    <d v="2025-09-04T00:00:00"/>
    <d v="2025-10-04T00:00:00"/>
    <n v="77338.399999999994"/>
    <n v="77338.399999999994"/>
    <n v="124"/>
    <s v="90+"/>
    <n v="0"/>
    <x v="17"/>
  </r>
  <r>
    <s v="INV02907"/>
    <s v="C163"/>
    <d v="2025-06-26T00:00:00"/>
    <d v="2025-07-26T00:00:00"/>
    <n v="24073.06"/>
    <n v="24073.06"/>
    <n v="194"/>
    <s v="90+"/>
    <n v="0"/>
    <x v="16"/>
  </r>
  <r>
    <s v="INV00426"/>
    <s v="C164"/>
    <d v="2024-02-18T00:00:00"/>
    <d v="2024-03-19T00:00:00"/>
    <n v="140468.10999999999"/>
    <n v="140468.10999999999"/>
    <n v="688"/>
    <s v="90+"/>
    <n v="0"/>
    <x v="2"/>
  </r>
  <r>
    <s v="INV00711"/>
    <s v="C164"/>
    <d v="2025-12-11T00:00:00"/>
    <d v="2026-01-10T00:00:00"/>
    <n v="192829.67"/>
    <n v="192829.67"/>
    <n v="26"/>
    <s v="0-30"/>
    <n v="0"/>
    <x v="8"/>
  </r>
  <r>
    <s v="INV01125"/>
    <s v="C164"/>
    <d v="2025-01-29T00:00:00"/>
    <d v="2025-02-28T00:00:00"/>
    <n v="99166.11"/>
    <n v="99166.11"/>
    <n v="342"/>
    <s v="90+"/>
    <n v="0"/>
    <x v="23"/>
  </r>
  <r>
    <s v="INV01223"/>
    <s v="C164"/>
    <d v="2024-01-15T00:00:00"/>
    <d v="2024-02-14T00:00:00"/>
    <n v="48325.86"/>
    <n v="48325.86"/>
    <n v="722"/>
    <s v="90+"/>
    <n v="0"/>
    <x v="18"/>
  </r>
  <r>
    <s v="INV01228"/>
    <s v="C164"/>
    <d v="2025-09-08T00:00:00"/>
    <d v="2025-10-08T00:00:00"/>
    <n v="160611.94"/>
    <n v="160611.94"/>
    <n v="120"/>
    <s v="90+"/>
    <n v="0"/>
    <x v="17"/>
  </r>
  <r>
    <s v="INV01260"/>
    <s v="C164"/>
    <d v="2024-12-27T00:00:00"/>
    <d v="2025-01-26T00:00:00"/>
    <n v="117521.26"/>
    <n v="117521.26"/>
    <n v="375"/>
    <s v="90+"/>
    <n v="0"/>
    <x v="7"/>
  </r>
  <r>
    <s v="INV01991"/>
    <s v="C164"/>
    <d v="2025-03-05T00:00:00"/>
    <d v="2025-04-04T00:00:00"/>
    <n v="46410.27"/>
    <n v="46410.27"/>
    <n v="307"/>
    <s v="90+"/>
    <n v="0"/>
    <x v="21"/>
  </r>
  <r>
    <s v="INV02806"/>
    <s v="C165"/>
    <d v="2024-01-21T00:00:00"/>
    <d v="2024-02-20T00:00:00"/>
    <n v="191971.93"/>
    <n v="76459.460000000006"/>
    <n v="716"/>
    <s v="90+"/>
    <n v="115512.46999999999"/>
    <x v="18"/>
  </r>
  <r>
    <s v="INV02716"/>
    <s v="C165"/>
    <d v="2024-04-07T00:00:00"/>
    <d v="2024-05-07T00:00:00"/>
    <n v="170195.43"/>
    <n v="60219.54"/>
    <n v="639"/>
    <s v="90+"/>
    <n v="109975.88999999998"/>
    <x v="4"/>
  </r>
  <r>
    <s v="INV02073"/>
    <s v="C165"/>
    <d v="2025-11-08T00:00:00"/>
    <d v="2025-12-08T00:00:00"/>
    <n v="56021.03"/>
    <n v="37540.370000000003"/>
    <n v="59"/>
    <s v="31-60"/>
    <n v="18480.659999999996"/>
    <x v="9"/>
  </r>
  <r>
    <s v="INV00060"/>
    <s v="C165"/>
    <d v="2024-11-30T00:00:00"/>
    <d v="2024-12-30T00:00:00"/>
    <n v="43216.93"/>
    <n v="43216.93"/>
    <n v="402"/>
    <s v="90+"/>
    <n v="0"/>
    <x v="12"/>
  </r>
  <r>
    <s v="INV00319"/>
    <s v="C165"/>
    <d v="2024-10-21T00:00:00"/>
    <d v="2024-11-20T00:00:00"/>
    <n v="48382.58"/>
    <n v="48382.58"/>
    <n v="442"/>
    <s v="90+"/>
    <n v="0"/>
    <x v="0"/>
  </r>
  <r>
    <s v="INV00942"/>
    <s v="C165"/>
    <d v="2025-10-11T00:00:00"/>
    <d v="2025-11-10T00:00:00"/>
    <n v="98012.11"/>
    <n v="98012.11"/>
    <n v="87"/>
    <s v="61-90"/>
    <n v="0"/>
    <x v="3"/>
  </r>
  <r>
    <s v="INV01156"/>
    <s v="C165"/>
    <d v="2025-07-22T00:00:00"/>
    <d v="2025-08-21T00:00:00"/>
    <n v="199790.61"/>
    <n v="199790.61"/>
    <n v="168"/>
    <s v="90+"/>
    <n v="0"/>
    <x v="10"/>
  </r>
  <r>
    <s v="INV01286"/>
    <s v="C165"/>
    <d v="2024-05-25T00:00:00"/>
    <d v="2024-06-24T00:00:00"/>
    <n v="163935.12"/>
    <n v="163935.12"/>
    <n v="591"/>
    <s v="90+"/>
    <n v="0"/>
    <x v="19"/>
  </r>
  <r>
    <s v="INV00257"/>
    <s v="C166"/>
    <d v="2024-03-11T00:00:00"/>
    <d v="2024-04-10T00:00:00"/>
    <n v="177968.92"/>
    <n v="81336.3"/>
    <n v="666"/>
    <s v="90+"/>
    <n v="96632.62000000001"/>
    <x v="14"/>
  </r>
  <r>
    <s v="INV00985"/>
    <s v="C166"/>
    <d v="2025-06-17T00:00:00"/>
    <d v="2025-07-17T00:00:00"/>
    <n v="163172.03"/>
    <n v="86684.1"/>
    <n v="203"/>
    <s v="90+"/>
    <n v="76487.929999999993"/>
    <x v="16"/>
  </r>
  <r>
    <s v="INV02097"/>
    <s v="C166"/>
    <d v="2024-03-24T00:00:00"/>
    <d v="2024-04-23T00:00:00"/>
    <n v="115655.87"/>
    <n v="75526.399999999994"/>
    <n v="653"/>
    <s v="90+"/>
    <n v="40129.47"/>
    <x v="14"/>
  </r>
  <r>
    <s v="INV02089"/>
    <s v="C166"/>
    <d v="2025-06-13T00:00:00"/>
    <d v="2025-07-13T00:00:00"/>
    <n v="123500.02"/>
    <n v="91049.78"/>
    <n v="207"/>
    <s v="90+"/>
    <n v="32450.240000000005"/>
    <x v="16"/>
  </r>
  <r>
    <s v="INV01344"/>
    <s v="C166"/>
    <d v="2025-01-05T00:00:00"/>
    <d v="2025-02-04T00:00:00"/>
    <n v="41386"/>
    <n v="34016.019999999997"/>
    <n v="366"/>
    <s v="90+"/>
    <n v="7369.9800000000032"/>
    <x v="23"/>
  </r>
  <r>
    <s v="INV00128"/>
    <s v="C166"/>
    <d v="2025-12-26T00:00:00"/>
    <d v="2026-01-25T00:00:00"/>
    <n v="13901.93"/>
    <n v="11172.93"/>
    <n v="11"/>
    <s v="0-30"/>
    <n v="2729"/>
    <x v="8"/>
  </r>
  <r>
    <s v="INV00111"/>
    <s v="C166"/>
    <d v="2024-08-08T00:00:00"/>
    <d v="2024-09-07T00:00:00"/>
    <n v="139578.64000000001"/>
    <n v="139578.64000000001"/>
    <n v="516"/>
    <s v="90+"/>
    <n v="0"/>
    <x v="11"/>
  </r>
  <r>
    <s v="INV00179"/>
    <s v="C166"/>
    <d v="2025-12-10T00:00:00"/>
    <d v="2026-01-09T00:00:00"/>
    <n v="93745.93"/>
    <n v="93745.93"/>
    <n v="27"/>
    <s v="0-30"/>
    <n v="0"/>
    <x v="8"/>
  </r>
  <r>
    <s v="INV00202"/>
    <s v="C166"/>
    <d v="2025-01-30T00:00:00"/>
    <d v="2025-03-01T00:00:00"/>
    <n v="162948.70000000001"/>
    <n v="162948.70000000001"/>
    <n v="341"/>
    <s v="90+"/>
    <n v="0"/>
    <x v="23"/>
  </r>
  <r>
    <s v="INV00261"/>
    <s v="C166"/>
    <d v="2024-04-18T00:00:00"/>
    <d v="2024-05-18T00:00:00"/>
    <n v="56299.25"/>
    <n v="56299.25"/>
    <n v="628"/>
    <s v="90+"/>
    <n v="0"/>
    <x v="4"/>
  </r>
  <r>
    <s v="INV01472"/>
    <s v="C166"/>
    <d v="2025-01-26T00:00:00"/>
    <d v="2025-02-25T00:00:00"/>
    <n v="45955.64"/>
    <n v="45955.64"/>
    <n v="345"/>
    <s v="90+"/>
    <n v="0"/>
    <x v="23"/>
  </r>
  <r>
    <s v="INV01973"/>
    <s v="C166"/>
    <d v="2025-11-03T00:00:00"/>
    <d v="2025-12-03T00:00:00"/>
    <n v="146847.73000000001"/>
    <n v="146847.73000000001"/>
    <n v="64"/>
    <s v="61-90"/>
    <n v="0"/>
    <x v="9"/>
  </r>
  <r>
    <s v="INV02462"/>
    <s v="C166"/>
    <d v="2024-09-20T00:00:00"/>
    <d v="2024-10-20T00:00:00"/>
    <n v="167166.57"/>
    <n v="167166.57"/>
    <n v="473"/>
    <s v="90+"/>
    <n v="0"/>
    <x v="6"/>
  </r>
  <r>
    <s v="INV02591"/>
    <s v="C166"/>
    <d v="2024-10-16T00:00:00"/>
    <d v="2024-11-15T00:00:00"/>
    <n v="122030.93"/>
    <n v="122030.93"/>
    <n v="447"/>
    <s v="90+"/>
    <n v="0"/>
    <x v="0"/>
  </r>
  <r>
    <s v="INV00328"/>
    <s v="C167"/>
    <d v="2025-04-04T00:00:00"/>
    <d v="2025-05-04T00:00:00"/>
    <n v="169830.55"/>
    <n v="54896.77"/>
    <n v="277"/>
    <s v="90+"/>
    <n v="114933.78"/>
    <x v="1"/>
  </r>
  <r>
    <s v="INV00713"/>
    <s v="C167"/>
    <d v="2025-07-11T00:00:00"/>
    <d v="2025-08-10T00:00:00"/>
    <n v="117865.41"/>
    <n v="91683.199999999997"/>
    <n v="179"/>
    <s v="90+"/>
    <n v="26182.210000000006"/>
    <x v="10"/>
  </r>
  <r>
    <s v="INV01720"/>
    <s v="C167"/>
    <d v="2025-09-19T00:00:00"/>
    <d v="2025-10-19T00:00:00"/>
    <n v="55508.02"/>
    <n v="30726.66"/>
    <n v="109"/>
    <s v="90+"/>
    <n v="24781.359999999997"/>
    <x v="17"/>
  </r>
  <r>
    <s v="INV01977"/>
    <s v="C167"/>
    <d v="2024-04-18T00:00:00"/>
    <d v="2024-05-18T00:00:00"/>
    <n v="59520.46"/>
    <n v="36909.230000000003"/>
    <n v="628"/>
    <s v="90+"/>
    <n v="22611.229999999996"/>
    <x v="4"/>
  </r>
  <r>
    <s v="INV00043"/>
    <s v="C167"/>
    <d v="2025-07-07T00:00:00"/>
    <d v="2025-08-06T00:00:00"/>
    <n v="70167.210000000006"/>
    <n v="70167.210000000006"/>
    <n v="183"/>
    <s v="90+"/>
    <n v="0"/>
    <x v="10"/>
  </r>
  <r>
    <s v="INV00472"/>
    <s v="C167"/>
    <d v="2025-05-08T00:00:00"/>
    <d v="2025-06-07T00:00:00"/>
    <n v="126935.54"/>
    <n v="126935.54"/>
    <n v="243"/>
    <s v="90+"/>
    <n v="0"/>
    <x v="15"/>
  </r>
  <r>
    <s v="INV00519"/>
    <s v="C167"/>
    <d v="2024-08-09T00:00:00"/>
    <d v="2024-09-08T00:00:00"/>
    <n v="68397.06"/>
    <n v="68397.06"/>
    <n v="515"/>
    <s v="90+"/>
    <n v="0"/>
    <x v="11"/>
  </r>
  <r>
    <s v="INV02008"/>
    <s v="C167"/>
    <d v="2024-04-24T00:00:00"/>
    <d v="2024-05-24T00:00:00"/>
    <n v="116806.43"/>
    <n v="116806.43"/>
    <n v="622"/>
    <s v="90+"/>
    <n v="0"/>
    <x v="4"/>
  </r>
  <r>
    <s v="INV00139"/>
    <s v="C168"/>
    <d v="2025-12-10T00:00:00"/>
    <d v="2026-01-09T00:00:00"/>
    <n v="172895.01"/>
    <n v="172895.01"/>
    <n v="27"/>
    <s v="0-30"/>
    <n v="0"/>
    <x v="8"/>
  </r>
  <r>
    <s v="INV00739"/>
    <s v="C168"/>
    <d v="2025-03-01T00:00:00"/>
    <d v="2025-03-31T00:00:00"/>
    <n v="131874.41"/>
    <n v="131874.41"/>
    <n v="311"/>
    <s v="90+"/>
    <n v="0"/>
    <x v="21"/>
  </r>
  <r>
    <s v="INV00850"/>
    <s v="C168"/>
    <d v="2025-01-30T00:00:00"/>
    <d v="2025-03-01T00:00:00"/>
    <n v="157800.99"/>
    <n v="157800.99"/>
    <n v="341"/>
    <s v="90+"/>
    <n v="0"/>
    <x v="23"/>
  </r>
  <r>
    <s v="INV01348"/>
    <s v="C168"/>
    <d v="2025-11-16T00:00:00"/>
    <d v="2025-12-16T00:00:00"/>
    <n v="60653.38"/>
    <n v="60653.38"/>
    <n v="51"/>
    <s v="31-60"/>
    <n v="0"/>
    <x v="9"/>
  </r>
  <r>
    <s v="INV01579"/>
    <s v="C168"/>
    <d v="2024-12-25T00:00:00"/>
    <d v="2025-01-24T00:00:00"/>
    <n v="19290.18"/>
    <n v="19290.18"/>
    <n v="377"/>
    <s v="90+"/>
    <n v="0"/>
    <x v="7"/>
  </r>
  <r>
    <s v="INV02242"/>
    <s v="C168"/>
    <d v="2024-02-20T00:00:00"/>
    <d v="2024-03-21T00:00:00"/>
    <n v="156072.22"/>
    <n v="156072.22"/>
    <n v="686"/>
    <s v="90+"/>
    <n v="0"/>
    <x v="2"/>
  </r>
  <r>
    <s v="INV02945"/>
    <s v="C168"/>
    <d v="2024-04-30T00:00:00"/>
    <d v="2024-05-30T00:00:00"/>
    <n v="10484.17"/>
    <n v="10484.17"/>
    <n v="616"/>
    <s v="90+"/>
    <n v="0"/>
    <x v="4"/>
  </r>
  <r>
    <s v="INV00970"/>
    <s v="C169"/>
    <d v="2024-09-07T00:00:00"/>
    <d v="2024-10-07T00:00:00"/>
    <n v="124947.93"/>
    <n v="64761.95"/>
    <n v="486"/>
    <s v="90+"/>
    <n v="60185.979999999996"/>
    <x v="6"/>
  </r>
  <r>
    <s v="INV01995"/>
    <s v="C169"/>
    <d v="2025-03-27T00:00:00"/>
    <d v="2025-04-26T00:00:00"/>
    <n v="132723.84"/>
    <n v="75520.69"/>
    <n v="285"/>
    <s v="90+"/>
    <n v="57203.149999999994"/>
    <x v="21"/>
  </r>
  <r>
    <s v="INV01738"/>
    <s v="C169"/>
    <d v="2024-01-16T00:00:00"/>
    <d v="2024-02-15T00:00:00"/>
    <n v="162283.42000000001"/>
    <n v="138631.16"/>
    <n v="721"/>
    <s v="90+"/>
    <n v="23652.260000000009"/>
    <x v="18"/>
  </r>
  <r>
    <s v="INV00588"/>
    <s v="C169"/>
    <d v="2025-05-21T00:00:00"/>
    <d v="2025-06-20T00:00:00"/>
    <n v="127199.18"/>
    <n v="127199.18"/>
    <n v="230"/>
    <s v="90+"/>
    <n v="0"/>
    <x v="15"/>
  </r>
  <r>
    <s v="INV01395"/>
    <s v="C169"/>
    <d v="2024-09-03T00:00:00"/>
    <d v="2024-10-03T00:00:00"/>
    <n v="13609.88"/>
    <n v="13609.88"/>
    <n v="490"/>
    <s v="90+"/>
    <n v="0"/>
    <x v="6"/>
  </r>
  <r>
    <s v="INV01623"/>
    <s v="C169"/>
    <d v="2024-04-22T00:00:00"/>
    <d v="2024-05-22T00:00:00"/>
    <n v="91677.21"/>
    <n v="91677.21"/>
    <n v="624"/>
    <s v="90+"/>
    <n v="0"/>
    <x v="4"/>
  </r>
  <r>
    <s v="INV01668"/>
    <s v="C169"/>
    <d v="2025-11-02T00:00:00"/>
    <d v="2025-12-02T00:00:00"/>
    <n v="166048.71"/>
    <n v="166048.71"/>
    <n v="65"/>
    <s v="61-90"/>
    <n v="0"/>
    <x v="9"/>
  </r>
  <r>
    <s v="INV01712"/>
    <s v="C169"/>
    <d v="2025-08-10T00:00:00"/>
    <d v="2025-09-09T00:00:00"/>
    <n v="93792.62"/>
    <n v="93792.62"/>
    <n v="149"/>
    <s v="90+"/>
    <n v="0"/>
    <x v="20"/>
  </r>
  <r>
    <s v="INV02120"/>
    <s v="C169"/>
    <d v="2025-03-09T00:00:00"/>
    <d v="2025-04-08T00:00:00"/>
    <n v="153165.06"/>
    <n v="153165.06"/>
    <n v="303"/>
    <s v="90+"/>
    <n v="0"/>
    <x v="21"/>
  </r>
  <r>
    <s v="INV02696"/>
    <s v="C169"/>
    <d v="2025-06-26T00:00:00"/>
    <d v="2025-07-26T00:00:00"/>
    <n v="30930.93"/>
    <n v="30930.93"/>
    <n v="194"/>
    <s v="90+"/>
    <n v="0"/>
    <x v="16"/>
  </r>
  <r>
    <s v="INV02800"/>
    <s v="C169"/>
    <d v="2024-11-24T00:00:00"/>
    <d v="2024-12-24T00:00:00"/>
    <n v="65328.75"/>
    <n v="65328.75"/>
    <n v="408"/>
    <s v="90+"/>
    <n v="0"/>
    <x v="12"/>
  </r>
  <r>
    <s v="INV00040"/>
    <s v="C170"/>
    <d v="2024-11-01T00:00:00"/>
    <d v="2024-12-01T00:00:00"/>
    <n v="140052.09"/>
    <n v="140052.09"/>
    <n v="431"/>
    <s v="90+"/>
    <n v="0"/>
    <x v="12"/>
  </r>
  <r>
    <s v="INV00239"/>
    <s v="C170"/>
    <d v="2024-07-19T00:00:00"/>
    <d v="2024-08-18T00:00:00"/>
    <n v="134912.37"/>
    <n v="134912.37"/>
    <n v="536"/>
    <s v="90+"/>
    <n v="0"/>
    <x v="5"/>
  </r>
  <r>
    <s v="INV00563"/>
    <s v="C170"/>
    <d v="2024-03-15T00:00:00"/>
    <d v="2024-04-14T00:00:00"/>
    <n v="191193.02"/>
    <n v="191193.02"/>
    <n v="662"/>
    <s v="90+"/>
    <n v="0"/>
    <x v="14"/>
  </r>
  <r>
    <s v="INV00916"/>
    <s v="C170"/>
    <d v="2025-03-06T00:00:00"/>
    <d v="2025-04-05T00:00:00"/>
    <n v="15253.59"/>
    <n v="15253.59"/>
    <n v="306"/>
    <s v="90+"/>
    <n v="0"/>
    <x v="21"/>
  </r>
  <r>
    <s v="INV01047"/>
    <s v="C170"/>
    <d v="2025-09-07T00:00:00"/>
    <d v="2025-10-07T00:00:00"/>
    <n v="117445.13"/>
    <n v="117445.13"/>
    <n v="121"/>
    <s v="90+"/>
    <n v="0"/>
    <x v="17"/>
  </r>
  <r>
    <s v="INV01236"/>
    <s v="C171"/>
    <d v="2024-06-30T00:00:00"/>
    <d v="2024-07-30T00:00:00"/>
    <n v="33500.269999999997"/>
    <n v="20156.07"/>
    <n v="555"/>
    <s v="90+"/>
    <n v="13344.199999999997"/>
    <x v="22"/>
  </r>
  <r>
    <s v="INV00204"/>
    <s v="C171"/>
    <d v="2024-04-25T00:00:00"/>
    <d v="2024-05-25T00:00:00"/>
    <n v="78621.710000000006"/>
    <n v="78621.710000000006"/>
    <n v="621"/>
    <s v="90+"/>
    <n v="0"/>
    <x v="4"/>
  </r>
  <r>
    <s v="INV00228"/>
    <s v="C171"/>
    <d v="2025-06-08T00:00:00"/>
    <d v="2025-07-08T00:00:00"/>
    <n v="198075.58"/>
    <n v="198075.58"/>
    <n v="212"/>
    <s v="90+"/>
    <n v="0"/>
    <x v="16"/>
  </r>
  <r>
    <s v="INV01453"/>
    <s v="C171"/>
    <d v="2025-11-12T00:00:00"/>
    <d v="2025-12-12T00:00:00"/>
    <n v="97698.47"/>
    <n v="97698.47"/>
    <n v="55"/>
    <s v="31-60"/>
    <n v="0"/>
    <x v="9"/>
  </r>
  <r>
    <s v="INV01711"/>
    <s v="C171"/>
    <d v="2024-12-04T00:00:00"/>
    <d v="2025-01-03T00:00:00"/>
    <n v="122431.33"/>
    <n v="122431.33"/>
    <n v="398"/>
    <s v="90+"/>
    <n v="0"/>
    <x v="7"/>
  </r>
  <r>
    <s v="INV01833"/>
    <s v="C171"/>
    <d v="2024-06-30T00:00:00"/>
    <d v="2024-07-30T00:00:00"/>
    <n v="77525.42"/>
    <n v="77525.42"/>
    <n v="555"/>
    <s v="90+"/>
    <n v="0"/>
    <x v="22"/>
  </r>
  <r>
    <s v="INV02793"/>
    <s v="C171"/>
    <d v="2025-07-08T00:00:00"/>
    <d v="2025-08-07T00:00:00"/>
    <n v="78510.210000000006"/>
    <n v="78510.210000000006"/>
    <n v="182"/>
    <s v="90+"/>
    <n v="0"/>
    <x v="10"/>
  </r>
  <r>
    <s v="INV02767"/>
    <s v="C172"/>
    <d v="2024-11-28T00:00:00"/>
    <d v="2024-12-28T00:00:00"/>
    <n v="144259.48000000001"/>
    <n v="73172.78"/>
    <n v="404"/>
    <s v="90+"/>
    <n v="71086.700000000012"/>
    <x v="12"/>
  </r>
  <r>
    <s v="INV02598"/>
    <s v="C172"/>
    <d v="2025-08-17T00:00:00"/>
    <d v="2025-09-16T00:00:00"/>
    <n v="106682.33"/>
    <n v="46738.83"/>
    <n v="142"/>
    <s v="90+"/>
    <n v="59943.5"/>
    <x v="20"/>
  </r>
  <r>
    <s v="INV00396"/>
    <s v="C172"/>
    <d v="2025-04-02T00:00:00"/>
    <d v="2025-05-02T00:00:00"/>
    <n v="15976.5"/>
    <n v="12110.78"/>
    <n v="279"/>
    <s v="90+"/>
    <n v="3865.7199999999993"/>
    <x v="1"/>
  </r>
  <r>
    <s v="INV01190"/>
    <s v="C172"/>
    <d v="2025-03-01T00:00:00"/>
    <d v="2025-03-31T00:00:00"/>
    <n v="88892.51"/>
    <n v="88892.51"/>
    <n v="311"/>
    <s v="90+"/>
    <n v="0"/>
    <x v="21"/>
  </r>
  <r>
    <s v="INV01448"/>
    <s v="C172"/>
    <d v="2024-04-24T00:00:00"/>
    <d v="2024-05-24T00:00:00"/>
    <n v="32432.080000000002"/>
    <n v="32432.080000000002"/>
    <n v="622"/>
    <s v="90+"/>
    <n v="0"/>
    <x v="4"/>
  </r>
  <r>
    <s v="INV01665"/>
    <s v="C172"/>
    <d v="2024-01-26T00:00:00"/>
    <d v="2024-02-25T00:00:00"/>
    <n v="151676.54"/>
    <n v="151676.54"/>
    <n v="711"/>
    <s v="90+"/>
    <n v="0"/>
    <x v="18"/>
  </r>
  <r>
    <s v="INV02110"/>
    <s v="C172"/>
    <d v="2024-01-24T00:00:00"/>
    <d v="2024-02-23T00:00:00"/>
    <n v="115074.39"/>
    <n v="115074.39"/>
    <n v="713"/>
    <s v="90+"/>
    <n v="0"/>
    <x v="18"/>
  </r>
  <r>
    <s v="INV02247"/>
    <s v="C172"/>
    <d v="2024-08-30T00:00:00"/>
    <d v="2024-09-29T00:00:00"/>
    <n v="124559.12"/>
    <n v="124559.12"/>
    <n v="494"/>
    <s v="90+"/>
    <n v="0"/>
    <x v="11"/>
  </r>
  <r>
    <s v="INV02479"/>
    <s v="C172"/>
    <d v="2025-08-29T00:00:00"/>
    <d v="2025-09-28T00:00:00"/>
    <n v="137887.57999999999"/>
    <n v="137887.57999999999"/>
    <n v="130"/>
    <s v="90+"/>
    <n v="0"/>
    <x v="20"/>
  </r>
  <r>
    <s v="INV02566"/>
    <s v="C172"/>
    <d v="2025-08-15T00:00:00"/>
    <d v="2025-09-14T00:00:00"/>
    <n v="165512.10999999999"/>
    <n v="165512.10999999999"/>
    <n v="144"/>
    <s v="90+"/>
    <n v="0"/>
    <x v="20"/>
  </r>
  <r>
    <s v="INV02701"/>
    <s v="C173"/>
    <d v="2024-12-23T00:00:00"/>
    <d v="2025-01-22T00:00:00"/>
    <n v="141504.41"/>
    <n v="86456.18"/>
    <n v="379"/>
    <s v="90+"/>
    <n v="55048.23000000001"/>
    <x v="7"/>
  </r>
  <r>
    <s v="INV00827"/>
    <s v="C173"/>
    <d v="2024-05-25T00:00:00"/>
    <d v="2024-06-24T00:00:00"/>
    <n v="111441.97"/>
    <n v="76805.69"/>
    <n v="591"/>
    <s v="90+"/>
    <n v="34636.28"/>
    <x v="19"/>
  </r>
  <r>
    <s v="INV01900"/>
    <s v="C173"/>
    <d v="2024-01-13T00:00:00"/>
    <d v="2024-02-12T00:00:00"/>
    <n v="55386.58"/>
    <n v="33744.67"/>
    <n v="724"/>
    <s v="90+"/>
    <n v="21641.910000000003"/>
    <x v="18"/>
  </r>
  <r>
    <s v="INV01264"/>
    <s v="C173"/>
    <d v="2024-05-26T00:00:00"/>
    <d v="2024-06-25T00:00:00"/>
    <n v="10689.71"/>
    <n v="3657.48"/>
    <n v="590"/>
    <s v="90+"/>
    <n v="7032.23"/>
    <x v="19"/>
  </r>
  <r>
    <s v="INV00241"/>
    <s v="C173"/>
    <d v="2024-08-17T00:00:00"/>
    <d v="2024-09-16T00:00:00"/>
    <n v="45025.65"/>
    <n v="45025.65"/>
    <n v="507"/>
    <s v="90+"/>
    <n v="0"/>
    <x v="11"/>
  </r>
  <r>
    <s v="INV00976"/>
    <s v="C173"/>
    <d v="2024-09-02T00:00:00"/>
    <d v="2024-10-02T00:00:00"/>
    <n v="141585.14000000001"/>
    <n v="141585.14000000001"/>
    <n v="491"/>
    <s v="90+"/>
    <n v="0"/>
    <x v="6"/>
  </r>
  <r>
    <s v="INV00990"/>
    <s v="C173"/>
    <d v="2024-04-26T00:00:00"/>
    <d v="2024-05-26T00:00:00"/>
    <n v="98629.06"/>
    <n v="98629.06"/>
    <n v="620"/>
    <s v="90+"/>
    <n v="0"/>
    <x v="4"/>
  </r>
  <r>
    <s v="INV01308"/>
    <s v="C173"/>
    <d v="2025-02-06T00:00:00"/>
    <d v="2025-03-08T00:00:00"/>
    <n v="51523.839999999997"/>
    <n v="51523.839999999997"/>
    <n v="334"/>
    <s v="90+"/>
    <n v="0"/>
    <x v="13"/>
  </r>
  <r>
    <s v="INV01463"/>
    <s v="C173"/>
    <d v="2025-02-28T00:00:00"/>
    <d v="2025-03-30T00:00:00"/>
    <n v="55708.43"/>
    <n v="55708.43"/>
    <n v="312"/>
    <s v="90+"/>
    <n v="0"/>
    <x v="13"/>
  </r>
  <r>
    <s v="INV01528"/>
    <s v="C173"/>
    <d v="2024-10-07T00:00:00"/>
    <d v="2024-11-06T00:00:00"/>
    <n v="96400"/>
    <n v="96400"/>
    <n v="456"/>
    <s v="90+"/>
    <n v="0"/>
    <x v="0"/>
  </r>
  <r>
    <s v="INV01530"/>
    <s v="C173"/>
    <d v="2025-01-17T00:00:00"/>
    <d v="2025-02-16T00:00:00"/>
    <n v="111142.95"/>
    <n v="111142.95"/>
    <n v="354"/>
    <s v="90+"/>
    <n v="0"/>
    <x v="23"/>
  </r>
  <r>
    <s v="INV01562"/>
    <s v="C173"/>
    <d v="2025-08-11T00:00:00"/>
    <d v="2025-09-10T00:00:00"/>
    <n v="12472.6"/>
    <n v="12472.6"/>
    <n v="148"/>
    <s v="90+"/>
    <n v="0"/>
    <x v="20"/>
  </r>
  <r>
    <s v="INV01582"/>
    <s v="C173"/>
    <d v="2024-05-11T00:00:00"/>
    <d v="2024-06-10T00:00:00"/>
    <n v="160508.31"/>
    <n v="160508.31"/>
    <n v="605"/>
    <s v="90+"/>
    <n v="0"/>
    <x v="19"/>
  </r>
  <r>
    <s v="INV01664"/>
    <s v="C173"/>
    <d v="2025-10-22T00:00:00"/>
    <d v="2025-11-21T00:00:00"/>
    <n v="186937.23"/>
    <n v="186937.23"/>
    <n v="76"/>
    <s v="61-90"/>
    <n v="0"/>
    <x v="3"/>
  </r>
  <r>
    <s v="INV01706"/>
    <s v="C173"/>
    <d v="2025-04-02T00:00:00"/>
    <d v="2025-05-02T00:00:00"/>
    <n v="56751.95"/>
    <n v="56751.95"/>
    <n v="279"/>
    <s v="90+"/>
    <n v="0"/>
    <x v="1"/>
  </r>
  <r>
    <s v="INV02003"/>
    <s v="C173"/>
    <d v="2024-09-16T00:00:00"/>
    <d v="2024-10-16T00:00:00"/>
    <n v="161246.57999999999"/>
    <n v="161246.57999999999"/>
    <n v="477"/>
    <s v="90+"/>
    <n v="0"/>
    <x v="6"/>
  </r>
  <r>
    <s v="INV02287"/>
    <s v="C173"/>
    <d v="2025-08-19T00:00:00"/>
    <d v="2025-09-18T00:00:00"/>
    <n v="174298.79"/>
    <n v="174298.79"/>
    <n v="140"/>
    <s v="90+"/>
    <n v="0"/>
    <x v="20"/>
  </r>
  <r>
    <s v="INV00274"/>
    <s v="C174"/>
    <d v="2024-02-04T00:00:00"/>
    <d v="2024-03-05T00:00:00"/>
    <n v="129056.42"/>
    <n v="79999.240000000005"/>
    <n v="702"/>
    <s v="90+"/>
    <n v="49057.179999999993"/>
    <x v="2"/>
  </r>
  <r>
    <s v="INV02109"/>
    <s v="C174"/>
    <d v="2024-07-03T00:00:00"/>
    <d v="2024-08-02T00:00:00"/>
    <n v="102352.2"/>
    <n v="67381.87"/>
    <n v="552"/>
    <s v="90+"/>
    <n v="34970.33"/>
    <x v="5"/>
  </r>
  <r>
    <s v="INV01587"/>
    <s v="C174"/>
    <d v="2025-05-27T00:00:00"/>
    <d v="2025-06-26T00:00:00"/>
    <n v="30318.47"/>
    <n v="15322.66"/>
    <n v="224"/>
    <s v="90+"/>
    <n v="14995.810000000001"/>
    <x v="15"/>
  </r>
  <r>
    <s v="INV00518"/>
    <s v="C174"/>
    <d v="2025-05-05T00:00:00"/>
    <d v="2025-06-04T00:00:00"/>
    <n v="97791.039999999994"/>
    <n v="84455.06"/>
    <n v="246"/>
    <s v="90+"/>
    <n v="13335.979999999996"/>
    <x v="15"/>
  </r>
  <r>
    <s v="INV00764"/>
    <s v="C174"/>
    <d v="2024-02-10T00:00:00"/>
    <d v="2024-03-11T00:00:00"/>
    <n v="30721.17"/>
    <n v="30721.17"/>
    <n v="696"/>
    <s v="90+"/>
    <n v="0"/>
    <x v="2"/>
  </r>
  <r>
    <s v="INV00934"/>
    <s v="C174"/>
    <d v="2025-09-05T00:00:00"/>
    <d v="2025-10-05T00:00:00"/>
    <n v="59458.559999999998"/>
    <n v="59458.559999999998"/>
    <n v="123"/>
    <s v="90+"/>
    <n v="0"/>
    <x v="17"/>
  </r>
  <r>
    <s v="INV01714"/>
    <s v="C174"/>
    <d v="2024-01-04T00:00:00"/>
    <d v="2024-02-03T00:00:00"/>
    <n v="29120.71"/>
    <n v="29120.71"/>
    <n v="733"/>
    <s v="90+"/>
    <n v="0"/>
    <x v="18"/>
  </r>
  <r>
    <s v="INV01904"/>
    <s v="C174"/>
    <d v="2024-08-19T00:00:00"/>
    <d v="2024-09-18T00:00:00"/>
    <n v="161567.67000000001"/>
    <n v="161567.67000000001"/>
    <n v="505"/>
    <s v="90+"/>
    <n v="0"/>
    <x v="11"/>
  </r>
  <r>
    <s v="INV02766"/>
    <s v="C174"/>
    <d v="2025-06-19T00:00:00"/>
    <d v="2025-07-19T00:00:00"/>
    <n v="144121.04"/>
    <n v="144121.04"/>
    <n v="201"/>
    <s v="90+"/>
    <n v="0"/>
    <x v="16"/>
  </r>
  <r>
    <s v="INV00220"/>
    <s v="C175"/>
    <d v="2024-03-26T00:00:00"/>
    <d v="2024-04-25T00:00:00"/>
    <n v="187928.15"/>
    <n v="69263.460000000006"/>
    <n v="651"/>
    <s v="90+"/>
    <n v="118664.68999999999"/>
    <x v="14"/>
  </r>
  <r>
    <s v="INV00589"/>
    <s v="C175"/>
    <d v="2024-07-08T00:00:00"/>
    <d v="2024-08-07T00:00:00"/>
    <n v="96228.98"/>
    <n v="36585.32"/>
    <n v="547"/>
    <s v="90+"/>
    <n v="59643.659999999996"/>
    <x v="5"/>
  </r>
  <r>
    <s v="INV02233"/>
    <s v="C175"/>
    <d v="2025-05-06T00:00:00"/>
    <d v="2025-06-05T00:00:00"/>
    <n v="97110.93"/>
    <n v="64228.29"/>
    <n v="245"/>
    <s v="90+"/>
    <n v="32882.639999999992"/>
    <x v="15"/>
  </r>
  <r>
    <s v="INV01194"/>
    <s v="C175"/>
    <d v="2025-08-07T00:00:00"/>
    <d v="2025-09-06T00:00:00"/>
    <n v="103522.82"/>
    <n v="77031.81"/>
    <n v="152"/>
    <s v="90+"/>
    <n v="26491.010000000009"/>
    <x v="20"/>
  </r>
  <r>
    <s v="INV00286"/>
    <s v="C175"/>
    <d v="2024-10-28T00:00:00"/>
    <d v="2024-11-27T00:00:00"/>
    <n v="158195.78"/>
    <n v="158195.78"/>
    <n v="435"/>
    <s v="90+"/>
    <n v="0"/>
    <x v="0"/>
  </r>
  <r>
    <s v="INV00406"/>
    <s v="C175"/>
    <d v="2025-04-13T00:00:00"/>
    <d v="2025-05-13T00:00:00"/>
    <n v="108503.73"/>
    <n v="108503.73"/>
    <n v="268"/>
    <s v="90+"/>
    <n v="0"/>
    <x v="1"/>
  </r>
  <r>
    <s v="INV01038"/>
    <s v="C175"/>
    <d v="2024-05-21T00:00:00"/>
    <d v="2024-06-20T00:00:00"/>
    <n v="187877.33"/>
    <n v="187877.33"/>
    <n v="595"/>
    <s v="90+"/>
    <n v="0"/>
    <x v="19"/>
  </r>
  <r>
    <s v="INV01415"/>
    <s v="C175"/>
    <d v="2025-06-29T00:00:00"/>
    <d v="2025-07-29T00:00:00"/>
    <n v="68424.31"/>
    <n v="68424.31"/>
    <n v="191"/>
    <s v="90+"/>
    <n v="0"/>
    <x v="16"/>
  </r>
  <r>
    <s v="INV01498"/>
    <s v="C175"/>
    <d v="2025-07-22T00:00:00"/>
    <d v="2025-08-21T00:00:00"/>
    <n v="113347.25"/>
    <n v="113347.25"/>
    <n v="168"/>
    <s v="90+"/>
    <n v="0"/>
    <x v="10"/>
  </r>
  <r>
    <s v="INV02355"/>
    <s v="C175"/>
    <d v="2025-09-03T00:00:00"/>
    <d v="2025-10-03T00:00:00"/>
    <n v="151577.92000000001"/>
    <n v="151577.92000000001"/>
    <n v="125"/>
    <s v="90+"/>
    <n v="0"/>
    <x v="17"/>
  </r>
  <r>
    <s v="INV02404"/>
    <s v="C175"/>
    <d v="2025-10-17T00:00:00"/>
    <d v="2025-11-16T00:00:00"/>
    <n v="153671.69"/>
    <n v="153671.69"/>
    <n v="81"/>
    <s v="61-90"/>
    <n v="0"/>
    <x v="3"/>
  </r>
  <r>
    <s v="INV02534"/>
    <s v="C175"/>
    <d v="2024-05-24T00:00:00"/>
    <d v="2024-06-23T00:00:00"/>
    <n v="59526.68"/>
    <n v="59526.68"/>
    <n v="592"/>
    <s v="90+"/>
    <n v="0"/>
    <x v="19"/>
  </r>
  <r>
    <s v="INV02630"/>
    <s v="C175"/>
    <d v="2024-04-18T00:00:00"/>
    <d v="2024-05-18T00:00:00"/>
    <n v="27593.67"/>
    <n v="27593.67"/>
    <n v="628"/>
    <s v="90+"/>
    <n v="0"/>
    <x v="4"/>
  </r>
  <r>
    <s v="INV02652"/>
    <s v="C175"/>
    <d v="2025-07-17T00:00:00"/>
    <d v="2025-08-16T00:00:00"/>
    <n v="131972.39000000001"/>
    <n v="131972.39000000001"/>
    <n v="173"/>
    <s v="90+"/>
    <n v="0"/>
    <x v="10"/>
  </r>
  <r>
    <s v="INV02795"/>
    <s v="C175"/>
    <d v="2025-02-05T00:00:00"/>
    <d v="2025-03-07T00:00:00"/>
    <n v="120314.93"/>
    <n v="120314.93"/>
    <n v="335"/>
    <s v="90+"/>
    <n v="0"/>
    <x v="13"/>
  </r>
  <r>
    <s v="INV01956"/>
    <s v="C176"/>
    <d v="2024-06-20T00:00:00"/>
    <d v="2024-07-20T00:00:00"/>
    <n v="106145.93"/>
    <n v="83198.92"/>
    <n v="565"/>
    <s v="90+"/>
    <n v="22947.009999999995"/>
    <x v="22"/>
  </r>
  <r>
    <s v="INV00794"/>
    <s v="C176"/>
    <d v="2025-12-19T00:00:00"/>
    <d v="2026-01-18T00:00:00"/>
    <n v="34364.75"/>
    <n v="24713.23"/>
    <n v="18"/>
    <s v="0-30"/>
    <n v="9651.52"/>
    <x v="8"/>
  </r>
  <r>
    <s v="INV00473"/>
    <s v="C176"/>
    <d v="2025-09-23T00:00:00"/>
    <d v="2025-10-23T00:00:00"/>
    <n v="37266.18"/>
    <n v="37266.18"/>
    <n v="105"/>
    <s v="90+"/>
    <n v="0"/>
    <x v="17"/>
  </r>
  <r>
    <s v="INV02005"/>
    <s v="C176"/>
    <d v="2025-09-04T00:00:00"/>
    <d v="2025-10-04T00:00:00"/>
    <n v="16157.13"/>
    <n v="16157.13"/>
    <n v="124"/>
    <s v="90+"/>
    <n v="0"/>
    <x v="17"/>
  </r>
  <r>
    <s v="INV02430"/>
    <s v="C176"/>
    <d v="2025-09-29T00:00:00"/>
    <d v="2025-10-29T00:00:00"/>
    <n v="148082.47"/>
    <n v="148082.47"/>
    <n v="99"/>
    <s v="90+"/>
    <n v="0"/>
    <x v="17"/>
  </r>
  <r>
    <s v="INV02809"/>
    <s v="C176"/>
    <d v="2025-06-25T00:00:00"/>
    <d v="2025-07-25T00:00:00"/>
    <n v="66971.759999999995"/>
    <n v="66971.759999999995"/>
    <n v="195"/>
    <s v="90+"/>
    <n v="0"/>
    <x v="16"/>
  </r>
  <r>
    <s v="INV00246"/>
    <s v="C177"/>
    <d v="2024-11-11T00:00:00"/>
    <d v="2024-12-11T00:00:00"/>
    <n v="66100.600000000006"/>
    <n v="36630.04"/>
    <n v="421"/>
    <s v="90+"/>
    <n v="29470.560000000005"/>
    <x v="12"/>
  </r>
  <r>
    <s v="INV00189"/>
    <s v="C177"/>
    <d v="2025-02-17T00:00:00"/>
    <d v="2025-03-19T00:00:00"/>
    <n v="56449.19"/>
    <n v="56449.19"/>
    <n v="323"/>
    <s v="90+"/>
    <n v="0"/>
    <x v="13"/>
  </r>
  <r>
    <s v="INV01600"/>
    <s v="C177"/>
    <d v="2025-04-08T00:00:00"/>
    <d v="2025-05-08T00:00:00"/>
    <n v="116334.57"/>
    <n v="116334.57"/>
    <n v="273"/>
    <s v="90+"/>
    <n v="0"/>
    <x v="1"/>
  </r>
  <r>
    <s v="INV01761"/>
    <s v="C177"/>
    <d v="2024-12-24T00:00:00"/>
    <d v="2025-01-23T00:00:00"/>
    <n v="131444.4"/>
    <n v="131444.4"/>
    <n v="378"/>
    <s v="90+"/>
    <n v="0"/>
    <x v="7"/>
  </r>
  <r>
    <s v="INV01926"/>
    <s v="C177"/>
    <d v="2024-10-22T00:00:00"/>
    <d v="2024-11-21T00:00:00"/>
    <n v="168755.41"/>
    <n v="168755.41"/>
    <n v="441"/>
    <s v="90+"/>
    <n v="0"/>
    <x v="0"/>
  </r>
  <r>
    <s v="INV02614"/>
    <s v="C177"/>
    <d v="2025-05-27T00:00:00"/>
    <d v="2025-06-26T00:00:00"/>
    <n v="128916.53"/>
    <n v="128916.53"/>
    <n v="224"/>
    <s v="90+"/>
    <n v="0"/>
    <x v="15"/>
  </r>
  <r>
    <s v="INV02629"/>
    <s v="C177"/>
    <d v="2024-01-25T00:00:00"/>
    <d v="2024-02-24T00:00:00"/>
    <n v="91132.96"/>
    <n v="91132.96"/>
    <n v="712"/>
    <s v="90+"/>
    <n v="0"/>
    <x v="18"/>
  </r>
  <r>
    <s v="INV02819"/>
    <s v="C177"/>
    <d v="2024-07-09T00:00:00"/>
    <d v="2024-08-08T00:00:00"/>
    <n v="79706.880000000005"/>
    <n v="79706.880000000005"/>
    <n v="546"/>
    <s v="90+"/>
    <n v="0"/>
    <x v="5"/>
  </r>
  <r>
    <s v="INV02839"/>
    <s v="C177"/>
    <d v="2024-04-23T00:00:00"/>
    <d v="2024-05-23T00:00:00"/>
    <n v="73952.100000000006"/>
    <n v="73952.100000000006"/>
    <n v="623"/>
    <s v="90+"/>
    <n v="0"/>
    <x v="4"/>
  </r>
  <r>
    <s v="INV02904"/>
    <s v="C177"/>
    <d v="2025-11-05T00:00:00"/>
    <d v="2025-12-05T00:00:00"/>
    <n v="61908.21"/>
    <n v="61908.21"/>
    <n v="62"/>
    <s v="61-90"/>
    <n v="0"/>
    <x v="9"/>
  </r>
  <r>
    <s v="INV01098"/>
    <s v="C178"/>
    <d v="2024-08-02T00:00:00"/>
    <d v="2024-09-01T00:00:00"/>
    <n v="77849.009999999995"/>
    <n v="40553.01"/>
    <n v="522"/>
    <s v="90+"/>
    <n v="37295.999999999993"/>
    <x v="11"/>
  </r>
  <r>
    <s v="INV01555"/>
    <s v="C178"/>
    <d v="2025-02-05T00:00:00"/>
    <d v="2025-03-07T00:00:00"/>
    <n v="53317.89"/>
    <n v="34144.230000000003"/>
    <n v="335"/>
    <s v="90+"/>
    <n v="19173.659999999996"/>
    <x v="13"/>
  </r>
  <r>
    <s v="INV01012"/>
    <s v="C178"/>
    <d v="2025-01-01T00:00:00"/>
    <d v="2025-01-31T00:00:00"/>
    <n v="35214.65"/>
    <n v="28024.95"/>
    <n v="370"/>
    <s v="90+"/>
    <n v="7189.7000000000007"/>
    <x v="23"/>
  </r>
  <r>
    <s v="INV00636"/>
    <s v="C178"/>
    <d v="2024-10-24T00:00:00"/>
    <d v="2024-11-23T00:00:00"/>
    <n v="91222.07"/>
    <n v="91222.07"/>
    <n v="439"/>
    <s v="90+"/>
    <n v="0"/>
    <x v="0"/>
  </r>
  <r>
    <s v="INV00724"/>
    <s v="C178"/>
    <d v="2024-02-07T00:00:00"/>
    <d v="2024-03-08T00:00:00"/>
    <n v="173026.25"/>
    <n v="173026.25"/>
    <n v="699"/>
    <s v="90+"/>
    <n v="0"/>
    <x v="2"/>
  </r>
  <r>
    <s v="INV00799"/>
    <s v="C178"/>
    <d v="2024-03-15T00:00:00"/>
    <d v="2024-04-14T00:00:00"/>
    <n v="38147.879999999997"/>
    <n v="38147.879999999997"/>
    <n v="662"/>
    <s v="90+"/>
    <n v="0"/>
    <x v="14"/>
  </r>
  <r>
    <s v="INV00879"/>
    <s v="C178"/>
    <d v="2024-12-13T00:00:00"/>
    <d v="2025-01-12T00:00:00"/>
    <n v="65016.68"/>
    <n v="65016.68"/>
    <n v="389"/>
    <s v="90+"/>
    <n v="0"/>
    <x v="7"/>
  </r>
  <r>
    <s v="INV01049"/>
    <s v="C178"/>
    <d v="2024-11-29T00:00:00"/>
    <d v="2024-12-29T00:00:00"/>
    <n v="189713.48"/>
    <n v="189713.48"/>
    <n v="403"/>
    <s v="90+"/>
    <n v="0"/>
    <x v="12"/>
  </r>
  <r>
    <s v="INV02278"/>
    <s v="C178"/>
    <d v="2024-07-05T00:00:00"/>
    <d v="2024-08-04T00:00:00"/>
    <n v="157932.82"/>
    <n v="157932.82"/>
    <n v="550"/>
    <s v="90+"/>
    <n v="0"/>
    <x v="5"/>
  </r>
  <r>
    <s v="INV02688"/>
    <s v="C178"/>
    <d v="2024-06-14T00:00:00"/>
    <d v="2024-07-14T00:00:00"/>
    <n v="50953.5"/>
    <n v="50953.5"/>
    <n v="571"/>
    <s v="90+"/>
    <n v="0"/>
    <x v="22"/>
  </r>
  <r>
    <s v="INV02807"/>
    <s v="C178"/>
    <d v="2025-09-30T00:00:00"/>
    <d v="2025-10-30T00:00:00"/>
    <n v="69137.600000000006"/>
    <n v="69137.600000000006"/>
    <n v="98"/>
    <s v="90+"/>
    <n v="0"/>
    <x v="17"/>
  </r>
  <r>
    <s v="INV00348"/>
    <s v="C179"/>
    <d v="2025-01-07T00:00:00"/>
    <d v="2025-02-06T00:00:00"/>
    <n v="130638.46"/>
    <n v="85001.03"/>
    <n v="364"/>
    <s v="90+"/>
    <n v="45637.430000000008"/>
    <x v="23"/>
  </r>
  <r>
    <s v="INV01548"/>
    <s v="C179"/>
    <d v="2024-12-18T00:00:00"/>
    <d v="2025-01-17T00:00:00"/>
    <n v="61331.28"/>
    <n v="27563.200000000001"/>
    <n v="384"/>
    <s v="90+"/>
    <n v="33768.080000000002"/>
    <x v="7"/>
  </r>
  <r>
    <s v="INV02658"/>
    <s v="C179"/>
    <d v="2025-11-06T00:00:00"/>
    <d v="2025-12-06T00:00:00"/>
    <n v="83143.960000000006"/>
    <n v="66177.05"/>
    <n v="61"/>
    <s v="61-90"/>
    <n v="16966.910000000003"/>
    <x v="9"/>
  </r>
  <r>
    <s v="INV01964"/>
    <s v="C179"/>
    <d v="2024-03-24T00:00:00"/>
    <d v="2024-04-23T00:00:00"/>
    <n v="112086.91"/>
    <n v="98994.52"/>
    <n v="653"/>
    <s v="90+"/>
    <n v="13092.39"/>
    <x v="14"/>
  </r>
  <r>
    <s v="INV00322"/>
    <s v="C179"/>
    <d v="2024-08-18T00:00:00"/>
    <d v="2024-09-17T00:00:00"/>
    <n v="160663.88"/>
    <n v="160663.88"/>
    <n v="506"/>
    <s v="90+"/>
    <n v="0"/>
    <x v="11"/>
  </r>
  <r>
    <s v="INV00383"/>
    <s v="C179"/>
    <d v="2025-07-25T00:00:00"/>
    <d v="2025-08-24T00:00:00"/>
    <n v="14068.7"/>
    <n v="14068.7"/>
    <n v="165"/>
    <s v="90+"/>
    <n v="0"/>
    <x v="10"/>
  </r>
  <r>
    <s v="INV00672"/>
    <s v="C179"/>
    <d v="2025-12-09T00:00:00"/>
    <d v="2026-01-08T00:00:00"/>
    <n v="161741.26999999999"/>
    <n v="161741.26999999999"/>
    <n v="28"/>
    <s v="0-30"/>
    <n v="0"/>
    <x v="8"/>
  </r>
  <r>
    <s v="INV00686"/>
    <s v="C179"/>
    <d v="2025-06-25T00:00:00"/>
    <d v="2025-07-25T00:00:00"/>
    <n v="137517.70000000001"/>
    <n v="137517.70000000001"/>
    <n v="195"/>
    <s v="90+"/>
    <n v="0"/>
    <x v="16"/>
  </r>
  <r>
    <s v="INV00824"/>
    <s v="C179"/>
    <d v="2025-11-10T00:00:00"/>
    <d v="2025-12-10T00:00:00"/>
    <n v="160483.34"/>
    <n v="160483.34"/>
    <n v="57"/>
    <s v="31-60"/>
    <n v="0"/>
    <x v="9"/>
  </r>
  <r>
    <s v="INV00930"/>
    <s v="C179"/>
    <d v="2025-08-19T00:00:00"/>
    <d v="2025-09-18T00:00:00"/>
    <n v="10997.09"/>
    <n v="10997.09"/>
    <n v="140"/>
    <s v="90+"/>
    <n v="0"/>
    <x v="20"/>
  </r>
  <r>
    <s v="INV01458"/>
    <s v="C179"/>
    <d v="2025-08-20T00:00:00"/>
    <d v="2025-09-19T00:00:00"/>
    <n v="143607.49"/>
    <n v="143607.49"/>
    <n v="139"/>
    <s v="90+"/>
    <n v="0"/>
    <x v="20"/>
  </r>
  <r>
    <s v="INV02641"/>
    <s v="C179"/>
    <d v="2024-11-08T00:00:00"/>
    <d v="2024-12-08T00:00:00"/>
    <n v="73028.45"/>
    <n v="73028.45"/>
    <n v="424"/>
    <s v="90+"/>
    <n v="0"/>
    <x v="12"/>
  </r>
  <r>
    <s v="INV02924"/>
    <s v="C179"/>
    <d v="2024-11-22T00:00:00"/>
    <d v="2024-12-22T00:00:00"/>
    <n v="78764.070000000007"/>
    <n v="78764.070000000007"/>
    <n v="410"/>
    <s v="90+"/>
    <n v="0"/>
    <x v="12"/>
  </r>
  <r>
    <s v="INV02989"/>
    <s v="C179"/>
    <d v="2024-06-07T00:00:00"/>
    <d v="2024-07-07T00:00:00"/>
    <n v="90404.21"/>
    <n v="90404.21"/>
    <n v="578"/>
    <s v="90+"/>
    <n v="0"/>
    <x v="22"/>
  </r>
  <r>
    <s v="INV01071"/>
    <s v="C180"/>
    <d v="2025-07-15T00:00:00"/>
    <d v="2025-08-14T00:00:00"/>
    <n v="169612.14"/>
    <n v="116592.05"/>
    <n v="175"/>
    <s v="90+"/>
    <n v="53020.090000000011"/>
    <x v="10"/>
  </r>
  <r>
    <s v="INV01101"/>
    <s v="C180"/>
    <d v="2025-07-21T00:00:00"/>
    <d v="2025-08-20T00:00:00"/>
    <n v="107209.31"/>
    <n v="55811.47"/>
    <n v="169"/>
    <s v="90+"/>
    <n v="51397.84"/>
    <x v="10"/>
  </r>
  <r>
    <s v="INV00414"/>
    <s v="C180"/>
    <d v="2025-08-17T00:00:00"/>
    <d v="2025-09-16T00:00:00"/>
    <n v="39310.22"/>
    <n v="12055.5"/>
    <n v="142"/>
    <s v="90+"/>
    <n v="27254.720000000001"/>
    <x v="20"/>
  </r>
  <r>
    <s v="INV02754"/>
    <s v="C180"/>
    <d v="2025-09-17T00:00:00"/>
    <d v="2025-10-17T00:00:00"/>
    <n v="94496.960000000006"/>
    <n v="67396.039999999994"/>
    <n v="111"/>
    <s v="90+"/>
    <n v="27100.920000000013"/>
    <x v="17"/>
  </r>
  <r>
    <s v="INV00116"/>
    <s v="C180"/>
    <d v="2024-09-17T00:00:00"/>
    <d v="2024-10-17T00:00:00"/>
    <n v="186632.48"/>
    <n v="186632.48"/>
    <n v="476"/>
    <s v="90+"/>
    <n v="0"/>
    <x v="6"/>
  </r>
  <r>
    <s v="INV00452"/>
    <s v="C180"/>
    <d v="2024-09-14T00:00:00"/>
    <d v="2024-10-14T00:00:00"/>
    <n v="197915.78"/>
    <n v="197915.78"/>
    <n v="479"/>
    <s v="90+"/>
    <n v="0"/>
    <x v="6"/>
  </r>
  <r>
    <s v="INV00478"/>
    <s v="C180"/>
    <d v="2025-07-18T00:00:00"/>
    <d v="2025-08-17T00:00:00"/>
    <n v="95959.46"/>
    <n v="95959.46"/>
    <n v="172"/>
    <s v="90+"/>
    <n v="0"/>
    <x v="10"/>
  </r>
  <r>
    <s v="INV01155"/>
    <s v="C180"/>
    <d v="2024-10-18T00:00:00"/>
    <d v="2024-11-17T00:00:00"/>
    <n v="135086.16"/>
    <n v="135086.16"/>
    <n v="445"/>
    <s v="90+"/>
    <n v="0"/>
    <x v="0"/>
  </r>
  <r>
    <s v="INV01201"/>
    <s v="C180"/>
    <d v="2024-06-16T00:00:00"/>
    <d v="2024-07-16T00:00:00"/>
    <n v="131472.42000000001"/>
    <n v="131472.42000000001"/>
    <n v="569"/>
    <s v="90+"/>
    <n v="0"/>
    <x v="22"/>
  </r>
  <r>
    <s v="INV01454"/>
    <s v="C180"/>
    <d v="2024-03-21T00:00:00"/>
    <d v="2024-04-20T00:00:00"/>
    <n v="54285.62"/>
    <n v="54285.62"/>
    <n v="656"/>
    <s v="90+"/>
    <n v="0"/>
    <x v="14"/>
  </r>
  <r>
    <s v="INV01868"/>
    <s v="C180"/>
    <d v="2025-11-14T00:00:00"/>
    <d v="2025-12-14T00:00:00"/>
    <n v="140641.21"/>
    <n v="140641.21"/>
    <n v="53"/>
    <s v="31-60"/>
    <n v="0"/>
    <x v="9"/>
  </r>
  <r>
    <s v="INV02237"/>
    <s v="C180"/>
    <d v="2025-04-29T00:00:00"/>
    <d v="2025-05-29T00:00:00"/>
    <n v="88474.7"/>
    <n v="88474.7"/>
    <n v="252"/>
    <s v="90+"/>
    <n v="0"/>
    <x v="1"/>
  </r>
  <r>
    <s v="INV02880"/>
    <s v="C180"/>
    <d v="2025-01-04T00:00:00"/>
    <d v="2025-02-03T00:00:00"/>
    <n v="105063.58"/>
    <n v="105063.58"/>
    <n v="367"/>
    <s v="90+"/>
    <n v="0"/>
    <x v="23"/>
  </r>
  <r>
    <s v="INV01662"/>
    <s v="C181"/>
    <d v="2024-08-05T00:00:00"/>
    <d v="2024-09-04T00:00:00"/>
    <n v="198560.96"/>
    <n v="75568.28"/>
    <n v="519"/>
    <s v="90+"/>
    <n v="122992.68"/>
    <x v="11"/>
  </r>
  <r>
    <s v="INV01729"/>
    <s v="C181"/>
    <d v="2025-03-01T00:00:00"/>
    <d v="2025-03-31T00:00:00"/>
    <n v="113168"/>
    <n v="72641.3"/>
    <n v="311"/>
    <s v="90+"/>
    <n v="40526.699999999997"/>
    <x v="21"/>
  </r>
  <r>
    <s v="INV00743"/>
    <s v="C181"/>
    <d v="2025-08-14T00:00:00"/>
    <d v="2025-09-13T00:00:00"/>
    <n v="100186.57"/>
    <n v="100186.57"/>
    <n v="145"/>
    <s v="90+"/>
    <n v="0"/>
    <x v="20"/>
  </r>
  <r>
    <s v="INV00758"/>
    <s v="C181"/>
    <d v="2025-09-09T00:00:00"/>
    <d v="2025-10-09T00:00:00"/>
    <n v="133595.32999999999"/>
    <n v="133595.32999999999"/>
    <n v="119"/>
    <s v="90+"/>
    <n v="0"/>
    <x v="17"/>
  </r>
  <r>
    <s v="INV01000"/>
    <s v="C181"/>
    <d v="2024-09-14T00:00:00"/>
    <d v="2024-10-14T00:00:00"/>
    <n v="175112.09"/>
    <n v="175112.09"/>
    <n v="479"/>
    <s v="90+"/>
    <n v="0"/>
    <x v="6"/>
  </r>
  <r>
    <s v="INV01143"/>
    <s v="C181"/>
    <d v="2025-08-12T00:00:00"/>
    <d v="2025-09-11T00:00:00"/>
    <n v="139225.29"/>
    <n v="139225.29"/>
    <n v="147"/>
    <s v="90+"/>
    <n v="0"/>
    <x v="20"/>
  </r>
  <r>
    <s v="INV01153"/>
    <s v="C181"/>
    <d v="2025-05-27T00:00:00"/>
    <d v="2025-06-26T00:00:00"/>
    <n v="34264.980000000003"/>
    <n v="34264.980000000003"/>
    <n v="224"/>
    <s v="90+"/>
    <n v="0"/>
    <x v="15"/>
  </r>
  <r>
    <s v="INV02675"/>
    <s v="C181"/>
    <d v="2025-03-31T00:00:00"/>
    <d v="2025-04-30T00:00:00"/>
    <n v="141950.51999999999"/>
    <n v="141950.51999999999"/>
    <n v="281"/>
    <s v="90+"/>
    <n v="0"/>
    <x v="21"/>
  </r>
  <r>
    <s v="INV02822"/>
    <s v="C181"/>
    <d v="2024-02-02T00:00:00"/>
    <d v="2024-03-03T00:00:00"/>
    <n v="98828.23"/>
    <n v="98828.23"/>
    <n v="704"/>
    <s v="90+"/>
    <n v="0"/>
    <x v="2"/>
  </r>
  <r>
    <s v="INV02048"/>
    <s v="C182"/>
    <d v="2024-07-03T00:00:00"/>
    <d v="2024-08-02T00:00:00"/>
    <n v="44299.9"/>
    <n v="20708.310000000001"/>
    <n v="552"/>
    <s v="90+"/>
    <n v="23591.59"/>
    <x v="5"/>
  </r>
  <r>
    <s v="INV02365"/>
    <s v="C182"/>
    <d v="2025-08-23T00:00:00"/>
    <d v="2025-09-22T00:00:00"/>
    <n v="157102.42000000001"/>
    <n v="135024.03"/>
    <n v="136"/>
    <s v="90+"/>
    <n v="22078.390000000014"/>
    <x v="20"/>
  </r>
  <r>
    <s v="INV02527"/>
    <s v="C182"/>
    <d v="2025-09-15T00:00:00"/>
    <d v="2025-10-15T00:00:00"/>
    <n v="31873.93"/>
    <n v="15217.8"/>
    <n v="113"/>
    <s v="90+"/>
    <n v="16656.13"/>
    <x v="17"/>
  </r>
  <r>
    <s v="INV01789"/>
    <s v="C182"/>
    <d v="2024-08-13T00:00:00"/>
    <d v="2024-09-12T00:00:00"/>
    <n v="15419.48"/>
    <n v="6827.94"/>
    <n v="511"/>
    <s v="90+"/>
    <n v="8591.5400000000009"/>
    <x v="11"/>
  </r>
  <r>
    <s v="INV00497"/>
    <s v="C182"/>
    <d v="2025-04-04T00:00:00"/>
    <d v="2025-05-04T00:00:00"/>
    <n v="138348.46"/>
    <n v="138348.46"/>
    <n v="277"/>
    <s v="90+"/>
    <n v="0"/>
    <x v="1"/>
  </r>
  <r>
    <s v="INV01091"/>
    <s v="C182"/>
    <d v="2025-12-07T00:00:00"/>
    <d v="2026-01-06T00:00:00"/>
    <n v="197524.43"/>
    <n v="197524.43"/>
    <n v="30"/>
    <s v="0-30"/>
    <n v="0"/>
    <x v="8"/>
  </r>
  <r>
    <s v="INV01116"/>
    <s v="C182"/>
    <d v="2024-03-14T00:00:00"/>
    <d v="2024-04-13T00:00:00"/>
    <n v="138028.70000000001"/>
    <n v="138028.70000000001"/>
    <n v="663"/>
    <s v="90+"/>
    <n v="0"/>
    <x v="14"/>
  </r>
  <r>
    <s v="INV01332"/>
    <s v="C182"/>
    <d v="2025-10-30T00:00:00"/>
    <d v="2025-11-29T00:00:00"/>
    <n v="138250.70000000001"/>
    <n v="138250.70000000001"/>
    <n v="68"/>
    <s v="61-90"/>
    <n v="0"/>
    <x v="3"/>
  </r>
  <r>
    <s v="INV01751"/>
    <s v="C182"/>
    <d v="2025-02-24T00:00:00"/>
    <d v="2025-03-26T00:00:00"/>
    <n v="157358.5"/>
    <n v="157358.5"/>
    <n v="316"/>
    <s v="90+"/>
    <n v="0"/>
    <x v="13"/>
  </r>
  <r>
    <s v="INV02070"/>
    <s v="C182"/>
    <d v="2024-01-16T00:00:00"/>
    <d v="2024-02-15T00:00:00"/>
    <n v="68909.36"/>
    <n v="68909.36"/>
    <n v="721"/>
    <s v="90+"/>
    <n v="0"/>
    <x v="18"/>
  </r>
  <r>
    <s v="INV02142"/>
    <s v="C182"/>
    <d v="2025-11-12T00:00:00"/>
    <d v="2025-12-12T00:00:00"/>
    <n v="195869.52"/>
    <n v="195869.52"/>
    <n v="55"/>
    <s v="31-60"/>
    <n v="0"/>
    <x v="9"/>
  </r>
  <r>
    <s v="INV02543"/>
    <s v="C182"/>
    <d v="2025-06-27T00:00:00"/>
    <d v="2025-07-27T00:00:00"/>
    <n v="38258.160000000003"/>
    <n v="38258.160000000003"/>
    <n v="193"/>
    <s v="90+"/>
    <n v="0"/>
    <x v="16"/>
  </r>
  <r>
    <s v="INV02012"/>
    <s v="C183"/>
    <d v="2025-01-11T00:00:00"/>
    <d v="2025-02-10T00:00:00"/>
    <n v="112619.94"/>
    <n v="59125.49"/>
    <n v="360"/>
    <s v="90+"/>
    <n v="53494.450000000004"/>
    <x v="23"/>
  </r>
  <r>
    <s v="INV02897"/>
    <s v="C183"/>
    <d v="2025-03-30T00:00:00"/>
    <d v="2025-04-29T00:00:00"/>
    <n v="129289.96"/>
    <n v="89142.31"/>
    <n v="282"/>
    <s v="90+"/>
    <n v="40147.650000000009"/>
    <x v="21"/>
  </r>
  <r>
    <s v="INV00616"/>
    <s v="C183"/>
    <d v="2024-02-05T00:00:00"/>
    <d v="2024-03-06T00:00:00"/>
    <n v="85310.23"/>
    <n v="85310.23"/>
    <n v="701"/>
    <s v="90+"/>
    <n v="0"/>
    <x v="2"/>
  </r>
  <r>
    <s v="INV00632"/>
    <s v="C183"/>
    <d v="2025-02-20T00:00:00"/>
    <d v="2025-03-22T00:00:00"/>
    <n v="57086.64"/>
    <n v="57086.64"/>
    <n v="320"/>
    <s v="90+"/>
    <n v="0"/>
    <x v="13"/>
  </r>
  <r>
    <s v="INV00736"/>
    <s v="C183"/>
    <d v="2024-12-17T00:00:00"/>
    <d v="2025-01-16T00:00:00"/>
    <n v="136237.92000000001"/>
    <n v="136237.92000000001"/>
    <n v="385"/>
    <s v="90+"/>
    <n v="0"/>
    <x v="7"/>
  </r>
  <r>
    <s v="INV00933"/>
    <s v="C183"/>
    <d v="2025-11-19T00:00:00"/>
    <d v="2025-12-19T00:00:00"/>
    <n v="156566.23000000001"/>
    <n v="156566.23000000001"/>
    <n v="48"/>
    <s v="31-60"/>
    <n v="0"/>
    <x v="9"/>
  </r>
  <r>
    <s v="INV01272"/>
    <s v="C183"/>
    <d v="2024-02-19T00:00:00"/>
    <d v="2024-03-20T00:00:00"/>
    <n v="74110.100000000006"/>
    <n v="74110.100000000006"/>
    <n v="687"/>
    <s v="90+"/>
    <n v="0"/>
    <x v="2"/>
  </r>
  <r>
    <s v="INV01511"/>
    <s v="C183"/>
    <d v="2024-02-29T00:00:00"/>
    <d v="2024-03-30T00:00:00"/>
    <n v="37721.39"/>
    <n v="37721.39"/>
    <n v="677"/>
    <s v="90+"/>
    <n v="0"/>
    <x v="2"/>
  </r>
  <r>
    <s v="INV01639"/>
    <s v="C183"/>
    <d v="2024-06-04T00:00:00"/>
    <d v="2024-07-04T00:00:00"/>
    <n v="51074.01"/>
    <n v="51074.01"/>
    <n v="581"/>
    <s v="90+"/>
    <n v="0"/>
    <x v="22"/>
  </r>
  <r>
    <s v="INV02052"/>
    <s v="C183"/>
    <d v="2025-07-02T00:00:00"/>
    <d v="2025-08-01T00:00:00"/>
    <n v="74855.75"/>
    <n v="74855.75"/>
    <n v="188"/>
    <s v="90+"/>
    <n v="0"/>
    <x v="10"/>
  </r>
  <r>
    <s v="INV02569"/>
    <s v="C184"/>
    <d v="2024-09-02T00:00:00"/>
    <d v="2024-10-02T00:00:00"/>
    <n v="17140.04"/>
    <n v="14651.31"/>
    <n v="491"/>
    <s v="90+"/>
    <n v="2488.7300000000014"/>
    <x v="6"/>
  </r>
  <r>
    <s v="INV00401"/>
    <s v="C184"/>
    <d v="2025-06-04T00:00:00"/>
    <d v="2025-07-04T00:00:00"/>
    <n v="170205.47"/>
    <n v="170205.47"/>
    <n v="216"/>
    <s v="90+"/>
    <n v="0"/>
    <x v="16"/>
  </r>
  <r>
    <s v="INV01008"/>
    <s v="C184"/>
    <d v="2025-03-26T00:00:00"/>
    <d v="2025-04-25T00:00:00"/>
    <n v="198914.45"/>
    <n v="198914.45"/>
    <n v="286"/>
    <s v="90+"/>
    <n v="0"/>
    <x v="21"/>
  </r>
  <r>
    <s v="INV01061"/>
    <s v="C184"/>
    <d v="2025-05-08T00:00:00"/>
    <d v="2025-06-07T00:00:00"/>
    <n v="14337.35"/>
    <n v="14337.35"/>
    <n v="243"/>
    <s v="90+"/>
    <n v="0"/>
    <x v="15"/>
  </r>
  <r>
    <s v="INV01297"/>
    <s v="C184"/>
    <d v="2025-01-16T00:00:00"/>
    <d v="2025-02-15T00:00:00"/>
    <n v="81073.14"/>
    <n v="81073.14"/>
    <n v="355"/>
    <s v="90+"/>
    <n v="0"/>
    <x v="23"/>
  </r>
  <r>
    <s v="INV01421"/>
    <s v="C184"/>
    <d v="2024-01-26T00:00:00"/>
    <d v="2024-02-25T00:00:00"/>
    <n v="66569.259999999995"/>
    <n v="66569.259999999995"/>
    <n v="711"/>
    <s v="90+"/>
    <n v="0"/>
    <x v="18"/>
  </r>
  <r>
    <s v="INV01644"/>
    <s v="C184"/>
    <d v="2024-08-12T00:00:00"/>
    <d v="2024-09-11T00:00:00"/>
    <n v="113098.58"/>
    <n v="113098.58"/>
    <n v="512"/>
    <s v="90+"/>
    <n v="0"/>
    <x v="11"/>
  </r>
  <r>
    <s v="INV01756"/>
    <s v="C184"/>
    <d v="2024-05-27T00:00:00"/>
    <d v="2024-06-26T00:00:00"/>
    <n v="39763.42"/>
    <n v="39763.42"/>
    <n v="589"/>
    <s v="90+"/>
    <n v="0"/>
    <x v="19"/>
  </r>
  <r>
    <s v="INV01878"/>
    <s v="C184"/>
    <d v="2024-12-14T00:00:00"/>
    <d v="2025-01-13T00:00:00"/>
    <n v="74964.539999999994"/>
    <n v="74964.539999999994"/>
    <n v="388"/>
    <s v="90+"/>
    <n v="0"/>
    <x v="7"/>
  </r>
  <r>
    <s v="INV02207"/>
    <s v="C184"/>
    <d v="2024-10-11T00:00:00"/>
    <d v="2024-11-10T00:00:00"/>
    <n v="51821.23"/>
    <n v="51821.23"/>
    <n v="452"/>
    <s v="90+"/>
    <n v="0"/>
    <x v="0"/>
  </r>
  <r>
    <s v="INV02609"/>
    <s v="C184"/>
    <d v="2025-04-22T00:00:00"/>
    <d v="2025-05-22T00:00:00"/>
    <n v="43407.5"/>
    <n v="43407.5"/>
    <n v="259"/>
    <s v="90+"/>
    <n v="0"/>
    <x v="1"/>
  </r>
  <r>
    <s v="INV02617"/>
    <s v="C184"/>
    <d v="2025-02-24T00:00:00"/>
    <d v="2025-03-26T00:00:00"/>
    <n v="34391.82"/>
    <n v="34391.82"/>
    <n v="316"/>
    <s v="90+"/>
    <n v="0"/>
    <x v="13"/>
  </r>
  <r>
    <s v="INV00718"/>
    <s v="C185"/>
    <d v="2025-07-21T00:00:00"/>
    <d v="2025-08-20T00:00:00"/>
    <n v="135166.81"/>
    <n v="102025.34"/>
    <n v="169"/>
    <s v="90+"/>
    <n v="33141.47"/>
    <x v="10"/>
  </r>
  <r>
    <s v="INV02777"/>
    <s v="C185"/>
    <d v="2025-09-06T00:00:00"/>
    <d v="2025-10-06T00:00:00"/>
    <n v="94916.53"/>
    <n v="61931.12"/>
    <n v="122"/>
    <s v="90+"/>
    <n v="32985.409999999996"/>
    <x v="17"/>
  </r>
  <r>
    <s v="INV02963"/>
    <s v="C185"/>
    <d v="2025-01-18T00:00:00"/>
    <d v="2025-02-17T00:00:00"/>
    <n v="30101.59"/>
    <n v="19706.88"/>
    <n v="353"/>
    <s v="90+"/>
    <n v="10394.709999999999"/>
    <x v="23"/>
  </r>
  <r>
    <s v="INV00105"/>
    <s v="C185"/>
    <d v="2024-12-08T00:00:00"/>
    <d v="2025-01-07T00:00:00"/>
    <n v="137653.07"/>
    <n v="137653.07"/>
    <n v="394"/>
    <s v="90+"/>
    <n v="0"/>
    <x v="7"/>
  </r>
  <r>
    <s v="INV01042"/>
    <s v="C185"/>
    <d v="2025-04-14T00:00:00"/>
    <d v="2025-05-14T00:00:00"/>
    <n v="115370.74"/>
    <n v="115370.74"/>
    <n v="267"/>
    <s v="90+"/>
    <n v="0"/>
    <x v="1"/>
  </r>
  <r>
    <s v="INV01233"/>
    <s v="C185"/>
    <d v="2025-02-16T00:00:00"/>
    <d v="2025-03-18T00:00:00"/>
    <n v="17272.66"/>
    <n v="17272.66"/>
    <n v="324"/>
    <s v="90+"/>
    <n v="0"/>
    <x v="13"/>
  </r>
  <r>
    <s v="INV01379"/>
    <s v="C185"/>
    <d v="2025-06-07T00:00:00"/>
    <d v="2025-07-07T00:00:00"/>
    <n v="53220.86"/>
    <n v="53220.86"/>
    <n v="213"/>
    <s v="90+"/>
    <n v="0"/>
    <x v="16"/>
  </r>
  <r>
    <s v="INV02066"/>
    <s v="C185"/>
    <d v="2024-01-03T00:00:00"/>
    <d v="2024-02-02T00:00:00"/>
    <n v="94094.16"/>
    <n v="94094.16"/>
    <n v="734"/>
    <s v="90+"/>
    <n v="0"/>
    <x v="18"/>
  </r>
  <r>
    <s v="INV02199"/>
    <s v="C185"/>
    <d v="2025-07-30T00:00:00"/>
    <d v="2025-08-29T00:00:00"/>
    <n v="34732.26"/>
    <n v="34732.26"/>
    <n v="160"/>
    <s v="90+"/>
    <n v="0"/>
    <x v="10"/>
  </r>
  <r>
    <s v="INV02865"/>
    <s v="C185"/>
    <d v="2025-09-22T00:00:00"/>
    <d v="2025-10-22T00:00:00"/>
    <n v="35481.86"/>
    <n v="35481.86"/>
    <n v="106"/>
    <s v="90+"/>
    <n v="0"/>
    <x v="17"/>
  </r>
  <r>
    <s v="INV02886"/>
    <s v="C186"/>
    <d v="2024-02-10T00:00:00"/>
    <d v="2024-03-11T00:00:00"/>
    <n v="196729.46"/>
    <n v="151784.01999999999"/>
    <n v="696"/>
    <s v="90+"/>
    <n v="44945.440000000002"/>
    <x v="2"/>
  </r>
  <r>
    <s v="INV00479"/>
    <s v="C186"/>
    <d v="2024-04-26T00:00:00"/>
    <d v="2024-05-26T00:00:00"/>
    <n v="120950.73"/>
    <n v="120950.73"/>
    <n v="620"/>
    <s v="90+"/>
    <n v="0"/>
    <x v="4"/>
  </r>
  <r>
    <s v="INV00841"/>
    <s v="C186"/>
    <d v="2025-06-03T00:00:00"/>
    <d v="2025-07-03T00:00:00"/>
    <n v="71888.75"/>
    <n v="71888.75"/>
    <n v="217"/>
    <s v="90+"/>
    <n v="0"/>
    <x v="16"/>
  </r>
  <r>
    <s v="INV01035"/>
    <s v="C186"/>
    <d v="2024-02-09T00:00:00"/>
    <d v="2024-03-10T00:00:00"/>
    <n v="39321.82"/>
    <n v="39321.82"/>
    <n v="697"/>
    <s v="90+"/>
    <n v="0"/>
    <x v="2"/>
  </r>
  <r>
    <s v="INV02071"/>
    <s v="C186"/>
    <d v="2025-07-27T00:00:00"/>
    <d v="2025-08-26T00:00:00"/>
    <n v="64630.83"/>
    <n v="64630.83"/>
    <n v="163"/>
    <s v="90+"/>
    <n v="0"/>
    <x v="10"/>
  </r>
  <r>
    <s v="INV02225"/>
    <s v="C186"/>
    <d v="2025-06-15T00:00:00"/>
    <d v="2025-07-15T00:00:00"/>
    <n v="185908.25"/>
    <n v="185908.25"/>
    <n v="205"/>
    <s v="90+"/>
    <n v="0"/>
    <x v="16"/>
  </r>
  <r>
    <s v="INV02684"/>
    <s v="C186"/>
    <d v="2024-07-12T00:00:00"/>
    <d v="2024-08-11T00:00:00"/>
    <n v="13610.73"/>
    <n v="13610.73"/>
    <n v="543"/>
    <s v="90+"/>
    <n v="0"/>
    <x v="5"/>
  </r>
  <r>
    <s v="INV02735"/>
    <s v="C186"/>
    <d v="2024-12-10T00:00:00"/>
    <d v="2025-01-09T00:00:00"/>
    <n v="145729.22"/>
    <n v="145729.22"/>
    <n v="392"/>
    <s v="90+"/>
    <n v="0"/>
    <x v="7"/>
  </r>
  <r>
    <s v="INV02558"/>
    <s v="C187"/>
    <d v="2024-08-21T00:00:00"/>
    <d v="2024-09-20T00:00:00"/>
    <n v="127910.17"/>
    <n v="64981.07"/>
    <n v="503"/>
    <s v="90+"/>
    <n v="62929.1"/>
    <x v="11"/>
  </r>
  <r>
    <s v="INV02873"/>
    <s v="C187"/>
    <d v="2024-01-29T00:00:00"/>
    <d v="2024-02-28T00:00:00"/>
    <n v="94180.53"/>
    <n v="56235.32"/>
    <n v="708"/>
    <s v="90+"/>
    <n v="37945.21"/>
    <x v="18"/>
  </r>
  <r>
    <s v="INV01862"/>
    <s v="C187"/>
    <d v="2024-07-31T00:00:00"/>
    <d v="2024-08-30T00:00:00"/>
    <n v="12273.02"/>
    <n v="7451.23"/>
    <n v="524"/>
    <s v="90+"/>
    <n v="4821.7900000000009"/>
    <x v="5"/>
  </r>
  <r>
    <s v="INV00029"/>
    <s v="C187"/>
    <d v="2025-08-16T00:00:00"/>
    <d v="2025-09-15T00:00:00"/>
    <n v="97121.62"/>
    <n v="97121.62"/>
    <n v="143"/>
    <s v="90+"/>
    <n v="0"/>
    <x v="20"/>
  </r>
  <r>
    <s v="INV00299"/>
    <s v="C187"/>
    <d v="2025-09-18T00:00:00"/>
    <d v="2025-10-18T00:00:00"/>
    <n v="52649.26"/>
    <n v="52649.26"/>
    <n v="110"/>
    <s v="90+"/>
    <n v="0"/>
    <x v="17"/>
  </r>
  <r>
    <s v="INV00913"/>
    <s v="C187"/>
    <d v="2024-05-26T00:00:00"/>
    <d v="2024-06-25T00:00:00"/>
    <n v="153720.03"/>
    <n v="153720.03"/>
    <n v="590"/>
    <s v="90+"/>
    <n v="0"/>
    <x v="19"/>
  </r>
  <r>
    <s v="INV02463"/>
    <s v="C187"/>
    <d v="2024-07-09T00:00:00"/>
    <d v="2024-08-08T00:00:00"/>
    <n v="121951.37"/>
    <n v="121951.37"/>
    <n v="546"/>
    <s v="90+"/>
    <n v="0"/>
    <x v="5"/>
  </r>
  <r>
    <s v="INV02505"/>
    <s v="C187"/>
    <d v="2024-04-27T00:00:00"/>
    <d v="2024-05-27T00:00:00"/>
    <n v="59186.39"/>
    <n v="59186.39"/>
    <n v="619"/>
    <s v="90+"/>
    <n v="0"/>
    <x v="4"/>
  </r>
  <r>
    <s v="INV01583"/>
    <s v="C188"/>
    <d v="2025-06-27T00:00:00"/>
    <d v="2025-07-27T00:00:00"/>
    <n v="188798.81"/>
    <n v="70552.94"/>
    <n v="193"/>
    <s v="90+"/>
    <n v="118245.87"/>
    <x v="16"/>
  </r>
  <r>
    <s v="INV01325"/>
    <s v="C188"/>
    <d v="2024-11-30T00:00:00"/>
    <d v="2024-12-30T00:00:00"/>
    <n v="153864.28"/>
    <n v="107503.63"/>
    <n v="402"/>
    <s v="90+"/>
    <n v="46360.649999999994"/>
    <x v="12"/>
  </r>
  <r>
    <s v="INV02200"/>
    <s v="C188"/>
    <d v="2025-05-11T00:00:00"/>
    <d v="2025-06-10T00:00:00"/>
    <n v="106241.84"/>
    <n v="93465.35"/>
    <n v="240"/>
    <s v="90+"/>
    <n v="12776.489999999991"/>
    <x v="15"/>
  </r>
  <r>
    <s v="INV00005"/>
    <s v="C188"/>
    <d v="2025-09-05T00:00:00"/>
    <d v="2025-10-05T00:00:00"/>
    <n v="150665.07"/>
    <n v="150665.07"/>
    <n v="123"/>
    <s v="90+"/>
    <n v="0"/>
    <x v="17"/>
  </r>
  <r>
    <s v="INV00233"/>
    <s v="C188"/>
    <d v="2025-06-04T00:00:00"/>
    <d v="2025-07-04T00:00:00"/>
    <n v="141279.93"/>
    <n v="141279.93"/>
    <n v="216"/>
    <s v="90+"/>
    <n v="0"/>
    <x v="16"/>
  </r>
  <r>
    <s v="INV00370"/>
    <s v="C188"/>
    <d v="2024-11-24T00:00:00"/>
    <d v="2024-12-24T00:00:00"/>
    <n v="71589.919999999998"/>
    <n v="71589.919999999998"/>
    <n v="408"/>
    <s v="90+"/>
    <n v="0"/>
    <x v="12"/>
  </r>
  <r>
    <s v="INV00392"/>
    <s v="C188"/>
    <d v="2024-03-29T00:00:00"/>
    <d v="2024-04-28T00:00:00"/>
    <n v="156777.29999999999"/>
    <n v="156777.29999999999"/>
    <n v="648"/>
    <s v="90+"/>
    <n v="0"/>
    <x v="14"/>
  </r>
  <r>
    <s v="INV00700"/>
    <s v="C188"/>
    <d v="2025-09-13T00:00:00"/>
    <d v="2025-10-13T00:00:00"/>
    <n v="42632.78"/>
    <n v="42632.78"/>
    <n v="115"/>
    <s v="90+"/>
    <n v="0"/>
    <x v="17"/>
  </r>
  <r>
    <s v="INV00907"/>
    <s v="C188"/>
    <d v="2025-08-30T00:00:00"/>
    <d v="2025-09-29T00:00:00"/>
    <n v="104068.57"/>
    <n v="104068.57"/>
    <n v="129"/>
    <s v="90+"/>
    <n v="0"/>
    <x v="20"/>
  </r>
  <r>
    <s v="INV01062"/>
    <s v="C188"/>
    <d v="2024-01-10T00:00:00"/>
    <d v="2024-02-09T00:00:00"/>
    <n v="18587.310000000001"/>
    <n v="18587.310000000001"/>
    <n v="727"/>
    <s v="90+"/>
    <n v="0"/>
    <x v="18"/>
  </r>
  <r>
    <s v="INV01181"/>
    <s v="C188"/>
    <d v="2024-02-08T00:00:00"/>
    <d v="2024-03-09T00:00:00"/>
    <n v="175999.78"/>
    <n v="175999.78"/>
    <n v="698"/>
    <s v="90+"/>
    <n v="0"/>
    <x v="2"/>
  </r>
  <r>
    <s v="INV01378"/>
    <s v="C188"/>
    <d v="2024-03-26T00:00:00"/>
    <d v="2024-04-25T00:00:00"/>
    <n v="147826.69"/>
    <n v="147826.69"/>
    <n v="651"/>
    <s v="90+"/>
    <n v="0"/>
    <x v="14"/>
  </r>
  <r>
    <s v="INV01407"/>
    <s v="C188"/>
    <d v="2025-10-25T00:00:00"/>
    <d v="2025-11-24T00:00:00"/>
    <n v="85870.5"/>
    <n v="85870.5"/>
    <n v="73"/>
    <s v="61-90"/>
    <n v="0"/>
    <x v="3"/>
  </r>
  <r>
    <s v="INV01514"/>
    <s v="C188"/>
    <d v="2025-04-01T00:00:00"/>
    <d v="2025-05-01T00:00:00"/>
    <n v="195730.39"/>
    <n v="195730.39"/>
    <n v="280"/>
    <s v="90+"/>
    <n v="0"/>
    <x v="1"/>
  </r>
  <r>
    <s v="INV01925"/>
    <s v="C188"/>
    <d v="2024-05-03T00:00:00"/>
    <d v="2024-06-02T00:00:00"/>
    <n v="13319.81"/>
    <n v="13319.81"/>
    <n v="613"/>
    <s v="90+"/>
    <n v="0"/>
    <x v="19"/>
  </r>
  <r>
    <s v="INV02623"/>
    <s v="C188"/>
    <d v="2025-04-26T00:00:00"/>
    <d v="2025-05-26T00:00:00"/>
    <n v="160649.22"/>
    <n v="160649.22"/>
    <n v="255"/>
    <s v="90+"/>
    <n v="0"/>
    <x v="1"/>
  </r>
  <r>
    <s v="INV02836"/>
    <s v="C188"/>
    <d v="2024-12-23T00:00:00"/>
    <d v="2025-01-22T00:00:00"/>
    <n v="148144.76"/>
    <n v="148144.76"/>
    <n v="379"/>
    <s v="90+"/>
    <n v="0"/>
    <x v="7"/>
  </r>
  <r>
    <s v="INV02942"/>
    <s v="C188"/>
    <d v="2024-05-24T00:00:00"/>
    <d v="2024-06-23T00:00:00"/>
    <n v="54438.13"/>
    <n v="54438.13"/>
    <n v="592"/>
    <s v="90+"/>
    <n v="0"/>
    <x v="19"/>
  </r>
  <r>
    <s v="INV02554"/>
    <s v="C189"/>
    <d v="2024-05-19T00:00:00"/>
    <d v="2024-06-18T00:00:00"/>
    <n v="193857.77"/>
    <n v="95667.05"/>
    <n v="597"/>
    <s v="90+"/>
    <n v="98190.719999999987"/>
    <x v="19"/>
  </r>
  <r>
    <s v="INV02853"/>
    <s v="C189"/>
    <d v="2025-01-20T00:00:00"/>
    <d v="2025-02-19T00:00:00"/>
    <n v="131613.20000000001"/>
    <n v="52896.800000000003"/>
    <n v="351"/>
    <s v="90+"/>
    <n v="78716.400000000009"/>
    <x v="23"/>
  </r>
  <r>
    <s v="INV02281"/>
    <s v="C189"/>
    <d v="2025-08-07T00:00:00"/>
    <d v="2025-09-06T00:00:00"/>
    <n v="85948.96"/>
    <n v="41530.53"/>
    <n v="152"/>
    <s v="90+"/>
    <n v="44418.430000000008"/>
    <x v="20"/>
  </r>
  <r>
    <s v="INV00222"/>
    <s v="C189"/>
    <d v="2025-10-26T00:00:00"/>
    <d v="2025-11-25T00:00:00"/>
    <n v="155547.09"/>
    <n v="155547.09"/>
    <n v="72"/>
    <s v="61-90"/>
    <n v="0"/>
    <x v="3"/>
  </r>
  <r>
    <s v="INV00858"/>
    <s v="C189"/>
    <d v="2025-02-09T00:00:00"/>
    <d v="2025-03-11T00:00:00"/>
    <n v="100940.93"/>
    <n v="100940.93"/>
    <n v="331"/>
    <s v="90+"/>
    <n v="0"/>
    <x v="13"/>
  </r>
  <r>
    <s v="INV01092"/>
    <s v="C189"/>
    <d v="2024-11-10T00:00:00"/>
    <d v="2024-12-10T00:00:00"/>
    <n v="174813.61"/>
    <n v="174813.61"/>
    <n v="422"/>
    <s v="90+"/>
    <n v="0"/>
    <x v="12"/>
  </r>
  <r>
    <s v="INV01513"/>
    <s v="C189"/>
    <d v="2025-06-21T00:00:00"/>
    <d v="2025-07-21T00:00:00"/>
    <n v="122572.45"/>
    <n v="122572.45"/>
    <n v="199"/>
    <s v="90+"/>
    <n v="0"/>
    <x v="16"/>
  </r>
  <r>
    <s v="INV01786"/>
    <s v="C189"/>
    <d v="2024-05-18T00:00:00"/>
    <d v="2024-06-17T00:00:00"/>
    <n v="191429.45"/>
    <n v="191429.45"/>
    <n v="598"/>
    <s v="90+"/>
    <n v="0"/>
    <x v="19"/>
  </r>
  <r>
    <s v="INV01859"/>
    <s v="C189"/>
    <d v="2024-01-11T00:00:00"/>
    <d v="2024-02-10T00:00:00"/>
    <n v="159365.72"/>
    <n v="159365.72"/>
    <n v="726"/>
    <s v="90+"/>
    <n v="0"/>
    <x v="18"/>
  </r>
  <r>
    <s v="INV02037"/>
    <s v="C189"/>
    <d v="2024-02-04T00:00:00"/>
    <d v="2024-03-05T00:00:00"/>
    <n v="182839.63"/>
    <n v="182839.63"/>
    <n v="702"/>
    <s v="90+"/>
    <n v="0"/>
    <x v="2"/>
  </r>
  <r>
    <s v="INV02067"/>
    <s v="C189"/>
    <d v="2024-12-18T00:00:00"/>
    <d v="2025-01-17T00:00:00"/>
    <n v="185079.46"/>
    <n v="185079.46"/>
    <n v="384"/>
    <s v="90+"/>
    <n v="0"/>
    <x v="7"/>
  </r>
  <r>
    <s v="INV02546"/>
    <s v="C189"/>
    <d v="2024-08-10T00:00:00"/>
    <d v="2024-09-09T00:00:00"/>
    <n v="106814.41"/>
    <n v="106814.41"/>
    <n v="514"/>
    <s v="90+"/>
    <n v="0"/>
    <x v="11"/>
  </r>
  <r>
    <s v="INV02870"/>
    <s v="C189"/>
    <d v="2025-09-12T00:00:00"/>
    <d v="2025-10-12T00:00:00"/>
    <n v="43013.2"/>
    <n v="43013.2"/>
    <n v="116"/>
    <s v="90+"/>
    <n v="0"/>
    <x v="17"/>
  </r>
  <r>
    <s v="INV02300"/>
    <s v="C190"/>
    <d v="2024-10-27T00:00:00"/>
    <d v="2024-11-26T00:00:00"/>
    <n v="115843.34"/>
    <n v="55705.54"/>
    <n v="436"/>
    <s v="90+"/>
    <n v="60137.799999999996"/>
    <x v="0"/>
  </r>
  <r>
    <s v="INV01393"/>
    <s v="C190"/>
    <d v="2024-04-23T00:00:00"/>
    <d v="2024-05-23T00:00:00"/>
    <n v="85458.43"/>
    <n v="33618.29"/>
    <n v="623"/>
    <s v="90+"/>
    <n v="51840.139999999992"/>
    <x v="4"/>
  </r>
  <r>
    <s v="INV00153"/>
    <s v="C190"/>
    <d v="2025-10-25T00:00:00"/>
    <d v="2025-11-24T00:00:00"/>
    <n v="30927.26"/>
    <n v="30927.26"/>
    <n v="73"/>
    <s v="61-90"/>
    <n v="0"/>
    <x v="3"/>
  </r>
  <r>
    <s v="INV00643"/>
    <s v="C190"/>
    <d v="2025-11-18T00:00:00"/>
    <d v="2025-12-18T00:00:00"/>
    <n v="10178.61"/>
    <n v="10178.61"/>
    <n v="49"/>
    <s v="31-60"/>
    <n v="0"/>
    <x v="9"/>
  </r>
  <r>
    <s v="INV00882"/>
    <s v="C190"/>
    <d v="2024-11-01T00:00:00"/>
    <d v="2024-12-01T00:00:00"/>
    <n v="38000.29"/>
    <n v="38000.29"/>
    <n v="431"/>
    <s v="90+"/>
    <n v="0"/>
    <x v="12"/>
  </r>
  <r>
    <s v="INV01081"/>
    <s v="C190"/>
    <d v="2024-02-13T00:00:00"/>
    <d v="2024-03-14T00:00:00"/>
    <n v="166438.97"/>
    <n v="166438.97"/>
    <n v="693"/>
    <s v="90+"/>
    <n v="0"/>
    <x v="2"/>
  </r>
  <r>
    <s v="INV01669"/>
    <s v="C190"/>
    <d v="2025-06-29T00:00:00"/>
    <d v="2025-07-29T00:00:00"/>
    <n v="124774.59"/>
    <n v="124774.59"/>
    <n v="191"/>
    <s v="90+"/>
    <n v="0"/>
    <x v="16"/>
  </r>
  <r>
    <s v="INV01948"/>
    <s v="C190"/>
    <d v="2024-01-09T00:00:00"/>
    <d v="2024-02-08T00:00:00"/>
    <n v="144268.74"/>
    <n v="144268.74"/>
    <n v="728"/>
    <s v="90+"/>
    <n v="0"/>
    <x v="18"/>
  </r>
  <r>
    <s v="INV02114"/>
    <s v="C190"/>
    <d v="2025-12-21T00:00:00"/>
    <d v="2026-01-20T00:00:00"/>
    <n v="167139.84"/>
    <n v="167139.84"/>
    <n v="16"/>
    <s v="0-30"/>
    <n v="0"/>
    <x v="8"/>
  </r>
  <r>
    <s v="INV02138"/>
    <s v="C190"/>
    <d v="2024-05-16T00:00:00"/>
    <d v="2024-06-15T00:00:00"/>
    <n v="37271.769999999997"/>
    <n v="37271.769999999997"/>
    <n v="600"/>
    <s v="90+"/>
    <n v="0"/>
    <x v="19"/>
  </r>
  <r>
    <s v="INV02417"/>
    <s v="C190"/>
    <d v="2024-05-27T00:00:00"/>
    <d v="2024-06-26T00:00:00"/>
    <n v="67602.89"/>
    <n v="67602.89"/>
    <n v="589"/>
    <s v="90+"/>
    <n v="0"/>
    <x v="19"/>
  </r>
  <r>
    <s v="INV02545"/>
    <s v="C190"/>
    <d v="2024-05-29T00:00:00"/>
    <d v="2024-06-28T00:00:00"/>
    <n v="30940.05"/>
    <n v="30940.05"/>
    <n v="587"/>
    <s v="90+"/>
    <n v="0"/>
    <x v="19"/>
  </r>
  <r>
    <s v="INV02694"/>
    <s v="C190"/>
    <d v="2025-08-16T00:00:00"/>
    <d v="2025-09-15T00:00:00"/>
    <n v="169517.95"/>
    <n v="169517.95"/>
    <n v="143"/>
    <s v="90+"/>
    <n v="0"/>
    <x v="20"/>
  </r>
  <r>
    <s v="INV01762"/>
    <s v="C191"/>
    <d v="2024-08-05T00:00:00"/>
    <d v="2024-09-04T00:00:00"/>
    <n v="26516.03"/>
    <n v="11151.83"/>
    <n v="519"/>
    <s v="90+"/>
    <n v="15364.199999999999"/>
    <x v="11"/>
  </r>
  <r>
    <s v="INV00021"/>
    <s v="C191"/>
    <d v="2024-05-24T00:00:00"/>
    <d v="2024-06-23T00:00:00"/>
    <n v="23295.48"/>
    <n v="23295.48"/>
    <n v="592"/>
    <s v="90+"/>
    <n v="0"/>
    <x v="19"/>
  </r>
  <r>
    <s v="INV00178"/>
    <s v="C191"/>
    <d v="2025-05-04T00:00:00"/>
    <d v="2025-06-03T00:00:00"/>
    <n v="161821.04"/>
    <n v="161821.04"/>
    <n v="247"/>
    <s v="90+"/>
    <n v="0"/>
    <x v="15"/>
  </r>
  <r>
    <s v="INV00566"/>
    <s v="C191"/>
    <d v="2024-06-01T00:00:00"/>
    <d v="2024-07-01T00:00:00"/>
    <n v="151540.10999999999"/>
    <n v="151540.10999999999"/>
    <n v="584"/>
    <s v="90+"/>
    <n v="0"/>
    <x v="22"/>
  </r>
  <r>
    <s v="INV00646"/>
    <s v="C191"/>
    <d v="2025-06-06T00:00:00"/>
    <d v="2025-07-06T00:00:00"/>
    <n v="43008.51"/>
    <n v="43008.51"/>
    <n v="214"/>
    <s v="90+"/>
    <n v="0"/>
    <x v="16"/>
  </r>
  <r>
    <s v="INV01206"/>
    <s v="C191"/>
    <d v="2024-11-10T00:00:00"/>
    <d v="2024-12-10T00:00:00"/>
    <n v="82983.31"/>
    <n v="82983.31"/>
    <n v="422"/>
    <s v="90+"/>
    <n v="0"/>
    <x v="12"/>
  </r>
  <r>
    <s v="INV01812"/>
    <s v="C191"/>
    <d v="2024-05-05T00:00:00"/>
    <d v="2024-06-04T00:00:00"/>
    <n v="139859.6"/>
    <n v="139859.6"/>
    <n v="611"/>
    <s v="90+"/>
    <n v="0"/>
    <x v="19"/>
  </r>
  <r>
    <s v="INV02444"/>
    <s v="C191"/>
    <d v="2025-11-12T00:00:00"/>
    <d v="2025-12-12T00:00:00"/>
    <n v="127709.36"/>
    <n v="127709.36"/>
    <n v="55"/>
    <s v="31-60"/>
    <n v="0"/>
    <x v="9"/>
  </r>
  <r>
    <s v="INV02872"/>
    <s v="C191"/>
    <d v="2025-09-21T00:00:00"/>
    <d v="2025-10-21T00:00:00"/>
    <n v="183481.68"/>
    <n v="183481.68"/>
    <n v="107"/>
    <s v="90+"/>
    <n v="0"/>
    <x v="17"/>
  </r>
  <r>
    <s v="INV02976"/>
    <s v="C191"/>
    <d v="2025-05-14T00:00:00"/>
    <d v="2025-06-13T00:00:00"/>
    <n v="40626.53"/>
    <n v="40626.53"/>
    <n v="237"/>
    <s v="90+"/>
    <n v="0"/>
    <x v="15"/>
  </r>
  <r>
    <s v="INV00066"/>
    <s v="C192"/>
    <d v="2025-01-16T00:00:00"/>
    <d v="2025-02-15T00:00:00"/>
    <n v="110752.86"/>
    <n v="98812.55"/>
    <n v="355"/>
    <s v="90+"/>
    <n v="11940.309999999998"/>
    <x v="23"/>
  </r>
  <r>
    <s v="INV01645"/>
    <s v="C192"/>
    <d v="2025-09-30T00:00:00"/>
    <d v="2025-10-30T00:00:00"/>
    <n v="72428.75"/>
    <n v="72428.75"/>
    <n v="98"/>
    <s v="90+"/>
    <n v="0"/>
    <x v="17"/>
  </r>
  <r>
    <s v="INV01648"/>
    <s v="C192"/>
    <d v="2025-08-22T00:00:00"/>
    <d v="2025-09-21T00:00:00"/>
    <n v="58969.45"/>
    <n v="58969.45"/>
    <n v="137"/>
    <s v="90+"/>
    <n v="0"/>
    <x v="20"/>
  </r>
  <r>
    <s v="INV02798"/>
    <s v="C192"/>
    <d v="2025-02-04T00:00:00"/>
    <d v="2025-03-06T00:00:00"/>
    <n v="141688.98000000001"/>
    <n v="141688.98000000001"/>
    <n v="336"/>
    <s v="90+"/>
    <n v="0"/>
    <x v="13"/>
  </r>
  <r>
    <s v="INV02882"/>
    <s v="C192"/>
    <d v="2025-05-27T00:00:00"/>
    <d v="2025-06-26T00:00:00"/>
    <n v="154067.91"/>
    <n v="154067.91"/>
    <n v="224"/>
    <s v="90+"/>
    <n v="0"/>
    <x v="15"/>
  </r>
  <r>
    <s v="INV02646"/>
    <s v="C193"/>
    <d v="2025-06-26T00:00:00"/>
    <d v="2025-07-26T00:00:00"/>
    <n v="167650.65"/>
    <n v="110606.73"/>
    <n v="194"/>
    <s v="90+"/>
    <n v="57043.92"/>
    <x v="16"/>
  </r>
  <r>
    <s v="INV02891"/>
    <s v="C193"/>
    <d v="2025-12-29T00:00:00"/>
    <d v="2026-01-28T00:00:00"/>
    <n v="51994.76"/>
    <n v="25002.65"/>
    <n v="8"/>
    <s v="0-30"/>
    <n v="26992.11"/>
    <x v="8"/>
  </r>
  <r>
    <s v="INV02146"/>
    <s v="C193"/>
    <d v="2025-11-07T00:00:00"/>
    <d v="2025-12-07T00:00:00"/>
    <n v="144267.12"/>
    <n v="120194.1"/>
    <n v="60"/>
    <s v="31-60"/>
    <n v="24073.01999999999"/>
    <x v="9"/>
  </r>
  <r>
    <s v="INV02833"/>
    <s v="C193"/>
    <d v="2024-07-21T00:00:00"/>
    <d v="2024-08-20T00:00:00"/>
    <n v="39947.81"/>
    <n v="17670.95"/>
    <n v="534"/>
    <s v="90+"/>
    <n v="22276.859999999997"/>
    <x v="5"/>
  </r>
  <r>
    <s v="INV01796"/>
    <s v="C193"/>
    <d v="2024-12-16T00:00:00"/>
    <d v="2025-01-15T00:00:00"/>
    <n v="24562.33"/>
    <n v="16977.38"/>
    <n v="386"/>
    <s v="90+"/>
    <n v="7584.9500000000007"/>
    <x v="7"/>
  </r>
  <r>
    <s v="INV00173"/>
    <s v="C193"/>
    <d v="2025-04-11T00:00:00"/>
    <d v="2025-05-11T00:00:00"/>
    <n v="44076.800000000003"/>
    <n v="44076.800000000003"/>
    <n v="270"/>
    <s v="90+"/>
    <n v="0"/>
    <x v="1"/>
  </r>
  <r>
    <s v="INV00250"/>
    <s v="C193"/>
    <d v="2024-04-21T00:00:00"/>
    <d v="2024-05-21T00:00:00"/>
    <n v="120111.56"/>
    <n v="120111.56"/>
    <n v="625"/>
    <s v="90+"/>
    <n v="0"/>
    <x v="4"/>
  </r>
  <r>
    <s v="INV01603"/>
    <s v="C193"/>
    <d v="2024-01-05T00:00:00"/>
    <d v="2024-02-04T00:00:00"/>
    <n v="120585.57"/>
    <n v="120585.57"/>
    <n v="732"/>
    <s v="90+"/>
    <n v="0"/>
    <x v="18"/>
  </r>
  <r>
    <s v="INV01987"/>
    <s v="C193"/>
    <d v="2024-08-20T00:00:00"/>
    <d v="2024-09-19T00:00:00"/>
    <n v="169511.79"/>
    <n v="169511.79"/>
    <n v="504"/>
    <s v="90+"/>
    <n v="0"/>
    <x v="11"/>
  </r>
  <r>
    <s v="INV02481"/>
    <s v="C193"/>
    <d v="2025-02-20T00:00:00"/>
    <d v="2025-03-22T00:00:00"/>
    <n v="151397.10999999999"/>
    <n v="151397.10999999999"/>
    <n v="320"/>
    <s v="90+"/>
    <n v="0"/>
    <x v="13"/>
  </r>
  <r>
    <s v="INV02672"/>
    <s v="C193"/>
    <d v="2024-06-05T00:00:00"/>
    <d v="2024-07-05T00:00:00"/>
    <n v="47519.17"/>
    <n v="47519.17"/>
    <n v="580"/>
    <s v="90+"/>
    <n v="0"/>
    <x v="22"/>
  </r>
  <r>
    <s v="INV02544"/>
    <s v="C194"/>
    <d v="2025-01-16T00:00:00"/>
    <d v="2025-02-15T00:00:00"/>
    <n v="199111.29"/>
    <n v="83059.009999999995"/>
    <n v="355"/>
    <s v="90+"/>
    <n v="116052.28000000001"/>
    <x v="23"/>
  </r>
  <r>
    <s v="INV00362"/>
    <s v="C194"/>
    <d v="2025-05-21T00:00:00"/>
    <d v="2025-06-20T00:00:00"/>
    <n v="184907.22"/>
    <n v="75667.350000000006"/>
    <n v="230"/>
    <s v="90+"/>
    <n v="109239.87"/>
    <x v="15"/>
  </r>
  <r>
    <s v="INV01281"/>
    <s v="C194"/>
    <d v="2025-12-30T00:00:00"/>
    <d v="2026-01-29T00:00:00"/>
    <n v="160264.5"/>
    <n v="51256.9"/>
    <n v="7"/>
    <s v="0-30"/>
    <n v="109007.6"/>
    <x v="8"/>
  </r>
  <r>
    <s v="INV01637"/>
    <s v="C194"/>
    <d v="2025-02-16T00:00:00"/>
    <d v="2025-03-18T00:00:00"/>
    <n v="111950.95"/>
    <n v="38208.519999999997"/>
    <n v="324"/>
    <s v="90+"/>
    <n v="73742.429999999993"/>
    <x v="13"/>
  </r>
  <r>
    <s v="INV02320"/>
    <s v="C194"/>
    <d v="2025-06-30T00:00:00"/>
    <d v="2025-07-30T00:00:00"/>
    <n v="151363.32999999999"/>
    <n v="81025.820000000007"/>
    <n v="190"/>
    <s v="90+"/>
    <n v="70337.50999999998"/>
    <x v="16"/>
  </r>
  <r>
    <s v="INV01300"/>
    <s v="C194"/>
    <d v="2025-05-25T00:00:00"/>
    <d v="2025-06-24T00:00:00"/>
    <n v="140978.20000000001"/>
    <n v="113344.37"/>
    <n v="226"/>
    <s v="90+"/>
    <n v="27633.830000000016"/>
    <x v="15"/>
  </r>
  <r>
    <s v="INV00303"/>
    <s v="C194"/>
    <d v="2025-06-01T00:00:00"/>
    <d v="2025-07-01T00:00:00"/>
    <n v="194479.85"/>
    <n v="194479.85"/>
    <n v="219"/>
    <s v="90+"/>
    <n v="0"/>
    <x v="16"/>
  </r>
  <r>
    <s v="INV00683"/>
    <s v="C194"/>
    <d v="2025-02-18T00:00:00"/>
    <d v="2025-03-20T00:00:00"/>
    <n v="13219.53"/>
    <n v="13219.53"/>
    <n v="322"/>
    <s v="90+"/>
    <n v="0"/>
    <x v="13"/>
  </r>
  <r>
    <s v="INV01215"/>
    <s v="C194"/>
    <d v="2024-10-16T00:00:00"/>
    <d v="2024-11-15T00:00:00"/>
    <n v="81652.039999999994"/>
    <n v="81652.039999999994"/>
    <n v="447"/>
    <s v="90+"/>
    <n v="0"/>
    <x v="0"/>
  </r>
  <r>
    <s v="INV02182"/>
    <s v="C194"/>
    <d v="2025-09-20T00:00:00"/>
    <d v="2025-10-20T00:00:00"/>
    <n v="125984.02"/>
    <n v="125984.02"/>
    <n v="108"/>
    <s v="90+"/>
    <n v="0"/>
    <x v="17"/>
  </r>
  <r>
    <s v="INV02254"/>
    <s v="C194"/>
    <d v="2024-08-03T00:00:00"/>
    <d v="2024-09-02T00:00:00"/>
    <n v="15526.12"/>
    <n v="15526.12"/>
    <n v="521"/>
    <s v="90+"/>
    <n v="0"/>
    <x v="11"/>
  </r>
  <r>
    <s v="INV02583"/>
    <s v="C194"/>
    <d v="2024-06-24T00:00:00"/>
    <d v="2024-07-24T00:00:00"/>
    <n v="138893.69"/>
    <n v="138893.69"/>
    <n v="561"/>
    <s v="90+"/>
    <n v="0"/>
    <x v="22"/>
  </r>
  <r>
    <s v="INV02935"/>
    <s v="C194"/>
    <d v="2024-08-22T00:00:00"/>
    <d v="2024-09-21T00:00:00"/>
    <n v="35711.51"/>
    <n v="35711.51"/>
    <n v="502"/>
    <s v="90+"/>
    <n v="0"/>
    <x v="11"/>
  </r>
  <r>
    <s v="INV02752"/>
    <s v="C195"/>
    <d v="2024-01-02T00:00:00"/>
    <d v="2024-02-01T00:00:00"/>
    <n v="196129.7"/>
    <n v="90499.48"/>
    <n v="735"/>
    <s v="90+"/>
    <n v="105630.22000000002"/>
    <x v="18"/>
  </r>
  <r>
    <s v="INV00967"/>
    <s v="C195"/>
    <d v="2025-05-11T00:00:00"/>
    <d v="2025-06-10T00:00:00"/>
    <n v="121758.17"/>
    <n v="68087.100000000006"/>
    <n v="240"/>
    <s v="90+"/>
    <n v="53671.069999999992"/>
    <x v="15"/>
  </r>
  <r>
    <s v="INV02305"/>
    <s v="C195"/>
    <d v="2024-09-09T00:00:00"/>
    <d v="2024-10-09T00:00:00"/>
    <n v="50527.38"/>
    <n v="38973.129999999997"/>
    <n v="484"/>
    <s v="90+"/>
    <n v="11554.25"/>
    <x v="6"/>
  </r>
  <r>
    <s v="INV00094"/>
    <s v="C195"/>
    <d v="2025-12-20T00:00:00"/>
    <d v="2026-01-19T00:00:00"/>
    <n v="169479.63"/>
    <n v="169479.63"/>
    <n v="17"/>
    <s v="0-30"/>
    <n v="0"/>
    <x v="8"/>
  </r>
  <r>
    <s v="INV00779"/>
    <s v="C195"/>
    <d v="2025-10-25T00:00:00"/>
    <d v="2025-11-24T00:00:00"/>
    <n v="103812.91"/>
    <n v="103812.91"/>
    <n v="73"/>
    <s v="61-90"/>
    <n v="0"/>
    <x v="3"/>
  </r>
  <r>
    <s v="INV00825"/>
    <s v="C195"/>
    <d v="2024-05-24T00:00:00"/>
    <d v="2024-06-23T00:00:00"/>
    <n v="120691.93"/>
    <n v="120691.93"/>
    <n v="592"/>
    <s v="90+"/>
    <n v="0"/>
    <x v="19"/>
  </r>
  <r>
    <s v="INV01183"/>
    <s v="C195"/>
    <d v="2025-02-28T00:00:00"/>
    <d v="2025-03-30T00:00:00"/>
    <n v="105339.88"/>
    <n v="105339.88"/>
    <n v="312"/>
    <s v="90+"/>
    <n v="0"/>
    <x v="13"/>
  </r>
  <r>
    <s v="INV01295"/>
    <s v="C195"/>
    <d v="2024-05-14T00:00:00"/>
    <d v="2024-06-13T00:00:00"/>
    <n v="67669.3"/>
    <n v="67669.3"/>
    <n v="602"/>
    <s v="90+"/>
    <n v="0"/>
    <x v="19"/>
  </r>
  <r>
    <s v="INV01935"/>
    <s v="C195"/>
    <d v="2025-03-07T00:00:00"/>
    <d v="2025-04-06T00:00:00"/>
    <n v="93571.24"/>
    <n v="93571.24"/>
    <n v="305"/>
    <s v="90+"/>
    <n v="0"/>
    <x v="21"/>
  </r>
  <r>
    <s v="INV02557"/>
    <s v="C195"/>
    <d v="2024-11-04T00:00:00"/>
    <d v="2024-12-04T00:00:00"/>
    <n v="147191.98000000001"/>
    <n v="147191.98000000001"/>
    <n v="428"/>
    <s v="90+"/>
    <n v="0"/>
    <x v="12"/>
  </r>
  <r>
    <s v="INV02838"/>
    <s v="C195"/>
    <d v="2024-07-29T00:00:00"/>
    <d v="2024-08-28T00:00:00"/>
    <n v="138525.51"/>
    <n v="138525.51"/>
    <n v="526"/>
    <s v="90+"/>
    <n v="0"/>
    <x v="5"/>
  </r>
  <r>
    <s v="INV01036"/>
    <s v="C196"/>
    <d v="2024-08-19T00:00:00"/>
    <d v="2024-09-18T00:00:00"/>
    <n v="165795.20000000001"/>
    <n v="144398.39999999999"/>
    <n v="505"/>
    <s v="90+"/>
    <n v="21396.800000000017"/>
    <x v="11"/>
  </r>
  <r>
    <s v="INV00266"/>
    <s v="C196"/>
    <d v="2024-06-30T00:00:00"/>
    <d v="2024-07-30T00:00:00"/>
    <n v="74693.61"/>
    <n v="74693.61"/>
    <n v="555"/>
    <s v="90+"/>
    <n v="0"/>
    <x v="22"/>
  </r>
  <r>
    <s v="INV00276"/>
    <s v="C196"/>
    <d v="2024-03-17T00:00:00"/>
    <d v="2024-04-16T00:00:00"/>
    <n v="28554.13"/>
    <n v="28554.13"/>
    <n v="660"/>
    <s v="90+"/>
    <n v="0"/>
    <x v="14"/>
  </r>
  <r>
    <s v="INV01055"/>
    <s v="C196"/>
    <d v="2025-10-09T00:00:00"/>
    <d v="2025-11-08T00:00:00"/>
    <n v="48524.38"/>
    <n v="48524.38"/>
    <n v="89"/>
    <s v="61-90"/>
    <n v="0"/>
    <x v="3"/>
  </r>
  <r>
    <s v="INV02155"/>
    <s v="C196"/>
    <d v="2025-09-01T00:00:00"/>
    <d v="2025-10-01T00:00:00"/>
    <n v="17769.560000000001"/>
    <n v="17769.560000000001"/>
    <n v="127"/>
    <s v="90+"/>
    <n v="0"/>
    <x v="17"/>
  </r>
  <r>
    <s v="INV02159"/>
    <s v="C197"/>
    <d v="2024-12-09T00:00:00"/>
    <d v="2025-01-08T00:00:00"/>
    <n v="56512.09"/>
    <n v="17895.330000000002"/>
    <n v="393"/>
    <s v="90+"/>
    <n v="38616.759999999995"/>
    <x v="7"/>
  </r>
  <r>
    <s v="INV00106"/>
    <s v="C197"/>
    <d v="2024-06-28T00:00:00"/>
    <d v="2024-07-28T00:00:00"/>
    <n v="91260.46"/>
    <n v="68861.740000000005"/>
    <n v="557"/>
    <s v="90+"/>
    <n v="22398.720000000001"/>
    <x v="22"/>
  </r>
  <r>
    <s v="INV00603"/>
    <s v="C197"/>
    <d v="2025-03-08T00:00:00"/>
    <d v="2025-04-07T00:00:00"/>
    <n v="129536.88"/>
    <n v="114524.5"/>
    <n v="304"/>
    <s v="90+"/>
    <n v="15012.380000000005"/>
    <x v="21"/>
  </r>
  <r>
    <s v="INV01602"/>
    <s v="C197"/>
    <d v="2025-03-09T00:00:00"/>
    <d v="2025-04-08T00:00:00"/>
    <n v="16327.62"/>
    <n v="8856.94"/>
    <n v="303"/>
    <s v="90+"/>
    <n v="7470.68"/>
    <x v="21"/>
  </r>
  <r>
    <s v="INV00340"/>
    <s v="C197"/>
    <d v="2024-09-13T00:00:00"/>
    <d v="2024-10-13T00:00:00"/>
    <n v="21037.27"/>
    <n v="21037.27"/>
    <n v="480"/>
    <s v="90+"/>
    <n v="0"/>
    <x v="6"/>
  </r>
  <r>
    <s v="INV00428"/>
    <s v="C197"/>
    <d v="2025-10-12T00:00:00"/>
    <d v="2025-11-11T00:00:00"/>
    <n v="84791.63"/>
    <n v="84791.63"/>
    <n v="86"/>
    <s v="61-90"/>
    <n v="0"/>
    <x v="3"/>
  </r>
  <r>
    <s v="INV01202"/>
    <s v="C197"/>
    <d v="2025-10-10T00:00:00"/>
    <d v="2025-11-09T00:00:00"/>
    <n v="28026.97"/>
    <n v="28026.97"/>
    <n v="88"/>
    <s v="61-90"/>
    <n v="0"/>
    <x v="3"/>
  </r>
  <r>
    <s v="INV01980"/>
    <s v="C197"/>
    <d v="2025-12-20T00:00:00"/>
    <d v="2026-01-19T00:00:00"/>
    <n v="124254.75"/>
    <n v="124254.75"/>
    <n v="17"/>
    <s v="0-30"/>
    <n v="0"/>
    <x v="8"/>
  </r>
  <r>
    <s v="INV02046"/>
    <s v="C197"/>
    <d v="2024-05-09T00:00:00"/>
    <d v="2024-06-08T00:00:00"/>
    <n v="116422.47"/>
    <n v="116422.47"/>
    <n v="607"/>
    <s v="90+"/>
    <n v="0"/>
    <x v="19"/>
  </r>
  <r>
    <s v="INV02130"/>
    <s v="C197"/>
    <d v="2024-03-01T00:00:00"/>
    <d v="2024-03-31T00:00:00"/>
    <n v="88359.48"/>
    <n v="88359.48"/>
    <n v="676"/>
    <s v="90+"/>
    <n v="0"/>
    <x v="14"/>
  </r>
  <r>
    <s v="INV02356"/>
    <s v="C197"/>
    <d v="2025-04-27T00:00:00"/>
    <d v="2025-05-27T00:00:00"/>
    <n v="94304.4"/>
    <n v="94304.4"/>
    <n v="254"/>
    <s v="90+"/>
    <n v="0"/>
    <x v="1"/>
  </r>
  <r>
    <s v="INV02760"/>
    <s v="C197"/>
    <d v="2025-11-11T00:00:00"/>
    <d v="2025-12-11T00:00:00"/>
    <n v="164989.67000000001"/>
    <n v="164989.67000000001"/>
    <n v="56"/>
    <s v="31-60"/>
    <n v="0"/>
    <x v="9"/>
  </r>
  <r>
    <s v="INV01216"/>
    <s v="C198"/>
    <d v="2024-02-29T00:00:00"/>
    <d v="2024-03-30T00:00:00"/>
    <n v="130439.62"/>
    <n v="42411.57"/>
    <n v="677"/>
    <s v="90+"/>
    <n v="88028.049999999988"/>
    <x v="2"/>
  </r>
  <r>
    <s v="INV02784"/>
    <s v="C198"/>
    <d v="2024-03-19T00:00:00"/>
    <d v="2024-04-18T00:00:00"/>
    <n v="195134.7"/>
    <n v="108983.1"/>
    <n v="658"/>
    <s v="90+"/>
    <n v="86151.6"/>
    <x v="14"/>
  </r>
  <r>
    <s v="INV02010"/>
    <s v="C198"/>
    <d v="2025-01-09T00:00:00"/>
    <d v="2025-02-08T00:00:00"/>
    <n v="132960.57999999999"/>
    <n v="62987.360000000001"/>
    <n v="362"/>
    <s v="90+"/>
    <n v="69973.219999999987"/>
    <x v="23"/>
  </r>
  <r>
    <s v="INV00154"/>
    <s v="C198"/>
    <d v="2025-09-14T00:00:00"/>
    <d v="2025-10-14T00:00:00"/>
    <n v="71545.98"/>
    <n v="40930.81"/>
    <n v="114"/>
    <s v="90+"/>
    <n v="30615.17"/>
    <x v="17"/>
  </r>
  <r>
    <s v="INV02519"/>
    <s v="C198"/>
    <d v="2024-03-27T00:00:00"/>
    <d v="2024-04-26T00:00:00"/>
    <n v="50415.24"/>
    <n v="35313.339999999997"/>
    <n v="650"/>
    <s v="90+"/>
    <n v="15101.900000000001"/>
    <x v="14"/>
  </r>
  <r>
    <s v="INV00117"/>
    <s v="C198"/>
    <d v="2025-04-02T00:00:00"/>
    <d v="2025-05-02T00:00:00"/>
    <n v="59968.17"/>
    <n v="59968.17"/>
    <n v="279"/>
    <s v="90+"/>
    <n v="0"/>
    <x v="1"/>
  </r>
  <r>
    <s v="INV00551"/>
    <s v="C198"/>
    <d v="2025-02-07T00:00:00"/>
    <d v="2025-03-09T00:00:00"/>
    <n v="101126.87"/>
    <n v="101126.87"/>
    <n v="333"/>
    <s v="90+"/>
    <n v="0"/>
    <x v="13"/>
  </r>
  <r>
    <s v="INV00851"/>
    <s v="C198"/>
    <d v="2025-09-14T00:00:00"/>
    <d v="2025-10-14T00:00:00"/>
    <n v="163395.91"/>
    <n v="163395.91"/>
    <n v="114"/>
    <s v="90+"/>
    <n v="0"/>
    <x v="17"/>
  </r>
  <r>
    <s v="INV01505"/>
    <s v="C198"/>
    <d v="2024-01-27T00:00:00"/>
    <d v="2024-02-26T00:00:00"/>
    <n v="132414.79"/>
    <n v="132414.79"/>
    <n v="710"/>
    <s v="90+"/>
    <n v="0"/>
    <x v="18"/>
  </r>
  <r>
    <s v="INV01509"/>
    <s v="C198"/>
    <d v="2025-11-19T00:00:00"/>
    <d v="2025-12-19T00:00:00"/>
    <n v="48402.59"/>
    <n v="48402.59"/>
    <n v="48"/>
    <s v="31-60"/>
    <n v="0"/>
    <x v="9"/>
  </r>
  <r>
    <s v="INV02047"/>
    <s v="C198"/>
    <d v="2024-02-10T00:00:00"/>
    <d v="2024-03-11T00:00:00"/>
    <n v="101210.45"/>
    <n v="101210.45"/>
    <n v="696"/>
    <s v="90+"/>
    <n v="0"/>
    <x v="2"/>
  </r>
  <r>
    <s v="INV02156"/>
    <s v="C198"/>
    <d v="2024-12-23T00:00:00"/>
    <d v="2025-01-22T00:00:00"/>
    <n v="131239.15"/>
    <n v="131239.15"/>
    <n v="379"/>
    <s v="90+"/>
    <n v="0"/>
    <x v="7"/>
  </r>
  <r>
    <s v="INV02425"/>
    <s v="C198"/>
    <d v="2024-01-03T00:00:00"/>
    <d v="2024-02-02T00:00:00"/>
    <n v="106136.71"/>
    <n v="106136.71"/>
    <n v="734"/>
    <s v="90+"/>
    <n v="0"/>
    <x v="18"/>
  </r>
  <r>
    <s v="INV02539"/>
    <s v="C198"/>
    <d v="2024-12-25T00:00:00"/>
    <d v="2025-01-24T00:00:00"/>
    <n v="53394.33"/>
    <n v="53394.33"/>
    <n v="377"/>
    <s v="90+"/>
    <n v="0"/>
    <x v="7"/>
  </r>
  <r>
    <s v="INV02996"/>
    <s v="C198"/>
    <d v="2025-06-07T00:00:00"/>
    <d v="2025-07-07T00:00:00"/>
    <n v="50855.69"/>
    <n v="50855.69"/>
    <n v="213"/>
    <s v="90+"/>
    <n v="0"/>
    <x v="16"/>
  </r>
  <r>
    <s v="INV01173"/>
    <s v="C199"/>
    <d v="2025-08-20T00:00:00"/>
    <d v="2025-09-19T00:00:00"/>
    <n v="18541.93"/>
    <n v="18541.93"/>
    <n v="139"/>
    <s v="90+"/>
    <n v="0"/>
    <x v="20"/>
  </r>
  <r>
    <s v="INV02098"/>
    <s v="C199"/>
    <d v="2025-02-04T00:00:00"/>
    <d v="2025-03-06T00:00:00"/>
    <n v="19897.849999999999"/>
    <n v="19897.849999999999"/>
    <n v="336"/>
    <s v="90+"/>
    <n v="0"/>
    <x v="13"/>
  </r>
  <r>
    <s v="INV02447"/>
    <s v="C199"/>
    <d v="2025-07-15T00:00:00"/>
    <d v="2025-08-14T00:00:00"/>
    <n v="125949.8"/>
    <n v="125949.8"/>
    <n v="175"/>
    <s v="90+"/>
    <n v="0"/>
    <x v="10"/>
  </r>
  <r>
    <s v="INV02594"/>
    <s v="C199"/>
    <d v="2024-07-03T00:00:00"/>
    <d v="2024-08-02T00:00:00"/>
    <n v="176615.55"/>
    <n v="176615.55"/>
    <n v="552"/>
    <s v="90+"/>
    <n v="0"/>
    <x v="5"/>
  </r>
  <r>
    <s v="INV02911"/>
    <s v="C200"/>
    <d v="2025-03-13T00:00:00"/>
    <d v="2025-04-12T00:00:00"/>
    <n v="59273.4"/>
    <n v="41170.410000000003"/>
    <n v="299"/>
    <s v="90+"/>
    <n v="18102.989999999998"/>
    <x v="21"/>
  </r>
  <r>
    <s v="INV01088"/>
    <s v="C200"/>
    <d v="2025-11-23T00:00:00"/>
    <d v="2025-12-23T00:00:00"/>
    <n v="72598.66"/>
    <n v="59777.88"/>
    <n v="44"/>
    <s v="31-60"/>
    <n v="12820.780000000006"/>
    <x v="9"/>
  </r>
  <r>
    <s v="INV00429"/>
    <s v="C200"/>
    <d v="2025-07-22T00:00:00"/>
    <d v="2025-08-21T00:00:00"/>
    <n v="174300.72"/>
    <n v="174300.72"/>
    <n v="168"/>
    <s v="90+"/>
    <n v="0"/>
    <x v="10"/>
  </r>
  <r>
    <s v="INV00448"/>
    <s v="C200"/>
    <d v="2024-04-02T00:00:00"/>
    <d v="2024-05-02T00:00:00"/>
    <n v="67776.19"/>
    <n v="67776.19"/>
    <n v="644"/>
    <s v="90+"/>
    <n v="0"/>
    <x v="4"/>
  </r>
  <r>
    <s v="INV00996"/>
    <s v="C200"/>
    <d v="2024-04-05T00:00:00"/>
    <d v="2024-05-05T00:00:00"/>
    <n v="184083.94"/>
    <n v="184083.94"/>
    <n v="641"/>
    <s v="90+"/>
    <n v="0"/>
    <x v="4"/>
  </r>
  <r>
    <s v="INV01428"/>
    <s v="C200"/>
    <d v="2024-10-13T00:00:00"/>
    <d v="2024-11-12T00:00:00"/>
    <n v="166087.45000000001"/>
    <n v="166087.45000000001"/>
    <n v="450"/>
    <s v="90+"/>
    <n v="0"/>
    <x v="0"/>
  </r>
  <r>
    <s v="INV01722"/>
    <s v="C200"/>
    <d v="2025-08-14T00:00:00"/>
    <d v="2025-09-13T00:00:00"/>
    <n v="18492.36"/>
    <n v="18492.36"/>
    <n v="145"/>
    <s v="90+"/>
    <n v="0"/>
    <x v="20"/>
  </r>
  <r>
    <s v="INV01839"/>
    <s v="C200"/>
    <d v="2024-06-26T00:00:00"/>
    <d v="2024-07-26T00:00:00"/>
    <n v="70083.8"/>
    <n v="70083.8"/>
    <n v="559"/>
    <s v="90+"/>
    <n v="0"/>
    <x v="22"/>
  </r>
  <r>
    <s v="INV01879"/>
    <s v="C200"/>
    <d v="2024-03-15T00:00:00"/>
    <d v="2024-04-14T00:00:00"/>
    <n v="96485.16"/>
    <n v="96485.16"/>
    <n v="662"/>
    <s v="90+"/>
    <n v="0"/>
    <x v="14"/>
  </r>
  <r>
    <s v="INV02973"/>
    <s v="C200"/>
    <d v="2024-08-01T00:00:00"/>
    <d v="2024-08-31T00:00:00"/>
    <n v="177723.31"/>
    <n v="177723.31"/>
    <n v="523"/>
    <s v="90+"/>
    <n v="0"/>
    <x v="11"/>
  </r>
  <r>
    <s v="INV02101"/>
    <s v="C201"/>
    <d v="2025-07-20T00:00:00"/>
    <d v="2025-08-19T00:00:00"/>
    <n v="85808.14"/>
    <n v="39201.58"/>
    <n v="170"/>
    <s v="90+"/>
    <n v="46606.559999999998"/>
    <x v="10"/>
  </r>
  <r>
    <s v="INV01994"/>
    <s v="C201"/>
    <d v="2024-08-29T00:00:00"/>
    <d v="2024-09-28T00:00:00"/>
    <n v="127888.41"/>
    <n v="102200.11"/>
    <n v="495"/>
    <s v="90+"/>
    <n v="25688.300000000003"/>
    <x v="11"/>
  </r>
  <r>
    <s v="INV00152"/>
    <s v="C201"/>
    <d v="2024-07-28T00:00:00"/>
    <d v="2024-08-27T00:00:00"/>
    <n v="194647.59"/>
    <n v="194647.59"/>
    <n v="527"/>
    <s v="90+"/>
    <n v="0"/>
    <x v="5"/>
  </r>
  <r>
    <s v="INV00309"/>
    <s v="C201"/>
    <d v="2024-12-24T00:00:00"/>
    <d v="2025-01-23T00:00:00"/>
    <n v="185435.21"/>
    <n v="185435.21"/>
    <n v="378"/>
    <s v="90+"/>
    <n v="0"/>
    <x v="7"/>
  </r>
  <r>
    <s v="INV00412"/>
    <s v="C201"/>
    <d v="2024-06-20T00:00:00"/>
    <d v="2024-07-20T00:00:00"/>
    <n v="176407.81"/>
    <n v="176407.81"/>
    <n v="565"/>
    <s v="90+"/>
    <n v="0"/>
    <x v="22"/>
  </r>
  <r>
    <s v="INV00797"/>
    <s v="C201"/>
    <d v="2024-11-08T00:00:00"/>
    <d v="2024-12-08T00:00:00"/>
    <n v="92081.67"/>
    <n v="92081.67"/>
    <n v="424"/>
    <s v="90+"/>
    <n v="0"/>
    <x v="12"/>
  </r>
  <r>
    <s v="INV01547"/>
    <s v="C201"/>
    <d v="2024-07-26T00:00:00"/>
    <d v="2024-08-25T00:00:00"/>
    <n v="198829.25"/>
    <n v="198829.25"/>
    <n v="529"/>
    <s v="90+"/>
    <n v="0"/>
    <x v="5"/>
  </r>
  <r>
    <s v="INV01986"/>
    <s v="C201"/>
    <d v="2024-12-04T00:00:00"/>
    <d v="2025-01-03T00:00:00"/>
    <n v="102440.32000000001"/>
    <n v="102440.32000000001"/>
    <n v="398"/>
    <s v="90+"/>
    <n v="0"/>
    <x v="7"/>
  </r>
  <r>
    <s v="INV02378"/>
    <s v="C201"/>
    <d v="2024-02-10T00:00:00"/>
    <d v="2024-03-11T00:00:00"/>
    <n v="154790.35999999999"/>
    <n v="154790.35999999999"/>
    <n v="696"/>
    <s v="90+"/>
    <n v="0"/>
    <x v="2"/>
  </r>
  <r>
    <s v="INV02512"/>
    <s v="C201"/>
    <d v="2024-08-20T00:00:00"/>
    <d v="2024-09-19T00:00:00"/>
    <n v="121575.8"/>
    <n v="121575.8"/>
    <n v="504"/>
    <s v="90+"/>
    <n v="0"/>
    <x v="11"/>
  </r>
  <r>
    <s v="INV02578"/>
    <s v="C201"/>
    <d v="2025-04-13T00:00:00"/>
    <d v="2025-05-13T00:00:00"/>
    <n v="56829.04"/>
    <n v="56829.04"/>
    <n v="268"/>
    <s v="90+"/>
    <n v="0"/>
    <x v="1"/>
  </r>
  <r>
    <s v="INV00158"/>
    <s v="C202"/>
    <d v="2025-06-28T00:00:00"/>
    <d v="2025-07-28T00:00:00"/>
    <n v="107308.99"/>
    <n v="107308.99"/>
    <n v="192"/>
    <s v="90+"/>
    <n v="0"/>
    <x v="16"/>
  </r>
  <r>
    <s v="INV00622"/>
    <s v="C202"/>
    <d v="2024-01-14T00:00:00"/>
    <d v="2024-02-13T00:00:00"/>
    <n v="18203.75"/>
    <n v="18203.75"/>
    <n v="723"/>
    <s v="90+"/>
    <n v="0"/>
    <x v="18"/>
  </r>
  <r>
    <s v="INV00806"/>
    <s v="C202"/>
    <d v="2025-11-13T00:00:00"/>
    <d v="2025-12-13T00:00:00"/>
    <n v="105753.77"/>
    <n v="105753.77"/>
    <n v="54"/>
    <s v="31-60"/>
    <n v="0"/>
    <x v="9"/>
  </r>
  <r>
    <s v="INV00906"/>
    <s v="C202"/>
    <d v="2025-07-06T00:00:00"/>
    <d v="2025-08-05T00:00:00"/>
    <n v="150849.92000000001"/>
    <n v="150849.92000000001"/>
    <n v="184"/>
    <s v="90+"/>
    <n v="0"/>
    <x v="10"/>
  </r>
  <r>
    <s v="INV01072"/>
    <s v="C202"/>
    <d v="2025-05-05T00:00:00"/>
    <d v="2025-06-04T00:00:00"/>
    <n v="96401.53"/>
    <n v="96401.53"/>
    <n v="246"/>
    <s v="90+"/>
    <n v="0"/>
    <x v="15"/>
  </r>
  <r>
    <s v="INV01144"/>
    <s v="C202"/>
    <d v="2024-06-21T00:00:00"/>
    <d v="2024-07-21T00:00:00"/>
    <n v="120512.92"/>
    <n v="120512.92"/>
    <n v="564"/>
    <s v="90+"/>
    <n v="0"/>
    <x v="22"/>
  </r>
  <r>
    <s v="INV01863"/>
    <s v="C202"/>
    <d v="2024-01-12T00:00:00"/>
    <d v="2024-02-11T00:00:00"/>
    <n v="155467.04"/>
    <n v="155467.04"/>
    <n v="725"/>
    <s v="90+"/>
    <n v="0"/>
    <x v="18"/>
  </r>
  <r>
    <s v="INV01959"/>
    <s v="C202"/>
    <d v="2025-08-18T00:00:00"/>
    <d v="2025-09-17T00:00:00"/>
    <n v="99147.35"/>
    <n v="99147.35"/>
    <n v="141"/>
    <s v="90+"/>
    <n v="0"/>
    <x v="20"/>
  </r>
  <r>
    <s v="INV02643"/>
    <s v="C202"/>
    <d v="2024-01-19T00:00:00"/>
    <d v="2024-02-18T00:00:00"/>
    <n v="197814.53"/>
    <n v="197814.53"/>
    <n v="718"/>
    <s v="90+"/>
    <n v="0"/>
    <x v="18"/>
  </r>
  <r>
    <s v="INV00523"/>
    <s v="C203"/>
    <d v="2025-08-04T00:00:00"/>
    <d v="2025-09-03T00:00:00"/>
    <n v="156250.34"/>
    <n v="121492.99"/>
    <n v="155"/>
    <s v="90+"/>
    <n v="34757.349999999991"/>
    <x v="20"/>
  </r>
  <r>
    <s v="INV00065"/>
    <s v="C203"/>
    <d v="2025-07-24T00:00:00"/>
    <d v="2025-08-23T00:00:00"/>
    <n v="41558.959999999999"/>
    <n v="41558.959999999999"/>
    <n v="166"/>
    <s v="90+"/>
    <n v="0"/>
    <x v="10"/>
  </r>
  <r>
    <s v="INV00301"/>
    <s v="C203"/>
    <d v="2024-04-23T00:00:00"/>
    <d v="2024-05-23T00:00:00"/>
    <n v="82213.899999999994"/>
    <n v="82213.899999999994"/>
    <n v="623"/>
    <s v="90+"/>
    <n v="0"/>
    <x v="4"/>
  </r>
  <r>
    <s v="INV00512"/>
    <s v="C203"/>
    <d v="2024-08-11T00:00:00"/>
    <d v="2024-09-10T00:00:00"/>
    <n v="113220.36"/>
    <n v="113220.36"/>
    <n v="513"/>
    <s v="90+"/>
    <n v="0"/>
    <x v="11"/>
  </r>
  <r>
    <s v="INV02211"/>
    <s v="C203"/>
    <d v="2025-11-22T00:00:00"/>
    <d v="2025-12-22T00:00:00"/>
    <n v="59035.13"/>
    <n v="59035.13"/>
    <n v="45"/>
    <s v="31-60"/>
    <n v="0"/>
    <x v="9"/>
  </r>
  <r>
    <s v="INV02325"/>
    <s v="C203"/>
    <d v="2025-03-02T00:00:00"/>
    <d v="2025-04-01T00:00:00"/>
    <n v="196889.89"/>
    <n v="196889.89"/>
    <n v="310"/>
    <s v="90+"/>
    <n v="0"/>
    <x v="21"/>
  </r>
  <r>
    <s v="INV02453"/>
    <s v="C203"/>
    <d v="2024-05-06T00:00:00"/>
    <d v="2024-06-05T00:00:00"/>
    <n v="131572.09"/>
    <n v="131572.09"/>
    <n v="610"/>
    <s v="90+"/>
    <n v="0"/>
    <x v="19"/>
  </r>
  <r>
    <s v="INV01671"/>
    <s v="C204"/>
    <d v="2024-06-01T00:00:00"/>
    <d v="2024-07-01T00:00:00"/>
    <n v="72539.3"/>
    <n v="44800.9"/>
    <n v="584"/>
    <s v="90+"/>
    <n v="27738.400000000001"/>
    <x v="22"/>
  </r>
  <r>
    <s v="INV00380"/>
    <s v="C204"/>
    <d v="2025-10-23T00:00:00"/>
    <d v="2025-11-22T00:00:00"/>
    <n v="39864.15"/>
    <n v="39864.15"/>
    <n v="75"/>
    <s v="61-90"/>
    <n v="0"/>
    <x v="3"/>
  </r>
  <r>
    <s v="INV00386"/>
    <s v="C204"/>
    <d v="2025-06-11T00:00:00"/>
    <d v="2025-07-11T00:00:00"/>
    <n v="110989.5"/>
    <n v="110989.5"/>
    <n v="209"/>
    <s v="90+"/>
    <n v="0"/>
    <x v="16"/>
  </r>
  <r>
    <s v="INV00434"/>
    <s v="C204"/>
    <d v="2024-03-29T00:00:00"/>
    <d v="2024-04-28T00:00:00"/>
    <n v="67164.75"/>
    <n v="67164.75"/>
    <n v="648"/>
    <s v="90+"/>
    <n v="0"/>
    <x v="14"/>
  </r>
  <r>
    <s v="INV00537"/>
    <s v="C204"/>
    <d v="2025-07-25T00:00:00"/>
    <d v="2025-08-24T00:00:00"/>
    <n v="72878.8"/>
    <n v="72878.8"/>
    <n v="165"/>
    <s v="90+"/>
    <n v="0"/>
    <x v="10"/>
  </r>
  <r>
    <s v="INV00599"/>
    <s v="C204"/>
    <d v="2025-05-29T00:00:00"/>
    <d v="2025-06-28T00:00:00"/>
    <n v="116676.99"/>
    <n v="116676.99"/>
    <n v="222"/>
    <s v="90+"/>
    <n v="0"/>
    <x v="15"/>
  </r>
  <r>
    <s v="INV01064"/>
    <s v="C204"/>
    <d v="2024-03-23T00:00:00"/>
    <d v="2024-04-22T00:00:00"/>
    <n v="167042.64000000001"/>
    <n v="167042.64000000001"/>
    <n v="654"/>
    <s v="90+"/>
    <n v="0"/>
    <x v="14"/>
  </r>
  <r>
    <s v="INV01418"/>
    <s v="C204"/>
    <d v="2025-11-23T00:00:00"/>
    <d v="2025-12-23T00:00:00"/>
    <n v="175044.51"/>
    <n v="175044.51"/>
    <n v="44"/>
    <s v="31-60"/>
    <n v="0"/>
    <x v="9"/>
  </r>
  <r>
    <s v="INV02025"/>
    <s v="C204"/>
    <d v="2025-07-08T00:00:00"/>
    <d v="2025-08-07T00:00:00"/>
    <n v="33131.43"/>
    <n v="33131.43"/>
    <n v="182"/>
    <s v="90+"/>
    <n v="0"/>
    <x v="10"/>
  </r>
  <r>
    <s v="INV02246"/>
    <s v="C204"/>
    <d v="2024-07-22T00:00:00"/>
    <d v="2024-08-21T00:00:00"/>
    <n v="150388.54"/>
    <n v="150388.54"/>
    <n v="533"/>
    <s v="90+"/>
    <n v="0"/>
    <x v="5"/>
  </r>
  <r>
    <s v="INV02315"/>
    <s v="C204"/>
    <d v="2024-04-17T00:00:00"/>
    <d v="2024-05-17T00:00:00"/>
    <n v="141178.94"/>
    <n v="141178.94"/>
    <n v="629"/>
    <s v="90+"/>
    <n v="0"/>
    <x v="4"/>
  </r>
  <r>
    <s v="INV02603"/>
    <s v="C204"/>
    <d v="2024-02-24T00:00:00"/>
    <d v="2024-03-25T00:00:00"/>
    <n v="110413.77"/>
    <n v="110413.77"/>
    <n v="682"/>
    <s v="90+"/>
    <n v="0"/>
    <x v="2"/>
  </r>
  <r>
    <s v="INV01962"/>
    <s v="C205"/>
    <d v="2024-02-06T00:00:00"/>
    <d v="2024-03-07T00:00:00"/>
    <n v="194127.72"/>
    <n v="85500.23"/>
    <n v="700"/>
    <s v="90+"/>
    <n v="108627.49"/>
    <x v="2"/>
  </r>
  <r>
    <s v="INV01578"/>
    <s v="C205"/>
    <d v="2024-12-28T00:00:00"/>
    <d v="2025-01-27T00:00:00"/>
    <n v="117019.03"/>
    <n v="57992.83"/>
    <n v="374"/>
    <s v="90+"/>
    <n v="59026.2"/>
    <x v="7"/>
  </r>
  <r>
    <s v="INV02848"/>
    <s v="C205"/>
    <d v="2025-06-06T00:00:00"/>
    <d v="2025-07-06T00:00:00"/>
    <n v="85546.64"/>
    <n v="37640.870000000003"/>
    <n v="214"/>
    <s v="90+"/>
    <n v="47905.77"/>
    <x v="16"/>
  </r>
  <r>
    <s v="INV02264"/>
    <s v="C205"/>
    <d v="2025-01-06T00:00:00"/>
    <d v="2025-02-05T00:00:00"/>
    <n v="85185.72"/>
    <n v="54679.53"/>
    <n v="365"/>
    <s v="90+"/>
    <n v="30506.190000000002"/>
    <x v="23"/>
  </r>
  <r>
    <s v="INV00770"/>
    <s v="C205"/>
    <d v="2025-06-09T00:00:00"/>
    <d v="2025-07-09T00:00:00"/>
    <n v="170469.6"/>
    <n v="170469.6"/>
    <n v="211"/>
    <s v="90+"/>
    <n v="0"/>
    <x v="16"/>
  </r>
  <r>
    <s v="INV01352"/>
    <s v="C205"/>
    <d v="2025-06-11T00:00:00"/>
    <d v="2025-07-11T00:00:00"/>
    <n v="15700.8"/>
    <n v="15700.8"/>
    <n v="209"/>
    <s v="90+"/>
    <n v="0"/>
    <x v="16"/>
  </r>
  <r>
    <s v="INV02952"/>
    <s v="C205"/>
    <d v="2024-11-13T00:00:00"/>
    <d v="2024-12-13T00:00:00"/>
    <n v="106346.65"/>
    <n v="106346.65"/>
    <n v="419"/>
    <s v="90+"/>
    <n v="0"/>
    <x v="12"/>
  </r>
  <r>
    <s v="INV01723"/>
    <s v="C206"/>
    <d v="2025-02-07T00:00:00"/>
    <d v="2025-03-09T00:00:00"/>
    <n v="154623.45000000001"/>
    <n v="55011.15"/>
    <n v="333"/>
    <s v="90+"/>
    <n v="99612.300000000017"/>
    <x v="13"/>
  </r>
  <r>
    <s v="INV02058"/>
    <s v="C206"/>
    <d v="2025-08-19T00:00:00"/>
    <d v="2025-09-18T00:00:00"/>
    <n v="115740.84"/>
    <n v="48414.07"/>
    <n v="140"/>
    <s v="90+"/>
    <n v="67326.76999999999"/>
    <x v="20"/>
  </r>
  <r>
    <s v="INV01595"/>
    <s v="C206"/>
    <d v="2025-05-01T00:00:00"/>
    <d v="2025-05-31T00:00:00"/>
    <n v="129381.31"/>
    <n v="111015.51"/>
    <n v="250"/>
    <s v="90+"/>
    <n v="18365.800000000003"/>
    <x v="15"/>
  </r>
  <r>
    <s v="INV00028"/>
    <s v="C206"/>
    <d v="2024-06-02T00:00:00"/>
    <d v="2024-07-02T00:00:00"/>
    <n v="155272.43"/>
    <n v="155272.43"/>
    <n v="583"/>
    <s v="90+"/>
    <n v="0"/>
    <x v="22"/>
  </r>
  <r>
    <s v="INV00504"/>
    <s v="C206"/>
    <d v="2025-05-08T00:00:00"/>
    <d v="2025-06-07T00:00:00"/>
    <n v="37928.559999999998"/>
    <n v="37928.559999999998"/>
    <n v="243"/>
    <s v="90+"/>
    <n v="0"/>
    <x v="15"/>
  </r>
  <r>
    <s v="INV00541"/>
    <s v="C206"/>
    <d v="2025-06-11T00:00:00"/>
    <d v="2025-07-11T00:00:00"/>
    <n v="179608.03"/>
    <n v="179608.03"/>
    <n v="209"/>
    <s v="90+"/>
    <n v="0"/>
    <x v="16"/>
  </r>
  <r>
    <s v="INV01226"/>
    <s v="C206"/>
    <d v="2024-09-24T00:00:00"/>
    <d v="2024-10-24T00:00:00"/>
    <n v="14326.63"/>
    <n v="14326.63"/>
    <n v="469"/>
    <s v="90+"/>
    <n v="0"/>
    <x v="6"/>
  </r>
  <r>
    <s v="INV01718"/>
    <s v="C206"/>
    <d v="2024-10-02T00:00:00"/>
    <d v="2024-11-01T00:00:00"/>
    <n v="157093.72"/>
    <n v="157093.72"/>
    <n v="461"/>
    <s v="90+"/>
    <n v="0"/>
    <x v="0"/>
  </r>
  <r>
    <s v="INV01958"/>
    <s v="C206"/>
    <d v="2024-01-28T00:00:00"/>
    <d v="2024-02-27T00:00:00"/>
    <n v="129407.11"/>
    <n v="129407.11"/>
    <n v="709"/>
    <s v="90+"/>
    <n v="0"/>
    <x v="18"/>
  </r>
  <r>
    <s v="INV02745"/>
    <s v="C206"/>
    <d v="2024-02-23T00:00:00"/>
    <d v="2024-03-24T00:00:00"/>
    <n v="37392.22"/>
    <n v="37392.22"/>
    <n v="683"/>
    <s v="90+"/>
    <n v="0"/>
    <x v="2"/>
  </r>
  <r>
    <s v="INV01179"/>
    <s v="C207"/>
    <d v="2025-11-03T00:00:00"/>
    <d v="2025-12-03T00:00:00"/>
    <n v="180274.31"/>
    <n v="101627.35"/>
    <n v="64"/>
    <s v="61-90"/>
    <n v="78646.959999999992"/>
    <x v="9"/>
  </r>
  <r>
    <s v="INV02213"/>
    <s v="C207"/>
    <d v="2024-04-17T00:00:00"/>
    <d v="2024-05-17T00:00:00"/>
    <n v="93375.83"/>
    <n v="28835.07"/>
    <n v="629"/>
    <s v="90+"/>
    <n v="64540.76"/>
    <x v="4"/>
  </r>
  <r>
    <s v="INV00018"/>
    <s v="C207"/>
    <d v="2025-12-23T00:00:00"/>
    <d v="2026-01-22T00:00:00"/>
    <n v="184925.62"/>
    <n v="184925.62"/>
    <n v="14"/>
    <s v="0-30"/>
    <n v="0"/>
    <x v="8"/>
  </r>
  <r>
    <s v="INV00227"/>
    <s v="C207"/>
    <d v="2024-07-25T00:00:00"/>
    <d v="2024-08-24T00:00:00"/>
    <n v="38828.44"/>
    <n v="38828.44"/>
    <n v="530"/>
    <s v="90+"/>
    <n v="0"/>
    <x v="5"/>
  </r>
  <r>
    <s v="INV00373"/>
    <s v="C207"/>
    <d v="2025-09-30T00:00:00"/>
    <d v="2025-10-30T00:00:00"/>
    <n v="173766.13"/>
    <n v="173766.13"/>
    <n v="98"/>
    <s v="90+"/>
    <n v="0"/>
    <x v="17"/>
  </r>
  <r>
    <s v="INV01897"/>
    <s v="C207"/>
    <d v="2024-01-13T00:00:00"/>
    <d v="2024-02-12T00:00:00"/>
    <n v="198040.69"/>
    <n v="198040.69"/>
    <n v="724"/>
    <s v="90+"/>
    <n v="0"/>
    <x v="18"/>
  </r>
  <r>
    <s v="INV02078"/>
    <s v="C207"/>
    <d v="2025-06-26T00:00:00"/>
    <d v="2025-07-26T00:00:00"/>
    <n v="46488.61"/>
    <n v="46488.61"/>
    <n v="194"/>
    <s v="90+"/>
    <n v="0"/>
    <x v="16"/>
  </r>
  <r>
    <s v="INV02162"/>
    <s v="C207"/>
    <d v="2025-08-04T00:00:00"/>
    <d v="2025-09-03T00:00:00"/>
    <n v="64335.38"/>
    <n v="64335.38"/>
    <n v="155"/>
    <s v="90+"/>
    <n v="0"/>
    <x v="20"/>
  </r>
  <r>
    <s v="INV02308"/>
    <s v="C207"/>
    <d v="2024-12-24T00:00:00"/>
    <d v="2025-01-23T00:00:00"/>
    <n v="114164.8"/>
    <n v="114164.8"/>
    <n v="378"/>
    <s v="90+"/>
    <n v="0"/>
    <x v="7"/>
  </r>
  <r>
    <s v="INV02562"/>
    <s v="C207"/>
    <d v="2025-12-18T00:00:00"/>
    <d v="2026-01-17T00:00:00"/>
    <n v="194379.25"/>
    <n v="194379.25"/>
    <n v="19"/>
    <s v="0-30"/>
    <n v="0"/>
    <x v="8"/>
  </r>
  <r>
    <s v="INV02593"/>
    <s v="C207"/>
    <d v="2024-06-13T00:00:00"/>
    <d v="2024-07-13T00:00:00"/>
    <n v="88318.33"/>
    <n v="88318.33"/>
    <n v="572"/>
    <s v="90+"/>
    <n v="0"/>
    <x v="22"/>
  </r>
  <r>
    <s v="INV02622"/>
    <s v="C207"/>
    <d v="2024-12-14T00:00:00"/>
    <d v="2025-01-13T00:00:00"/>
    <n v="50426.74"/>
    <n v="50426.74"/>
    <n v="388"/>
    <s v="90+"/>
    <n v="0"/>
    <x v="7"/>
  </r>
  <r>
    <s v="INV01108"/>
    <s v="C208"/>
    <d v="2025-04-24T00:00:00"/>
    <d v="2025-05-24T00:00:00"/>
    <n v="81208.19"/>
    <n v="51259.3"/>
    <n v="257"/>
    <s v="90+"/>
    <n v="29948.89"/>
    <x v="1"/>
  </r>
  <r>
    <s v="INV00258"/>
    <s v="C208"/>
    <d v="2024-11-07T00:00:00"/>
    <d v="2024-12-07T00:00:00"/>
    <n v="140013.64000000001"/>
    <n v="140013.64000000001"/>
    <n v="425"/>
    <s v="90+"/>
    <n v="0"/>
    <x v="12"/>
  </r>
  <r>
    <s v="INV00910"/>
    <s v="C208"/>
    <d v="2024-06-22T00:00:00"/>
    <d v="2024-07-22T00:00:00"/>
    <n v="71490.149999999994"/>
    <n v="71490.149999999994"/>
    <n v="563"/>
    <s v="90+"/>
    <n v="0"/>
    <x v="22"/>
  </r>
  <r>
    <s v="INV00919"/>
    <s v="C208"/>
    <d v="2025-05-20T00:00:00"/>
    <d v="2025-06-19T00:00:00"/>
    <n v="162777.01"/>
    <n v="162777.01"/>
    <n v="231"/>
    <s v="90+"/>
    <n v="0"/>
    <x v="15"/>
  </r>
  <r>
    <s v="INV01710"/>
    <s v="C208"/>
    <d v="2024-02-23T00:00:00"/>
    <d v="2024-03-24T00:00:00"/>
    <n v="193701.49"/>
    <n v="193701.49"/>
    <n v="683"/>
    <s v="90+"/>
    <n v="0"/>
    <x v="2"/>
  </r>
  <r>
    <s v="INV02270"/>
    <s v="C208"/>
    <d v="2024-11-25T00:00:00"/>
    <d v="2024-12-25T00:00:00"/>
    <n v="70409.81"/>
    <n v="70409.81"/>
    <n v="407"/>
    <s v="90+"/>
    <n v="0"/>
    <x v="12"/>
  </r>
  <r>
    <s v="INV02327"/>
    <s v="C208"/>
    <d v="2025-02-15T00:00:00"/>
    <d v="2025-03-17T00:00:00"/>
    <n v="176820.57"/>
    <n v="176820.57"/>
    <n v="325"/>
    <s v="90+"/>
    <n v="0"/>
    <x v="13"/>
  </r>
  <r>
    <s v="INV02663"/>
    <s v="C208"/>
    <d v="2025-04-18T00:00:00"/>
    <d v="2025-05-18T00:00:00"/>
    <n v="148853.9"/>
    <n v="148853.9"/>
    <n v="263"/>
    <s v="90+"/>
    <n v="0"/>
    <x v="1"/>
  </r>
  <r>
    <s v="INV02826"/>
    <s v="C208"/>
    <d v="2024-04-28T00:00:00"/>
    <d v="2024-05-28T00:00:00"/>
    <n v="147110.57"/>
    <n v="147110.57"/>
    <n v="618"/>
    <s v="90+"/>
    <n v="0"/>
    <x v="4"/>
  </r>
  <r>
    <s v="INV00568"/>
    <s v="C209"/>
    <d v="2024-05-17T00:00:00"/>
    <d v="2024-06-16T00:00:00"/>
    <n v="174302.95"/>
    <n v="133510.37"/>
    <n v="599"/>
    <s v="90+"/>
    <n v="40792.580000000016"/>
    <x v="19"/>
  </r>
  <r>
    <s v="INV00103"/>
    <s v="C209"/>
    <d v="2024-03-24T00:00:00"/>
    <d v="2024-04-23T00:00:00"/>
    <n v="183336.4"/>
    <n v="183336.4"/>
    <n v="653"/>
    <s v="90+"/>
    <n v="0"/>
    <x v="14"/>
  </r>
  <r>
    <s v="INV00423"/>
    <s v="C209"/>
    <d v="2024-12-30T00:00:00"/>
    <d v="2025-01-29T00:00:00"/>
    <n v="55487.6"/>
    <n v="55487.6"/>
    <n v="372"/>
    <s v="90+"/>
    <n v="0"/>
    <x v="7"/>
  </r>
  <r>
    <s v="INV01795"/>
    <s v="C209"/>
    <d v="2025-09-30T00:00:00"/>
    <d v="2025-10-30T00:00:00"/>
    <n v="56287.44"/>
    <n v="56287.44"/>
    <n v="98"/>
    <s v="90+"/>
    <n v="0"/>
    <x v="17"/>
  </r>
  <r>
    <s v="INV01981"/>
    <s v="C209"/>
    <d v="2025-08-25T00:00:00"/>
    <d v="2025-09-24T00:00:00"/>
    <n v="72934.61"/>
    <n v="72934.61"/>
    <n v="134"/>
    <s v="90+"/>
    <n v="0"/>
    <x v="20"/>
  </r>
  <r>
    <s v="INV01431"/>
    <s v="C210"/>
    <d v="2025-06-17T00:00:00"/>
    <d v="2025-07-17T00:00:00"/>
    <n v="184019.7"/>
    <n v="184019.7"/>
    <n v="203"/>
    <s v="90+"/>
    <n v="0"/>
    <x v="16"/>
  </r>
  <r>
    <s v="INV01914"/>
    <s v="C210"/>
    <d v="2024-05-28T00:00:00"/>
    <d v="2024-06-27T00:00:00"/>
    <n v="87933.62"/>
    <n v="87933.62"/>
    <n v="588"/>
    <s v="90+"/>
    <n v="0"/>
    <x v="19"/>
  </r>
  <r>
    <s v="INV02738"/>
    <s v="C210"/>
    <d v="2024-12-10T00:00:00"/>
    <d v="2025-01-09T00:00:00"/>
    <n v="188117.21"/>
    <n v="188117.21"/>
    <n v="392"/>
    <s v="90+"/>
    <n v="0"/>
    <x v="7"/>
  </r>
  <r>
    <s v="INV02785"/>
    <s v="C210"/>
    <d v="2025-11-04T00:00:00"/>
    <d v="2025-12-04T00:00:00"/>
    <n v="193872.65"/>
    <n v="193872.65"/>
    <n v="63"/>
    <s v="61-90"/>
    <n v="0"/>
    <x v="9"/>
  </r>
  <r>
    <s v="INV02797"/>
    <s v="C210"/>
    <d v="2025-11-09T00:00:00"/>
    <d v="2025-12-09T00:00:00"/>
    <n v="195951.93"/>
    <n v="195951.93"/>
    <n v="58"/>
    <s v="31-60"/>
    <n v="0"/>
    <x v="9"/>
  </r>
  <r>
    <s v="INV00712"/>
    <s v="C211"/>
    <d v="2024-07-20T00:00:00"/>
    <d v="2024-08-19T00:00:00"/>
    <n v="105688.05"/>
    <n v="50820"/>
    <n v="535"/>
    <s v="90+"/>
    <n v="54868.05"/>
    <x v="5"/>
  </r>
  <r>
    <s v="INV00750"/>
    <s v="C211"/>
    <d v="2024-03-17T00:00:00"/>
    <d v="2024-04-16T00:00:00"/>
    <n v="64450.3"/>
    <n v="48066.9"/>
    <n v="660"/>
    <s v="90+"/>
    <n v="16383.400000000001"/>
    <x v="14"/>
  </r>
  <r>
    <s v="INV01781"/>
    <s v="C211"/>
    <d v="2025-11-01T00:00:00"/>
    <d v="2025-12-01T00:00:00"/>
    <n v="84071.97"/>
    <n v="68885.16"/>
    <n v="66"/>
    <s v="61-90"/>
    <n v="15186.809999999998"/>
    <x v="9"/>
  </r>
  <r>
    <s v="INV00185"/>
    <s v="C211"/>
    <d v="2025-09-07T00:00:00"/>
    <d v="2025-10-07T00:00:00"/>
    <n v="195036.2"/>
    <n v="195036.2"/>
    <n v="121"/>
    <s v="90+"/>
    <n v="0"/>
    <x v="17"/>
  </r>
  <r>
    <s v="INV00302"/>
    <s v="C211"/>
    <d v="2025-10-20T00:00:00"/>
    <d v="2025-11-19T00:00:00"/>
    <n v="110858.79"/>
    <n v="110858.79"/>
    <n v="78"/>
    <s v="61-90"/>
    <n v="0"/>
    <x v="3"/>
  </r>
  <r>
    <s v="INV01007"/>
    <s v="C211"/>
    <d v="2025-04-18T00:00:00"/>
    <d v="2025-05-18T00:00:00"/>
    <n v="193498.03"/>
    <n v="193498.03"/>
    <n v="263"/>
    <s v="90+"/>
    <n v="0"/>
    <x v="1"/>
  </r>
  <r>
    <s v="INV01288"/>
    <s v="C211"/>
    <d v="2024-07-25T00:00:00"/>
    <d v="2024-08-24T00:00:00"/>
    <n v="26938.3"/>
    <n v="26938.3"/>
    <n v="530"/>
    <s v="90+"/>
    <n v="0"/>
    <x v="5"/>
  </r>
  <r>
    <s v="INV01326"/>
    <s v="C211"/>
    <d v="2025-06-29T00:00:00"/>
    <d v="2025-07-29T00:00:00"/>
    <n v="177085.13"/>
    <n v="177085.13"/>
    <n v="191"/>
    <s v="90+"/>
    <n v="0"/>
    <x v="16"/>
  </r>
  <r>
    <s v="INV01775"/>
    <s v="C211"/>
    <d v="2024-11-14T00:00:00"/>
    <d v="2024-12-14T00:00:00"/>
    <n v="31619.52"/>
    <n v="31619.52"/>
    <n v="418"/>
    <s v="90+"/>
    <n v="0"/>
    <x v="12"/>
  </r>
  <r>
    <s v="INV02401"/>
    <s v="C211"/>
    <d v="2025-05-09T00:00:00"/>
    <d v="2025-06-08T00:00:00"/>
    <n v="172350.47"/>
    <n v="172350.47"/>
    <n v="242"/>
    <s v="90+"/>
    <n v="0"/>
    <x v="15"/>
  </r>
  <r>
    <s v="INV00368"/>
    <s v="C212"/>
    <d v="2025-02-24T00:00:00"/>
    <d v="2025-03-26T00:00:00"/>
    <n v="169187.82"/>
    <n v="95623.58"/>
    <n v="316"/>
    <s v="90+"/>
    <n v="73564.240000000005"/>
    <x v="13"/>
  </r>
  <r>
    <s v="INV00333"/>
    <s v="C212"/>
    <d v="2024-01-04T00:00:00"/>
    <d v="2024-02-03T00:00:00"/>
    <n v="148457.96"/>
    <n v="114890.81"/>
    <n v="733"/>
    <s v="90+"/>
    <n v="33567.149999999994"/>
    <x v="18"/>
  </r>
  <r>
    <s v="INV00078"/>
    <s v="C212"/>
    <d v="2024-01-03T00:00:00"/>
    <d v="2024-02-02T00:00:00"/>
    <n v="110770.35"/>
    <n v="110770.35"/>
    <n v="734"/>
    <s v="90+"/>
    <n v="0"/>
    <x v="18"/>
  </r>
  <r>
    <s v="INV00363"/>
    <s v="C212"/>
    <d v="2024-01-15T00:00:00"/>
    <d v="2024-02-14T00:00:00"/>
    <n v="39720.480000000003"/>
    <n v="39720.480000000003"/>
    <n v="722"/>
    <s v="90+"/>
    <n v="0"/>
    <x v="18"/>
  </r>
  <r>
    <s v="INV00719"/>
    <s v="C212"/>
    <d v="2025-12-30T00:00:00"/>
    <d v="2026-01-29T00:00:00"/>
    <n v="192969.03"/>
    <n v="192969.03"/>
    <n v="7"/>
    <s v="0-30"/>
    <n v="0"/>
    <x v="8"/>
  </r>
  <r>
    <s v="INV00915"/>
    <s v="C212"/>
    <d v="2025-11-27T00:00:00"/>
    <d v="2025-12-27T00:00:00"/>
    <n v="193067.44"/>
    <n v="193067.44"/>
    <n v="40"/>
    <s v="31-60"/>
    <n v="0"/>
    <x v="9"/>
  </r>
  <r>
    <s v="INV02128"/>
    <s v="C212"/>
    <d v="2025-05-30T00:00:00"/>
    <d v="2025-06-29T00:00:00"/>
    <n v="155323.29999999999"/>
    <n v="155323.29999999999"/>
    <n v="221"/>
    <s v="90+"/>
    <n v="0"/>
    <x v="15"/>
  </r>
  <r>
    <s v="INV02174"/>
    <s v="C212"/>
    <d v="2025-07-11T00:00:00"/>
    <d v="2025-08-10T00:00:00"/>
    <n v="136829.04"/>
    <n v="136829.04"/>
    <n v="179"/>
    <s v="90+"/>
    <n v="0"/>
    <x v="10"/>
  </r>
  <r>
    <s v="INV02781"/>
    <s v="C212"/>
    <d v="2025-04-20T00:00:00"/>
    <d v="2025-05-20T00:00:00"/>
    <n v="29772.61"/>
    <n v="29772.61"/>
    <n v="261"/>
    <s v="90+"/>
    <n v="0"/>
    <x v="1"/>
  </r>
  <r>
    <s v="INV01467"/>
    <s v="C213"/>
    <d v="2024-10-25T00:00:00"/>
    <d v="2024-11-24T00:00:00"/>
    <n v="123275.3"/>
    <n v="76727.92"/>
    <n v="438"/>
    <s v="90+"/>
    <n v="46547.380000000005"/>
    <x v="0"/>
  </r>
  <r>
    <s v="INV02749"/>
    <s v="C213"/>
    <d v="2025-11-05T00:00:00"/>
    <d v="2025-12-05T00:00:00"/>
    <n v="74618.179999999993"/>
    <n v="56313.02"/>
    <n v="62"/>
    <s v="61-90"/>
    <n v="18305.159999999996"/>
    <x v="9"/>
  </r>
  <r>
    <s v="INV00737"/>
    <s v="C213"/>
    <d v="2025-03-11T00:00:00"/>
    <d v="2025-04-10T00:00:00"/>
    <n v="23971.119999999999"/>
    <n v="12741.5"/>
    <n v="301"/>
    <s v="90+"/>
    <n v="11229.619999999999"/>
    <x v="21"/>
  </r>
  <r>
    <s v="INV00666"/>
    <s v="C213"/>
    <d v="2024-01-31T00:00:00"/>
    <d v="2024-03-01T00:00:00"/>
    <n v="151616.70000000001"/>
    <n v="151616.70000000001"/>
    <n v="706"/>
    <s v="90+"/>
    <n v="0"/>
    <x v="18"/>
  </r>
  <r>
    <s v="INV01349"/>
    <s v="C213"/>
    <d v="2024-04-23T00:00:00"/>
    <d v="2024-05-23T00:00:00"/>
    <n v="93474.68"/>
    <n v="93474.68"/>
    <n v="623"/>
    <s v="90+"/>
    <n v="0"/>
    <x v="4"/>
  </r>
  <r>
    <s v="INV01984"/>
    <s v="C213"/>
    <d v="2025-09-16T00:00:00"/>
    <d v="2025-10-16T00:00:00"/>
    <n v="177178.93"/>
    <n v="177178.93"/>
    <n v="112"/>
    <s v="90+"/>
    <n v="0"/>
    <x v="17"/>
  </r>
  <r>
    <s v="INV02402"/>
    <s v="C213"/>
    <d v="2024-01-22T00:00:00"/>
    <d v="2024-02-21T00:00:00"/>
    <n v="123337.9"/>
    <n v="123337.9"/>
    <n v="715"/>
    <s v="90+"/>
    <n v="0"/>
    <x v="18"/>
  </r>
  <r>
    <s v="INV02823"/>
    <s v="C213"/>
    <d v="2024-01-10T00:00:00"/>
    <d v="2024-02-09T00:00:00"/>
    <n v="42414.47"/>
    <n v="42414.47"/>
    <n v="727"/>
    <s v="90+"/>
    <n v="0"/>
    <x v="18"/>
  </r>
  <r>
    <s v="INV01689"/>
    <s v="C214"/>
    <d v="2024-03-18T00:00:00"/>
    <d v="2024-04-17T00:00:00"/>
    <n v="126985.94"/>
    <n v="58969.58"/>
    <n v="659"/>
    <s v="90+"/>
    <n v="68016.36"/>
    <x v="14"/>
  </r>
  <r>
    <s v="INV00404"/>
    <s v="C214"/>
    <d v="2025-10-02T00:00:00"/>
    <d v="2025-11-01T00:00:00"/>
    <n v="46373.7"/>
    <n v="46373.7"/>
    <n v="96"/>
    <s v="90+"/>
    <n v="0"/>
    <x v="3"/>
  </r>
  <r>
    <s v="INV00624"/>
    <s v="C214"/>
    <d v="2024-03-29T00:00:00"/>
    <d v="2024-04-28T00:00:00"/>
    <n v="103532.12"/>
    <n v="103532.12"/>
    <n v="648"/>
    <s v="90+"/>
    <n v="0"/>
    <x v="14"/>
  </r>
  <r>
    <s v="INV00730"/>
    <s v="C214"/>
    <d v="2025-02-22T00:00:00"/>
    <d v="2025-03-24T00:00:00"/>
    <n v="16833.11"/>
    <n v="16833.11"/>
    <n v="318"/>
    <s v="90+"/>
    <n v="0"/>
    <x v="13"/>
  </r>
  <r>
    <s v="INV01881"/>
    <s v="C214"/>
    <d v="2024-06-18T00:00:00"/>
    <d v="2024-07-18T00:00:00"/>
    <n v="107864.01"/>
    <n v="107864.01"/>
    <n v="567"/>
    <s v="90+"/>
    <n v="0"/>
    <x v="22"/>
  </r>
  <r>
    <s v="INV02026"/>
    <s v="C214"/>
    <d v="2024-08-16T00:00:00"/>
    <d v="2024-09-15T00:00:00"/>
    <n v="70832.84"/>
    <n v="70832.84"/>
    <n v="508"/>
    <s v="90+"/>
    <n v="0"/>
    <x v="11"/>
  </r>
  <r>
    <s v="INV02043"/>
    <s v="C214"/>
    <d v="2025-01-30T00:00:00"/>
    <d v="2025-03-01T00:00:00"/>
    <n v="119720.29"/>
    <n v="119720.29"/>
    <n v="341"/>
    <s v="90+"/>
    <n v="0"/>
    <x v="23"/>
  </r>
  <r>
    <s v="INV02240"/>
    <s v="C214"/>
    <d v="2024-08-21T00:00:00"/>
    <d v="2024-09-20T00:00:00"/>
    <n v="168623.96"/>
    <n v="168623.96"/>
    <n v="503"/>
    <s v="90+"/>
    <n v="0"/>
    <x v="11"/>
  </r>
  <r>
    <s v="INV02423"/>
    <s v="C214"/>
    <d v="2025-03-20T00:00:00"/>
    <d v="2025-04-19T00:00:00"/>
    <n v="125213.94"/>
    <n v="125213.94"/>
    <n v="292"/>
    <s v="90+"/>
    <n v="0"/>
    <x v="21"/>
  </r>
  <r>
    <s v="INV01693"/>
    <s v="C215"/>
    <d v="2025-11-19T00:00:00"/>
    <d v="2025-12-19T00:00:00"/>
    <n v="77545.62"/>
    <n v="55055.93"/>
    <n v="48"/>
    <s v="31-60"/>
    <n v="22489.689999999995"/>
    <x v="9"/>
  </r>
  <r>
    <s v="INV02570"/>
    <s v="C215"/>
    <d v="2024-01-26T00:00:00"/>
    <d v="2024-02-25T00:00:00"/>
    <n v="47125.46"/>
    <n v="28228.73"/>
    <n v="711"/>
    <s v="90+"/>
    <n v="18896.73"/>
    <x v="18"/>
  </r>
  <r>
    <s v="INV00388"/>
    <s v="C215"/>
    <d v="2025-02-27T00:00:00"/>
    <d v="2025-03-29T00:00:00"/>
    <n v="150113.39000000001"/>
    <n v="150113.39000000001"/>
    <n v="313"/>
    <s v="90+"/>
    <n v="0"/>
    <x v="13"/>
  </r>
  <r>
    <s v="INV00543"/>
    <s v="C215"/>
    <d v="2025-08-22T00:00:00"/>
    <d v="2025-09-21T00:00:00"/>
    <n v="166246.95000000001"/>
    <n v="166246.95000000001"/>
    <n v="137"/>
    <s v="90+"/>
    <n v="0"/>
    <x v="20"/>
  </r>
  <r>
    <s v="INV00550"/>
    <s v="C215"/>
    <d v="2025-12-20T00:00:00"/>
    <d v="2026-01-19T00:00:00"/>
    <n v="96927.63"/>
    <n v="96927.63"/>
    <n v="17"/>
    <s v="0-30"/>
    <n v="0"/>
    <x v="8"/>
  </r>
  <r>
    <s v="INV02387"/>
    <s v="C215"/>
    <d v="2024-10-15T00:00:00"/>
    <d v="2024-11-14T00:00:00"/>
    <n v="88480.68"/>
    <n v="88480.68"/>
    <n v="448"/>
    <s v="90+"/>
    <n v="0"/>
    <x v="0"/>
  </r>
  <r>
    <s v="INV02682"/>
    <s v="C215"/>
    <d v="2024-04-13T00:00:00"/>
    <d v="2024-05-13T00:00:00"/>
    <n v="24538.36"/>
    <n v="24538.36"/>
    <n v="633"/>
    <s v="90+"/>
    <n v="0"/>
    <x v="4"/>
  </r>
  <r>
    <s v="INV00044"/>
    <s v="C216"/>
    <d v="2024-09-27T00:00:00"/>
    <d v="2024-10-27T00:00:00"/>
    <n v="60315.42"/>
    <n v="60315.42"/>
    <n v="466"/>
    <s v="90+"/>
    <n v="0"/>
    <x v="6"/>
  </r>
  <r>
    <s v="INV00294"/>
    <s v="C216"/>
    <d v="2024-11-29T00:00:00"/>
    <d v="2024-12-29T00:00:00"/>
    <n v="10581.61"/>
    <n v="10581.61"/>
    <n v="403"/>
    <s v="90+"/>
    <n v="0"/>
    <x v="12"/>
  </r>
  <r>
    <s v="INV00709"/>
    <s v="C216"/>
    <d v="2025-04-04T00:00:00"/>
    <d v="2025-05-04T00:00:00"/>
    <n v="184093.28"/>
    <n v="184093.28"/>
    <n v="277"/>
    <s v="90+"/>
    <n v="0"/>
    <x v="1"/>
  </r>
  <r>
    <s v="INV01821"/>
    <s v="C216"/>
    <d v="2024-05-04T00:00:00"/>
    <d v="2024-06-03T00:00:00"/>
    <n v="144692.34"/>
    <n v="144692.34"/>
    <n v="612"/>
    <s v="90+"/>
    <n v="0"/>
    <x v="19"/>
  </r>
  <r>
    <s v="INV01895"/>
    <s v="C216"/>
    <d v="2025-08-30T00:00:00"/>
    <d v="2025-09-29T00:00:00"/>
    <n v="132045.13"/>
    <n v="132045.13"/>
    <n v="129"/>
    <s v="90+"/>
    <n v="0"/>
    <x v="20"/>
  </r>
  <r>
    <s v="INV02458"/>
    <s v="C216"/>
    <d v="2025-01-02T00:00:00"/>
    <d v="2025-02-01T00:00:00"/>
    <n v="29524.98"/>
    <n v="29524.98"/>
    <n v="369"/>
    <s v="90+"/>
    <n v="0"/>
    <x v="23"/>
  </r>
  <r>
    <s v="INV02529"/>
    <s v="C216"/>
    <d v="2024-04-07T00:00:00"/>
    <d v="2024-05-07T00:00:00"/>
    <n v="59308.07"/>
    <n v="59308.07"/>
    <n v="639"/>
    <s v="90+"/>
    <n v="0"/>
    <x v="4"/>
  </r>
  <r>
    <s v="INV02588"/>
    <s v="C216"/>
    <d v="2024-01-04T00:00:00"/>
    <d v="2024-02-03T00:00:00"/>
    <n v="24627.42"/>
    <n v="24627.42"/>
    <n v="733"/>
    <s v="90+"/>
    <n v="0"/>
    <x v="18"/>
  </r>
  <r>
    <s v="INV02725"/>
    <s v="C216"/>
    <d v="2024-08-23T00:00:00"/>
    <d v="2024-09-22T00:00:00"/>
    <n v="38073.9"/>
    <n v="38073.9"/>
    <n v="501"/>
    <s v="90+"/>
    <n v="0"/>
    <x v="11"/>
  </r>
  <r>
    <s v="INV02576"/>
    <s v="C217"/>
    <d v="2025-06-11T00:00:00"/>
    <d v="2025-07-11T00:00:00"/>
    <n v="48850.57"/>
    <n v="30640.61"/>
    <n v="209"/>
    <s v="90+"/>
    <n v="18209.96"/>
    <x v="16"/>
  </r>
  <r>
    <s v="INV00120"/>
    <s v="C217"/>
    <d v="2025-09-22T00:00:00"/>
    <d v="2025-10-22T00:00:00"/>
    <n v="45787.87"/>
    <n v="39751.54"/>
    <n v="106"/>
    <s v="90+"/>
    <n v="6036.3300000000017"/>
    <x v="17"/>
  </r>
  <r>
    <s v="INV00207"/>
    <s v="C217"/>
    <d v="2025-03-08T00:00:00"/>
    <d v="2025-04-07T00:00:00"/>
    <n v="199238.86"/>
    <n v="199238.86"/>
    <n v="304"/>
    <s v="90+"/>
    <n v="0"/>
    <x v="21"/>
  </r>
  <r>
    <s v="INV00271"/>
    <s v="C217"/>
    <d v="2025-05-14T00:00:00"/>
    <d v="2025-06-13T00:00:00"/>
    <n v="112841.35"/>
    <n v="112841.35"/>
    <n v="237"/>
    <s v="90+"/>
    <n v="0"/>
    <x v="15"/>
  </r>
  <r>
    <s v="INV01094"/>
    <s v="C217"/>
    <d v="2025-10-06T00:00:00"/>
    <d v="2025-11-05T00:00:00"/>
    <n v="80692.63"/>
    <n v="80692.63"/>
    <n v="92"/>
    <s v="90+"/>
    <n v="0"/>
    <x v="3"/>
  </r>
  <r>
    <s v="INV01231"/>
    <s v="C217"/>
    <d v="2024-10-10T00:00:00"/>
    <d v="2024-11-09T00:00:00"/>
    <n v="167981.06"/>
    <n v="167981.06"/>
    <n v="453"/>
    <s v="90+"/>
    <n v="0"/>
    <x v="0"/>
  </r>
  <r>
    <s v="INV01429"/>
    <s v="C217"/>
    <d v="2024-08-21T00:00:00"/>
    <d v="2024-09-20T00:00:00"/>
    <n v="183746.62"/>
    <n v="183746.62"/>
    <n v="503"/>
    <s v="90+"/>
    <n v="0"/>
    <x v="11"/>
  </r>
  <r>
    <s v="INV02540"/>
    <s v="C217"/>
    <d v="2025-07-30T00:00:00"/>
    <d v="2025-08-29T00:00:00"/>
    <n v="52447.77"/>
    <n v="52447.77"/>
    <n v="160"/>
    <s v="90+"/>
    <n v="0"/>
    <x v="10"/>
  </r>
  <r>
    <s v="INV02876"/>
    <s v="C217"/>
    <d v="2024-08-18T00:00:00"/>
    <d v="2024-09-17T00:00:00"/>
    <n v="166115.20000000001"/>
    <n v="166115.20000000001"/>
    <n v="506"/>
    <s v="90+"/>
    <n v="0"/>
    <x v="11"/>
  </r>
  <r>
    <s v="INV01607"/>
    <s v="C218"/>
    <d v="2025-11-01T00:00:00"/>
    <d v="2025-12-01T00:00:00"/>
    <n v="137771.21"/>
    <n v="55719.12"/>
    <n v="66"/>
    <s v="61-90"/>
    <n v="82052.09"/>
    <x v="9"/>
  </r>
  <r>
    <s v="INV02177"/>
    <s v="C218"/>
    <d v="2025-06-29T00:00:00"/>
    <d v="2025-07-29T00:00:00"/>
    <n v="190942.79"/>
    <n v="110223.56"/>
    <n v="191"/>
    <s v="90+"/>
    <n v="80719.23000000001"/>
    <x v="16"/>
  </r>
  <r>
    <s v="INV00193"/>
    <s v="C218"/>
    <d v="2025-01-28T00:00:00"/>
    <d v="2025-02-27T00:00:00"/>
    <n v="161127.1"/>
    <n v="90156.83"/>
    <n v="343"/>
    <s v="90+"/>
    <n v="70970.27"/>
    <x v="23"/>
  </r>
  <r>
    <s v="INV01170"/>
    <s v="C218"/>
    <d v="2024-03-11T00:00:00"/>
    <d v="2024-04-10T00:00:00"/>
    <n v="121657.01"/>
    <n v="56057.83"/>
    <n v="666"/>
    <s v="90+"/>
    <n v="65599.179999999993"/>
    <x v="14"/>
  </r>
  <r>
    <s v="INV02779"/>
    <s v="C218"/>
    <d v="2025-11-11T00:00:00"/>
    <d v="2025-12-11T00:00:00"/>
    <n v="60421.65"/>
    <n v="41267.81"/>
    <n v="56"/>
    <s v="31-60"/>
    <n v="19153.840000000004"/>
    <x v="9"/>
  </r>
  <r>
    <s v="INV00267"/>
    <s v="C218"/>
    <d v="2024-08-16T00:00:00"/>
    <d v="2024-09-15T00:00:00"/>
    <n v="27203.49"/>
    <n v="27203.49"/>
    <n v="508"/>
    <s v="90+"/>
    <n v="0"/>
    <x v="11"/>
  </r>
  <r>
    <s v="INV00682"/>
    <s v="C218"/>
    <d v="2024-03-26T00:00:00"/>
    <d v="2024-04-25T00:00:00"/>
    <n v="67209.91"/>
    <n v="67209.91"/>
    <n v="651"/>
    <s v="90+"/>
    <n v="0"/>
    <x v="14"/>
  </r>
  <r>
    <s v="INV01405"/>
    <s v="C218"/>
    <d v="2025-05-06T00:00:00"/>
    <d v="2025-06-05T00:00:00"/>
    <n v="151448.88"/>
    <n v="151448.88"/>
    <n v="245"/>
    <s v="90+"/>
    <n v="0"/>
    <x v="15"/>
  </r>
  <r>
    <s v="INV01740"/>
    <s v="C218"/>
    <d v="2024-01-01T00:00:00"/>
    <d v="2024-01-31T00:00:00"/>
    <n v="68249.34"/>
    <n v="68249.34"/>
    <n v="736"/>
    <s v="90+"/>
    <n v="0"/>
    <x v="18"/>
  </r>
  <r>
    <s v="INV02266"/>
    <s v="C218"/>
    <d v="2025-05-23T00:00:00"/>
    <d v="2025-06-22T00:00:00"/>
    <n v="162610.04999999999"/>
    <n v="162610.04999999999"/>
    <n v="228"/>
    <s v="90+"/>
    <n v="0"/>
    <x v="15"/>
  </r>
  <r>
    <s v="INV02624"/>
    <s v="C218"/>
    <d v="2024-08-12T00:00:00"/>
    <d v="2024-09-11T00:00:00"/>
    <n v="163776.04"/>
    <n v="163776.04"/>
    <n v="512"/>
    <s v="90+"/>
    <n v="0"/>
    <x v="11"/>
  </r>
  <r>
    <s v="INV02648"/>
    <s v="C218"/>
    <d v="2025-06-08T00:00:00"/>
    <d v="2025-07-08T00:00:00"/>
    <n v="121806.56"/>
    <n v="121806.56"/>
    <n v="212"/>
    <s v="90+"/>
    <n v="0"/>
    <x v="16"/>
  </r>
  <r>
    <s v="INV02915"/>
    <s v="C218"/>
    <d v="2025-11-16T00:00:00"/>
    <d v="2025-12-16T00:00:00"/>
    <n v="198512.83"/>
    <n v="198512.83"/>
    <n v="51"/>
    <s v="31-60"/>
    <n v="0"/>
    <x v="9"/>
  </r>
  <r>
    <s v="INV01885"/>
    <s v="C219"/>
    <d v="2025-12-06T00:00:00"/>
    <d v="2026-01-05T00:00:00"/>
    <n v="97064.66"/>
    <n v="55194.559999999998"/>
    <n v="31"/>
    <s v="31-60"/>
    <n v="41870.100000000006"/>
    <x v="8"/>
  </r>
  <r>
    <s v="INV00229"/>
    <s v="C219"/>
    <d v="2025-01-09T00:00:00"/>
    <d v="2025-02-08T00:00:00"/>
    <n v="178210.03"/>
    <n v="178210.03"/>
    <n v="362"/>
    <s v="90+"/>
    <n v="0"/>
    <x v="23"/>
  </r>
  <r>
    <s v="INV00488"/>
    <s v="C219"/>
    <d v="2024-07-04T00:00:00"/>
    <d v="2024-08-03T00:00:00"/>
    <n v="158294.29999999999"/>
    <n v="158294.29999999999"/>
    <n v="551"/>
    <s v="90+"/>
    <n v="0"/>
    <x v="5"/>
  </r>
  <r>
    <s v="INV00503"/>
    <s v="C219"/>
    <d v="2024-04-11T00:00:00"/>
    <d v="2024-05-11T00:00:00"/>
    <n v="72635.72"/>
    <n v="72635.72"/>
    <n v="635"/>
    <s v="90+"/>
    <n v="0"/>
    <x v="4"/>
  </r>
  <r>
    <s v="INV00788"/>
    <s v="C219"/>
    <d v="2025-02-04T00:00:00"/>
    <d v="2025-03-06T00:00:00"/>
    <n v="44099.33"/>
    <n v="44099.33"/>
    <n v="336"/>
    <s v="90+"/>
    <n v="0"/>
    <x v="13"/>
  </r>
  <r>
    <s v="INV00975"/>
    <s v="C219"/>
    <d v="2024-03-24T00:00:00"/>
    <d v="2024-04-23T00:00:00"/>
    <n v="108461.65"/>
    <n v="108461.65"/>
    <n v="653"/>
    <s v="90+"/>
    <n v="0"/>
    <x v="14"/>
  </r>
  <r>
    <s v="INV01704"/>
    <s v="C219"/>
    <d v="2024-03-20T00:00:00"/>
    <d v="2024-04-19T00:00:00"/>
    <n v="46016.39"/>
    <n v="46016.39"/>
    <n v="657"/>
    <s v="90+"/>
    <n v="0"/>
    <x v="14"/>
  </r>
  <r>
    <s v="INV01834"/>
    <s v="C219"/>
    <d v="2025-06-23T00:00:00"/>
    <d v="2025-07-23T00:00:00"/>
    <n v="144287.9"/>
    <n v="144287.9"/>
    <n v="197"/>
    <s v="90+"/>
    <n v="0"/>
    <x v="16"/>
  </r>
  <r>
    <s v="INV01952"/>
    <s v="C219"/>
    <d v="2024-03-19T00:00:00"/>
    <d v="2024-04-18T00:00:00"/>
    <n v="41433.29"/>
    <n v="41433.29"/>
    <n v="658"/>
    <s v="90+"/>
    <n v="0"/>
    <x v="14"/>
  </r>
  <r>
    <s v="INV02000"/>
    <s v="C219"/>
    <d v="2024-04-09T00:00:00"/>
    <d v="2024-05-09T00:00:00"/>
    <n v="117715.99"/>
    <n v="117715.99"/>
    <n v="637"/>
    <s v="90+"/>
    <n v="0"/>
    <x v="4"/>
  </r>
  <r>
    <s v="INV02214"/>
    <s v="C219"/>
    <d v="2025-03-30T00:00:00"/>
    <d v="2025-04-29T00:00:00"/>
    <n v="109005.61"/>
    <n v="109005.61"/>
    <n v="282"/>
    <s v="90+"/>
    <n v="0"/>
    <x v="21"/>
  </r>
  <r>
    <s v="INV02637"/>
    <s v="C219"/>
    <d v="2024-01-24T00:00:00"/>
    <d v="2024-02-23T00:00:00"/>
    <n v="79490.02"/>
    <n v="79490.02"/>
    <n v="713"/>
    <s v="90+"/>
    <n v="0"/>
    <x v="18"/>
  </r>
  <r>
    <s v="INV02820"/>
    <s v="C219"/>
    <d v="2024-06-30T00:00:00"/>
    <d v="2024-07-30T00:00:00"/>
    <n v="145083.51999999999"/>
    <n v="145083.51999999999"/>
    <n v="555"/>
    <s v="90+"/>
    <n v="0"/>
    <x v="22"/>
  </r>
  <r>
    <s v="INV02851"/>
    <s v="C219"/>
    <d v="2024-09-29T00:00:00"/>
    <d v="2024-10-29T00:00:00"/>
    <n v="55233.23"/>
    <n v="55233.23"/>
    <n v="464"/>
    <s v="90+"/>
    <n v="0"/>
    <x v="6"/>
  </r>
  <r>
    <s v="INV02893"/>
    <s v="C219"/>
    <d v="2024-09-02T00:00:00"/>
    <d v="2024-10-02T00:00:00"/>
    <n v="117287.9"/>
    <n v="117287.9"/>
    <n v="491"/>
    <s v="90+"/>
    <n v="0"/>
    <x v="6"/>
  </r>
  <r>
    <s v="INV01442"/>
    <s v="C220"/>
    <d v="2024-10-16T00:00:00"/>
    <d v="2024-11-15T00:00:00"/>
    <n v="109610.12"/>
    <n v="84994.36"/>
    <n v="447"/>
    <s v="90+"/>
    <n v="24615.759999999995"/>
    <x v="0"/>
  </r>
  <r>
    <s v="INV00265"/>
    <s v="C220"/>
    <d v="2025-07-06T00:00:00"/>
    <d v="2025-08-05T00:00:00"/>
    <n v="40865.699999999997"/>
    <n v="40865.699999999997"/>
    <n v="184"/>
    <s v="90+"/>
    <n v="0"/>
    <x v="10"/>
  </r>
  <r>
    <s v="INV00608"/>
    <s v="C220"/>
    <d v="2024-08-21T00:00:00"/>
    <d v="2024-09-20T00:00:00"/>
    <n v="69453.77"/>
    <n v="69453.77"/>
    <n v="503"/>
    <s v="90+"/>
    <n v="0"/>
    <x v="11"/>
  </r>
  <r>
    <s v="INV00924"/>
    <s v="C220"/>
    <d v="2024-11-18T00:00:00"/>
    <d v="2024-12-18T00:00:00"/>
    <n v="27882.67"/>
    <n v="27882.67"/>
    <n v="414"/>
    <s v="90+"/>
    <n v="0"/>
    <x v="12"/>
  </r>
  <r>
    <s v="INV00937"/>
    <s v="C220"/>
    <d v="2024-01-10T00:00:00"/>
    <d v="2024-02-09T00:00:00"/>
    <n v="126902.93"/>
    <n v="126902.93"/>
    <n v="727"/>
    <s v="90+"/>
    <n v="0"/>
    <x v="18"/>
  </r>
  <r>
    <s v="INV02241"/>
    <s v="C220"/>
    <d v="2024-03-16T00:00:00"/>
    <d v="2024-04-15T00:00:00"/>
    <n v="47734.38"/>
    <n v="47734.38"/>
    <n v="661"/>
    <s v="90+"/>
    <n v="0"/>
    <x v="14"/>
  </r>
  <r>
    <s v="INV00252"/>
    <s v="C221"/>
    <d v="2025-02-27T00:00:00"/>
    <d v="2025-03-29T00:00:00"/>
    <n v="140859.16"/>
    <n v="83244.19"/>
    <n v="313"/>
    <s v="90+"/>
    <n v="57614.97"/>
    <x v="13"/>
  </r>
  <r>
    <s v="INV01030"/>
    <s v="C221"/>
    <d v="2025-09-03T00:00:00"/>
    <d v="2025-10-03T00:00:00"/>
    <n v="75979.850000000006"/>
    <n v="41326.120000000003"/>
    <n v="125"/>
    <s v="90+"/>
    <n v="34653.730000000003"/>
    <x v="17"/>
  </r>
  <r>
    <s v="INV02619"/>
    <s v="C221"/>
    <d v="2024-08-04T00:00:00"/>
    <d v="2024-09-03T00:00:00"/>
    <n v="177033.66"/>
    <n v="159001.76"/>
    <n v="520"/>
    <s v="90+"/>
    <n v="18031.899999999994"/>
    <x v="11"/>
  </r>
  <r>
    <s v="INV00693"/>
    <s v="C221"/>
    <d v="2025-05-03T00:00:00"/>
    <d v="2025-06-02T00:00:00"/>
    <n v="39279.269999999997"/>
    <n v="39279.269999999997"/>
    <n v="248"/>
    <s v="90+"/>
    <n v="0"/>
    <x v="15"/>
  </r>
  <r>
    <s v="INV00973"/>
    <s v="C221"/>
    <d v="2024-05-21T00:00:00"/>
    <d v="2024-06-20T00:00:00"/>
    <n v="159176.39000000001"/>
    <n v="159176.39000000001"/>
    <n v="595"/>
    <s v="90+"/>
    <n v="0"/>
    <x v="19"/>
  </r>
  <r>
    <s v="INV01403"/>
    <s v="C221"/>
    <d v="2024-08-06T00:00:00"/>
    <d v="2024-09-05T00:00:00"/>
    <n v="175657.13"/>
    <n v="175657.13"/>
    <n v="518"/>
    <s v="90+"/>
    <n v="0"/>
    <x v="11"/>
  </r>
  <r>
    <s v="INV01456"/>
    <s v="C221"/>
    <d v="2025-03-23T00:00:00"/>
    <d v="2025-04-22T00:00:00"/>
    <n v="143063.32"/>
    <n v="143063.32"/>
    <n v="289"/>
    <s v="90+"/>
    <n v="0"/>
    <x v="21"/>
  </r>
  <r>
    <s v="INV01481"/>
    <s v="C221"/>
    <d v="2025-09-28T00:00:00"/>
    <d v="2025-10-28T00:00:00"/>
    <n v="185504.51"/>
    <n v="185504.51"/>
    <n v="100"/>
    <s v="90+"/>
    <n v="0"/>
    <x v="17"/>
  </r>
  <r>
    <s v="INV02314"/>
    <s v="C221"/>
    <d v="2025-02-19T00:00:00"/>
    <d v="2025-03-21T00:00:00"/>
    <n v="135116.44"/>
    <n v="135116.44"/>
    <n v="321"/>
    <s v="90+"/>
    <n v="0"/>
    <x v="13"/>
  </r>
  <r>
    <s v="INV02874"/>
    <s v="C221"/>
    <d v="2025-03-01T00:00:00"/>
    <d v="2025-03-31T00:00:00"/>
    <n v="46794.86"/>
    <n v="46794.86"/>
    <n v="311"/>
    <s v="90+"/>
    <n v="0"/>
    <x v="21"/>
  </r>
  <r>
    <s v="INV02901"/>
    <s v="C221"/>
    <d v="2025-06-09T00:00:00"/>
    <d v="2025-07-09T00:00:00"/>
    <n v="45884.79"/>
    <n v="45884.79"/>
    <n v="211"/>
    <s v="90+"/>
    <n v="0"/>
    <x v="16"/>
  </r>
  <r>
    <s v="INV00307"/>
    <s v="C222"/>
    <d v="2024-04-27T00:00:00"/>
    <d v="2024-05-27T00:00:00"/>
    <n v="108394.23"/>
    <n v="42626.69"/>
    <n v="619"/>
    <s v="90+"/>
    <n v="65767.539999999994"/>
    <x v="4"/>
  </r>
  <r>
    <s v="INV01001"/>
    <s v="C222"/>
    <d v="2024-02-21T00:00:00"/>
    <d v="2024-03-22T00:00:00"/>
    <n v="69418.09"/>
    <n v="37676.89"/>
    <n v="685"/>
    <s v="90+"/>
    <n v="31741.199999999997"/>
    <x v="2"/>
  </r>
  <r>
    <s v="INV02196"/>
    <s v="C222"/>
    <d v="2024-04-23T00:00:00"/>
    <d v="2024-05-23T00:00:00"/>
    <n v="30839.24"/>
    <n v="15806.81"/>
    <n v="623"/>
    <s v="90+"/>
    <n v="15032.430000000002"/>
    <x v="4"/>
  </r>
  <r>
    <s v="INV00950"/>
    <s v="C222"/>
    <d v="2024-04-15T00:00:00"/>
    <d v="2024-05-15T00:00:00"/>
    <n v="45377.2"/>
    <n v="37006.639999999999"/>
    <n v="631"/>
    <s v="90+"/>
    <n v="8370.5599999999977"/>
    <x v="4"/>
  </r>
  <r>
    <s v="INV00068"/>
    <s v="C222"/>
    <d v="2025-06-09T00:00:00"/>
    <d v="2025-07-09T00:00:00"/>
    <n v="51226.52"/>
    <n v="51226.52"/>
    <n v="211"/>
    <s v="90+"/>
    <n v="0"/>
    <x v="16"/>
  </r>
  <r>
    <s v="INV00069"/>
    <s v="C222"/>
    <d v="2024-09-08T00:00:00"/>
    <d v="2024-10-08T00:00:00"/>
    <n v="69286.92"/>
    <n v="69286.92"/>
    <n v="485"/>
    <s v="90+"/>
    <n v="0"/>
    <x v="6"/>
  </r>
  <r>
    <s v="INV00121"/>
    <s v="C222"/>
    <d v="2024-01-18T00:00:00"/>
    <d v="2024-02-17T00:00:00"/>
    <n v="48069.95"/>
    <n v="48069.95"/>
    <n v="719"/>
    <s v="90+"/>
    <n v="0"/>
    <x v="18"/>
  </r>
  <r>
    <s v="INV00136"/>
    <s v="C222"/>
    <d v="2025-07-23T00:00:00"/>
    <d v="2025-08-22T00:00:00"/>
    <n v="118733.8"/>
    <n v="118733.8"/>
    <n v="167"/>
    <s v="90+"/>
    <n v="0"/>
    <x v="10"/>
  </r>
  <r>
    <s v="INV00147"/>
    <s v="C222"/>
    <d v="2025-11-29T00:00:00"/>
    <d v="2025-12-29T00:00:00"/>
    <n v="135351.57"/>
    <n v="135351.57"/>
    <n v="38"/>
    <s v="31-60"/>
    <n v="0"/>
    <x v="9"/>
  </r>
  <r>
    <s v="INV00467"/>
    <s v="C222"/>
    <d v="2025-06-29T00:00:00"/>
    <d v="2025-07-29T00:00:00"/>
    <n v="131411.32999999999"/>
    <n v="131411.32999999999"/>
    <n v="191"/>
    <s v="90+"/>
    <n v="0"/>
    <x v="16"/>
  </r>
  <r>
    <s v="INV01305"/>
    <s v="C222"/>
    <d v="2025-08-26T00:00:00"/>
    <d v="2025-09-25T00:00:00"/>
    <n v="46574.93"/>
    <n v="46574.93"/>
    <n v="133"/>
    <s v="90+"/>
    <n v="0"/>
    <x v="20"/>
  </r>
  <r>
    <s v="INV01330"/>
    <s v="C223"/>
    <d v="2025-12-22T00:00:00"/>
    <d v="2026-01-21T00:00:00"/>
    <n v="148212.53"/>
    <n v="60908.4"/>
    <n v="15"/>
    <s v="0-30"/>
    <n v="87304.13"/>
    <x v="8"/>
  </r>
  <r>
    <s v="INV02936"/>
    <s v="C223"/>
    <d v="2024-03-25T00:00:00"/>
    <d v="2024-04-24T00:00:00"/>
    <n v="141027.79"/>
    <n v="111532.76"/>
    <n v="652"/>
    <s v="90+"/>
    <n v="29495.030000000013"/>
    <x v="14"/>
  </r>
  <r>
    <s v="INV01470"/>
    <s v="C223"/>
    <d v="2024-07-20T00:00:00"/>
    <d v="2024-08-19T00:00:00"/>
    <n v="32263.01"/>
    <n v="18615.400000000001"/>
    <n v="535"/>
    <s v="90+"/>
    <n v="13647.609999999997"/>
    <x v="5"/>
  </r>
  <r>
    <s v="INV00215"/>
    <s v="C223"/>
    <d v="2024-03-09T00:00:00"/>
    <d v="2024-04-08T00:00:00"/>
    <n v="94040.320000000007"/>
    <n v="94040.320000000007"/>
    <n v="668"/>
    <s v="90+"/>
    <n v="0"/>
    <x v="14"/>
  </r>
  <r>
    <s v="INV00469"/>
    <s v="C223"/>
    <d v="2025-03-21T00:00:00"/>
    <d v="2025-04-20T00:00:00"/>
    <n v="184382.65"/>
    <n v="184382.65"/>
    <n v="291"/>
    <s v="90+"/>
    <n v="0"/>
    <x v="21"/>
  </r>
  <r>
    <s v="INV00691"/>
    <s v="C223"/>
    <d v="2024-09-25T00:00:00"/>
    <d v="2024-10-25T00:00:00"/>
    <n v="37287.18"/>
    <n v="37287.18"/>
    <n v="468"/>
    <s v="90+"/>
    <n v="0"/>
    <x v="6"/>
  </r>
  <r>
    <s v="INV00855"/>
    <s v="C223"/>
    <d v="2024-09-18T00:00:00"/>
    <d v="2024-10-18T00:00:00"/>
    <n v="133428.46"/>
    <n v="133428.46"/>
    <n v="475"/>
    <s v="90+"/>
    <n v="0"/>
    <x v="6"/>
  </r>
  <r>
    <s v="INV02056"/>
    <s v="C223"/>
    <d v="2025-02-08T00:00:00"/>
    <d v="2025-03-10T00:00:00"/>
    <n v="110843.01"/>
    <n v="110843.01"/>
    <n v="332"/>
    <s v="90+"/>
    <n v="0"/>
    <x v="13"/>
  </r>
  <r>
    <s v="INV02085"/>
    <s v="C223"/>
    <d v="2024-12-06T00:00:00"/>
    <d v="2025-01-05T00:00:00"/>
    <n v="195618.33"/>
    <n v="195618.33"/>
    <n v="396"/>
    <s v="90+"/>
    <n v="0"/>
    <x v="7"/>
  </r>
  <r>
    <s v="INV02099"/>
    <s v="C223"/>
    <d v="2025-03-24T00:00:00"/>
    <d v="2025-04-23T00:00:00"/>
    <n v="10474.89"/>
    <n v="10474.89"/>
    <n v="288"/>
    <s v="90+"/>
    <n v="0"/>
    <x v="21"/>
  </r>
  <r>
    <s v="INV02284"/>
    <s v="C223"/>
    <d v="2025-05-15T00:00:00"/>
    <d v="2025-06-14T00:00:00"/>
    <n v="26489.87"/>
    <n v="26489.87"/>
    <n v="236"/>
    <s v="90+"/>
    <n v="0"/>
    <x v="15"/>
  </r>
  <r>
    <s v="INV02318"/>
    <s v="C223"/>
    <d v="2025-05-03T00:00:00"/>
    <d v="2025-06-02T00:00:00"/>
    <n v="150945.01"/>
    <n v="150945.01"/>
    <n v="248"/>
    <s v="90+"/>
    <n v="0"/>
    <x v="15"/>
  </r>
  <r>
    <s v="INV02384"/>
    <s v="C223"/>
    <d v="2024-09-07T00:00:00"/>
    <d v="2024-10-07T00:00:00"/>
    <n v="134587.34"/>
    <n v="134587.34"/>
    <n v="486"/>
    <s v="90+"/>
    <n v="0"/>
    <x v="6"/>
  </r>
  <r>
    <s v="INV02448"/>
    <s v="C223"/>
    <d v="2024-05-25T00:00:00"/>
    <d v="2024-06-24T00:00:00"/>
    <n v="18664.849999999999"/>
    <n v="18664.849999999999"/>
    <n v="591"/>
    <s v="90+"/>
    <n v="0"/>
    <x v="19"/>
  </r>
  <r>
    <s v="INV02493"/>
    <s v="C223"/>
    <d v="2025-12-01T00:00:00"/>
    <d v="2025-12-31T00:00:00"/>
    <n v="144643.82999999999"/>
    <n v="144643.82999999999"/>
    <n v="36"/>
    <s v="31-60"/>
    <n v="0"/>
    <x v="8"/>
  </r>
  <r>
    <s v="INV02816"/>
    <s v="C223"/>
    <d v="2025-03-22T00:00:00"/>
    <d v="2025-04-21T00:00:00"/>
    <n v="125488.98"/>
    <n v="125488.98"/>
    <n v="290"/>
    <s v="90+"/>
    <n v="0"/>
    <x v="21"/>
  </r>
  <r>
    <s v="INV02972"/>
    <s v="C223"/>
    <d v="2024-02-08T00:00:00"/>
    <d v="2024-03-09T00:00:00"/>
    <n v="124271.86"/>
    <n v="124271.86"/>
    <n v="698"/>
    <s v="90+"/>
    <n v="0"/>
    <x v="2"/>
  </r>
  <r>
    <s v="INV00360"/>
    <s v="C224"/>
    <d v="2025-06-08T00:00:00"/>
    <d v="2025-07-08T00:00:00"/>
    <n v="96496.14"/>
    <n v="37495.339999999997"/>
    <n v="212"/>
    <s v="90+"/>
    <n v="59000.800000000003"/>
    <x v="16"/>
  </r>
  <r>
    <s v="INV00080"/>
    <s v="C224"/>
    <d v="2025-08-31T00:00:00"/>
    <d v="2025-09-30T00:00:00"/>
    <n v="42213.41"/>
    <n v="35368.22"/>
    <n v="128"/>
    <s v="90+"/>
    <n v="6845.1900000000023"/>
    <x v="20"/>
  </r>
  <r>
    <s v="INV00597"/>
    <s v="C224"/>
    <d v="2024-06-21T00:00:00"/>
    <d v="2024-07-21T00:00:00"/>
    <n v="18035.7"/>
    <n v="18035.7"/>
    <n v="564"/>
    <s v="90+"/>
    <n v="0"/>
    <x v="22"/>
  </r>
  <r>
    <s v="INV00697"/>
    <s v="C224"/>
    <d v="2025-08-31T00:00:00"/>
    <d v="2025-09-30T00:00:00"/>
    <n v="128647.34"/>
    <n v="128647.34"/>
    <n v="128"/>
    <s v="90+"/>
    <n v="0"/>
    <x v="20"/>
  </r>
  <r>
    <s v="INV00903"/>
    <s v="C224"/>
    <d v="2024-03-05T00:00:00"/>
    <d v="2024-04-04T00:00:00"/>
    <n v="162861.13"/>
    <n v="162861.13"/>
    <n v="672"/>
    <s v="90+"/>
    <n v="0"/>
    <x v="14"/>
  </r>
  <r>
    <s v="INV00943"/>
    <s v="C224"/>
    <d v="2025-03-26T00:00:00"/>
    <d v="2025-04-25T00:00:00"/>
    <n v="109790.27"/>
    <n v="109790.27"/>
    <n v="286"/>
    <s v="90+"/>
    <n v="0"/>
    <x v="21"/>
  </r>
  <r>
    <s v="INV01139"/>
    <s v="C224"/>
    <d v="2025-11-25T00:00:00"/>
    <d v="2025-12-25T00:00:00"/>
    <n v="139278.26999999999"/>
    <n v="139278.26999999999"/>
    <n v="42"/>
    <s v="31-60"/>
    <n v="0"/>
    <x v="9"/>
  </r>
  <r>
    <s v="INV02333"/>
    <s v="C224"/>
    <d v="2025-12-30T00:00:00"/>
    <d v="2026-01-29T00:00:00"/>
    <n v="73404.38"/>
    <n v="73404.38"/>
    <n v="7"/>
    <s v="0-30"/>
    <n v="0"/>
    <x v="8"/>
  </r>
  <r>
    <s v="INV02390"/>
    <s v="C224"/>
    <d v="2025-04-22T00:00:00"/>
    <d v="2025-05-22T00:00:00"/>
    <n v="154559.63"/>
    <n v="154559.63"/>
    <n v="259"/>
    <s v="90+"/>
    <n v="0"/>
    <x v="1"/>
  </r>
  <r>
    <s v="INV02429"/>
    <s v="C224"/>
    <d v="2024-07-06T00:00:00"/>
    <d v="2024-08-05T00:00:00"/>
    <n v="190257.7"/>
    <n v="190257.7"/>
    <n v="549"/>
    <s v="90+"/>
    <n v="0"/>
    <x v="5"/>
  </r>
  <r>
    <s v="INV02750"/>
    <s v="C224"/>
    <d v="2024-01-10T00:00:00"/>
    <d v="2024-02-09T00:00:00"/>
    <n v="124896.44"/>
    <n v="124896.44"/>
    <n v="727"/>
    <s v="90+"/>
    <n v="0"/>
    <x v="18"/>
  </r>
  <r>
    <s v="INV00751"/>
    <s v="C225"/>
    <d v="2024-10-20T00:00:00"/>
    <d v="2024-11-19T00:00:00"/>
    <n v="144714.19"/>
    <n v="87114.37"/>
    <n v="443"/>
    <s v="90+"/>
    <n v="57599.820000000007"/>
    <x v="0"/>
  </r>
  <r>
    <s v="INV00211"/>
    <s v="C225"/>
    <d v="2025-10-26T00:00:00"/>
    <d v="2025-11-25T00:00:00"/>
    <n v="176577.32"/>
    <n v="176577.32"/>
    <n v="72"/>
    <s v="61-90"/>
    <n v="0"/>
    <x v="3"/>
  </r>
  <r>
    <s v="INV00507"/>
    <s v="C225"/>
    <d v="2024-05-22T00:00:00"/>
    <d v="2024-06-21T00:00:00"/>
    <n v="34368.720000000001"/>
    <n v="34368.720000000001"/>
    <n v="594"/>
    <s v="90+"/>
    <n v="0"/>
    <x v="19"/>
  </r>
  <r>
    <s v="INV00845"/>
    <s v="C225"/>
    <d v="2024-06-24T00:00:00"/>
    <d v="2024-07-24T00:00:00"/>
    <n v="125901.81"/>
    <n v="125901.81"/>
    <n v="561"/>
    <s v="90+"/>
    <n v="0"/>
    <x v="22"/>
  </r>
  <r>
    <s v="INV01336"/>
    <s v="C225"/>
    <d v="2025-05-21T00:00:00"/>
    <d v="2025-06-20T00:00:00"/>
    <n v="96642.75"/>
    <n v="96642.75"/>
    <n v="230"/>
    <s v="90+"/>
    <n v="0"/>
    <x v="15"/>
  </r>
  <r>
    <s v="INV01983"/>
    <s v="C225"/>
    <d v="2024-06-19T00:00:00"/>
    <d v="2024-07-19T00:00:00"/>
    <n v="125732.03"/>
    <n v="125732.03"/>
    <n v="566"/>
    <s v="90+"/>
    <n v="0"/>
    <x v="22"/>
  </r>
  <r>
    <s v="INV02860"/>
    <s v="C225"/>
    <d v="2024-10-22T00:00:00"/>
    <d v="2024-11-21T00:00:00"/>
    <n v="181566.85"/>
    <n v="181566.85"/>
    <n v="441"/>
    <s v="90+"/>
    <n v="0"/>
    <x v="0"/>
  </r>
  <r>
    <s v="INV02863"/>
    <s v="C225"/>
    <d v="2025-10-06T00:00:00"/>
    <d v="2025-11-05T00:00:00"/>
    <n v="137233.95000000001"/>
    <n v="137233.95000000001"/>
    <n v="92"/>
    <s v="90+"/>
    <n v="0"/>
    <x v="3"/>
  </r>
  <r>
    <s v="INV02980"/>
    <s v="C225"/>
    <d v="2024-10-14T00:00:00"/>
    <d v="2024-11-13T00:00:00"/>
    <n v="166762.18"/>
    <n v="166762.18"/>
    <n v="449"/>
    <s v="90+"/>
    <n v="0"/>
    <x v="0"/>
  </r>
  <r>
    <s v="INV02984"/>
    <s v="C225"/>
    <d v="2024-05-23T00:00:00"/>
    <d v="2024-06-22T00:00:00"/>
    <n v="173905.74"/>
    <n v="173905.74"/>
    <n v="593"/>
    <s v="90+"/>
    <n v="0"/>
    <x v="19"/>
  </r>
  <r>
    <s v="INV02343"/>
    <s v="C226"/>
    <d v="2024-09-27T00:00:00"/>
    <d v="2024-10-27T00:00:00"/>
    <n v="157789.66"/>
    <n v="89164.82"/>
    <n v="466"/>
    <s v="90+"/>
    <n v="68624.84"/>
    <x v="6"/>
  </r>
  <r>
    <s v="INV01087"/>
    <s v="C226"/>
    <d v="2025-09-06T00:00:00"/>
    <d v="2025-10-06T00:00:00"/>
    <n v="70976.7"/>
    <n v="61335.42"/>
    <n v="122"/>
    <s v="90+"/>
    <n v="9641.2799999999988"/>
    <x v="17"/>
  </r>
  <r>
    <s v="INV00866"/>
    <s v="C226"/>
    <d v="2025-01-20T00:00:00"/>
    <d v="2025-02-19T00:00:00"/>
    <n v="21106.79"/>
    <n v="12934.02"/>
    <n v="351"/>
    <s v="90+"/>
    <n v="8172.77"/>
    <x v="23"/>
  </r>
  <r>
    <s v="INV02080"/>
    <s v="C226"/>
    <d v="2024-05-04T00:00:00"/>
    <d v="2024-06-03T00:00:00"/>
    <n v="29032.37"/>
    <n v="23518.19"/>
    <n v="612"/>
    <s v="90+"/>
    <n v="5514.18"/>
    <x v="19"/>
  </r>
  <r>
    <s v="INV00846"/>
    <s v="C226"/>
    <d v="2024-03-07T00:00:00"/>
    <d v="2024-04-06T00:00:00"/>
    <n v="136990.5"/>
    <n v="136990.5"/>
    <n v="670"/>
    <s v="90+"/>
    <n v="0"/>
    <x v="14"/>
  </r>
  <r>
    <s v="INV01410"/>
    <s v="C226"/>
    <d v="2025-11-03T00:00:00"/>
    <d v="2025-12-03T00:00:00"/>
    <n v="27472.65"/>
    <n v="27472.65"/>
    <n v="64"/>
    <s v="61-90"/>
    <n v="0"/>
    <x v="9"/>
  </r>
  <r>
    <s v="INV01787"/>
    <s v="C226"/>
    <d v="2024-03-15T00:00:00"/>
    <d v="2024-04-14T00:00:00"/>
    <n v="165739.60999999999"/>
    <n v="165739.60999999999"/>
    <n v="662"/>
    <s v="90+"/>
    <n v="0"/>
    <x v="14"/>
  </r>
  <r>
    <s v="INV01798"/>
    <s v="C226"/>
    <d v="2024-02-28T00:00:00"/>
    <d v="2024-03-29T00:00:00"/>
    <n v="152379.56"/>
    <n v="152379.56"/>
    <n v="678"/>
    <s v="90+"/>
    <n v="0"/>
    <x v="2"/>
  </r>
  <r>
    <s v="INV01831"/>
    <s v="C226"/>
    <d v="2025-12-20T00:00:00"/>
    <d v="2026-01-19T00:00:00"/>
    <n v="147134.6"/>
    <n v="147134.6"/>
    <n v="17"/>
    <s v="0-30"/>
    <n v="0"/>
    <x v="8"/>
  </r>
  <r>
    <s v="INV02062"/>
    <s v="C226"/>
    <d v="2024-10-01T00:00:00"/>
    <d v="2024-10-31T00:00:00"/>
    <n v="174897.3"/>
    <n v="174897.3"/>
    <n v="462"/>
    <s v="90+"/>
    <n v="0"/>
    <x v="0"/>
  </r>
  <r>
    <s v="INV02122"/>
    <s v="C226"/>
    <d v="2025-01-31T00:00:00"/>
    <d v="2025-03-02T00:00:00"/>
    <n v="77938.320000000007"/>
    <n v="77938.320000000007"/>
    <n v="340"/>
    <s v="90+"/>
    <n v="0"/>
    <x v="23"/>
  </r>
  <r>
    <s v="INV02488"/>
    <s v="C226"/>
    <d v="2024-07-03T00:00:00"/>
    <d v="2024-08-02T00:00:00"/>
    <n v="144401.35999999999"/>
    <n v="144401.35999999999"/>
    <n v="552"/>
    <s v="90+"/>
    <n v="0"/>
    <x v="5"/>
  </r>
  <r>
    <s v="INV02336"/>
    <s v="C227"/>
    <d v="2024-06-18T00:00:00"/>
    <d v="2024-07-18T00:00:00"/>
    <n v="104814.75"/>
    <n v="46728.78"/>
    <n v="567"/>
    <s v="90+"/>
    <n v="58085.97"/>
    <x v="22"/>
  </r>
  <r>
    <s v="INV01538"/>
    <s v="C227"/>
    <d v="2024-05-15T00:00:00"/>
    <d v="2024-06-14T00:00:00"/>
    <n v="133965.69"/>
    <n v="110775.32"/>
    <n v="601"/>
    <s v="90+"/>
    <n v="23190.369999999995"/>
    <x v="19"/>
  </r>
  <r>
    <s v="INV00007"/>
    <s v="C227"/>
    <d v="2025-01-12T00:00:00"/>
    <d v="2025-02-11T00:00:00"/>
    <n v="101119.66"/>
    <n v="101119.66"/>
    <n v="359"/>
    <s v="90+"/>
    <n v="0"/>
    <x v="23"/>
  </r>
  <r>
    <s v="INV00240"/>
    <s v="C227"/>
    <d v="2025-01-17T00:00:00"/>
    <d v="2025-02-16T00:00:00"/>
    <n v="134954.72"/>
    <n v="134954.72"/>
    <n v="354"/>
    <s v="90+"/>
    <n v="0"/>
    <x v="23"/>
  </r>
  <r>
    <s v="INV00654"/>
    <s v="C227"/>
    <d v="2025-11-23T00:00:00"/>
    <d v="2025-12-23T00:00:00"/>
    <n v="144716.94"/>
    <n v="144716.94"/>
    <n v="44"/>
    <s v="31-60"/>
    <n v="0"/>
    <x v="9"/>
  </r>
  <r>
    <s v="INV01150"/>
    <s v="C227"/>
    <d v="2025-01-21T00:00:00"/>
    <d v="2025-02-20T00:00:00"/>
    <n v="80457.899999999994"/>
    <n v="80457.899999999994"/>
    <n v="350"/>
    <s v="90+"/>
    <n v="0"/>
    <x v="23"/>
  </r>
  <r>
    <s v="INV01187"/>
    <s v="C227"/>
    <d v="2024-05-08T00:00:00"/>
    <d v="2024-06-07T00:00:00"/>
    <n v="57833.95"/>
    <n v="57833.95"/>
    <n v="608"/>
    <s v="90+"/>
    <n v="0"/>
    <x v="19"/>
  </r>
  <r>
    <s v="INV01267"/>
    <s v="C227"/>
    <d v="2025-09-19T00:00:00"/>
    <d v="2025-10-19T00:00:00"/>
    <n v="103909.15"/>
    <n v="103909.15"/>
    <n v="109"/>
    <s v="90+"/>
    <n v="0"/>
    <x v="17"/>
  </r>
  <r>
    <s v="INV02349"/>
    <s v="C227"/>
    <d v="2025-02-23T00:00:00"/>
    <d v="2025-03-25T00:00:00"/>
    <n v="163880.67000000001"/>
    <n v="163880.67000000001"/>
    <n v="317"/>
    <s v="90+"/>
    <n v="0"/>
    <x v="13"/>
  </r>
  <r>
    <s v="INV02442"/>
    <s v="C227"/>
    <d v="2024-05-01T00:00:00"/>
    <d v="2024-05-31T00:00:00"/>
    <n v="17013.849999999999"/>
    <n v="17013.849999999999"/>
    <n v="615"/>
    <s v="90+"/>
    <n v="0"/>
    <x v="19"/>
  </r>
  <r>
    <s v="INV02755"/>
    <s v="C227"/>
    <d v="2025-09-30T00:00:00"/>
    <d v="2025-10-30T00:00:00"/>
    <n v="121402.53"/>
    <n v="121402.53"/>
    <n v="98"/>
    <s v="90+"/>
    <n v="0"/>
    <x v="17"/>
  </r>
  <r>
    <s v="INV02931"/>
    <s v="C227"/>
    <d v="2025-09-01T00:00:00"/>
    <d v="2025-10-01T00:00:00"/>
    <n v="14536.42"/>
    <n v="14536.42"/>
    <n v="127"/>
    <s v="90+"/>
    <n v="0"/>
    <x v="17"/>
  </r>
  <r>
    <s v="INV01311"/>
    <s v="C228"/>
    <d v="2024-04-13T00:00:00"/>
    <d v="2024-05-13T00:00:00"/>
    <n v="123593.86"/>
    <n v="41110.28"/>
    <n v="633"/>
    <s v="90+"/>
    <n v="82483.58"/>
    <x v="4"/>
  </r>
  <r>
    <s v="INV01614"/>
    <s v="C228"/>
    <d v="2025-04-03T00:00:00"/>
    <d v="2025-05-03T00:00:00"/>
    <n v="191860.68"/>
    <n v="114201.66"/>
    <n v="278"/>
    <s v="90+"/>
    <n v="77659.01999999999"/>
    <x v="1"/>
  </r>
  <r>
    <s v="INV02068"/>
    <s v="C228"/>
    <d v="2025-10-14T00:00:00"/>
    <d v="2025-11-13T00:00:00"/>
    <n v="100485.54"/>
    <n v="70378.27"/>
    <n v="84"/>
    <s v="61-90"/>
    <n v="30107.26999999999"/>
    <x v="3"/>
  </r>
  <r>
    <s v="INV00077"/>
    <s v="C228"/>
    <d v="2024-12-18T00:00:00"/>
    <d v="2025-01-17T00:00:00"/>
    <n v="19802.88"/>
    <n v="19802.88"/>
    <n v="384"/>
    <s v="90+"/>
    <n v="0"/>
    <x v="7"/>
  </r>
  <r>
    <s v="INV00353"/>
    <s v="C228"/>
    <d v="2025-10-07T00:00:00"/>
    <d v="2025-11-06T00:00:00"/>
    <n v="123401"/>
    <n v="123401"/>
    <n v="91"/>
    <s v="90+"/>
    <n v="0"/>
    <x v="3"/>
  </r>
  <r>
    <s v="INV00508"/>
    <s v="C228"/>
    <d v="2024-09-16T00:00:00"/>
    <d v="2024-10-16T00:00:00"/>
    <n v="158959.70000000001"/>
    <n v="158959.70000000001"/>
    <n v="477"/>
    <s v="90+"/>
    <n v="0"/>
    <x v="6"/>
  </r>
  <r>
    <s v="INV01434"/>
    <s v="C228"/>
    <d v="2024-03-03T00:00:00"/>
    <d v="2024-04-02T00:00:00"/>
    <n v="76947.06"/>
    <n v="76947.06"/>
    <n v="674"/>
    <s v="90+"/>
    <n v="0"/>
    <x v="14"/>
  </r>
  <r>
    <s v="INV01836"/>
    <s v="C228"/>
    <d v="2024-02-04T00:00:00"/>
    <d v="2024-03-05T00:00:00"/>
    <n v="140531.54999999999"/>
    <n v="140531.54999999999"/>
    <n v="702"/>
    <s v="90+"/>
    <n v="0"/>
    <x v="2"/>
  </r>
  <r>
    <s v="INV02761"/>
    <s v="C228"/>
    <d v="2024-11-07T00:00:00"/>
    <d v="2024-12-07T00:00:00"/>
    <n v="146250.23000000001"/>
    <n v="146250.23000000001"/>
    <n v="425"/>
    <s v="90+"/>
    <n v="0"/>
    <x v="12"/>
  </r>
  <r>
    <s v="INV01978"/>
    <s v="C229"/>
    <d v="2025-04-05T00:00:00"/>
    <d v="2025-05-05T00:00:00"/>
    <n v="184805.41"/>
    <n v="69748.75"/>
    <n v="276"/>
    <s v="90+"/>
    <n v="115056.66"/>
    <x v="1"/>
  </r>
  <r>
    <s v="INV02687"/>
    <s v="C229"/>
    <d v="2025-02-15T00:00:00"/>
    <d v="2025-03-17T00:00:00"/>
    <n v="84657.07"/>
    <n v="49983.45"/>
    <n v="325"/>
    <s v="90+"/>
    <n v="34673.62000000001"/>
    <x v="13"/>
  </r>
  <r>
    <s v="INV02579"/>
    <s v="C229"/>
    <d v="2025-03-07T00:00:00"/>
    <d v="2025-04-06T00:00:00"/>
    <n v="73724.89"/>
    <n v="45867.1"/>
    <n v="305"/>
    <s v="90+"/>
    <n v="27857.79"/>
    <x v="21"/>
  </r>
  <r>
    <s v="INV00122"/>
    <s v="C229"/>
    <d v="2025-09-05T00:00:00"/>
    <d v="2025-10-05T00:00:00"/>
    <n v="119387.32"/>
    <n v="119387.32"/>
    <n v="123"/>
    <s v="90+"/>
    <n v="0"/>
    <x v="17"/>
  </r>
  <r>
    <s v="INV00720"/>
    <s v="C229"/>
    <d v="2025-12-19T00:00:00"/>
    <d v="2026-01-18T00:00:00"/>
    <n v="151282.67000000001"/>
    <n v="151282.67000000001"/>
    <n v="18"/>
    <s v="0-30"/>
    <n v="0"/>
    <x v="8"/>
  </r>
  <r>
    <s v="INV01131"/>
    <s v="C229"/>
    <d v="2025-07-22T00:00:00"/>
    <d v="2025-08-21T00:00:00"/>
    <n v="19561.59"/>
    <n v="19561.59"/>
    <n v="168"/>
    <s v="90+"/>
    <n v="0"/>
    <x v="10"/>
  </r>
  <r>
    <s v="INV00174"/>
    <s v="C230"/>
    <d v="2024-11-14T00:00:00"/>
    <d v="2024-12-14T00:00:00"/>
    <n v="184133.31"/>
    <n v="184133.31"/>
    <n v="418"/>
    <s v="90+"/>
    <n v="0"/>
    <x v="12"/>
  </r>
  <r>
    <s v="INV00275"/>
    <s v="C230"/>
    <d v="2024-09-12T00:00:00"/>
    <d v="2024-10-12T00:00:00"/>
    <n v="148679.10999999999"/>
    <n v="148679.10999999999"/>
    <n v="481"/>
    <s v="90+"/>
    <n v="0"/>
    <x v="6"/>
  </r>
  <r>
    <s v="INV01009"/>
    <s v="C230"/>
    <d v="2025-05-22T00:00:00"/>
    <d v="2025-06-21T00:00:00"/>
    <n v="43968.14"/>
    <n v="43968.14"/>
    <n v="229"/>
    <s v="90+"/>
    <n v="0"/>
    <x v="15"/>
  </r>
  <r>
    <s v="INV02405"/>
    <s v="C230"/>
    <d v="2025-11-18T00:00:00"/>
    <d v="2025-12-18T00:00:00"/>
    <n v="114990.23"/>
    <n v="114990.23"/>
    <n v="49"/>
    <s v="31-60"/>
    <n v="0"/>
    <x v="9"/>
  </r>
  <r>
    <s v="INV02507"/>
    <s v="C230"/>
    <d v="2024-04-23T00:00:00"/>
    <d v="2024-05-23T00:00:00"/>
    <n v="82501.820000000007"/>
    <n v="82501.820000000007"/>
    <n v="623"/>
    <s v="90+"/>
    <n v="0"/>
    <x v="4"/>
  </r>
  <r>
    <s v="INV02921"/>
    <s v="C230"/>
    <d v="2025-02-11T00:00:00"/>
    <d v="2025-03-13T00:00:00"/>
    <n v="36831.69"/>
    <n v="36831.69"/>
    <n v="329"/>
    <s v="90+"/>
    <n v="0"/>
    <x v="13"/>
  </r>
  <r>
    <s v="INV01916"/>
    <s v="C231"/>
    <d v="2025-07-28T00:00:00"/>
    <d v="2025-08-27T00:00:00"/>
    <n v="154526.17000000001"/>
    <n v="92596.83"/>
    <n v="162"/>
    <s v="90+"/>
    <n v="61929.340000000011"/>
    <x v="10"/>
  </r>
  <r>
    <s v="INV00099"/>
    <s v="C231"/>
    <d v="2025-06-16T00:00:00"/>
    <d v="2025-07-16T00:00:00"/>
    <n v="64326.559999999998"/>
    <n v="64326.559999999998"/>
    <n v="204"/>
    <s v="90+"/>
    <n v="0"/>
    <x v="16"/>
  </r>
  <r>
    <s v="INV00898"/>
    <s v="C231"/>
    <d v="2024-04-27T00:00:00"/>
    <d v="2024-05-27T00:00:00"/>
    <n v="114098.82"/>
    <n v="114098.82"/>
    <n v="619"/>
    <s v="90+"/>
    <n v="0"/>
    <x v="4"/>
  </r>
  <r>
    <s v="INV01192"/>
    <s v="C231"/>
    <d v="2024-12-25T00:00:00"/>
    <d v="2025-01-24T00:00:00"/>
    <n v="191967.73"/>
    <n v="191967.73"/>
    <n v="377"/>
    <s v="90+"/>
    <n v="0"/>
    <x v="7"/>
  </r>
  <r>
    <s v="INV01577"/>
    <s v="C231"/>
    <d v="2025-07-20T00:00:00"/>
    <d v="2025-08-19T00:00:00"/>
    <n v="14167.81"/>
    <n v="14167.81"/>
    <n v="170"/>
    <s v="90+"/>
    <n v="0"/>
    <x v="10"/>
  </r>
  <r>
    <s v="INV02565"/>
    <s v="C231"/>
    <d v="2025-04-11T00:00:00"/>
    <d v="2025-05-11T00:00:00"/>
    <n v="59050.36"/>
    <n v="59050.36"/>
    <n v="270"/>
    <s v="90+"/>
    <n v="0"/>
    <x v="1"/>
  </r>
  <r>
    <s v="INV02516"/>
    <s v="C232"/>
    <d v="2024-12-28T00:00:00"/>
    <d v="2025-01-27T00:00:00"/>
    <n v="199355.16"/>
    <n v="68024.490000000005"/>
    <n v="374"/>
    <s v="90+"/>
    <n v="131330.66999999998"/>
    <x v="7"/>
  </r>
  <r>
    <s v="INV02954"/>
    <s v="C232"/>
    <d v="2025-05-06T00:00:00"/>
    <d v="2025-06-05T00:00:00"/>
    <n v="172519.76"/>
    <n v="53186.75"/>
    <n v="245"/>
    <s v="90+"/>
    <n v="119333.01000000001"/>
    <x v="15"/>
  </r>
  <r>
    <s v="INV01412"/>
    <s v="C232"/>
    <d v="2024-10-22T00:00:00"/>
    <d v="2024-11-21T00:00:00"/>
    <n v="181696.76"/>
    <n v="78205.47"/>
    <n v="441"/>
    <s v="90+"/>
    <n v="103491.29000000001"/>
    <x v="0"/>
  </r>
  <r>
    <s v="INV01451"/>
    <s v="C232"/>
    <d v="2024-08-20T00:00:00"/>
    <d v="2024-09-19T00:00:00"/>
    <n v="47289.89"/>
    <n v="25811.32"/>
    <n v="504"/>
    <s v="90+"/>
    <n v="21478.57"/>
    <x v="11"/>
  </r>
  <r>
    <s v="INV00085"/>
    <s v="C232"/>
    <d v="2025-12-14T00:00:00"/>
    <d v="2026-01-13T00:00:00"/>
    <n v="115728.03"/>
    <n v="97604.43"/>
    <n v="23"/>
    <s v="0-30"/>
    <n v="18123.600000000006"/>
    <x v="8"/>
  </r>
  <r>
    <s v="INV00012"/>
    <s v="C232"/>
    <d v="2025-11-20T00:00:00"/>
    <d v="2025-12-20T00:00:00"/>
    <n v="14018.59"/>
    <n v="14018.59"/>
    <n v="47"/>
    <s v="31-60"/>
    <n v="0"/>
    <x v="9"/>
  </r>
  <r>
    <s v="INV00146"/>
    <s v="C232"/>
    <d v="2025-04-04T00:00:00"/>
    <d v="2025-05-04T00:00:00"/>
    <n v="158781.49"/>
    <n v="158781.49"/>
    <n v="277"/>
    <s v="90+"/>
    <n v="0"/>
    <x v="1"/>
  </r>
  <r>
    <s v="INV00161"/>
    <s v="C232"/>
    <d v="2024-05-19T00:00:00"/>
    <d v="2024-06-18T00:00:00"/>
    <n v="45342.99"/>
    <n v="45342.99"/>
    <n v="597"/>
    <s v="90+"/>
    <n v="0"/>
    <x v="19"/>
  </r>
  <r>
    <s v="INV00249"/>
    <s v="C232"/>
    <d v="2024-12-15T00:00:00"/>
    <d v="2025-01-14T00:00:00"/>
    <n v="60195.43"/>
    <n v="60195.43"/>
    <n v="387"/>
    <s v="90+"/>
    <n v="0"/>
    <x v="7"/>
  </r>
  <r>
    <s v="INV00531"/>
    <s v="C232"/>
    <d v="2025-04-04T00:00:00"/>
    <d v="2025-05-04T00:00:00"/>
    <n v="53046.720000000001"/>
    <n v="53046.720000000001"/>
    <n v="277"/>
    <s v="90+"/>
    <n v="0"/>
    <x v="1"/>
  </r>
  <r>
    <s v="INV00661"/>
    <s v="C232"/>
    <d v="2024-07-24T00:00:00"/>
    <d v="2024-08-23T00:00:00"/>
    <n v="13247.55"/>
    <n v="13247.55"/>
    <n v="531"/>
    <s v="90+"/>
    <n v="0"/>
    <x v="5"/>
  </r>
  <r>
    <s v="INV01203"/>
    <s v="C232"/>
    <d v="2025-05-01T00:00:00"/>
    <d v="2025-05-31T00:00:00"/>
    <n v="94226.23"/>
    <n v="94226.23"/>
    <n v="250"/>
    <s v="90+"/>
    <n v="0"/>
    <x v="15"/>
  </r>
  <r>
    <s v="INV01494"/>
    <s v="C232"/>
    <d v="2025-09-13T00:00:00"/>
    <d v="2025-10-13T00:00:00"/>
    <n v="22139.33"/>
    <n v="22139.33"/>
    <n v="115"/>
    <s v="90+"/>
    <n v="0"/>
    <x v="17"/>
  </r>
  <r>
    <s v="INV01569"/>
    <s v="C232"/>
    <d v="2025-07-02T00:00:00"/>
    <d v="2025-08-01T00:00:00"/>
    <n v="45553.120000000003"/>
    <n v="45553.120000000003"/>
    <n v="188"/>
    <s v="90+"/>
    <n v="0"/>
    <x v="10"/>
  </r>
  <r>
    <s v="INV02460"/>
    <s v="C232"/>
    <d v="2025-08-05T00:00:00"/>
    <d v="2025-09-04T00:00:00"/>
    <n v="28116.73"/>
    <n v="28116.73"/>
    <n v="154"/>
    <s v="90+"/>
    <n v="0"/>
    <x v="20"/>
  </r>
  <r>
    <s v="INV02523"/>
    <s v="C232"/>
    <d v="2025-09-06T00:00:00"/>
    <d v="2025-10-06T00:00:00"/>
    <n v="85488.48"/>
    <n v="85488.48"/>
    <n v="122"/>
    <s v="90+"/>
    <n v="0"/>
    <x v="17"/>
  </r>
  <r>
    <s v="INV02608"/>
    <s v="C232"/>
    <d v="2025-02-02T00:00:00"/>
    <d v="2025-03-04T00:00:00"/>
    <n v="55585.71"/>
    <n v="55585.71"/>
    <n v="338"/>
    <s v="90+"/>
    <n v="0"/>
    <x v="13"/>
  </r>
  <r>
    <s v="INV00284"/>
    <s v="C233"/>
    <d v="2025-12-01T00:00:00"/>
    <d v="2025-12-31T00:00:00"/>
    <n v="162627.07999999999"/>
    <n v="52655.71"/>
    <n v="36"/>
    <s v="31-60"/>
    <n v="109971.37"/>
    <x v="8"/>
  </r>
  <r>
    <s v="INV01880"/>
    <s v="C233"/>
    <d v="2024-05-18T00:00:00"/>
    <d v="2024-06-17T00:00:00"/>
    <n v="68648.28"/>
    <n v="30566.62"/>
    <n v="598"/>
    <s v="90+"/>
    <n v="38081.660000000003"/>
    <x v="19"/>
  </r>
  <r>
    <s v="INV01807"/>
    <s v="C233"/>
    <d v="2025-07-18T00:00:00"/>
    <d v="2025-08-17T00:00:00"/>
    <n v="161301.5"/>
    <n v="125525.26"/>
    <n v="172"/>
    <s v="90+"/>
    <n v="35776.240000000005"/>
    <x v="10"/>
  </r>
  <r>
    <s v="INV01291"/>
    <s v="C233"/>
    <d v="2024-02-23T00:00:00"/>
    <d v="2024-03-24T00:00:00"/>
    <n v="70597.440000000002"/>
    <n v="40868.639999999999"/>
    <n v="683"/>
    <s v="90+"/>
    <n v="29728.800000000003"/>
    <x v="2"/>
  </r>
  <r>
    <s v="INV02184"/>
    <s v="C233"/>
    <d v="2024-04-07T00:00:00"/>
    <d v="2024-05-07T00:00:00"/>
    <n v="37896.660000000003"/>
    <n v="11709.74"/>
    <n v="639"/>
    <s v="90+"/>
    <n v="26186.920000000006"/>
    <x v="4"/>
  </r>
  <r>
    <s v="INV01364"/>
    <s v="C233"/>
    <d v="2025-08-14T00:00:00"/>
    <d v="2025-09-13T00:00:00"/>
    <n v="30526.69"/>
    <n v="30526.69"/>
    <n v="145"/>
    <s v="90+"/>
    <n v="0"/>
    <x v="20"/>
  </r>
  <r>
    <s v="INV01367"/>
    <s v="C233"/>
    <d v="2024-04-18T00:00:00"/>
    <d v="2024-05-18T00:00:00"/>
    <n v="36566.239999999998"/>
    <n v="36566.239999999998"/>
    <n v="628"/>
    <s v="90+"/>
    <n v="0"/>
    <x v="4"/>
  </r>
  <r>
    <s v="INV01934"/>
    <s v="C233"/>
    <d v="2024-09-21T00:00:00"/>
    <d v="2024-10-21T00:00:00"/>
    <n v="98620.93"/>
    <n v="98620.93"/>
    <n v="472"/>
    <s v="90+"/>
    <n v="0"/>
    <x v="6"/>
  </r>
  <r>
    <s v="INV01943"/>
    <s v="C233"/>
    <d v="2025-07-12T00:00:00"/>
    <d v="2025-08-11T00:00:00"/>
    <n v="51359.03"/>
    <n v="51359.03"/>
    <n v="178"/>
    <s v="90+"/>
    <n v="0"/>
    <x v="10"/>
  </r>
  <r>
    <s v="INV02169"/>
    <s v="C233"/>
    <d v="2024-09-29T00:00:00"/>
    <d v="2024-10-29T00:00:00"/>
    <n v="191551.87"/>
    <n v="191551.87"/>
    <n v="464"/>
    <s v="90+"/>
    <n v="0"/>
    <x v="6"/>
  </r>
  <r>
    <s v="INV02827"/>
    <s v="C233"/>
    <d v="2025-02-14T00:00:00"/>
    <d v="2025-03-16T00:00:00"/>
    <n v="106428.18"/>
    <n v="106428.18"/>
    <n v="326"/>
    <s v="90+"/>
    <n v="0"/>
    <x v="13"/>
  </r>
  <r>
    <s v="INV02970"/>
    <s v="C233"/>
    <d v="2024-05-22T00:00:00"/>
    <d v="2024-06-21T00:00:00"/>
    <n v="123701.81"/>
    <n v="123701.81"/>
    <n v="594"/>
    <s v="90+"/>
    <n v="0"/>
    <x v="19"/>
  </r>
  <r>
    <s v="INV00685"/>
    <s v="C234"/>
    <d v="2024-07-22T00:00:00"/>
    <d v="2024-08-21T00:00:00"/>
    <n v="53673.94"/>
    <n v="25095.34"/>
    <n v="533"/>
    <s v="90+"/>
    <n v="28578.600000000002"/>
    <x v="5"/>
  </r>
  <r>
    <s v="INV00435"/>
    <s v="C234"/>
    <d v="2025-01-24T00:00:00"/>
    <d v="2025-02-23T00:00:00"/>
    <n v="164140.32999999999"/>
    <n v="164140.32999999999"/>
    <n v="347"/>
    <s v="90+"/>
    <n v="0"/>
    <x v="23"/>
  </r>
  <r>
    <s v="INV00988"/>
    <s v="C234"/>
    <d v="2025-03-26T00:00:00"/>
    <d v="2025-04-25T00:00:00"/>
    <n v="129518.14"/>
    <n v="129518.14"/>
    <n v="286"/>
    <s v="90+"/>
    <n v="0"/>
    <x v="21"/>
  </r>
  <r>
    <s v="INV01517"/>
    <s v="C234"/>
    <d v="2024-02-28T00:00:00"/>
    <d v="2024-03-29T00:00:00"/>
    <n v="81176.320000000007"/>
    <n v="81176.320000000007"/>
    <n v="678"/>
    <s v="90+"/>
    <n v="0"/>
    <x v="2"/>
  </r>
  <r>
    <s v="INV02511"/>
    <s v="C234"/>
    <d v="2024-07-17T00:00:00"/>
    <d v="2024-08-16T00:00:00"/>
    <n v="136766.48000000001"/>
    <n v="136766.48000000001"/>
    <n v="538"/>
    <s v="90+"/>
    <n v="0"/>
    <x v="5"/>
  </r>
  <r>
    <s v="INV02640"/>
    <s v="C234"/>
    <d v="2025-08-16T00:00:00"/>
    <d v="2025-09-15T00:00:00"/>
    <n v="81411.48"/>
    <n v="81411.48"/>
    <n v="143"/>
    <s v="90+"/>
    <n v="0"/>
    <x v="20"/>
  </r>
  <r>
    <s v="INV02736"/>
    <s v="C234"/>
    <d v="2025-01-29T00:00:00"/>
    <d v="2025-02-28T00:00:00"/>
    <n v="65832.78"/>
    <n v="65832.78"/>
    <n v="342"/>
    <s v="90+"/>
    <n v="0"/>
    <x v="23"/>
  </r>
  <r>
    <s v="INV02913"/>
    <s v="C234"/>
    <d v="2024-02-09T00:00:00"/>
    <d v="2024-03-10T00:00:00"/>
    <n v="190605"/>
    <n v="190605"/>
    <n v="697"/>
    <s v="90+"/>
    <n v="0"/>
    <x v="2"/>
  </r>
  <r>
    <s v="INV00377"/>
    <s v="C235"/>
    <d v="2025-05-29T00:00:00"/>
    <d v="2025-06-28T00:00:00"/>
    <n v="101721.19"/>
    <n v="69718.53"/>
    <n v="222"/>
    <s v="90+"/>
    <n v="32002.660000000003"/>
    <x v="15"/>
  </r>
  <r>
    <s v="INV00498"/>
    <s v="C235"/>
    <d v="2025-09-03T00:00:00"/>
    <d v="2025-10-03T00:00:00"/>
    <n v="44118.43"/>
    <n v="19220.169999999998"/>
    <n v="125"/>
    <s v="90+"/>
    <n v="24898.260000000002"/>
    <x v="17"/>
  </r>
  <r>
    <s v="INV00450"/>
    <s v="C235"/>
    <d v="2025-10-03T00:00:00"/>
    <d v="2025-11-02T00:00:00"/>
    <n v="25822.080000000002"/>
    <n v="25822.080000000002"/>
    <n v="95"/>
    <s v="90+"/>
    <n v="0"/>
    <x v="3"/>
  </r>
  <r>
    <s v="INV00888"/>
    <s v="C235"/>
    <d v="2025-06-06T00:00:00"/>
    <d v="2025-07-06T00:00:00"/>
    <n v="134037.64000000001"/>
    <n v="134037.64000000001"/>
    <n v="214"/>
    <s v="90+"/>
    <n v="0"/>
    <x v="16"/>
  </r>
  <r>
    <s v="INV00955"/>
    <s v="C235"/>
    <d v="2025-06-28T00:00:00"/>
    <d v="2025-07-28T00:00:00"/>
    <n v="130157.08"/>
    <n v="130157.08"/>
    <n v="192"/>
    <s v="90+"/>
    <n v="0"/>
    <x v="16"/>
  </r>
  <r>
    <s v="INV00978"/>
    <s v="C235"/>
    <d v="2025-04-14T00:00:00"/>
    <d v="2025-05-14T00:00:00"/>
    <n v="144876.04"/>
    <n v="144876.04"/>
    <n v="267"/>
    <s v="90+"/>
    <n v="0"/>
    <x v="1"/>
  </r>
  <r>
    <s v="INV02164"/>
    <s v="C235"/>
    <d v="2024-10-18T00:00:00"/>
    <d v="2024-11-17T00:00:00"/>
    <n v="115504.51"/>
    <n v="115504.51"/>
    <n v="445"/>
    <s v="90+"/>
    <n v="0"/>
    <x v="0"/>
  </r>
  <r>
    <s v="INV02799"/>
    <s v="C235"/>
    <d v="2024-08-20T00:00:00"/>
    <d v="2024-09-19T00:00:00"/>
    <n v="143945.39000000001"/>
    <n v="143945.39000000001"/>
    <n v="504"/>
    <s v="90+"/>
    <n v="0"/>
    <x v="11"/>
  </r>
  <r>
    <s v="INV01414"/>
    <s v="C236"/>
    <d v="2024-10-11T00:00:00"/>
    <d v="2024-11-10T00:00:00"/>
    <n v="187476.65"/>
    <n v="108000.94"/>
    <n v="452"/>
    <s v="90+"/>
    <n v="79475.709999999992"/>
    <x v="0"/>
  </r>
  <r>
    <s v="INV00886"/>
    <s v="C236"/>
    <d v="2025-12-28T00:00:00"/>
    <d v="2026-01-27T00:00:00"/>
    <n v="124890.18"/>
    <n v="124890.18"/>
    <n v="9"/>
    <s v="0-30"/>
    <n v="0"/>
    <x v="8"/>
  </r>
  <r>
    <s v="INV01025"/>
    <s v="C236"/>
    <d v="2025-01-31T00:00:00"/>
    <d v="2025-03-02T00:00:00"/>
    <n v="147697.67000000001"/>
    <n v="147697.67000000001"/>
    <n v="340"/>
    <s v="90+"/>
    <n v="0"/>
    <x v="23"/>
  </r>
  <r>
    <s v="INV01666"/>
    <s v="C236"/>
    <d v="2025-05-04T00:00:00"/>
    <d v="2025-06-03T00:00:00"/>
    <n v="151191.18"/>
    <n v="151191.18"/>
    <n v="247"/>
    <s v="90+"/>
    <n v="0"/>
    <x v="15"/>
  </r>
  <r>
    <s v="INV02633"/>
    <s v="C236"/>
    <d v="2025-08-22T00:00:00"/>
    <d v="2025-09-21T00:00:00"/>
    <n v="61453.21"/>
    <n v="61453.21"/>
    <n v="137"/>
    <s v="90+"/>
    <n v="0"/>
    <x v="20"/>
  </r>
  <r>
    <s v="INV02811"/>
    <s v="C236"/>
    <d v="2024-09-05T00:00:00"/>
    <d v="2024-10-05T00:00:00"/>
    <n v="110199.32"/>
    <n v="110199.32"/>
    <n v="488"/>
    <s v="90+"/>
    <n v="0"/>
    <x v="6"/>
  </r>
  <r>
    <s v="INV00092"/>
    <s v="C237"/>
    <d v="2024-04-11T00:00:00"/>
    <d v="2024-05-11T00:00:00"/>
    <n v="82733.37"/>
    <n v="82733.37"/>
    <n v="635"/>
    <s v="90+"/>
    <n v="0"/>
    <x v="4"/>
  </r>
  <r>
    <s v="INV01446"/>
    <s v="C237"/>
    <d v="2024-09-01T00:00:00"/>
    <d v="2024-10-01T00:00:00"/>
    <n v="139282.32999999999"/>
    <n v="139282.32999999999"/>
    <n v="492"/>
    <s v="90+"/>
    <n v="0"/>
    <x v="6"/>
  </r>
  <r>
    <s v="INV01524"/>
    <s v="C237"/>
    <d v="2025-09-02T00:00:00"/>
    <d v="2025-10-02T00:00:00"/>
    <n v="183313.61"/>
    <n v="183313.61"/>
    <n v="126"/>
    <s v="90+"/>
    <n v="0"/>
    <x v="17"/>
  </r>
  <r>
    <s v="INV02253"/>
    <s v="C237"/>
    <d v="2025-04-22T00:00:00"/>
    <d v="2025-05-22T00:00:00"/>
    <n v="168882.49"/>
    <n v="168882.49"/>
    <n v="259"/>
    <s v="90+"/>
    <n v="0"/>
    <x v="1"/>
  </r>
  <r>
    <s v="INV02297"/>
    <s v="C237"/>
    <d v="2024-11-24T00:00:00"/>
    <d v="2024-12-24T00:00:00"/>
    <n v="62929.599999999999"/>
    <n v="62929.599999999999"/>
    <n v="408"/>
    <s v="90+"/>
    <n v="0"/>
    <x v="12"/>
  </r>
  <r>
    <s v="INV02205"/>
    <s v="C238"/>
    <d v="2025-03-14T00:00:00"/>
    <d v="2025-04-13T00:00:00"/>
    <n v="152470.68"/>
    <n v="58051.28"/>
    <n v="298"/>
    <s v="90+"/>
    <n v="94419.4"/>
    <x v="21"/>
  </r>
  <r>
    <s v="INV00567"/>
    <s v="C238"/>
    <d v="2024-09-01T00:00:00"/>
    <d v="2024-10-01T00:00:00"/>
    <n v="36018.79"/>
    <n v="31735.06"/>
    <n v="492"/>
    <s v="90+"/>
    <n v="4283.7299999999996"/>
    <x v="6"/>
  </r>
  <r>
    <s v="INV00400"/>
    <s v="C238"/>
    <d v="2025-09-02T00:00:00"/>
    <d v="2025-10-02T00:00:00"/>
    <n v="138464.56"/>
    <n v="138464.56"/>
    <n v="126"/>
    <s v="90+"/>
    <n v="0"/>
    <x v="17"/>
  </r>
  <r>
    <s v="INV01700"/>
    <s v="C238"/>
    <d v="2025-02-23T00:00:00"/>
    <d v="2025-03-25T00:00:00"/>
    <n v="125974.9"/>
    <n v="125974.9"/>
    <n v="317"/>
    <s v="90+"/>
    <n v="0"/>
    <x v="13"/>
  </r>
  <r>
    <s v="INV02187"/>
    <s v="C238"/>
    <d v="2025-07-02T00:00:00"/>
    <d v="2025-08-01T00:00:00"/>
    <n v="85199.46"/>
    <n v="85199.46"/>
    <n v="188"/>
    <s v="90+"/>
    <n v="0"/>
    <x v="10"/>
  </r>
  <r>
    <s v="INV02497"/>
    <s v="C238"/>
    <d v="2024-09-15T00:00:00"/>
    <d v="2024-10-15T00:00:00"/>
    <n v="87389.55"/>
    <n v="87389.55"/>
    <n v="478"/>
    <s v="90+"/>
    <n v="0"/>
    <x v="6"/>
  </r>
  <r>
    <s v="INV02949"/>
    <s v="C238"/>
    <d v="2025-10-10T00:00:00"/>
    <d v="2025-11-09T00:00:00"/>
    <n v="136351.74"/>
    <n v="136351.74"/>
    <n v="88"/>
    <s v="61-90"/>
    <n v="0"/>
    <x v="3"/>
  </r>
  <r>
    <s v="INV00045"/>
    <s v="C239"/>
    <d v="2025-10-03T00:00:00"/>
    <d v="2025-11-02T00:00:00"/>
    <n v="123659.69"/>
    <n v="38836"/>
    <n v="95"/>
    <s v="90+"/>
    <n v="84823.69"/>
    <x v="3"/>
  </r>
  <r>
    <s v="INV01140"/>
    <s v="C239"/>
    <d v="2025-08-17T00:00:00"/>
    <d v="2025-09-16T00:00:00"/>
    <n v="113548.75"/>
    <n v="40107.660000000003"/>
    <n v="142"/>
    <s v="90+"/>
    <n v="73441.09"/>
    <x v="20"/>
  </r>
  <r>
    <s v="INV00315"/>
    <s v="C239"/>
    <d v="2024-12-05T00:00:00"/>
    <d v="2025-01-04T00:00:00"/>
    <n v="127256.56"/>
    <n v="80295.23"/>
    <n v="397"/>
    <s v="90+"/>
    <n v="46961.33"/>
    <x v="7"/>
  </r>
  <r>
    <s v="INV01928"/>
    <s v="C239"/>
    <d v="2025-11-21T00:00:00"/>
    <d v="2025-12-21T00:00:00"/>
    <n v="121646.95"/>
    <n v="100310.05"/>
    <n v="46"/>
    <s v="31-60"/>
    <n v="21336.899999999994"/>
    <x v="9"/>
  </r>
  <r>
    <s v="INV00287"/>
    <s v="C239"/>
    <d v="2024-07-27T00:00:00"/>
    <d v="2024-08-26T00:00:00"/>
    <n v="60451.8"/>
    <n v="60451.8"/>
    <n v="528"/>
    <s v="90+"/>
    <n v="0"/>
    <x v="5"/>
  </r>
  <r>
    <s v="INV00859"/>
    <s v="C239"/>
    <d v="2025-07-03T00:00:00"/>
    <d v="2025-08-02T00:00:00"/>
    <n v="52113.83"/>
    <n v="52113.83"/>
    <n v="187"/>
    <s v="90+"/>
    <n v="0"/>
    <x v="10"/>
  </r>
  <r>
    <s v="INV01082"/>
    <s v="C239"/>
    <d v="2025-03-15T00:00:00"/>
    <d v="2025-04-14T00:00:00"/>
    <n v="153787.95000000001"/>
    <n v="153787.95000000001"/>
    <n v="297"/>
    <s v="90+"/>
    <n v="0"/>
    <x v="21"/>
  </r>
  <r>
    <s v="INV01373"/>
    <s v="C239"/>
    <d v="2024-02-19T00:00:00"/>
    <d v="2024-03-20T00:00:00"/>
    <n v="190317.39"/>
    <n v="190317.39"/>
    <n v="687"/>
    <s v="90+"/>
    <n v="0"/>
    <x v="2"/>
  </r>
  <r>
    <s v="INV02158"/>
    <s v="C239"/>
    <d v="2024-04-10T00:00:00"/>
    <d v="2024-05-10T00:00:00"/>
    <n v="90323.15"/>
    <n v="90323.15"/>
    <n v="636"/>
    <s v="90+"/>
    <n v="0"/>
    <x v="4"/>
  </r>
  <r>
    <s v="INV02723"/>
    <s v="C239"/>
    <d v="2024-12-26T00:00:00"/>
    <d v="2025-01-25T00:00:00"/>
    <n v="190935.75"/>
    <n v="190935.75"/>
    <n v="376"/>
    <s v="90+"/>
    <n v="0"/>
    <x v="7"/>
  </r>
  <r>
    <s v="INV02328"/>
    <s v="C240"/>
    <d v="2024-02-06T00:00:00"/>
    <d v="2024-03-07T00:00:00"/>
    <n v="134622.79999999999"/>
    <n v="41266.21"/>
    <n v="700"/>
    <s v="90+"/>
    <n v="93356.59"/>
    <x v="2"/>
  </r>
  <r>
    <s v="INV00194"/>
    <s v="C240"/>
    <d v="2024-07-17T00:00:00"/>
    <d v="2024-08-16T00:00:00"/>
    <n v="144771.89000000001"/>
    <n v="90758.399999999994"/>
    <n v="538"/>
    <s v="90+"/>
    <n v="54013.49000000002"/>
    <x v="5"/>
  </r>
  <r>
    <s v="INV02548"/>
    <s v="C240"/>
    <d v="2025-12-15T00:00:00"/>
    <d v="2026-01-14T00:00:00"/>
    <n v="123140.84"/>
    <n v="109694.2"/>
    <n v="22"/>
    <s v="0-30"/>
    <n v="13446.64"/>
    <x v="8"/>
  </r>
  <r>
    <s v="INV00509"/>
    <s v="C240"/>
    <d v="2024-02-01T00:00:00"/>
    <d v="2024-03-02T00:00:00"/>
    <n v="45859.09"/>
    <n v="45859.09"/>
    <n v="705"/>
    <s v="90+"/>
    <n v="0"/>
    <x v="2"/>
  </r>
  <r>
    <s v="INV00889"/>
    <s v="C240"/>
    <d v="2024-06-17T00:00:00"/>
    <d v="2024-07-17T00:00:00"/>
    <n v="79984.06"/>
    <n v="79984.06"/>
    <n v="568"/>
    <s v="90+"/>
    <n v="0"/>
    <x v="22"/>
  </r>
  <r>
    <s v="INV01266"/>
    <s v="C240"/>
    <d v="2024-03-05T00:00:00"/>
    <d v="2024-04-04T00:00:00"/>
    <n v="101669.57"/>
    <n v="101669.57"/>
    <n v="672"/>
    <s v="90+"/>
    <n v="0"/>
    <x v="14"/>
  </r>
  <r>
    <s v="INV02510"/>
    <s v="C240"/>
    <d v="2025-09-02T00:00:00"/>
    <d v="2025-10-02T00:00:00"/>
    <n v="190501.72"/>
    <n v="190501.72"/>
    <n v="126"/>
    <s v="90+"/>
    <n v="0"/>
    <x v="17"/>
  </r>
  <r>
    <s v="INV02869"/>
    <s v="C240"/>
    <d v="2025-07-28T00:00:00"/>
    <d v="2025-08-27T00:00:00"/>
    <n v="171846.14"/>
    <n v="171846.14"/>
    <n v="162"/>
    <s v="90+"/>
    <n v="0"/>
    <x v="10"/>
  </r>
  <r>
    <s v="INV00752"/>
    <s v="C241"/>
    <d v="2025-05-07T00:00:00"/>
    <d v="2025-06-06T00:00:00"/>
    <n v="89730.37"/>
    <n v="36321.75"/>
    <n v="244"/>
    <s v="90+"/>
    <n v="53408.619999999995"/>
    <x v="15"/>
  </r>
  <r>
    <s v="INV02060"/>
    <s v="C241"/>
    <d v="2025-09-24T00:00:00"/>
    <d v="2025-10-24T00:00:00"/>
    <n v="76252.11"/>
    <n v="29072.21"/>
    <n v="104"/>
    <s v="90+"/>
    <n v="47179.9"/>
    <x v="17"/>
  </r>
  <r>
    <s v="INV02427"/>
    <s v="C241"/>
    <d v="2025-11-13T00:00:00"/>
    <d v="2025-12-13T00:00:00"/>
    <n v="103006.2"/>
    <n v="89409.17"/>
    <n v="54"/>
    <s v="31-60"/>
    <n v="13597.029999999999"/>
    <x v="9"/>
  </r>
  <r>
    <s v="INV00875"/>
    <s v="C241"/>
    <d v="2024-11-25T00:00:00"/>
    <d v="2024-12-25T00:00:00"/>
    <n v="17660.29"/>
    <n v="13776.36"/>
    <n v="407"/>
    <s v="90+"/>
    <n v="3883.9300000000003"/>
    <x v="12"/>
  </r>
  <r>
    <s v="INV00141"/>
    <s v="C241"/>
    <d v="2025-10-30T00:00:00"/>
    <d v="2025-11-29T00:00:00"/>
    <n v="100224.11"/>
    <n v="100224.11"/>
    <n v="68"/>
    <s v="61-90"/>
    <n v="0"/>
    <x v="3"/>
  </r>
  <r>
    <s v="INV00281"/>
    <s v="C241"/>
    <d v="2024-06-15T00:00:00"/>
    <d v="2024-07-15T00:00:00"/>
    <n v="21863.24"/>
    <n v="21863.24"/>
    <n v="570"/>
    <s v="90+"/>
    <n v="0"/>
    <x v="22"/>
  </r>
  <r>
    <s v="INV00369"/>
    <s v="C241"/>
    <d v="2025-02-24T00:00:00"/>
    <d v="2025-03-26T00:00:00"/>
    <n v="107821.7"/>
    <n v="107821.7"/>
    <n v="316"/>
    <s v="90+"/>
    <n v="0"/>
    <x v="13"/>
  </r>
  <r>
    <s v="INV00555"/>
    <s v="C241"/>
    <d v="2024-11-05T00:00:00"/>
    <d v="2024-12-05T00:00:00"/>
    <n v="98494.3"/>
    <n v="98494.3"/>
    <n v="427"/>
    <s v="90+"/>
    <n v="0"/>
    <x v="12"/>
  </r>
  <r>
    <s v="INV01312"/>
    <s v="C241"/>
    <d v="2025-10-20T00:00:00"/>
    <d v="2025-11-19T00:00:00"/>
    <n v="92507.23"/>
    <n v="92507.23"/>
    <n v="78"/>
    <s v="61-90"/>
    <n v="0"/>
    <x v="3"/>
  </r>
  <r>
    <s v="INV01634"/>
    <s v="C241"/>
    <d v="2024-07-30T00:00:00"/>
    <d v="2024-08-29T00:00:00"/>
    <n v="96368.39"/>
    <n v="96368.39"/>
    <n v="525"/>
    <s v="90+"/>
    <n v="0"/>
    <x v="5"/>
  </r>
  <r>
    <s v="INV02483"/>
    <s v="C241"/>
    <d v="2024-04-27T00:00:00"/>
    <d v="2024-05-27T00:00:00"/>
    <n v="126988.19"/>
    <n v="126988.19"/>
    <n v="619"/>
    <s v="90+"/>
    <n v="0"/>
    <x v="4"/>
  </r>
  <r>
    <s v="INV01079"/>
    <s v="C242"/>
    <d v="2025-04-19T00:00:00"/>
    <d v="2025-05-19T00:00:00"/>
    <n v="123392.26"/>
    <n v="42087.48"/>
    <n v="262"/>
    <s v="90+"/>
    <n v="81304.78"/>
    <x v="1"/>
  </r>
  <r>
    <s v="INV02234"/>
    <s v="C242"/>
    <d v="2024-06-04T00:00:00"/>
    <d v="2024-07-04T00:00:00"/>
    <n v="74731.210000000006"/>
    <n v="36435.26"/>
    <n v="581"/>
    <s v="90+"/>
    <n v="38295.950000000004"/>
    <x v="22"/>
  </r>
  <r>
    <s v="INV01138"/>
    <s v="C242"/>
    <d v="2025-02-20T00:00:00"/>
    <d v="2025-03-22T00:00:00"/>
    <n v="113767.54"/>
    <n v="78210.080000000002"/>
    <n v="320"/>
    <s v="90+"/>
    <n v="35557.459999999992"/>
    <x v="13"/>
  </r>
  <r>
    <s v="INV01846"/>
    <s v="C242"/>
    <d v="2024-11-05T00:00:00"/>
    <d v="2024-12-05T00:00:00"/>
    <n v="73852.7"/>
    <n v="50529.05"/>
    <n v="427"/>
    <s v="90+"/>
    <n v="23323.649999999994"/>
    <x v="12"/>
  </r>
  <r>
    <s v="INV02121"/>
    <s v="C242"/>
    <d v="2024-01-07T00:00:00"/>
    <d v="2024-02-06T00:00:00"/>
    <n v="59687.56"/>
    <n v="49687.25"/>
    <n v="730"/>
    <s v="90+"/>
    <n v="10000.309999999998"/>
    <x v="18"/>
  </r>
  <r>
    <s v="INV00126"/>
    <s v="C242"/>
    <d v="2025-08-19T00:00:00"/>
    <d v="2025-09-18T00:00:00"/>
    <n v="44226.1"/>
    <n v="44226.1"/>
    <n v="140"/>
    <s v="90+"/>
    <n v="0"/>
    <x v="20"/>
  </r>
  <r>
    <s v="INV00357"/>
    <s v="C242"/>
    <d v="2025-02-23T00:00:00"/>
    <d v="2025-03-25T00:00:00"/>
    <n v="51459.21"/>
    <n v="51459.21"/>
    <n v="317"/>
    <s v="90+"/>
    <n v="0"/>
    <x v="13"/>
  </r>
  <r>
    <s v="INV01037"/>
    <s v="C242"/>
    <d v="2025-09-17T00:00:00"/>
    <d v="2025-10-17T00:00:00"/>
    <n v="191284.62"/>
    <n v="191284.62"/>
    <n v="111"/>
    <s v="90+"/>
    <n v="0"/>
    <x v="17"/>
  </r>
  <r>
    <s v="INV01754"/>
    <s v="C242"/>
    <d v="2024-08-16T00:00:00"/>
    <d v="2024-09-15T00:00:00"/>
    <n v="175927.21"/>
    <n v="175927.21"/>
    <n v="508"/>
    <s v="90+"/>
    <n v="0"/>
    <x v="11"/>
  </r>
  <r>
    <s v="INV01965"/>
    <s v="C242"/>
    <d v="2025-03-24T00:00:00"/>
    <d v="2025-04-23T00:00:00"/>
    <n v="41658.85"/>
    <n v="41658.85"/>
    <n v="288"/>
    <s v="90+"/>
    <n v="0"/>
    <x v="21"/>
  </r>
  <r>
    <s v="INV02329"/>
    <s v="C242"/>
    <d v="2024-11-17T00:00:00"/>
    <d v="2024-12-17T00:00:00"/>
    <n v="48943.58"/>
    <n v="48943.58"/>
    <n v="415"/>
    <s v="90+"/>
    <n v="0"/>
    <x v="12"/>
  </r>
  <r>
    <s v="INV02691"/>
    <s v="C243"/>
    <d v="2024-09-21T00:00:00"/>
    <d v="2024-10-21T00:00:00"/>
    <n v="134822.95000000001"/>
    <n v="75935.73"/>
    <n v="472"/>
    <s v="90+"/>
    <n v="58887.220000000016"/>
    <x v="6"/>
  </r>
  <r>
    <s v="INV01257"/>
    <s v="C243"/>
    <d v="2025-05-01T00:00:00"/>
    <d v="2025-05-31T00:00:00"/>
    <n v="82362.679999999993"/>
    <n v="41531.449999999997"/>
    <n v="250"/>
    <s v="90+"/>
    <n v="40831.229999999996"/>
    <x v="15"/>
  </r>
  <r>
    <s v="INV00756"/>
    <s v="C243"/>
    <d v="2025-11-21T00:00:00"/>
    <d v="2025-12-21T00:00:00"/>
    <n v="88838.39"/>
    <n v="88838.39"/>
    <n v="46"/>
    <s v="31-60"/>
    <n v="0"/>
    <x v="9"/>
  </r>
  <r>
    <s v="INV00761"/>
    <s v="C243"/>
    <d v="2024-10-28T00:00:00"/>
    <d v="2024-11-27T00:00:00"/>
    <n v="85360.23"/>
    <n v="85360.23"/>
    <n v="435"/>
    <s v="90+"/>
    <n v="0"/>
    <x v="0"/>
  </r>
  <r>
    <s v="INV01399"/>
    <s v="C243"/>
    <d v="2025-09-14T00:00:00"/>
    <d v="2025-10-14T00:00:00"/>
    <n v="48190.89"/>
    <n v="48190.89"/>
    <n v="114"/>
    <s v="90+"/>
    <n v="0"/>
    <x v="17"/>
  </r>
  <r>
    <s v="INV01825"/>
    <s v="C243"/>
    <d v="2024-07-14T00:00:00"/>
    <d v="2024-08-13T00:00:00"/>
    <n v="49863.13"/>
    <n v="49863.13"/>
    <n v="541"/>
    <s v="90+"/>
    <n v="0"/>
    <x v="5"/>
  </r>
  <r>
    <s v="INV02370"/>
    <s v="C243"/>
    <d v="2024-08-16T00:00:00"/>
    <d v="2024-09-15T00:00:00"/>
    <n v="71955.78"/>
    <n v="71955.78"/>
    <n v="508"/>
    <s v="90+"/>
    <n v="0"/>
    <x v="11"/>
  </r>
  <r>
    <s v="INV02470"/>
    <s v="C243"/>
    <d v="2025-01-27T00:00:00"/>
    <d v="2025-02-26T00:00:00"/>
    <n v="185529.4"/>
    <n v="185529.4"/>
    <n v="344"/>
    <s v="90+"/>
    <n v="0"/>
    <x v="23"/>
  </r>
  <r>
    <s v="INV00196"/>
    <s v="C244"/>
    <d v="2025-10-08T00:00:00"/>
    <d v="2025-11-07T00:00:00"/>
    <n v="191642.7"/>
    <n v="191642.7"/>
    <n v="90"/>
    <s v="61-90"/>
    <n v="0"/>
    <x v="3"/>
  </r>
  <r>
    <s v="INV02033"/>
    <s v="C244"/>
    <d v="2024-07-09T00:00:00"/>
    <d v="2024-08-08T00:00:00"/>
    <n v="195141.23"/>
    <n v="195141.23"/>
    <n v="546"/>
    <s v="90+"/>
    <n v="0"/>
    <x v="5"/>
  </r>
  <r>
    <s v="INV02217"/>
    <s v="C244"/>
    <d v="2024-10-23T00:00:00"/>
    <d v="2024-11-22T00:00:00"/>
    <n v="172627.8"/>
    <n v="172627.8"/>
    <n v="440"/>
    <s v="90+"/>
    <n v="0"/>
    <x v="0"/>
  </r>
  <r>
    <s v="INV01375"/>
    <s v="C245"/>
    <d v="2025-02-10T00:00:00"/>
    <d v="2025-03-12T00:00:00"/>
    <n v="180172.17"/>
    <n v="105639.14"/>
    <n v="330"/>
    <s v="90+"/>
    <n v="74533.030000000013"/>
    <x v="13"/>
  </r>
  <r>
    <s v="INV01884"/>
    <s v="C245"/>
    <d v="2024-12-27T00:00:00"/>
    <d v="2025-01-26T00:00:00"/>
    <n v="73994.289999999994"/>
    <n v="44635.6"/>
    <n v="375"/>
    <s v="90+"/>
    <n v="29358.689999999995"/>
    <x v="7"/>
  </r>
  <r>
    <s v="INV01561"/>
    <s v="C245"/>
    <d v="2024-09-12T00:00:00"/>
    <d v="2024-10-12T00:00:00"/>
    <n v="142486.96"/>
    <n v="117121.13"/>
    <n v="481"/>
    <s v="90+"/>
    <n v="25365.829999999987"/>
    <x v="6"/>
  </r>
  <r>
    <s v="INV00114"/>
    <s v="C245"/>
    <d v="2024-03-04T00:00:00"/>
    <d v="2024-04-03T00:00:00"/>
    <n v="191473.09"/>
    <n v="191473.09"/>
    <n v="673"/>
    <s v="90+"/>
    <n v="0"/>
    <x v="14"/>
  </r>
  <r>
    <s v="INV01691"/>
    <s v="C245"/>
    <d v="2024-05-05T00:00:00"/>
    <d v="2024-06-04T00:00:00"/>
    <n v="40260.18"/>
    <n v="40260.18"/>
    <n v="611"/>
    <s v="90+"/>
    <n v="0"/>
    <x v="19"/>
  </r>
  <r>
    <s v="INV02065"/>
    <s v="C245"/>
    <d v="2025-05-28T00:00:00"/>
    <d v="2025-06-27T00:00:00"/>
    <n v="142084.73000000001"/>
    <n v="142084.73000000001"/>
    <n v="223"/>
    <s v="90+"/>
    <n v="0"/>
    <x v="15"/>
  </r>
  <r>
    <s v="INV02521"/>
    <s v="C245"/>
    <d v="2025-10-12T00:00:00"/>
    <d v="2025-11-11T00:00:00"/>
    <n v="163946.48000000001"/>
    <n v="163946.48000000001"/>
    <n v="86"/>
    <s v="61-90"/>
    <n v="0"/>
    <x v="3"/>
  </r>
  <r>
    <s v="INV02555"/>
    <s v="C245"/>
    <d v="2024-08-31T00:00:00"/>
    <d v="2024-09-30T00:00:00"/>
    <n v="135242.06"/>
    <n v="135242.06"/>
    <n v="493"/>
    <s v="90+"/>
    <n v="0"/>
    <x v="11"/>
  </r>
  <r>
    <s v="INV02028"/>
    <s v="C246"/>
    <d v="2025-05-26T00:00:00"/>
    <d v="2025-06-25T00:00:00"/>
    <n v="97274.11"/>
    <n v="76177.17"/>
    <n v="225"/>
    <s v="90+"/>
    <n v="21096.940000000002"/>
    <x v="15"/>
  </r>
  <r>
    <s v="INV00526"/>
    <s v="C246"/>
    <d v="2024-02-10T00:00:00"/>
    <d v="2024-03-11T00:00:00"/>
    <n v="48221.05"/>
    <n v="35348.1"/>
    <n v="696"/>
    <s v="90+"/>
    <n v="12872.950000000004"/>
    <x v="2"/>
  </r>
  <r>
    <s v="INV00034"/>
    <s v="C246"/>
    <d v="2024-10-30T00:00:00"/>
    <d v="2024-11-29T00:00:00"/>
    <n v="158205.37"/>
    <n v="158205.37"/>
    <n v="433"/>
    <s v="90+"/>
    <n v="0"/>
    <x v="0"/>
  </r>
  <r>
    <s v="INV00813"/>
    <s v="C246"/>
    <d v="2025-02-14T00:00:00"/>
    <d v="2025-03-16T00:00:00"/>
    <n v="115874.17"/>
    <n v="115874.17"/>
    <n v="326"/>
    <s v="90+"/>
    <n v="0"/>
    <x v="13"/>
  </r>
  <r>
    <s v="INV01245"/>
    <s v="C246"/>
    <d v="2024-01-05T00:00:00"/>
    <d v="2024-02-04T00:00:00"/>
    <n v="156058.79"/>
    <n v="156058.79"/>
    <n v="732"/>
    <s v="90+"/>
    <n v="0"/>
    <x v="18"/>
  </r>
  <r>
    <s v="INV01318"/>
    <s v="C246"/>
    <d v="2025-05-30T00:00:00"/>
    <d v="2025-06-29T00:00:00"/>
    <n v="183606.94"/>
    <n v="183606.94"/>
    <n v="221"/>
    <s v="90+"/>
    <n v="0"/>
    <x v="15"/>
  </r>
  <r>
    <s v="INV01438"/>
    <s v="C246"/>
    <d v="2024-03-24T00:00:00"/>
    <d v="2024-04-23T00:00:00"/>
    <n v="44148.45"/>
    <n v="44148.45"/>
    <n v="653"/>
    <s v="90+"/>
    <n v="0"/>
    <x v="14"/>
  </r>
  <r>
    <s v="INV01486"/>
    <s v="C246"/>
    <d v="2025-09-20T00:00:00"/>
    <d v="2025-10-20T00:00:00"/>
    <n v="74836.7"/>
    <n v="74836.7"/>
    <n v="108"/>
    <s v="90+"/>
    <n v="0"/>
    <x v="17"/>
  </r>
  <r>
    <s v="INV01591"/>
    <s v="C246"/>
    <d v="2025-01-21T00:00:00"/>
    <d v="2025-02-20T00:00:00"/>
    <n v="18734.82"/>
    <n v="18734.82"/>
    <n v="350"/>
    <s v="90+"/>
    <n v="0"/>
    <x v="23"/>
  </r>
  <r>
    <s v="INV02198"/>
    <s v="C246"/>
    <d v="2024-09-04T00:00:00"/>
    <d v="2024-10-04T00:00:00"/>
    <n v="67529.14"/>
    <n v="67529.14"/>
    <n v="489"/>
    <s v="90+"/>
    <n v="0"/>
    <x v="6"/>
  </r>
  <r>
    <s v="INV02218"/>
    <s v="C246"/>
    <d v="2024-03-14T00:00:00"/>
    <d v="2024-04-13T00:00:00"/>
    <n v="98729.78"/>
    <n v="98729.78"/>
    <n v="663"/>
    <s v="90+"/>
    <n v="0"/>
    <x v="14"/>
  </r>
  <r>
    <s v="INV02596"/>
    <s v="C247"/>
    <d v="2024-07-23T00:00:00"/>
    <d v="2024-08-22T00:00:00"/>
    <n v="25382.65"/>
    <n v="10086.11"/>
    <n v="532"/>
    <s v="90+"/>
    <n v="15296.54"/>
    <x v="5"/>
  </r>
  <r>
    <s v="INV00744"/>
    <s v="C247"/>
    <d v="2025-08-07T00:00:00"/>
    <d v="2025-09-06T00:00:00"/>
    <n v="126940.55"/>
    <n v="126940.55"/>
    <n v="152"/>
    <s v="90+"/>
    <n v="0"/>
    <x v="20"/>
  </r>
  <r>
    <s v="INV00822"/>
    <s v="C247"/>
    <d v="2024-03-29T00:00:00"/>
    <d v="2024-04-28T00:00:00"/>
    <n v="82129.22"/>
    <n v="82129.22"/>
    <n v="648"/>
    <s v="90+"/>
    <n v="0"/>
    <x v="14"/>
  </r>
  <r>
    <s v="INV01618"/>
    <s v="C247"/>
    <d v="2024-09-01T00:00:00"/>
    <d v="2024-10-01T00:00:00"/>
    <n v="84171.99"/>
    <n v="84171.99"/>
    <n v="492"/>
    <s v="90+"/>
    <n v="0"/>
    <x v="6"/>
  </r>
  <r>
    <s v="INV01942"/>
    <s v="C247"/>
    <d v="2024-12-02T00:00:00"/>
    <d v="2025-01-01T00:00:00"/>
    <n v="190925.7"/>
    <n v="190925.7"/>
    <n v="400"/>
    <s v="90+"/>
    <n v="0"/>
    <x v="7"/>
  </r>
  <r>
    <s v="INV01985"/>
    <s v="C247"/>
    <d v="2025-06-01T00:00:00"/>
    <d v="2025-07-01T00:00:00"/>
    <n v="135229.71"/>
    <n v="135229.71"/>
    <n v="219"/>
    <s v="90+"/>
    <n v="0"/>
    <x v="16"/>
  </r>
  <r>
    <s v="INV01400"/>
    <s v="C248"/>
    <d v="2024-10-16T00:00:00"/>
    <d v="2024-11-15T00:00:00"/>
    <n v="173169.24"/>
    <n v="68267.570000000007"/>
    <n v="447"/>
    <s v="90+"/>
    <n v="104901.66999999998"/>
    <x v="0"/>
  </r>
  <r>
    <s v="INV00051"/>
    <s v="C248"/>
    <d v="2025-01-30T00:00:00"/>
    <d v="2025-03-01T00:00:00"/>
    <n v="35972.49"/>
    <n v="29261.68"/>
    <n v="341"/>
    <s v="90+"/>
    <n v="6710.8099999999977"/>
    <x v="23"/>
  </r>
  <r>
    <s v="INV00001"/>
    <s v="C248"/>
    <d v="2024-01-27T00:00:00"/>
    <d v="2024-02-26T00:00:00"/>
    <n v="28940.15"/>
    <n v="28940.15"/>
    <n v="710"/>
    <s v="90+"/>
    <n v="0"/>
    <x v="18"/>
  </r>
  <r>
    <s v="INV00727"/>
    <s v="C248"/>
    <d v="2025-05-23T00:00:00"/>
    <d v="2025-06-22T00:00:00"/>
    <n v="191041.77"/>
    <n v="191041.77"/>
    <n v="228"/>
    <s v="90+"/>
    <n v="0"/>
    <x v="15"/>
  </r>
  <r>
    <s v="INV01339"/>
    <s v="C248"/>
    <d v="2025-04-14T00:00:00"/>
    <d v="2025-05-14T00:00:00"/>
    <n v="118049.43"/>
    <n v="118049.43"/>
    <n v="267"/>
    <s v="90+"/>
    <n v="0"/>
    <x v="1"/>
  </r>
  <r>
    <s v="INV01523"/>
    <s v="C248"/>
    <d v="2025-04-14T00:00:00"/>
    <d v="2025-05-14T00:00:00"/>
    <n v="82758.320000000007"/>
    <n v="82758.320000000007"/>
    <n v="267"/>
    <s v="90+"/>
    <n v="0"/>
    <x v="1"/>
  </r>
  <r>
    <s v="INV01620"/>
    <s v="C248"/>
    <d v="2024-12-01T00:00:00"/>
    <d v="2024-12-31T00:00:00"/>
    <n v="97636.99"/>
    <n v="97636.99"/>
    <n v="401"/>
    <s v="90+"/>
    <n v="0"/>
    <x v="7"/>
  </r>
  <r>
    <s v="INV01877"/>
    <s v="C248"/>
    <d v="2025-07-02T00:00:00"/>
    <d v="2025-08-01T00:00:00"/>
    <n v="198736.27"/>
    <n v="198736.27"/>
    <n v="188"/>
    <s v="90+"/>
    <n v="0"/>
    <x v="10"/>
  </r>
  <r>
    <s v="INV02291"/>
    <s v="C248"/>
    <d v="2025-10-01T00:00:00"/>
    <d v="2025-10-31T00:00:00"/>
    <n v="35826.31"/>
    <n v="35826.31"/>
    <n v="97"/>
    <s v="90+"/>
    <n v="0"/>
    <x v="3"/>
  </r>
  <r>
    <s v="INV02303"/>
    <s v="C248"/>
    <d v="2025-03-27T00:00:00"/>
    <d v="2025-04-26T00:00:00"/>
    <n v="163371.88"/>
    <n v="163371.88"/>
    <n v="285"/>
    <s v="90+"/>
    <n v="0"/>
    <x v="21"/>
  </r>
  <r>
    <s v="INV02474"/>
    <s v="C248"/>
    <d v="2024-09-16T00:00:00"/>
    <d v="2024-10-16T00:00:00"/>
    <n v="131810.89000000001"/>
    <n v="131810.89000000001"/>
    <n v="477"/>
    <s v="90+"/>
    <n v="0"/>
    <x v="6"/>
  </r>
  <r>
    <s v="INV02845"/>
    <s v="C248"/>
    <d v="2025-10-16T00:00:00"/>
    <d v="2025-11-15T00:00:00"/>
    <n v="42567.75"/>
    <n v="42567.75"/>
    <n v="82"/>
    <s v="61-90"/>
    <n v="0"/>
    <x v="3"/>
  </r>
  <r>
    <s v="INV02925"/>
    <s v="C248"/>
    <d v="2024-04-09T00:00:00"/>
    <d v="2024-05-09T00:00:00"/>
    <n v="67661.14"/>
    <n v="67661.14"/>
    <n v="637"/>
    <s v="90+"/>
    <n v="0"/>
    <x v="4"/>
  </r>
  <r>
    <s v="INV01822"/>
    <s v="C249"/>
    <d v="2025-09-16T00:00:00"/>
    <d v="2025-10-16T00:00:00"/>
    <n v="199105.63"/>
    <n v="89088.12"/>
    <n v="112"/>
    <s v="90+"/>
    <n v="110017.51000000001"/>
    <x v="17"/>
  </r>
  <r>
    <s v="INV00705"/>
    <s v="C249"/>
    <d v="2025-04-08T00:00:00"/>
    <d v="2025-05-08T00:00:00"/>
    <n v="116103.47"/>
    <n v="65216.08"/>
    <n v="273"/>
    <s v="90+"/>
    <n v="50887.39"/>
    <x v="1"/>
  </r>
  <r>
    <s v="INV00035"/>
    <s v="C249"/>
    <d v="2024-01-04T00:00:00"/>
    <d v="2024-02-03T00:00:00"/>
    <n v="146637.99"/>
    <n v="146637.99"/>
    <n v="733"/>
    <s v="90+"/>
    <n v="0"/>
    <x v="18"/>
  </r>
  <r>
    <s v="INV00629"/>
    <s v="C249"/>
    <d v="2024-04-16T00:00:00"/>
    <d v="2024-05-16T00:00:00"/>
    <n v="23094.46"/>
    <n v="23094.46"/>
    <n v="630"/>
    <s v="90+"/>
    <n v="0"/>
    <x v="4"/>
  </r>
  <r>
    <s v="INV01636"/>
    <s v="C249"/>
    <d v="2025-06-16T00:00:00"/>
    <d v="2025-07-16T00:00:00"/>
    <n v="10355.200000000001"/>
    <n v="10355.200000000001"/>
    <n v="204"/>
    <s v="90+"/>
    <n v="0"/>
    <x v="16"/>
  </r>
  <r>
    <s v="INV02197"/>
    <s v="C249"/>
    <d v="2025-09-27T00:00:00"/>
    <d v="2025-10-27T00:00:00"/>
    <n v="33283.51"/>
    <n v="33283.51"/>
    <n v="101"/>
    <s v="90+"/>
    <n v="0"/>
    <x v="17"/>
  </r>
  <r>
    <s v="INV02616"/>
    <s v="C249"/>
    <d v="2024-03-21T00:00:00"/>
    <d v="2024-04-20T00:00:00"/>
    <n v="137776.17000000001"/>
    <n v="137776.17000000001"/>
    <n v="656"/>
    <s v="90+"/>
    <n v="0"/>
    <x v="14"/>
  </r>
  <r>
    <s v="INV02383"/>
    <s v="C250"/>
    <d v="2024-10-28T00:00:00"/>
    <d v="2024-11-27T00:00:00"/>
    <n v="162794.15"/>
    <n v="78925.03"/>
    <n v="435"/>
    <s v="90+"/>
    <n v="83869.119999999995"/>
    <x v="0"/>
  </r>
  <r>
    <s v="INV02238"/>
    <s v="C250"/>
    <d v="2024-02-17T00:00:00"/>
    <d v="2024-03-18T00:00:00"/>
    <n v="145654.07"/>
    <n v="71551.87"/>
    <n v="689"/>
    <s v="90+"/>
    <n v="74102.200000000012"/>
    <x v="2"/>
  </r>
  <r>
    <s v="INV01941"/>
    <s v="C250"/>
    <d v="2025-11-19T00:00:00"/>
    <d v="2025-12-19T00:00:00"/>
    <n v="81742.44"/>
    <n v="24876.38"/>
    <n v="48"/>
    <s v="31-60"/>
    <n v="56866.06"/>
    <x v="9"/>
  </r>
  <r>
    <s v="INV02883"/>
    <s v="C250"/>
    <d v="2025-04-26T00:00:00"/>
    <d v="2025-05-26T00:00:00"/>
    <n v="171334.45"/>
    <n v="117016.15"/>
    <n v="255"/>
    <s v="90+"/>
    <n v="54318.300000000017"/>
    <x v="1"/>
  </r>
  <r>
    <s v="INV01638"/>
    <s v="C250"/>
    <d v="2024-10-22T00:00:00"/>
    <d v="2024-11-21T00:00:00"/>
    <n v="63777.83"/>
    <n v="27248.04"/>
    <n v="441"/>
    <s v="90+"/>
    <n v="36529.79"/>
    <x v="0"/>
  </r>
  <r>
    <s v="INV00455"/>
    <s v="C250"/>
    <d v="2024-11-10T00:00:00"/>
    <d v="2024-12-10T00:00:00"/>
    <n v="159914.39000000001"/>
    <n v="159914.39000000001"/>
    <n v="422"/>
    <s v="90+"/>
    <n v="0"/>
    <x v="12"/>
  </r>
  <r>
    <s v="INV00517"/>
    <s v="C250"/>
    <d v="2024-12-26T00:00:00"/>
    <d v="2025-01-25T00:00:00"/>
    <n v="89993.63"/>
    <n v="89993.63"/>
    <n v="376"/>
    <s v="90+"/>
    <n v="0"/>
    <x v="7"/>
  </r>
  <r>
    <s v="INV01164"/>
    <s v="C250"/>
    <d v="2025-12-12T00:00:00"/>
    <d v="2026-01-11T00:00:00"/>
    <n v="50581"/>
    <n v="50581"/>
    <n v="25"/>
    <s v="0-30"/>
    <n v="0"/>
    <x v="8"/>
  </r>
  <r>
    <s v="INV01485"/>
    <s v="C250"/>
    <d v="2024-05-12T00:00:00"/>
    <d v="2024-06-11T00:00:00"/>
    <n v="116667.62"/>
    <n v="116667.62"/>
    <n v="604"/>
    <s v="90+"/>
    <n v="0"/>
    <x v="19"/>
  </r>
  <r>
    <s v="INV01882"/>
    <s v="C250"/>
    <d v="2025-01-09T00:00:00"/>
    <d v="2025-02-08T00:00:00"/>
    <n v="13770.08"/>
    <n v="13770.08"/>
    <n v="362"/>
    <s v="90+"/>
    <n v="0"/>
    <x v="23"/>
  </r>
  <r>
    <s v="INV02107"/>
    <s v="C250"/>
    <d v="2025-08-02T00:00:00"/>
    <d v="2025-09-01T00:00:00"/>
    <n v="27388.52"/>
    <n v="27388.52"/>
    <n v="157"/>
    <s v="90+"/>
    <n v="0"/>
    <x v="20"/>
  </r>
  <r>
    <s v="INV02311"/>
    <s v="C250"/>
    <d v="2025-04-14T00:00:00"/>
    <d v="2025-05-14T00:00:00"/>
    <n v="144199.12"/>
    <n v="144199.12"/>
    <n v="267"/>
    <s v="90+"/>
    <n v="0"/>
    <x v="1"/>
  </r>
  <r>
    <s v="INV02346"/>
    <s v="C250"/>
    <d v="2024-11-30T00:00:00"/>
    <d v="2024-12-30T00:00:00"/>
    <n v="143468.60999999999"/>
    <n v="143468.60999999999"/>
    <n v="402"/>
    <s v="90+"/>
    <n v="0"/>
    <x v="12"/>
  </r>
  <r>
    <s v="INV02432"/>
    <s v="C250"/>
    <d v="2024-08-12T00:00:00"/>
    <d v="2024-09-11T00:00:00"/>
    <n v="60989.81"/>
    <n v="60989.81"/>
    <n v="512"/>
    <s v="90+"/>
    <n v="0"/>
    <x v="11"/>
  </r>
  <r>
    <s v="INV02551"/>
    <s v="C250"/>
    <d v="2024-10-10T00:00:00"/>
    <d v="2024-11-09T00:00:00"/>
    <n v="122458.22"/>
    <n v="122458.22"/>
    <n v="453"/>
    <s v="90+"/>
    <n v="0"/>
    <x v="0"/>
  </r>
  <r>
    <s v="INV01929"/>
    <s v="C251"/>
    <d v="2024-01-24T00:00:00"/>
    <d v="2024-02-23T00:00:00"/>
    <n v="152854.04999999999"/>
    <n v="67560.399999999994"/>
    <n v="713"/>
    <s v="90+"/>
    <n v="85293.65"/>
    <x v="18"/>
  </r>
  <r>
    <s v="INV02702"/>
    <s v="C251"/>
    <d v="2024-02-08T00:00:00"/>
    <d v="2024-03-09T00:00:00"/>
    <n v="188916.99"/>
    <n v="144959.4"/>
    <n v="698"/>
    <s v="90+"/>
    <n v="43957.59"/>
    <x v="2"/>
  </r>
  <r>
    <s v="INV01800"/>
    <s v="C251"/>
    <d v="2025-12-17T00:00:00"/>
    <d v="2026-01-16T00:00:00"/>
    <n v="48970.57"/>
    <n v="24489.27"/>
    <n v="20"/>
    <s v="0-30"/>
    <n v="24481.3"/>
    <x v="8"/>
  </r>
  <r>
    <s v="INV00947"/>
    <s v="C251"/>
    <d v="2024-11-05T00:00:00"/>
    <d v="2024-12-05T00:00:00"/>
    <n v="28718.35"/>
    <n v="17477.34"/>
    <n v="427"/>
    <s v="90+"/>
    <n v="11241.009999999998"/>
    <x v="12"/>
  </r>
  <r>
    <s v="INV00125"/>
    <s v="C251"/>
    <d v="2025-08-12T00:00:00"/>
    <d v="2025-09-11T00:00:00"/>
    <n v="99429.65"/>
    <n v="99429.65"/>
    <n v="147"/>
    <s v="90+"/>
    <n v="0"/>
    <x v="20"/>
  </r>
  <r>
    <s v="INV00620"/>
    <s v="C251"/>
    <d v="2025-09-15T00:00:00"/>
    <d v="2025-10-15T00:00:00"/>
    <n v="180231.77"/>
    <n v="180231.77"/>
    <n v="113"/>
    <s v="90+"/>
    <n v="0"/>
    <x v="17"/>
  </r>
  <r>
    <s v="INV01074"/>
    <s v="C251"/>
    <d v="2024-11-16T00:00:00"/>
    <d v="2024-12-16T00:00:00"/>
    <n v="50208.98"/>
    <n v="50208.98"/>
    <n v="416"/>
    <s v="90+"/>
    <n v="0"/>
    <x v="12"/>
  </r>
  <r>
    <s v="INV01211"/>
    <s v="C251"/>
    <d v="2024-05-30T00:00:00"/>
    <d v="2024-06-29T00:00:00"/>
    <n v="161064.95999999999"/>
    <n v="161064.95999999999"/>
    <n v="586"/>
    <s v="90+"/>
    <n v="0"/>
    <x v="19"/>
  </r>
  <r>
    <s v="INV01262"/>
    <s v="C251"/>
    <d v="2025-09-22T00:00:00"/>
    <d v="2025-10-22T00:00:00"/>
    <n v="48715.18"/>
    <n v="48715.18"/>
    <n v="106"/>
    <s v="90+"/>
    <n v="0"/>
    <x v="17"/>
  </r>
  <r>
    <s v="INV01628"/>
    <s v="C251"/>
    <d v="2025-04-22T00:00:00"/>
    <d v="2025-05-22T00:00:00"/>
    <n v="128100.59"/>
    <n v="128100.59"/>
    <n v="259"/>
    <s v="90+"/>
    <n v="0"/>
    <x v="1"/>
  </r>
  <r>
    <s v="INV02260"/>
    <s v="C251"/>
    <d v="2024-11-27T00:00:00"/>
    <d v="2024-12-27T00:00:00"/>
    <n v="56531.21"/>
    <n v="56531.21"/>
    <n v="405"/>
    <s v="90+"/>
    <n v="0"/>
    <x v="12"/>
  </r>
  <r>
    <s v="INV02434"/>
    <s v="C251"/>
    <d v="2025-05-22T00:00:00"/>
    <d v="2025-06-21T00:00:00"/>
    <n v="28414.12"/>
    <n v="28414.12"/>
    <n v="229"/>
    <s v="90+"/>
    <n v="0"/>
    <x v="15"/>
  </r>
  <r>
    <s v="INV02747"/>
    <s v="C251"/>
    <d v="2024-09-19T00:00:00"/>
    <d v="2024-10-19T00:00:00"/>
    <n v="147173.29999999999"/>
    <n v="147173.29999999999"/>
    <n v="474"/>
    <s v="90+"/>
    <n v="0"/>
    <x v="6"/>
  </r>
  <r>
    <s v="INV02940"/>
    <s v="C251"/>
    <d v="2025-04-19T00:00:00"/>
    <d v="2025-05-19T00:00:00"/>
    <n v="127851.07"/>
    <n v="127851.07"/>
    <n v="262"/>
    <s v="90+"/>
    <n v="0"/>
    <x v="1"/>
  </r>
  <r>
    <s v="INV00198"/>
    <s v="C252"/>
    <d v="2025-01-07T00:00:00"/>
    <d v="2025-02-06T00:00:00"/>
    <n v="57274.66"/>
    <n v="20911.490000000002"/>
    <n v="364"/>
    <s v="90+"/>
    <n v="36363.17"/>
    <x v="23"/>
  </r>
  <r>
    <s v="INV00016"/>
    <s v="C252"/>
    <d v="2025-01-17T00:00:00"/>
    <d v="2025-02-16T00:00:00"/>
    <n v="41213.32"/>
    <n v="41213.32"/>
    <n v="354"/>
    <s v="90+"/>
    <n v="0"/>
    <x v="23"/>
  </r>
  <r>
    <s v="INV02286"/>
    <s v="C252"/>
    <d v="2025-01-14T00:00:00"/>
    <d v="2025-02-13T00:00:00"/>
    <n v="147962.28"/>
    <n v="147962.28"/>
    <n v="357"/>
    <s v="90+"/>
    <n v="0"/>
    <x v="23"/>
  </r>
  <r>
    <s v="INV02703"/>
    <s v="C252"/>
    <d v="2025-12-04T00:00:00"/>
    <d v="2026-01-03T00:00:00"/>
    <n v="164832.29999999999"/>
    <n v="164832.29999999999"/>
    <n v="33"/>
    <s v="31-60"/>
    <n v="0"/>
    <x v="8"/>
  </r>
  <r>
    <s v="INV01539"/>
    <s v="C253"/>
    <d v="2025-06-07T00:00:00"/>
    <d v="2025-07-07T00:00:00"/>
    <n v="117298.78"/>
    <n v="39305.9"/>
    <n v="213"/>
    <s v="90+"/>
    <n v="77992.88"/>
    <x v="16"/>
  </r>
  <r>
    <s v="INV02168"/>
    <s v="C253"/>
    <d v="2025-06-03T00:00:00"/>
    <d v="2025-07-03T00:00:00"/>
    <n v="181763.07"/>
    <n v="125626.25"/>
    <n v="217"/>
    <s v="90+"/>
    <n v="56136.820000000007"/>
    <x v="16"/>
  </r>
  <r>
    <s v="INV01149"/>
    <s v="C253"/>
    <d v="2025-10-03T00:00:00"/>
    <d v="2025-11-02T00:00:00"/>
    <n v="18145.37"/>
    <n v="13513.26"/>
    <n v="95"/>
    <s v="90+"/>
    <n v="4632.1099999999988"/>
    <x v="3"/>
  </r>
  <r>
    <s v="INV00172"/>
    <s v="C253"/>
    <d v="2025-10-19T00:00:00"/>
    <d v="2025-11-18T00:00:00"/>
    <n v="155242.25"/>
    <n v="155242.25"/>
    <n v="79"/>
    <s v="61-90"/>
    <n v="0"/>
    <x v="3"/>
  </r>
  <r>
    <s v="INV00200"/>
    <s v="C253"/>
    <d v="2024-10-22T00:00:00"/>
    <d v="2024-11-21T00:00:00"/>
    <n v="39327"/>
    <n v="39327"/>
    <n v="441"/>
    <s v="90+"/>
    <n v="0"/>
    <x v="0"/>
  </r>
  <r>
    <s v="INV00786"/>
    <s v="C253"/>
    <d v="2025-03-30T00:00:00"/>
    <d v="2025-04-29T00:00:00"/>
    <n v="165768.12"/>
    <n v="165768.12"/>
    <n v="282"/>
    <s v="90+"/>
    <n v="0"/>
    <x v="21"/>
  </r>
  <r>
    <s v="INV01476"/>
    <s v="C253"/>
    <d v="2024-01-19T00:00:00"/>
    <d v="2024-02-18T00:00:00"/>
    <n v="147255.97"/>
    <n v="147255.97"/>
    <n v="718"/>
    <s v="90+"/>
    <n v="0"/>
    <x v="18"/>
  </r>
  <r>
    <s v="INV01924"/>
    <s v="C253"/>
    <d v="2025-05-10T00:00:00"/>
    <d v="2025-06-09T00:00:00"/>
    <n v="133919.45000000001"/>
    <n v="133919.45000000001"/>
    <n v="241"/>
    <s v="90+"/>
    <n v="0"/>
    <x v="15"/>
  </r>
  <r>
    <s v="INV02889"/>
    <s v="C253"/>
    <d v="2024-03-21T00:00:00"/>
    <d v="2024-04-20T00:00:00"/>
    <n v="174059.3"/>
    <n v="174059.3"/>
    <n v="656"/>
    <s v="90+"/>
    <n v="0"/>
    <x v="14"/>
  </r>
  <r>
    <s v="INV02660"/>
    <s v="C254"/>
    <d v="2025-08-04T00:00:00"/>
    <d v="2025-09-03T00:00:00"/>
    <n v="188584.8"/>
    <n v="96397.02"/>
    <n v="155"/>
    <s v="90+"/>
    <n v="92187.779999999984"/>
    <x v="20"/>
  </r>
  <r>
    <s v="INV02651"/>
    <s v="C254"/>
    <d v="2024-06-10T00:00:00"/>
    <d v="2024-07-10T00:00:00"/>
    <n v="158732.01999999999"/>
    <n v="110624.34"/>
    <n v="575"/>
    <s v="90+"/>
    <n v="48107.679999999993"/>
    <x v="22"/>
  </r>
  <r>
    <s v="INV02621"/>
    <s v="C254"/>
    <d v="2025-11-24T00:00:00"/>
    <d v="2025-12-24T00:00:00"/>
    <n v="80025.759999999995"/>
    <n v="56439.95"/>
    <n v="43"/>
    <s v="31-60"/>
    <n v="23585.809999999998"/>
    <x v="9"/>
  </r>
  <r>
    <s v="INV00807"/>
    <s v="C254"/>
    <d v="2025-01-12T00:00:00"/>
    <d v="2025-02-11T00:00:00"/>
    <n v="40226.550000000003"/>
    <n v="33616.17"/>
    <n v="359"/>
    <s v="90+"/>
    <n v="6610.3800000000047"/>
    <x v="23"/>
  </r>
  <r>
    <s v="INV00932"/>
    <s v="C254"/>
    <d v="2024-06-18T00:00:00"/>
    <d v="2024-07-18T00:00:00"/>
    <n v="105355.57"/>
    <n v="105355.57"/>
    <n v="567"/>
    <s v="90+"/>
    <n v="0"/>
    <x v="22"/>
  </r>
  <r>
    <s v="INV00982"/>
    <s v="C254"/>
    <d v="2024-04-17T00:00:00"/>
    <d v="2024-05-17T00:00:00"/>
    <n v="197155.86"/>
    <n v="197155.86"/>
    <n v="629"/>
    <s v="90+"/>
    <n v="0"/>
    <x v="4"/>
  </r>
  <r>
    <s v="INV01043"/>
    <s v="C254"/>
    <d v="2025-12-15T00:00:00"/>
    <d v="2026-01-14T00:00:00"/>
    <n v="38027.46"/>
    <n v="38027.46"/>
    <n v="22"/>
    <s v="0-30"/>
    <n v="0"/>
    <x v="8"/>
  </r>
  <r>
    <s v="INV01338"/>
    <s v="C254"/>
    <d v="2024-12-13T00:00:00"/>
    <d v="2025-01-12T00:00:00"/>
    <n v="143440.04999999999"/>
    <n v="143440.04999999999"/>
    <n v="389"/>
    <s v="90+"/>
    <n v="0"/>
    <x v="7"/>
  </r>
  <r>
    <s v="INV01647"/>
    <s v="C254"/>
    <d v="2025-03-06T00:00:00"/>
    <d v="2025-04-05T00:00:00"/>
    <n v="188265.33"/>
    <n v="188265.33"/>
    <n v="306"/>
    <s v="90+"/>
    <n v="0"/>
    <x v="21"/>
  </r>
  <r>
    <s v="INV01667"/>
    <s v="C254"/>
    <d v="2025-11-26T00:00:00"/>
    <d v="2025-12-26T00:00:00"/>
    <n v="10934.21"/>
    <n v="10934.21"/>
    <n v="41"/>
    <s v="31-60"/>
    <n v="0"/>
    <x v="9"/>
  </r>
  <r>
    <s v="INV01907"/>
    <s v="C254"/>
    <d v="2025-09-07T00:00:00"/>
    <d v="2025-10-07T00:00:00"/>
    <n v="75349.13"/>
    <n v="75349.13"/>
    <n v="121"/>
    <s v="90+"/>
    <n v="0"/>
    <x v="17"/>
  </r>
  <r>
    <s v="INV02290"/>
    <s v="C254"/>
    <d v="2025-10-20T00:00:00"/>
    <d v="2025-11-19T00:00:00"/>
    <n v="179476.18"/>
    <n v="179476.18"/>
    <n v="78"/>
    <s v="61-90"/>
    <n v="0"/>
    <x v="3"/>
  </r>
  <r>
    <s v="INV02858"/>
    <s v="C254"/>
    <d v="2024-05-23T00:00:00"/>
    <d v="2024-06-22T00:00:00"/>
    <n v="103309.63"/>
    <n v="103309.63"/>
    <n v="593"/>
    <s v="90+"/>
    <n v="0"/>
    <x v="19"/>
  </r>
  <r>
    <s v="INV02917"/>
    <s v="C254"/>
    <d v="2024-11-01T00:00:00"/>
    <d v="2024-12-01T00:00:00"/>
    <n v="29265.56"/>
    <n v="29265.56"/>
    <n v="431"/>
    <s v="90+"/>
    <n v="0"/>
    <x v="12"/>
  </r>
  <r>
    <s v="INV02435"/>
    <s v="C255"/>
    <d v="2024-01-07T00:00:00"/>
    <d v="2024-02-06T00:00:00"/>
    <n v="29292.67"/>
    <n v="11050.7"/>
    <n v="730"/>
    <s v="90+"/>
    <n v="18241.969999999998"/>
    <x v="18"/>
  </r>
  <r>
    <s v="INV00004"/>
    <s v="C255"/>
    <d v="2025-09-17T00:00:00"/>
    <d v="2025-10-17T00:00:00"/>
    <n v="126455.02"/>
    <n v="126455.02"/>
    <n v="111"/>
    <s v="90+"/>
    <n v="0"/>
    <x v="17"/>
  </r>
  <r>
    <s v="INV00086"/>
    <s v="C255"/>
    <d v="2025-02-11T00:00:00"/>
    <d v="2025-03-13T00:00:00"/>
    <n v="109080.94"/>
    <n v="109080.94"/>
    <n v="329"/>
    <s v="90+"/>
    <n v="0"/>
    <x v="13"/>
  </r>
  <r>
    <s v="INV00489"/>
    <s v="C255"/>
    <d v="2025-04-27T00:00:00"/>
    <d v="2025-05-27T00:00:00"/>
    <n v="189719.94"/>
    <n v="189719.94"/>
    <n v="254"/>
    <s v="90+"/>
    <n v="0"/>
    <x v="1"/>
  </r>
  <r>
    <s v="INV00979"/>
    <s v="C255"/>
    <d v="2025-12-10T00:00:00"/>
    <d v="2026-01-09T00:00:00"/>
    <n v="167139.92000000001"/>
    <n v="167139.92000000001"/>
    <n v="27"/>
    <s v="0-30"/>
    <n v="0"/>
    <x v="8"/>
  </r>
  <r>
    <s v="INV01078"/>
    <s v="C255"/>
    <d v="2025-01-10T00:00:00"/>
    <d v="2025-02-09T00:00:00"/>
    <n v="135175.87"/>
    <n v="135175.87"/>
    <n v="361"/>
    <s v="90+"/>
    <n v="0"/>
    <x v="23"/>
  </r>
  <r>
    <s v="INV01096"/>
    <s v="C255"/>
    <d v="2025-05-03T00:00:00"/>
    <d v="2025-06-02T00:00:00"/>
    <n v="150645.07"/>
    <n v="150645.07"/>
    <n v="248"/>
    <s v="90+"/>
    <n v="0"/>
    <x v="15"/>
  </r>
  <r>
    <s v="INV01162"/>
    <s v="C255"/>
    <d v="2024-08-14T00:00:00"/>
    <d v="2024-09-13T00:00:00"/>
    <n v="61596.53"/>
    <n v="61596.53"/>
    <n v="510"/>
    <s v="90+"/>
    <n v="0"/>
    <x v="11"/>
  </r>
  <r>
    <s v="INV01507"/>
    <s v="C255"/>
    <d v="2024-11-09T00:00:00"/>
    <d v="2024-12-09T00:00:00"/>
    <n v="81738.320000000007"/>
    <n v="81738.320000000007"/>
    <n v="423"/>
    <s v="90+"/>
    <n v="0"/>
    <x v="12"/>
  </r>
  <r>
    <s v="INV01716"/>
    <s v="C255"/>
    <d v="2025-07-24T00:00:00"/>
    <d v="2025-08-23T00:00:00"/>
    <n v="46824.12"/>
    <n v="46824.12"/>
    <n v="166"/>
    <s v="90+"/>
    <n v="0"/>
    <x v="10"/>
  </r>
  <r>
    <s v="INV01903"/>
    <s v="C255"/>
    <d v="2025-08-12T00:00:00"/>
    <d v="2025-09-11T00:00:00"/>
    <n v="162003.01999999999"/>
    <n v="162003.01999999999"/>
    <n v="147"/>
    <s v="90+"/>
    <n v="0"/>
    <x v="20"/>
  </r>
  <r>
    <s v="INV01927"/>
    <s v="C255"/>
    <d v="2025-08-13T00:00:00"/>
    <d v="2025-09-12T00:00:00"/>
    <n v="164985.34"/>
    <n v="164985.34"/>
    <n v="146"/>
    <s v="90+"/>
    <n v="0"/>
    <x v="20"/>
  </r>
  <r>
    <s v="INV02932"/>
    <s v="C256"/>
    <d v="2025-08-31T00:00:00"/>
    <d v="2025-09-30T00:00:00"/>
    <n v="140969.1"/>
    <n v="62958.05"/>
    <n v="128"/>
    <s v="90+"/>
    <n v="78011.05"/>
    <x v="20"/>
  </r>
  <r>
    <s v="INV01640"/>
    <s v="C256"/>
    <d v="2024-07-24T00:00:00"/>
    <d v="2024-08-23T00:00:00"/>
    <n v="118279.89"/>
    <n v="70742.11"/>
    <n v="531"/>
    <s v="90+"/>
    <n v="47537.78"/>
    <x v="5"/>
  </r>
  <r>
    <s v="INV02091"/>
    <s v="C256"/>
    <d v="2025-11-29T00:00:00"/>
    <d v="2025-12-29T00:00:00"/>
    <n v="123731.45"/>
    <n v="102922.74"/>
    <n v="38"/>
    <s v="31-60"/>
    <n v="20808.709999999992"/>
    <x v="9"/>
  </r>
  <r>
    <s v="INV01594"/>
    <s v="C256"/>
    <d v="2024-03-12T00:00:00"/>
    <d v="2024-04-11T00:00:00"/>
    <n v="28269.22"/>
    <n v="9515.58"/>
    <n v="665"/>
    <s v="90+"/>
    <n v="18753.64"/>
    <x v="14"/>
  </r>
  <r>
    <s v="INV00104"/>
    <s v="C256"/>
    <d v="2024-08-28T00:00:00"/>
    <d v="2024-09-27T00:00:00"/>
    <n v="62739.09"/>
    <n v="62739.09"/>
    <n v="496"/>
    <s v="90+"/>
    <n v="0"/>
    <x v="11"/>
  </r>
  <r>
    <s v="INV00742"/>
    <s v="C256"/>
    <d v="2024-07-23T00:00:00"/>
    <d v="2024-08-22T00:00:00"/>
    <n v="157834.23999999999"/>
    <n v="157834.23999999999"/>
    <n v="532"/>
    <s v="90+"/>
    <n v="0"/>
    <x v="5"/>
  </r>
  <r>
    <s v="INV00856"/>
    <s v="C256"/>
    <d v="2025-11-04T00:00:00"/>
    <d v="2025-12-04T00:00:00"/>
    <n v="183037.04"/>
    <n v="183037.04"/>
    <n v="63"/>
    <s v="61-90"/>
    <n v="0"/>
    <x v="9"/>
  </r>
  <r>
    <s v="INV00909"/>
    <s v="C256"/>
    <d v="2024-03-23T00:00:00"/>
    <d v="2024-04-22T00:00:00"/>
    <n v="184083.09"/>
    <n v="184083.09"/>
    <n v="654"/>
    <s v="90+"/>
    <n v="0"/>
    <x v="14"/>
  </r>
  <r>
    <s v="INV01576"/>
    <s v="C256"/>
    <d v="2024-07-05T00:00:00"/>
    <d v="2024-08-04T00:00:00"/>
    <n v="91347.56"/>
    <n v="91347.56"/>
    <n v="550"/>
    <s v="90+"/>
    <n v="0"/>
    <x v="5"/>
  </r>
  <r>
    <s v="INV01749"/>
    <s v="C256"/>
    <d v="2025-04-04T00:00:00"/>
    <d v="2025-05-04T00:00:00"/>
    <n v="49479.66"/>
    <n v="49479.66"/>
    <n v="277"/>
    <s v="90+"/>
    <n v="0"/>
    <x v="1"/>
  </r>
  <r>
    <s v="INV02438"/>
    <s v="C256"/>
    <d v="2024-10-15T00:00:00"/>
    <d v="2024-11-14T00:00:00"/>
    <n v="55577.72"/>
    <n v="55577.72"/>
    <n v="448"/>
    <s v="90+"/>
    <n v="0"/>
    <x v="0"/>
  </r>
  <r>
    <s v="INV02491"/>
    <s v="C256"/>
    <d v="2024-04-03T00:00:00"/>
    <d v="2024-05-03T00:00:00"/>
    <n v="157572.01999999999"/>
    <n v="157572.01999999999"/>
    <n v="643"/>
    <s v="90+"/>
    <n v="0"/>
    <x v="4"/>
  </r>
  <r>
    <s v="INV02654"/>
    <s v="C256"/>
    <d v="2025-09-29T00:00:00"/>
    <d v="2025-10-29T00:00:00"/>
    <n v="171046.29"/>
    <n v="171046.29"/>
    <n v="99"/>
    <s v="90+"/>
    <n v="0"/>
    <x v="17"/>
  </r>
  <r>
    <s v="INV02887"/>
    <s v="C256"/>
    <d v="2024-12-26T00:00:00"/>
    <d v="2025-01-25T00:00:00"/>
    <n v="71735.899999999994"/>
    <n v="71735.899999999994"/>
    <n v="376"/>
    <s v="90+"/>
    <n v="0"/>
    <x v="7"/>
  </r>
  <r>
    <s v="INV00273"/>
    <s v="C257"/>
    <d v="2025-01-17T00:00:00"/>
    <d v="2025-02-16T00:00:00"/>
    <n v="117611.32"/>
    <n v="48712.09"/>
    <n v="354"/>
    <s v="90+"/>
    <n v="68899.23000000001"/>
    <x v="23"/>
  </r>
  <r>
    <s v="INV00157"/>
    <s v="C257"/>
    <d v="2024-01-21T00:00:00"/>
    <d v="2024-02-20T00:00:00"/>
    <n v="64124.14"/>
    <n v="48875.81"/>
    <n v="716"/>
    <s v="90+"/>
    <n v="15248.330000000002"/>
    <x v="18"/>
  </r>
  <r>
    <s v="INV00458"/>
    <s v="C257"/>
    <d v="2024-02-26T00:00:00"/>
    <d v="2024-03-27T00:00:00"/>
    <n v="49199.99"/>
    <n v="36011.42"/>
    <n v="680"/>
    <s v="90+"/>
    <n v="13188.57"/>
    <x v="2"/>
  </r>
  <r>
    <s v="INV00670"/>
    <s v="C257"/>
    <d v="2024-11-04T00:00:00"/>
    <d v="2024-12-04T00:00:00"/>
    <n v="20327.87"/>
    <n v="17241.189999999999"/>
    <n v="428"/>
    <s v="90+"/>
    <n v="3086.6800000000003"/>
    <x v="12"/>
  </r>
  <r>
    <s v="INV00762"/>
    <s v="C257"/>
    <d v="2024-01-03T00:00:00"/>
    <d v="2024-02-02T00:00:00"/>
    <n v="143207.53"/>
    <n v="143207.53"/>
    <n v="734"/>
    <s v="90+"/>
    <n v="0"/>
    <x v="18"/>
  </r>
  <r>
    <s v="INV00992"/>
    <s v="C257"/>
    <d v="2025-08-18T00:00:00"/>
    <d v="2025-09-17T00:00:00"/>
    <n v="166310.41"/>
    <n v="166310.41"/>
    <n v="141"/>
    <s v="90+"/>
    <n v="0"/>
    <x v="20"/>
  </r>
  <r>
    <s v="INV01499"/>
    <s v="C257"/>
    <d v="2024-07-13T00:00:00"/>
    <d v="2024-08-12T00:00:00"/>
    <n v="162708.15"/>
    <n v="162708.15"/>
    <n v="542"/>
    <s v="90+"/>
    <n v="0"/>
    <x v="5"/>
  </r>
  <r>
    <s v="INV02376"/>
    <s v="C257"/>
    <d v="2024-01-09T00:00:00"/>
    <d v="2024-02-08T00:00:00"/>
    <n v="135676.29"/>
    <n v="135676.29"/>
    <n v="728"/>
    <s v="90+"/>
    <n v="0"/>
    <x v="18"/>
  </r>
  <r>
    <s v="INV02412"/>
    <s v="C257"/>
    <d v="2024-10-19T00:00:00"/>
    <d v="2024-11-18T00:00:00"/>
    <n v="101672.24"/>
    <n v="101672.24"/>
    <n v="444"/>
    <s v="90+"/>
    <n v="0"/>
    <x v="0"/>
  </r>
  <r>
    <s v="INV02397"/>
    <s v="C258"/>
    <d v="2024-10-24T00:00:00"/>
    <d v="2024-11-23T00:00:00"/>
    <n v="87747.38"/>
    <n v="74008.460000000006"/>
    <n v="439"/>
    <s v="90+"/>
    <n v="13738.919999999998"/>
    <x v="0"/>
  </r>
  <r>
    <s v="INV01921"/>
    <s v="C258"/>
    <d v="2024-03-15T00:00:00"/>
    <d v="2024-04-14T00:00:00"/>
    <n v="17852.95"/>
    <n v="7059.99"/>
    <n v="662"/>
    <s v="90+"/>
    <n v="10792.960000000001"/>
    <x v="14"/>
  </r>
  <r>
    <s v="INV00032"/>
    <s v="C258"/>
    <d v="2025-12-14T00:00:00"/>
    <d v="2026-01-13T00:00:00"/>
    <n v="87542.04"/>
    <n v="87542.04"/>
    <n v="23"/>
    <s v="0-30"/>
    <n v="0"/>
    <x v="8"/>
  </r>
  <r>
    <s v="INV00049"/>
    <s v="C258"/>
    <d v="2024-05-15T00:00:00"/>
    <d v="2024-06-14T00:00:00"/>
    <n v="31817.81"/>
    <n v="31817.81"/>
    <n v="601"/>
    <s v="90+"/>
    <n v="0"/>
    <x v="19"/>
  </r>
  <r>
    <s v="INV00584"/>
    <s v="C258"/>
    <d v="2024-07-16T00:00:00"/>
    <d v="2024-08-15T00:00:00"/>
    <n v="88975.16"/>
    <n v="88975.16"/>
    <n v="539"/>
    <s v="90+"/>
    <n v="0"/>
    <x v="5"/>
  </r>
  <r>
    <s v="INV00698"/>
    <s v="C258"/>
    <d v="2025-01-16T00:00:00"/>
    <d v="2025-02-15T00:00:00"/>
    <n v="29833.86"/>
    <n v="29833.86"/>
    <n v="355"/>
    <s v="90+"/>
    <n v="0"/>
    <x v="23"/>
  </r>
  <r>
    <s v="INV00949"/>
    <s v="C258"/>
    <d v="2025-07-04T00:00:00"/>
    <d v="2025-08-03T00:00:00"/>
    <n v="49003.07"/>
    <n v="49003.07"/>
    <n v="186"/>
    <s v="90+"/>
    <n v="0"/>
    <x v="10"/>
  </r>
  <r>
    <s v="INV00956"/>
    <s v="C258"/>
    <d v="2025-01-22T00:00:00"/>
    <d v="2025-02-21T00:00:00"/>
    <n v="27409.5"/>
    <n v="27409.5"/>
    <n v="349"/>
    <s v="90+"/>
    <n v="0"/>
    <x v="23"/>
  </r>
  <r>
    <s v="INV01090"/>
    <s v="C258"/>
    <d v="2025-01-09T00:00:00"/>
    <d v="2025-02-08T00:00:00"/>
    <n v="31263.58"/>
    <n v="31263.58"/>
    <n v="362"/>
    <s v="90+"/>
    <n v="0"/>
    <x v="23"/>
  </r>
  <r>
    <s v="INV01175"/>
    <s v="C258"/>
    <d v="2025-09-21T00:00:00"/>
    <d v="2025-10-21T00:00:00"/>
    <n v="120007.06"/>
    <n v="120007.06"/>
    <n v="107"/>
    <s v="90+"/>
    <n v="0"/>
    <x v="17"/>
  </r>
  <r>
    <s v="INV01360"/>
    <s v="C258"/>
    <d v="2025-07-18T00:00:00"/>
    <d v="2025-08-17T00:00:00"/>
    <n v="79596.78"/>
    <n v="79596.78"/>
    <n v="172"/>
    <s v="90+"/>
    <n v="0"/>
    <x v="10"/>
  </r>
  <r>
    <s v="INV01649"/>
    <s v="C258"/>
    <d v="2025-06-21T00:00:00"/>
    <d v="2025-07-21T00:00:00"/>
    <n v="44308.42"/>
    <n v="44308.42"/>
    <n v="199"/>
    <s v="90+"/>
    <n v="0"/>
    <x v="16"/>
  </r>
  <r>
    <s v="INV02353"/>
    <s v="C258"/>
    <d v="2024-07-24T00:00:00"/>
    <d v="2024-08-23T00:00:00"/>
    <n v="72008.289999999994"/>
    <n v="72008.289999999994"/>
    <n v="531"/>
    <s v="90+"/>
    <n v="0"/>
    <x v="5"/>
  </r>
  <r>
    <s v="INV00067"/>
    <s v="C259"/>
    <d v="2025-12-25T00:00:00"/>
    <d v="2026-01-24T00:00:00"/>
    <n v="111802.3"/>
    <n v="83272.350000000006"/>
    <n v="12"/>
    <s v="0-30"/>
    <n v="28529.949999999997"/>
    <x v="8"/>
  </r>
  <r>
    <s v="INV00372"/>
    <s v="C259"/>
    <d v="2024-07-26T00:00:00"/>
    <d v="2024-08-25T00:00:00"/>
    <n v="178353.2"/>
    <n v="154351.96"/>
    <n v="529"/>
    <s v="90+"/>
    <n v="24001.24000000002"/>
    <x v="5"/>
  </r>
  <r>
    <s v="INV02982"/>
    <s v="C259"/>
    <d v="2025-10-25T00:00:00"/>
    <d v="2025-11-24T00:00:00"/>
    <n v="109980.35"/>
    <n v="97940.61"/>
    <n v="73"/>
    <s v="61-90"/>
    <n v="12039.740000000005"/>
    <x v="3"/>
  </r>
  <r>
    <s v="INV00689"/>
    <s v="C259"/>
    <d v="2025-02-25T00:00:00"/>
    <d v="2025-03-27T00:00:00"/>
    <n v="176980.27"/>
    <n v="176980.27"/>
    <n v="315"/>
    <s v="90+"/>
    <n v="0"/>
    <x v="13"/>
  </r>
  <r>
    <s v="INV01178"/>
    <s v="C259"/>
    <d v="2024-02-07T00:00:00"/>
    <d v="2024-03-08T00:00:00"/>
    <n v="193916.56"/>
    <n v="193916.56"/>
    <n v="699"/>
    <s v="90+"/>
    <n v="0"/>
    <x v="2"/>
  </r>
  <r>
    <s v="INV01293"/>
    <s v="C259"/>
    <d v="2025-06-02T00:00:00"/>
    <d v="2025-07-02T00:00:00"/>
    <n v="51286.07"/>
    <n v="51286.07"/>
    <n v="218"/>
    <s v="90+"/>
    <n v="0"/>
    <x v="16"/>
  </r>
  <r>
    <s v="INV01504"/>
    <s v="C259"/>
    <d v="2025-01-28T00:00:00"/>
    <d v="2025-02-27T00:00:00"/>
    <n v="30051.22"/>
    <n v="30051.22"/>
    <n v="343"/>
    <s v="90+"/>
    <n v="0"/>
    <x v="23"/>
  </r>
  <r>
    <s v="INV01702"/>
    <s v="C259"/>
    <d v="2025-03-11T00:00:00"/>
    <d v="2025-04-10T00:00:00"/>
    <n v="159747.67000000001"/>
    <n v="159747.67000000001"/>
    <n v="301"/>
    <s v="90+"/>
    <n v="0"/>
    <x v="21"/>
  </r>
  <r>
    <s v="INV02339"/>
    <s v="C259"/>
    <d v="2025-07-09T00:00:00"/>
    <d v="2025-08-08T00:00:00"/>
    <n v="93917.88"/>
    <n v="93917.88"/>
    <n v="181"/>
    <s v="90+"/>
    <n v="0"/>
    <x v="10"/>
  </r>
  <r>
    <s v="INV02368"/>
    <s v="C259"/>
    <d v="2024-10-10T00:00:00"/>
    <d v="2024-11-09T00:00:00"/>
    <n v="177813.6"/>
    <n v="177813.6"/>
    <n v="453"/>
    <s v="90+"/>
    <n v="0"/>
    <x v="0"/>
  </r>
  <r>
    <s v="INV02396"/>
    <s v="C259"/>
    <d v="2024-01-28T00:00:00"/>
    <d v="2024-02-27T00:00:00"/>
    <n v="31934.99"/>
    <n v="31934.99"/>
    <n v="709"/>
    <s v="90+"/>
    <n v="0"/>
    <x v="18"/>
  </r>
  <r>
    <s v="INV01172"/>
    <s v="C260"/>
    <d v="2025-12-28T00:00:00"/>
    <d v="2026-01-27T00:00:00"/>
    <n v="129300.36"/>
    <n v="96343.33"/>
    <n v="9"/>
    <s v="0-30"/>
    <n v="32957.03"/>
    <x v="8"/>
  </r>
  <r>
    <s v="INV00292"/>
    <s v="C260"/>
    <d v="2025-01-03T00:00:00"/>
    <d v="2025-02-02T00:00:00"/>
    <n v="168495.55"/>
    <n v="168495.55"/>
    <n v="368"/>
    <s v="90+"/>
    <n v="0"/>
    <x v="23"/>
  </r>
  <r>
    <s v="INV00338"/>
    <s v="C260"/>
    <d v="2024-08-28T00:00:00"/>
    <d v="2024-09-27T00:00:00"/>
    <n v="153148.38"/>
    <n v="153148.38"/>
    <n v="496"/>
    <s v="90+"/>
    <n v="0"/>
    <x v="11"/>
  </r>
  <r>
    <s v="INV01075"/>
    <s v="C260"/>
    <d v="2024-06-24T00:00:00"/>
    <d v="2024-07-24T00:00:00"/>
    <n v="82578.94"/>
    <n v="82578.94"/>
    <n v="561"/>
    <s v="90+"/>
    <n v="0"/>
    <x v="22"/>
  </r>
  <r>
    <s v="INV01369"/>
    <s v="C260"/>
    <d v="2024-01-12T00:00:00"/>
    <d v="2024-02-11T00:00:00"/>
    <n v="161182.51999999999"/>
    <n v="161182.51999999999"/>
    <n v="725"/>
    <s v="90+"/>
    <n v="0"/>
    <x v="18"/>
  </r>
  <r>
    <s v="INV01891"/>
    <s v="C260"/>
    <d v="2025-11-14T00:00:00"/>
    <d v="2025-12-14T00:00:00"/>
    <n v="112955.56"/>
    <n v="112955.56"/>
    <n v="53"/>
    <s v="31-60"/>
    <n v="0"/>
    <x v="9"/>
  </r>
  <r>
    <s v="INV01972"/>
    <s v="C260"/>
    <d v="2025-07-18T00:00:00"/>
    <d v="2025-08-17T00:00:00"/>
    <n v="124706.65"/>
    <n v="124706.65"/>
    <n v="172"/>
    <s v="90+"/>
    <n v="0"/>
    <x v="10"/>
  </r>
  <r>
    <s v="INV02403"/>
    <s v="C260"/>
    <d v="2024-01-10T00:00:00"/>
    <d v="2024-02-09T00:00:00"/>
    <n v="174422.01"/>
    <n v="174422.01"/>
    <n v="727"/>
    <s v="90+"/>
    <n v="0"/>
    <x v="18"/>
  </r>
  <r>
    <s v="INV02639"/>
    <s v="C260"/>
    <d v="2024-12-27T00:00:00"/>
    <d v="2025-01-26T00:00:00"/>
    <n v="193557.68"/>
    <n v="193557.68"/>
    <n v="375"/>
    <s v="90+"/>
    <n v="0"/>
    <x v="7"/>
  </r>
  <r>
    <s v="INV02923"/>
    <s v="C260"/>
    <d v="2025-06-17T00:00:00"/>
    <d v="2025-07-17T00:00:00"/>
    <n v="171635.89"/>
    <n v="171635.89"/>
    <n v="203"/>
    <s v="90+"/>
    <n v="0"/>
    <x v="16"/>
  </r>
  <r>
    <s v="INV01685"/>
    <s v="C261"/>
    <d v="2025-07-14T00:00:00"/>
    <d v="2025-08-13T00:00:00"/>
    <n v="42369.61"/>
    <n v="20387.45"/>
    <n v="176"/>
    <s v="90+"/>
    <n v="21982.16"/>
    <x v="10"/>
  </r>
  <r>
    <s v="INV02461"/>
    <s v="C261"/>
    <d v="2025-09-27T00:00:00"/>
    <d v="2025-10-27T00:00:00"/>
    <n v="17688.21"/>
    <n v="8946.51"/>
    <n v="101"/>
    <s v="90+"/>
    <n v="8741.6999999999989"/>
    <x v="17"/>
  </r>
  <r>
    <s v="INV00129"/>
    <s v="C261"/>
    <d v="2024-03-26T00:00:00"/>
    <d v="2024-04-25T00:00:00"/>
    <n v="25184.44"/>
    <n v="25184.44"/>
    <n v="651"/>
    <s v="90+"/>
    <n v="0"/>
    <x v="14"/>
  </r>
  <r>
    <s v="INV00323"/>
    <s v="C261"/>
    <d v="2025-05-09T00:00:00"/>
    <d v="2025-06-08T00:00:00"/>
    <n v="157431.92000000001"/>
    <n v="157431.92000000001"/>
    <n v="242"/>
    <s v="90+"/>
    <n v="0"/>
    <x v="15"/>
  </r>
  <r>
    <s v="INV00653"/>
    <s v="C261"/>
    <d v="2024-09-21T00:00:00"/>
    <d v="2024-10-21T00:00:00"/>
    <n v="96964.88"/>
    <n v="96964.88"/>
    <n v="472"/>
    <s v="90+"/>
    <n v="0"/>
    <x v="6"/>
  </r>
  <r>
    <s v="INV01287"/>
    <s v="C261"/>
    <d v="2025-06-21T00:00:00"/>
    <d v="2025-07-21T00:00:00"/>
    <n v="101589.14"/>
    <n v="101589.14"/>
    <n v="199"/>
    <s v="90+"/>
    <n v="0"/>
    <x v="16"/>
  </r>
  <r>
    <s v="INV01356"/>
    <s v="C261"/>
    <d v="2025-10-14T00:00:00"/>
    <d v="2025-11-13T00:00:00"/>
    <n v="108566.58"/>
    <n v="108566.58"/>
    <n v="84"/>
    <s v="61-90"/>
    <n v="0"/>
    <x v="3"/>
  </r>
  <r>
    <s v="INV01819"/>
    <s v="C261"/>
    <d v="2024-12-14T00:00:00"/>
    <d v="2025-01-13T00:00:00"/>
    <n v="188178.68"/>
    <n v="188178.68"/>
    <n v="388"/>
    <s v="90+"/>
    <n v="0"/>
    <x v="7"/>
  </r>
  <r>
    <s v="INV02045"/>
    <s v="C261"/>
    <d v="2024-07-05T00:00:00"/>
    <d v="2024-08-04T00:00:00"/>
    <n v="197550.68"/>
    <n v="197550.68"/>
    <n v="550"/>
    <s v="90+"/>
    <n v="0"/>
    <x v="5"/>
  </r>
  <r>
    <s v="INV02414"/>
    <s v="C261"/>
    <d v="2025-07-29T00:00:00"/>
    <d v="2025-08-28T00:00:00"/>
    <n v="117464.03"/>
    <n v="117464.03"/>
    <n v="161"/>
    <s v="90+"/>
    <n v="0"/>
    <x v="10"/>
  </r>
  <r>
    <s v="INV02490"/>
    <s v="C261"/>
    <d v="2024-01-15T00:00:00"/>
    <d v="2024-02-14T00:00:00"/>
    <n v="103578.53"/>
    <n v="103578.53"/>
    <n v="722"/>
    <s v="90+"/>
    <n v="0"/>
    <x v="18"/>
  </r>
  <r>
    <s v="INV02645"/>
    <s v="C261"/>
    <d v="2025-04-23T00:00:00"/>
    <d v="2025-05-23T00:00:00"/>
    <n v="125235.09"/>
    <n v="125235.09"/>
    <n v="258"/>
    <s v="90+"/>
    <n v="0"/>
    <x v="1"/>
  </r>
  <r>
    <s v="INV02665"/>
    <s v="C261"/>
    <d v="2024-05-22T00:00:00"/>
    <d v="2024-06-21T00:00:00"/>
    <n v="142254.37"/>
    <n v="142254.37"/>
    <n v="594"/>
    <s v="90+"/>
    <n v="0"/>
    <x v="19"/>
  </r>
  <r>
    <s v="INV01080"/>
    <s v="C262"/>
    <d v="2025-05-04T00:00:00"/>
    <d v="2025-06-03T00:00:00"/>
    <n v="67662.16"/>
    <n v="26293.22"/>
    <n v="247"/>
    <s v="90+"/>
    <n v="41368.94"/>
    <x v="15"/>
  </r>
  <r>
    <s v="INV01199"/>
    <s v="C262"/>
    <d v="2024-11-29T00:00:00"/>
    <d v="2024-12-29T00:00:00"/>
    <n v="122903.95"/>
    <n v="91254.02"/>
    <n v="403"/>
    <s v="90+"/>
    <n v="31649.929999999993"/>
    <x v="12"/>
  </r>
  <r>
    <s v="INV02282"/>
    <s v="C262"/>
    <d v="2025-09-18T00:00:00"/>
    <d v="2025-10-18T00:00:00"/>
    <n v="27221.7"/>
    <n v="10307.469999999999"/>
    <n v="110"/>
    <s v="90+"/>
    <n v="16914.230000000003"/>
    <x v="17"/>
  </r>
  <r>
    <s v="INV00775"/>
    <s v="C262"/>
    <d v="2025-08-26T00:00:00"/>
    <d v="2025-09-25T00:00:00"/>
    <n v="122679.72"/>
    <n v="107659.84"/>
    <n v="133"/>
    <s v="90+"/>
    <n v="15019.880000000005"/>
    <x v="20"/>
  </r>
  <r>
    <s v="INV02133"/>
    <s v="C262"/>
    <d v="2025-08-05T00:00:00"/>
    <d v="2025-09-04T00:00:00"/>
    <n v="70521.37"/>
    <n v="62760.68"/>
    <n v="154"/>
    <s v="90+"/>
    <n v="7760.6899999999951"/>
    <x v="20"/>
  </r>
  <r>
    <s v="INV01045"/>
    <s v="C262"/>
    <d v="2025-08-27T00:00:00"/>
    <d v="2025-09-26T00:00:00"/>
    <n v="52281.8"/>
    <n v="52281.8"/>
    <n v="132"/>
    <s v="90+"/>
    <n v="0"/>
    <x v="20"/>
  </r>
  <r>
    <s v="INV01737"/>
    <s v="C262"/>
    <d v="2025-12-10T00:00:00"/>
    <d v="2026-01-09T00:00:00"/>
    <n v="12648.57"/>
    <n v="12648.57"/>
    <n v="27"/>
    <s v="0-30"/>
    <n v="0"/>
    <x v="8"/>
  </r>
  <r>
    <s v="INV02547"/>
    <s v="C262"/>
    <d v="2024-12-16T00:00:00"/>
    <d v="2025-01-15T00:00:00"/>
    <n v="41310.769999999997"/>
    <n v="41310.769999999997"/>
    <n v="386"/>
    <s v="90+"/>
    <n v="0"/>
    <x v="7"/>
  </r>
  <r>
    <s v="INV01018"/>
    <s v="C263"/>
    <d v="2025-05-03T00:00:00"/>
    <d v="2025-06-02T00:00:00"/>
    <n v="19580.97"/>
    <n v="6846.25"/>
    <n v="248"/>
    <s v="90+"/>
    <n v="12734.720000000001"/>
    <x v="15"/>
  </r>
  <r>
    <s v="INV00749"/>
    <s v="C263"/>
    <d v="2024-06-13T00:00:00"/>
    <d v="2024-07-13T00:00:00"/>
    <n v="40017.599999999999"/>
    <n v="40017.599999999999"/>
    <n v="572"/>
    <s v="90+"/>
    <n v="0"/>
    <x v="22"/>
  </r>
  <r>
    <s v="INV01557"/>
    <s v="C263"/>
    <d v="2024-07-08T00:00:00"/>
    <d v="2024-08-07T00:00:00"/>
    <n v="195683.16"/>
    <n v="195683.16"/>
    <n v="547"/>
    <s v="90+"/>
    <n v="0"/>
    <x v="5"/>
  </r>
  <r>
    <s v="INV01627"/>
    <s v="C263"/>
    <d v="2025-06-02T00:00:00"/>
    <d v="2025-07-02T00:00:00"/>
    <n v="181926.2"/>
    <n v="181926.2"/>
    <n v="218"/>
    <s v="90+"/>
    <n v="0"/>
    <x v="16"/>
  </r>
  <r>
    <s v="INV01817"/>
    <s v="C263"/>
    <d v="2024-06-02T00:00:00"/>
    <d v="2024-07-02T00:00:00"/>
    <n v="136223.13"/>
    <n v="136223.13"/>
    <n v="583"/>
    <s v="90+"/>
    <n v="0"/>
    <x v="22"/>
  </r>
  <r>
    <s v="INV02956"/>
    <s v="C263"/>
    <d v="2025-03-19T00:00:00"/>
    <d v="2025-04-18T00:00:00"/>
    <n v="18781.57"/>
    <n v="18781.57"/>
    <n v="293"/>
    <s v="90+"/>
    <n v="0"/>
    <x v="21"/>
  </r>
  <r>
    <s v="INV02115"/>
    <s v="C264"/>
    <d v="2024-07-28T00:00:00"/>
    <d v="2024-08-27T00:00:00"/>
    <n v="181068.14"/>
    <n v="97020.59"/>
    <n v="527"/>
    <s v="90+"/>
    <n v="84047.550000000017"/>
    <x v="5"/>
  </r>
  <r>
    <s v="INV00533"/>
    <s v="C264"/>
    <d v="2024-01-15T00:00:00"/>
    <d v="2024-02-14T00:00:00"/>
    <n v="111667.84"/>
    <n v="48674.53"/>
    <n v="722"/>
    <s v="90+"/>
    <n v="62993.31"/>
    <x v="18"/>
  </r>
  <r>
    <s v="INV02828"/>
    <s v="C264"/>
    <d v="2025-01-21T00:00:00"/>
    <d v="2025-02-20T00:00:00"/>
    <n v="176013.53"/>
    <n v="135560.34"/>
    <n v="350"/>
    <s v="90+"/>
    <n v="40453.19"/>
    <x v="23"/>
  </r>
  <r>
    <s v="INV00513"/>
    <s v="C264"/>
    <d v="2025-10-20T00:00:00"/>
    <d v="2025-11-19T00:00:00"/>
    <n v="71647.710000000006"/>
    <n v="71647.710000000006"/>
    <n v="78"/>
    <s v="61-90"/>
    <n v="0"/>
    <x v="3"/>
  </r>
  <r>
    <s v="INV00652"/>
    <s v="C264"/>
    <d v="2024-02-08T00:00:00"/>
    <d v="2024-03-09T00:00:00"/>
    <n v="49162.81"/>
    <n v="49162.81"/>
    <n v="698"/>
    <s v="90+"/>
    <n v="0"/>
    <x v="2"/>
  </r>
  <r>
    <s v="INV01070"/>
    <s v="C264"/>
    <d v="2024-02-05T00:00:00"/>
    <d v="2024-03-06T00:00:00"/>
    <n v="195533.32"/>
    <n v="195533.32"/>
    <n v="701"/>
    <s v="90+"/>
    <n v="0"/>
    <x v="2"/>
  </r>
  <r>
    <s v="INV01099"/>
    <s v="C264"/>
    <d v="2024-09-15T00:00:00"/>
    <d v="2024-10-15T00:00:00"/>
    <n v="32424.48"/>
    <n v="32424.48"/>
    <n v="478"/>
    <s v="90+"/>
    <n v="0"/>
    <x v="6"/>
  </r>
  <r>
    <s v="INV01543"/>
    <s v="C264"/>
    <d v="2025-06-04T00:00:00"/>
    <d v="2025-07-04T00:00:00"/>
    <n v="150856.47"/>
    <n v="150856.47"/>
    <n v="216"/>
    <s v="90+"/>
    <n v="0"/>
    <x v="16"/>
  </r>
  <r>
    <s v="INV01580"/>
    <s v="C264"/>
    <d v="2024-11-30T00:00:00"/>
    <d v="2024-12-30T00:00:00"/>
    <n v="85191.73"/>
    <n v="85191.73"/>
    <n v="402"/>
    <s v="90+"/>
    <n v="0"/>
    <x v="12"/>
  </r>
  <r>
    <s v="INV01773"/>
    <s v="C264"/>
    <d v="2025-03-29T00:00:00"/>
    <d v="2025-04-28T00:00:00"/>
    <n v="21014.54"/>
    <n v="21014.54"/>
    <n v="283"/>
    <s v="90+"/>
    <n v="0"/>
    <x v="21"/>
  </r>
  <r>
    <s v="INV01851"/>
    <s v="C264"/>
    <d v="2025-08-02T00:00:00"/>
    <d v="2025-09-01T00:00:00"/>
    <n v="85050.53"/>
    <n v="85050.53"/>
    <n v="157"/>
    <s v="90+"/>
    <n v="0"/>
    <x v="20"/>
  </r>
  <r>
    <s v="INV01960"/>
    <s v="C264"/>
    <d v="2025-06-27T00:00:00"/>
    <d v="2025-07-27T00:00:00"/>
    <n v="37058.82"/>
    <n v="37058.82"/>
    <n v="193"/>
    <s v="90+"/>
    <n v="0"/>
    <x v="16"/>
  </r>
  <r>
    <s v="INV01997"/>
    <s v="C264"/>
    <d v="2025-01-02T00:00:00"/>
    <d v="2025-02-01T00:00:00"/>
    <n v="117157.86"/>
    <n v="117157.86"/>
    <n v="369"/>
    <s v="90+"/>
    <n v="0"/>
    <x v="23"/>
  </r>
  <r>
    <s v="INV02477"/>
    <s v="C264"/>
    <d v="2025-10-26T00:00:00"/>
    <d v="2025-11-25T00:00:00"/>
    <n v="61116.88"/>
    <n v="61116.88"/>
    <n v="72"/>
    <s v="61-90"/>
    <n v="0"/>
    <x v="3"/>
  </r>
  <r>
    <s v="INV02499"/>
    <s v="C264"/>
    <d v="2024-06-11T00:00:00"/>
    <d v="2024-07-11T00:00:00"/>
    <n v="159258.64000000001"/>
    <n v="159258.64000000001"/>
    <n v="574"/>
    <s v="90+"/>
    <n v="0"/>
    <x v="22"/>
  </r>
  <r>
    <s v="INV02513"/>
    <s v="C264"/>
    <d v="2024-02-10T00:00:00"/>
    <d v="2024-03-11T00:00:00"/>
    <n v="43451.79"/>
    <n v="43451.79"/>
    <n v="696"/>
    <s v="90+"/>
    <n v="0"/>
    <x v="2"/>
  </r>
  <r>
    <s v="INV02577"/>
    <s v="C264"/>
    <d v="2024-11-29T00:00:00"/>
    <d v="2024-12-29T00:00:00"/>
    <n v="62760.55"/>
    <n v="62760.55"/>
    <n v="403"/>
    <s v="90+"/>
    <n v="0"/>
    <x v="12"/>
  </r>
  <r>
    <s v="INV00425"/>
    <s v="C265"/>
    <d v="2024-06-28T00:00:00"/>
    <d v="2024-07-28T00:00:00"/>
    <n v="151393.17000000001"/>
    <n v="151393.17000000001"/>
    <n v="557"/>
    <s v="90+"/>
    <n v="0"/>
    <x v="22"/>
  </r>
  <r>
    <s v="INV00451"/>
    <s v="C265"/>
    <d v="2025-11-20T00:00:00"/>
    <d v="2025-12-20T00:00:00"/>
    <n v="59901.54"/>
    <n v="59901.54"/>
    <n v="47"/>
    <s v="31-60"/>
    <n v="0"/>
    <x v="9"/>
  </r>
  <r>
    <s v="INV00781"/>
    <s v="C265"/>
    <d v="2024-09-01T00:00:00"/>
    <d v="2024-10-01T00:00:00"/>
    <n v="119931.02"/>
    <n v="119931.02"/>
    <n v="492"/>
    <s v="90+"/>
    <n v="0"/>
    <x v="6"/>
  </r>
  <r>
    <s v="INV01163"/>
    <s v="C265"/>
    <d v="2024-05-14T00:00:00"/>
    <d v="2024-06-13T00:00:00"/>
    <n v="156479.67000000001"/>
    <n v="156479.67000000001"/>
    <n v="602"/>
    <s v="90+"/>
    <n v="0"/>
    <x v="19"/>
  </r>
  <r>
    <s v="INV01350"/>
    <s v="C265"/>
    <d v="2024-05-19T00:00:00"/>
    <d v="2024-06-18T00:00:00"/>
    <n v="182528.38"/>
    <n v="182528.38"/>
    <n v="597"/>
    <s v="90+"/>
    <n v="0"/>
    <x v="19"/>
  </r>
  <r>
    <s v="INV02180"/>
    <s v="C265"/>
    <d v="2024-06-11T00:00:00"/>
    <d v="2024-07-11T00:00:00"/>
    <n v="175047.75"/>
    <n v="175047.75"/>
    <n v="574"/>
    <s v="90+"/>
    <n v="0"/>
    <x v="22"/>
  </r>
  <r>
    <s v="INV02210"/>
    <s v="C265"/>
    <d v="2025-12-07T00:00:00"/>
    <d v="2026-01-06T00:00:00"/>
    <n v="87254.94"/>
    <n v="87254.94"/>
    <n v="30"/>
    <s v="0-30"/>
    <n v="0"/>
    <x v="8"/>
  </r>
  <r>
    <s v="INV02330"/>
    <s v="C265"/>
    <d v="2024-06-05T00:00:00"/>
    <d v="2024-07-05T00:00:00"/>
    <n v="162270.26999999999"/>
    <n v="162270.26999999999"/>
    <n v="580"/>
    <s v="90+"/>
    <n v="0"/>
    <x v="22"/>
  </r>
  <r>
    <s v="INV02564"/>
    <s v="C265"/>
    <d v="2024-06-09T00:00:00"/>
    <d v="2024-07-09T00:00:00"/>
    <n v="188486.65"/>
    <n v="188486.65"/>
    <n v="576"/>
    <s v="90+"/>
    <n v="0"/>
    <x v="22"/>
  </r>
  <r>
    <s v="INV02220"/>
    <s v="C266"/>
    <d v="2024-01-29T00:00:00"/>
    <d v="2024-02-28T00:00:00"/>
    <n v="106102.55"/>
    <n v="51602.84"/>
    <n v="708"/>
    <s v="90+"/>
    <n v="54499.710000000006"/>
    <x v="18"/>
  </r>
  <r>
    <s v="INV01955"/>
    <s v="C266"/>
    <d v="2025-10-27T00:00:00"/>
    <d v="2025-11-26T00:00:00"/>
    <n v="152270.69"/>
    <n v="103932.31"/>
    <n v="71"/>
    <s v="61-90"/>
    <n v="48338.380000000005"/>
    <x v="3"/>
  </r>
  <r>
    <s v="INV01122"/>
    <s v="C266"/>
    <d v="2024-04-10T00:00:00"/>
    <d v="2024-05-10T00:00:00"/>
    <n v="40756.53"/>
    <n v="13550.69"/>
    <n v="636"/>
    <s v="90+"/>
    <n v="27205.839999999997"/>
    <x v="4"/>
  </r>
  <r>
    <s v="INV01865"/>
    <s v="C266"/>
    <d v="2025-03-07T00:00:00"/>
    <d v="2025-04-06T00:00:00"/>
    <n v="68702.61"/>
    <n v="48649.43"/>
    <n v="305"/>
    <s v="90+"/>
    <n v="20053.18"/>
    <x v="21"/>
  </r>
  <r>
    <s v="INV00251"/>
    <s v="C266"/>
    <d v="2025-05-09T00:00:00"/>
    <d v="2025-06-08T00:00:00"/>
    <n v="19492.86"/>
    <n v="9163.7000000000007"/>
    <n v="242"/>
    <s v="90+"/>
    <n v="10329.16"/>
    <x v="15"/>
  </r>
  <r>
    <s v="INV00014"/>
    <s v="C266"/>
    <d v="2024-06-10T00:00:00"/>
    <d v="2024-07-10T00:00:00"/>
    <n v="194753.94"/>
    <n v="194753.94"/>
    <n v="575"/>
    <s v="90+"/>
    <n v="0"/>
    <x v="22"/>
  </r>
  <r>
    <s v="INV00024"/>
    <s v="C266"/>
    <d v="2024-07-24T00:00:00"/>
    <d v="2024-08-23T00:00:00"/>
    <n v="89665.05"/>
    <n v="89665.05"/>
    <n v="531"/>
    <s v="90+"/>
    <n v="0"/>
    <x v="5"/>
  </r>
  <r>
    <s v="INV01010"/>
    <s v="C266"/>
    <d v="2025-10-19T00:00:00"/>
    <d v="2025-11-18T00:00:00"/>
    <n v="125805.79"/>
    <n v="125805.79"/>
    <n v="79"/>
    <s v="61-90"/>
    <n v="0"/>
    <x v="3"/>
  </r>
  <r>
    <s v="INV01331"/>
    <s v="C266"/>
    <d v="2024-08-22T00:00:00"/>
    <d v="2024-09-21T00:00:00"/>
    <n v="165329.97"/>
    <n v="165329.97"/>
    <n v="502"/>
    <s v="90+"/>
    <n v="0"/>
    <x v="11"/>
  </r>
  <r>
    <s v="INV01334"/>
    <s v="C266"/>
    <d v="2024-12-19T00:00:00"/>
    <d v="2025-01-18T00:00:00"/>
    <n v="123965.69"/>
    <n v="123965.69"/>
    <n v="383"/>
    <s v="90+"/>
    <n v="0"/>
    <x v="7"/>
  </r>
  <r>
    <s v="INV01445"/>
    <s v="C266"/>
    <d v="2024-02-25T00:00:00"/>
    <d v="2024-03-26T00:00:00"/>
    <n v="198415.66"/>
    <n v="198415.66"/>
    <n v="681"/>
    <s v="90+"/>
    <n v="0"/>
    <x v="2"/>
  </r>
  <r>
    <s v="INV01483"/>
    <s v="C266"/>
    <d v="2025-03-13T00:00:00"/>
    <d v="2025-04-12T00:00:00"/>
    <n v="99458.14"/>
    <n v="99458.14"/>
    <n v="299"/>
    <s v="90+"/>
    <n v="0"/>
    <x v="21"/>
  </r>
  <r>
    <s v="INV01861"/>
    <s v="C266"/>
    <d v="2024-09-03T00:00:00"/>
    <d v="2024-10-03T00:00:00"/>
    <n v="112729.07"/>
    <n v="112729.07"/>
    <n v="490"/>
    <s v="90+"/>
    <n v="0"/>
    <x v="6"/>
  </r>
  <r>
    <s v="INV02445"/>
    <s v="C266"/>
    <d v="2025-04-14T00:00:00"/>
    <d v="2025-05-14T00:00:00"/>
    <n v="171709.17"/>
    <n v="171709.17"/>
    <n v="267"/>
    <s v="90+"/>
    <n v="0"/>
    <x v="1"/>
  </r>
  <r>
    <s v="INV02466"/>
    <s v="C266"/>
    <d v="2025-05-10T00:00:00"/>
    <d v="2025-06-09T00:00:00"/>
    <n v="151893.21"/>
    <n v="151893.21"/>
    <n v="241"/>
    <s v="90+"/>
    <n v="0"/>
    <x v="15"/>
  </r>
  <r>
    <s v="INV01771"/>
    <s v="C267"/>
    <d v="2025-01-04T00:00:00"/>
    <d v="2025-02-03T00:00:00"/>
    <n v="116184.05"/>
    <n v="58626.12"/>
    <n v="367"/>
    <s v="90+"/>
    <n v="57557.93"/>
    <x v="23"/>
  </r>
  <r>
    <s v="INV00096"/>
    <s v="C267"/>
    <d v="2025-03-26T00:00:00"/>
    <d v="2025-04-25T00:00:00"/>
    <n v="51772.639999999999"/>
    <n v="51772.639999999999"/>
    <n v="286"/>
    <s v="90+"/>
    <n v="0"/>
    <x v="21"/>
  </r>
  <r>
    <s v="INV00474"/>
    <s v="C267"/>
    <d v="2024-04-16T00:00:00"/>
    <d v="2024-05-16T00:00:00"/>
    <n v="164014"/>
    <n v="164014"/>
    <n v="630"/>
    <s v="90+"/>
    <n v="0"/>
    <x v="4"/>
  </r>
  <r>
    <s v="INV00484"/>
    <s v="C267"/>
    <d v="2025-01-19T00:00:00"/>
    <d v="2025-02-18T00:00:00"/>
    <n v="35565.71"/>
    <n v="35565.71"/>
    <n v="352"/>
    <s v="90+"/>
    <n v="0"/>
    <x v="23"/>
  </r>
  <r>
    <s v="INV00575"/>
    <s v="C267"/>
    <d v="2024-06-06T00:00:00"/>
    <d v="2024-07-06T00:00:00"/>
    <n v="180036.12"/>
    <n v="180036.12"/>
    <n v="579"/>
    <s v="90+"/>
    <n v="0"/>
    <x v="22"/>
  </r>
  <r>
    <s v="INV00865"/>
    <s v="C267"/>
    <d v="2024-06-16T00:00:00"/>
    <d v="2024-07-16T00:00:00"/>
    <n v="174148.27"/>
    <n v="174148.27"/>
    <n v="569"/>
    <s v="90+"/>
    <n v="0"/>
    <x v="22"/>
  </r>
  <r>
    <s v="INV00927"/>
    <s v="C267"/>
    <d v="2025-01-12T00:00:00"/>
    <d v="2025-02-11T00:00:00"/>
    <n v="99889.39"/>
    <n v="99889.39"/>
    <n v="359"/>
    <s v="90+"/>
    <n v="0"/>
    <x v="23"/>
  </r>
  <r>
    <s v="INV00936"/>
    <s v="C267"/>
    <d v="2025-10-14T00:00:00"/>
    <d v="2025-11-13T00:00:00"/>
    <n v="171311.99"/>
    <n v="171311.99"/>
    <n v="84"/>
    <s v="61-90"/>
    <n v="0"/>
    <x v="3"/>
  </r>
  <r>
    <s v="INV01459"/>
    <s v="C267"/>
    <d v="2025-10-25T00:00:00"/>
    <d v="2025-11-24T00:00:00"/>
    <n v="31833.87"/>
    <n v="31833.87"/>
    <n v="73"/>
    <s v="61-90"/>
    <n v="0"/>
    <x v="3"/>
  </r>
  <r>
    <s v="INV01672"/>
    <s v="C267"/>
    <d v="2024-08-16T00:00:00"/>
    <d v="2024-09-15T00:00:00"/>
    <n v="193729.96"/>
    <n v="193729.96"/>
    <n v="508"/>
    <s v="90+"/>
    <n v="0"/>
    <x v="11"/>
  </r>
  <r>
    <s v="INV01793"/>
    <s v="C267"/>
    <d v="2025-07-30T00:00:00"/>
    <d v="2025-08-29T00:00:00"/>
    <n v="23354.76"/>
    <n v="23354.76"/>
    <n v="160"/>
    <s v="90+"/>
    <n v="0"/>
    <x v="10"/>
  </r>
  <r>
    <s v="INV02250"/>
    <s v="C267"/>
    <d v="2024-02-07T00:00:00"/>
    <d v="2024-03-08T00:00:00"/>
    <n v="156539"/>
    <n v="156539"/>
    <n v="699"/>
    <s v="90+"/>
    <n v="0"/>
    <x v="2"/>
  </r>
  <r>
    <s v="INV02589"/>
    <s v="C267"/>
    <d v="2025-10-15T00:00:00"/>
    <d v="2025-11-14T00:00:00"/>
    <n v="80013.960000000006"/>
    <n v="80013.960000000006"/>
    <n v="83"/>
    <s v="61-90"/>
    <n v="0"/>
    <x v="3"/>
  </r>
  <r>
    <s v="INV02734"/>
    <s v="C268"/>
    <d v="2025-07-23T00:00:00"/>
    <d v="2025-08-22T00:00:00"/>
    <n v="67383.58"/>
    <n v="40677.07"/>
    <n v="167"/>
    <s v="90+"/>
    <n v="26706.510000000002"/>
    <x v="10"/>
  </r>
  <r>
    <s v="INV00873"/>
    <s v="C268"/>
    <d v="2025-01-11T00:00:00"/>
    <d v="2025-02-10T00:00:00"/>
    <n v="10782.88"/>
    <n v="10782.88"/>
    <n v="360"/>
    <s v="90+"/>
    <n v="0"/>
    <x v="23"/>
  </r>
  <r>
    <s v="INV01565"/>
    <s v="C268"/>
    <d v="2024-04-06T00:00:00"/>
    <d v="2024-05-06T00:00:00"/>
    <n v="124709.19"/>
    <n v="124709.19"/>
    <n v="640"/>
    <s v="90+"/>
    <n v="0"/>
    <x v="4"/>
  </r>
  <r>
    <s v="INV01791"/>
    <s v="C268"/>
    <d v="2025-02-06T00:00:00"/>
    <d v="2025-03-08T00:00:00"/>
    <n v="93945.74"/>
    <n v="93945.74"/>
    <n v="334"/>
    <s v="90+"/>
    <n v="0"/>
    <x v="13"/>
  </r>
  <r>
    <s v="INV01893"/>
    <s v="C269"/>
    <d v="2024-08-06T00:00:00"/>
    <d v="2024-09-05T00:00:00"/>
    <n v="175723.25"/>
    <n v="109722.42"/>
    <n v="518"/>
    <s v="90+"/>
    <n v="66000.83"/>
    <x v="11"/>
  </r>
  <r>
    <s v="INV00748"/>
    <s v="C269"/>
    <d v="2024-08-31T00:00:00"/>
    <d v="2024-09-30T00:00:00"/>
    <n v="102704.71"/>
    <n v="75786.179999999993"/>
    <n v="493"/>
    <s v="90+"/>
    <n v="26918.530000000013"/>
    <x v="11"/>
  </r>
  <r>
    <s v="INV00253"/>
    <s v="C269"/>
    <d v="2024-10-27T00:00:00"/>
    <d v="2024-11-26T00:00:00"/>
    <n v="35906.15"/>
    <n v="16176.23"/>
    <n v="436"/>
    <s v="90+"/>
    <n v="19729.920000000002"/>
    <x v="0"/>
  </r>
  <r>
    <s v="INV00655"/>
    <s v="C269"/>
    <d v="2025-08-30T00:00:00"/>
    <d v="2025-09-29T00:00:00"/>
    <n v="19287.169999999998"/>
    <n v="6240.47"/>
    <n v="129"/>
    <s v="90+"/>
    <n v="13046.699999999997"/>
    <x v="20"/>
  </r>
  <r>
    <s v="INV00270"/>
    <s v="C269"/>
    <d v="2024-09-01T00:00:00"/>
    <d v="2024-10-01T00:00:00"/>
    <n v="185928.16"/>
    <n v="185928.16"/>
    <n v="492"/>
    <s v="90+"/>
    <n v="0"/>
    <x v="6"/>
  </r>
  <r>
    <s v="INV00619"/>
    <s v="C269"/>
    <d v="2025-10-13T00:00:00"/>
    <d v="2025-11-12T00:00:00"/>
    <n v="84047.53"/>
    <n v="84047.53"/>
    <n v="85"/>
    <s v="61-90"/>
    <n v="0"/>
    <x v="3"/>
  </r>
  <r>
    <s v="INV00656"/>
    <s v="C269"/>
    <d v="2025-05-24T00:00:00"/>
    <d v="2025-06-23T00:00:00"/>
    <n v="133425.28"/>
    <n v="133425.28"/>
    <n v="227"/>
    <s v="90+"/>
    <n v="0"/>
    <x v="15"/>
  </r>
  <r>
    <s v="INV01089"/>
    <s v="C269"/>
    <d v="2025-12-30T00:00:00"/>
    <d v="2026-01-29T00:00:00"/>
    <n v="75363.12"/>
    <n v="75363.12"/>
    <n v="7"/>
    <s v="0-30"/>
    <n v="0"/>
    <x v="8"/>
  </r>
  <r>
    <s v="INV01310"/>
    <s v="C269"/>
    <d v="2025-07-13T00:00:00"/>
    <d v="2025-08-12T00:00:00"/>
    <n v="141873.72"/>
    <n v="141873.72"/>
    <n v="177"/>
    <s v="90+"/>
    <n v="0"/>
    <x v="10"/>
  </r>
  <r>
    <s v="INV01876"/>
    <s v="C269"/>
    <d v="2025-12-14T00:00:00"/>
    <d v="2026-01-13T00:00:00"/>
    <n v="118134.52"/>
    <n v="118134.52"/>
    <n v="23"/>
    <s v="0-30"/>
    <n v="0"/>
    <x v="8"/>
  </r>
  <r>
    <s v="INV02337"/>
    <s v="C269"/>
    <d v="2024-04-27T00:00:00"/>
    <d v="2024-05-27T00:00:00"/>
    <n v="128464.39"/>
    <n v="128464.39"/>
    <n v="619"/>
    <s v="90+"/>
    <n v="0"/>
    <x v="4"/>
  </r>
  <r>
    <s v="INV02457"/>
    <s v="C270"/>
    <d v="2025-08-15T00:00:00"/>
    <d v="2025-09-14T00:00:00"/>
    <n v="112846.39"/>
    <n v="47593.96"/>
    <n v="144"/>
    <s v="90+"/>
    <n v="65252.43"/>
    <x v="20"/>
  </r>
  <r>
    <s v="INV00296"/>
    <s v="C270"/>
    <d v="2024-06-16T00:00:00"/>
    <d v="2024-07-16T00:00:00"/>
    <n v="106397.06"/>
    <n v="61419.87"/>
    <n v="569"/>
    <s v="90+"/>
    <n v="44977.189999999995"/>
    <x v="22"/>
  </r>
  <r>
    <s v="INV01490"/>
    <s v="C270"/>
    <d v="2024-04-18T00:00:00"/>
    <d v="2024-05-18T00:00:00"/>
    <n v="62933.57"/>
    <n v="19982.830000000002"/>
    <n v="628"/>
    <s v="90+"/>
    <n v="42950.74"/>
    <x v="4"/>
  </r>
  <r>
    <s v="INV02480"/>
    <s v="C270"/>
    <d v="2024-09-05T00:00:00"/>
    <d v="2024-10-05T00:00:00"/>
    <n v="106779.47"/>
    <n v="63830.81"/>
    <n v="488"/>
    <s v="90+"/>
    <n v="42948.66"/>
    <x v="6"/>
  </r>
  <r>
    <s v="INV00071"/>
    <s v="C270"/>
    <d v="2024-05-17T00:00:00"/>
    <d v="2024-06-16T00:00:00"/>
    <n v="62057.95"/>
    <n v="62057.95"/>
    <n v="599"/>
    <s v="90+"/>
    <n v="0"/>
    <x v="19"/>
  </r>
  <r>
    <s v="INV00505"/>
    <s v="C270"/>
    <d v="2024-02-28T00:00:00"/>
    <d v="2024-03-29T00:00:00"/>
    <n v="28994.23"/>
    <n v="28994.23"/>
    <n v="678"/>
    <s v="90+"/>
    <n v="0"/>
    <x v="2"/>
  </r>
  <r>
    <s v="INV00534"/>
    <s v="C270"/>
    <d v="2025-02-19T00:00:00"/>
    <d v="2025-03-21T00:00:00"/>
    <n v="98382.89"/>
    <n v="98382.89"/>
    <n v="321"/>
    <s v="90+"/>
    <n v="0"/>
    <x v="13"/>
  </r>
  <r>
    <s v="INV00617"/>
    <s v="C270"/>
    <d v="2025-07-19T00:00:00"/>
    <d v="2025-08-18T00:00:00"/>
    <n v="137406.76"/>
    <n v="137406.76"/>
    <n v="171"/>
    <s v="90+"/>
    <n v="0"/>
    <x v="10"/>
  </r>
  <r>
    <s v="INV01401"/>
    <s v="C270"/>
    <d v="2025-09-27T00:00:00"/>
    <d v="2025-10-27T00:00:00"/>
    <n v="141379.84"/>
    <n v="141379.84"/>
    <n v="101"/>
    <s v="90+"/>
    <n v="0"/>
    <x v="17"/>
  </r>
  <r>
    <s v="INV02023"/>
    <s v="C270"/>
    <d v="2024-10-09T00:00:00"/>
    <d v="2024-11-08T00:00:00"/>
    <n v="129023.6"/>
    <n v="129023.6"/>
    <n v="454"/>
    <s v="90+"/>
    <n v="0"/>
    <x v="0"/>
  </r>
  <r>
    <s v="INV02332"/>
    <s v="C270"/>
    <d v="2024-06-19T00:00:00"/>
    <d v="2024-07-19T00:00:00"/>
    <n v="96794.16"/>
    <n v="96794.16"/>
    <n v="566"/>
    <s v="90+"/>
    <n v="0"/>
    <x v="22"/>
  </r>
  <r>
    <s v="INV00802"/>
    <s v="C271"/>
    <d v="2025-11-24T00:00:00"/>
    <d v="2025-12-24T00:00:00"/>
    <n v="186673.41"/>
    <n v="82314.929999999993"/>
    <n v="43"/>
    <s v="31-60"/>
    <n v="104358.48000000001"/>
    <x v="9"/>
  </r>
  <r>
    <s v="INV01491"/>
    <s v="C271"/>
    <d v="2024-12-20T00:00:00"/>
    <d v="2025-01-19T00:00:00"/>
    <n v="124830.44"/>
    <n v="52569.53"/>
    <n v="382"/>
    <s v="90+"/>
    <n v="72260.91"/>
    <x v="7"/>
  </r>
  <r>
    <s v="INV01118"/>
    <s v="C271"/>
    <d v="2024-11-30T00:00:00"/>
    <d v="2024-12-30T00:00:00"/>
    <n v="54830.09"/>
    <n v="47222.49"/>
    <n v="402"/>
    <s v="90+"/>
    <n v="7607.5999999999985"/>
    <x v="12"/>
  </r>
  <r>
    <s v="INV00403"/>
    <s v="C271"/>
    <d v="2025-08-25T00:00:00"/>
    <d v="2025-09-24T00:00:00"/>
    <n v="139018.91"/>
    <n v="139018.91"/>
    <n v="134"/>
    <s v="90+"/>
    <n v="0"/>
    <x v="20"/>
  </r>
  <r>
    <s v="INV01709"/>
    <s v="C271"/>
    <d v="2025-04-23T00:00:00"/>
    <d v="2025-05-23T00:00:00"/>
    <n v="108286.64"/>
    <n v="108286.64"/>
    <n v="258"/>
    <s v="90+"/>
    <n v="0"/>
    <x v="1"/>
  </r>
  <r>
    <s v="INV01752"/>
    <s v="C271"/>
    <d v="2025-07-03T00:00:00"/>
    <d v="2025-08-02T00:00:00"/>
    <n v="181765.05"/>
    <n v="181765.05"/>
    <n v="187"/>
    <s v="90+"/>
    <n v="0"/>
    <x v="10"/>
  </r>
  <r>
    <s v="INV01871"/>
    <s v="C271"/>
    <d v="2024-07-23T00:00:00"/>
    <d v="2024-08-22T00:00:00"/>
    <n v="145792.69"/>
    <n v="145792.69"/>
    <n v="532"/>
    <s v="90+"/>
    <n v="0"/>
    <x v="5"/>
  </r>
  <r>
    <s v="INV02379"/>
    <s v="C271"/>
    <d v="2025-06-21T00:00:00"/>
    <d v="2025-07-21T00:00:00"/>
    <n v="84609.35"/>
    <n v="84609.35"/>
    <n v="199"/>
    <s v="90+"/>
    <n v="0"/>
    <x v="16"/>
  </r>
  <r>
    <s v="INV02669"/>
    <s v="C271"/>
    <d v="2025-08-05T00:00:00"/>
    <d v="2025-09-04T00:00:00"/>
    <n v="11340.22"/>
    <n v="11340.22"/>
    <n v="154"/>
    <s v="90+"/>
    <n v="0"/>
    <x v="20"/>
  </r>
  <r>
    <s v="INV01406"/>
    <s v="C272"/>
    <d v="2024-05-03T00:00:00"/>
    <d v="2024-06-02T00:00:00"/>
    <n v="191957.63"/>
    <n v="75922.399999999994"/>
    <n v="613"/>
    <s v="90+"/>
    <n v="116035.23000000001"/>
    <x v="19"/>
  </r>
  <r>
    <s v="INV02044"/>
    <s v="C272"/>
    <d v="2024-12-12T00:00:00"/>
    <d v="2025-01-11T00:00:00"/>
    <n v="155853.37"/>
    <n v="73697.649999999994"/>
    <n v="390"/>
    <s v="90+"/>
    <n v="82155.72"/>
    <x v="7"/>
  </r>
  <r>
    <s v="INV01487"/>
    <s v="C272"/>
    <d v="2024-04-07T00:00:00"/>
    <d v="2024-05-07T00:00:00"/>
    <n v="141773.79999999999"/>
    <n v="62116.52"/>
    <n v="639"/>
    <s v="90+"/>
    <n v="79657.279999999999"/>
    <x v="4"/>
  </r>
  <r>
    <s v="INV01084"/>
    <s v="C272"/>
    <d v="2024-09-26T00:00:00"/>
    <d v="2024-10-26T00:00:00"/>
    <n v="129968.99"/>
    <n v="73002.45"/>
    <n v="467"/>
    <s v="90+"/>
    <n v="56966.540000000008"/>
    <x v="6"/>
  </r>
  <r>
    <s v="INV00226"/>
    <s v="C272"/>
    <d v="2025-01-14T00:00:00"/>
    <d v="2025-02-13T00:00:00"/>
    <n v="118362.1"/>
    <n v="87809.05"/>
    <n v="357"/>
    <s v="90+"/>
    <n v="30553.050000000003"/>
    <x v="23"/>
  </r>
  <r>
    <s v="INV01417"/>
    <s v="C272"/>
    <d v="2025-12-23T00:00:00"/>
    <d v="2026-01-22T00:00:00"/>
    <n v="45866.37"/>
    <n v="17380.82"/>
    <n v="14"/>
    <s v="0-30"/>
    <n v="28485.550000000003"/>
    <x v="8"/>
  </r>
  <r>
    <s v="INV02221"/>
    <s v="C272"/>
    <d v="2024-03-25T00:00:00"/>
    <d v="2024-04-24T00:00:00"/>
    <n v="56999.92"/>
    <n v="39741.47"/>
    <n v="652"/>
    <s v="90+"/>
    <n v="17258.449999999997"/>
    <x v="14"/>
  </r>
  <r>
    <s v="INV00160"/>
    <s v="C272"/>
    <d v="2025-05-09T00:00:00"/>
    <d v="2025-06-08T00:00:00"/>
    <n v="115418.69"/>
    <n v="115418.69"/>
    <n v="242"/>
    <s v="90+"/>
    <n v="0"/>
    <x v="15"/>
  </r>
  <r>
    <s v="INV01124"/>
    <s v="C272"/>
    <d v="2025-03-16T00:00:00"/>
    <d v="2025-04-15T00:00:00"/>
    <n v="130825.53"/>
    <n v="130825.53"/>
    <n v="296"/>
    <s v="90+"/>
    <n v="0"/>
    <x v="21"/>
  </r>
  <r>
    <s v="INV01631"/>
    <s v="C272"/>
    <d v="2025-01-27T00:00:00"/>
    <d v="2025-02-26T00:00:00"/>
    <n v="160834.45000000001"/>
    <n v="160834.45000000001"/>
    <n v="344"/>
    <s v="90+"/>
    <n v="0"/>
    <x v="23"/>
  </r>
  <r>
    <s v="INV00495"/>
    <s v="C273"/>
    <d v="2025-09-22T00:00:00"/>
    <d v="2025-10-22T00:00:00"/>
    <n v="10962.72"/>
    <n v="6673.81"/>
    <n v="106"/>
    <s v="90+"/>
    <n v="4288.9099999999989"/>
    <x v="17"/>
  </r>
  <r>
    <s v="INV00170"/>
    <s v="C273"/>
    <d v="2025-01-14T00:00:00"/>
    <d v="2025-02-13T00:00:00"/>
    <n v="13058.52"/>
    <n v="10202.75"/>
    <n v="357"/>
    <s v="90+"/>
    <n v="2855.7700000000004"/>
    <x v="23"/>
  </r>
  <r>
    <s v="INV00237"/>
    <s v="C273"/>
    <d v="2025-03-22T00:00:00"/>
    <d v="2025-04-21T00:00:00"/>
    <n v="153663.85999999999"/>
    <n v="153663.85999999999"/>
    <n v="290"/>
    <s v="90+"/>
    <n v="0"/>
    <x v="21"/>
  </r>
  <r>
    <s v="INV00350"/>
    <s v="C273"/>
    <d v="2024-04-17T00:00:00"/>
    <d v="2024-05-17T00:00:00"/>
    <n v="181356.44"/>
    <n v="181356.44"/>
    <n v="629"/>
    <s v="90+"/>
    <n v="0"/>
    <x v="4"/>
  </r>
  <r>
    <s v="INV00833"/>
    <s v="C273"/>
    <d v="2024-03-08T00:00:00"/>
    <d v="2024-04-07T00:00:00"/>
    <n v="197483.57"/>
    <n v="197483.57"/>
    <n v="669"/>
    <s v="90+"/>
    <n v="0"/>
    <x v="14"/>
  </r>
  <r>
    <s v="INV00863"/>
    <s v="C273"/>
    <d v="2024-04-13T00:00:00"/>
    <d v="2024-05-13T00:00:00"/>
    <n v="121296.65"/>
    <n v="121296.65"/>
    <n v="633"/>
    <s v="90+"/>
    <n v="0"/>
    <x v="4"/>
  </r>
  <r>
    <s v="INV01126"/>
    <s v="C273"/>
    <d v="2025-02-23T00:00:00"/>
    <d v="2025-03-25T00:00:00"/>
    <n v="30475.78"/>
    <n v="30475.78"/>
    <n v="317"/>
    <s v="90+"/>
    <n v="0"/>
    <x v="13"/>
  </r>
  <r>
    <s v="INV01154"/>
    <s v="C273"/>
    <d v="2024-10-14T00:00:00"/>
    <d v="2024-11-13T00:00:00"/>
    <n v="156904.82999999999"/>
    <n v="156904.82999999999"/>
    <n v="449"/>
    <s v="90+"/>
    <n v="0"/>
    <x v="0"/>
  </r>
  <r>
    <s v="INV01242"/>
    <s v="C273"/>
    <d v="2025-03-14T00:00:00"/>
    <d v="2025-04-13T00:00:00"/>
    <n v="125928.54"/>
    <n v="125928.54"/>
    <n v="298"/>
    <s v="90+"/>
    <n v="0"/>
    <x v="21"/>
  </r>
  <r>
    <s v="INV01506"/>
    <s v="C273"/>
    <d v="2025-05-17T00:00:00"/>
    <d v="2025-06-16T00:00:00"/>
    <n v="78489.3"/>
    <n v="78489.3"/>
    <n v="234"/>
    <s v="90+"/>
    <n v="0"/>
    <x v="15"/>
  </r>
  <r>
    <s v="INV02559"/>
    <s v="C273"/>
    <d v="2024-10-05T00:00:00"/>
    <d v="2024-11-04T00:00:00"/>
    <n v="72631.179999999993"/>
    <n v="72631.179999999993"/>
    <n v="458"/>
    <s v="90+"/>
    <n v="0"/>
    <x v="0"/>
  </r>
  <r>
    <s v="INV02601"/>
    <s v="C273"/>
    <d v="2024-05-13T00:00:00"/>
    <d v="2024-06-12T00:00:00"/>
    <n v="193560.28"/>
    <n v="193560.28"/>
    <n v="603"/>
    <s v="90+"/>
    <n v="0"/>
    <x v="19"/>
  </r>
  <r>
    <s v="INV02861"/>
    <s v="C273"/>
    <d v="2025-01-13T00:00:00"/>
    <d v="2025-02-12T00:00:00"/>
    <n v="101760.01"/>
    <n v="101760.01"/>
    <n v="358"/>
    <s v="90+"/>
    <n v="0"/>
    <x v="23"/>
  </r>
  <r>
    <s v="INV02919"/>
    <s v="C273"/>
    <d v="2025-03-12T00:00:00"/>
    <d v="2025-04-11T00:00:00"/>
    <n v="132070.9"/>
    <n v="132070.9"/>
    <n v="300"/>
    <s v="90+"/>
    <n v="0"/>
    <x v="21"/>
  </r>
  <r>
    <s v="INV02229"/>
    <s v="C274"/>
    <d v="2025-07-13T00:00:00"/>
    <d v="2025-08-12T00:00:00"/>
    <n v="132460.48000000001"/>
    <n v="41660.120000000003"/>
    <n v="177"/>
    <s v="90+"/>
    <n v="90800.360000000015"/>
    <x v="10"/>
  </r>
  <r>
    <s v="INV00953"/>
    <s v="C274"/>
    <d v="2024-01-18T00:00:00"/>
    <d v="2024-02-17T00:00:00"/>
    <n v="119709.33"/>
    <n v="44721.25"/>
    <n v="719"/>
    <s v="90+"/>
    <n v="74988.08"/>
    <x v="18"/>
  </r>
  <r>
    <s v="INV00687"/>
    <s v="C274"/>
    <d v="2025-04-21T00:00:00"/>
    <d v="2025-05-21T00:00:00"/>
    <n v="30137.18"/>
    <n v="16828.68"/>
    <n v="260"/>
    <s v="90+"/>
    <n v="13308.5"/>
    <x v="1"/>
  </r>
  <r>
    <s v="INV01387"/>
    <s v="C274"/>
    <d v="2025-11-06T00:00:00"/>
    <d v="2025-12-06T00:00:00"/>
    <n v="18426.080000000002"/>
    <n v="7028.9"/>
    <n v="61"/>
    <s v="61-90"/>
    <n v="11397.180000000002"/>
    <x v="9"/>
  </r>
  <r>
    <s v="INV00723"/>
    <s v="C274"/>
    <d v="2025-07-15T00:00:00"/>
    <d v="2025-08-14T00:00:00"/>
    <n v="28983.58"/>
    <n v="28983.58"/>
    <n v="175"/>
    <s v="90+"/>
    <n v="0"/>
    <x v="10"/>
  </r>
  <r>
    <s v="INV00960"/>
    <s v="C274"/>
    <d v="2024-11-10T00:00:00"/>
    <d v="2024-12-10T00:00:00"/>
    <n v="43274.57"/>
    <n v="43274.57"/>
    <n v="422"/>
    <s v="90+"/>
    <n v="0"/>
    <x v="12"/>
  </r>
  <r>
    <s v="INV01227"/>
    <s v="C274"/>
    <d v="2025-03-28T00:00:00"/>
    <d v="2025-04-27T00:00:00"/>
    <n v="67110.33"/>
    <n v="67110.33"/>
    <n v="284"/>
    <s v="90+"/>
    <n v="0"/>
    <x v="21"/>
  </r>
  <r>
    <s v="INV01741"/>
    <s v="C274"/>
    <d v="2024-06-18T00:00:00"/>
    <d v="2024-07-18T00:00:00"/>
    <n v="151082.74"/>
    <n v="151082.74"/>
    <n v="567"/>
    <s v="90+"/>
    <n v="0"/>
    <x v="22"/>
  </r>
  <r>
    <s v="INV01316"/>
    <s v="C275"/>
    <d v="2025-04-20T00:00:00"/>
    <d v="2025-05-20T00:00:00"/>
    <n v="144217.60000000001"/>
    <n v="113600.4"/>
    <n v="261"/>
    <s v="90+"/>
    <n v="30617.200000000012"/>
    <x v="1"/>
  </r>
  <r>
    <s v="INV02074"/>
    <s v="C275"/>
    <d v="2024-06-24T00:00:00"/>
    <d v="2024-07-24T00:00:00"/>
    <n v="21104.89"/>
    <n v="15287.76"/>
    <n v="561"/>
    <s v="90+"/>
    <n v="5817.1299999999992"/>
    <x v="22"/>
  </r>
  <r>
    <s v="INV00216"/>
    <s v="C275"/>
    <d v="2025-05-10T00:00:00"/>
    <d v="2025-06-09T00:00:00"/>
    <n v="35403.440000000002"/>
    <n v="35403.440000000002"/>
    <n v="241"/>
    <s v="90+"/>
    <n v="0"/>
    <x v="15"/>
  </r>
  <r>
    <s v="INV00314"/>
    <s v="C275"/>
    <d v="2024-12-26T00:00:00"/>
    <d v="2025-01-25T00:00:00"/>
    <n v="196769.49"/>
    <n v="196769.49"/>
    <n v="376"/>
    <s v="90+"/>
    <n v="0"/>
    <x v="7"/>
  </r>
  <r>
    <s v="INV00890"/>
    <s v="C275"/>
    <d v="2025-07-24T00:00:00"/>
    <d v="2025-08-23T00:00:00"/>
    <n v="109116.23"/>
    <n v="109116.23"/>
    <n v="166"/>
    <s v="90+"/>
    <n v="0"/>
    <x v="10"/>
  </r>
  <r>
    <s v="INV01057"/>
    <s v="C275"/>
    <d v="2025-10-30T00:00:00"/>
    <d v="2025-11-29T00:00:00"/>
    <n v="175759.5"/>
    <n v="175759.5"/>
    <n v="68"/>
    <s v="61-90"/>
    <n v="0"/>
    <x v="3"/>
  </r>
  <r>
    <s v="INV01141"/>
    <s v="C275"/>
    <d v="2025-06-02T00:00:00"/>
    <d v="2025-07-02T00:00:00"/>
    <n v="94143.78"/>
    <n v="94143.78"/>
    <n v="218"/>
    <s v="90+"/>
    <n v="0"/>
    <x v="16"/>
  </r>
  <r>
    <s v="INV01248"/>
    <s v="C275"/>
    <d v="2024-07-11T00:00:00"/>
    <d v="2024-08-10T00:00:00"/>
    <n v="79036.070000000007"/>
    <n v="79036.070000000007"/>
    <n v="544"/>
    <s v="90+"/>
    <n v="0"/>
    <x v="5"/>
  </r>
  <r>
    <s v="INV01844"/>
    <s v="C275"/>
    <d v="2025-02-13T00:00:00"/>
    <d v="2025-03-15T00:00:00"/>
    <n v="48163.33"/>
    <n v="48163.33"/>
    <n v="327"/>
    <s v="90+"/>
    <n v="0"/>
    <x v="13"/>
  </r>
  <r>
    <s v="INV02265"/>
    <s v="C275"/>
    <d v="2025-08-26T00:00:00"/>
    <d v="2025-09-25T00:00:00"/>
    <n v="128844.21"/>
    <n v="128844.21"/>
    <n v="133"/>
    <s v="90+"/>
    <n v="0"/>
    <x v="20"/>
  </r>
  <r>
    <s v="INV02393"/>
    <s v="C275"/>
    <d v="2025-01-13T00:00:00"/>
    <d v="2025-02-12T00:00:00"/>
    <n v="59868.800000000003"/>
    <n v="59868.800000000003"/>
    <n v="358"/>
    <s v="90+"/>
    <n v="0"/>
    <x v="23"/>
  </r>
  <r>
    <s v="INV02520"/>
    <s v="C275"/>
    <d v="2025-06-06T00:00:00"/>
    <d v="2025-07-06T00:00:00"/>
    <n v="170897.41"/>
    <n v="170897.41"/>
    <n v="214"/>
    <s v="90+"/>
    <n v="0"/>
    <x v="16"/>
  </r>
  <r>
    <s v="INV02689"/>
    <s v="C275"/>
    <d v="2025-12-08T00:00:00"/>
    <d v="2026-01-07T00:00:00"/>
    <n v="95719.05"/>
    <n v="95719.05"/>
    <n v="29"/>
    <s v="0-30"/>
    <n v="0"/>
    <x v="8"/>
  </r>
  <r>
    <s v="INV00131"/>
    <s v="C276"/>
    <d v="2024-12-06T00:00:00"/>
    <d v="2025-01-05T00:00:00"/>
    <n v="12572.71"/>
    <n v="12572.71"/>
    <n v="396"/>
    <s v="90+"/>
    <n v="0"/>
    <x v="7"/>
  </r>
  <r>
    <s v="INV00444"/>
    <s v="C276"/>
    <d v="2024-09-02T00:00:00"/>
    <d v="2024-10-02T00:00:00"/>
    <n v="81902.5"/>
    <n v="81902.5"/>
    <n v="491"/>
    <s v="90+"/>
    <n v="0"/>
    <x v="6"/>
  </r>
  <r>
    <s v="INV01255"/>
    <s v="C276"/>
    <d v="2024-03-24T00:00:00"/>
    <d v="2024-04-23T00:00:00"/>
    <n v="197001"/>
    <n v="197001"/>
    <n v="653"/>
    <s v="90+"/>
    <n v="0"/>
    <x v="14"/>
  </r>
  <r>
    <s v="INV01337"/>
    <s v="C276"/>
    <d v="2024-05-10T00:00:00"/>
    <d v="2024-06-09T00:00:00"/>
    <n v="110056.45"/>
    <n v="110056.45"/>
    <n v="606"/>
    <s v="90+"/>
    <n v="0"/>
    <x v="19"/>
  </r>
  <r>
    <s v="INV01396"/>
    <s v="C276"/>
    <d v="2025-08-19T00:00:00"/>
    <d v="2025-09-18T00:00:00"/>
    <n v="156939.35999999999"/>
    <n v="156939.35999999999"/>
    <n v="140"/>
    <s v="90+"/>
    <n v="0"/>
    <x v="20"/>
  </r>
  <r>
    <s v="INV02209"/>
    <s v="C276"/>
    <d v="2024-12-17T00:00:00"/>
    <d v="2025-01-16T00:00:00"/>
    <n v="95031.679999999993"/>
    <n v="95031.679999999993"/>
    <n v="385"/>
    <s v="90+"/>
    <n v="0"/>
    <x v="7"/>
  </r>
  <r>
    <s v="INV00364"/>
    <s v="C277"/>
    <d v="2025-06-15T00:00:00"/>
    <d v="2025-07-15T00:00:00"/>
    <n v="158460.53"/>
    <n v="68272.59"/>
    <n v="205"/>
    <s v="90+"/>
    <n v="90187.94"/>
    <x v="16"/>
  </r>
  <r>
    <s v="INV00783"/>
    <s v="C277"/>
    <d v="2024-07-25T00:00:00"/>
    <d v="2024-08-24T00:00:00"/>
    <n v="68087.820000000007"/>
    <n v="43948.58"/>
    <n v="530"/>
    <s v="90+"/>
    <n v="24139.240000000005"/>
    <x v="5"/>
  </r>
  <r>
    <s v="INV00395"/>
    <s v="C277"/>
    <d v="2024-11-15T00:00:00"/>
    <d v="2024-12-15T00:00:00"/>
    <n v="13760.85"/>
    <n v="13760.85"/>
    <n v="417"/>
    <s v="90+"/>
    <n v="0"/>
    <x v="12"/>
  </r>
  <r>
    <s v="INV01385"/>
    <s v="C277"/>
    <d v="2024-04-02T00:00:00"/>
    <d v="2024-05-02T00:00:00"/>
    <n v="152479.94"/>
    <n v="152479.94"/>
    <n v="644"/>
    <s v="90+"/>
    <n v="0"/>
    <x v="4"/>
  </r>
  <r>
    <s v="INV01765"/>
    <s v="C277"/>
    <d v="2025-03-26T00:00:00"/>
    <d v="2025-04-25T00:00:00"/>
    <n v="198376.91"/>
    <n v="198376.91"/>
    <n v="286"/>
    <s v="90+"/>
    <n v="0"/>
    <x v="21"/>
  </r>
  <r>
    <s v="INV02788"/>
    <s v="C277"/>
    <d v="2024-12-29T00:00:00"/>
    <d v="2025-01-28T00:00:00"/>
    <n v="40637.78"/>
    <n v="40637.78"/>
    <n v="373"/>
    <s v="90+"/>
    <n v="0"/>
    <x v="7"/>
  </r>
  <r>
    <s v="INV02821"/>
    <s v="C277"/>
    <d v="2024-11-09T00:00:00"/>
    <d v="2024-12-09T00:00:00"/>
    <n v="10706.55"/>
    <n v="10706.55"/>
    <n v="423"/>
    <s v="90+"/>
    <n v="0"/>
    <x v="12"/>
  </r>
  <r>
    <s v="INV02969"/>
    <s v="C277"/>
    <d v="2024-01-09T00:00:00"/>
    <d v="2024-02-08T00:00:00"/>
    <n v="17255.97"/>
    <n v="17255.97"/>
    <n v="728"/>
    <s v="90+"/>
    <n v="0"/>
    <x v="18"/>
  </r>
  <r>
    <s v="INV02531"/>
    <s v="C278"/>
    <d v="2025-08-24T00:00:00"/>
    <d v="2025-09-23T00:00:00"/>
    <n v="174416.46"/>
    <n v="83799.09"/>
    <n v="135"/>
    <s v="90+"/>
    <n v="90617.37"/>
    <x v="20"/>
  </r>
  <r>
    <s v="INV00346"/>
    <s v="C278"/>
    <d v="2025-07-19T00:00:00"/>
    <d v="2025-08-18T00:00:00"/>
    <n v="116754.29"/>
    <n v="43448.46"/>
    <n v="171"/>
    <s v="90+"/>
    <n v="73305.829999999987"/>
    <x v="10"/>
  </r>
  <r>
    <s v="INV00708"/>
    <s v="C278"/>
    <d v="2024-04-21T00:00:00"/>
    <d v="2024-05-21T00:00:00"/>
    <n v="170277.78"/>
    <n v="105128.33"/>
    <n v="625"/>
    <s v="90+"/>
    <n v="65149.45"/>
    <x v="4"/>
  </r>
  <r>
    <s v="INV00073"/>
    <s v="C278"/>
    <d v="2024-02-19T00:00:00"/>
    <d v="2024-03-20T00:00:00"/>
    <n v="57315.62"/>
    <n v="57315.62"/>
    <n v="687"/>
    <s v="90+"/>
    <n v="0"/>
    <x v="2"/>
  </r>
  <r>
    <s v="INV00574"/>
    <s v="C278"/>
    <d v="2025-03-25T00:00:00"/>
    <d v="2025-04-24T00:00:00"/>
    <n v="196191.2"/>
    <n v="196191.2"/>
    <n v="287"/>
    <s v="90+"/>
    <n v="0"/>
    <x v="21"/>
  </r>
  <r>
    <s v="INV00586"/>
    <s v="C278"/>
    <d v="2025-07-20T00:00:00"/>
    <d v="2025-08-19T00:00:00"/>
    <n v="107370.5"/>
    <n v="107370.5"/>
    <n v="170"/>
    <s v="90+"/>
    <n v="0"/>
    <x v="10"/>
  </r>
  <r>
    <s v="INV00625"/>
    <s v="C278"/>
    <d v="2025-05-12T00:00:00"/>
    <d v="2025-06-11T00:00:00"/>
    <n v="100547.37"/>
    <n v="100547.37"/>
    <n v="239"/>
    <s v="90+"/>
    <n v="0"/>
    <x v="15"/>
  </r>
  <r>
    <s v="INV00778"/>
    <s v="C278"/>
    <d v="2024-05-02T00:00:00"/>
    <d v="2024-06-01T00:00:00"/>
    <n v="17713.689999999999"/>
    <n v="17713.689999999999"/>
    <n v="614"/>
    <s v="90+"/>
    <n v="0"/>
    <x v="19"/>
  </r>
  <r>
    <s v="INV00987"/>
    <s v="C278"/>
    <d v="2024-11-08T00:00:00"/>
    <d v="2024-12-08T00:00:00"/>
    <n v="191835.82"/>
    <n v="191835.82"/>
    <n v="424"/>
    <s v="90+"/>
    <n v="0"/>
    <x v="12"/>
  </r>
  <r>
    <s v="INV01157"/>
    <s v="C278"/>
    <d v="2025-11-12T00:00:00"/>
    <d v="2025-12-12T00:00:00"/>
    <n v="191744.11"/>
    <n v="191744.11"/>
    <n v="55"/>
    <s v="31-60"/>
    <n v="0"/>
    <x v="9"/>
  </r>
  <r>
    <s v="INV01294"/>
    <s v="C278"/>
    <d v="2024-02-24T00:00:00"/>
    <d v="2024-03-25T00:00:00"/>
    <n v="36400.75"/>
    <n v="36400.75"/>
    <n v="682"/>
    <s v="90+"/>
    <n v="0"/>
    <x v="2"/>
  </r>
  <r>
    <s v="INV01581"/>
    <s v="C278"/>
    <d v="2025-04-06T00:00:00"/>
    <d v="2025-05-06T00:00:00"/>
    <n v="100411.95"/>
    <n v="100411.95"/>
    <n v="275"/>
    <s v="90+"/>
    <n v="0"/>
    <x v="1"/>
  </r>
  <r>
    <s v="INV01852"/>
    <s v="C278"/>
    <d v="2024-08-21T00:00:00"/>
    <d v="2024-09-20T00:00:00"/>
    <n v="77584.72"/>
    <n v="77584.72"/>
    <n v="503"/>
    <s v="90+"/>
    <n v="0"/>
    <x v="11"/>
  </r>
  <r>
    <s v="INV02135"/>
    <s v="C278"/>
    <d v="2025-09-05T00:00:00"/>
    <d v="2025-10-05T00:00:00"/>
    <n v="126893.93"/>
    <n v="126893.93"/>
    <n v="123"/>
    <s v="90+"/>
    <n v="0"/>
    <x v="17"/>
  </r>
  <r>
    <s v="INV02227"/>
    <s v="C278"/>
    <d v="2024-11-26T00:00:00"/>
    <d v="2024-12-26T00:00:00"/>
    <n v="176175.6"/>
    <n v="176175.6"/>
    <n v="406"/>
    <s v="90+"/>
    <n v="0"/>
    <x v="12"/>
  </r>
  <r>
    <s v="INV02359"/>
    <s v="C278"/>
    <d v="2025-05-22T00:00:00"/>
    <d v="2025-06-21T00:00:00"/>
    <n v="83821.09"/>
    <n v="83821.09"/>
    <n v="229"/>
    <s v="90+"/>
    <n v="0"/>
    <x v="15"/>
  </r>
  <r>
    <s v="INV02835"/>
    <s v="C278"/>
    <d v="2024-05-02T00:00:00"/>
    <d v="2024-06-01T00:00:00"/>
    <n v="85876.64"/>
    <n v="85876.64"/>
    <n v="614"/>
    <s v="90+"/>
    <n v="0"/>
    <x v="19"/>
  </r>
  <r>
    <s v="INV01299"/>
    <s v="C279"/>
    <d v="2024-04-05T00:00:00"/>
    <d v="2024-05-05T00:00:00"/>
    <n v="127511.36"/>
    <n v="41980.91"/>
    <n v="641"/>
    <s v="90+"/>
    <n v="85530.45"/>
    <x v="4"/>
  </r>
  <r>
    <s v="INV02166"/>
    <s v="C279"/>
    <d v="2024-07-19T00:00:00"/>
    <d v="2024-08-18T00:00:00"/>
    <n v="107264.14"/>
    <n v="65530.8"/>
    <n v="536"/>
    <s v="90+"/>
    <n v="41733.339999999997"/>
    <x v="5"/>
  </r>
  <r>
    <s v="INV00671"/>
    <s v="C279"/>
    <d v="2024-04-11T00:00:00"/>
    <d v="2024-05-11T00:00:00"/>
    <n v="41027.1"/>
    <n v="21079.5"/>
    <n v="635"/>
    <s v="90+"/>
    <n v="19947.599999999999"/>
    <x v="4"/>
  </r>
  <r>
    <s v="INV02526"/>
    <s v="C279"/>
    <d v="2024-07-07T00:00:00"/>
    <d v="2024-08-06T00:00:00"/>
    <n v="69306.92"/>
    <n v="61275.23"/>
    <n v="548"/>
    <s v="90+"/>
    <n v="8031.6899999999951"/>
    <x v="5"/>
  </r>
  <r>
    <s v="INV01076"/>
    <s v="C279"/>
    <d v="2024-02-07T00:00:00"/>
    <d v="2024-03-08T00:00:00"/>
    <n v="22810.19"/>
    <n v="15197.49"/>
    <n v="699"/>
    <s v="90+"/>
    <n v="7612.6999999999989"/>
    <x v="2"/>
  </r>
  <r>
    <s v="INV00009"/>
    <s v="C279"/>
    <d v="2024-10-19T00:00:00"/>
    <d v="2024-11-18T00:00:00"/>
    <n v="52861.69"/>
    <n v="52861.69"/>
    <n v="444"/>
    <s v="90+"/>
    <n v="0"/>
    <x v="0"/>
  </r>
  <r>
    <s v="INV02503"/>
    <s v="C279"/>
    <d v="2025-06-28T00:00:00"/>
    <d v="2025-07-28T00:00:00"/>
    <n v="13314.75"/>
    <n v="13314.75"/>
    <n v="192"/>
    <s v="90+"/>
    <n v="0"/>
    <x v="16"/>
  </r>
  <r>
    <s v="INV02620"/>
    <s v="C279"/>
    <d v="2025-02-19T00:00:00"/>
    <d v="2025-03-21T00:00:00"/>
    <n v="150926.35999999999"/>
    <n v="150926.35999999999"/>
    <n v="321"/>
    <s v="90+"/>
    <n v="0"/>
    <x v="13"/>
  </r>
  <r>
    <s v="INV02771"/>
    <s v="C279"/>
    <d v="2025-05-23T00:00:00"/>
    <d v="2025-06-22T00:00:00"/>
    <n v="75791.23"/>
    <n v="75791.23"/>
    <n v="228"/>
    <s v="90+"/>
    <n v="0"/>
    <x v="15"/>
  </r>
  <r>
    <s v="INV00644"/>
    <s v="C280"/>
    <d v="2025-05-12T00:00:00"/>
    <d v="2025-06-11T00:00:00"/>
    <n v="91889.45"/>
    <n v="91889.45"/>
    <n v="239"/>
    <s v="90+"/>
    <n v="0"/>
    <x v="15"/>
  </r>
  <r>
    <s v="INV00853"/>
    <s v="C280"/>
    <d v="2024-08-01T00:00:00"/>
    <d v="2024-08-31T00:00:00"/>
    <n v="142927.39000000001"/>
    <n v="142927.39000000001"/>
    <n v="523"/>
    <s v="90+"/>
    <n v="0"/>
    <x v="11"/>
  </r>
  <r>
    <s v="INV01032"/>
    <s v="C280"/>
    <d v="2024-10-23T00:00:00"/>
    <d v="2024-11-22T00:00:00"/>
    <n v="89100.93"/>
    <n v="89100.93"/>
    <n v="440"/>
    <s v="90+"/>
    <n v="0"/>
    <x v="0"/>
  </r>
  <r>
    <s v="INV01068"/>
    <s v="C280"/>
    <d v="2025-07-12T00:00:00"/>
    <d v="2025-08-11T00:00:00"/>
    <n v="177889.13"/>
    <n v="177889.13"/>
    <n v="178"/>
    <s v="90+"/>
    <n v="0"/>
    <x v="10"/>
  </r>
  <r>
    <s v="INV01508"/>
    <s v="C280"/>
    <d v="2025-09-09T00:00:00"/>
    <d v="2025-10-09T00:00:00"/>
    <n v="44263.97"/>
    <n v="44263.97"/>
    <n v="119"/>
    <s v="90+"/>
    <n v="0"/>
    <x v="17"/>
  </r>
  <r>
    <s v="INV01521"/>
    <s v="C280"/>
    <d v="2025-04-19T00:00:00"/>
    <d v="2025-05-19T00:00:00"/>
    <n v="179571.39"/>
    <n v="179571.39"/>
    <n v="262"/>
    <s v="90+"/>
    <n v="0"/>
    <x v="1"/>
  </r>
  <r>
    <s v="INV01564"/>
    <s v="C280"/>
    <d v="2025-08-29T00:00:00"/>
    <d v="2025-09-28T00:00:00"/>
    <n v="185192.08"/>
    <n v="185192.08"/>
    <n v="130"/>
    <s v="90+"/>
    <n v="0"/>
    <x v="20"/>
  </r>
  <r>
    <s v="INV02134"/>
    <s v="C280"/>
    <d v="2024-07-02T00:00:00"/>
    <d v="2024-08-01T00:00:00"/>
    <n v="184129.15"/>
    <n v="184129.15"/>
    <n v="553"/>
    <s v="90+"/>
    <n v="0"/>
    <x v="5"/>
  </r>
  <r>
    <s v="INV02344"/>
    <s v="C280"/>
    <d v="2024-07-16T00:00:00"/>
    <d v="2024-08-15T00:00:00"/>
    <n v="48761.45"/>
    <n v="48761.45"/>
    <n v="539"/>
    <s v="90+"/>
    <n v="0"/>
    <x v="5"/>
  </r>
  <r>
    <s v="INV02707"/>
    <s v="C280"/>
    <d v="2024-08-30T00:00:00"/>
    <d v="2024-09-29T00:00:00"/>
    <n v="22005.25"/>
    <n v="22005.25"/>
    <n v="494"/>
    <s v="90+"/>
    <n v="0"/>
    <x v="11"/>
  </r>
  <r>
    <s v="INV02292"/>
    <s v="C281"/>
    <d v="2024-06-25T00:00:00"/>
    <d v="2024-07-25T00:00:00"/>
    <n v="155359.62"/>
    <n v="47809.33"/>
    <n v="560"/>
    <s v="90+"/>
    <n v="107550.29"/>
    <x v="22"/>
  </r>
  <r>
    <s v="INV00592"/>
    <s v="C281"/>
    <d v="2025-02-17T00:00:00"/>
    <d v="2025-03-19T00:00:00"/>
    <n v="100076.34"/>
    <n v="42972.41"/>
    <n v="323"/>
    <s v="90+"/>
    <n v="57103.929999999993"/>
    <x v="13"/>
  </r>
  <r>
    <s v="INV00115"/>
    <s v="C281"/>
    <d v="2025-11-18T00:00:00"/>
    <d v="2025-12-18T00:00:00"/>
    <n v="59150.23"/>
    <n v="43035.08"/>
    <n v="49"/>
    <s v="31-60"/>
    <n v="16115.150000000001"/>
    <x v="9"/>
  </r>
  <r>
    <s v="INV01944"/>
    <s v="C281"/>
    <d v="2025-11-06T00:00:00"/>
    <d v="2025-12-06T00:00:00"/>
    <n v="31872.63"/>
    <n v="24256.18"/>
    <n v="61"/>
    <s v="61-90"/>
    <n v="7616.4500000000007"/>
    <x v="9"/>
  </r>
  <r>
    <s v="INV00109"/>
    <s v="C281"/>
    <d v="2024-08-01T00:00:00"/>
    <d v="2024-08-31T00:00:00"/>
    <n v="59657.08"/>
    <n v="59657.08"/>
    <n v="523"/>
    <s v="90+"/>
    <n v="0"/>
    <x v="11"/>
  </r>
  <r>
    <s v="INV01320"/>
    <s v="C281"/>
    <d v="2025-02-18T00:00:00"/>
    <d v="2025-03-20T00:00:00"/>
    <n v="93037.91"/>
    <n v="93037.91"/>
    <n v="322"/>
    <s v="90+"/>
    <n v="0"/>
    <x v="13"/>
  </r>
  <r>
    <s v="INV01567"/>
    <s v="C281"/>
    <d v="2024-01-11T00:00:00"/>
    <d v="2024-02-10T00:00:00"/>
    <n v="82749.100000000006"/>
    <n v="82749.100000000006"/>
    <n v="726"/>
    <s v="90+"/>
    <n v="0"/>
    <x v="18"/>
  </r>
  <r>
    <s v="INV02467"/>
    <s v="C281"/>
    <d v="2024-05-26T00:00:00"/>
    <d v="2024-06-25T00:00:00"/>
    <n v="93719.76"/>
    <n v="93719.76"/>
    <n v="590"/>
    <s v="90+"/>
    <n v="0"/>
    <x v="19"/>
  </r>
  <r>
    <s v="INV02964"/>
    <s v="C281"/>
    <d v="2024-03-17T00:00:00"/>
    <d v="2024-04-16T00:00:00"/>
    <n v="70095.600000000006"/>
    <n v="70095.600000000006"/>
    <n v="660"/>
    <s v="90+"/>
    <n v="0"/>
    <x v="14"/>
  </r>
  <r>
    <s v="INV02846"/>
    <s v="C282"/>
    <d v="2025-03-04T00:00:00"/>
    <d v="2025-04-03T00:00:00"/>
    <n v="62877.97"/>
    <n v="22161.05"/>
    <n v="308"/>
    <s v="90+"/>
    <n v="40716.92"/>
    <x v="21"/>
  </r>
  <r>
    <s v="INV00186"/>
    <s v="C282"/>
    <d v="2024-03-31T00:00:00"/>
    <d v="2024-04-30T00:00:00"/>
    <n v="81688.37"/>
    <n v="69992.539999999994"/>
    <n v="646"/>
    <s v="90+"/>
    <n v="11695.830000000002"/>
    <x v="14"/>
  </r>
  <r>
    <s v="INV01128"/>
    <s v="C282"/>
    <d v="2024-03-02T00:00:00"/>
    <d v="2024-04-01T00:00:00"/>
    <n v="121627.02"/>
    <n v="121627.02"/>
    <n v="675"/>
    <s v="90+"/>
    <n v="0"/>
    <x v="14"/>
  </r>
  <r>
    <s v="INV01252"/>
    <s v="C282"/>
    <d v="2025-02-27T00:00:00"/>
    <d v="2025-03-29T00:00:00"/>
    <n v="48888.41"/>
    <n v="48888.41"/>
    <n v="313"/>
    <s v="90+"/>
    <n v="0"/>
    <x v="13"/>
  </r>
  <r>
    <s v="INV01341"/>
    <s v="C282"/>
    <d v="2025-07-25T00:00:00"/>
    <d v="2025-08-24T00:00:00"/>
    <n v="171680.52"/>
    <n v="171680.52"/>
    <n v="165"/>
    <s v="90+"/>
    <n v="0"/>
    <x v="10"/>
  </r>
  <r>
    <s v="INV01441"/>
    <s v="C282"/>
    <d v="2025-06-27T00:00:00"/>
    <d v="2025-07-27T00:00:00"/>
    <n v="30041.38"/>
    <n v="30041.38"/>
    <n v="193"/>
    <s v="90+"/>
    <n v="0"/>
    <x v="16"/>
  </r>
  <r>
    <s v="INV02215"/>
    <s v="C282"/>
    <d v="2024-11-14T00:00:00"/>
    <d v="2024-12-14T00:00:00"/>
    <n v="81321.899999999994"/>
    <n v="81321.899999999994"/>
    <n v="418"/>
    <s v="90+"/>
    <n v="0"/>
    <x v="12"/>
  </r>
  <r>
    <s v="INV02475"/>
    <s v="C282"/>
    <d v="2024-12-31T00:00:00"/>
    <d v="2025-01-30T00:00:00"/>
    <n v="84203.3"/>
    <n v="84203.3"/>
    <n v="371"/>
    <s v="90+"/>
    <n v="0"/>
    <x v="7"/>
  </r>
  <r>
    <s v="INV02618"/>
    <s v="C282"/>
    <d v="2025-03-15T00:00:00"/>
    <d v="2025-04-14T00:00:00"/>
    <n v="135573.15"/>
    <n v="135573.15"/>
    <n v="297"/>
    <s v="90+"/>
    <n v="0"/>
    <x v="21"/>
  </r>
  <r>
    <s v="INV01692"/>
    <s v="C283"/>
    <d v="2025-02-05T00:00:00"/>
    <d v="2025-03-07T00:00:00"/>
    <n v="157728.73000000001"/>
    <n v="109898.08"/>
    <n v="335"/>
    <s v="90+"/>
    <n v="47830.650000000009"/>
    <x v="13"/>
  </r>
  <r>
    <s v="INV00140"/>
    <s v="C283"/>
    <d v="2025-12-12T00:00:00"/>
    <d v="2026-01-11T00:00:00"/>
    <n v="113137.95"/>
    <n v="87261.52"/>
    <n v="25"/>
    <s v="0-30"/>
    <n v="25876.429999999993"/>
    <x v="8"/>
  </r>
  <r>
    <s v="INV02960"/>
    <s v="C283"/>
    <d v="2024-03-15T00:00:00"/>
    <d v="2024-04-14T00:00:00"/>
    <n v="21808.01"/>
    <n v="7990.31"/>
    <n v="662"/>
    <s v="90+"/>
    <n v="13817.699999999997"/>
    <x v="14"/>
  </r>
  <r>
    <s v="INV02081"/>
    <s v="C283"/>
    <d v="2025-06-12T00:00:00"/>
    <d v="2025-07-12T00:00:00"/>
    <n v="20069.830000000002"/>
    <n v="16008"/>
    <n v="208"/>
    <s v="90+"/>
    <n v="4061.8300000000017"/>
    <x v="16"/>
  </r>
  <r>
    <s v="INV00169"/>
    <s v="C283"/>
    <d v="2024-02-02T00:00:00"/>
    <d v="2024-03-03T00:00:00"/>
    <n v="162065.14000000001"/>
    <n v="162065.14000000001"/>
    <n v="704"/>
    <s v="90+"/>
    <n v="0"/>
    <x v="2"/>
  </r>
  <r>
    <s v="INV00618"/>
    <s v="C283"/>
    <d v="2024-02-04T00:00:00"/>
    <d v="2024-03-05T00:00:00"/>
    <n v="165872.32000000001"/>
    <n v="165872.32000000001"/>
    <n v="702"/>
    <s v="90+"/>
    <n v="0"/>
    <x v="2"/>
  </r>
  <r>
    <s v="INV00839"/>
    <s v="C283"/>
    <d v="2025-07-06T00:00:00"/>
    <d v="2025-08-05T00:00:00"/>
    <n v="163848.19"/>
    <n v="163848.19"/>
    <n v="184"/>
    <s v="90+"/>
    <n v="0"/>
    <x v="10"/>
  </r>
  <r>
    <s v="INV02699"/>
    <s v="C283"/>
    <d v="2024-07-13T00:00:00"/>
    <d v="2024-08-12T00:00:00"/>
    <n v="42752.41"/>
    <n v="42752.41"/>
    <n v="542"/>
    <s v="90+"/>
    <n v="0"/>
    <x v="5"/>
  </r>
  <r>
    <s v="INV02728"/>
    <s v="C283"/>
    <d v="2024-06-01T00:00:00"/>
    <d v="2024-07-01T00:00:00"/>
    <n v="56915.46"/>
    <n v="56915.46"/>
    <n v="584"/>
    <s v="90+"/>
    <n v="0"/>
    <x v="22"/>
  </r>
  <r>
    <s v="INV02986"/>
    <s v="C283"/>
    <d v="2024-07-07T00:00:00"/>
    <d v="2024-08-06T00:00:00"/>
    <n v="19147.009999999998"/>
    <n v="19147.009999999998"/>
    <n v="548"/>
    <s v="90+"/>
    <n v="0"/>
    <x v="5"/>
  </r>
  <r>
    <s v="INV02929"/>
    <s v="C284"/>
    <d v="2024-10-04T00:00:00"/>
    <d v="2024-11-03T00:00:00"/>
    <n v="138587.06"/>
    <n v="48349.02"/>
    <n v="459"/>
    <s v="90+"/>
    <n v="90238.040000000008"/>
    <x v="0"/>
  </r>
  <r>
    <s v="INV02866"/>
    <s v="C284"/>
    <d v="2025-05-02T00:00:00"/>
    <d v="2025-06-01T00:00:00"/>
    <n v="193678.34"/>
    <n v="156090.35"/>
    <n v="249"/>
    <s v="90+"/>
    <n v="37587.989999999991"/>
    <x v="15"/>
  </r>
  <r>
    <s v="INV02450"/>
    <s v="C284"/>
    <d v="2024-10-01T00:00:00"/>
    <d v="2024-10-31T00:00:00"/>
    <n v="165833.26999999999"/>
    <n v="147906.88"/>
    <n v="462"/>
    <s v="90+"/>
    <n v="17926.389999999985"/>
    <x v="0"/>
  </r>
  <r>
    <s v="INV00690"/>
    <s v="C284"/>
    <d v="2024-04-08T00:00:00"/>
    <d v="2024-05-08T00:00:00"/>
    <n v="52440.87"/>
    <n v="46659.8"/>
    <n v="638"/>
    <s v="90+"/>
    <n v="5781.07"/>
    <x v="4"/>
  </r>
  <r>
    <s v="INV00119"/>
    <s v="C284"/>
    <d v="2024-08-17T00:00:00"/>
    <d v="2024-09-16T00:00:00"/>
    <n v="103755.26"/>
    <n v="103755.26"/>
    <n v="507"/>
    <s v="90+"/>
    <n v="0"/>
    <x v="11"/>
  </r>
  <r>
    <s v="INV01002"/>
    <s v="C284"/>
    <d v="2025-10-06T00:00:00"/>
    <d v="2025-11-05T00:00:00"/>
    <n v="38939.47"/>
    <n v="38939.47"/>
    <n v="92"/>
    <s v="90+"/>
    <n v="0"/>
    <x v="3"/>
  </r>
  <r>
    <s v="INV01235"/>
    <s v="C284"/>
    <d v="2025-08-22T00:00:00"/>
    <d v="2025-09-21T00:00:00"/>
    <n v="62727.44"/>
    <n v="62727.44"/>
    <n v="137"/>
    <s v="90+"/>
    <n v="0"/>
    <x v="20"/>
  </r>
  <r>
    <s v="INV01909"/>
    <s v="C284"/>
    <d v="2025-03-24T00:00:00"/>
    <d v="2025-04-23T00:00:00"/>
    <n v="22918.63"/>
    <n v="22918.63"/>
    <n v="288"/>
    <s v="90+"/>
    <n v="0"/>
    <x v="21"/>
  </r>
  <r>
    <s v="INV02362"/>
    <s v="C284"/>
    <d v="2024-07-27T00:00:00"/>
    <d v="2024-08-26T00:00:00"/>
    <n v="66229.72"/>
    <n v="66229.72"/>
    <n v="528"/>
    <s v="90+"/>
    <n v="0"/>
    <x v="5"/>
  </r>
  <r>
    <s v="INV02650"/>
    <s v="C284"/>
    <d v="2025-03-19T00:00:00"/>
    <d v="2025-04-18T00:00:00"/>
    <n v="123558.39"/>
    <n v="123558.39"/>
    <n v="293"/>
    <s v="90+"/>
    <n v="0"/>
    <x v="21"/>
  </r>
  <r>
    <s v="INV02815"/>
    <s v="C284"/>
    <d v="2025-10-20T00:00:00"/>
    <d v="2025-11-19T00:00:00"/>
    <n v="64785.18"/>
    <n v="64785.18"/>
    <n v="78"/>
    <s v="61-90"/>
    <n v="0"/>
    <x v="3"/>
  </r>
  <r>
    <s v="INV00343"/>
    <s v="C285"/>
    <d v="2025-05-28T00:00:00"/>
    <d v="2025-06-27T00:00:00"/>
    <n v="163140.71"/>
    <n v="54256.98"/>
    <n v="223"/>
    <s v="90+"/>
    <n v="108883.72999999998"/>
    <x v="15"/>
  </r>
  <r>
    <s v="INV00580"/>
    <s v="C285"/>
    <d v="2025-12-30T00:00:00"/>
    <d v="2026-01-29T00:00:00"/>
    <n v="152902.59"/>
    <n v="58082.64"/>
    <n v="7"/>
    <s v="0-30"/>
    <n v="94819.95"/>
    <x v="8"/>
  </r>
  <r>
    <s v="INV01850"/>
    <s v="C285"/>
    <d v="2025-03-02T00:00:00"/>
    <d v="2025-04-01T00:00:00"/>
    <n v="84789.31"/>
    <n v="31528.84"/>
    <n v="310"/>
    <s v="90+"/>
    <n v="53260.47"/>
    <x v="21"/>
  </r>
  <r>
    <s v="INV00390"/>
    <s v="C285"/>
    <d v="2024-02-25T00:00:00"/>
    <d v="2024-03-26T00:00:00"/>
    <n v="177576.56"/>
    <n v="157933.85999999999"/>
    <n v="681"/>
    <s v="90+"/>
    <n v="19642.700000000012"/>
    <x v="2"/>
  </r>
  <r>
    <s v="INV01982"/>
    <s v="C285"/>
    <d v="2025-08-29T00:00:00"/>
    <d v="2025-09-28T00:00:00"/>
    <n v="23995.05"/>
    <n v="11066.55"/>
    <n v="130"/>
    <s v="90+"/>
    <n v="12928.5"/>
    <x v="20"/>
  </r>
  <r>
    <s v="INV00057"/>
    <s v="C285"/>
    <d v="2024-05-28T00:00:00"/>
    <d v="2024-06-27T00:00:00"/>
    <n v="34910.370000000003"/>
    <n v="34910.370000000003"/>
    <n v="588"/>
    <s v="90+"/>
    <n v="0"/>
    <x v="19"/>
  </r>
  <r>
    <s v="INV00132"/>
    <s v="C285"/>
    <d v="2024-01-23T00:00:00"/>
    <d v="2024-02-22T00:00:00"/>
    <n v="112597.66"/>
    <n v="112597.66"/>
    <n v="714"/>
    <s v="90+"/>
    <n v="0"/>
    <x v="18"/>
  </r>
  <r>
    <s v="INV00706"/>
    <s v="C285"/>
    <d v="2024-04-04T00:00:00"/>
    <d v="2024-05-04T00:00:00"/>
    <n v="151395.14000000001"/>
    <n v="151395.14000000001"/>
    <n v="642"/>
    <s v="90+"/>
    <n v="0"/>
    <x v="4"/>
  </r>
  <r>
    <s v="INV00777"/>
    <s v="C285"/>
    <d v="2024-10-14T00:00:00"/>
    <d v="2024-11-13T00:00:00"/>
    <n v="82075.740000000005"/>
    <n v="82075.740000000005"/>
    <n v="449"/>
    <s v="90+"/>
    <n v="0"/>
    <x v="0"/>
  </r>
  <r>
    <s v="INV00928"/>
    <s v="C285"/>
    <d v="2025-09-13T00:00:00"/>
    <d v="2025-10-13T00:00:00"/>
    <n v="91907.76"/>
    <n v="91907.76"/>
    <n v="115"/>
    <s v="90+"/>
    <n v="0"/>
    <x v="17"/>
  </r>
  <r>
    <s v="INV01169"/>
    <s v="C285"/>
    <d v="2024-10-13T00:00:00"/>
    <d v="2024-11-12T00:00:00"/>
    <n v="14263.67"/>
    <n v="14263.67"/>
    <n v="450"/>
    <s v="90+"/>
    <n v="0"/>
    <x v="0"/>
  </r>
  <r>
    <s v="INV01208"/>
    <s v="C285"/>
    <d v="2025-05-09T00:00:00"/>
    <d v="2025-06-08T00:00:00"/>
    <n v="74005.2"/>
    <n v="74005.2"/>
    <n v="242"/>
    <s v="90+"/>
    <n v="0"/>
    <x v="15"/>
  </r>
  <r>
    <s v="INV01920"/>
    <s v="C285"/>
    <d v="2025-11-02T00:00:00"/>
    <d v="2025-12-02T00:00:00"/>
    <n v="197614.16"/>
    <n v="197614.16"/>
    <n v="65"/>
    <s v="61-90"/>
    <n v="0"/>
    <x v="9"/>
  </r>
  <r>
    <s v="INV01923"/>
    <s v="C285"/>
    <d v="2025-07-05T00:00:00"/>
    <d v="2025-08-04T00:00:00"/>
    <n v="164071.21"/>
    <n v="164071.21"/>
    <n v="185"/>
    <s v="90+"/>
    <n v="0"/>
    <x v="10"/>
  </r>
  <r>
    <s v="INV02193"/>
    <s v="C285"/>
    <d v="2025-02-28T00:00:00"/>
    <d v="2025-03-30T00:00:00"/>
    <n v="165936.16"/>
    <n v="165936.16"/>
    <n v="312"/>
    <s v="90+"/>
    <n v="0"/>
    <x v="13"/>
  </r>
  <r>
    <s v="INV02307"/>
    <s v="C285"/>
    <d v="2025-09-16T00:00:00"/>
    <d v="2025-10-16T00:00:00"/>
    <n v="122520.4"/>
    <n v="122520.4"/>
    <n v="112"/>
    <s v="90+"/>
    <n v="0"/>
    <x v="17"/>
  </r>
  <r>
    <s v="INV02514"/>
    <s v="C285"/>
    <d v="2025-01-27T00:00:00"/>
    <d v="2025-02-26T00:00:00"/>
    <n v="105717.72"/>
    <n v="105717.72"/>
    <n v="344"/>
    <s v="90+"/>
    <n v="0"/>
    <x v="23"/>
  </r>
  <r>
    <s v="INV02965"/>
    <s v="C285"/>
    <d v="2025-07-15T00:00:00"/>
    <d v="2025-08-14T00:00:00"/>
    <n v="138956.56"/>
    <n v="138956.56"/>
    <n v="175"/>
    <s v="90+"/>
    <n v="0"/>
    <x v="10"/>
  </r>
  <r>
    <s v="INV01222"/>
    <s v="C286"/>
    <d v="2025-10-26T00:00:00"/>
    <d v="2025-11-25T00:00:00"/>
    <n v="165243.19"/>
    <n v="51368.77"/>
    <n v="72"/>
    <s v="61-90"/>
    <n v="113874.42000000001"/>
    <x v="3"/>
  </r>
  <r>
    <s v="INV00767"/>
    <s v="C286"/>
    <d v="2025-05-21T00:00:00"/>
    <d v="2025-06-20T00:00:00"/>
    <n v="89196.83"/>
    <n v="42266.83"/>
    <n v="230"/>
    <s v="90+"/>
    <n v="46930"/>
    <x v="15"/>
  </r>
  <r>
    <s v="INV00755"/>
    <s v="C286"/>
    <d v="2024-03-01T00:00:00"/>
    <d v="2024-03-31T00:00:00"/>
    <n v="61707.78"/>
    <n v="41211.07"/>
    <n v="676"/>
    <s v="90+"/>
    <n v="20496.71"/>
    <x v="14"/>
  </r>
  <r>
    <s v="INV01860"/>
    <s v="C286"/>
    <d v="2025-06-06T00:00:00"/>
    <d v="2025-07-06T00:00:00"/>
    <n v="39991.269999999997"/>
    <n v="30700.45"/>
    <n v="214"/>
    <s v="90+"/>
    <n v="9290.8199999999961"/>
    <x v="16"/>
  </r>
  <r>
    <s v="INV00883"/>
    <s v="C286"/>
    <d v="2025-04-10T00:00:00"/>
    <d v="2025-05-10T00:00:00"/>
    <n v="10811.41"/>
    <n v="8264.08"/>
    <n v="271"/>
    <s v="90+"/>
    <n v="2547.33"/>
    <x v="1"/>
  </r>
  <r>
    <s v="INV00058"/>
    <s v="C286"/>
    <d v="2025-11-13T00:00:00"/>
    <d v="2025-12-13T00:00:00"/>
    <n v="165671.78"/>
    <n v="165671.78"/>
    <n v="54"/>
    <s v="31-60"/>
    <n v="0"/>
    <x v="9"/>
  </r>
  <r>
    <s v="INV00356"/>
    <s v="C286"/>
    <d v="2024-04-28T00:00:00"/>
    <d v="2024-05-28T00:00:00"/>
    <n v="65814.490000000005"/>
    <n v="65814.490000000005"/>
    <n v="618"/>
    <s v="90+"/>
    <n v="0"/>
    <x v="4"/>
  </r>
  <r>
    <s v="INV00776"/>
    <s v="C286"/>
    <d v="2024-05-12T00:00:00"/>
    <d v="2024-06-11T00:00:00"/>
    <n v="191402.86"/>
    <n v="191402.86"/>
    <n v="604"/>
    <s v="90+"/>
    <n v="0"/>
    <x v="19"/>
  </r>
  <r>
    <s v="INV00869"/>
    <s v="C286"/>
    <d v="2024-05-11T00:00:00"/>
    <d v="2024-06-10T00:00:00"/>
    <n v="164878.93"/>
    <n v="164878.93"/>
    <n v="605"/>
    <s v="90+"/>
    <n v="0"/>
    <x v="19"/>
  </r>
  <r>
    <s v="INV00908"/>
    <s v="C286"/>
    <d v="2024-05-06T00:00:00"/>
    <d v="2024-06-05T00:00:00"/>
    <n v="62286.559999999998"/>
    <n v="62286.559999999998"/>
    <n v="610"/>
    <s v="90+"/>
    <n v="0"/>
    <x v="19"/>
  </r>
  <r>
    <s v="INV01469"/>
    <s v="C286"/>
    <d v="2024-07-12T00:00:00"/>
    <d v="2024-08-11T00:00:00"/>
    <n v="94917.49"/>
    <n v="94917.49"/>
    <n v="543"/>
    <s v="90+"/>
    <n v="0"/>
    <x v="5"/>
  </r>
  <r>
    <s v="INV02195"/>
    <s v="C286"/>
    <d v="2024-11-01T00:00:00"/>
    <d v="2024-12-01T00:00:00"/>
    <n v="175646.59"/>
    <n v="175646.59"/>
    <n v="431"/>
    <s v="90+"/>
    <n v="0"/>
    <x v="12"/>
  </r>
  <r>
    <s v="INV02560"/>
    <s v="C287"/>
    <d v="2025-07-10T00:00:00"/>
    <d v="2025-08-09T00:00:00"/>
    <n v="179390.54"/>
    <n v="63351.72"/>
    <n v="180"/>
    <s v="90+"/>
    <n v="116038.82"/>
    <x v="10"/>
  </r>
  <r>
    <s v="INV02605"/>
    <s v="C287"/>
    <d v="2025-10-31T00:00:00"/>
    <d v="2025-11-30T00:00:00"/>
    <n v="113407.7"/>
    <n v="74309.55"/>
    <n v="67"/>
    <s v="61-90"/>
    <n v="39098.149999999994"/>
    <x v="3"/>
  </r>
  <r>
    <s v="INV00084"/>
    <s v="C287"/>
    <d v="2025-12-13T00:00:00"/>
    <d v="2026-01-12T00:00:00"/>
    <n v="187387"/>
    <n v="187387"/>
    <n v="24"/>
    <s v="0-30"/>
    <n v="0"/>
    <x v="8"/>
  </r>
  <r>
    <s v="INV00695"/>
    <s v="C287"/>
    <d v="2024-02-25T00:00:00"/>
    <d v="2024-03-26T00:00:00"/>
    <n v="126095.78"/>
    <n v="126095.78"/>
    <n v="681"/>
    <s v="90+"/>
    <n v="0"/>
    <x v="2"/>
  </r>
  <r>
    <s v="INV00847"/>
    <s v="C287"/>
    <d v="2025-05-18T00:00:00"/>
    <d v="2025-06-17T00:00:00"/>
    <n v="14882.91"/>
    <n v="14882.91"/>
    <n v="233"/>
    <s v="90+"/>
    <n v="0"/>
    <x v="15"/>
  </r>
  <r>
    <s v="INV01120"/>
    <s v="C287"/>
    <d v="2024-10-19T00:00:00"/>
    <d v="2024-11-18T00:00:00"/>
    <n v="96914.12"/>
    <n v="96914.12"/>
    <n v="444"/>
    <s v="90+"/>
    <n v="0"/>
    <x v="0"/>
  </r>
  <r>
    <s v="INV01950"/>
    <s v="C287"/>
    <d v="2025-04-02T00:00:00"/>
    <d v="2025-05-02T00:00:00"/>
    <n v="187934.84"/>
    <n v="187934.84"/>
    <n v="279"/>
    <s v="90+"/>
    <n v="0"/>
    <x v="1"/>
  </r>
  <r>
    <s v="INV02040"/>
    <s v="C287"/>
    <d v="2025-07-17T00:00:00"/>
    <d v="2025-08-16T00:00:00"/>
    <n v="189754.78"/>
    <n v="189754.78"/>
    <n v="173"/>
    <s v="90+"/>
    <n v="0"/>
    <x v="10"/>
  </r>
  <r>
    <s v="INV02288"/>
    <s v="C287"/>
    <d v="2025-07-24T00:00:00"/>
    <d v="2025-08-23T00:00:00"/>
    <n v="194357.58"/>
    <n v="194357.58"/>
    <n v="166"/>
    <s v="90+"/>
    <n v="0"/>
    <x v="10"/>
  </r>
  <r>
    <s v="INV02991"/>
    <s v="C287"/>
    <d v="2025-09-17T00:00:00"/>
    <d v="2025-10-17T00:00:00"/>
    <n v="155664.95000000001"/>
    <n v="155664.95000000001"/>
    <n v="111"/>
    <s v="90+"/>
    <n v="0"/>
    <x v="17"/>
  </r>
  <r>
    <s v="INV00176"/>
    <s v="C288"/>
    <d v="2025-11-16T00:00:00"/>
    <d v="2025-12-16T00:00:00"/>
    <n v="110286.55"/>
    <n v="56358.14"/>
    <n v="51"/>
    <s v="31-60"/>
    <n v="53928.41"/>
    <x v="9"/>
  </r>
  <r>
    <s v="INV00143"/>
    <s v="C288"/>
    <d v="2025-07-30T00:00:00"/>
    <d v="2025-08-29T00:00:00"/>
    <n v="167452.28"/>
    <n v="167452.28"/>
    <n v="160"/>
    <s v="90+"/>
    <n v="0"/>
    <x v="10"/>
  </r>
  <r>
    <s v="INV01184"/>
    <s v="C288"/>
    <d v="2025-04-14T00:00:00"/>
    <d v="2025-05-14T00:00:00"/>
    <n v="112893.74"/>
    <n v="112893.74"/>
    <n v="267"/>
    <s v="90+"/>
    <n v="0"/>
    <x v="1"/>
  </r>
  <r>
    <s v="INV01253"/>
    <s v="C288"/>
    <d v="2024-10-27T00:00:00"/>
    <d v="2024-11-26T00:00:00"/>
    <n v="45384.29"/>
    <n v="45384.29"/>
    <n v="436"/>
    <s v="90+"/>
    <n v="0"/>
    <x v="0"/>
  </r>
  <r>
    <s v="INV02100"/>
    <s v="C288"/>
    <d v="2024-10-02T00:00:00"/>
    <d v="2024-11-01T00:00:00"/>
    <n v="104409.07"/>
    <n v="104409.07"/>
    <n v="461"/>
    <s v="90+"/>
    <n v="0"/>
    <x v="0"/>
  </r>
  <r>
    <s v="INV02216"/>
    <s v="C288"/>
    <d v="2024-08-19T00:00:00"/>
    <d v="2024-09-18T00:00:00"/>
    <n v="152399.54999999999"/>
    <n v="152399.54999999999"/>
    <n v="505"/>
    <s v="90+"/>
    <n v="0"/>
    <x v="11"/>
  </r>
  <r>
    <s v="INV02261"/>
    <s v="C288"/>
    <d v="2025-03-05T00:00:00"/>
    <d v="2025-04-04T00:00:00"/>
    <n v="73777.83"/>
    <n v="73777.83"/>
    <n v="307"/>
    <s v="90+"/>
    <n v="0"/>
    <x v="21"/>
  </r>
  <r>
    <s v="INV02416"/>
    <s v="C288"/>
    <d v="2025-12-18T00:00:00"/>
    <d v="2026-01-17T00:00:00"/>
    <n v="37683.629999999997"/>
    <n v="37683.629999999997"/>
    <n v="19"/>
    <s v="0-30"/>
    <n v="0"/>
    <x v="8"/>
  </r>
  <r>
    <s v="INV00528"/>
    <s v="C289"/>
    <d v="2024-06-13T00:00:00"/>
    <d v="2024-07-13T00:00:00"/>
    <n v="172269.12"/>
    <n v="59101.85"/>
    <n v="572"/>
    <s v="90+"/>
    <n v="113167.26999999999"/>
    <x v="22"/>
  </r>
  <r>
    <s v="INV00015"/>
    <s v="C289"/>
    <d v="2024-06-30T00:00:00"/>
    <d v="2024-07-30T00:00:00"/>
    <n v="157401.79999999999"/>
    <n v="157401.79999999999"/>
    <n v="555"/>
    <s v="90+"/>
    <n v="0"/>
    <x v="22"/>
  </r>
  <r>
    <s v="INV00464"/>
    <s v="C289"/>
    <d v="2024-09-03T00:00:00"/>
    <d v="2024-10-03T00:00:00"/>
    <n v="96523.87"/>
    <n v="96523.87"/>
    <n v="490"/>
    <s v="90+"/>
    <n v="0"/>
    <x v="6"/>
  </r>
  <r>
    <s v="INV01347"/>
    <s v="C289"/>
    <d v="2024-11-08T00:00:00"/>
    <d v="2024-12-08T00:00:00"/>
    <n v="174624.71"/>
    <n v="174624.71"/>
    <n v="424"/>
    <s v="90+"/>
    <n v="0"/>
    <x v="12"/>
  </r>
  <r>
    <s v="INV01681"/>
    <s v="C289"/>
    <d v="2025-12-23T00:00:00"/>
    <d v="2026-01-22T00:00:00"/>
    <n v="13232.04"/>
    <n v="13232.04"/>
    <n v="14"/>
    <s v="0-30"/>
    <n v="0"/>
    <x v="8"/>
  </r>
  <r>
    <s v="INV01823"/>
    <s v="C289"/>
    <d v="2025-02-06T00:00:00"/>
    <d v="2025-03-08T00:00:00"/>
    <n v="103259.32"/>
    <n v="103259.32"/>
    <n v="334"/>
    <s v="90+"/>
    <n v="0"/>
    <x v="13"/>
  </r>
  <r>
    <s v="INV01945"/>
    <s v="C289"/>
    <d v="2025-10-31T00:00:00"/>
    <d v="2025-11-30T00:00:00"/>
    <n v="17378.490000000002"/>
    <n v="17378.490000000002"/>
    <n v="67"/>
    <s v="61-90"/>
    <n v="0"/>
    <x v="3"/>
  </r>
  <r>
    <s v="INV02036"/>
    <s v="C289"/>
    <d v="2024-01-27T00:00:00"/>
    <d v="2024-02-26T00:00:00"/>
    <n v="99196.07"/>
    <n v="99196.07"/>
    <n v="710"/>
    <s v="90+"/>
    <n v="0"/>
    <x v="18"/>
  </r>
  <r>
    <s v="INV02372"/>
    <s v="C289"/>
    <d v="2025-09-25T00:00:00"/>
    <d v="2025-10-25T00:00:00"/>
    <n v="128431.12"/>
    <n v="128431.12"/>
    <n v="103"/>
    <s v="90+"/>
    <n v="0"/>
    <x v="17"/>
  </r>
  <r>
    <s v="INV02856"/>
    <s v="C289"/>
    <d v="2024-05-06T00:00:00"/>
    <d v="2024-06-05T00:00:00"/>
    <n v="123505.14"/>
    <n v="123505.14"/>
    <n v="610"/>
    <s v="90+"/>
    <n v="0"/>
    <x v="19"/>
  </r>
  <r>
    <s v="INV02871"/>
    <s v="C289"/>
    <d v="2025-05-31T00:00:00"/>
    <d v="2025-06-30T00:00:00"/>
    <n v="100644.95"/>
    <n v="100644.95"/>
    <n v="220"/>
    <s v="90+"/>
    <n v="0"/>
    <x v="15"/>
  </r>
  <r>
    <s v="INV02590"/>
    <s v="C290"/>
    <d v="2025-01-23T00:00:00"/>
    <d v="2025-02-22T00:00:00"/>
    <n v="165394.42000000001"/>
    <n v="103709.22"/>
    <n v="348"/>
    <s v="90+"/>
    <n v="61685.200000000012"/>
    <x v="23"/>
  </r>
  <r>
    <s v="INV02375"/>
    <s v="C290"/>
    <d v="2024-05-20T00:00:00"/>
    <d v="2024-06-19T00:00:00"/>
    <n v="117514.29"/>
    <n v="61404.89"/>
    <n v="596"/>
    <s v="90+"/>
    <n v="56109.399999999994"/>
    <x v="19"/>
  </r>
  <r>
    <s v="INV01658"/>
    <s v="C290"/>
    <d v="2025-03-21T00:00:00"/>
    <d v="2025-04-20T00:00:00"/>
    <n v="62519.9"/>
    <n v="26227.5"/>
    <n v="291"/>
    <s v="90+"/>
    <n v="36292.400000000001"/>
    <x v="21"/>
  </r>
  <r>
    <s v="INV01794"/>
    <s v="C290"/>
    <d v="2025-05-29T00:00:00"/>
    <d v="2025-06-28T00:00:00"/>
    <n v="49721.2"/>
    <n v="18241.240000000002"/>
    <n v="222"/>
    <s v="90+"/>
    <n v="31479.959999999995"/>
    <x v="15"/>
  </r>
  <r>
    <s v="INV02727"/>
    <s v="C290"/>
    <d v="2024-07-09T00:00:00"/>
    <d v="2024-08-08T00:00:00"/>
    <n v="52778.14"/>
    <n v="39828.35"/>
    <n v="546"/>
    <s v="90+"/>
    <n v="12949.79"/>
    <x v="5"/>
  </r>
  <r>
    <s v="INV01630"/>
    <s v="C290"/>
    <d v="2025-06-05T00:00:00"/>
    <d v="2025-07-05T00:00:00"/>
    <n v="56801.08"/>
    <n v="45296.74"/>
    <n v="215"/>
    <s v="90+"/>
    <n v="11504.340000000004"/>
    <x v="16"/>
  </r>
  <r>
    <s v="INV01229"/>
    <s v="C290"/>
    <d v="2024-10-09T00:00:00"/>
    <d v="2024-11-08T00:00:00"/>
    <n v="87083.65"/>
    <n v="87083.65"/>
    <n v="454"/>
    <s v="90+"/>
    <n v="0"/>
    <x v="0"/>
  </r>
  <r>
    <s v="INV01254"/>
    <s v="C290"/>
    <d v="2025-04-19T00:00:00"/>
    <d v="2025-05-19T00:00:00"/>
    <n v="40384.800000000003"/>
    <n v="40384.800000000003"/>
    <n v="262"/>
    <s v="90+"/>
    <n v="0"/>
    <x v="1"/>
  </r>
  <r>
    <s v="INV01282"/>
    <s v="C290"/>
    <d v="2024-03-18T00:00:00"/>
    <d v="2024-04-17T00:00:00"/>
    <n v="126388.65"/>
    <n v="126388.65"/>
    <n v="659"/>
    <s v="90+"/>
    <n v="0"/>
    <x v="14"/>
  </r>
  <r>
    <s v="INV01525"/>
    <s v="C290"/>
    <d v="2025-08-03T00:00:00"/>
    <d v="2025-09-02T00:00:00"/>
    <n v="184230.21"/>
    <n v="184230.21"/>
    <n v="156"/>
    <s v="90+"/>
    <n v="0"/>
    <x v="20"/>
  </r>
  <r>
    <s v="INV01553"/>
    <s v="C290"/>
    <d v="2024-09-06T00:00:00"/>
    <d v="2024-10-06T00:00:00"/>
    <n v="179916.48"/>
    <n v="179916.48"/>
    <n v="487"/>
    <s v="90+"/>
    <n v="0"/>
    <x v="6"/>
  </r>
  <r>
    <s v="INV01694"/>
    <s v="C290"/>
    <d v="2025-09-09T00:00:00"/>
    <d v="2025-10-09T00:00:00"/>
    <n v="175215.05"/>
    <n v="175215.05"/>
    <n v="119"/>
    <s v="90+"/>
    <n v="0"/>
    <x v="17"/>
  </r>
  <r>
    <s v="INV02243"/>
    <s v="C290"/>
    <d v="2025-03-13T00:00:00"/>
    <d v="2025-04-12T00:00:00"/>
    <n v="189574.18"/>
    <n v="189574.18"/>
    <n v="299"/>
    <s v="90+"/>
    <n v="0"/>
    <x v="21"/>
  </r>
  <r>
    <s v="INV02271"/>
    <s v="C290"/>
    <d v="2025-09-05T00:00:00"/>
    <d v="2025-10-05T00:00:00"/>
    <n v="141302.6"/>
    <n v="141302.6"/>
    <n v="123"/>
    <s v="90+"/>
    <n v="0"/>
    <x v="17"/>
  </r>
  <r>
    <s v="INV02357"/>
    <s v="C290"/>
    <d v="2024-06-26T00:00:00"/>
    <d v="2024-07-26T00:00:00"/>
    <n v="123056.74"/>
    <n v="123056.74"/>
    <n v="559"/>
    <s v="90+"/>
    <n v="0"/>
    <x v="22"/>
  </r>
  <r>
    <s v="INV02556"/>
    <s v="C290"/>
    <d v="2024-10-21T00:00:00"/>
    <d v="2024-11-20T00:00:00"/>
    <n v="191019.54"/>
    <n v="191019.54"/>
    <n v="442"/>
    <s v="90+"/>
    <n v="0"/>
    <x v="0"/>
  </r>
  <r>
    <s v="INV02680"/>
    <s v="C290"/>
    <d v="2024-01-21T00:00:00"/>
    <d v="2024-02-20T00:00:00"/>
    <n v="108554.84"/>
    <n v="108554.84"/>
    <n v="716"/>
    <s v="90+"/>
    <n v="0"/>
    <x v="18"/>
  </r>
  <r>
    <s v="INV02746"/>
    <s v="C291"/>
    <d v="2024-01-30T00:00:00"/>
    <d v="2024-02-29T00:00:00"/>
    <n v="169836.1"/>
    <n v="97964.71"/>
    <n v="707"/>
    <s v="90+"/>
    <n v="71871.39"/>
    <x v="18"/>
  </r>
  <r>
    <s v="INV02692"/>
    <s v="C291"/>
    <d v="2025-05-08T00:00:00"/>
    <d v="2025-06-07T00:00:00"/>
    <n v="71058.559999999998"/>
    <n v="21802.33"/>
    <n v="243"/>
    <s v="90+"/>
    <n v="49256.229999999996"/>
    <x v="15"/>
  </r>
  <r>
    <s v="INV02454"/>
    <s v="C291"/>
    <d v="2024-01-17T00:00:00"/>
    <d v="2024-02-16T00:00:00"/>
    <n v="30777.79"/>
    <n v="26279.68"/>
    <n v="720"/>
    <s v="90+"/>
    <n v="4498.1100000000006"/>
    <x v="18"/>
  </r>
  <r>
    <s v="INV00665"/>
    <s v="C291"/>
    <d v="2024-03-05T00:00:00"/>
    <d v="2024-04-04T00:00:00"/>
    <n v="29118.92"/>
    <n v="29118.92"/>
    <n v="672"/>
    <s v="90+"/>
    <n v="0"/>
    <x v="14"/>
  </r>
  <r>
    <s v="INV00668"/>
    <s v="C291"/>
    <d v="2025-06-27T00:00:00"/>
    <d v="2025-07-27T00:00:00"/>
    <n v="41000.94"/>
    <n v="41000.94"/>
    <n v="193"/>
    <s v="90+"/>
    <n v="0"/>
    <x v="16"/>
  </r>
  <r>
    <s v="INV01220"/>
    <s v="C291"/>
    <d v="2024-08-17T00:00:00"/>
    <d v="2024-09-16T00:00:00"/>
    <n v="121288.6"/>
    <n v="121288.6"/>
    <n v="507"/>
    <s v="90+"/>
    <n v="0"/>
    <x v="11"/>
  </r>
  <r>
    <s v="INV01919"/>
    <s v="C291"/>
    <d v="2025-07-20T00:00:00"/>
    <d v="2025-08-19T00:00:00"/>
    <n v="143511.66"/>
    <n v="143511.66"/>
    <n v="170"/>
    <s v="90+"/>
    <n v="0"/>
    <x v="10"/>
  </r>
  <r>
    <s v="INV02718"/>
    <s v="C292"/>
    <d v="2025-12-10T00:00:00"/>
    <d v="2026-01-09T00:00:00"/>
    <n v="68600.2"/>
    <n v="35164.839999999997"/>
    <n v="27"/>
    <s v="0-30"/>
    <n v="33435.360000000001"/>
    <x v="8"/>
  </r>
  <r>
    <s v="INV00248"/>
    <s v="C292"/>
    <d v="2024-12-12T00:00:00"/>
    <d v="2025-01-11T00:00:00"/>
    <n v="81467.77"/>
    <n v="81467.77"/>
    <n v="390"/>
    <s v="90+"/>
    <n v="0"/>
    <x v="7"/>
  </r>
  <r>
    <s v="INV00447"/>
    <s v="C292"/>
    <d v="2024-11-22T00:00:00"/>
    <d v="2024-12-22T00:00:00"/>
    <n v="134666.42000000001"/>
    <n v="134666.42000000001"/>
    <n v="410"/>
    <s v="90+"/>
    <n v="0"/>
    <x v="12"/>
  </r>
  <r>
    <s v="INV01588"/>
    <s v="C292"/>
    <d v="2025-11-23T00:00:00"/>
    <d v="2025-12-23T00:00:00"/>
    <n v="38155.5"/>
    <n v="38155.5"/>
    <n v="44"/>
    <s v="31-60"/>
    <n v="0"/>
    <x v="9"/>
  </r>
  <r>
    <s v="INV01837"/>
    <s v="C292"/>
    <d v="2024-03-22T00:00:00"/>
    <d v="2024-04-21T00:00:00"/>
    <n v="70318.42"/>
    <n v="70318.42"/>
    <n v="655"/>
    <s v="90+"/>
    <n v="0"/>
    <x v="14"/>
  </r>
  <r>
    <s v="INV01857"/>
    <s v="C292"/>
    <d v="2024-07-27T00:00:00"/>
    <d v="2024-08-26T00:00:00"/>
    <n v="99318.59"/>
    <n v="99318.59"/>
    <n v="528"/>
    <s v="90+"/>
    <n v="0"/>
    <x v="5"/>
  </r>
  <r>
    <s v="INV02172"/>
    <s v="C292"/>
    <d v="2025-08-22T00:00:00"/>
    <d v="2025-09-21T00:00:00"/>
    <n v="90729.55"/>
    <n v="90729.55"/>
    <n v="137"/>
    <s v="90+"/>
    <n v="0"/>
    <x v="20"/>
  </r>
  <r>
    <s v="INV02316"/>
    <s v="C292"/>
    <d v="2024-11-25T00:00:00"/>
    <d v="2024-12-25T00:00:00"/>
    <n v="176780.85"/>
    <n v="176780.85"/>
    <n v="407"/>
    <s v="90+"/>
    <n v="0"/>
    <x v="12"/>
  </r>
  <r>
    <s v="INV02436"/>
    <s v="C292"/>
    <d v="2025-06-08T00:00:00"/>
    <d v="2025-07-08T00:00:00"/>
    <n v="32973.94"/>
    <n v="32973.94"/>
    <n v="212"/>
    <s v="90+"/>
    <n v="0"/>
    <x v="16"/>
  </r>
  <r>
    <s v="INV02849"/>
    <s v="C292"/>
    <d v="2025-09-05T00:00:00"/>
    <d v="2025-10-05T00:00:00"/>
    <n v="109094.24"/>
    <n v="109094.24"/>
    <n v="123"/>
    <s v="90+"/>
    <n v="0"/>
    <x v="17"/>
  </r>
  <r>
    <s v="INV01309"/>
    <s v="C293"/>
    <d v="2025-05-12T00:00:00"/>
    <d v="2025-06-11T00:00:00"/>
    <n v="130652.43"/>
    <n v="81376.41"/>
    <n v="239"/>
    <s v="90+"/>
    <n v="49276.01999999999"/>
    <x v="15"/>
  </r>
  <r>
    <s v="INV01641"/>
    <s v="C293"/>
    <d v="2024-04-03T00:00:00"/>
    <d v="2024-05-03T00:00:00"/>
    <n v="94606.68"/>
    <n v="56223.29"/>
    <n v="643"/>
    <s v="90+"/>
    <n v="38383.389999999992"/>
    <x v="4"/>
  </r>
  <r>
    <s v="INV00297"/>
    <s v="C293"/>
    <d v="2025-12-13T00:00:00"/>
    <d v="2026-01-12T00:00:00"/>
    <n v="23363.63"/>
    <n v="23363.63"/>
    <n v="24"/>
    <s v="0-30"/>
    <n v="0"/>
    <x v="8"/>
  </r>
  <r>
    <s v="INV00576"/>
    <s v="C293"/>
    <d v="2025-08-13T00:00:00"/>
    <d v="2025-09-12T00:00:00"/>
    <n v="72859.19"/>
    <n v="72859.19"/>
    <n v="146"/>
    <s v="90+"/>
    <n v="0"/>
    <x v="20"/>
  </r>
  <r>
    <s v="INV01027"/>
    <s v="C293"/>
    <d v="2024-10-10T00:00:00"/>
    <d v="2024-11-09T00:00:00"/>
    <n v="178225.7"/>
    <n v="178225.7"/>
    <n v="453"/>
    <s v="90+"/>
    <n v="0"/>
    <x v="0"/>
  </r>
  <r>
    <s v="INV01353"/>
    <s v="C293"/>
    <d v="2025-09-26T00:00:00"/>
    <d v="2025-10-26T00:00:00"/>
    <n v="42859.199999999997"/>
    <n v="42859.199999999997"/>
    <n v="102"/>
    <s v="90+"/>
    <n v="0"/>
    <x v="17"/>
  </r>
  <r>
    <s v="INV01435"/>
    <s v="C293"/>
    <d v="2024-08-21T00:00:00"/>
    <d v="2024-09-20T00:00:00"/>
    <n v="163452.98000000001"/>
    <n v="163452.98000000001"/>
    <n v="503"/>
    <s v="90+"/>
    <n v="0"/>
    <x v="11"/>
  </r>
  <r>
    <s v="INV01473"/>
    <s v="C293"/>
    <d v="2024-07-07T00:00:00"/>
    <d v="2024-08-06T00:00:00"/>
    <n v="46896.34"/>
    <n v="46896.34"/>
    <n v="548"/>
    <s v="90+"/>
    <n v="0"/>
    <x v="5"/>
  </r>
  <r>
    <s v="INV02585"/>
    <s v="C293"/>
    <d v="2025-07-03T00:00:00"/>
    <d v="2025-08-02T00:00:00"/>
    <n v="18383.240000000002"/>
    <n v="18383.240000000002"/>
    <n v="187"/>
    <s v="90+"/>
    <n v="0"/>
    <x v="10"/>
  </r>
  <r>
    <s v="INV02961"/>
    <s v="C293"/>
    <d v="2024-12-01T00:00:00"/>
    <d v="2024-12-31T00:00:00"/>
    <n v="120673.52"/>
    <n v="120673.52"/>
    <n v="401"/>
    <s v="90+"/>
    <n v="0"/>
    <x v="7"/>
  </r>
  <r>
    <s v="INV00760"/>
    <s v="C294"/>
    <d v="2025-09-05T00:00:00"/>
    <d v="2025-10-05T00:00:00"/>
    <n v="125839.83"/>
    <n v="100240.71"/>
    <n v="123"/>
    <s v="90+"/>
    <n v="25599.119999999995"/>
    <x v="17"/>
  </r>
  <r>
    <s v="INV00053"/>
    <s v="C294"/>
    <d v="2024-06-19T00:00:00"/>
    <d v="2024-07-19T00:00:00"/>
    <n v="65454.34"/>
    <n v="65454.34"/>
    <n v="566"/>
    <s v="90+"/>
    <n v="0"/>
    <x v="22"/>
  </r>
  <r>
    <s v="INV00651"/>
    <s v="C294"/>
    <d v="2024-01-23T00:00:00"/>
    <d v="2024-02-22T00:00:00"/>
    <n v="23232.7"/>
    <n v="23232.7"/>
    <n v="714"/>
    <s v="90+"/>
    <n v="0"/>
    <x v="18"/>
  </r>
  <r>
    <s v="INV01019"/>
    <s v="C294"/>
    <d v="2024-08-03T00:00:00"/>
    <d v="2024-09-02T00:00:00"/>
    <n v="156011.09"/>
    <n v="156011.09"/>
    <n v="521"/>
    <s v="90+"/>
    <n v="0"/>
    <x v="11"/>
  </r>
  <r>
    <s v="INV01730"/>
    <s v="C294"/>
    <d v="2025-02-28T00:00:00"/>
    <d v="2025-03-30T00:00:00"/>
    <n v="52969.4"/>
    <n v="52969.4"/>
    <n v="312"/>
    <s v="90+"/>
    <n v="0"/>
    <x v="13"/>
  </r>
  <r>
    <s v="INV01757"/>
    <s v="C294"/>
    <d v="2024-08-17T00:00:00"/>
    <d v="2024-09-16T00:00:00"/>
    <n v="119674.21"/>
    <n v="119674.21"/>
    <n v="507"/>
    <s v="90+"/>
    <n v="0"/>
    <x v="11"/>
  </r>
  <r>
    <s v="INV01858"/>
    <s v="C294"/>
    <d v="2024-01-04T00:00:00"/>
    <d v="2024-02-03T00:00:00"/>
    <n v="113724.82"/>
    <n v="113724.82"/>
    <n v="733"/>
    <s v="90+"/>
    <n v="0"/>
    <x v="18"/>
  </r>
  <r>
    <s v="INV02277"/>
    <s v="C294"/>
    <d v="2024-03-09T00:00:00"/>
    <d v="2024-04-08T00:00:00"/>
    <n v="121500.83"/>
    <n v="121500.83"/>
    <n v="668"/>
    <s v="90+"/>
    <n v="0"/>
    <x v="14"/>
  </r>
  <r>
    <s v="INV00993"/>
    <s v="C295"/>
    <d v="2025-06-02T00:00:00"/>
    <d v="2025-07-02T00:00:00"/>
    <n v="132024.57"/>
    <n v="40385.19"/>
    <n v="218"/>
    <s v="90+"/>
    <n v="91639.38"/>
    <x v="16"/>
  </r>
  <r>
    <s v="INV00587"/>
    <s v="C295"/>
    <d v="2024-09-10T00:00:00"/>
    <d v="2024-10-10T00:00:00"/>
    <n v="91081.12"/>
    <n v="49651.25"/>
    <n v="483"/>
    <s v="90+"/>
    <n v="41429.869999999995"/>
    <x v="6"/>
  </r>
  <r>
    <s v="INV00486"/>
    <s v="C295"/>
    <d v="2025-08-07T00:00:00"/>
    <d v="2025-09-06T00:00:00"/>
    <n v="188078.7"/>
    <n v="188078.7"/>
    <n v="152"/>
    <s v="90+"/>
    <n v="0"/>
    <x v="20"/>
  </r>
  <r>
    <s v="INV00631"/>
    <s v="C295"/>
    <d v="2025-05-07T00:00:00"/>
    <d v="2025-06-06T00:00:00"/>
    <n v="121433.37"/>
    <n v="121433.37"/>
    <n v="244"/>
    <s v="90+"/>
    <n v="0"/>
    <x v="15"/>
  </r>
  <r>
    <s v="INV00669"/>
    <s v="C295"/>
    <d v="2025-06-04T00:00:00"/>
    <d v="2025-07-04T00:00:00"/>
    <n v="27176.74"/>
    <n v="27176.74"/>
    <n v="216"/>
    <s v="90+"/>
    <n v="0"/>
    <x v="16"/>
  </r>
  <r>
    <s v="INV00795"/>
    <s v="C295"/>
    <d v="2025-02-06T00:00:00"/>
    <d v="2025-03-08T00:00:00"/>
    <n v="164942.68"/>
    <n v="164942.68"/>
    <n v="334"/>
    <s v="90+"/>
    <n v="0"/>
    <x v="13"/>
  </r>
  <r>
    <s v="INV01465"/>
    <s v="C295"/>
    <d v="2024-05-24T00:00:00"/>
    <d v="2024-06-23T00:00:00"/>
    <n v="126265.65"/>
    <n v="126265.65"/>
    <n v="592"/>
    <s v="90+"/>
    <n v="0"/>
    <x v="19"/>
  </r>
  <r>
    <s v="INV01767"/>
    <s v="C295"/>
    <d v="2025-05-05T00:00:00"/>
    <d v="2025-06-04T00:00:00"/>
    <n v="146941.39000000001"/>
    <n v="146941.39000000001"/>
    <n v="246"/>
    <s v="90+"/>
    <n v="0"/>
    <x v="15"/>
  </r>
  <r>
    <s v="INV02459"/>
    <s v="C295"/>
    <d v="2024-03-04T00:00:00"/>
    <d v="2024-04-03T00:00:00"/>
    <n v="78866.87"/>
    <n v="78866.87"/>
    <n v="673"/>
    <s v="90+"/>
    <n v="0"/>
    <x v="14"/>
  </r>
  <r>
    <s v="INV02840"/>
    <s v="C295"/>
    <d v="2025-03-25T00:00:00"/>
    <d v="2025-04-24T00:00:00"/>
    <n v="130441.55"/>
    <n v="130441.55"/>
    <n v="287"/>
    <s v="90+"/>
    <n v="0"/>
    <x v="21"/>
  </r>
  <r>
    <s v="INV01135"/>
    <s v="C296"/>
    <d v="2025-08-16T00:00:00"/>
    <d v="2025-09-15T00:00:00"/>
    <n v="111407.37"/>
    <n v="33435.64"/>
    <n v="143"/>
    <s v="90+"/>
    <n v="77971.73"/>
    <x v="20"/>
  </r>
  <r>
    <s v="INV01296"/>
    <s v="C296"/>
    <d v="2025-04-14T00:00:00"/>
    <d v="2025-05-14T00:00:00"/>
    <n v="166444.07"/>
    <n v="96941.14"/>
    <n v="267"/>
    <s v="90+"/>
    <n v="69502.930000000008"/>
    <x v="1"/>
  </r>
  <r>
    <s v="INV00516"/>
    <s v="C296"/>
    <d v="2024-03-14T00:00:00"/>
    <d v="2024-04-13T00:00:00"/>
    <n v="175732.7"/>
    <n v="175732.7"/>
    <n v="663"/>
    <s v="90+"/>
    <n v="0"/>
    <x v="14"/>
  </r>
  <r>
    <s v="INV01436"/>
    <s v="C296"/>
    <d v="2024-05-14T00:00:00"/>
    <d v="2024-06-13T00:00:00"/>
    <n v="100534.46"/>
    <n v="100534.46"/>
    <n v="602"/>
    <s v="90+"/>
    <n v="0"/>
    <x v="19"/>
  </r>
  <r>
    <s v="INV02671"/>
    <s v="C296"/>
    <d v="2024-09-20T00:00:00"/>
    <d v="2024-10-20T00:00:00"/>
    <n v="160234.38"/>
    <n v="160234.38"/>
    <n v="473"/>
    <s v="90+"/>
    <n v="0"/>
    <x v="6"/>
  </r>
  <r>
    <s v="INV00213"/>
    <s v="C297"/>
    <d v="2025-05-01T00:00:00"/>
    <d v="2025-05-31T00:00:00"/>
    <n v="134202.20000000001"/>
    <n v="47513.73"/>
    <n v="250"/>
    <s v="90+"/>
    <n v="86688.47"/>
    <x v="15"/>
  </r>
  <r>
    <s v="INV02994"/>
    <s v="C297"/>
    <d v="2024-12-07T00:00:00"/>
    <d v="2025-01-06T00:00:00"/>
    <n v="150875.41"/>
    <n v="76546.429999999993"/>
    <n v="395"/>
    <s v="90+"/>
    <n v="74328.98000000001"/>
    <x v="7"/>
  </r>
  <r>
    <s v="INV02670"/>
    <s v="C297"/>
    <d v="2024-05-18T00:00:00"/>
    <d v="2024-06-17T00:00:00"/>
    <n v="90190.51"/>
    <n v="30061.87"/>
    <n v="598"/>
    <s v="90+"/>
    <n v="60128.639999999999"/>
    <x v="19"/>
  </r>
  <r>
    <s v="INV00439"/>
    <s v="C297"/>
    <d v="2025-06-13T00:00:00"/>
    <d v="2025-07-13T00:00:00"/>
    <n v="138760.67000000001"/>
    <n v="83259.06"/>
    <n v="207"/>
    <s v="90+"/>
    <n v="55501.610000000015"/>
    <x v="16"/>
  </r>
  <r>
    <s v="INV01132"/>
    <s v="C297"/>
    <d v="2024-09-25T00:00:00"/>
    <d v="2024-10-25T00:00:00"/>
    <n v="96137.24"/>
    <n v="60989.79"/>
    <n v="468"/>
    <s v="90+"/>
    <n v="35147.450000000004"/>
    <x v="6"/>
  </r>
  <r>
    <s v="INV02408"/>
    <s v="C297"/>
    <d v="2024-06-29T00:00:00"/>
    <d v="2024-07-29T00:00:00"/>
    <n v="13433.78"/>
    <n v="7243.17"/>
    <n v="556"/>
    <s v="90+"/>
    <n v="6190.6100000000006"/>
    <x v="22"/>
  </r>
  <r>
    <s v="INV00310"/>
    <s v="C297"/>
    <d v="2024-02-07T00:00:00"/>
    <d v="2024-03-08T00:00:00"/>
    <n v="92266.31"/>
    <n v="92266.31"/>
    <n v="699"/>
    <s v="90+"/>
    <n v="0"/>
    <x v="2"/>
  </r>
  <r>
    <s v="INV00344"/>
    <s v="C297"/>
    <d v="2025-09-09T00:00:00"/>
    <d v="2025-10-09T00:00:00"/>
    <n v="40152.53"/>
    <n v="40152.53"/>
    <n v="119"/>
    <s v="90+"/>
    <n v="0"/>
    <x v="17"/>
  </r>
  <r>
    <s v="INV00402"/>
    <s v="C297"/>
    <d v="2024-05-12T00:00:00"/>
    <d v="2024-06-11T00:00:00"/>
    <n v="183290.78"/>
    <n v="183290.78"/>
    <n v="604"/>
    <s v="90+"/>
    <n v="0"/>
    <x v="19"/>
  </r>
  <r>
    <s v="INV00424"/>
    <s v="C297"/>
    <d v="2025-12-12T00:00:00"/>
    <d v="2026-01-11T00:00:00"/>
    <n v="132654.92000000001"/>
    <n v="132654.92000000001"/>
    <n v="25"/>
    <s v="0-30"/>
    <n v="0"/>
    <x v="8"/>
  </r>
  <r>
    <s v="INV00694"/>
    <s v="C297"/>
    <d v="2024-01-25T00:00:00"/>
    <d v="2024-02-24T00:00:00"/>
    <n v="143161.4"/>
    <n v="143161.4"/>
    <n v="712"/>
    <s v="90+"/>
    <n v="0"/>
    <x v="18"/>
  </r>
  <r>
    <s v="INV00753"/>
    <s v="C297"/>
    <d v="2024-12-10T00:00:00"/>
    <d v="2025-01-09T00:00:00"/>
    <n v="123439.03999999999"/>
    <n v="123439.03999999999"/>
    <n v="392"/>
    <s v="90+"/>
    <n v="0"/>
    <x v="7"/>
  </r>
  <r>
    <s v="INV01146"/>
    <s v="C297"/>
    <d v="2025-11-08T00:00:00"/>
    <d v="2025-12-08T00:00:00"/>
    <n v="30240.33"/>
    <n v="30240.33"/>
    <n v="59"/>
    <s v="31-60"/>
    <n v="0"/>
    <x v="9"/>
  </r>
  <r>
    <s v="INV01540"/>
    <s v="C297"/>
    <d v="2024-03-07T00:00:00"/>
    <d v="2024-04-06T00:00:00"/>
    <n v="78176.66"/>
    <n v="78176.66"/>
    <n v="670"/>
    <s v="90+"/>
    <n v="0"/>
    <x v="14"/>
  </r>
  <r>
    <s v="INV01902"/>
    <s v="C298"/>
    <d v="2025-08-04T00:00:00"/>
    <d v="2025-09-03T00:00:00"/>
    <n v="159523.34"/>
    <n v="59420.83"/>
    <n v="155"/>
    <s v="90+"/>
    <n v="100102.51"/>
    <x v="20"/>
  </r>
  <r>
    <s v="INV02485"/>
    <s v="C298"/>
    <d v="2025-07-31T00:00:00"/>
    <d v="2025-08-30T00:00:00"/>
    <n v="155873.56"/>
    <n v="62776.43"/>
    <n v="159"/>
    <s v="90+"/>
    <n v="93097.13"/>
    <x v="10"/>
  </r>
  <r>
    <s v="INV00101"/>
    <s v="C298"/>
    <d v="2025-01-10T00:00:00"/>
    <d v="2025-02-09T00:00:00"/>
    <n v="94885.06"/>
    <n v="94885.06"/>
    <n v="361"/>
    <s v="90+"/>
    <n v="0"/>
    <x v="23"/>
  </r>
  <r>
    <s v="INV00112"/>
    <s v="C298"/>
    <d v="2024-12-18T00:00:00"/>
    <d v="2025-01-17T00:00:00"/>
    <n v="107523.5"/>
    <n v="107523.5"/>
    <n v="384"/>
    <s v="90+"/>
    <n v="0"/>
    <x v="7"/>
  </r>
  <r>
    <s v="INV00627"/>
    <s v="C298"/>
    <d v="2025-02-13T00:00:00"/>
    <d v="2025-03-15T00:00:00"/>
    <n v="163439.43"/>
    <n v="163439.43"/>
    <n v="327"/>
    <s v="90+"/>
    <n v="0"/>
    <x v="13"/>
  </r>
  <r>
    <s v="INV00725"/>
    <s v="C298"/>
    <d v="2024-08-15T00:00:00"/>
    <d v="2024-09-14T00:00:00"/>
    <n v="26134"/>
    <n v="26134"/>
    <n v="509"/>
    <s v="90+"/>
    <n v="0"/>
    <x v="11"/>
  </r>
  <r>
    <s v="INV00771"/>
    <s v="C298"/>
    <d v="2025-09-10T00:00:00"/>
    <d v="2025-10-10T00:00:00"/>
    <n v="32731.85"/>
    <n v="32731.85"/>
    <n v="118"/>
    <s v="90+"/>
    <n v="0"/>
    <x v="17"/>
  </r>
  <r>
    <s v="INV01566"/>
    <s v="C298"/>
    <d v="2025-02-20T00:00:00"/>
    <d v="2025-03-22T00:00:00"/>
    <n v="193186.83"/>
    <n v="193186.83"/>
    <n v="320"/>
    <s v="90+"/>
    <n v="0"/>
    <x v="13"/>
  </r>
  <r>
    <s v="INV02348"/>
    <s v="C298"/>
    <d v="2024-09-21T00:00:00"/>
    <d v="2024-10-21T00:00:00"/>
    <n v="186360.12"/>
    <n v="186360.12"/>
    <n v="472"/>
    <s v="90+"/>
    <n v="0"/>
    <x v="6"/>
  </r>
  <r>
    <s v="INV02751"/>
    <s v="C298"/>
    <d v="2025-04-10T00:00:00"/>
    <d v="2025-05-10T00:00:00"/>
    <n v="13845.09"/>
    <n v="13845.09"/>
    <n v="271"/>
    <s v="90+"/>
    <n v="0"/>
    <x v="1"/>
  </r>
  <r>
    <s v="INV02830"/>
    <s v="C298"/>
    <d v="2025-08-12T00:00:00"/>
    <d v="2025-09-11T00:00:00"/>
    <n v="178532.75"/>
    <n v="178532.75"/>
    <n v="147"/>
    <s v="90+"/>
    <n v="0"/>
    <x v="20"/>
  </r>
  <r>
    <s v="INV00155"/>
    <s v="C299"/>
    <d v="2024-07-02T00:00:00"/>
    <d v="2024-08-01T00:00:00"/>
    <n v="107718.79"/>
    <n v="107718.79"/>
    <n v="553"/>
    <s v="90+"/>
    <n v="0"/>
    <x v="5"/>
  </r>
  <r>
    <s v="INV00544"/>
    <s v="C299"/>
    <d v="2025-07-26T00:00:00"/>
    <d v="2025-08-25T00:00:00"/>
    <n v="59244.19"/>
    <n v="59244.19"/>
    <n v="164"/>
    <s v="90+"/>
    <n v="0"/>
    <x v="10"/>
  </r>
  <r>
    <s v="INV00800"/>
    <s v="C299"/>
    <d v="2024-07-30T00:00:00"/>
    <d v="2024-08-29T00:00:00"/>
    <n v="73920.070000000007"/>
    <n v="73920.070000000007"/>
    <n v="525"/>
    <s v="90+"/>
    <n v="0"/>
    <x v="5"/>
  </r>
  <r>
    <s v="INV01086"/>
    <s v="C299"/>
    <d v="2024-08-04T00:00:00"/>
    <d v="2024-09-03T00:00:00"/>
    <n v="85774.82"/>
    <n v="85774.82"/>
    <n v="520"/>
    <s v="90+"/>
    <n v="0"/>
    <x v="11"/>
  </r>
  <r>
    <s v="INV01182"/>
    <s v="C299"/>
    <d v="2024-11-17T00:00:00"/>
    <d v="2024-12-17T00:00:00"/>
    <n v="109432.27"/>
    <n v="109432.27"/>
    <n v="415"/>
    <s v="90+"/>
    <n v="0"/>
    <x v="12"/>
  </r>
  <r>
    <s v="INV01343"/>
    <s v="C299"/>
    <d v="2025-07-17T00:00:00"/>
    <d v="2025-08-16T00:00:00"/>
    <n v="33448.18"/>
    <n v="33448.18"/>
    <n v="173"/>
    <s v="90+"/>
    <n v="0"/>
    <x v="10"/>
  </r>
  <r>
    <s v="INV02295"/>
    <s v="C299"/>
    <d v="2025-02-08T00:00:00"/>
    <d v="2025-03-10T00:00:00"/>
    <n v="98190.64"/>
    <n v="98190.64"/>
    <n v="332"/>
    <s v="90+"/>
    <n v="0"/>
    <x v="13"/>
  </r>
  <r>
    <s v="INV02304"/>
    <s v="C299"/>
    <d v="2024-05-03T00:00:00"/>
    <d v="2024-06-02T00:00:00"/>
    <n v="19339.22"/>
    <n v="19339.22"/>
    <n v="613"/>
    <s v="90+"/>
    <n v="0"/>
    <x v="19"/>
  </r>
  <r>
    <s v="INV02515"/>
    <s v="C299"/>
    <d v="2024-04-17T00:00:00"/>
    <d v="2024-05-17T00:00:00"/>
    <n v="168181.8"/>
    <n v="168181.8"/>
    <n v="629"/>
    <s v="90+"/>
    <n v="0"/>
    <x v="4"/>
  </r>
  <r>
    <s v="INV00183"/>
    <s v="C300"/>
    <d v="2024-08-16T00:00:00"/>
    <d v="2024-09-15T00:00:00"/>
    <n v="31875.599999999999"/>
    <n v="31875.599999999999"/>
    <n v="508"/>
    <s v="90+"/>
    <n v="0"/>
    <x v="11"/>
  </r>
  <r>
    <s v="INV00449"/>
    <s v="C300"/>
    <d v="2025-03-29T00:00:00"/>
    <d v="2025-04-28T00:00:00"/>
    <n v="58130.89"/>
    <n v="58130.89"/>
    <n v="283"/>
    <s v="90+"/>
    <n v="0"/>
    <x v="21"/>
  </r>
  <r>
    <s v="INV00538"/>
    <s v="C300"/>
    <d v="2024-03-06T00:00:00"/>
    <d v="2024-04-05T00:00:00"/>
    <n v="51928.73"/>
    <n v="51928.73"/>
    <n v="671"/>
    <s v="90+"/>
    <n v="0"/>
    <x v="14"/>
  </r>
  <r>
    <s v="INV00582"/>
    <s v="C300"/>
    <d v="2025-03-11T00:00:00"/>
    <d v="2025-04-10T00:00:00"/>
    <n v="120611.25"/>
    <n v="120611.25"/>
    <n v="301"/>
    <s v="90+"/>
    <n v="0"/>
    <x v="21"/>
  </r>
  <r>
    <s v="INV00844"/>
    <s v="C300"/>
    <d v="2025-09-19T00:00:00"/>
    <d v="2025-10-19T00:00:00"/>
    <n v="14775.34"/>
    <n v="14775.34"/>
    <n v="109"/>
    <s v="90+"/>
    <n v="0"/>
    <x v="17"/>
  </r>
  <r>
    <s v="INV01816"/>
    <s v="C300"/>
    <d v="2025-08-04T00:00:00"/>
    <d v="2025-09-03T00:00:00"/>
    <n v="18232.7"/>
    <n v="18232.7"/>
    <n v="155"/>
    <s v="90+"/>
    <n v="0"/>
    <x v="20"/>
  </r>
  <r>
    <s v="INV02042"/>
    <s v="C300"/>
    <d v="2025-07-13T00:00:00"/>
    <d v="2025-08-12T00:00:00"/>
    <n v="46333.45"/>
    <n v="46333.45"/>
    <n v="177"/>
    <s v="90+"/>
    <n v="0"/>
    <x v="10"/>
  </r>
  <r>
    <s v="INV02111"/>
    <s v="C300"/>
    <d v="2025-10-03T00:00:00"/>
    <d v="2025-11-02T00:00:00"/>
    <n v="47891.040000000001"/>
    <n v="47891.040000000001"/>
    <n v="95"/>
    <s v="90+"/>
    <n v="0"/>
    <x v="3"/>
  </r>
  <r>
    <s v="INV02153"/>
    <s v="C300"/>
    <d v="2024-06-08T00:00:00"/>
    <d v="2024-07-08T00:00:00"/>
    <n v="43898.1"/>
    <n v="43898.1"/>
    <n v="577"/>
    <s v="90+"/>
    <n v="0"/>
    <x v="22"/>
  </r>
  <r>
    <s v="INV02604"/>
    <s v="C300"/>
    <d v="2025-08-20T00:00:00"/>
    <d v="2025-09-19T00:00:00"/>
    <n v="32093.71"/>
    <n v="32093.71"/>
    <n v="139"/>
    <s v="90+"/>
    <n v="0"/>
    <x v="2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4">
  <r>
    <x v="0"/>
    <x v="0"/>
    <n v="469461"/>
    <n v="1053661.46"/>
    <n v="584200.46"/>
    <n v="1.2444067984348006"/>
  </r>
  <r>
    <x v="0"/>
    <x v="1"/>
    <n v="843713"/>
    <n v="479740.81"/>
    <n v="-363972.19"/>
    <n v="-0.43139336480533075"/>
  </r>
  <r>
    <x v="0"/>
    <x v="2"/>
    <n v="1147513"/>
    <n v="658766.66"/>
    <n v="-488746.33999999997"/>
    <n v="-0.42591791116963379"/>
  </r>
  <r>
    <x v="0"/>
    <x v="3"/>
    <n v="336615"/>
    <n v="1037350.09"/>
    <n v="700735.09"/>
    <n v="2.08171082690908"/>
  </r>
  <r>
    <x v="0"/>
    <x v="4"/>
    <n v="564032"/>
    <n v="969407.95"/>
    <n v="405375.94999999995"/>
    <n v="0.71871090647339153"/>
  </r>
  <r>
    <x v="0"/>
    <x v="5"/>
    <n v="333337"/>
    <n v="541323.56999999995"/>
    <n v="207986.56999999995"/>
    <n v="0.6239528465186881"/>
  </r>
  <r>
    <x v="1"/>
    <x v="0"/>
    <n v="1152088"/>
    <n v="1051987.03"/>
    <n v="-100100.96999999997"/>
    <n v="-8.6886565956767164E-2"/>
  </r>
  <r>
    <x v="1"/>
    <x v="1"/>
    <n v="963569"/>
    <n v="501696.76"/>
    <n v="-461872.24"/>
    <n v="-0.47933488935405766"/>
  </r>
  <r>
    <x v="1"/>
    <x v="2"/>
    <n v="992263"/>
    <n v="321897.61"/>
    <n v="-670365.39"/>
    <n v="-0.6755924487761813"/>
  </r>
  <r>
    <x v="1"/>
    <x v="3"/>
    <n v="1092471"/>
    <n v="1041489.89"/>
    <n v="-50981.109999999986"/>
    <n v="-4.6665870306854818E-2"/>
  </r>
  <r>
    <x v="1"/>
    <x v="4"/>
    <n v="807135"/>
    <n v="1206598.6299999999"/>
    <n v="399463.62999999989"/>
    <n v="0.49491550979699789"/>
  </r>
  <r>
    <x v="1"/>
    <x v="5"/>
    <n v="1017541"/>
    <n v="457463.61"/>
    <n v="-560077.39"/>
    <n v="-0.55042243015269166"/>
  </r>
  <r>
    <x v="2"/>
    <x v="0"/>
    <n v="797830"/>
    <n v="1092755.5"/>
    <n v="294925.5"/>
    <n v="0.36965957660153165"/>
  </r>
  <r>
    <x v="2"/>
    <x v="1"/>
    <n v="316280"/>
    <n v="1109625.1100000001"/>
    <n v="793345.1100000001"/>
    <n v="2.5083631908435566"/>
  </r>
  <r>
    <x v="2"/>
    <x v="2"/>
    <n v="726478"/>
    <n v="319982.39"/>
    <n v="-406495.61"/>
    <n v="-0.55954290425862863"/>
  </r>
  <r>
    <x v="2"/>
    <x v="3"/>
    <n v="912506"/>
    <n v="948123.16"/>
    <n v="35617.160000000033"/>
    <n v="3.9032247459194827E-2"/>
  </r>
  <r>
    <x v="2"/>
    <x v="4"/>
    <n v="581419"/>
    <n v="592930.18999999994"/>
    <n v="11511.189999999944"/>
    <n v="1.9798441399403777E-2"/>
  </r>
  <r>
    <x v="2"/>
    <x v="5"/>
    <n v="808126"/>
    <n v="481567.83"/>
    <n v="-326558.17"/>
    <n v="-0.40409313646634309"/>
  </r>
  <r>
    <x v="3"/>
    <x v="0"/>
    <n v="1082693"/>
    <n v="400528.1"/>
    <n v="-682164.9"/>
    <n v="-0.63006309267724092"/>
  </r>
  <r>
    <x v="3"/>
    <x v="1"/>
    <n v="522563"/>
    <n v="663720.99"/>
    <n v="141157.99"/>
    <n v="0.27012626228799202"/>
  </r>
  <r>
    <x v="3"/>
    <x v="2"/>
    <n v="886759"/>
    <n v="535372.52"/>
    <n v="-351386.48"/>
    <n v="-0.39625927675952538"/>
  </r>
  <r>
    <x v="3"/>
    <x v="3"/>
    <n v="575659"/>
    <n v="360458.18"/>
    <n v="-215200.82"/>
    <n v="-0.37383384955329457"/>
  </r>
  <r>
    <x v="3"/>
    <x v="4"/>
    <n v="668182"/>
    <n v="964779.04"/>
    <n v="296597.04000000004"/>
    <n v="0.44388660574514133"/>
  </r>
  <r>
    <x v="3"/>
    <x v="5"/>
    <n v="612094"/>
    <n v="1084850.8899999999"/>
    <n v="472756.8899999999"/>
    <n v="0.77235994798184571"/>
  </r>
  <r>
    <x v="4"/>
    <x v="0"/>
    <n v="641347"/>
    <n v="394717.54"/>
    <n v="-246629.46000000002"/>
    <n v="-0.38454917540738481"/>
  </r>
  <r>
    <x v="4"/>
    <x v="1"/>
    <n v="614170"/>
    <n v="1393401.04"/>
    <n v="779231.04"/>
    <n v="1.2687546444795414"/>
  </r>
  <r>
    <x v="4"/>
    <x v="2"/>
    <n v="757147"/>
    <n v="783870.71"/>
    <n v="26723.709999999963"/>
    <n v="3.5295272912657598E-2"/>
  </r>
  <r>
    <x v="4"/>
    <x v="3"/>
    <n v="948461"/>
    <n v="857503.46"/>
    <n v="-90957.540000000037"/>
    <n v="-9.5900137169583191E-2"/>
  </r>
  <r>
    <x v="4"/>
    <x v="4"/>
    <n v="662028"/>
    <n v="1107464.28"/>
    <n v="445436.28"/>
    <n v="0.67283601297830309"/>
  </r>
  <r>
    <x v="4"/>
    <x v="5"/>
    <n v="575235"/>
    <n v="956734.09"/>
    <n v="381499.08999999997"/>
    <n v="0.66320562900379842"/>
  </r>
  <r>
    <x v="5"/>
    <x v="0"/>
    <n v="822089"/>
    <n v="1061645.79"/>
    <n v="239556.79000000004"/>
    <n v="0.2914000673892973"/>
  </r>
  <r>
    <x v="5"/>
    <x v="1"/>
    <n v="755499"/>
    <n v="455758.95"/>
    <n v="-299740.05"/>
    <n v="-0.39674446954926479"/>
  </r>
  <r>
    <x v="5"/>
    <x v="2"/>
    <n v="567599"/>
    <n v="1278688.08"/>
    <n v="711089.08000000007"/>
    <n v="1.2528018548306112"/>
  </r>
  <r>
    <x v="5"/>
    <x v="3"/>
    <n v="696600"/>
    <n v="918055.86"/>
    <n v="221455.86"/>
    <n v="0.31790964685615847"/>
  </r>
  <r>
    <x v="5"/>
    <x v="4"/>
    <n v="679585"/>
    <n v="821725.07"/>
    <n v="142140.06999999995"/>
    <n v="0.20915716209157051"/>
  </r>
  <r>
    <x v="5"/>
    <x v="5"/>
    <n v="1084331"/>
    <n v="534750.81999999995"/>
    <n v="-549580.18000000005"/>
    <n v="-0.50683802270708855"/>
  </r>
  <r>
    <x v="6"/>
    <x v="0"/>
    <n v="783009"/>
    <n v="1025892.15"/>
    <n v="242883.15000000002"/>
    <n v="0.31019202844411753"/>
  </r>
  <r>
    <x v="6"/>
    <x v="1"/>
    <n v="945810"/>
    <n v="1029830"/>
    <n v="84020"/>
    <n v="8.8833909559002333E-2"/>
  </r>
  <r>
    <x v="6"/>
    <x v="2"/>
    <n v="524310"/>
    <n v="924287.94"/>
    <n v="399977.93999999994"/>
    <n v="0.76286536590948095"/>
  </r>
  <r>
    <x v="6"/>
    <x v="3"/>
    <n v="549984"/>
    <n v="872951.54"/>
    <n v="322967.54000000004"/>
    <n v="0.58723079216849949"/>
  </r>
  <r>
    <x v="6"/>
    <x v="4"/>
    <n v="923093"/>
    <n v="663080.62"/>
    <n v="-260012.38"/>
    <n v="-0.28167517249074581"/>
  </r>
  <r>
    <x v="6"/>
    <x v="5"/>
    <n v="1032827"/>
    <n v="1195064.8999999999"/>
    <n v="162237.89999999991"/>
    <n v="0.15708138923556406"/>
  </r>
  <r>
    <x v="7"/>
    <x v="0"/>
    <n v="341112"/>
    <n v="395845.76"/>
    <n v="54733.760000000009"/>
    <n v="0.16045685874434207"/>
  </r>
  <r>
    <x v="7"/>
    <x v="1"/>
    <n v="702773"/>
    <n v="876465.73"/>
    <n v="173692.72999999998"/>
    <n v="0.24715339092423866"/>
  </r>
  <r>
    <x v="7"/>
    <x v="2"/>
    <n v="664934"/>
    <n v="404866.36"/>
    <n v="-260067.64"/>
    <n v="-0.39111797561863287"/>
  </r>
  <r>
    <x v="7"/>
    <x v="3"/>
    <n v="440091"/>
    <n v="598364.93000000005"/>
    <n v="158273.93000000005"/>
    <n v="0.35963909736849892"/>
  </r>
  <r>
    <x v="7"/>
    <x v="4"/>
    <n v="885135"/>
    <n v="753467.61"/>
    <n v="-131667.39000000001"/>
    <n v="-0.14875402057313292"/>
  </r>
  <r>
    <x v="7"/>
    <x v="5"/>
    <n v="888944"/>
    <n v="429081.65"/>
    <n v="-459862.35"/>
    <n v="-0.51731307033963891"/>
  </r>
  <r>
    <x v="8"/>
    <x v="0"/>
    <n v="944368"/>
    <n v="652593.48"/>
    <n v="-291774.52"/>
    <n v="-0.30896273486606918"/>
  </r>
  <r>
    <x v="8"/>
    <x v="1"/>
    <n v="513950"/>
    <n v="1213507.68"/>
    <n v="699557.67999999993"/>
    <n v="1.3611395661056522"/>
  </r>
  <r>
    <x v="8"/>
    <x v="2"/>
    <n v="773249"/>
    <n v="1032547.5"/>
    <n v="259298.5"/>
    <n v="0.33533635349027285"/>
  </r>
  <r>
    <x v="8"/>
    <x v="3"/>
    <n v="376822"/>
    <n v="1407964.46"/>
    <n v="1031142.46"/>
    <n v="2.736417884306118"/>
  </r>
  <r>
    <x v="8"/>
    <x v="4"/>
    <n v="431297"/>
    <n v="985397.76000000001"/>
    <n v="554100.76"/>
    <n v="1.2847313104426881"/>
  </r>
  <r>
    <x v="8"/>
    <x v="5"/>
    <n v="488707"/>
    <n v="1006485"/>
    <n v="517778"/>
    <n v="1.0594855404158319"/>
  </r>
  <r>
    <x v="9"/>
    <x v="0"/>
    <n v="611181"/>
    <n v="1139938.01"/>
    <n v="528757.01"/>
    <n v="0.86513980310251792"/>
  </r>
  <r>
    <x v="9"/>
    <x v="1"/>
    <n v="526076"/>
    <n v="608111.77"/>
    <n v="82035.770000000019"/>
    <n v="0.15593900881241496"/>
  </r>
  <r>
    <x v="9"/>
    <x v="2"/>
    <n v="626491"/>
    <n v="1434714.86"/>
    <n v="808223.8600000001"/>
    <n v="1.2900805598165019"/>
  </r>
  <r>
    <x v="9"/>
    <x v="3"/>
    <n v="1001243"/>
    <n v="634295.52"/>
    <n v="-366947.48"/>
    <n v="-0.36649193053035073"/>
  </r>
  <r>
    <x v="9"/>
    <x v="4"/>
    <n v="304382"/>
    <n v="851585.83"/>
    <n v="547203.82999999996"/>
    <n v="1.7977535793838004"/>
  </r>
  <r>
    <x v="9"/>
    <x v="5"/>
    <n v="414148"/>
    <n v="650075.76"/>
    <n v="235927.76"/>
    <n v="0.56967016622077138"/>
  </r>
  <r>
    <x v="10"/>
    <x v="0"/>
    <n v="837440"/>
    <n v="775886.73"/>
    <n v="-61553.270000000019"/>
    <n v="-7.3501707585021045E-2"/>
  </r>
  <r>
    <x v="10"/>
    <x v="1"/>
    <n v="1088418"/>
    <n v="426692.6"/>
    <n v="-661725.4"/>
    <n v="-0.60796991596978367"/>
  </r>
  <r>
    <x v="10"/>
    <x v="2"/>
    <n v="590885"/>
    <n v="398059.01"/>
    <n v="-192825.99"/>
    <n v="-0.32633421054858391"/>
  </r>
  <r>
    <x v="10"/>
    <x v="3"/>
    <n v="1170171"/>
    <n v="700889.29"/>
    <n v="-469281.70999999996"/>
    <n v="-0.4010368655521287"/>
  </r>
  <r>
    <x v="10"/>
    <x v="4"/>
    <n v="817743"/>
    <n v="961004.11"/>
    <n v="143261.10999999999"/>
    <n v="0.17519087292706875"/>
  </r>
  <r>
    <x v="10"/>
    <x v="5"/>
    <n v="671987"/>
    <n v="658864.52"/>
    <n v="-13122.479999999981"/>
    <n v="-1.9527877771444956E-2"/>
  </r>
  <r>
    <x v="11"/>
    <x v="0"/>
    <n v="1006937"/>
    <n v="966586.27"/>
    <n v="-40350.729999999981"/>
    <n v="-4.0072745365400203E-2"/>
  </r>
  <r>
    <x v="11"/>
    <x v="1"/>
    <n v="994252"/>
    <n v="494748.21"/>
    <n v="-499503.79"/>
    <n v="-0.50239153655210145"/>
  </r>
  <r>
    <x v="11"/>
    <x v="2"/>
    <n v="461484"/>
    <n v="1091305.6100000001"/>
    <n v="629821.6100000001"/>
    <n v="1.3647745317280775"/>
  </r>
  <r>
    <x v="11"/>
    <x v="3"/>
    <n v="939628"/>
    <n v="525612.29"/>
    <n v="-414015.70999999996"/>
    <n v="-0.44061661636307131"/>
  </r>
  <r>
    <x v="11"/>
    <x v="4"/>
    <n v="1184514"/>
    <n v="1000996.38"/>
    <n v="-183517.62"/>
    <n v="-0.15493073108464736"/>
  </r>
  <r>
    <x v="11"/>
    <x v="5"/>
    <n v="803011"/>
    <n v="824076.99"/>
    <n v="21065.989999999991"/>
    <n v="2.6233750222599678E-2"/>
  </r>
  <r>
    <x v="12"/>
    <x v="0"/>
    <n v="857578"/>
    <n v="1114298.55"/>
    <n v="256720.55000000005"/>
    <n v="0.29935533560795641"/>
  </r>
  <r>
    <x v="12"/>
    <x v="1"/>
    <n v="858615"/>
    <n v="413053.46"/>
    <n v="-445561.54"/>
    <n v="-0.51893053347542262"/>
  </r>
  <r>
    <x v="12"/>
    <x v="2"/>
    <n v="955280"/>
    <n v="420319"/>
    <n v="-534961"/>
    <n v="-0.56000439661669876"/>
  </r>
  <r>
    <x v="12"/>
    <x v="3"/>
    <n v="440337"/>
    <n v="401942.81"/>
    <n v="-38394.19"/>
    <n v="-8.7192741014268618E-2"/>
  </r>
  <r>
    <x v="12"/>
    <x v="4"/>
    <n v="1188606"/>
    <n v="626638.30000000005"/>
    <n v="-561967.69999999995"/>
    <n v="-0.47279561099304562"/>
  </r>
  <r>
    <x v="12"/>
    <x v="5"/>
    <n v="1068767"/>
    <n v="589130.52"/>
    <n v="-479636.47999999998"/>
    <n v="-0.44877553292719552"/>
  </r>
  <r>
    <x v="13"/>
    <x v="0"/>
    <n v="375629"/>
    <n v="712668.98"/>
    <n v="337039.98"/>
    <n v="0.89726826203514631"/>
  </r>
  <r>
    <x v="13"/>
    <x v="1"/>
    <n v="355323"/>
    <n v="1014393.07"/>
    <n v="659070.06999999995"/>
    <n v="1.8548477582368716"/>
  </r>
  <r>
    <x v="13"/>
    <x v="2"/>
    <n v="429945"/>
    <n v="613798.78"/>
    <n v="183853.78000000003"/>
    <n v="0.4276216260219331"/>
  </r>
  <r>
    <x v="13"/>
    <x v="3"/>
    <n v="739289"/>
    <n v="1081956.18"/>
    <n v="342667.17999999993"/>
    <n v="0.46350910131220663"/>
  </r>
  <r>
    <x v="13"/>
    <x v="4"/>
    <n v="587913"/>
    <n v="333005.18"/>
    <n v="-254907.82"/>
    <n v="-0.43358085294933096"/>
  </r>
  <r>
    <x v="13"/>
    <x v="5"/>
    <n v="549973"/>
    <n v="958733.58"/>
    <n v="408760.57999999996"/>
    <n v="0.74323754075200044"/>
  </r>
  <r>
    <x v="14"/>
    <x v="0"/>
    <n v="1048415"/>
    <n v="828342.54"/>
    <n v="-220072.45999999996"/>
    <n v="-0.20990968271152163"/>
  </r>
  <r>
    <x v="14"/>
    <x v="1"/>
    <n v="430114"/>
    <n v="511112.78"/>
    <n v="80998.780000000028"/>
    <n v="0.1883193292940942"/>
  </r>
  <r>
    <x v="14"/>
    <x v="2"/>
    <n v="464797"/>
    <n v="1431051.85"/>
    <n v="966254.85000000009"/>
    <n v="2.0788749712239971"/>
  </r>
  <r>
    <x v="14"/>
    <x v="3"/>
    <n v="801364"/>
    <n v="1043597.4"/>
    <n v="242233.40000000002"/>
    <n v="0.302276368791211"/>
  </r>
  <r>
    <x v="14"/>
    <x v="4"/>
    <n v="600853"/>
    <n v="403277.73"/>
    <n v="-197575.27000000002"/>
    <n v="-0.32882463764015496"/>
  </r>
  <r>
    <x v="14"/>
    <x v="5"/>
    <n v="484809"/>
    <n v="1148015.51"/>
    <n v="663206.51"/>
    <n v="1.3679748313253262"/>
  </r>
  <r>
    <x v="15"/>
    <x v="0"/>
    <n v="597090"/>
    <n v="1132243.78"/>
    <n v="535153.78"/>
    <n v="0.89626987556314797"/>
  </r>
  <r>
    <x v="15"/>
    <x v="1"/>
    <n v="459656"/>
    <n v="676922.75"/>
    <n v="217266.75"/>
    <n v="0.47267249856414362"/>
  </r>
  <r>
    <x v="15"/>
    <x v="2"/>
    <n v="939506"/>
    <n v="317723.15000000002"/>
    <n v="-621782.85"/>
    <n v="-0.66181892398771269"/>
  </r>
  <r>
    <x v="15"/>
    <x v="3"/>
    <n v="428732"/>
    <n v="419445.8"/>
    <n v="-9286.2000000000116"/>
    <n v="-2.1659684838080694E-2"/>
  </r>
  <r>
    <x v="15"/>
    <x v="4"/>
    <n v="705055"/>
    <n v="916569.62"/>
    <n v="211514.62"/>
    <n v="0.29999733354135494"/>
  </r>
  <r>
    <x v="15"/>
    <x v="5"/>
    <n v="376399"/>
    <n v="954032.22"/>
    <n v="577633.22"/>
    <n v="1.5346300601223701"/>
  </r>
  <r>
    <x v="16"/>
    <x v="0"/>
    <n v="704524"/>
    <n v="504753.3"/>
    <n v="-199770.7"/>
    <n v="-0.28355414435846049"/>
  </r>
  <r>
    <x v="16"/>
    <x v="1"/>
    <n v="819059"/>
    <n v="1082757.6299999999"/>
    <n v="263698.62999999989"/>
    <n v="0.32195315599975077"/>
  </r>
  <r>
    <x v="16"/>
    <x v="2"/>
    <n v="898122"/>
    <n v="415419.07"/>
    <n v="-482702.93"/>
    <n v="-0.53745808475908619"/>
  </r>
  <r>
    <x v="16"/>
    <x v="3"/>
    <n v="1029802"/>
    <n v="800352.98"/>
    <n v="-229449.02000000002"/>
    <n v="-0.22280887005463187"/>
  </r>
  <r>
    <x v="16"/>
    <x v="4"/>
    <n v="734860"/>
    <n v="1075720.02"/>
    <n v="340860.02"/>
    <n v="0.46384348039082279"/>
  </r>
  <r>
    <x v="16"/>
    <x v="5"/>
    <n v="402713"/>
    <n v="528555.79"/>
    <n v="125842.79000000004"/>
    <n v="0.31248752833904053"/>
  </r>
  <r>
    <x v="17"/>
    <x v="0"/>
    <n v="480768"/>
    <n v="602718.42000000004"/>
    <n v="121950.42000000004"/>
    <n v="0.25365752296325889"/>
  </r>
  <r>
    <x v="17"/>
    <x v="1"/>
    <n v="467202"/>
    <n v="409490.29"/>
    <n v="-57711.710000000021"/>
    <n v="-0.12352624774722716"/>
  </r>
  <r>
    <x v="17"/>
    <x v="2"/>
    <n v="499515"/>
    <n v="687616.48"/>
    <n v="188101.47999999998"/>
    <n v="0.3765682311842487"/>
  </r>
  <r>
    <x v="17"/>
    <x v="3"/>
    <n v="932086"/>
    <n v="867191.49"/>
    <n v="-64894.510000000009"/>
    <n v="-6.9622878146437139E-2"/>
  </r>
  <r>
    <x v="17"/>
    <x v="4"/>
    <n v="1190887"/>
    <n v="640380.86"/>
    <n v="-550506.14"/>
    <n v="-0.46226563897330308"/>
  </r>
  <r>
    <x v="17"/>
    <x v="5"/>
    <n v="789100"/>
    <n v="1211736.8500000001"/>
    <n v="422636.85000000009"/>
    <n v="0.53559352426815376"/>
  </r>
  <r>
    <x v="18"/>
    <x v="0"/>
    <n v="363388"/>
    <n v="738231.96"/>
    <n v="374843.95999999996"/>
    <n v="1.0315254218631325"/>
  </r>
  <r>
    <x v="18"/>
    <x v="1"/>
    <n v="456828"/>
    <n v="443003.68"/>
    <n v="-13824.320000000007"/>
    <n v="-3.0261542637491586E-2"/>
  </r>
  <r>
    <x v="18"/>
    <x v="2"/>
    <n v="752687"/>
    <n v="405179.05"/>
    <n v="-347507.95"/>
    <n v="-0.4616898524884846"/>
  </r>
  <r>
    <x v="18"/>
    <x v="3"/>
    <n v="841147"/>
    <n v="713432.85"/>
    <n v="-127714.15000000002"/>
    <n v="-0.15183332996491697"/>
  </r>
  <r>
    <x v="18"/>
    <x v="4"/>
    <n v="915716"/>
    <n v="614053.4"/>
    <n v="-301662.59999999998"/>
    <n v="-0.32942811963534541"/>
  </r>
  <r>
    <x v="18"/>
    <x v="5"/>
    <n v="805074"/>
    <n v="920714.57"/>
    <n v="115640.56999999995"/>
    <n v="0.14363967784327894"/>
  </r>
  <r>
    <x v="19"/>
    <x v="0"/>
    <n v="358057"/>
    <n v="729773.28"/>
    <n v="371716.28"/>
    <n v="1.0381483395101898"/>
  </r>
  <r>
    <x v="19"/>
    <x v="1"/>
    <n v="481364"/>
    <n v="880145.33"/>
    <n v="398781.32999999996"/>
    <n v="0.82844028635294698"/>
  </r>
  <r>
    <x v="19"/>
    <x v="2"/>
    <n v="550829"/>
    <n v="1179733.23"/>
    <n v="628904.23"/>
    <n v="1.1417413208091802"/>
  </r>
  <r>
    <x v="19"/>
    <x v="3"/>
    <n v="622059"/>
    <n v="633299.56000000006"/>
    <n v="11240.560000000056"/>
    <n v="1.8069925843047133E-2"/>
  </r>
  <r>
    <x v="19"/>
    <x v="4"/>
    <n v="559647"/>
    <n v="1237439.99"/>
    <n v="677792.99"/>
    <n v="1.2111080556136278"/>
  </r>
  <r>
    <x v="19"/>
    <x v="5"/>
    <n v="580775"/>
    <n v="1108920.1100000001"/>
    <n v="528145.1100000001"/>
    <n v="0.90937989755068671"/>
  </r>
  <r>
    <x v="20"/>
    <x v="0"/>
    <n v="421973"/>
    <n v="1572149.86"/>
    <n v="1150176.8600000001"/>
    <n v="2.725711976832641"/>
  </r>
  <r>
    <x v="20"/>
    <x v="1"/>
    <n v="611879"/>
    <n v="1144990.5900000001"/>
    <n v="533111.59000000008"/>
    <n v="0.87126963010660619"/>
  </r>
  <r>
    <x v="20"/>
    <x v="2"/>
    <n v="601530"/>
    <n v="816221.75"/>
    <n v="214691.75"/>
    <n v="0.35690946419962427"/>
  </r>
  <r>
    <x v="20"/>
    <x v="3"/>
    <n v="884682"/>
    <n v="1089305.47"/>
    <n v="204623.46999999997"/>
    <n v="0.23129607022636378"/>
  </r>
  <r>
    <x v="20"/>
    <x v="4"/>
    <n v="403372"/>
    <n v="913617.24"/>
    <n v="510245.24"/>
    <n v="1.2649495750820583"/>
  </r>
  <r>
    <x v="20"/>
    <x v="5"/>
    <n v="894899"/>
    <n v="757677.85"/>
    <n v="-137221.15000000002"/>
    <n v="-0.15333702462512533"/>
  </r>
  <r>
    <x v="21"/>
    <x v="0"/>
    <n v="580061"/>
    <n v="427996.18"/>
    <n v="-152064.82"/>
    <n v="-0.26215315285806151"/>
  </r>
  <r>
    <x v="21"/>
    <x v="1"/>
    <n v="1143892"/>
    <n v="377976.56"/>
    <n v="-765915.44"/>
    <n v="-0.66956971462340842"/>
  </r>
  <r>
    <x v="21"/>
    <x v="2"/>
    <n v="1176843"/>
    <n v="845078.41"/>
    <n v="-331764.58999999997"/>
    <n v="-0.2819106626797287"/>
  </r>
  <r>
    <x v="21"/>
    <x v="3"/>
    <n v="717861"/>
    <n v="1000556.47"/>
    <n v="282695.46999999997"/>
    <n v="0.39380251887203788"/>
  </r>
  <r>
    <x v="21"/>
    <x v="4"/>
    <n v="763534"/>
    <n v="861303.92"/>
    <n v="97769.920000000042"/>
    <n v="0.12804920278599255"/>
  </r>
  <r>
    <x v="21"/>
    <x v="5"/>
    <n v="550665"/>
    <n v="1076399.57"/>
    <n v="525734.57000000007"/>
    <n v="0.95472668500812663"/>
  </r>
  <r>
    <x v="22"/>
    <x v="0"/>
    <n v="943643"/>
    <n v="1031471.82"/>
    <n v="87828.819999999949"/>
    <n v="9.3074202850018439E-2"/>
  </r>
  <r>
    <x v="22"/>
    <x v="1"/>
    <n v="661511"/>
    <n v="580166.09"/>
    <n v="-81344.910000000033"/>
    <n v="-0.12296834066251359"/>
  </r>
  <r>
    <x v="22"/>
    <x v="2"/>
    <n v="655315"/>
    <n v="643531.89"/>
    <n v="-11783.109999999986"/>
    <n v="-1.7980833644888315E-2"/>
  </r>
  <r>
    <x v="22"/>
    <x v="3"/>
    <n v="363940"/>
    <n v="392978.6"/>
    <n v="29038.599999999977"/>
    <n v="7.9789525746002024E-2"/>
  </r>
  <r>
    <x v="22"/>
    <x v="4"/>
    <n v="788601"/>
    <n v="1094531.46"/>
    <n v="305930.45999999996"/>
    <n v="0.38794074570029707"/>
  </r>
  <r>
    <x v="22"/>
    <x v="5"/>
    <n v="564165"/>
    <n v="1149668.06"/>
    <n v="585503.06000000006"/>
    <n v="1.0378223746598958"/>
  </r>
  <r>
    <x v="23"/>
    <x v="0"/>
    <n v="787793"/>
    <n v="367002.53"/>
    <n v="-420790.47"/>
    <n v="-0.53413837137420617"/>
  </r>
  <r>
    <x v="23"/>
    <x v="1"/>
    <n v="891099"/>
    <n v="469423.65"/>
    <n v="-421675.35"/>
    <n v="-0.47320819572236078"/>
  </r>
  <r>
    <x v="23"/>
    <x v="2"/>
    <n v="833313"/>
    <n v="389538.11"/>
    <n v="-443774.89"/>
    <n v="-0.5325428620458339"/>
  </r>
  <r>
    <x v="23"/>
    <x v="3"/>
    <n v="317232"/>
    <n v="280978.19"/>
    <n v="-36253.81"/>
    <n v="-0.11428169289352902"/>
  </r>
  <r>
    <x v="23"/>
    <x v="4"/>
    <n v="487115"/>
    <n v="971033.68"/>
    <n v="483918.68000000005"/>
    <n v="0.99343826406495395"/>
  </r>
  <r>
    <x v="23"/>
    <x v="5"/>
    <n v="1176984"/>
    <n v="547099.14"/>
    <n v="-629884.86"/>
    <n v="-0.5351685834301910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01">
  <r>
    <s v="INV00001"/>
    <x v="0"/>
    <s v="C115"/>
    <s v="Analytics Addon"/>
    <s v="North"/>
    <n v="100796.3"/>
    <n v="8.26"/>
    <n v="51189.32"/>
  </r>
  <r>
    <s v="INV00002"/>
    <x v="1"/>
    <s v="C133"/>
    <s v="SaaS Enterprise"/>
    <s v="North"/>
    <n v="224421.29"/>
    <n v="11.11"/>
    <n v="63961.43"/>
  </r>
  <r>
    <s v="INV00003"/>
    <x v="2"/>
    <s v="C092"/>
    <s v="Analytics Addon"/>
    <s v="East"/>
    <n v="100770.6"/>
    <n v="0.28999999999999998"/>
    <n v="53533.62"/>
  </r>
  <r>
    <s v="INV00004"/>
    <x v="3"/>
    <s v="C044"/>
    <s v="SaaS Enterprise"/>
    <s v="South"/>
    <n v="241218.08"/>
    <n v="24.62"/>
    <n v="120061.29"/>
  </r>
  <r>
    <s v="INV00005"/>
    <x v="4"/>
    <s v="C010"/>
    <s v="SaaS Pro"/>
    <s v="North"/>
    <n v="26981.19"/>
    <n v="24.12"/>
    <n v="11773.75"/>
  </r>
  <r>
    <s v="INV00006"/>
    <x v="5"/>
    <s v="C219"/>
    <s v="Analytics Addon"/>
    <s v="North"/>
    <n v="182467.93"/>
    <n v="21.66"/>
    <n v="55062.59"/>
  </r>
  <r>
    <s v="INV00007"/>
    <x v="6"/>
    <s v="C275"/>
    <s v="Analytics Addon"/>
    <s v="East"/>
    <n v="153218.25"/>
    <n v="0.7"/>
    <n v="66154.320000000007"/>
  </r>
  <r>
    <s v="INV00008"/>
    <x v="7"/>
    <s v="C205"/>
    <s v="Analytics Addon"/>
    <s v="West"/>
    <n v="37495.86"/>
    <n v="24.08"/>
    <n v="15087.36"/>
  </r>
  <r>
    <s v="INV00009"/>
    <x v="8"/>
    <s v="C200"/>
    <s v="SaaS Enterprise"/>
    <s v="East"/>
    <n v="52534.44"/>
    <n v="6.03"/>
    <n v="27094.62"/>
  </r>
  <r>
    <s v="INV00010"/>
    <x v="9"/>
    <s v="C064"/>
    <s v="SaaS Enterprise"/>
    <s v="North"/>
    <n v="74878.240000000005"/>
    <n v="17.66"/>
    <n v="22924.76"/>
  </r>
  <r>
    <s v="INV00011"/>
    <x v="10"/>
    <s v="C120"/>
    <s v="SaaS Enterprise"/>
    <s v="West"/>
    <n v="232726.42"/>
    <n v="11.15"/>
    <n v="88124.11"/>
  </r>
  <r>
    <s v="INV00012"/>
    <x v="11"/>
    <s v="C106"/>
    <s v="SaaS Basic"/>
    <s v="North"/>
    <n v="134107.1"/>
    <n v="11.69"/>
    <n v="36301.589999999997"/>
  </r>
  <r>
    <s v="INV00013"/>
    <x v="12"/>
    <s v="C088"/>
    <s v="Analytics Addon"/>
    <s v="West"/>
    <n v="48473.71"/>
    <n v="22.92"/>
    <n v="18544.580000000002"/>
  </r>
  <r>
    <s v="INV00014"/>
    <x v="13"/>
    <s v="C295"/>
    <s v="Analytics Addon"/>
    <s v="North"/>
    <n v="94679.49"/>
    <n v="17.5"/>
    <n v="36619.25"/>
  </r>
  <r>
    <s v="INV00015"/>
    <x v="14"/>
    <s v="C127"/>
    <s v="SaaS Pro"/>
    <s v="West"/>
    <n v="80623.67"/>
    <n v="11.41"/>
    <n v="34197.96"/>
  </r>
  <r>
    <s v="INV00016"/>
    <x v="15"/>
    <s v="C214"/>
    <s v="Analytics Addon"/>
    <s v="West"/>
    <n v="144264.89000000001"/>
    <n v="1.26"/>
    <n v="45041.19"/>
  </r>
  <r>
    <s v="INV00017"/>
    <x v="16"/>
    <s v="C009"/>
    <s v="SaaS Pro"/>
    <s v="North"/>
    <n v="218876.63"/>
    <n v="4.9800000000000004"/>
    <n v="104820.92"/>
  </r>
  <r>
    <s v="INV00018"/>
    <x v="17"/>
    <s v="C253"/>
    <s v="SaaS Basic"/>
    <s v="West"/>
    <n v="133282.54999999999"/>
    <n v="8.06"/>
    <n v="67061.41"/>
  </r>
  <r>
    <s v="INV00019"/>
    <x v="18"/>
    <s v="C132"/>
    <s v="Analytics Addon"/>
    <s v="West"/>
    <n v="97674.9"/>
    <n v="7.44"/>
    <n v="34948.94"/>
  </r>
  <r>
    <s v="INV00020"/>
    <x v="19"/>
    <s v="C167"/>
    <s v="SaaS Pro"/>
    <s v="North"/>
    <n v="248960.44"/>
    <n v="4.13"/>
    <n v="64864.69"/>
  </r>
  <r>
    <s v="INV00021"/>
    <x v="20"/>
    <s v="C158"/>
    <s v="SaaS Basic"/>
    <s v="West"/>
    <n v="135999.53"/>
    <n v="3.21"/>
    <n v="38426.080000000002"/>
  </r>
  <r>
    <s v="INV00022"/>
    <x v="21"/>
    <s v="C071"/>
    <s v="Analytics Addon"/>
    <s v="North"/>
    <n v="61551.49"/>
    <n v="20.99"/>
    <n v="16709.48"/>
  </r>
  <r>
    <s v="INV00023"/>
    <x v="22"/>
    <s v="C013"/>
    <s v="Analytics Addon"/>
    <s v="West"/>
    <n v="97144.6"/>
    <n v="14.37"/>
    <n v="24831.25"/>
  </r>
  <r>
    <s v="INV00024"/>
    <x v="23"/>
    <s v="C022"/>
    <s v="Analytics Addon"/>
    <s v="South"/>
    <n v="103989.66"/>
    <n v="0.46"/>
    <n v="45102.14"/>
  </r>
  <r>
    <s v="INV00025"/>
    <x v="24"/>
    <s v="C190"/>
    <s v="Analytics Addon"/>
    <s v="West"/>
    <n v="106861.79"/>
    <n v="0.05"/>
    <n v="53069.3"/>
  </r>
  <r>
    <s v="INV00026"/>
    <x v="25"/>
    <s v="C086"/>
    <s v="SaaS Basic"/>
    <s v="South"/>
    <n v="66848.539999999994"/>
    <n v="3.94"/>
    <n v="34392.19"/>
  </r>
  <r>
    <s v="INV00027"/>
    <x v="26"/>
    <s v="C159"/>
    <s v="Analytics Addon"/>
    <s v="North"/>
    <n v="128884.03"/>
    <n v="9.9700000000000006"/>
    <n v="48406.45"/>
  </r>
  <r>
    <s v="INV00028"/>
    <x v="27"/>
    <s v="C198"/>
    <s v="SaaS Pro"/>
    <s v="East"/>
    <n v="81164"/>
    <n v="22.55"/>
    <n v="31774.55"/>
  </r>
  <r>
    <s v="INV00029"/>
    <x v="28"/>
    <s v="C045"/>
    <s v="Analytics Addon"/>
    <s v="West"/>
    <n v="124458.7"/>
    <n v="2.06"/>
    <n v="37297.339999999997"/>
  </r>
  <r>
    <s v="INV00030"/>
    <x v="29"/>
    <s v="C078"/>
    <s v="SaaS Enterprise"/>
    <s v="East"/>
    <n v="224601.8"/>
    <n v="7.3"/>
    <n v="98062.53"/>
  </r>
  <r>
    <s v="INV00031"/>
    <x v="30"/>
    <s v="C100"/>
    <s v="SaaS Basic"/>
    <s v="North"/>
    <n v="34448.589999999997"/>
    <n v="5.61"/>
    <n v="13530.87"/>
  </r>
  <r>
    <s v="INV00032"/>
    <x v="31"/>
    <s v="C005"/>
    <s v="SaaS Enterprise"/>
    <s v="South"/>
    <n v="57965.38"/>
    <n v="4.9400000000000004"/>
    <n v="15446.02"/>
  </r>
  <r>
    <s v="INV00033"/>
    <x v="32"/>
    <s v="C143"/>
    <s v="Analytics Addon"/>
    <s v="South"/>
    <n v="88762.78"/>
    <n v="0.64"/>
    <n v="41071.910000000003"/>
  </r>
  <r>
    <s v="INV00034"/>
    <x v="33"/>
    <s v="C223"/>
    <s v="Analytics Addon"/>
    <s v="North"/>
    <n v="26789.25"/>
    <n v="16.71"/>
    <n v="7699.3"/>
  </r>
  <r>
    <s v="INV00035"/>
    <x v="34"/>
    <s v="C014"/>
    <s v="Analytics Addon"/>
    <s v="North"/>
    <n v="107422.45"/>
    <n v="9.89"/>
    <n v="51932.65"/>
  </r>
  <r>
    <s v="INV00036"/>
    <x v="35"/>
    <s v="C173"/>
    <s v="Analytics Addon"/>
    <s v="South"/>
    <n v="194206.63"/>
    <n v="11.44"/>
    <n v="69553.52"/>
  </r>
  <r>
    <s v="INV00037"/>
    <x v="36"/>
    <s v="C101"/>
    <s v="SaaS Enterprise"/>
    <s v="North"/>
    <n v="198193.15"/>
    <n v="17.34"/>
    <n v="94603.15"/>
  </r>
  <r>
    <s v="INV00038"/>
    <x v="37"/>
    <s v="C191"/>
    <s v="SaaS Enterprise"/>
    <s v="North"/>
    <n v="78141.55"/>
    <n v="18.059999999999999"/>
    <n v="24142.22"/>
  </r>
  <r>
    <s v="INV00039"/>
    <x v="38"/>
    <s v="C230"/>
    <s v="SaaS Basic"/>
    <s v="West"/>
    <n v="172842.13"/>
    <n v="4.4400000000000004"/>
    <n v="64688.54"/>
  </r>
  <r>
    <s v="INV00040"/>
    <x v="39"/>
    <s v="C090"/>
    <s v="SaaS Pro"/>
    <s v="West"/>
    <n v="189634.98"/>
    <n v="2.5499999999999998"/>
    <n v="94900.479999999996"/>
  </r>
  <r>
    <s v="INV00041"/>
    <x v="40"/>
    <s v="C014"/>
    <s v="SaaS Basic"/>
    <s v="South"/>
    <n v="239319.09"/>
    <n v="15.6"/>
    <n v="101733.46"/>
  </r>
  <r>
    <s v="INV00042"/>
    <x v="41"/>
    <s v="C152"/>
    <s v="Analytics Addon"/>
    <s v="North"/>
    <n v="172226.57"/>
    <n v="15.82"/>
    <n v="69942.62"/>
  </r>
  <r>
    <s v="INV00043"/>
    <x v="42"/>
    <s v="C211"/>
    <s v="SaaS Basic"/>
    <s v="North"/>
    <n v="190808.53"/>
    <n v="23.62"/>
    <n v="86591.18"/>
  </r>
  <r>
    <s v="INV00044"/>
    <x v="43"/>
    <s v="C251"/>
    <s v="Analytics Addon"/>
    <s v="North"/>
    <n v="156225.76"/>
    <n v="16.96"/>
    <n v="48593.99"/>
  </r>
  <r>
    <s v="INV00045"/>
    <x v="44"/>
    <s v="C078"/>
    <s v="Analytics Addon"/>
    <s v="East"/>
    <n v="203389.08"/>
    <n v="7.28"/>
    <n v="98475.49"/>
  </r>
  <r>
    <s v="INV00046"/>
    <x v="45"/>
    <s v="C281"/>
    <s v="SaaS Basic"/>
    <s v="West"/>
    <n v="200951.28"/>
    <n v="3.16"/>
    <n v="60341.81"/>
  </r>
  <r>
    <s v="INV00047"/>
    <x v="46"/>
    <s v="C295"/>
    <s v="SaaS Basic"/>
    <s v="South"/>
    <n v="80514.42"/>
    <n v="24.44"/>
    <n v="25332.46"/>
  </r>
  <r>
    <s v="INV00048"/>
    <x v="47"/>
    <s v="C147"/>
    <s v="SaaS Enterprise"/>
    <s v="North"/>
    <n v="133952.54999999999"/>
    <n v="22.77"/>
    <n v="41898.57"/>
  </r>
  <r>
    <s v="INV00049"/>
    <x v="48"/>
    <s v="C173"/>
    <s v="SaaS Pro"/>
    <s v="West"/>
    <n v="53338.9"/>
    <n v="20.36"/>
    <n v="23359.8"/>
  </r>
  <r>
    <s v="INV00050"/>
    <x v="49"/>
    <s v="C249"/>
    <s v="SaaS Enterprise"/>
    <s v="East"/>
    <n v="13809.45"/>
    <n v="21.73"/>
    <n v="6161.79"/>
  </r>
  <r>
    <s v="INV00051"/>
    <x v="17"/>
    <s v="C291"/>
    <s v="SaaS Basic"/>
    <s v="South"/>
    <n v="125785.21"/>
    <n v="17.760000000000002"/>
    <n v="40574.43"/>
  </r>
  <r>
    <s v="INV00052"/>
    <x v="50"/>
    <s v="C175"/>
    <s v="SaaS Basic"/>
    <s v="North"/>
    <n v="180866.65"/>
    <n v="16.87"/>
    <n v="76371.11"/>
  </r>
  <r>
    <s v="INV00053"/>
    <x v="51"/>
    <s v="C097"/>
    <s v="Analytics Addon"/>
    <s v="West"/>
    <n v="70888.12"/>
    <n v="4.9800000000000004"/>
    <n v="36675.57"/>
  </r>
  <r>
    <s v="INV00054"/>
    <x v="52"/>
    <s v="C245"/>
    <s v="SaaS Pro"/>
    <s v="South"/>
    <n v="176253.34"/>
    <n v="24.64"/>
    <n v="48532.12"/>
  </r>
  <r>
    <s v="INV00055"/>
    <x v="53"/>
    <s v="C265"/>
    <s v="SaaS Enterprise"/>
    <s v="East"/>
    <n v="160616.28"/>
    <n v="5.98"/>
    <n v="48813.04"/>
  </r>
  <r>
    <s v="INV00056"/>
    <x v="54"/>
    <s v="C158"/>
    <s v="Analytics Addon"/>
    <s v="West"/>
    <n v="50539.61"/>
    <n v="23.28"/>
    <n v="25611.25"/>
  </r>
  <r>
    <s v="INV00057"/>
    <x v="55"/>
    <s v="C052"/>
    <s v="Analytics Addon"/>
    <s v="North"/>
    <n v="107577.23"/>
    <n v="8.44"/>
    <n v="32399.55"/>
  </r>
  <r>
    <s v="INV00058"/>
    <x v="56"/>
    <s v="C195"/>
    <s v="Analytics Addon"/>
    <s v="North"/>
    <n v="132425.49"/>
    <n v="22.72"/>
    <n v="59896.06"/>
  </r>
  <r>
    <s v="INV00059"/>
    <x v="57"/>
    <s v="C173"/>
    <s v="SaaS Enterprise"/>
    <s v="North"/>
    <n v="40870.58"/>
    <n v="12.68"/>
    <n v="21445.62"/>
  </r>
  <r>
    <s v="INV00060"/>
    <x v="58"/>
    <s v="C001"/>
    <s v="SaaS Enterprise"/>
    <s v="East"/>
    <n v="136067.35"/>
    <n v="10.76"/>
    <n v="59081.54"/>
  </r>
  <r>
    <s v="INV00061"/>
    <x v="22"/>
    <s v="C277"/>
    <s v="SaaS Enterprise"/>
    <s v="East"/>
    <n v="124589.08"/>
    <n v="5.72"/>
    <n v="65105.07"/>
  </r>
  <r>
    <s v="INV00062"/>
    <x v="59"/>
    <s v="C066"/>
    <s v="SaaS Pro"/>
    <s v="South"/>
    <n v="140714.74"/>
    <n v="6.68"/>
    <n v="67799.25"/>
  </r>
  <r>
    <s v="INV00063"/>
    <x v="60"/>
    <s v="C204"/>
    <s v="Analytics Addon"/>
    <s v="North"/>
    <n v="32318.85"/>
    <n v="8.31"/>
    <n v="15602.2"/>
  </r>
  <r>
    <s v="INV00064"/>
    <x v="61"/>
    <s v="C251"/>
    <s v="SaaS Enterprise"/>
    <s v="South"/>
    <n v="180886.02"/>
    <n v="21.38"/>
    <n v="52944.160000000003"/>
  </r>
  <r>
    <s v="INV00065"/>
    <x v="62"/>
    <s v="C157"/>
    <s v="SaaS Pro"/>
    <s v="North"/>
    <n v="44982.74"/>
    <n v="18.78"/>
    <n v="23598.65"/>
  </r>
  <r>
    <s v="INV00066"/>
    <x v="63"/>
    <s v="C135"/>
    <s v="Analytics Addon"/>
    <s v="East"/>
    <n v="169036.25"/>
    <n v="10.67"/>
    <n v="73273.19"/>
  </r>
  <r>
    <s v="INV00067"/>
    <x v="64"/>
    <s v="C252"/>
    <s v="SaaS Pro"/>
    <s v="West"/>
    <n v="156262.48000000001"/>
    <n v="13.96"/>
    <n v="44838.33"/>
  </r>
  <r>
    <s v="INV00068"/>
    <x v="65"/>
    <s v="C114"/>
    <s v="SaaS Enterprise"/>
    <s v="West"/>
    <n v="166159.15"/>
    <n v="11.12"/>
    <n v="44634.46"/>
  </r>
  <r>
    <s v="INV00069"/>
    <x v="66"/>
    <s v="C080"/>
    <s v="SaaS Enterprise"/>
    <s v="South"/>
    <n v="16673.14"/>
    <n v="7.01"/>
    <n v="4426.1899999999996"/>
  </r>
  <r>
    <s v="INV00070"/>
    <x v="67"/>
    <s v="C231"/>
    <s v="Analytics Addon"/>
    <s v="North"/>
    <n v="161121.46"/>
    <n v="16.87"/>
    <n v="77577.16"/>
  </r>
  <r>
    <s v="INV00071"/>
    <x v="68"/>
    <s v="C182"/>
    <s v="SaaS Basic"/>
    <s v="South"/>
    <n v="235577.99"/>
    <n v="7.77"/>
    <n v="82569.759999999995"/>
  </r>
  <r>
    <s v="INV00072"/>
    <x v="69"/>
    <s v="C210"/>
    <s v="SaaS Pro"/>
    <s v="West"/>
    <n v="81817.41"/>
    <n v="2.1"/>
    <n v="35730.620000000003"/>
  </r>
  <r>
    <s v="INV00073"/>
    <x v="70"/>
    <s v="C107"/>
    <s v="SaaS Basic"/>
    <s v="West"/>
    <n v="96949.77"/>
    <n v="15.79"/>
    <n v="45866.91"/>
  </r>
  <r>
    <s v="INV00074"/>
    <x v="71"/>
    <s v="C116"/>
    <s v="SaaS Pro"/>
    <s v="North"/>
    <n v="51550.75"/>
    <n v="20.36"/>
    <n v="21035.19"/>
  </r>
  <r>
    <s v="INV00075"/>
    <x v="72"/>
    <s v="C094"/>
    <s v="SaaS Pro"/>
    <s v="North"/>
    <n v="230372.03"/>
    <n v="8.2200000000000006"/>
    <n v="74786.539999999994"/>
  </r>
  <r>
    <s v="INV00076"/>
    <x v="73"/>
    <s v="C114"/>
    <s v="SaaS Basic"/>
    <s v="South"/>
    <n v="26755.57"/>
    <n v="2.89"/>
    <n v="10916.87"/>
  </r>
  <r>
    <s v="INV00077"/>
    <x v="74"/>
    <s v="C098"/>
    <s v="Analytics Addon"/>
    <s v="West"/>
    <n v="237376.65"/>
    <n v="23.94"/>
    <n v="117371.84"/>
  </r>
  <r>
    <s v="INV00078"/>
    <x v="75"/>
    <s v="C026"/>
    <s v="SaaS Enterprise"/>
    <s v="West"/>
    <n v="209715.6"/>
    <n v="24.27"/>
    <n v="103140.51"/>
  </r>
  <r>
    <s v="INV00079"/>
    <x v="76"/>
    <s v="C106"/>
    <s v="SaaS Enterprise"/>
    <s v="East"/>
    <n v="158153.29999999999"/>
    <n v="7.36"/>
    <n v="53534.82"/>
  </r>
  <r>
    <s v="INV00080"/>
    <x v="77"/>
    <s v="C275"/>
    <s v="SaaS Pro"/>
    <s v="East"/>
    <n v="11974.75"/>
    <n v="14.34"/>
    <n v="5109.95"/>
  </r>
  <r>
    <s v="INV00081"/>
    <x v="78"/>
    <s v="C217"/>
    <s v="SaaS Enterprise"/>
    <s v="East"/>
    <n v="61978.34"/>
    <n v="11.52"/>
    <n v="29459.119999999999"/>
  </r>
  <r>
    <s v="INV00082"/>
    <x v="79"/>
    <s v="C019"/>
    <s v="SaaS Pro"/>
    <s v="North"/>
    <n v="230860.78"/>
    <n v="17.510000000000002"/>
    <n v="93234.63"/>
  </r>
  <r>
    <s v="INV00083"/>
    <x v="80"/>
    <s v="C225"/>
    <s v="Analytics Addon"/>
    <s v="West"/>
    <n v="21577.05"/>
    <n v="22.47"/>
    <n v="10822.98"/>
  </r>
  <r>
    <s v="INV00084"/>
    <x v="81"/>
    <s v="C001"/>
    <s v="Analytics Addon"/>
    <s v="East"/>
    <n v="221035.02"/>
    <n v="4.93"/>
    <n v="115942.39999999999"/>
  </r>
  <r>
    <s v="INV00085"/>
    <x v="82"/>
    <s v="C178"/>
    <s v="SaaS Basic"/>
    <s v="South"/>
    <n v="230067.6"/>
    <n v="8.17"/>
    <n v="71953.86"/>
  </r>
  <r>
    <s v="INV00086"/>
    <x v="83"/>
    <s v="C107"/>
    <s v="SaaS Enterprise"/>
    <s v="East"/>
    <n v="174925.89"/>
    <n v="11.52"/>
    <n v="63276.53"/>
  </r>
  <r>
    <s v="INV00087"/>
    <x v="84"/>
    <s v="C086"/>
    <s v="Analytics Addon"/>
    <s v="West"/>
    <n v="83565.86"/>
    <n v="11.65"/>
    <n v="37322.9"/>
  </r>
  <r>
    <s v="INV00088"/>
    <x v="85"/>
    <s v="C174"/>
    <s v="SaaS Pro"/>
    <s v="North"/>
    <n v="204130.07"/>
    <n v="3.66"/>
    <n v="86091.87"/>
  </r>
  <r>
    <s v="INV00089"/>
    <x v="86"/>
    <s v="C272"/>
    <s v="SaaS Pro"/>
    <s v="East"/>
    <n v="219123.34"/>
    <n v="12.03"/>
    <n v="84625.93"/>
  </r>
  <r>
    <s v="INV00090"/>
    <x v="87"/>
    <s v="C028"/>
    <s v="SaaS Pro"/>
    <s v="North"/>
    <n v="40772.199999999997"/>
    <n v="1.78"/>
    <n v="14604.91"/>
  </r>
  <r>
    <s v="INV00091"/>
    <x v="88"/>
    <s v="C180"/>
    <s v="SaaS Basic"/>
    <s v="North"/>
    <n v="205697.35"/>
    <n v="2.44"/>
    <n v="74613.740000000005"/>
  </r>
  <r>
    <s v="INV00092"/>
    <x v="89"/>
    <s v="C139"/>
    <s v="SaaS Enterprise"/>
    <s v="South"/>
    <n v="217111.18"/>
    <n v="2.71"/>
    <n v="102712.07"/>
  </r>
  <r>
    <s v="INV00093"/>
    <x v="90"/>
    <s v="C262"/>
    <s v="SaaS Enterprise"/>
    <s v="West"/>
    <n v="63923.07"/>
    <n v="4.8600000000000003"/>
    <n v="18904.919999999998"/>
  </r>
  <r>
    <s v="INV00094"/>
    <x v="91"/>
    <s v="C095"/>
    <s v="Analytics Addon"/>
    <s v="East"/>
    <n v="147995"/>
    <n v="20.260000000000002"/>
    <n v="69182.720000000001"/>
  </r>
  <r>
    <s v="INV00095"/>
    <x v="92"/>
    <s v="C288"/>
    <s v="SaaS Enterprise"/>
    <s v="West"/>
    <n v="158991.95000000001"/>
    <n v="13.68"/>
    <n v="52358.879999999997"/>
  </r>
  <r>
    <s v="INV00096"/>
    <x v="93"/>
    <s v="C025"/>
    <s v="SaaS Enterprise"/>
    <s v="South"/>
    <n v="10033.370000000001"/>
    <n v="13.07"/>
    <n v="4349.78"/>
  </r>
  <r>
    <s v="INV00097"/>
    <x v="94"/>
    <s v="C057"/>
    <s v="Analytics Addon"/>
    <s v="East"/>
    <n v="97245.69"/>
    <n v="17.309999999999999"/>
    <n v="49662.65"/>
  </r>
  <r>
    <s v="INV00098"/>
    <x v="95"/>
    <s v="C099"/>
    <s v="SaaS Pro"/>
    <s v="West"/>
    <n v="216255.61"/>
    <n v="4.45"/>
    <n v="56898.91"/>
  </r>
  <r>
    <s v="INV00099"/>
    <x v="96"/>
    <s v="C128"/>
    <s v="SaaS Basic"/>
    <s v="East"/>
    <n v="230465.15"/>
    <n v="7.53"/>
    <n v="93443.03"/>
  </r>
  <r>
    <s v="INV00100"/>
    <x v="97"/>
    <s v="C197"/>
    <s v="SaaS Pro"/>
    <s v="North"/>
    <n v="122758.52"/>
    <n v="21.69"/>
    <n v="42430.05"/>
  </r>
  <r>
    <s v="INV00101"/>
    <x v="98"/>
    <s v="C196"/>
    <s v="Analytics Addon"/>
    <s v="West"/>
    <n v="16307.72"/>
    <n v="24.35"/>
    <n v="5437.79"/>
  </r>
  <r>
    <s v="INV00102"/>
    <x v="99"/>
    <s v="C116"/>
    <s v="Analytics Addon"/>
    <s v="East"/>
    <n v="248652.67"/>
    <n v="7.78"/>
    <n v="81093.149999999994"/>
  </r>
  <r>
    <s v="INV00103"/>
    <x v="100"/>
    <s v="C096"/>
    <s v="SaaS Basic"/>
    <s v="West"/>
    <n v="127751.53"/>
    <n v="23.18"/>
    <n v="39104.06"/>
  </r>
  <r>
    <s v="INV00104"/>
    <x v="101"/>
    <s v="C211"/>
    <s v="SaaS Enterprise"/>
    <s v="South"/>
    <n v="213838.75"/>
    <n v="10.11"/>
    <n v="105684.37"/>
  </r>
  <r>
    <s v="INV00105"/>
    <x v="102"/>
    <s v="C255"/>
    <s v="SaaS Enterprise"/>
    <s v="North"/>
    <n v="193536.65"/>
    <n v="11.57"/>
    <n v="85461.67"/>
  </r>
  <r>
    <s v="INV00106"/>
    <x v="14"/>
    <s v="C071"/>
    <s v="Analytics Addon"/>
    <s v="East"/>
    <n v="173715.53"/>
    <n v="14.83"/>
    <n v="60037.66"/>
  </r>
  <r>
    <s v="INV00107"/>
    <x v="103"/>
    <s v="C204"/>
    <s v="SaaS Pro"/>
    <s v="South"/>
    <n v="176712.63"/>
    <n v="2.2400000000000002"/>
    <n v="67838.960000000006"/>
  </r>
  <r>
    <s v="INV00108"/>
    <x v="104"/>
    <s v="C210"/>
    <s v="Analytics Addon"/>
    <s v="North"/>
    <n v="157265.41"/>
    <n v="5.82"/>
    <n v="65265.32"/>
  </r>
  <r>
    <s v="INV00109"/>
    <x v="105"/>
    <s v="C118"/>
    <s v="Analytics Addon"/>
    <s v="West"/>
    <n v="56426.94"/>
    <n v="13.87"/>
    <n v="21943.89"/>
  </r>
  <r>
    <s v="INV00110"/>
    <x v="106"/>
    <s v="C300"/>
    <s v="SaaS Pro"/>
    <s v="East"/>
    <n v="190880.02"/>
    <n v="5.48"/>
    <n v="71192.350000000006"/>
  </r>
  <r>
    <s v="INV00111"/>
    <x v="86"/>
    <s v="C148"/>
    <s v="SaaS Pro"/>
    <s v="East"/>
    <n v="79652.160000000003"/>
    <n v="9.11"/>
    <n v="27631.040000000001"/>
  </r>
  <r>
    <s v="INV00112"/>
    <x v="107"/>
    <s v="C115"/>
    <s v="SaaS Enterprise"/>
    <s v="West"/>
    <n v="11119.19"/>
    <n v="8.9600000000000009"/>
    <n v="5110.37"/>
  </r>
  <r>
    <s v="INV00113"/>
    <x v="108"/>
    <s v="C300"/>
    <s v="SaaS Enterprise"/>
    <s v="South"/>
    <n v="129406.76"/>
    <n v="22.53"/>
    <n v="59781.19"/>
  </r>
  <r>
    <s v="INV00114"/>
    <x v="109"/>
    <s v="C159"/>
    <s v="Analytics Addon"/>
    <s v="North"/>
    <n v="166595.92000000001"/>
    <n v="0.45"/>
    <n v="73443.179999999993"/>
  </r>
  <r>
    <s v="INV00115"/>
    <x v="107"/>
    <s v="C082"/>
    <s v="SaaS Pro"/>
    <s v="East"/>
    <n v="10644.92"/>
    <n v="5"/>
    <n v="5824.08"/>
  </r>
  <r>
    <s v="INV00116"/>
    <x v="110"/>
    <s v="C255"/>
    <s v="Analytics Addon"/>
    <s v="East"/>
    <n v="72421.59"/>
    <n v="9.94"/>
    <n v="21902.83"/>
  </r>
  <r>
    <s v="INV00117"/>
    <x v="111"/>
    <s v="C027"/>
    <s v="SaaS Enterprise"/>
    <s v="East"/>
    <n v="159559.70000000001"/>
    <n v="7.53"/>
    <n v="70138.36"/>
  </r>
  <r>
    <s v="INV00118"/>
    <x v="96"/>
    <s v="C018"/>
    <s v="SaaS Basic"/>
    <s v="West"/>
    <n v="168692.26"/>
    <n v="19.93"/>
    <n v="47226.52"/>
  </r>
  <r>
    <s v="INV00119"/>
    <x v="36"/>
    <s v="C003"/>
    <s v="Analytics Addon"/>
    <s v="East"/>
    <n v="156908.57"/>
    <n v="12.89"/>
    <n v="58937.63"/>
  </r>
  <r>
    <s v="INV00120"/>
    <x v="112"/>
    <s v="C170"/>
    <s v="SaaS Pro"/>
    <s v="North"/>
    <n v="168042.64"/>
    <n v="3.25"/>
    <n v="47755.99"/>
  </r>
  <r>
    <s v="INV00121"/>
    <x v="113"/>
    <s v="C236"/>
    <s v="Analytics Addon"/>
    <s v="East"/>
    <n v="135162.82"/>
    <n v="22.49"/>
    <n v="43618.03"/>
  </r>
  <r>
    <s v="INV00122"/>
    <x v="25"/>
    <s v="C120"/>
    <s v="SaaS Basic"/>
    <s v="South"/>
    <n v="143038.82"/>
    <n v="24.74"/>
    <n v="48350.84"/>
  </r>
  <r>
    <s v="INV00123"/>
    <x v="114"/>
    <s v="C020"/>
    <s v="SaaS Enterprise"/>
    <s v="South"/>
    <n v="109278.25"/>
    <n v="20.74"/>
    <n v="28153.84"/>
  </r>
  <r>
    <s v="INV00124"/>
    <x v="115"/>
    <s v="C131"/>
    <s v="SaaS Basic"/>
    <s v="North"/>
    <n v="202503.81"/>
    <n v="6.2"/>
    <n v="57986.36"/>
  </r>
  <r>
    <s v="INV00125"/>
    <x v="116"/>
    <s v="C014"/>
    <s v="SaaS Enterprise"/>
    <s v="East"/>
    <n v="89595.02"/>
    <n v="24.46"/>
    <n v="37671.94"/>
  </r>
  <r>
    <s v="INV00126"/>
    <x v="117"/>
    <s v="C290"/>
    <s v="SaaS Pro"/>
    <s v="South"/>
    <n v="61564.9"/>
    <n v="8.24"/>
    <n v="26264.639999999999"/>
  </r>
  <r>
    <s v="INV00127"/>
    <x v="118"/>
    <s v="C218"/>
    <s v="Analytics Addon"/>
    <s v="North"/>
    <n v="24857.119999999999"/>
    <n v="15.71"/>
    <n v="8110.31"/>
  </r>
  <r>
    <s v="INV00128"/>
    <x v="119"/>
    <s v="C203"/>
    <s v="SaaS Enterprise"/>
    <s v="West"/>
    <n v="106382.27"/>
    <n v="4.9800000000000004"/>
    <n v="45775.199999999997"/>
  </r>
  <r>
    <s v="INV00129"/>
    <x v="105"/>
    <s v="C083"/>
    <s v="Analytics Addon"/>
    <s v="East"/>
    <n v="46772.52"/>
    <n v="13.57"/>
    <n v="15035.59"/>
  </r>
  <r>
    <s v="INV00130"/>
    <x v="120"/>
    <s v="C225"/>
    <s v="SaaS Basic"/>
    <s v="West"/>
    <n v="178099.68"/>
    <n v="24.79"/>
    <n v="67516.800000000003"/>
  </r>
  <r>
    <s v="INV00131"/>
    <x v="10"/>
    <s v="C059"/>
    <s v="Analytics Addon"/>
    <s v="North"/>
    <n v="180041.87"/>
    <n v="22.07"/>
    <n v="68896.009999999995"/>
  </r>
  <r>
    <s v="INV00132"/>
    <x v="121"/>
    <s v="C199"/>
    <s v="Analytics Addon"/>
    <s v="East"/>
    <n v="43777.47"/>
    <n v="10.57"/>
    <n v="18063.04"/>
  </r>
  <r>
    <s v="INV00133"/>
    <x v="122"/>
    <s v="C292"/>
    <s v="SaaS Pro"/>
    <s v="South"/>
    <n v="229058.76"/>
    <n v="7.63"/>
    <n v="67963.69"/>
  </r>
  <r>
    <s v="INV00134"/>
    <x v="123"/>
    <s v="C290"/>
    <s v="Analytics Addon"/>
    <s v="North"/>
    <n v="100388.35"/>
    <n v="4.47"/>
    <n v="26584.240000000002"/>
  </r>
  <r>
    <s v="INV00135"/>
    <x v="124"/>
    <s v="C196"/>
    <s v="SaaS Pro"/>
    <s v="South"/>
    <n v="195661.8"/>
    <n v="10.4"/>
    <n v="85916.13"/>
  </r>
  <r>
    <s v="INV00136"/>
    <x v="125"/>
    <s v="C038"/>
    <s v="SaaS Enterprise"/>
    <s v="North"/>
    <n v="112602.87"/>
    <n v="12.88"/>
    <n v="56932.91"/>
  </r>
  <r>
    <s v="INV00137"/>
    <x v="126"/>
    <s v="C214"/>
    <s v="Analytics Addon"/>
    <s v="East"/>
    <n v="28571.99"/>
    <n v="8.8800000000000008"/>
    <n v="13085.28"/>
  </r>
  <r>
    <s v="INV00138"/>
    <x v="127"/>
    <s v="C142"/>
    <s v="SaaS Pro"/>
    <s v="East"/>
    <n v="25060.99"/>
    <n v="9.34"/>
    <n v="9345.82"/>
  </r>
  <r>
    <s v="INV00139"/>
    <x v="128"/>
    <s v="C288"/>
    <s v="SaaS Basic"/>
    <s v="North"/>
    <n v="138603.31"/>
    <n v="16.55"/>
    <n v="54832.85"/>
  </r>
  <r>
    <s v="INV00140"/>
    <x v="129"/>
    <s v="C163"/>
    <s v="SaaS Basic"/>
    <s v="South"/>
    <n v="89480.66"/>
    <n v="8.83"/>
    <n v="32809.07"/>
  </r>
  <r>
    <s v="INV00141"/>
    <x v="130"/>
    <s v="C103"/>
    <s v="SaaS Basic"/>
    <s v="North"/>
    <n v="97991.82"/>
    <n v="11.6"/>
    <n v="26368.26"/>
  </r>
  <r>
    <s v="INV00142"/>
    <x v="131"/>
    <s v="C190"/>
    <s v="SaaS Enterprise"/>
    <s v="West"/>
    <n v="69702.7"/>
    <n v="8.35"/>
    <n v="24371.46"/>
  </r>
  <r>
    <s v="INV00143"/>
    <x v="132"/>
    <s v="C046"/>
    <s v="Analytics Addon"/>
    <s v="South"/>
    <n v="51581.16"/>
    <n v="1.62"/>
    <n v="24001.11"/>
  </r>
  <r>
    <s v="INV00144"/>
    <x v="133"/>
    <s v="C104"/>
    <s v="SaaS Basic"/>
    <s v="West"/>
    <n v="100390.95"/>
    <n v="19.260000000000002"/>
    <n v="29719"/>
  </r>
  <r>
    <s v="INV00145"/>
    <x v="134"/>
    <s v="C268"/>
    <s v="Analytics Addon"/>
    <s v="West"/>
    <n v="191120.1"/>
    <n v="0.2"/>
    <n v="78796.479999999996"/>
  </r>
  <r>
    <s v="INV00146"/>
    <x v="135"/>
    <s v="C050"/>
    <s v="SaaS Pro"/>
    <s v="West"/>
    <n v="192289.73"/>
    <n v="4.97"/>
    <n v="56131.9"/>
  </r>
  <r>
    <s v="INV00147"/>
    <x v="136"/>
    <s v="C171"/>
    <s v="SaaS Enterprise"/>
    <s v="North"/>
    <n v="114618.82"/>
    <n v="11.54"/>
    <n v="46657.77"/>
  </r>
  <r>
    <s v="INV00148"/>
    <x v="137"/>
    <s v="C195"/>
    <s v="SaaS Pro"/>
    <s v="West"/>
    <n v="13309.79"/>
    <n v="17.22"/>
    <n v="5289.64"/>
  </r>
  <r>
    <s v="INV00149"/>
    <x v="138"/>
    <s v="C221"/>
    <s v="Analytics Addon"/>
    <s v="North"/>
    <n v="136202.07"/>
    <n v="15.38"/>
    <n v="61554.12"/>
  </r>
  <r>
    <s v="INV00150"/>
    <x v="139"/>
    <s v="C218"/>
    <s v="Analytics Addon"/>
    <s v="West"/>
    <n v="159261.32"/>
    <n v="24.75"/>
    <n v="72248.02"/>
  </r>
  <r>
    <s v="INV00151"/>
    <x v="59"/>
    <s v="C204"/>
    <s v="Analytics Addon"/>
    <s v="South"/>
    <n v="136028.79"/>
    <n v="3.72"/>
    <n v="55609.440000000002"/>
  </r>
  <r>
    <s v="INV00152"/>
    <x v="140"/>
    <s v="C298"/>
    <s v="SaaS Basic"/>
    <s v="East"/>
    <n v="192948.96"/>
    <n v="21.45"/>
    <n v="92190.94"/>
  </r>
  <r>
    <s v="INV00153"/>
    <x v="141"/>
    <s v="C237"/>
    <s v="SaaS Enterprise"/>
    <s v="West"/>
    <n v="220222.37"/>
    <n v="1.39"/>
    <n v="71040.399999999994"/>
  </r>
  <r>
    <s v="INV00154"/>
    <x v="142"/>
    <s v="C290"/>
    <s v="SaaS Basic"/>
    <s v="East"/>
    <n v="90416.94"/>
    <n v="6.41"/>
    <n v="45449.67"/>
  </r>
  <r>
    <s v="INV00155"/>
    <x v="143"/>
    <s v="C093"/>
    <s v="SaaS Enterprise"/>
    <s v="North"/>
    <n v="45157.78"/>
    <n v="20.86"/>
    <n v="23472.799999999999"/>
  </r>
  <r>
    <s v="INV00156"/>
    <x v="38"/>
    <s v="C153"/>
    <s v="Analytics Addon"/>
    <s v="West"/>
    <n v="197949.57"/>
    <n v="20.91"/>
    <n v="84027.22"/>
  </r>
  <r>
    <s v="INV00157"/>
    <x v="35"/>
    <s v="C077"/>
    <s v="Analytics Addon"/>
    <s v="West"/>
    <n v="51151.7"/>
    <n v="17.559999999999999"/>
    <n v="20121.37"/>
  </r>
  <r>
    <s v="INV00158"/>
    <x v="144"/>
    <s v="C265"/>
    <s v="SaaS Basic"/>
    <s v="West"/>
    <n v="45040.78"/>
    <n v="23.46"/>
    <n v="16285.13"/>
  </r>
  <r>
    <s v="INV00159"/>
    <x v="145"/>
    <s v="C273"/>
    <s v="Analytics Addon"/>
    <s v="West"/>
    <n v="25367.43"/>
    <n v="12.31"/>
    <n v="12771.28"/>
  </r>
  <r>
    <s v="INV00160"/>
    <x v="146"/>
    <s v="C171"/>
    <s v="SaaS Pro"/>
    <s v="West"/>
    <n v="212591.5"/>
    <n v="18.78"/>
    <n v="113239.82"/>
  </r>
  <r>
    <s v="INV00161"/>
    <x v="147"/>
    <s v="C058"/>
    <s v="SaaS Pro"/>
    <s v="West"/>
    <n v="122456.09"/>
    <n v="19.72"/>
    <n v="56040.13"/>
  </r>
  <r>
    <s v="INV00162"/>
    <x v="47"/>
    <s v="C146"/>
    <s v="SaaS Pro"/>
    <s v="South"/>
    <n v="80788.34"/>
    <n v="10.48"/>
    <n v="21226.959999999999"/>
  </r>
  <r>
    <s v="INV00163"/>
    <x v="148"/>
    <s v="C139"/>
    <s v="SaaS Pro"/>
    <s v="South"/>
    <n v="118611.22"/>
    <n v="13.69"/>
    <n v="30378.95"/>
  </r>
  <r>
    <s v="INV00164"/>
    <x v="56"/>
    <s v="C014"/>
    <s v="SaaS Basic"/>
    <s v="East"/>
    <n v="83823.83"/>
    <n v="21.56"/>
    <n v="27566.18"/>
  </r>
  <r>
    <s v="INV00165"/>
    <x v="149"/>
    <s v="C188"/>
    <s v="SaaS Basic"/>
    <s v="East"/>
    <n v="21816.400000000001"/>
    <n v="3.61"/>
    <n v="5652.45"/>
  </r>
  <r>
    <s v="INV00166"/>
    <x v="150"/>
    <s v="C105"/>
    <s v="SaaS Enterprise"/>
    <s v="North"/>
    <n v="216376.92"/>
    <n v="16.75"/>
    <n v="106578.29"/>
  </r>
  <r>
    <s v="INV00167"/>
    <x v="151"/>
    <s v="C062"/>
    <s v="Analytics Addon"/>
    <s v="West"/>
    <n v="214969.04"/>
    <n v="10.09"/>
    <n v="100995.53"/>
  </r>
  <r>
    <s v="INV00168"/>
    <x v="152"/>
    <s v="C223"/>
    <s v="SaaS Enterprise"/>
    <s v="North"/>
    <n v="169993.89"/>
    <n v="19.579999999999998"/>
    <n v="46047.31"/>
  </r>
  <r>
    <s v="INV00169"/>
    <x v="3"/>
    <s v="C169"/>
    <s v="SaaS Pro"/>
    <s v="South"/>
    <n v="99631.67"/>
    <n v="24.95"/>
    <n v="53665.63"/>
  </r>
  <r>
    <s v="INV00170"/>
    <x v="153"/>
    <s v="C115"/>
    <s v="SaaS Basic"/>
    <s v="East"/>
    <n v="121826.95"/>
    <n v="15.3"/>
    <n v="35594.15"/>
  </r>
  <r>
    <s v="INV00171"/>
    <x v="154"/>
    <s v="C087"/>
    <s v="Analytics Addon"/>
    <s v="North"/>
    <n v="103234.59"/>
    <n v="7.55"/>
    <n v="55559.45"/>
  </r>
  <r>
    <s v="INV00172"/>
    <x v="50"/>
    <s v="C169"/>
    <s v="Analytics Addon"/>
    <s v="East"/>
    <n v="121567.71"/>
    <n v="1.77"/>
    <n v="65247.199999999997"/>
  </r>
  <r>
    <s v="INV00173"/>
    <x v="100"/>
    <s v="C002"/>
    <s v="Analytics Addon"/>
    <s v="South"/>
    <n v="192059.04"/>
    <n v="24.16"/>
    <n v="82632.820000000007"/>
  </r>
  <r>
    <s v="INV00174"/>
    <x v="155"/>
    <s v="C039"/>
    <s v="SaaS Pro"/>
    <s v="West"/>
    <n v="178038.95"/>
    <n v="3.08"/>
    <n v="97903.54"/>
  </r>
  <r>
    <s v="INV00175"/>
    <x v="156"/>
    <s v="C144"/>
    <s v="SaaS Pro"/>
    <s v="South"/>
    <n v="195204.12"/>
    <n v="5.94"/>
    <n v="68322.28"/>
  </r>
  <r>
    <s v="INV00176"/>
    <x v="157"/>
    <s v="C269"/>
    <s v="Analytics Addon"/>
    <s v="North"/>
    <n v="155081.32"/>
    <n v="19.29"/>
    <n v="81145.13"/>
  </r>
  <r>
    <s v="INV00177"/>
    <x v="158"/>
    <s v="C245"/>
    <s v="SaaS Pro"/>
    <s v="North"/>
    <n v="215496.85"/>
    <n v="13.12"/>
    <n v="90644.5"/>
  </r>
  <r>
    <s v="INV00178"/>
    <x v="159"/>
    <s v="C169"/>
    <s v="Analytics Addon"/>
    <s v="East"/>
    <n v="99813.89"/>
    <n v="6.64"/>
    <n v="43869.22"/>
  </r>
  <r>
    <s v="INV00179"/>
    <x v="10"/>
    <s v="C170"/>
    <s v="SaaS Pro"/>
    <s v="South"/>
    <n v="138390.82999999999"/>
    <n v="14.06"/>
    <n v="60892.81"/>
  </r>
  <r>
    <s v="INV00180"/>
    <x v="160"/>
    <s v="C189"/>
    <s v="SaaS Enterprise"/>
    <s v="East"/>
    <n v="219460.67"/>
    <n v="10.86"/>
    <n v="86753.9"/>
  </r>
  <r>
    <s v="INV00181"/>
    <x v="161"/>
    <s v="C144"/>
    <s v="SaaS Basic"/>
    <s v="South"/>
    <n v="72747.42"/>
    <n v="8.74"/>
    <n v="21177.4"/>
  </r>
  <r>
    <s v="INV00182"/>
    <x v="162"/>
    <s v="C023"/>
    <s v="SaaS Enterprise"/>
    <s v="East"/>
    <n v="232488.31"/>
    <n v="10.9"/>
    <n v="111414.92"/>
  </r>
  <r>
    <s v="INV00183"/>
    <x v="163"/>
    <s v="C244"/>
    <s v="SaaS Enterprise"/>
    <s v="South"/>
    <n v="216928.42"/>
    <n v="11.75"/>
    <n v="112088.84"/>
  </r>
  <r>
    <s v="INV00184"/>
    <x v="164"/>
    <s v="C131"/>
    <s v="SaaS Pro"/>
    <s v="West"/>
    <n v="61255.57"/>
    <n v="7.63"/>
    <n v="25210.6"/>
  </r>
  <r>
    <s v="INV00185"/>
    <x v="165"/>
    <s v="C258"/>
    <s v="SaaS Basic"/>
    <s v="East"/>
    <n v="125259.7"/>
    <n v="16.7"/>
    <n v="59514.09"/>
  </r>
  <r>
    <s v="INV00186"/>
    <x v="166"/>
    <s v="C088"/>
    <s v="SaaS Pro"/>
    <s v="East"/>
    <n v="136835.66"/>
    <n v="13.31"/>
    <n v="66975"/>
  </r>
  <r>
    <s v="INV00187"/>
    <x v="167"/>
    <s v="C285"/>
    <s v="Analytics Addon"/>
    <s v="South"/>
    <n v="190836.71"/>
    <n v="8.58"/>
    <n v="94119.5"/>
  </r>
  <r>
    <s v="INV00188"/>
    <x v="159"/>
    <s v="C242"/>
    <s v="SaaS Pro"/>
    <s v="South"/>
    <n v="225421.8"/>
    <n v="22.66"/>
    <n v="88986.44"/>
  </r>
  <r>
    <s v="INV00189"/>
    <x v="3"/>
    <s v="C179"/>
    <s v="SaaS Enterprise"/>
    <s v="East"/>
    <n v="24353.95"/>
    <n v="9.6"/>
    <n v="8330.1200000000008"/>
  </r>
  <r>
    <s v="INV00190"/>
    <x v="168"/>
    <s v="C052"/>
    <s v="SaaS Basic"/>
    <s v="West"/>
    <n v="118883.63"/>
    <n v="18.989999999999998"/>
    <n v="31950.78"/>
  </r>
  <r>
    <s v="INV00191"/>
    <x v="169"/>
    <s v="C273"/>
    <s v="SaaS Enterprise"/>
    <s v="South"/>
    <n v="231563.97"/>
    <n v="7.22"/>
    <n v="85738.66"/>
  </r>
  <r>
    <s v="INV00192"/>
    <x v="87"/>
    <s v="C075"/>
    <s v="SaaS Pro"/>
    <s v="South"/>
    <n v="81760.149999999994"/>
    <n v="13.98"/>
    <n v="32310.639999999999"/>
  </r>
  <r>
    <s v="INV00193"/>
    <x v="33"/>
    <s v="C128"/>
    <s v="Analytics Addon"/>
    <s v="West"/>
    <n v="168978.3"/>
    <n v="0.01"/>
    <n v="89447.5"/>
  </r>
  <r>
    <s v="INV00194"/>
    <x v="170"/>
    <s v="C238"/>
    <s v="SaaS Enterprise"/>
    <s v="West"/>
    <n v="77403.62"/>
    <n v="8"/>
    <n v="22679.56"/>
  </r>
  <r>
    <s v="INV00195"/>
    <x v="171"/>
    <s v="C152"/>
    <s v="SaaS Basic"/>
    <s v="West"/>
    <n v="61418"/>
    <n v="4.8600000000000003"/>
    <n v="25663.759999999998"/>
  </r>
  <r>
    <s v="INV00196"/>
    <x v="172"/>
    <s v="C016"/>
    <s v="SaaS Basic"/>
    <s v="East"/>
    <n v="96223.89"/>
    <n v="16.13"/>
    <n v="27080.04"/>
  </r>
  <r>
    <s v="INV00197"/>
    <x v="25"/>
    <s v="C205"/>
    <s v="SaaS Pro"/>
    <s v="East"/>
    <n v="43314.17"/>
    <n v="14.62"/>
    <n v="18277.45"/>
  </r>
  <r>
    <s v="INV00198"/>
    <x v="173"/>
    <s v="C234"/>
    <s v="SaaS Pro"/>
    <s v="West"/>
    <n v="140967.67999999999"/>
    <n v="19.350000000000001"/>
    <n v="43238.66"/>
  </r>
  <r>
    <s v="INV00199"/>
    <x v="174"/>
    <s v="C119"/>
    <s v="SaaS Pro"/>
    <s v="West"/>
    <n v="167974.04"/>
    <n v="6.1"/>
    <n v="84970.49"/>
  </r>
  <r>
    <s v="INV00200"/>
    <x v="175"/>
    <s v="C174"/>
    <s v="SaaS Enterprise"/>
    <s v="South"/>
    <n v="47006.29"/>
    <n v="15.44"/>
    <n v="15812.67"/>
  </r>
  <r>
    <s v="INV00201"/>
    <x v="176"/>
    <s v="C009"/>
    <s v="Analytics Addon"/>
    <s v="West"/>
    <n v="163639.39000000001"/>
    <n v="2.76"/>
    <n v="86069.79"/>
  </r>
  <r>
    <s v="INV00202"/>
    <x v="177"/>
    <s v="C213"/>
    <s v="Analytics Addon"/>
    <s v="West"/>
    <n v="181108.86"/>
    <n v="18.71"/>
    <n v="57748.17"/>
  </r>
  <r>
    <s v="INV00203"/>
    <x v="178"/>
    <s v="C016"/>
    <s v="SaaS Enterprise"/>
    <s v="East"/>
    <n v="25014.45"/>
    <n v="4.54"/>
    <n v="6612.74"/>
  </r>
  <r>
    <s v="INV00204"/>
    <x v="179"/>
    <s v="C196"/>
    <s v="SaaS Pro"/>
    <s v="West"/>
    <n v="97408.87"/>
    <n v="7.09"/>
    <n v="31803.8"/>
  </r>
  <r>
    <s v="INV00205"/>
    <x v="180"/>
    <s v="C290"/>
    <s v="SaaS Enterprise"/>
    <s v="North"/>
    <n v="94438.11"/>
    <n v="15.29"/>
    <n v="46910.91"/>
  </r>
  <r>
    <s v="INV00206"/>
    <x v="181"/>
    <s v="C229"/>
    <s v="SaaS Pro"/>
    <s v="South"/>
    <n v="172227.66"/>
    <n v="20.11"/>
    <n v="77657.990000000005"/>
  </r>
  <r>
    <s v="INV00207"/>
    <x v="182"/>
    <s v="C119"/>
    <s v="SaaS Pro"/>
    <s v="West"/>
    <n v="159119.34"/>
    <n v="6.05"/>
    <n v="65409.9"/>
  </r>
  <r>
    <s v="INV00208"/>
    <x v="183"/>
    <s v="C097"/>
    <s v="SaaS Basic"/>
    <s v="East"/>
    <n v="144654.43"/>
    <n v="12.27"/>
    <n v="48346.42"/>
  </r>
  <r>
    <s v="INV00209"/>
    <x v="184"/>
    <s v="C005"/>
    <s v="SaaS Pro"/>
    <s v="South"/>
    <n v="77376.89"/>
    <n v="3.73"/>
    <n v="29298.01"/>
  </r>
  <r>
    <s v="INV00210"/>
    <x v="185"/>
    <s v="C250"/>
    <s v="SaaS Enterprise"/>
    <s v="North"/>
    <n v="73299.53"/>
    <n v="5.34"/>
    <n v="36743.46"/>
  </r>
  <r>
    <s v="INV00211"/>
    <x v="186"/>
    <s v="C132"/>
    <s v="SaaS Enterprise"/>
    <s v="South"/>
    <n v="70578.899999999994"/>
    <n v="13.85"/>
    <n v="27938.34"/>
  </r>
  <r>
    <s v="INV00212"/>
    <x v="187"/>
    <s v="C184"/>
    <s v="SaaS Basic"/>
    <s v="South"/>
    <n v="15975.65"/>
    <n v="17.52"/>
    <n v="4377.3999999999996"/>
  </r>
  <r>
    <s v="INV00213"/>
    <x v="38"/>
    <s v="C155"/>
    <s v="Analytics Addon"/>
    <s v="East"/>
    <n v="176616.59"/>
    <n v="3.1"/>
    <n v="93230.26"/>
  </r>
  <r>
    <s v="INV00214"/>
    <x v="188"/>
    <s v="C195"/>
    <s v="SaaS Pro"/>
    <s v="East"/>
    <n v="53106.559999999998"/>
    <n v="4.4400000000000004"/>
    <n v="14552.48"/>
  </r>
  <r>
    <s v="INV00215"/>
    <x v="189"/>
    <s v="C153"/>
    <s v="SaaS Basic"/>
    <s v="West"/>
    <n v="49993.1"/>
    <n v="22.5"/>
    <n v="14733.74"/>
  </r>
  <r>
    <s v="INV00216"/>
    <x v="190"/>
    <s v="C107"/>
    <s v="SaaS Basic"/>
    <s v="West"/>
    <n v="144293.76999999999"/>
    <n v="2.4500000000000002"/>
    <n v="60648.47"/>
  </r>
  <r>
    <s v="INV00217"/>
    <x v="191"/>
    <s v="C089"/>
    <s v="SaaS Basic"/>
    <s v="East"/>
    <n v="130704.3"/>
    <n v="12.55"/>
    <n v="38733.22"/>
  </r>
  <r>
    <s v="INV00218"/>
    <x v="192"/>
    <s v="C153"/>
    <s v="Analytics Addon"/>
    <s v="North"/>
    <n v="129128.23"/>
    <n v="14.78"/>
    <n v="58717.7"/>
  </r>
  <r>
    <s v="INV00219"/>
    <x v="193"/>
    <s v="C077"/>
    <s v="SaaS Enterprise"/>
    <s v="East"/>
    <n v="100011.96"/>
    <n v="12.68"/>
    <n v="51112.24"/>
  </r>
  <r>
    <s v="INV00220"/>
    <x v="194"/>
    <s v="C139"/>
    <s v="SaaS Pro"/>
    <s v="East"/>
    <n v="130376.38"/>
    <n v="15"/>
    <n v="69564.87"/>
  </r>
  <r>
    <s v="INV00221"/>
    <x v="195"/>
    <s v="C251"/>
    <s v="SaaS Pro"/>
    <s v="North"/>
    <n v="223232.18"/>
    <n v="23.88"/>
    <n v="91645.94"/>
  </r>
  <r>
    <s v="INV00222"/>
    <x v="196"/>
    <s v="C072"/>
    <s v="Analytics Addon"/>
    <s v="East"/>
    <n v="182048.85"/>
    <n v="0.69"/>
    <n v="96667.12"/>
  </r>
  <r>
    <s v="INV00223"/>
    <x v="197"/>
    <s v="C097"/>
    <s v="SaaS Basic"/>
    <s v="East"/>
    <n v="146040.01999999999"/>
    <n v="2.33"/>
    <n v="56123.71"/>
  </r>
  <r>
    <s v="INV00224"/>
    <x v="198"/>
    <s v="C198"/>
    <s v="SaaS Basic"/>
    <s v="East"/>
    <n v="101978.38"/>
    <n v="17.55"/>
    <n v="36621.65"/>
  </r>
  <r>
    <s v="INV00225"/>
    <x v="199"/>
    <s v="C014"/>
    <s v="SaaS Basic"/>
    <s v="North"/>
    <n v="165600.91"/>
    <n v="2.66"/>
    <n v="51643.35"/>
  </r>
  <r>
    <s v="INV00226"/>
    <x v="200"/>
    <s v="C142"/>
    <s v="SaaS Enterprise"/>
    <s v="North"/>
    <n v="238101.56"/>
    <n v="22.59"/>
    <n v="80240.27"/>
  </r>
  <r>
    <s v="INV00227"/>
    <x v="137"/>
    <s v="C155"/>
    <s v="SaaS Pro"/>
    <s v="North"/>
    <n v="94227.1"/>
    <n v="7.9"/>
    <n v="24366.6"/>
  </r>
  <r>
    <s v="INV00228"/>
    <x v="2"/>
    <s v="C277"/>
    <s v="SaaS Pro"/>
    <s v="South"/>
    <n v="149853.59"/>
    <n v="15.51"/>
    <n v="79591.16"/>
  </r>
  <r>
    <s v="INV00229"/>
    <x v="201"/>
    <s v="C155"/>
    <s v="SaaS Enterprise"/>
    <s v="North"/>
    <n v="208190.93"/>
    <n v="12.42"/>
    <n v="110243.81"/>
  </r>
  <r>
    <s v="INV00230"/>
    <x v="202"/>
    <s v="C192"/>
    <s v="SaaS Pro"/>
    <s v="South"/>
    <n v="248621.07"/>
    <n v="1.92"/>
    <n v="85628.15"/>
  </r>
  <r>
    <s v="INV00231"/>
    <x v="203"/>
    <s v="C205"/>
    <s v="SaaS Basic"/>
    <s v="North"/>
    <n v="234164.67"/>
    <n v="13.92"/>
    <n v="105213.01"/>
  </r>
  <r>
    <s v="INV00232"/>
    <x v="204"/>
    <s v="C117"/>
    <s v="SaaS Basic"/>
    <s v="West"/>
    <n v="223291.42"/>
    <n v="9.33"/>
    <n v="62864.02"/>
  </r>
  <r>
    <s v="INV00233"/>
    <x v="205"/>
    <s v="C023"/>
    <s v="SaaS Basic"/>
    <s v="North"/>
    <n v="211967.8"/>
    <n v="19.78"/>
    <n v="114804.48"/>
  </r>
  <r>
    <s v="INV00234"/>
    <x v="206"/>
    <s v="C299"/>
    <s v="SaaS Enterprise"/>
    <s v="West"/>
    <n v="125970.97"/>
    <n v="20.100000000000001"/>
    <n v="45258.54"/>
  </r>
  <r>
    <s v="INV00235"/>
    <x v="207"/>
    <s v="C123"/>
    <s v="Analytics Addon"/>
    <s v="East"/>
    <n v="101957.48"/>
    <n v="11.51"/>
    <n v="48044.22"/>
  </r>
  <r>
    <s v="INV00236"/>
    <x v="208"/>
    <s v="C225"/>
    <s v="SaaS Basic"/>
    <s v="North"/>
    <n v="120173.66"/>
    <n v="4.57"/>
    <n v="39468.01"/>
  </r>
  <r>
    <s v="INV00237"/>
    <x v="209"/>
    <s v="C048"/>
    <s v="Analytics Addon"/>
    <s v="North"/>
    <n v="56837.69"/>
    <n v="5.98"/>
    <n v="16113.37"/>
  </r>
  <r>
    <s v="INV00238"/>
    <x v="55"/>
    <s v="C099"/>
    <s v="SaaS Basic"/>
    <s v="West"/>
    <n v="24305.83"/>
    <n v="18.77"/>
    <n v="11898.21"/>
  </r>
  <r>
    <s v="INV00239"/>
    <x v="210"/>
    <s v="C135"/>
    <s v="Analytics Addon"/>
    <s v="South"/>
    <n v="169998.4"/>
    <n v="2.95"/>
    <n v="91250.03"/>
  </r>
  <r>
    <s v="INV00240"/>
    <x v="54"/>
    <s v="C086"/>
    <s v="SaaS Enterprise"/>
    <s v="South"/>
    <n v="226242.89"/>
    <n v="0.06"/>
    <n v="116129.5"/>
  </r>
  <r>
    <s v="INV00241"/>
    <x v="145"/>
    <s v="C017"/>
    <s v="Analytics Addon"/>
    <s v="East"/>
    <n v="10778.54"/>
    <n v="14.77"/>
    <n v="5619.12"/>
  </r>
  <r>
    <s v="INV00242"/>
    <x v="149"/>
    <s v="C244"/>
    <s v="Analytics Addon"/>
    <s v="South"/>
    <n v="112907.87"/>
    <n v="11.59"/>
    <n v="51637.18"/>
  </r>
  <r>
    <s v="INV00243"/>
    <x v="211"/>
    <s v="C270"/>
    <s v="SaaS Basic"/>
    <s v="East"/>
    <n v="141586.31"/>
    <n v="23.14"/>
    <n v="73755.28"/>
  </r>
  <r>
    <s v="INV00244"/>
    <x v="113"/>
    <s v="C116"/>
    <s v="SaaS Pro"/>
    <s v="North"/>
    <n v="54278.28"/>
    <n v="11.22"/>
    <n v="28076.89"/>
  </r>
  <r>
    <s v="INV00245"/>
    <x v="131"/>
    <s v="C253"/>
    <s v="SaaS Enterprise"/>
    <s v="West"/>
    <n v="27643.759999999998"/>
    <n v="20.239999999999998"/>
    <n v="12517.58"/>
  </r>
  <r>
    <s v="INV00246"/>
    <x v="212"/>
    <s v="C216"/>
    <s v="Analytics Addon"/>
    <s v="South"/>
    <n v="135788.10999999999"/>
    <n v="9.57"/>
    <n v="51372.89"/>
  </r>
  <r>
    <s v="INV00247"/>
    <x v="28"/>
    <s v="C127"/>
    <s v="Analytics Addon"/>
    <s v="West"/>
    <n v="220085.73"/>
    <n v="8.77"/>
    <n v="104362.36"/>
  </r>
  <r>
    <s v="INV00248"/>
    <x v="213"/>
    <s v="C135"/>
    <s v="SaaS Enterprise"/>
    <s v="South"/>
    <n v="73911.31"/>
    <n v="18.149999999999999"/>
    <n v="21412.77"/>
  </r>
  <r>
    <s v="INV00249"/>
    <x v="214"/>
    <s v="C264"/>
    <s v="SaaS Basic"/>
    <s v="West"/>
    <n v="138980.5"/>
    <n v="22.44"/>
    <n v="66514.77"/>
  </r>
  <r>
    <s v="INV00250"/>
    <x v="215"/>
    <s v="C277"/>
    <s v="Analytics Addon"/>
    <s v="West"/>
    <n v="49899.28"/>
    <n v="14.09"/>
    <n v="26582.87"/>
  </r>
  <r>
    <s v="INV00251"/>
    <x v="216"/>
    <s v="C138"/>
    <s v="Analytics Addon"/>
    <s v="West"/>
    <n v="116893.6"/>
    <n v="23.48"/>
    <n v="52211.3"/>
  </r>
  <r>
    <s v="INV00252"/>
    <x v="217"/>
    <s v="C257"/>
    <s v="SaaS Basic"/>
    <s v="West"/>
    <n v="50854.12"/>
    <n v="23.89"/>
    <n v="27671.5"/>
  </r>
  <r>
    <s v="INV00253"/>
    <x v="218"/>
    <s v="C269"/>
    <s v="Analytics Addon"/>
    <s v="West"/>
    <n v="163115.51999999999"/>
    <n v="23.06"/>
    <n v="86446.58"/>
  </r>
  <r>
    <s v="INV00254"/>
    <x v="219"/>
    <s v="C179"/>
    <s v="SaaS Basic"/>
    <s v="East"/>
    <n v="24311.34"/>
    <n v="7.22"/>
    <n v="10679.45"/>
  </r>
  <r>
    <s v="INV00255"/>
    <x v="220"/>
    <s v="C244"/>
    <s v="SaaS Enterprise"/>
    <s v="East"/>
    <n v="92249.64"/>
    <n v="7.25"/>
    <n v="50409.86"/>
  </r>
  <r>
    <s v="INV00256"/>
    <x v="31"/>
    <s v="C161"/>
    <s v="SaaS Enterprise"/>
    <s v="North"/>
    <n v="198516.84"/>
    <n v="17.18"/>
    <n v="91724.42"/>
  </r>
  <r>
    <s v="INV00257"/>
    <x v="84"/>
    <s v="C043"/>
    <s v="Analytics Addon"/>
    <s v="West"/>
    <n v="219746.44"/>
    <n v="24.61"/>
    <n v="106405.33"/>
  </r>
  <r>
    <s v="INV00258"/>
    <x v="78"/>
    <s v="C198"/>
    <s v="Analytics Addon"/>
    <s v="West"/>
    <n v="84494.89"/>
    <n v="22.3"/>
    <n v="29580.06"/>
  </r>
  <r>
    <s v="INV00259"/>
    <x v="221"/>
    <s v="C055"/>
    <s v="SaaS Basic"/>
    <s v="East"/>
    <n v="125362.92"/>
    <n v="3.76"/>
    <n v="48508.08"/>
  </r>
  <r>
    <s v="INV00260"/>
    <x v="222"/>
    <s v="C244"/>
    <s v="SaaS Enterprise"/>
    <s v="North"/>
    <n v="186735.44"/>
    <n v="0.81"/>
    <n v="50510.79"/>
  </r>
  <r>
    <s v="INV00261"/>
    <x v="223"/>
    <s v="C150"/>
    <s v="SaaS Enterprise"/>
    <s v="West"/>
    <n v="105453.21"/>
    <n v="20.91"/>
    <n v="33863.230000000003"/>
  </r>
  <r>
    <s v="INV00262"/>
    <x v="224"/>
    <s v="C081"/>
    <s v="SaaS Basic"/>
    <s v="South"/>
    <n v="192986.37"/>
    <n v="3.98"/>
    <n v="91963.31"/>
  </r>
  <r>
    <s v="INV00263"/>
    <x v="225"/>
    <s v="C105"/>
    <s v="SaaS Pro"/>
    <s v="West"/>
    <n v="150212.57"/>
    <n v="15.39"/>
    <n v="43966.99"/>
  </r>
  <r>
    <s v="INV00264"/>
    <x v="226"/>
    <s v="C068"/>
    <s v="SaaS Pro"/>
    <s v="East"/>
    <n v="22660.44"/>
    <n v="10.76"/>
    <n v="11436.99"/>
  </r>
  <r>
    <s v="INV00265"/>
    <x v="153"/>
    <s v="C080"/>
    <s v="SaaS Basic"/>
    <s v="West"/>
    <n v="149161.92000000001"/>
    <n v="11.35"/>
    <n v="78248.09"/>
  </r>
  <r>
    <s v="INV00266"/>
    <x v="227"/>
    <s v="C144"/>
    <s v="SaaS Basic"/>
    <s v="West"/>
    <n v="126261.44"/>
    <n v="17.77"/>
    <n v="57979.94"/>
  </r>
  <r>
    <s v="INV00267"/>
    <x v="228"/>
    <s v="C117"/>
    <s v="SaaS Pro"/>
    <s v="North"/>
    <n v="123600.13"/>
    <n v="18.5"/>
    <n v="38118.379999999997"/>
  </r>
  <r>
    <s v="INV00268"/>
    <x v="127"/>
    <s v="C278"/>
    <s v="Analytics Addon"/>
    <s v="East"/>
    <n v="158595.60999999999"/>
    <n v="19.600000000000001"/>
    <n v="41281.480000000003"/>
  </r>
  <r>
    <s v="INV00269"/>
    <x v="229"/>
    <s v="C213"/>
    <s v="SaaS Basic"/>
    <s v="East"/>
    <n v="153620.07"/>
    <n v="11.37"/>
    <n v="44237.14"/>
  </r>
  <r>
    <s v="INV00270"/>
    <x v="230"/>
    <s v="C100"/>
    <s v="SaaS Enterprise"/>
    <s v="West"/>
    <n v="126465.65"/>
    <n v="20.92"/>
    <n v="50294.27"/>
  </r>
  <r>
    <s v="INV00271"/>
    <x v="231"/>
    <s v="C261"/>
    <s v="SaaS Enterprise"/>
    <s v="North"/>
    <n v="248059.37"/>
    <n v="11.54"/>
    <n v="134183.21"/>
  </r>
  <r>
    <s v="INV00272"/>
    <x v="232"/>
    <s v="C177"/>
    <s v="SaaS Basic"/>
    <s v="South"/>
    <n v="39457.599999999999"/>
    <n v="12.1"/>
    <n v="13357.2"/>
  </r>
  <r>
    <s v="INV00273"/>
    <x v="149"/>
    <s v="C082"/>
    <s v="SaaS Basic"/>
    <s v="North"/>
    <n v="172569.48"/>
    <n v="4.25"/>
    <n v="60666.82"/>
  </r>
  <r>
    <s v="INV00274"/>
    <x v="233"/>
    <s v="C171"/>
    <s v="SaaS Pro"/>
    <s v="West"/>
    <n v="119432.57"/>
    <n v="22.94"/>
    <n v="40109.29"/>
  </r>
  <r>
    <s v="INV00275"/>
    <x v="234"/>
    <s v="C234"/>
    <s v="Analytics Addon"/>
    <s v="South"/>
    <n v="109974.14"/>
    <n v="24.14"/>
    <n v="30834.7"/>
  </r>
  <r>
    <s v="INV00276"/>
    <x v="235"/>
    <s v="C107"/>
    <s v="SaaS Pro"/>
    <s v="South"/>
    <n v="11545.4"/>
    <n v="10.62"/>
    <n v="6243.89"/>
  </r>
  <r>
    <s v="INV00277"/>
    <x v="236"/>
    <s v="C292"/>
    <s v="SaaS Pro"/>
    <s v="West"/>
    <n v="11760.22"/>
    <n v="6.4"/>
    <n v="6114.4"/>
  </r>
  <r>
    <s v="INV00278"/>
    <x v="237"/>
    <s v="C093"/>
    <s v="Analytics Addon"/>
    <s v="West"/>
    <n v="160879.96"/>
    <n v="20.190000000000001"/>
    <n v="52786.81"/>
  </r>
  <r>
    <s v="INV00279"/>
    <x v="53"/>
    <s v="C167"/>
    <s v="SaaS Enterprise"/>
    <s v="West"/>
    <n v="190721.13"/>
    <n v="8.57"/>
    <n v="79106.080000000002"/>
  </r>
  <r>
    <s v="INV00280"/>
    <x v="238"/>
    <s v="C107"/>
    <s v="SaaS Pro"/>
    <s v="North"/>
    <n v="133126.74"/>
    <n v="1.03"/>
    <n v="44033.4"/>
  </r>
  <r>
    <s v="INV00281"/>
    <x v="105"/>
    <s v="C011"/>
    <s v="SaaS Basic"/>
    <s v="East"/>
    <n v="72757.11"/>
    <n v="24.26"/>
    <n v="33147.730000000003"/>
  </r>
  <r>
    <s v="INV00282"/>
    <x v="38"/>
    <s v="C294"/>
    <s v="SaaS Basic"/>
    <s v="West"/>
    <n v="117558.35"/>
    <n v="20.38"/>
    <n v="34293.300000000003"/>
  </r>
  <r>
    <s v="INV00283"/>
    <x v="239"/>
    <s v="C141"/>
    <s v="Analytics Addon"/>
    <s v="West"/>
    <n v="185471.68"/>
    <n v="22.47"/>
    <n v="72210.52"/>
  </r>
  <r>
    <s v="INV00284"/>
    <x v="240"/>
    <s v="C049"/>
    <s v="SaaS Basic"/>
    <s v="West"/>
    <n v="203032.59"/>
    <n v="13.55"/>
    <n v="58222.239999999998"/>
  </r>
  <r>
    <s v="INV00285"/>
    <x v="241"/>
    <s v="C208"/>
    <s v="Analytics Addon"/>
    <s v="West"/>
    <n v="63405.08"/>
    <n v="21.54"/>
    <n v="30037.5"/>
  </r>
  <r>
    <s v="INV00286"/>
    <x v="242"/>
    <s v="C199"/>
    <s v="Analytics Addon"/>
    <s v="West"/>
    <n v="146178.23999999999"/>
    <n v="13.31"/>
    <n v="53650.97"/>
  </r>
  <r>
    <s v="INV00287"/>
    <x v="243"/>
    <s v="C104"/>
    <s v="SaaS Enterprise"/>
    <s v="South"/>
    <n v="65374.11"/>
    <n v="1.1599999999999999"/>
    <n v="35536.07"/>
  </r>
  <r>
    <s v="INV00288"/>
    <x v="244"/>
    <s v="C236"/>
    <s v="SaaS Pro"/>
    <s v="East"/>
    <n v="84648.55"/>
    <n v="15.42"/>
    <n v="39994.910000000003"/>
  </r>
  <r>
    <s v="INV00289"/>
    <x v="146"/>
    <s v="C021"/>
    <s v="SaaS Pro"/>
    <s v="East"/>
    <n v="24566.28"/>
    <n v="24.45"/>
    <n v="9734.23"/>
  </r>
  <r>
    <s v="INV00290"/>
    <x v="245"/>
    <s v="C109"/>
    <s v="SaaS Enterprise"/>
    <s v="South"/>
    <n v="47095.519999999997"/>
    <n v="10.050000000000001"/>
    <n v="20095.82"/>
  </r>
  <r>
    <s v="INV00291"/>
    <x v="96"/>
    <s v="C139"/>
    <s v="SaaS Enterprise"/>
    <s v="North"/>
    <n v="155541.21"/>
    <n v="12.53"/>
    <n v="69418.289999999994"/>
  </r>
  <r>
    <s v="INV00292"/>
    <x v="246"/>
    <s v="C013"/>
    <s v="Analytics Addon"/>
    <s v="East"/>
    <n v="173639.15"/>
    <n v="6.98"/>
    <n v="47076.06"/>
  </r>
  <r>
    <s v="INV00293"/>
    <x v="247"/>
    <s v="C160"/>
    <s v="SaaS Pro"/>
    <s v="South"/>
    <n v="193214.32"/>
    <n v="15.58"/>
    <n v="62632.99"/>
  </r>
  <r>
    <s v="INV00294"/>
    <x v="248"/>
    <s v="C138"/>
    <s v="SaaS Basic"/>
    <s v="South"/>
    <n v="14026.64"/>
    <n v="5.49"/>
    <n v="4195.71"/>
  </r>
  <r>
    <s v="INV00295"/>
    <x v="249"/>
    <s v="C295"/>
    <s v="Analytics Addon"/>
    <s v="South"/>
    <n v="42895.37"/>
    <n v="7.16"/>
    <n v="20393.939999999999"/>
  </r>
  <r>
    <s v="INV00296"/>
    <x v="250"/>
    <s v="C088"/>
    <s v="SaaS Pro"/>
    <s v="North"/>
    <n v="109089.60000000001"/>
    <n v="22.98"/>
    <n v="47761.39"/>
  </r>
  <r>
    <s v="INV00297"/>
    <x v="251"/>
    <s v="C158"/>
    <s v="SaaS Basic"/>
    <s v="South"/>
    <n v="216374.53"/>
    <n v="23.13"/>
    <n v="110131.12"/>
  </r>
  <r>
    <s v="INV00298"/>
    <x v="252"/>
    <s v="C125"/>
    <s v="SaaS Basic"/>
    <s v="East"/>
    <n v="161463.21"/>
    <n v="3.96"/>
    <n v="49103.72"/>
  </r>
  <r>
    <s v="INV00299"/>
    <x v="249"/>
    <s v="C007"/>
    <s v="SaaS Enterprise"/>
    <s v="West"/>
    <n v="16000.82"/>
    <n v="4.8600000000000003"/>
    <n v="8206.4599999999991"/>
  </r>
  <r>
    <s v="INV00300"/>
    <x v="253"/>
    <s v="C289"/>
    <s v="SaaS Pro"/>
    <s v="West"/>
    <n v="216182.6"/>
    <n v="24.89"/>
    <n v="79388.19"/>
  </r>
  <r>
    <s v="INV00301"/>
    <x v="3"/>
    <s v="C117"/>
    <s v="SaaS Basic"/>
    <s v="North"/>
    <n v="202892.14"/>
    <n v="7.8"/>
    <n v="72097.23"/>
  </r>
  <r>
    <s v="INV00302"/>
    <x v="254"/>
    <s v="C061"/>
    <s v="SaaS Pro"/>
    <s v="West"/>
    <n v="199291.69"/>
    <n v="6.02"/>
    <n v="58721.22"/>
  </r>
  <r>
    <s v="INV00303"/>
    <x v="255"/>
    <s v="C247"/>
    <s v="Analytics Addon"/>
    <s v="North"/>
    <n v="37855.879999999997"/>
    <n v="14.33"/>
    <n v="17837.54"/>
  </r>
  <r>
    <s v="INV00304"/>
    <x v="218"/>
    <s v="C187"/>
    <s v="SaaS Pro"/>
    <s v="North"/>
    <n v="227398.79"/>
    <n v="21.25"/>
    <n v="59432.95"/>
  </r>
  <r>
    <s v="INV00305"/>
    <x v="42"/>
    <s v="C274"/>
    <s v="SaaS Pro"/>
    <s v="East"/>
    <n v="185610.57"/>
    <n v="10.36"/>
    <n v="89997.31"/>
  </r>
  <r>
    <s v="INV00306"/>
    <x v="256"/>
    <s v="C245"/>
    <s v="Analytics Addon"/>
    <s v="South"/>
    <n v="10294.83"/>
    <n v="22.03"/>
    <n v="5639.82"/>
  </r>
  <r>
    <s v="INV00307"/>
    <x v="109"/>
    <s v="C007"/>
    <s v="SaaS Enterprise"/>
    <s v="South"/>
    <n v="184808.68"/>
    <n v="1.07"/>
    <n v="79827.289999999994"/>
  </r>
  <r>
    <s v="INV00308"/>
    <x v="257"/>
    <s v="C008"/>
    <s v="Analytics Addon"/>
    <s v="North"/>
    <n v="248424.64"/>
    <n v="18.79"/>
    <n v="111681.38"/>
  </r>
  <r>
    <s v="INV00309"/>
    <x v="46"/>
    <s v="C059"/>
    <s v="Analytics Addon"/>
    <s v="South"/>
    <n v="41484.93"/>
    <n v="20.67"/>
    <n v="12478.33"/>
  </r>
  <r>
    <s v="INV00310"/>
    <x v="258"/>
    <s v="C121"/>
    <s v="SaaS Enterprise"/>
    <s v="West"/>
    <n v="97225.09"/>
    <n v="10.45"/>
    <n v="26554.47"/>
  </r>
  <r>
    <s v="INV00311"/>
    <x v="243"/>
    <s v="C087"/>
    <s v="Analytics Addon"/>
    <s v="South"/>
    <n v="220057.58"/>
    <n v="19.43"/>
    <n v="55517.14"/>
  </r>
  <r>
    <s v="INV00312"/>
    <x v="259"/>
    <s v="C263"/>
    <s v="SaaS Enterprise"/>
    <s v="West"/>
    <n v="37336.300000000003"/>
    <n v="8.39"/>
    <n v="17253.86"/>
  </r>
  <r>
    <s v="INV00313"/>
    <x v="260"/>
    <s v="C187"/>
    <s v="SaaS Pro"/>
    <s v="North"/>
    <n v="37280.199999999997"/>
    <n v="11.29"/>
    <n v="12315.4"/>
  </r>
  <r>
    <s v="INV00314"/>
    <x v="132"/>
    <s v="C069"/>
    <s v="Analytics Addon"/>
    <s v="East"/>
    <n v="91413.5"/>
    <n v="24.94"/>
    <n v="33044.379999999997"/>
  </r>
  <r>
    <s v="INV00315"/>
    <x v="29"/>
    <s v="C205"/>
    <s v="SaaS Basic"/>
    <s v="South"/>
    <n v="92498.87"/>
    <n v="23.13"/>
    <n v="42311.74"/>
  </r>
  <r>
    <s v="INV00316"/>
    <x v="159"/>
    <s v="C201"/>
    <s v="SaaS Basic"/>
    <s v="South"/>
    <n v="49401.14"/>
    <n v="8.4700000000000006"/>
    <n v="26516.82"/>
  </r>
  <r>
    <s v="INV00317"/>
    <x v="205"/>
    <s v="C236"/>
    <s v="SaaS Pro"/>
    <s v="East"/>
    <n v="241013.29"/>
    <n v="2.71"/>
    <n v="106250.08"/>
  </r>
  <r>
    <s v="INV00318"/>
    <x v="118"/>
    <s v="C100"/>
    <s v="Analytics Addon"/>
    <s v="West"/>
    <n v="178980.04"/>
    <n v="16.46"/>
    <n v="92872.44"/>
  </r>
  <r>
    <s v="INV00319"/>
    <x v="57"/>
    <s v="C063"/>
    <s v="SaaS Basic"/>
    <s v="South"/>
    <n v="52569.3"/>
    <n v="2.13"/>
    <n v="21844.36"/>
  </r>
  <r>
    <s v="INV00320"/>
    <x v="201"/>
    <s v="C144"/>
    <s v="SaaS Enterprise"/>
    <s v="West"/>
    <n v="87971.09"/>
    <n v="1.18"/>
    <n v="23052.32"/>
  </r>
  <r>
    <s v="INV00321"/>
    <x v="205"/>
    <s v="C257"/>
    <s v="SaaS Pro"/>
    <s v="West"/>
    <n v="93289.600000000006"/>
    <n v="11.12"/>
    <n v="46330.720000000001"/>
  </r>
  <r>
    <s v="INV00322"/>
    <x v="36"/>
    <s v="C064"/>
    <s v="SaaS Pro"/>
    <s v="South"/>
    <n v="92851.09"/>
    <n v="18.329999999999998"/>
    <n v="26288.23"/>
  </r>
  <r>
    <s v="INV00323"/>
    <x v="14"/>
    <s v="C281"/>
    <s v="SaaS Pro"/>
    <s v="West"/>
    <n v="245640.41"/>
    <n v="23.65"/>
    <n v="81828.62"/>
  </r>
  <r>
    <s v="INV00324"/>
    <x v="88"/>
    <s v="C063"/>
    <s v="SaaS Basic"/>
    <s v="South"/>
    <n v="116962.78"/>
    <n v="2.79"/>
    <n v="40821.230000000003"/>
  </r>
  <r>
    <s v="INV00325"/>
    <x v="261"/>
    <s v="C285"/>
    <s v="Analytics Addon"/>
    <s v="South"/>
    <n v="103331.66"/>
    <n v="9.52"/>
    <n v="30586.78"/>
  </r>
  <r>
    <s v="INV00326"/>
    <x v="106"/>
    <s v="C003"/>
    <s v="SaaS Pro"/>
    <s v="East"/>
    <n v="60459.86"/>
    <n v="13.85"/>
    <n v="27242.55"/>
  </r>
  <r>
    <s v="INV00327"/>
    <x v="262"/>
    <s v="C202"/>
    <s v="Analytics Addon"/>
    <s v="East"/>
    <n v="127122.51"/>
    <n v="17.53"/>
    <n v="61166"/>
  </r>
  <r>
    <s v="INV00328"/>
    <x v="263"/>
    <s v="C264"/>
    <s v="SaaS Basic"/>
    <s v="North"/>
    <n v="16499.259999999998"/>
    <n v="23.22"/>
    <n v="6914.48"/>
  </r>
  <r>
    <s v="INV00329"/>
    <x v="264"/>
    <s v="C086"/>
    <s v="SaaS Pro"/>
    <s v="South"/>
    <n v="210318.78"/>
    <n v="19.329999999999998"/>
    <n v="71049.94"/>
  </r>
  <r>
    <s v="INV00330"/>
    <x v="265"/>
    <s v="C280"/>
    <s v="SaaS Basic"/>
    <s v="West"/>
    <n v="151121.99"/>
    <n v="24.59"/>
    <n v="51957.94"/>
  </r>
  <r>
    <s v="INV00331"/>
    <x v="266"/>
    <s v="C133"/>
    <s v="SaaS Pro"/>
    <s v="South"/>
    <n v="134920.04"/>
    <n v="16.52"/>
    <n v="44889.45"/>
  </r>
  <r>
    <s v="INV00332"/>
    <x v="267"/>
    <s v="C232"/>
    <s v="SaaS Pro"/>
    <s v="West"/>
    <n v="122931.09"/>
    <n v="18.63"/>
    <n v="34452.79"/>
  </r>
  <r>
    <s v="INV00333"/>
    <x v="268"/>
    <s v="C105"/>
    <s v="Analytics Addon"/>
    <s v="South"/>
    <n v="233913.21"/>
    <n v="17.73"/>
    <n v="91775.61"/>
  </r>
  <r>
    <s v="INV00334"/>
    <x v="38"/>
    <s v="C222"/>
    <s v="Analytics Addon"/>
    <s v="North"/>
    <n v="113925.28"/>
    <n v="5.85"/>
    <n v="41388.54"/>
  </r>
  <r>
    <s v="INV00335"/>
    <x v="210"/>
    <s v="C039"/>
    <s v="SaaS Basic"/>
    <s v="East"/>
    <n v="194869.14"/>
    <n v="13.69"/>
    <n v="86938.61"/>
  </r>
  <r>
    <s v="INV00336"/>
    <x v="269"/>
    <s v="C117"/>
    <s v="SaaS Basic"/>
    <s v="South"/>
    <n v="67855.63"/>
    <n v="4.08"/>
    <n v="28458.78"/>
  </r>
  <r>
    <s v="INV00337"/>
    <x v="270"/>
    <s v="C141"/>
    <s v="SaaS Pro"/>
    <s v="North"/>
    <n v="76794.03"/>
    <n v="12.82"/>
    <n v="22923.03"/>
  </r>
  <r>
    <s v="INV00338"/>
    <x v="271"/>
    <s v="C152"/>
    <s v="SaaS Enterprise"/>
    <s v="South"/>
    <n v="166946.41"/>
    <n v="4.7300000000000004"/>
    <n v="57544.22"/>
  </r>
  <r>
    <s v="INV00339"/>
    <x v="272"/>
    <s v="C174"/>
    <s v="SaaS Enterprise"/>
    <s v="South"/>
    <n v="226983"/>
    <n v="14.23"/>
    <n v="114877.83"/>
  </r>
  <r>
    <s v="INV00340"/>
    <x v="273"/>
    <s v="C241"/>
    <s v="Analytics Addon"/>
    <s v="North"/>
    <n v="81769.259999999995"/>
    <n v="11.55"/>
    <n v="29765.69"/>
  </r>
  <r>
    <s v="INV00341"/>
    <x v="274"/>
    <s v="C227"/>
    <s v="SaaS Basic"/>
    <s v="South"/>
    <n v="151092.41"/>
    <n v="13.3"/>
    <n v="71316.91"/>
  </r>
  <r>
    <s v="INV00342"/>
    <x v="224"/>
    <s v="C005"/>
    <s v="Analytics Addon"/>
    <s v="South"/>
    <n v="90576.25"/>
    <n v="19.12"/>
    <n v="35710.92"/>
  </r>
  <r>
    <s v="INV00343"/>
    <x v="275"/>
    <s v="C017"/>
    <s v="SaaS Enterprise"/>
    <s v="North"/>
    <n v="105030.31"/>
    <n v="11.14"/>
    <n v="43310.93"/>
  </r>
  <r>
    <s v="INV00344"/>
    <x v="276"/>
    <s v="C247"/>
    <s v="SaaS Pro"/>
    <s v="West"/>
    <n v="135088.89000000001"/>
    <n v="4.4000000000000004"/>
    <n v="67181.94"/>
  </r>
  <r>
    <s v="INV00345"/>
    <x v="163"/>
    <s v="C152"/>
    <s v="SaaS Basic"/>
    <s v="North"/>
    <n v="229198.46"/>
    <n v="3.07"/>
    <n v="60389.48"/>
  </r>
  <r>
    <s v="INV00346"/>
    <x v="277"/>
    <s v="C236"/>
    <s v="Analytics Addon"/>
    <s v="North"/>
    <n v="140878.12"/>
    <n v="14.92"/>
    <n v="46912.47"/>
  </r>
  <r>
    <s v="INV00347"/>
    <x v="278"/>
    <s v="C023"/>
    <s v="SaaS Enterprise"/>
    <s v="South"/>
    <n v="187793.37"/>
    <n v="4.03"/>
    <n v="94136.66"/>
  </r>
  <r>
    <s v="INV00348"/>
    <x v="217"/>
    <s v="C105"/>
    <s v="SaaS Pro"/>
    <s v="West"/>
    <n v="60376.04"/>
    <n v="9.69"/>
    <n v="17429.23"/>
  </r>
  <r>
    <s v="INV00349"/>
    <x v="26"/>
    <s v="C293"/>
    <s v="SaaS Enterprise"/>
    <s v="South"/>
    <n v="101391.32"/>
    <n v="19.75"/>
    <n v="42945.48"/>
  </r>
  <r>
    <s v="INV00350"/>
    <x v="93"/>
    <s v="C080"/>
    <s v="Analytics Addon"/>
    <s v="West"/>
    <n v="31652.55"/>
    <n v="8.58"/>
    <n v="11455.01"/>
  </r>
  <r>
    <s v="INV00351"/>
    <x v="279"/>
    <s v="C291"/>
    <s v="SaaS Basic"/>
    <s v="East"/>
    <n v="249723.93"/>
    <n v="0.73"/>
    <n v="101798.3"/>
  </r>
  <r>
    <s v="INV00352"/>
    <x v="280"/>
    <s v="C167"/>
    <s v="SaaS Enterprise"/>
    <s v="East"/>
    <n v="143119.28"/>
    <n v="23.28"/>
    <n v="60199.11"/>
  </r>
  <r>
    <s v="INV00353"/>
    <x v="281"/>
    <s v="C119"/>
    <s v="SaaS Enterprise"/>
    <s v="West"/>
    <n v="234910.54"/>
    <n v="17.670000000000002"/>
    <n v="91467.1"/>
  </r>
  <r>
    <s v="INV00354"/>
    <x v="76"/>
    <s v="C169"/>
    <s v="SaaS Basic"/>
    <s v="North"/>
    <n v="154832.09"/>
    <n v="13.76"/>
    <n v="74317.58"/>
  </r>
  <r>
    <s v="INV00355"/>
    <x v="282"/>
    <s v="C051"/>
    <s v="SaaS Basic"/>
    <s v="South"/>
    <n v="187330.05"/>
    <n v="17.82"/>
    <n v="72494.41"/>
  </r>
  <r>
    <s v="INV00356"/>
    <x v="120"/>
    <s v="C074"/>
    <s v="SaaS Enterprise"/>
    <s v="North"/>
    <n v="81926.960000000006"/>
    <n v="14.61"/>
    <n v="44850.34"/>
  </r>
  <r>
    <s v="INV00357"/>
    <x v="283"/>
    <s v="C113"/>
    <s v="Analytics Addon"/>
    <s v="West"/>
    <n v="155193.10999999999"/>
    <n v="23.04"/>
    <n v="45110.03"/>
  </r>
  <r>
    <s v="INV00358"/>
    <x v="247"/>
    <s v="C099"/>
    <s v="SaaS Basic"/>
    <s v="East"/>
    <n v="96716.05"/>
    <n v="13.44"/>
    <n v="33489.14"/>
  </r>
  <r>
    <s v="INV00359"/>
    <x v="50"/>
    <s v="C115"/>
    <s v="Analytics Addon"/>
    <s v="North"/>
    <n v="143553.94"/>
    <n v="22.1"/>
    <n v="75946.679999999993"/>
  </r>
  <r>
    <s v="INV00360"/>
    <x v="284"/>
    <s v="C255"/>
    <s v="Analytics Addon"/>
    <s v="East"/>
    <n v="231120.03"/>
    <n v="7.91"/>
    <n v="113620.65"/>
  </r>
  <r>
    <s v="INV00361"/>
    <x v="285"/>
    <s v="C133"/>
    <s v="SaaS Pro"/>
    <s v="South"/>
    <n v="38983.58"/>
    <n v="0.15"/>
    <n v="11755.47"/>
  </r>
  <r>
    <s v="INV00362"/>
    <x v="170"/>
    <s v="C155"/>
    <s v="SaaS Basic"/>
    <s v="West"/>
    <n v="187936.42"/>
    <n v="18.36"/>
    <n v="96101.95"/>
  </r>
  <r>
    <s v="INV00363"/>
    <x v="115"/>
    <s v="C267"/>
    <s v="SaaS Basic"/>
    <s v="South"/>
    <n v="136673.81"/>
    <n v="24.51"/>
    <n v="51609.440000000002"/>
  </r>
  <r>
    <s v="INV00364"/>
    <x v="175"/>
    <s v="C068"/>
    <s v="SaaS Pro"/>
    <s v="North"/>
    <n v="74804.81"/>
    <n v="2.74"/>
    <n v="26571.16"/>
  </r>
  <r>
    <s v="INV00365"/>
    <x v="184"/>
    <s v="C020"/>
    <s v="Analytics Addon"/>
    <s v="South"/>
    <n v="175730.13"/>
    <n v="2.06"/>
    <n v="78069.929999999993"/>
  </r>
  <r>
    <s v="INV00366"/>
    <x v="286"/>
    <s v="C202"/>
    <s v="Analytics Addon"/>
    <s v="West"/>
    <n v="149676.37"/>
    <n v="2.4700000000000002"/>
    <n v="74671.94"/>
  </r>
  <r>
    <s v="INV00367"/>
    <x v="24"/>
    <s v="C018"/>
    <s v="SaaS Pro"/>
    <s v="North"/>
    <n v="231522.45"/>
    <n v="5.35"/>
    <n v="99888.37"/>
  </r>
  <r>
    <s v="INV00368"/>
    <x v="287"/>
    <s v="C053"/>
    <s v="SaaS Enterprise"/>
    <s v="West"/>
    <n v="206411.34"/>
    <n v="18.34"/>
    <n v="105410.95"/>
  </r>
  <r>
    <s v="INV00369"/>
    <x v="268"/>
    <s v="C037"/>
    <s v="Analytics Addon"/>
    <s v="East"/>
    <n v="20389.54"/>
    <n v="4.18"/>
    <n v="7651.72"/>
  </r>
  <r>
    <s v="INV00370"/>
    <x v="288"/>
    <s v="C298"/>
    <s v="SaaS Enterprise"/>
    <s v="East"/>
    <n v="208270.39"/>
    <n v="13.28"/>
    <n v="113683.15"/>
  </r>
  <r>
    <s v="INV00371"/>
    <x v="289"/>
    <s v="C254"/>
    <s v="SaaS Pro"/>
    <s v="North"/>
    <n v="140224.56"/>
    <n v="16.95"/>
    <n v="68967.05"/>
  </r>
  <r>
    <s v="INV00372"/>
    <x v="290"/>
    <s v="C221"/>
    <s v="SaaS Pro"/>
    <s v="North"/>
    <n v="230204.66"/>
    <n v="18.03"/>
    <n v="80199.42"/>
  </r>
  <r>
    <s v="INV00373"/>
    <x v="138"/>
    <s v="C080"/>
    <s v="SaaS Enterprise"/>
    <s v="North"/>
    <n v="120098.11"/>
    <n v="10.59"/>
    <n v="45703.05"/>
  </r>
  <r>
    <s v="INV00374"/>
    <x v="44"/>
    <s v="C237"/>
    <s v="SaaS Basic"/>
    <s v="East"/>
    <n v="152976.89000000001"/>
    <n v="0.56999999999999995"/>
    <n v="63062.36"/>
  </r>
  <r>
    <s v="INV00375"/>
    <x v="7"/>
    <s v="C173"/>
    <s v="SaaS Pro"/>
    <s v="West"/>
    <n v="107309.3"/>
    <n v="16.8"/>
    <n v="39874.870000000003"/>
  </r>
  <r>
    <s v="INV00376"/>
    <x v="51"/>
    <s v="C153"/>
    <s v="Analytics Addon"/>
    <s v="East"/>
    <n v="45624.88"/>
    <n v="0.24"/>
    <n v="12263"/>
  </r>
  <r>
    <s v="INV00377"/>
    <x v="143"/>
    <s v="C182"/>
    <s v="SaaS Basic"/>
    <s v="South"/>
    <n v="77725.78"/>
    <n v="7.65"/>
    <n v="37788.53"/>
  </r>
  <r>
    <s v="INV00378"/>
    <x v="291"/>
    <s v="C031"/>
    <s v="Analytics Addon"/>
    <s v="North"/>
    <n v="238028.82"/>
    <n v="10.77"/>
    <n v="120468.22"/>
  </r>
  <r>
    <s v="INV00379"/>
    <x v="292"/>
    <s v="C006"/>
    <s v="SaaS Pro"/>
    <s v="East"/>
    <n v="208248.73"/>
    <n v="16.75"/>
    <n v="64257.54"/>
  </r>
  <r>
    <s v="INV00380"/>
    <x v="124"/>
    <s v="C192"/>
    <s v="SaaS Basic"/>
    <s v="East"/>
    <n v="84937.24"/>
    <n v="0.39"/>
    <n v="41157.03"/>
  </r>
  <r>
    <s v="INV00381"/>
    <x v="293"/>
    <s v="C145"/>
    <s v="SaaS Pro"/>
    <s v="East"/>
    <n v="212677.17"/>
    <n v="4.6100000000000003"/>
    <n v="61530.57"/>
  </r>
  <r>
    <s v="INV00382"/>
    <x v="294"/>
    <s v="C070"/>
    <s v="Analytics Addon"/>
    <s v="South"/>
    <n v="49791.71"/>
    <n v="23.23"/>
    <n v="26692.09"/>
  </r>
  <r>
    <s v="INV00383"/>
    <x v="12"/>
    <s v="C281"/>
    <s v="SaaS Pro"/>
    <s v="South"/>
    <n v="100319.09"/>
    <n v="12.17"/>
    <n v="30599.4"/>
  </r>
  <r>
    <s v="INV00384"/>
    <x v="93"/>
    <s v="C244"/>
    <s v="SaaS Pro"/>
    <s v="South"/>
    <n v="64038.29"/>
    <n v="16.97"/>
    <n v="17498.61"/>
  </r>
  <r>
    <s v="INV00385"/>
    <x v="295"/>
    <s v="C144"/>
    <s v="SaaS Basic"/>
    <s v="South"/>
    <n v="207883.75"/>
    <n v="10.23"/>
    <n v="99791.05"/>
  </r>
  <r>
    <s v="INV00386"/>
    <x v="173"/>
    <s v="C067"/>
    <s v="Analytics Addon"/>
    <s v="South"/>
    <n v="240490.9"/>
    <n v="5.75"/>
    <n v="99727.86"/>
  </r>
  <r>
    <s v="INV00387"/>
    <x v="296"/>
    <s v="C198"/>
    <s v="SaaS Pro"/>
    <s v="North"/>
    <n v="97454.399999999994"/>
    <n v="16.75"/>
    <n v="45269.49"/>
  </r>
  <r>
    <s v="INV00388"/>
    <x v="297"/>
    <s v="C195"/>
    <s v="SaaS Enterprise"/>
    <s v="South"/>
    <n v="113211.38"/>
    <n v="24.67"/>
    <n v="54415.37"/>
  </r>
  <r>
    <s v="INV00389"/>
    <x v="298"/>
    <s v="C272"/>
    <s v="Analytics Addon"/>
    <s v="East"/>
    <n v="166887.01"/>
    <n v="5.1100000000000003"/>
    <n v="74610.649999999994"/>
  </r>
  <r>
    <s v="INV00390"/>
    <x v="97"/>
    <s v="C222"/>
    <s v="Analytics Addon"/>
    <s v="West"/>
    <n v="39588.35"/>
    <n v="11.22"/>
    <n v="18706.919999999998"/>
  </r>
  <r>
    <s v="INV00391"/>
    <x v="299"/>
    <s v="C039"/>
    <s v="SaaS Enterprise"/>
    <s v="West"/>
    <n v="101794.32"/>
    <n v="8.57"/>
    <n v="36872.97"/>
  </r>
  <r>
    <s v="INV00392"/>
    <x v="242"/>
    <s v="C246"/>
    <s v="Analytics Addon"/>
    <s v="West"/>
    <n v="240149.02"/>
    <n v="14.17"/>
    <n v="62452.42"/>
  </r>
  <r>
    <s v="INV00393"/>
    <x v="300"/>
    <s v="C030"/>
    <s v="SaaS Pro"/>
    <s v="South"/>
    <n v="106866.51"/>
    <n v="5.34"/>
    <n v="51741.25"/>
  </r>
  <r>
    <s v="INV00394"/>
    <x v="301"/>
    <s v="C298"/>
    <s v="SaaS Enterprise"/>
    <s v="East"/>
    <n v="24210.34"/>
    <n v="20.22"/>
    <n v="6165.64"/>
  </r>
  <r>
    <s v="INV00395"/>
    <x v="289"/>
    <s v="C254"/>
    <s v="Analytics Addon"/>
    <s v="West"/>
    <n v="75184.55"/>
    <n v="21.14"/>
    <n v="31795.22"/>
  </r>
  <r>
    <s v="INV00396"/>
    <x v="302"/>
    <s v="C112"/>
    <s v="Analytics Addon"/>
    <s v="South"/>
    <n v="246246.55"/>
    <n v="21.1"/>
    <n v="102136.47"/>
  </r>
  <r>
    <s v="INV00397"/>
    <x v="303"/>
    <s v="C069"/>
    <s v="SaaS Enterprise"/>
    <s v="South"/>
    <n v="144783.75"/>
    <n v="5.96"/>
    <n v="43360.11"/>
  </r>
  <r>
    <s v="INV00398"/>
    <x v="187"/>
    <s v="C110"/>
    <s v="SaaS Basic"/>
    <s v="East"/>
    <n v="225324.82"/>
    <n v="16.05"/>
    <n v="79223.899999999994"/>
  </r>
  <r>
    <s v="INV00399"/>
    <x v="304"/>
    <s v="C233"/>
    <s v="SaaS Basic"/>
    <s v="East"/>
    <n v="98947.87"/>
    <n v="15.02"/>
    <n v="39931.85"/>
  </r>
  <r>
    <s v="INV00400"/>
    <x v="305"/>
    <s v="C289"/>
    <s v="Analytics Addon"/>
    <s v="East"/>
    <n v="100829.34"/>
    <n v="19.09"/>
    <n v="54829.07"/>
  </r>
  <r>
    <s v="INV00401"/>
    <x v="163"/>
    <s v="C034"/>
    <s v="SaaS Pro"/>
    <s v="South"/>
    <n v="152080.18"/>
    <n v="16.399999999999999"/>
    <n v="59979.93"/>
  </r>
  <r>
    <s v="INV00402"/>
    <x v="101"/>
    <s v="C085"/>
    <s v="Analytics Addon"/>
    <s v="North"/>
    <n v="27033.77"/>
    <n v="0.88"/>
    <n v="10316.84"/>
  </r>
  <r>
    <s v="INV00403"/>
    <x v="306"/>
    <s v="C247"/>
    <s v="SaaS Pro"/>
    <s v="South"/>
    <n v="33763.31"/>
    <n v="22.94"/>
    <n v="10201.200000000001"/>
  </r>
  <r>
    <s v="INV00404"/>
    <x v="307"/>
    <s v="C186"/>
    <s v="SaaS Pro"/>
    <s v="East"/>
    <n v="96607.12"/>
    <n v="23.76"/>
    <n v="51253.06"/>
  </r>
  <r>
    <s v="INV00405"/>
    <x v="274"/>
    <s v="C280"/>
    <s v="SaaS Enterprise"/>
    <s v="West"/>
    <n v="121621.85"/>
    <n v="13.03"/>
    <n v="41344.559999999998"/>
  </r>
  <r>
    <s v="INV00406"/>
    <x v="308"/>
    <s v="C068"/>
    <s v="SaaS Basic"/>
    <s v="North"/>
    <n v="18485.32"/>
    <n v="18.37"/>
    <n v="7915.46"/>
  </r>
  <r>
    <s v="INV00407"/>
    <x v="309"/>
    <s v="C105"/>
    <s v="SaaS Enterprise"/>
    <s v="North"/>
    <n v="126250.25"/>
    <n v="9.76"/>
    <n v="68586.87"/>
  </r>
  <r>
    <s v="INV00408"/>
    <x v="262"/>
    <s v="C049"/>
    <s v="SaaS Pro"/>
    <s v="South"/>
    <n v="209079.1"/>
    <n v="15.12"/>
    <n v="97683.03"/>
  </r>
  <r>
    <s v="INV00409"/>
    <x v="308"/>
    <s v="C047"/>
    <s v="SaaS Basic"/>
    <s v="South"/>
    <n v="20412.669999999998"/>
    <n v="21.91"/>
    <n v="7403.43"/>
  </r>
  <r>
    <s v="INV00410"/>
    <x v="310"/>
    <s v="C266"/>
    <s v="SaaS Enterprise"/>
    <s v="East"/>
    <n v="202257.76"/>
    <n v="22.48"/>
    <n v="75382.16"/>
  </r>
  <r>
    <s v="INV00411"/>
    <x v="32"/>
    <s v="C095"/>
    <s v="SaaS Basic"/>
    <s v="West"/>
    <n v="40493.949999999997"/>
    <n v="11.21"/>
    <n v="10151.68"/>
  </r>
  <r>
    <s v="INV00412"/>
    <x v="145"/>
    <s v="C298"/>
    <s v="SaaS Enterprise"/>
    <s v="South"/>
    <n v="38249.339999999997"/>
    <n v="18.600000000000001"/>
    <n v="9955.61"/>
  </r>
  <r>
    <s v="INV00413"/>
    <x v="311"/>
    <s v="C277"/>
    <s v="SaaS Pro"/>
    <s v="North"/>
    <n v="132872.51"/>
    <n v="10.11"/>
    <n v="66133.56"/>
  </r>
  <r>
    <s v="INV00414"/>
    <x v="312"/>
    <s v="C285"/>
    <s v="SaaS Pro"/>
    <s v="South"/>
    <n v="119429.7"/>
    <n v="13.31"/>
    <n v="56816.2"/>
  </r>
  <r>
    <s v="INV00415"/>
    <x v="221"/>
    <s v="C096"/>
    <s v="Analytics Addon"/>
    <s v="West"/>
    <n v="136206.12"/>
    <n v="17.93"/>
    <n v="43973.56"/>
  </r>
  <r>
    <s v="INV00416"/>
    <x v="313"/>
    <s v="C169"/>
    <s v="Analytics Addon"/>
    <s v="East"/>
    <n v="190608.31"/>
    <n v="11.36"/>
    <n v="60869.7"/>
  </r>
  <r>
    <s v="INV00417"/>
    <x v="314"/>
    <s v="C123"/>
    <s v="Analytics Addon"/>
    <s v="South"/>
    <n v="184517.09"/>
    <n v="19.3"/>
    <n v="62556.28"/>
  </r>
  <r>
    <s v="INV00418"/>
    <x v="151"/>
    <s v="C230"/>
    <s v="SaaS Enterprise"/>
    <s v="East"/>
    <n v="11949.8"/>
    <n v="0.47"/>
    <n v="3848.51"/>
  </r>
  <r>
    <s v="INV00419"/>
    <x v="48"/>
    <s v="C270"/>
    <s v="SaaS Basic"/>
    <s v="South"/>
    <n v="122262.19"/>
    <n v="3.29"/>
    <n v="60034.91"/>
  </r>
  <r>
    <s v="INV00420"/>
    <x v="289"/>
    <s v="C194"/>
    <s v="SaaS Basic"/>
    <s v="West"/>
    <n v="180768.88"/>
    <n v="19.809999999999999"/>
    <n v="91526.1"/>
  </r>
  <r>
    <s v="INV00421"/>
    <x v="108"/>
    <s v="C156"/>
    <s v="SaaS Pro"/>
    <s v="West"/>
    <n v="184329.93"/>
    <n v="5.91"/>
    <n v="64861.73"/>
  </r>
  <r>
    <s v="INV00422"/>
    <x v="315"/>
    <s v="C114"/>
    <s v="SaaS Pro"/>
    <s v="North"/>
    <n v="206500.91"/>
    <n v="13.36"/>
    <n v="60309.39"/>
  </r>
  <r>
    <s v="INV00423"/>
    <x v="316"/>
    <s v="C103"/>
    <s v="SaaS Pro"/>
    <s v="North"/>
    <n v="52281.57"/>
    <n v="24.32"/>
    <n v="23051.98"/>
  </r>
  <r>
    <s v="INV00424"/>
    <x v="121"/>
    <s v="C083"/>
    <s v="SaaS Pro"/>
    <s v="West"/>
    <n v="222190.37"/>
    <n v="20.78"/>
    <n v="74273.42"/>
  </r>
  <r>
    <s v="INV00425"/>
    <x v="274"/>
    <s v="C033"/>
    <s v="SaaS Enterprise"/>
    <s v="West"/>
    <n v="246486.6"/>
    <n v="22.83"/>
    <n v="66667.34"/>
  </r>
  <r>
    <s v="INV00426"/>
    <x v="105"/>
    <s v="C264"/>
    <s v="SaaS Pro"/>
    <s v="West"/>
    <n v="14221.16"/>
    <n v="9.6199999999999992"/>
    <n v="5975.6"/>
  </r>
  <r>
    <s v="INV00427"/>
    <x v="317"/>
    <s v="C014"/>
    <s v="SaaS Enterprise"/>
    <s v="East"/>
    <n v="102504.29"/>
    <n v="16.66"/>
    <n v="36407.599999999999"/>
  </r>
  <r>
    <s v="INV00428"/>
    <x v="318"/>
    <s v="C089"/>
    <s v="SaaS Basic"/>
    <s v="West"/>
    <n v="75651.320000000007"/>
    <n v="8.23"/>
    <n v="36383.360000000001"/>
  </r>
  <r>
    <s v="INV00429"/>
    <x v="12"/>
    <s v="C286"/>
    <s v="SaaS Basic"/>
    <s v="South"/>
    <n v="94258.97"/>
    <n v="13.67"/>
    <n v="42874.16"/>
  </r>
  <r>
    <s v="INV00430"/>
    <x v="135"/>
    <s v="C201"/>
    <s v="Analytics Addon"/>
    <s v="North"/>
    <n v="188186.4"/>
    <n v="24.95"/>
    <n v="90263.29"/>
  </r>
  <r>
    <s v="INV00431"/>
    <x v="319"/>
    <s v="C018"/>
    <s v="Analytics Addon"/>
    <s v="West"/>
    <n v="228513.29"/>
    <n v="21.23"/>
    <n v="68051.759999999995"/>
  </r>
  <r>
    <s v="INV00432"/>
    <x v="320"/>
    <s v="C204"/>
    <s v="SaaS Basic"/>
    <s v="West"/>
    <n v="45050.12"/>
    <n v="12.45"/>
    <n v="14045.75"/>
  </r>
  <r>
    <s v="INV00433"/>
    <x v="321"/>
    <s v="C232"/>
    <s v="SaaS Pro"/>
    <s v="South"/>
    <n v="85921.95"/>
    <n v="0.95"/>
    <n v="45252.47"/>
  </r>
  <r>
    <s v="INV00434"/>
    <x v="286"/>
    <s v="C280"/>
    <s v="SaaS Basic"/>
    <s v="West"/>
    <n v="228514.66"/>
    <n v="21.23"/>
    <n v="85460.13"/>
  </r>
  <r>
    <s v="INV00435"/>
    <x v="322"/>
    <s v="C100"/>
    <s v="Analytics Addon"/>
    <s v="East"/>
    <n v="141945.60000000001"/>
    <n v="22.98"/>
    <n v="38820.46"/>
  </r>
  <r>
    <s v="INV00436"/>
    <x v="227"/>
    <s v="C049"/>
    <s v="SaaS Pro"/>
    <s v="West"/>
    <n v="206445"/>
    <n v="14.36"/>
    <n v="97731.33"/>
  </r>
  <r>
    <s v="INV00437"/>
    <x v="173"/>
    <s v="C023"/>
    <s v="SaaS Enterprise"/>
    <s v="East"/>
    <n v="17666.98"/>
    <n v="19.89"/>
    <n v="8420.1200000000008"/>
  </r>
  <r>
    <s v="INV00438"/>
    <x v="165"/>
    <s v="C298"/>
    <s v="SaaS Basic"/>
    <s v="East"/>
    <n v="145868.01"/>
    <n v="3.55"/>
    <n v="56602.04"/>
  </r>
  <r>
    <s v="INV00439"/>
    <x v="275"/>
    <s v="C054"/>
    <s v="Analytics Addon"/>
    <s v="North"/>
    <n v="88714.11"/>
    <n v="14.18"/>
    <n v="30048.74"/>
  </r>
  <r>
    <s v="INV00440"/>
    <x v="323"/>
    <s v="C030"/>
    <s v="Analytics Addon"/>
    <s v="South"/>
    <n v="166342.16"/>
    <n v="8.57"/>
    <n v="80587.53"/>
  </r>
  <r>
    <s v="INV00441"/>
    <x v="324"/>
    <s v="C034"/>
    <s v="Analytics Addon"/>
    <s v="West"/>
    <n v="222551.91"/>
    <n v="10.76"/>
    <n v="78796.44"/>
  </r>
  <r>
    <s v="INV00442"/>
    <x v="325"/>
    <s v="C100"/>
    <s v="SaaS Enterprise"/>
    <s v="North"/>
    <n v="152356.70000000001"/>
    <n v="23.09"/>
    <n v="71637.69"/>
  </r>
  <r>
    <s v="INV00443"/>
    <x v="178"/>
    <s v="C068"/>
    <s v="SaaS Basic"/>
    <s v="East"/>
    <n v="212231.21"/>
    <n v="11.64"/>
    <n v="72431.83"/>
  </r>
  <r>
    <s v="INV00444"/>
    <x v="326"/>
    <s v="C054"/>
    <s v="Analytics Addon"/>
    <s v="West"/>
    <n v="85724.79"/>
    <n v="15.67"/>
    <n v="44752.49"/>
  </r>
  <r>
    <s v="INV00445"/>
    <x v="327"/>
    <s v="C172"/>
    <s v="SaaS Enterprise"/>
    <s v="West"/>
    <n v="174658.83"/>
    <n v="4.8600000000000003"/>
    <n v="55600.27"/>
  </r>
  <r>
    <s v="INV00446"/>
    <x v="242"/>
    <s v="C030"/>
    <s v="SaaS Pro"/>
    <s v="South"/>
    <n v="169198.67"/>
    <n v="21.42"/>
    <n v="81786.41"/>
  </r>
  <r>
    <s v="INV00447"/>
    <x v="128"/>
    <s v="C118"/>
    <s v="SaaS Basic"/>
    <s v="East"/>
    <n v="65704.800000000003"/>
    <n v="13.46"/>
    <n v="22447.49"/>
  </r>
  <r>
    <s v="INV00448"/>
    <x v="300"/>
    <s v="C235"/>
    <s v="SaaS Basic"/>
    <s v="West"/>
    <n v="68357.09"/>
    <n v="17.62"/>
    <n v="24868.89"/>
  </r>
  <r>
    <s v="INV00449"/>
    <x v="47"/>
    <s v="C030"/>
    <s v="SaaS Pro"/>
    <s v="West"/>
    <n v="88504.55"/>
    <n v="19.21"/>
    <n v="26239.74"/>
  </r>
  <r>
    <s v="INV00450"/>
    <x v="328"/>
    <s v="C278"/>
    <s v="Analytics Addon"/>
    <s v="East"/>
    <n v="42274.35"/>
    <n v="23.45"/>
    <n v="18426.13"/>
  </r>
  <r>
    <s v="INV00451"/>
    <x v="171"/>
    <s v="C007"/>
    <s v="SaaS Enterprise"/>
    <s v="South"/>
    <n v="198579.01"/>
    <n v="7.88"/>
    <n v="51315.73"/>
  </r>
  <r>
    <s v="INV00452"/>
    <x v="329"/>
    <s v="C254"/>
    <s v="Analytics Addon"/>
    <s v="North"/>
    <n v="184571.96"/>
    <n v="5.38"/>
    <n v="62600.56"/>
  </r>
  <r>
    <s v="INV00453"/>
    <x v="321"/>
    <s v="C165"/>
    <s v="SaaS Enterprise"/>
    <s v="South"/>
    <n v="105637.09"/>
    <n v="21.08"/>
    <n v="49578.78"/>
  </r>
  <r>
    <s v="INV00454"/>
    <x v="210"/>
    <s v="C177"/>
    <s v="Analytics Addon"/>
    <s v="South"/>
    <n v="222851.38"/>
    <n v="8.9"/>
    <n v="67362.62"/>
  </r>
  <r>
    <s v="INV00455"/>
    <x v="275"/>
    <s v="C259"/>
    <s v="SaaS Enterprise"/>
    <s v="North"/>
    <n v="140387.26999999999"/>
    <n v="18.670000000000002"/>
    <n v="43313.16"/>
  </r>
  <r>
    <s v="INV00456"/>
    <x v="124"/>
    <s v="C178"/>
    <s v="SaaS Enterprise"/>
    <s v="East"/>
    <n v="116878.8"/>
    <n v="16.88"/>
    <n v="52341.78"/>
  </r>
  <r>
    <s v="INV00457"/>
    <x v="158"/>
    <s v="C280"/>
    <s v="SaaS Pro"/>
    <s v="North"/>
    <n v="204707.42"/>
    <n v="15.69"/>
    <n v="92542.68"/>
  </r>
  <r>
    <s v="INV00458"/>
    <x v="330"/>
    <s v="C106"/>
    <s v="Analytics Addon"/>
    <s v="South"/>
    <n v="126425.95"/>
    <n v="4.8"/>
    <n v="45237.16"/>
  </r>
  <r>
    <s v="INV00459"/>
    <x v="73"/>
    <s v="C120"/>
    <s v="SaaS Basic"/>
    <s v="South"/>
    <n v="40126.269999999997"/>
    <n v="24.79"/>
    <n v="16157.83"/>
  </r>
  <r>
    <s v="INV00460"/>
    <x v="331"/>
    <s v="C194"/>
    <s v="SaaS Basic"/>
    <s v="West"/>
    <n v="224969.29"/>
    <n v="14.8"/>
    <n v="89106.84"/>
  </r>
  <r>
    <s v="INV00461"/>
    <x v="332"/>
    <s v="C021"/>
    <s v="Analytics Addon"/>
    <s v="East"/>
    <n v="149319.10999999999"/>
    <n v="5.27"/>
    <n v="68390.98"/>
  </r>
  <r>
    <s v="INV00462"/>
    <x v="333"/>
    <s v="C090"/>
    <s v="SaaS Enterprise"/>
    <s v="East"/>
    <n v="156348.28"/>
    <n v="18.12"/>
    <n v="50064.639999999999"/>
  </r>
  <r>
    <s v="INV00463"/>
    <x v="334"/>
    <s v="C287"/>
    <s v="SaaS Enterprise"/>
    <s v="West"/>
    <n v="66341.53"/>
    <n v="12.02"/>
    <n v="21186.43"/>
  </r>
  <r>
    <s v="INV00464"/>
    <x v="49"/>
    <s v="C136"/>
    <s v="SaaS Pro"/>
    <s v="South"/>
    <n v="13894.57"/>
    <n v="2.89"/>
    <n v="5729.89"/>
  </r>
  <r>
    <s v="INV00465"/>
    <x v="335"/>
    <s v="C160"/>
    <s v="SaaS Enterprise"/>
    <s v="South"/>
    <n v="202034.44"/>
    <n v="13.1"/>
    <n v="83666.31"/>
  </r>
  <r>
    <s v="INV00466"/>
    <x v="336"/>
    <s v="C135"/>
    <s v="SaaS Pro"/>
    <s v="West"/>
    <n v="21672.62"/>
    <n v="14.14"/>
    <n v="10670.54"/>
  </r>
  <r>
    <s v="INV00467"/>
    <x v="337"/>
    <s v="C029"/>
    <s v="Analytics Addon"/>
    <s v="North"/>
    <n v="188085.98"/>
    <n v="5.65"/>
    <n v="62094.239999999998"/>
  </r>
  <r>
    <s v="INV00468"/>
    <x v="338"/>
    <s v="C265"/>
    <s v="SaaS Pro"/>
    <s v="North"/>
    <n v="191997.57"/>
    <n v="5.61"/>
    <n v="65348.09"/>
  </r>
  <r>
    <s v="INV00469"/>
    <x v="104"/>
    <s v="C062"/>
    <s v="SaaS Pro"/>
    <s v="North"/>
    <n v="244830.84"/>
    <n v="8.4"/>
    <n v="134150.94"/>
  </r>
  <r>
    <s v="INV00470"/>
    <x v="339"/>
    <s v="C286"/>
    <s v="SaaS Pro"/>
    <s v="South"/>
    <n v="52741.8"/>
    <n v="21.8"/>
    <n v="17371.89"/>
  </r>
  <r>
    <s v="INV00471"/>
    <x v="340"/>
    <s v="C119"/>
    <s v="SaaS Enterprise"/>
    <s v="North"/>
    <n v="218488.6"/>
    <n v="0.89"/>
    <n v="75521.759999999995"/>
  </r>
  <r>
    <s v="INV00472"/>
    <x v="341"/>
    <s v="C210"/>
    <s v="Analytics Addon"/>
    <s v="West"/>
    <n v="208375.36"/>
    <n v="16.59"/>
    <n v="56629.42"/>
  </r>
  <r>
    <s v="INV00473"/>
    <x v="342"/>
    <s v="C290"/>
    <s v="Analytics Addon"/>
    <s v="North"/>
    <n v="52058.96"/>
    <n v="15.08"/>
    <n v="28191.56"/>
  </r>
  <r>
    <s v="INV00474"/>
    <x v="139"/>
    <s v="C276"/>
    <s v="Analytics Addon"/>
    <s v="South"/>
    <n v="18177.3"/>
    <n v="21.29"/>
    <n v="7854.33"/>
  </r>
  <r>
    <s v="INV00475"/>
    <x v="108"/>
    <s v="C002"/>
    <s v="SaaS Enterprise"/>
    <s v="East"/>
    <n v="240270.46"/>
    <n v="5.37"/>
    <n v="93112.71"/>
  </r>
  <r>
    <s v="INV00476"/>
    <x v="343"/>
    <s v="C034"/>
    <s v="Analytics Addon"/>
    <s v="West"/>
    <n v="11993.76"/>
    <n v="20.8"/>
    <n v="5776.17"/>
  </r>
  <r>
    <s v="INV00477"/>
    <x v="344"/>
    <s v="C024"/>
    <s v="SaaS Pro"/>
    <s v="North"/>
    <n v="230572.86"/>
    <n v="6.42"/>
    <n v="59658.26"/>
  </r>
  <r>
    <s v="INV00478"/>
    <x v="345"/>
    <s v="C143"/>
    <s v="SaaS Pro"/>
    <s v="West"/>
    <n v="132244.4"/>
    <n v="17.100000000000001"/>
    <n v="46672.160000000003"/>
  </r>
  <r>
    <s v="INV00479"/>
    <x v="57"/>
    <s v="C135"/>
    <s v="Analytics Addon"/>
    <s v="South"/>
    <n v="168224.64000000001"/>
    <n v="8.85"/>
    <n v="76594.080000000002"/>
  </r>
  <r>
    <s v="INV00480"/>
    <x v="346"/>
    <s v="C230"/>
    <s v="Analytics Addon"/>
    <s v="East"/>
    <n v="43271.32"/>
    <n v="14.69"/>
    <n v="22032.33"/>
  </r>
  <r>
    <s v="INV00481"/>
    <x v="347"/>
    <s v="C217"/>
    <s v="SaaS Pro"/>
    <s v="North"/>
    <n v="33675.25"/>
    <n v="15.85"/>
    <n v="13746.22"/>
  </r>
  <r>
    <s v="INV00482"/>
    <x v="348"/>
    <s v="C269"/>
    <s v="SaaS Pro"/>
    <s v="East"/>
    <n v="88041.51"/>
    <n v="11.33"/>
    <n v="23068.59"/>
  </r>
  <r>
    <s v="INV00483"/>
    <x v="349"/>
    <s v="C037"/>
    <s v="SaaS Pro"/>
    <s v="West"/>
    <n v="215036.42"/>
    <n v="16.940000000000001"/>
    <n v="63346.96"/>
  </r>
  <r>
    <s v="INV00484"/>
    <x v="241"/>
    <s v="C078"/>
    <s v="SaaS Pro"/>
    <s v="East"/>
    <n v="110719.86"/>
    <n v="5.05"/>
    <n v="47005.02"/>
  </r>
  <r>
    <s v="INV00485"/>
    <x v="80"/>
    <s v="C070"/>
    <s v="Analytics Addon"/>
    <s v="West"/>
    <n v="224731.17"/>
    <n v="16.04"/>
    <n v="78488.78"/>
  </r>
  <r>
    <s v="INV00486"/>
    <x v="350"/>
    <s v="C046"/>
    <s v="SaaS Basic"/>
    <s v="East"/>
    <n v="247260.18"/>
    <n v="17.46"/>
    <n v="98877.52"/>
  </r>
  <r>
    <s v="INV00487"/>
    <x v="272"/>
    <s v="C156"/>
    <s v="Analytics Addon"/>
    <s v="South"/>
    <n v="183616.08"/>
    <n v="16.739999999999998"/>
    <n v="76447.58"/>
  </r>
  <r>
    <s v="INV00488"/>
    <x v="143"/>
    <s v="C280"/>
    <s v="SaaS Basic"/>
    <s v="West"/>
    <n v="33198.31"/>
    <n v="0.47"/>
    <n v="16422.509999999998"/>
  </r>
  <r>
    <s v="INV00489"/>
    <x v="351"/>
    <s v="C003"/>
    <s v="SaaS Enterprise"/>
    <s v="North"/>
    <n v="116032.82"/>
    <n v="3.72"/>
    <n v="59094.41"/>
  </r>
  <r>
    <s v="INV00490"/>
    <x v="352"/>
    <s v="C239"/>
    <s v="SaaS Basic"/>
    <s v="North"/>
    <n v="64041.09"/>
    <n v="17.61"/>
    <n v="33044.22"/>
  </r>
  <r>
    <s v="INV00491"/>
    <x v="322"/>
    <s v="C066"/>
    <s v="SaaS Pro"/>
    <s v="East"/>
    <n v="233891.68"/>
    <n v="16.02"/>
    <n v="113298.62"/>
  </r>
  <r>
    <s v="INV00492"/>
    <x v="10"/>
    <s v="C109"/>
    <s v="SaaS Enterprise"/>
    <s v="North"/>
    <n v="113680.55"/>
    <n v="5.88"/>
    <n v="31625.57"/>
  </r>
  <r>
    <s v="INV00493"/>
    <x v="236"/>
    <s v="C152"/>
    <s v="SaaS Basic"/>
    <s v="West"/>
    <n v="75734.240000000005"/>
    <n v="19.170000000000002"/>
    <n v="38323.94"/>
  </r>
  <r>
    <s v="INV00494"/>
    <x v="220"/>
    <s v="C030"/>
    <s v="SaaS Basic"/>
    <s v="North"/>
    <n v="124579.45"/>
    <n v="6.54"/>
    <n v="36506.230000000003"/>
  </r>
  <r>
    <s v="INV00495"/>
    <x v="353"/>
    <s v="C086"/>
    <s v="Analytics Addon"/>
    <s v="South"/>
    <n v="140131.20000000001"/>
    <n v="7"/>
    <n v="61874.22"/>
  </r>
  <r>
    <s v="INV00496"/>
    <x v="354"/>
    <s v="C099"/>
    <s v="SaaS Enterprise"/>
    <s v="East"/>
    <n v="82704.210000000006"/>
    <n v="22.34"/>
    <n v="33986.559999999998"/>
  </r>
  <r>
    <s v="INV00497"/>
    <x v="83"/>
    <s v="C130"/>
    <s v="SaaS Enterprise"/>
    <s v="South"/>
    <n v="150917.04"/>
    <n v="0.24"/>
    <n v="53854.64"/>
  </r>
  <r>
    <s v="INV00498"/>
    <x v="355"/>
    <s v="C132"/>
    <s v="SaaS Pro"/>
    <s v="West"/>
    <n v="134526.26999999999"/>
    <n v="15.7"/>
    <n v="59294.33"/>
  </r>
  <r>
    <s v="INV00499"/>
    <x v="356"/>
    <s v="C169"/>
    <s v="SaaS Basic"/>
    <s v="South"/>
    <n v="127578.3"/>
    <n v="23.06"/>
    <n v="68114.509999999995"/>
  </r>
  <r>
    <s v="INV00500"/>
    <x v="213"/>
    <s v="C086"/>
    <s v="Analytics Addon"/>
    <s v="South"/>
    <n v="244774.43"/>
    <n v="8.85"/>
    <n v="74737.009999999995"/>
  </r>
  <r>
    <s v="INV00501"/>
    <x v="148"/>
    <s v="C229"/>
    <s v="SaaS Enterprise"/>
    <s v="East"/>
    <n v="104218.67"/>
    <n v="17.02"/>
    <n v="55053.03"/>
  </r>
  <r>
    <s v="INV00502"/>
    <x v="179"/>
    <s v="C022"/>
    <s v="SaaS Basic"/>
    <s v="South"/>
    <n v="34822.18"/>
    <n v="1.22"/>
    <n v="11368.06"/>
  </r>
  <r>
    <s v="INV00503"/>
    <x v="357"/>
    <s v="C167"/>
    <s v="SaaS Pro"/>
    <s v="East"/>
    <n v="137380.14000000001"/>
    <n v="13.49"/>
    <n v="35929.199999999997"/>
  </r>
  <r>
    <s v="INV00504"/>
    <x v="358"/>
    <s v="C119"/>
    <s v="SaaS Pro"/>
    <s v="North"/>
    <n v="160304.54999999999"/>
    <n v="12.79"/>
    <n v="74012.009999999995"/>
  </r>
  <r>
    <s v="INV00505"/>
    <x v="359"/>
    <s v="C097"/>
    <s v="SaaS Enterprise"/>
    <s v="South"/>
    <n v="91070.64"/>
    <n v="17.34"/>
    <n v="29595.41"/>
  </r>
  <r>
    <s v="INV00506"/>
    <x v="246"/>
    <s v="C256"/>
    <s v="SaaS Basic"/>
    <s v="West"/>
    <n v="99231.49"/>
    <n v="22.56"/>
    <n v="48039.21"/>
  </r>
  <r>
    <s v="INV00507"/>
    <x v="360"/>
    <s v="C103"/>
    <s v="SaaS Enterprise"/>
    <s v="South"/>
    <n v="243783.66"/>
    <n v="24.76"/>
    <n v="115336.37"/>
  </r>
  <r>
    <s v="INV00508"/>
    <x v="361"/>
    <s v="C050"/>
    <s v="SaaS Enterprise"/>
    <s v="West"/>
    <n v="99567.69"/>
    <n v="11.71"/>
    <n v="51169.91"/>
  </r>
  <r>
    <s v="INV00509"/>
    <x v="362"/>
    <s v="C118"/>
    <s v="SaaS Basic"/>
    <s v="West"/>
    <n v="26106.95"/>
    <n v="7.99"/>
    <n v="14358.06"/>
  </r>
  <r>
    <s v="INV00510"/>
    <x v="138"/>
    <s v="C263"/>
    <s v="SaaS Enterprise"/>
    <s v="East"/>
    <n v="98503.17"/>
    <n v="16.25"/>
    <n v="41976.62"/>
  </r>
  <r>
    <s v="INV00511"/>
    <x v="107"/>
    <s v="C269"/>
    <s v="SaaS Pro"/>
    <s v="North"/>
    <n v="202576.8"/>
    <n v="6.01"/>
    <n v="76898.62"/>
  </r>
  <r>
    <s v="INV00512"/>
    <x v="363"/>
    <s v="C206"/>
    <s v="Analytics Addon"/>
    <s v="South"/>
    <n v="131875.89000000001"/>
    <n v="4.5199999999999996"/>
    <n v="59628.99"/>
  </r>
  <r>
    <s v="INV00513"/>
    <x v="364"/>
    <s v="C028"/>
    <s v="Analytics Addon"/>
    <s v="West"/>
    <n v="104529.9"/>
    <n v="9.92"/>
    <n v="40999.83"/>
  </r>
  <r>
    <s v="INV00514"/>
    <x v="365"/>
    <s v="C190"/>
    <s v="SaaS Basic"/>
    <s v="South"/>
    <n v="120942.57"/>
    <n v="3.98"/>
    <n v="60590.71"/>
  </r>
  <r>
    <s v="INV00515"/>
    <x v="18"/>
    <s v="C154"/>
    <s v="SaaS Basic"/>
    <s v="West"/>
    <n v="203548.41"/>
    <n v="16.260000000000002"/>
    <n v="65265.62"/>
  </r>
  <r>
    <s v="INV00516"/>
    <x v="366"/>
    <s v="C102"/>
    <s v="SaaS Basic"/>
    <s v="North"/>
    <n v="139981.13"/>
    <n v="2.86"/>
    <n v="45940.56"/>
  </r>
  <r>
    <s v="INV00517"/>
    <x v="367"/>
    <s v="C276"/>
    <s v="SaaS Pro"/>
    <s v="West"/>
    <n v="163475.35"/>
    <n v="3.15"/>
    <n v="44424.87"/>
  </r>
  <r>
    <s v="INV00518"/>
    <x v="368"/>
    <s v="C092"/>
    <s v="SaaS Basic"/>
    <s v="East"/>
    <n v="71790.92"/>
    <n v="10.44"/>
    <n v="35488.019999999997"/>
  </r>
  <r>
    <s v="INV00519"/>
    <x v="311"/>
    <s v="C239"/>
    <s v="SaaS Enterprise"/>
    <s v="West"/>
    <n v="220172.07"/>
    <n v="6"/>
    <n v="98547.81"/>
  </r>
  <r>
    <s v="INV00520"/>
    <x v="250"/>
    <s v="C033"/>
    <s v="SaaS Pro"/>
    <s v="North"/>
    <n v="151361.95000000001"/>
    <n v="3.56"/>
    <n v="72957.17"/>
  </r>
  <r>
    <s v="INV00521"/>
    <x v="172"/>
    <s v="C131"/>
    <s v="SaaS Enterprise"/>
    <s v="North"/>
    <n v="146518.04"/>
    <n v="1.55"/>
    <n v="76639.87"/>
  </r>
  <r>
    <s v="INV00522"/>
    <x v="369"/>
    <s v="C104"/>
    <s v="SaaS Basic"/>
    <s v="West"/>
    <n v="38910.980000000003"/>
    <n v="19.64"/>
    <n v="10782.97"/>
  </r>
  <r>
    <s v="INV00523"/>
    <x v="169"/>
    <s v="C059"/>
    <s v="SaaS Basic"/>
    <s v="East"/>
    <n v="233235.73"/>
    <n v="4.1500000000000004"/>
    <n v="67318.350000000006"/>
  </r>
  <r>
    <s v="INV00524"/>
    <x v="241"/>
    <s v="C214"/>
    <s v="SaaS Basic"/>
    <s v="West"/>
    <n v="84680.21"/>
    <n v="20.94"/>
    <n v="21264.3"/>
  </r>
  <r>
    <s v="INV00525"/>
    <x v="181"/>
    <s v="C267"/>
    <s v="SaaS Enterprise"/>
    <s v="West"/>
    <n v="184675.07"/>
    <n v="17.899999999999999"/>
    <n v="82618.17"/>
  </r>
  <r>
    <s v="INV00526"/>
    <x v="253"/>
    <s v="C250"/>
    <s v="SaaS Pro"/>
    <s v="East"/>
    <n v="57973.85"/>
    <n v="7.49"/>
    <n v="31064.07"/>
  </r>
  <r>
    <s v="INV00527"/>
    <x v="370"/>
    <s v="C172"/>
    <s v="SaaS Enterprise"/>
    <s v="West"/>
    <n v="183660.75"/>
    <n v="3.61"/>
    <n v="98917.32"/>
  </r>
  <r>
    <s v="INV00528"/>
    <x v="371"/>
    <s v="C197"/>
    <s v="Analytics Addon"/>
    <s v="West"/>
    <n v="81022.36"/>
    <n v="21.01"/>
    <n v="32371.23"/>
  </r>
  <r>
    <s v="INV00529"/>
    <x v="372"/>
    <s v="C239"/>
    <s v="SaaS Pro"/>
    <s v="West"/>
    <n v="101594.46"/>
    <n v="19.57"/>
    <n v="43108.14"/>
  </r>
  <r>
    <s v="INV00530"/>
    <x v="94"/>
    <s v="C041"/>
    <s v="SaaS Enterprise"/>
    <s v="East"/>
    <n v="137740.91"/>
    <n v="19.399999999999999"/>
    <n v="69614.06"/>
  </r>
  <r>
    <s v="INV00531"/>
    <x v="286"/>
    <s v="C151"/>
    <s v="Analytics Addon"/>
    <s v="South"/>
    <n v="108782.84"/>
    <n v="5.76"/>
    <n v="36472.94"/>
  </r>
  <r>
    <s v="INV00532"/>
    <x v="373"/>
    <s v="C195"/>
    <s v="Analytics Addon"/>
    <s v="South"/>
    <n v="10144.379999999999"/>
    <n v="1.32"/>
    <n v="4874.53"/>
  </r>
  <r>
    <s v="INV00533"/>
    <x v="374"/>
    <s v="C020"/>
    <s v="SaaS Pro"/>
    <s v="South"/>
    <n v="26729.7"/>
    <n v="8.8800000000000008"/>
    <n v="10346.65"/>
  </r>
  <r>
    <s v="INV00534"/>
    <x v="264"/>
    <s v="C237"/>
    <s v="SaaS Enterprise"/>
    <s v="South"/>
    <n v="19249.7"/>
    <n v="18.43"/>
    <n v="5596.8"/>
  </r>
  <r>
    <s v="INV00535"/>
    <x v="354"/>
    <s v="C238"/>
    <s v="SaaS Enterprise"/>
    <s v="North"/>
    <n v="186365.48"/>
    <n v="18.11"/>
    <n v="47589.11"/>
  </r>
  <r>
    <s v="INV00536"/>
    <x v="28"/>
    <s v="C294"/>
    <s v="SaaS Pro"/>
    <s v="South"/>
    <n v="63229.78"/>
    <n v="22.45"/>
    <n v="33731.370000000003"/>
  </r>
  <r>
    <s v="INV00537"/>
    <x v="365"/>
    <s v="C036"/>
    <s v="Analytics Addon"/>
    <s v="North"/>
    <n v="215454.81"/>
    <n v="17.600000000000001"/>
    <n v="99637.05"/>
  </r>
  <r>
    <s v="INV00538"/>
    <x v="321"/>
    <s v="C208"/>
    <s v="SaaS Pro"/>
    <s v="South"/>
    <n v="246624.68"/>
    <n v="5.03"/>
    <n v="68569.33"/>
  </r>
  <r>
    <s v="INV00539"/>
    <x v="240"/>
    <s v="C178"/>
    <s v="SaaS Basic"/>
    <s v="East"/>
    <n v="177704.72"/>
    <n v="3.61"/>
    <n v="61802.41"/>
  </r>
  <r>
    <s v="INV00540"/>
    <x v="375"/>
    <s v="C166"/>
    <s v="SaaS Pro"/>
    <s v="South"/>
    <n v="218454.82"/>
    <n v="3.77"/>
    <n v="111939.04"/>
  </r>
  <r>
    <s v="INV00541"/>
    <x v="350"/>
    <s v="C167"/>
    <s v="SaaS Pro"/>
    <s v="West"/>
    <n v="60627.64"/>
    <n v="4.0599999999999996"/>
    <n v="15513.68"/>
  </r>
  <r>
    <s v="INV00542"/>
    <x v="376"/>
    <s v="C008"/>
    <s v="SaaS Enterprise"/>
    <s v="South"/>
    <n v="227628.2"/>
    <n v="17.57"/>
    <n v="60173.89"/>
  </r>
  <r>
    <s v="INV00543"/>
    <x v="291"/>
    <s v="C163"/>
    <s v="SaaS Pro"/>
    <s v="North"/>
    <n v="118044.88"/>
    <n v="11.88"/>
    <n v="39194.160000000003"/>
  </r>
  <r>
    <s v="INV00544"/>
    <x v="376"/>
    <s v="C276"/>
    <s v="Analytics Addon"/>
    <s v="East"/>
    <n v="141482.54999999999"/>
    <n v="10.36"/>
    <n v="64811.11"/>
  </r>
  <r>
    <s v="INV00545"/>
    <x v="377"/>
    <s v="C029"/>
    <s v="SaaS Basic"/>
    <s v="East"/>
    <n v="11632.18"/>
    <n v="7.85"/>
    <n v="5360.13"/>
  </r>
  <r>
    <s v="INV00546"/>
    <x v="200"/>
    <s v="C012"/>
    <s v="SaaS Enterprise"/>
    <s v="East"/>
    <n v="224687.53"/>
    <n v="0.77"/>
    <n v="56952.45"/>
  </r>
  <r>
    <s v="INV00547"/>
    <x v="4"/>
    <s v="C061"/>
    <s v="SaaS Enterprise"/>
    <s v="South"/>
    <n v="70081.919999999998"/>
    <n v="3.06"/>
    <n v="36498.79"/>
  </r>
  <r>
    <s v="INV00548"/>
    <x v="378"/>
    <s v="C048"/>
    <s v="SaaS Pro"/>
    <s v="North"/>
    <n v="34854.61"/>
    <n v="0.02"/>
    <n v="17926.98"/>
  </r>
  <r>
    <s v="INV00549"/>
    <x v="174"/>
    <s v="C116"/>
    <s v="Analytics Addon"/>
    <s v="East"/>
    <n v="14126.07"/>
    <n v="19.899999999999999"/>
    <n v="7462.86"/>
  </r>
  <r>
    <s v="INV00550"/>
    <x v="379"/>
    <s v="C144"/>
    <s v="SaaS Enterprise"/>
    <s v="North"/>
    <n v="127833.04"/>
    <n v="15.06"/>
    <n v="41191.910000000003"/>
  </r>
  <r>
    <s v="INV00551"/>
    <x v="380"/>
    <s v="C196"/>
    <s v="SaaS Pro"/>
    <s v="East"/>
    <n v="225362.46"/>
    <n v="22.65"/>
    <n v="94973.1"/>
  </r>
  <r>
    <s v="INV00552"/>
    <x v="381"/>
    <s v="C211"/>
    <s v="SaaS Enterprise"/>
    <s v="North"/>
    <n v="53228.85"/>
    <n v="20.87"/>
    <n v="17061.21"/>
  </r>
  <r>
    <s v="INV00553"/>
    <x v="45"/>
    <s v="C026"/>
    <s v="Analytics Addon"/>
    <s v="West"/>
    <n v="73044.070000000007"/>
    <n v="6.54"/>
    <n v="34220.04"/>
  </r>
  <r>
    <s v="INV00554"/>
    <x v="378"/>
    <s v="C208"/>
    <s v="Analytics Addon"/>
    <s v="North"/>
    <n v="156350.26"/>
    <n v="17.350000000000001"/>
    <n v="84013.77"/>
  </r>
  <r>
    <s v="INV00555"/>
    <x v="382"/>
    <s v="C005"/>
    <s v="SaaS Basic"/>
    <s v="South"/>
    <n v="58704.02"/>
    <n v="5.99"/>
    <n v="29705.98"/>
  </r>
  <r>
    <s v="INV00556"/>
    <x v="383"/>
    <s v="C269"/>
    <s v="SaaS Pro"/>
    <s v="South"/>
    <n v="26358.46"/>
    <n v="12.96"/>
    <n v="11082.96"/>
  </r>
  <r>
    <s v="INV00557"/>
    <x v="384"/>
    <s v="C072"/>
    <s v="Analytics Addon"/>
    <s v="East"/>
    <n v="222777.88"/>
    <n v="21.03"/>
    <n v="103601.21"/>
  </r>
  <r>
    <s v="INV00558"/>
    <x v="385"/>
    <s v="C281"/>
    <s v="SaaS Basic"/>
    <s v="South"/>
    <n v="180711.15"/>
    <n v="14.19"/>
    <n v="89009.96"/>
  </r>
  <r>
    <s v="INV00559"/>
    <x v="76"/>
    <s v="C142"/>
    <s v="Analytics Addon"/>
    <s v="West"/>
    <n v="150688.92000000001"/>
    <n v="0.23"/>
    <n v="38525.980000000003"/>
  </r>
  <r>
    <s v="INV00560"/>
    <x v="70"/>
    <s v="C065"/>
    <s v="SaaS Enterprise"/>
    <s v="North"/>
    <n v="168175.54"/>
    <n v="21.97"/>
    <n v="51826.21"/>
  </r>
  <r>
    <s v="INV00561"/>
    <x v="386"/>
    <s v="C210"/>
    <s v="SaaS Basic"/>
    <s v="South"/>
    <n v="106281.95"/>
    <n v="10.7"/>
    <n v="42076.62"/>
  </r>
  <r>
    <s v="INV00562"/>
    <x v="387"/>
    <s v="C023"/>
    <s v="SaaS Pro"/>
    <s v="North"/>
    <n v="237034.16"/>
    <n v="2.75"/>
    <n v="62591.67"/>
  </r>
  <r>
    <s v="INV00563"/>
    <x v="97"/>
    <s v="C096"/>
    <s v="SaaS Pro"/>
    <s v="South"/>
    <n v="16932.009999999998"/>
    <n v="1.48"/>
    <n v="4968.46"/>
  </r>
  <r>
    <s v="INV00564"/>
    <x v="388"/>
    <s v="C117"/>
    <s v="Analytics Addon"/>
    <s v="East"/>
    <n v="219585.15"/>
    <n v="20.73"/>
    <n v="103605.98"/>
  </r>
  <r>
    <s v="INV00565"/>
    <x v="389"/>
    <s v="C020"/>
    <s v="SaaS Enterprise"/>
    <s v="North"/>
    <n v="183696.88"/>
    <n v="23.56"/>
    <n v="58631.39"/>
  </r>
  <r>
    <s v="INV00566"/>
    <x v="390"/>
    <s v="C187"/>
    <s v="Analytics Addon"/>
    <s v="North"/>
    <n v="116988.58"/>
    <n v="16.670000000000002"/>
    <n v="40791.65"/>
  </r>
  <r>
    <s v="INV00567"/>
    <x v="391"/>
    <s v="C283"/>
    <s v="SaaS Basic"/>
    <s v="West"/>
    <n v="19106.5"/>
    <n v="24.49"/>
    <n v="7903.55"/>
  </r>
  <r>
    <s v="INV00568"/>
    <x v="355"/>
    <s v="C283"/>
    <s v="SaaS Pro"/>
    <s v="West"/>
    <n v="144214.10999999999"/>
    <n v="6.6"/>
    <n v="67930.210000000006"/>
  </r>
  <r>
    <s v="INV00569"/>
    <x v="392"/>
    <s v="C101"/>
    <s v="Analytics Addon"/>
    <s v="West"/>
    <n v="105583.26"/>
    <n v="24.83"/>
    <n v="56837.75"/>
  </r>
  <r>
    <s v="INV00570"/>
    <x v="280"/>
    <s v="C207"/>
    <s v="SaaS Pro"/>
    <s v="East"/>
    <n v="240430.31"/>
    <n v="14.4"/>
    <n v="75829.539999999994"/>
  </r>
  <r>
    <s v="INV00571"/>
    <x v="393"/>
    <s v="C289"/>
    <s v="Analytics Addon"/>
    <s v="East"/>
    <n v="32315.040000000001"/>
    <n v="23.62"/>
    <n v="10770.42"/>
  </r>
  <r>
    <s v="INV00572"/>
    <x v="172"/>
    <s v="C112"/>
    <s v="SaaS Basic"/>
    <s v="West"/>
    <n v="25704.32"/>
    <n v="5.19"/>
    <n v="6856.67"/>
  </r>
  <r>
    <s v="INV00573"/>
    <x v="12"/>
    <s v="C190"/>
    <s v="SaaS Basic"/>
    <s v="East"/>
    <n v="70521.13"/>
    <n v="2.2599999999999998"/>
    <n v="21852.73"/>
  </r>
  <r>
    <s v="INV00574"/>
    <x v="394"/>
    <s v="C073"/>
    <s v="Analytics Addon"/>
    <s v="North"/>
    <n v="205935.97"/>
    <n v="21.3"/>
    <n v="98185.2"/>
  </r>
  <r>
    <s v="INV00575"/>
    <x v="395"/>
    <s v="C145"/>
    <s v="SaaS Pro"/>
    <s v="North"/>
    <n v="203637.36"/>
    <n v="5.46"/>
    <n v="111142.2"/>
  </r>
  <r>
    <s v="INV00576"/>
    <x v="396"/>
    <s v="C061"/>
    <s v="SaaS Enterprise"/>
    <s v="South"/>
    <n v="212704.22"/>
    <n v="5.7"/>
    <n v="80349.59"/>
  </r>
  <r>
    <s v="INV00577"/>
    <x v="397"/>
    <s v="C266"/>
    <s v="Analytics Addon"/>
    <s v="North"/>
    <n v="127609.96"/>
    <n v="15.17"/>
    <n v="51018.3"/>
  </r>
  <r>
    <s v="INV00578"/>
    <x v="398"/>
    <s v="C036"/>
    <s v="SaaS Basic"/>
    <s v="South"/>
    <n v="126628.23"/>
    <n v="1.29"/>
    <n v="41994.32"/>
  </r>
  <r>
    <s v="INV00579"/>
    <x v="68"/>
    <s v="C207"/>
    <s v="SaaS Pro"/>
    <s v="East"/>
    <n v="248763.57"/>
    <n v="5.73"/>
    <n v="112842.65"/>
  </r>
  <r>
    <s v="INV00580"/>
    <x v="399"/>
    <s v="C251"/>
    <s v="SaaS Enterprise"/>
    <s v="East"/>
    <n v="182456.2"/>
    <n v="5.73"/>
    <n v="96165.39"/>
  </r>
  <r>
    <s v="INV00581"/>
    <x v="89"/>
    <s v="C245"/>
    <s v="SaaS Basic"/>
    <s v="East"/>
    <n v="171601.81"/>
    <n v="8.99"/>
    <n v="48615.72"/>
  </r>
  <r>
    <s v="INV00582"/>
    <x v="139"/>
    <s v="C178"/>
    <s v="SaaS Enterprise"/>
    <s v="East"/>
    <n v="208449.71"/>
    <n v="24.45"/>
    <n v="65726.509999999995"/>
  </r>
  <r>
    <s v="INV00583"/>
    <x v="54"/>
    <s v="C232"/>
    <s v="SaaS Enterprise"/>
    <s v="South"/>
    <n v="55614.54"/>
    <n v="7.55"/>
    <n v="25919.34"/>
  </r>
  <r>
    <s v="INV00584"/>
    <x v="400"/>
    <s v="C001"/>
    <s v="SaaS Pro"/>
    <s v="West"/>
    <n v="125438.7"/>
    <n v="19.350000000000001"/>
    <n v="63387.14"/>
  </r>
  <r>
    <s v="INV00585"/>
    <x v="399"/>
    <s v="C163"/>
    <s v="SaaS Basic"/>
    <s v="West"/>
    <n v="99567.83"/>
    <n v="10.08"/>
    <n v="38235.620000000003"/>
  </r>
  <r>
    <s v="INV00586"/>
    <x v="401"/>
    <s v="C140"/>
    <s v="SaaS Basic"/>
    <s v="North"/>
    <n v="167545.26999999999"/>
    <n v="1.3"/>
    <n v="69841.19"/>
  </r>
  <r>
    <s v="INV00587"/>
    <x v="402"/>
    <s v="C041"/>
    <s v="SaaS Pro"/>
    <s v="North"/>
    <n v="15112.61"/>
    <n v="13.99"/>
    <n v="5128.41"/>
  </r>
  <r>
    <s v="INV00588"/>
    <x v="198"/>
    <s v="C100"/>
    <s v="Analytics Addon"/>
    <s v="North"/>
    <n v="224847.29"/>
    <n v="7.45"/>
    <n v="105929.36"/>
  </r>
  <r>
    <s v="INV00589"/>
    <x v="372"/>
    <s v="C209"/>
    <s v="Analytics Addon"/>
    <s v="West"/>
    <n v="92079.15"/>
    <n v="8.34"/>
    <n v="47864.05"/>
  </r>
  <r>
    <s v="INV00590"/>
    <x v="61"/>
    <s v="C081"/>
    <s v="SaaS Basic"/>
    <s v="South"/>
    <n v="238602.46"/>
    <n v="17.89"/>
    <n v="67153.13"/>
  </r>
  <r>
    <s v="INV00591"/>
    <x v="201"/>
    <s v="C011"/>
    <s v="SaaS Pro"/>
    <s v="West"/>
    <n v="228525.99"/>
    <n v="20.41"/>
    <n v="57253.05"/>
  </r>
  <r>
    <s v="INV00592"/>
    <x v="403"/>
    <s v="C038"/>
    <s v="SaaS Pro"/>
    <s v="East"/>
    <n v="67236.13"/>
    <n v="16.91"/>
    <n v="20452.39"/>
  </r>
  <r>
    <s v="INV00593"/>
    <x v="391"/>
    <s v="C205"/>
    <s v="SaaS Pro"/>
    <s v="East"/>
    <n v="223291.22"/>
    <n v="13.3"/>
    <n v="113550.5"/>
  </r>
  <r>
    <s v="INV00594"/>
    <x v="404"/>
    <s v="C178"/>
    <s v="Analytics Addon"/>
    <s v="South"/>
    <n v="122254.2"/>
    <n v="13.55"/>
    <n v="62373.26"/>
  </r>
  <r>
    <s v="INV00595"/>
    <x v="405"/>
    <s v="C061"/>
    <s v="SaaS Pro"/>
    <s v="South"/>
    <n v="203540.22"/>
    <n v="16.920000000000002"/>
    <n v="110417.97"/>
  </r>
  <r>
    <s v="INV00596"/>
    <x v="187"/>
    <s v="C232"/>
    <s v="SaaS Enterprise"/>
    <s v="West"/>
    <n v="164001.20000000001"/>
    <n v="8.0299999999999994"/>
    <n v="81834.100000000006"/>
  </r>
  <r>
    <s v="INV00597"/>
    <x v="406"/>
    <s v="C128"/>
    <s v="SaaS Basic"/>
    <s v="East"/>
    <n v="51798.98"/>
    <n v="16.38"/>
    <n v="23426.959999999999"/>
  </r>
  <r>
    <s v="INV00598"/>
    <x v="407"/>
    <s v="C228"/>
    <s v="SaaS Basic"/>
    <s v="North"/>
    <n v="120072.03"/>
    <n v="19.14"/>
    <n v="60534.83"/>
  </r>
  <r>
    <s v="INV00599"/>
    <x v="206"/>
    <s v="C142"/>
    <s v="Analytics Addon"/>
    <s v="North"/>
    <n v="150153.76999999999"/>
    <n v="9.0500000000000007"/>
    <n v="67482.179999999993"/>
  </r>
  <r>
    <s v="INV00600"/>
    <x v="318"/>
    <s v="C276"/>
    <s v="SaaS Enterprise"/>
    <s v="West"/>
    <n v="54856.47"/>
    <n v="2.75"/>
    <n v="20344.93"/>
  </r>
  <r>
    <s v="INV00601"/>
    <x v="101"/>
    <s v="C081"/>
    <s v="SaaS Enterprise"/>
    <s v="North"/>
    <n v="50199.46"/>
    <n v="5.22"/>
    <n v="15663.61"/>
  </r>
  <r>
    <s v="INV00602"/>
    <x v="170"/>
    <s v="C197"/>
    <s v="SaaS Basic"/>
    <s v="South"/>
    <n v="29789.1"/>
    <n v="16.77"/>
    <n v="12165.33"/>
  </r>
  <r>
    <s v="INV00603"/>
    <x v="213"/>
    <s v="C160"/>
    <s v="Analytics Addon"/>
    <s v="West"/>
    <n v="117779.56"/>
    <n v="11.37"/>
    <n v="41629.42"/>
  </r>
  <r>
    <s v="INV00604"/>
    <x v="337"/>
    <s v="C041"/>
    <s v="SaaS Pro"/>
    <s v="West"/>
    <n v="216335.96"/>
    <n v="2.76"/>
    <n v="58073.79"/>
  </r>
  <r>
    <s v="INV00605"/>
    <x v="408"/>
    <s v="C099"/>
    <s v="Analytics Addon"/>
    <s v="South"/>
    <n v="112366.89"/>
    <n v="1.97"/>
    <n v="37001.68"/>
  </r>
  <r>
    <s v="INV00606"/>
    <x v="124"/>
    <s v="C135"/>
    <s v="SaaS Enterprise"/>
    <s v="South"/>
    <n v="149208.70000000001"/>
    <n v="4.49"/>
    <n v="40497.22"/>
  </r>
  <r>
    <s v="INV00607"/>
    <x v="409"/>
    <s v="C172"/>
    <s v="SaaS Enterprise"/>
    <s v="North"/>
    <n v="92630.1"/>
    <n v="9.59"/>
    <n v="33316.76"/>
  </r>
  <r>
    <s v="INV00608"/>
    <x v="344"/>
    <s v="C183"/>
    <s v="SaaS Pro"/>
    <s v="North"/>
    <n v="220683.48"/>
    <n v="7.06"/>
    <n v="104779.47"/>
  </r>
  <r>
    <s v="INV00609"/>
    <x v="8"/>
    <s v="C188"/>
    <s v="SaaS Pro"/>
    <s v="West"/>
    <n v="51536.14"/>
    <n v="2.41"/>
    <n v="17264.46"/>
  </r>
  <r>
    <s v="INV00610"/>
    <x v="410"/>
    <s v="C003"/>
    <s v="Analytics Addon"/>
    <s v="East"/>
    <n v="229057.21"/>
    <n v="1.87"/>
    <n v="110287.67"/>
  </r>
  <r>
    <s v="INV00611"/>
    <x v="411"/>
    <s v="C088"/>
    <s v="SaaS Basic"/>
    <s v="East"/>
    <n v="241584.45"/>
    <n v="5.81"/>
    <n v="76099.62"/>
  </r>
  <r>
    <s v="INV00612"/>
    <x v="333"/>
    <s v="C014"/>
    <s v="SaaS Pro"/>
    <s v="East"/>
    <n v="69810.39"/>
    <n v="4.74"/>
    <n v="20603.310000000001"/>
  </r>
  <r>
    <s v="INV00613"/>
    <x v="167"/>
    <s v="C004"/>
    <s v="SaaS Enterprise"/>
    <s v="South"/>
    <n v="21021.15"/>
    <n v="19.47"/>
    <n v="5672.33"/>
  </r>
  <r>
    <s v="INV00614"/>
    <x v="412"/>
    <s v="C167"/>
    <s v="SaaS Enterprise"/>
    <s v="West"/>
    <n v="217292.62"/>
    <n v="5.24"/>
    <n v="91959.71"/>
  </r>
  <r>
    <s v="INV00615"/>
    <x v="413"/>
    <s v="C127"/>
    <s v="SaaS Enterprise"/>
    <s v="North"/>
    <n v="231215.82"/>
    <n v="5.04"/>
    <n v="86807.13"/>
  </r>
  <r>
    <s v="INV00616"/>
    <x v="414"/>
    <s v="C233"/>
    <s v="Analytics Addon"/>
    <s v="East"/>
    <n v="18459.77"/>
    <n v="13.48"/>
    <n v="9403.09"/>
  </r>
  <r>
    <s v="INV00617"/>
    <x v="415"/>
    <s v="C189"/>
    <s v="SaaS Basic"/>
    <s v="North"/>
    <n v="211699.37"/>
    <n v="16.079999999999998"/>
    <n v="108640.77"/>
  </r>
  <r>
    <s v="INV00618"/>
    <x v="416"/>
    <s v="C010"/>
    <s v="Analytics Addon"/>
    <s v="East"/>
    <n v="107604.37"/>
    <n v="3.76"/>
    <n v="56425.65"/>
  </r>
  <r>
    <s v="INV00619"/>
    <x v="417"/>
    <s v="C116"/>
    <s v="Analytics Addon"/>
    <s v="East"/>
    <n v="69295.789999999994"/>
    <n v="4.8"/>
    <n v="21414.82"/>
  </r>
  <r>
    <s v="INV00620"/>
    <x v="418"/>
    <s v="C059"/>
    <s v="SaaS Pro"/>
    <s v="North"/>
    <n v="15384.26"/>
    <n v="14.4"/>
    <n v="7572.88"/>
  </r>
  <r>
    <s v="INV00621"/>
    <x v="419"/>
    <s v="C016"/>
    <s v="SaaS Enterprise"/>
    <s v="South"/>
    <n v="196157.77"/>
    <n v="10.9"/>
    <n v="83317.8"/>
  </r>
  <r>
    <s v="INV00622"/>
    <x v="420"/>
    <s v="C039"/>
    <s v="SaaS Basic"/>
    <s v="South"/>
    <n v="117993.89"/>
    <n v="1.85"/>
    <n v="44936.04"/>
  </r>
  <r>
    <s v="INV00623"/>
    <x v="43"/>
    <s v="C148"/>
    <s v="SaaS Basic"/>
    <s v="North"/>
    <n v="54222.080000000002"/>
    <n v="20.96"/>
    <n v="15023.94"/>
  </r>
  <r>
    <s v="INV00624"/>
    <x v="346"/>
    <s v="C055"/>
    <s v="Analytics Addon"/>
    <s v="North"/>
    <n v="80883.5"/>
    <n v="16.64"/>
    <n v="36720.07"/>
  </r>
  <r>
    <s v="INV00625"/>
    <x v="109"/>
    <s v="C236"/>
    <s v="Analytics Addon"/>
    <s v="North"/>
    <n v="245996.74"/>
    <n v="7.06"/>
    <n v="124608.94"/>
  </r>
  <r>
    <s v="INV00626"/>
    <x v="30"/>
    <s v="C218"/>
    <s v="Analytics Addon"/>
    <s v="South"/>
    <n v="163071.26999999999"/>
    <n v="9.6199999999999992"/>
    <n v="82504.149999999994"/>
  </r>
  <r>
    <s v="INV00627"/>
    <x v="421"/>
    <s v="C092"/>
    <s v="SaaS Enterprise"/>
    <s v="North"/>
    <n v="165644.45000000001"/>
    <n v="9.18"/>
    <n v="61629.440000000002"/>
  </r>
  <r>
    <s v="INV00628"/>
    <x v="422"/>
    <s v="C274"/>
    <s v="SaaS Basic"/>
    <s v="North"/>
    <n v="170344.68"/>
    <n v="11.07"/>
    <n v="81447.360000000001"/>
  </r>
  <r>
    <s v="INV00629"/>
    <x v="309"/>
    <s v="C178"/>
    <s v="SaaS Pro"/>
    <s v="East"/>
    <n v="87767.44"/>
    <n v="20.92"/>
    <n v="32822.07"/>
  </r>
  <r>
    <s v="INV00630"/>
    <x v="78"/>
    <s v="C241"/>
    <s v="SaaS Basic"/>
    <s v="South"/>
    <n v="17559.240000000002"/>
    <n v="2.0499999999999998"/>
    <n v="6744.77"/>
  </r>
  <r>
    <s v="INV00631"/>
    <x v="423"/>
    <s v="C040"/>
    <s v="Analytics Addon"/>
    <s v="North"/>
    <n v="194768.56"/>
    <n v="2.63"/>
    <n v="91830.3"/>
  </r>
  <r>
    <s v="INV00632"/>
    <x v="1"/>
    <s v="C126"/>
    <s v="Analytics Addon"/>
    <s v="South"/>
    <n v="83690.5"/>
    <n v="20.440000000000001"/>
    <n v="37350.339999999997"/>
  </r>
  <r>
    <s v="INV00633"/>
    <x v="40"/>
    <s v="C202"/>
    <s v="SaaS Enterprise"/>
    <s v="North"/>
    <n v="78274.69"/>
    <n v="7.56"/>
    <n v="28633.89"/>
  </r>
  <r>
    <s v="INV00634"/>
    <x v="31"/>
    <s v="C277"/>
    <s v="Analytics Addon"/>
    <s v="West"/>
    <n v="243013.86"/>
    <n v="2.56"/>
    <n v="133334.72"/>
  </r>
  <r>
    <s v="INV00635"/>
    <x v="424"/>
    <s v="C138"/>
    <s v="Analytics Addon"/>
    <s v="East"/>
    <n v="126989.28"/>
    <n v="24.49"/>
    <n v="67230.100000000006"/>
  </r>
  <r>
    <s v="INV00636"/>
    <x v="425"/>
    <s v="C080"/>
    <s v="SaaS Pro"/>
    <s v="East"/>
    <n v="158530.09"/>
    <n v="16.23"/>
    <n v="70674.509999999995"/>
  </r>
  <r>
    <s v="INV00637"/>
    <x v="105"/>
    <s v="C018"/>
    <s v="Analytics Addon"/>
    <s v="West"/>
    <n v="43648.5"/>
    <n v="0.78"/>
    <n v="17925.509999999998"/>
  </r>
  <r>
    <s v="INV00638"/>
    <x v="240"/>
    <s v="C057"/>
    <s v="Analytics Addon"/>
    <s v="North"/>
    <n v="25049.09"/>
    <n v="23.35"/>
    <n v="11134.7"/>
  </r>
  <r>
    <s v="INV00639"/>
    <x v="358"/>
    <s v="C152"/>
    <s v="SaaS Basic"/>
    <s v="South"/>
    <n v="226568.64"/>
    <n v="7.84"/>
    <n v="92256.9"/>
  </r>
  <r>
    <s v="INV00640"/>
    <x v="426"/>
    <s v="C088"/>
    <s v="SaaS Basic"/>
    <s v="South"/>
    <n v="171179.66"/>
    <n v="18.72"/>
    <n v="55894.75"/>
  </r>
  <r>
    <s v="INV00641"/>
    <x v="427"/>
    <s v="C083"/>
    <s v="Analytics Addon"/>
    <s v="East"/>
    <n v="88098.52"/>
    <n v="10.74"/>
    <n v="24846.7"/>
  </r>
  <r>
    <s v="INV00642"/>
    <x v="428"/>
    <s v="C061"/>
    <s v="SaaS Pro"/>
    <s v="North"/>
    <n v="65895.179999999993"/>
    <n v="23.51"/>
    <n v="26025.23"/>
  </r>
  <r>
    <s v="INV00643"/>
    <x v="34"/>
    <s v="C073"/>
    <s v="Analytics Addon"/>
    <s v="North"/>
    <n v="175271.73"/>
    <n v="23.01"/>
    <n v="93657.68"/>
  </r>
  <r>
    <s v="INV00644"/>
    <x v="389"/>
    <s v="C140"/>
    <s v="SaaS Pro"/>
    <s v="South"/>
    <n v="10578.4"/>
    <n v="16.489999999999998"/>
    <n v="5356.55"/>
  </r>
  <r>
    <s v="INV00645"/>
    <x v="429"/>
    <s v="C014"/>
    <s v="SaaS Pro"/>
    <s v="North"/>
    <n v="219321.55"/>
    <n v="24.51"/>
    <n v="120171.45"/>
  </r>
  <r>
    <s v="INV00646"/>
    <x v="430"/>
    <s v="C049"/>
    <s v="SaaS Enterprise"/>
    <s v="North"/>
    <n v="49131.02"/>
    <n v="23.79"/>
    <n v="19595.27"/>
  </r>
  <r>
    <s v="INV00647"/>
    <x v="431"/>
    <s v="C018"/>
    <s v="Analytics Addon"/>
    <s v="East"/>
    <n v="221048.7"/>
    <n v="24.69"/>
    <n v="102721.04"/>
  </r>
  <r>
    <s v="INV00648"/>
    <x v="432"/>
    <s v="C233"/>
    <s v="SaaS Pro"/>
    <s v="South"/>
    <n v="125816.26"/>
    <n v="19.66"/>
    <n v="66614.429999999993"/>
  </r>
  <r>
    <s v="INV00649"/>
    <x v="386"/>
    <s v="C066"/>
    <s v="SaaS Enterprise"/>
    <s v="East"/>
    <n v="152253.12"/>
    <n v="14.83"/>
    <n v="41917.47"/>
  </r>
  <r>
    <s v="INV00650"/>
    <x v="433"/>
    <s v="C015"/>
    <s v="SaaS Enterprise"/>
    <s v="South"/>
    <n v="29460.16"/>
    <n v="8.81"/>
    <n v="10353.02"/>
  </r>
  <r>
    <s v="INV00651"/>
    <x v="434"/>
    <s v="C085"/>
    <s v="SaaS Enterprise"/>
    <s v="North"/>
    <n v="26652.83"/>
    <n v="17.71"/>
    <n v="10450.02"/>
  </r>
  <r>
    <s v="INV00652"/>
    <x v="435"/>
    <s v="C146"/>
    <s v="SaaS Basic"/>
    <s v="North"/>
    <n v="243737.52"/>
    <n v="17.899999999999999"/>
    <n v="99278.44"/>
  </r>
  <r>
    <s v="INV00653"/>
    <x v="209"/>
    <s v="C221"/>
    <s v="Analytics Addon"/>
    <s v="East"/>
    <n v="213264.13"/>
    <n v="24.2"/>
    <n v="70118.539999999994"/>
  </r>
  <r>
    <s v="INV00654"/>
    <x v="436"/>
    <s v="C241"/>
    <s v="Analytics Addon"/>
    <s v="East"/>
    <n v="121757.21"/>
    <n v="17.989999999999998"/>
    <n v="31591.87"/>
  </r>
  <r>
    <s v="INV00655"/>
    <x v="11"/>
    <s v="C272"/>
    <s v="SaaS Pro"/>
    <s v="North"/>
    <n v="217368.7"/>
    <n v="2.66"/>
    <n v="118488.95"/>
  </r>
  <r>
    <s v="INV00656"/>
    <x v="181"/>
    <s v="C078"/>
    <s v="Analytics Addon"/>
    <s v="North"/>
    <n v="187948"/>
    <n v="13.72"/>
    <n v="66342.350000000006"/>
  </r>
  <r>
    <s v="INV00657"/>
    <x v="271"/>
    <s v="C297"/>
    <s v="Analytics Addon"/>
    <s v="North"/>
    <n v="20396.05"/>
    <n v="24.32"/>
    <n v="5437.6"/>
  </r>
  <r>
    <s v="INV00658"/>
    <x v="321"/>
    <s v="C217"/>
    <s v="SaaS Pro"/>
    <s v="West"/>
    <n v="209224.67"/>
    <n v="12.07"/>
    <n v="102270.93"/>
  </r>
  <r>
    <s v="INV00659"/>
    <x v="437"/>
    <s v="C121"/>
    <s v="SaaS Basic"/>
    <s v="East"/>
    <n v="109108.5"/>
    <n v="20.88"/>
    <n v="27571.19"/>
  </r>
  <r>
    <s v="INV00660"/>
    <x v="115"/>
    <s v="C249"/>
    <s v="SaaS Basic"/>
    <s v="East"/>
    <n v="54784.28"/>
    <n v="5.72"/>
    <n v="24916.16"/>
  </r>
  <r>
    <s v="INV00661"/>
    <x v="255"/>
    <s v="C171"/>
    <s v="SaaS Pro"/>
    <s v="East"/>
    <n v="219177.29"/>
    <n v="2.56"/>
    <n v="81869.740000000005"/>
  </r>
  <r>
    <s v="INV00662"/>
    <x v="438"/>
    <s v="C123"/>
    <s v="Analytics Addon"/>
    <s v="South"/>
    <n v="206506.35"/>
    <n v="23.41"/>
    <n v="57051.199999999997"/>
  </r>
  <r>
    <s v="INV00663"/>
    <x v="46"/>
    <s v="C158"/>
    <s v="SaaS Basic"/>
    <s v="West"/>
    <n v="35940.85"/>
    <n v="5.49"/>
    <n v="18048.669999999998"/>
  </r>
  <r>
    <s v="INV00664"/>
    <x v="397"/>
    <s v="C125"/>
    <s v="SaaS Enterprise"/>
    <s v="West"/>
    <n v="58465.85"/>
    <n v="15.41"/>
    <n v="27189.11"/>
  </r>
  <r>
    <s v="INV00665"/>
    <x v="52"/>
    <s v="C140"/>
    <s v="SaaS Enterprise"/>
    <s v="South"/>
    <n v="163963.17000000001"/>
    <n v="22.31"/>
    <n v="42160.42"/>
  </r>
  <r>
    <s v="INV00666"/>
    <x v="439"/>
    <s v="C202"/>
    <s v="SaaS Basic"/>
    <s v="East"/>
    <n v="218040.74"/>
    <n v="23.54"/>
    <n v="71383.11"/>
  </r>
  <r>
    <s v="INV00667"/>
    <x v="52"/>
    <s v="C105"/>
    <s v="SaaS Basic"/>
    <s v="South"/>
    <n v="131337.85"/>
    <n v="10.71"/>
    <n v="46768.89"/>
  </r>
  <r>
    <s v="INV00668"/>
    <x v="440"/>
    <s v="C025"/>
    <s v="SaaS Basic"/>
    <s v="North"/>
    <n v="104512.78"/>
    <n v="8.83"/>
    <n v="53652.92"/>
  </r>
  <r>
    <s v="INV00669"/>
    <x v="441"/>
    <s v="C290"/>
    <s v="SaaS Basic"/>
    <s v="East"/>
    <n v="14656.99"/>
    <n v="12.42"/>
    <n v="5813.14"/>
  </r>
  <r>
    <s v="INV00670"/>
    <x v="130"/>
    <s v="C189"/>
    <s v="SaaS Pro"/>
    <s v="North"/>
    <n v="135040.13"/>
    <n v="3.46"/>
    <n v="46441.09"/>
  </r>
  <r>
    <s v="INV00671"/>
    <x v="108"/>
    <s v="C295"/>
    <s v="SaaS Enterprise"/>
    <s v="South"/>
    <n v="192338.52"/>
    <n v="20.65"/>
    <n v="80727.63"/>
  </r>
  <r>
    <s v="INV00672"/>
    <x v="134"/>
    <s v="C194"/>
    <s v="SaaS Enterprise"/>
    <s v="South"/>
    <n v="148937.39000000001"/>
    <n v="10.07"/>
    <n v="73518.490000000005"/>
  </r>
  <r>
    <s v="INV00673"/>
    <x v="442"/>
    <s v="C265"/>
    <s v="SaaS Pro"/>
    <s v="North"/>
    <n v="67178.28"/>
    <n v="12.4"/>
    <n v="20219.75"/>
  </r>
  <r>
    <s v="INV00674"/>
    <x v="443"/>
    <s v="C217"/>
    <s v="SaaS Enterprise"/>
    <s v="West"/>
    <n v="19320.400000000001"/>
    <n v="13.74"/>
    <n v="5121.7700000000004"/>
  </r>
  <r>
    <s v="INV00675"/>
    <x v="19"/>
    <s v="C007"/>
    <s v="Analytics Addon"/>
    <s v="West"/>
    <n v="82740.52"/>
    <n v="7.31"/>
    <n v="23897.53"/>
  </r>
  <r>
    <s v="INV00676"/>
    <x v="304"/>
    <s v="C091"/>
    <s v="SaaS Enterprise"/>
    <s v="North"/>
    <n v="148149.98000000001"/>
    <n v="18.84"/>
    <n v="70964.59"/>
  </r>
  <r>
    <s v="INV00677"/>
    <x v="444"/>
    <s v="C298"/>
    <s v="SaaS Pro"/>
    <s v="South"/>
    <n v="63015.68"/>
    <n v="2.6"/>
    <n v="16702.259999999998"/>
  </r>
  <r>
    <s v="INV00678"/>
    <x v="211"/>
    <s v="C255"/>
    <s v="SaaS Pro"/>
    <s v="North"/>
    <n v="107817.54"/>
    <n v="24.01"/>
    <n v="45332.480000000003"/>
  </r>
  <r>
    <s v="INV00679"/>
    <x v="392"/>
    <s v="C059"/>
    <s v="SaaS Pro"/>
    <s v="West"/>
    <n v="242397.79"/>
    <n v="1.32"/>
    <n v="73642.55"/>
  </r>
  <r>
    <s v="INV00680"/>
    <x v="271"/>
    <s v="C210"/>
    <s v="SaaS Pro"/>
    <s v="North"/>
    <n v="160037.89000000001"/>
    <n v="18.5"/>
    <n v="43367.93"/>
  </r>
  <r>
    <s v="INV00681"/>
    <x v="291"/>
    <s v="C116"/>
    <s v="SaaS Pro"/>
    <s v="East"/>
    <n v="39980.019999999997"/>
    <n v="10.86"/>
    <n v="15056.17"/>
  </r>
  <r>
    <s v="INV00682"/>
    <x v="155"/>
    <s v="C027"/>
    <s v="SaaS Basic"/>
    <s v="West"/>
    <n v="168075.07"/>
    <n v="9.1199999999999992"/>
    <n v="88460.47"/>
  </r>
  <r>
    <s v="INV00683"/>
    <x v="260"/>
    <s v="C247"/>
    <s v="SaaS Pro"/>
    <s v="East"/>
    <n v="121715.12"/>
    <n v="0.79"/>
    <n v="63990.14"/>
  </r>
  <r>
    <s v="INV00684"/>
    <x v="342"/>
    <s v="C139"/>
    <s v="Analytics Addon"/>
    <s v="North"/>
    <n v="166733.64000000001"/>
    <n v="14.74"/>
    <n v="87032.49"/>
  </r>
  <r>
    <s v="INV00685"/>
    <x v="445"/>
    <s v="C122"/>
    <s v="SaaS Basic"/>
    <s v="East"/>
    <n v="173863.99"/>
    <n v="4.8899999999999997"/>
    <n v="44254.07"/>
  </r>
  <r>
    <s v="INV00686"/>
    <x v="321"/>
    <s v="C203"/>
    <s v="Analytics Addon"/>
    <s v="East"/>
    <n v="201438.25"/>
    <n v="7.16"/>
    <n v="60546.49"/>
  </r>
  <r>
    <s v="INV00687"/>
    <x v="312"/>
    <s v="C185"/>
    <s v="SaaS Enterprise"/>
    <s v="North"/>
    <n v="194087.27"/>
    <n v="9.69"/>
    <n v="84049.15"/>
  </r>
  <r>
    <s v="INV00688"/>
    <x v="409"/>
    <s v="C065"/>
    <s v="SaaS Pro"/>
    <s v="West"/>
    <n v="153805.20000000001"/>
    <n v="5.74"/>
    <n v="74596.210000000006"/>
  </r>
  <r>
    <s v="INV00689"/>
    <x v="27"/>
    <s v="C264"/>
    <s v="SaaS Enterprise"/>
    <s v="South"/>
    <n v="120044.76"/>
    <n v="15.49"/>
    <n v="60792.91"/>
  </r>
  <r>
    <s v="INV00690"/>
    <x v="446"/>
    <s v="C059"/>
    <s v="SaaS Pro"/>
    <s v="East"/>
    <n v="92011.68"/>
    <n v="2.88"/>
    <n v="42213.13"/>
  </r>
  <r>
    <s v="INV00691"/>
    <x v="395"/>
    <s v="C072"/>
    <s v="Analytics Addon"/>
    <s v="North"/>
    <n v="37172.11"/>
    <n v="20.53"/>
    <n v="12902.4"/>
  </r>
  <r>
    <s v="INV00692"/>
    <x v="372"/>
    <s v="C010"/>
    <s v="SaaS Basic"/>
    <s v="North"/>
    <n v="137498.66"/>
    <n v="8.82"/>
    <n v="43042.47"/>
  </r>
  <r>
    <s v="INV00693"/>
    <x v="89"/>
    <s v="C168"/>
    <s v="Analytics Addon"/>
    <s v="South"/>
    <n v="59029.02"/>
    <n v="16.79"/>
    <n v="21028.61"/>
  </r>
  <r>
    <s v="INV00694"/>
    <x v="368"/>
    <s v="C297"/>
    <s v="Analytics Addon"/>
    <s v="West"/>
    <n v="124648.51"/>
    <n v="4.09"/>
    <n v="66460.73"/>
  </r>
  <r>
    <s v="INV00695"/>
    <x v="204"/>
    <s v="C158"/>
    <s v="Analytics Addon"/>
    <s v="West"/>
    <n v="80108.179999999993"/>
    <n v="12.18"/>
    <n v="38804.97"/>
  </r>
  <r>
    <s v="INV00696"/>
    <x v="447"/>
    <s v="C055"/>
    <s v="SaaS Enterprise"/>
    <s v="North"/>
    <n v="36151.160000000003"/>
    <n v="18.399999999999999"/>
    <n v="18242.78"/>
  </r>
  <r>
    <s v="INV00697"/>
    <x v="448"/>
    <s v="C111"/>
    <s v="Analytics Addon"/>
    <s v="East"/>
    <n v="138053.85999999999"/>
    <n v="0.49"/>
    <n v="73370"/>
  </r>
  <r>
    <s v="INV00698"/>
    <x v="449"/>
    <s v="C264"/>
    <s v="SaaS Enterprise"/>
    <s v="West"/>
    <n v="67945.06"/>
    <n v="13.51"/>
    <n v="32870.959999999999"/>
  </r>
  <r>
    <s v="INV00699"/>
    <x v="450"/>
    <s v="C117"/>
    <s v="SaaS Basic"/>
    <s v="East"/>
    <n v="226748.6"/>
    <n v="13.89"/>
    <n v="59080.01"/>
  </r>
  <r>
    <s v="INV00700"/>
    <x v="196"/>
    <s v="C196"/>
    <s v="Analytics Addon"/>
    <s v="West"/>
    <n v="222017.75"/>
    <n v="10.050000000000001"/>
    <n v="106272.31"/>
  </r>
  <r>
    <s v="INV00701"/>
    <x v="197"/>
    <s v="C152"/>
    <s v="SaaS Basic"/>
    <s v="North"/>
    <n v="58040.46"/>
    <n v="20.37"/>
    <n v="23517.200000000001"/>
  </r>
  <r>
    <s v="INV00702"/>
    <x v="451"/>
    <s v="C099"/>
    <s v="SaaS Basic"/>
    <s v="South"/>
    <n v="201215.15"/>
    <n v="14.05"/>
    <n v="61835.16"/>
  </r>
  <r>
    <s v="INV00703"/>
    <x v="52"/>
    <s v="C290"/>
    <s v="SaaS Pro"/>
    <s v="East"/>
    <n v="243079.98"/>
    <n v="16.5"/>
    <n v="98365.79"/>
  </r>
  <r>
    <s v="INV00704"/>
    <x v="148"/>
    <s v="C297"/>
    <s v="Analytics Addon"/>
    <s v="West"/>
    <n v="143583.99"/>
    <n v="1.68"/>
    <n v="48309.37"/>
  </r>
  <r>
    <s v="INV00705"/>
    <x v="452"/>
    <s v="C045"/>
    <s v="SaaS Pro"/>
    <s v="East"/>
    <n v="106111.29"/>
    <n v="12.77"/>
    <n v="41293.51"/>
  </r>
  <r>
    <s v="INV00706"/>
    <x v="419"/>
    <s v="C273"/>
    <s v="SaaS Basic"/>
    <s v="North"/>
    <n v="131962.17000000001"/>
    <n v="17.43"/>
    <n v="57476.47"/>
  </r>
  <r>
    <s v="INV00707"/>
    <x v="104"/>
    <s v="C197"/>
    <s v="SaaS Pro"/>
    <s v="South"/>
    <n v="140009.53"/>
    <n v="2.4500000000000002"/>
    <n v="75617.36"/>
  </r>
  <r>
    <s v="INV00708"/>
    <x v="399"/>
    <s v="C241"/>
    <s v="SaaS Basic"/>
    <s v="East"/>
    <n v="231845.98"/>
    <n v="22.11"/>
    <n v="118893.21"/>
  </r>
  <r>
    <s v="INV00709"/>
    <x v="202"/>
    <s v="C027"/>
    <s v="SaaS Basic"/>
    <s v="East"/>
    <n v="146431.29"/>
    <n v="9.4"/>
    <n v="45566.71"/>
  </r>
  <r>
    <s v="INV00710"/>
    <x v="453"/>
    <s v="C283"/>
    <s v="SaaS Pro"/>
    <s v="West"/>
    <n v="207825.87"/>
    <n v="6.27"/>
    <n v="72206.02"/>
  </r>
  <r>
    <s v="INV00711"/>
    <x v="231"/>
    <s v="C125"/>
    <s v="SaaS Pro"/>
    <s v="North"/>
    <n v="202585.85"/>
    <n v="23.31"/>
    <n v="57714.28"/>
  </r>
  <r>
    <s v="INV00712"/>
    <x v="454"/>
    <s v="C009"/>
    <s v="Analytics Addon"/>
    <s v="North"/>
    <n v="171775.6"/>
    <n v="24.21"/>
    <n v="49516.2"/>
  </r>
  <r>
    <s v="INV00713"/>
    <x v="455"/>
    <s v="C019"/>
    <s v="SaaS Enterprise"/>
    <s v="North"/>
    <n v="97491.99"/>
    <n v="18.68"/>
    <n v="34403.43"/>
  </r>
  <r>
    <s v="INV00714"/>
    <x v="174"/>
    <s v="C024"/>
    <s v="Analytics Addon"/>
    <s v="South"/>
    <n v="127902.17"/>
    <n v="0.76"/>
    <n v="46104.35"/>
  </r>
  <r>
    <s v="INV00715"/>
    <x v="41"/>
    <s v="C067"/>
    <s v="SaaS Enterprise"/>
    <s v="West"/>
    <n v="249854.8"/>
    <n v="18.97"/>
    <n v="97907.66"/>
  </r>
  <r>
    <s v="INV00716"/>
    <x v="134"/>
    <s v="C043"/>
    <s v="SaaS Pro"/>
    <s v="South"/>
    <n v="207528.03"/>
    <n v="24.51"/>
    <n v="92477.65"/>
  </r>
  <r>
    <s v="INV00717"/>
    <x v="456"/>
    <s v="C082"/>
    <s v="SaaS Enterprise"/>
    <s v="South"/>
    <n v="85944.44"/>
    <n v="11.76"/>
    <n v="43056.61"/>
  </r>
  <r>
    <s v="INV00718"/>
    <x v="457"/>
    <s v="C151"/>
    <s v="Analytics Addon"/>
    <s v="South"/>
    <n v="178784.26"/>
    <n v="20.11"/>
    <n v="62667.39"/>
  </r>
  <r>
    <s v="INV00719"/>
    <x v="387"/>
    <s v="C050"/>
    <s v="Analytics Addon"/>
    <s v="North"/>
    <n v="35679.49"/>
    <n v="19.71"/>
    <n v="14818.51"/>
  </r>
  <r>
    <s v="INV00720"/>
    <x v="357"/>
    <s v="C086"/>
    <s v="SaaS Pro"/>
    <s v="West"/>
    <n v="181253.67"/>
    <n v="17.57"/>
    <n v="78675.12"/>
  </r>
  <r>
    <s v="INV00721"/>
    <x v="33"/>
    <s v="C012"/>
    <s v="SaaS Basic"/>
    <s v="North"/>
    <n v="218635.97"/>
    <n v="21.54"/>
    <n v="97719.06"/>
  </r>
  <r>
    <s v="INV00722"/>
    <x v="9"/>
    <s v="C190"/>
    <s v="SaaS Pro"/>
    <s v="North"/>
    <n v="41552.06"/>
    <n v="9.75"/>
    <n v="13504.32"/>
  </r>
  <r>
    <s v="INV00723"/>
    <x v="458"/>
    <s v="C161"/>
    <s v="SaaS Enterprise"/>
    <s v="East"/>
    <n v="185174.93"/>
    <n v="22.58"/>
    <n v="95730.32"/>
  </r>
  <r>
    <s v="INV00724"/>
    <x v="120"/>
    <s v="C206"/>
    <s v="SaaS Basic"/>
    <s v="North"/>
    <n v="139361.46"/>
    <n v="22.69"/>
    <n v="72386.38"/>
  </r>
  <r>
    <s v="INV00725"/>
    <x v="459"/>
    <s v="C256"/>
    <s v="Analytics Addon"/>
    <s v="North"/>
    <n v="123119.07"/>
    <n v="22.25"/>
    <n v="62591.47"/>
  </r>
  <r>
    <s v="INV00726"/>
    <x v="460"/>
    <s v="C207"/>
    <s v="SaaS Pro"/>
    <s v="West"/>
    <n v="208011.27"/>
    <n v="16.03"/>
    <n v="71459.89"/>
  </r>
  <r>
    <s v="INV00727"/>
    <x v="461"/>
    <s v="C300"/>
    <s v="SaaS Enterprise"/>
    <s v="West"/>
    <n v="153787.64000000001"/>
    <n v="16.29"/>
    <n v="44525.97"/>
  </r>
  <r>
    <s v="INV00728"/>
    <x v="462"/>
    <s v="C038"/>
    <s v="SaaS Pro"/>
    <s v="South"/>
    <n v="178819.38"/>
    <n v="16.559999999999999"/>
    <n v="57875.69"/>
  </r>
  <r>
    <s v="INV00729"/>
    <x v="68"/>
    <s v="C192"/>
    <s v="SaaS Enterprise"/>
    <s v="West"/>
    <n v="77432.160000000003"/>
    <n v="7.97"/>
    <n v="35468.25"/>
  </r>
  <r>
    <s v="INV00730"/>
    <x v="29"/>
    <s v="C085"/>
    <s v="SaaS Pro"/>
    <s v="South"/>
    <n v="27924.71"/>
    <n v="5.24"/>
    <n v="11385.3"/>
  </r>
  <r>
    <s v="INV00731"/>
    <x v="254"/>
    <s v="C069"/>
    <s v="SaaS Basic"/>
    <s v="North"/>
    <n v="111162.78"/>
    <n v="11.83"/>
    <n v="40161.919999999998"/>
  </r>
  <r>
    <s v="INV00732"/>
    <x v="216"/>
    <s v="C213"/>
    <s v="SaaS Basic"/>
    <s v="South"/>
    <n v="83079.429999999993"/>
    <n v="8.91"/>
    <n v="22967.43"/>
  </r>
  <r>
    <s v="INV00733"/>
    <x v="314"/>
    <s v="C121"/>
    <s v="SaaS Pro"/>
    <s v="West"/>
    <n v="97827.59"/>
    <n v="10.18"/>
    <n v="35996.46"/>
  </r>
  <r>
    <s v="INV00734"/>
    <x v="242"/>
    <s v="C031"/>
    <s v="SaaS Pro"/>
    <s v="East"/>
    <n v="156685.85"/>
    <n v="0.77"/>
    <n v="41469.120000000003"/>
  </r>
  <r>
    <s v="INV00735"/>
    <x v="440"/>
    <s v="C002"/>
    <s v="SaaS Basic"/>
    <s v="North"/>
    <n v="199672.53"/>
    <n v="15.38"/>
    <n v="98436.51"/>
  </r>
  <r>
    <s v="INV00736"/>
    <x v="463"/>
    <s v="C148"/>
    <s v="SaaS Enterprise"/>
    <s v="East"/>
    <n v="138639.88"/>
    <n v="11.07"/>
    <n v="58401.86"/>
  </r>
  <r>
    <s v="INV00737"/>
    <x v="28"/>
    <s v="C005"/>
    <s v="SaaS Basic"/>
    <s v="East"/>
    <n v="219318.98"/>
    <n v="4.91"/>
    <n v="96849.14"/>
  </r>
  <r>
    <s v="INV00738"/>
    <x v="464"/>
    <s v="C205"/>
    <s v="SaaS Pro"/>
    <s v="North"/>
    <n v="127118.18"/>
    <n v="14.4"/>
    <n v="67912.649999999994"/>
  </r>
  <r>
    <s v="INV00739"/>
    <x v="131"/>
    <s v="C160"/>
    <s v="SaaS Pro"/>
    <s v="West"/>
    <n v="173906.92"/>
    <n v="24.71"/>
    <n v="54987.5"/>
  </r>
  <r>
    <s v="INV00740"/>
    <x v="465"/>
    <s v="C259"/>
    <s v="SaaS Pro"/>
    <s v="West"/>
    <n v="128682.48"/>
    <n v="20.13"/>
    <n v="36821.94"/>
  </r>
  <r>
    <s v="INV00741"/>
    <x v="415"/>
    <s v="C121"/>
    <s v="SaaS Basic"/>
    <s v="West"/>
    <n v="86496.07"/>
    <n v="5.82"/>
    <n v="44969"/>
  </r>
  <r>
    <s v="INV00742"/>
    <x v="113"/>
    <s v="C273"/>
    <s v="SaaS Basic"/>
    <s v="East"/>
    <n v="133189.19"/>
    <n v="23.09"/>
    <n v="33467.699999999997"/>
  </r>
  <r>
    <s v="INV00743"/>
    <x v="466"/>
    <s v="C073"/>
    <s v="SaaS Basic"/>
    <s v="South"/>
    <n v="187824.29"/>
    <n v="19.77"/>
    <n v="84712.84"/>
  </r>
  <r>
    <s v="INV00744"/>
    <x v="213"/>
    <s v="C233"/>
    <s v="SaaS Enterprise"/>
    <s v="East"/>
    <n v="85069.28"/>
    <n v="14.51"/>
    <n v="22069.15"/>
  </r>
  <r>
    <s v="INV00745"/>
    <x v="467"/>
    <s v="C167"/>
    <s v="SaaS Pro"/>
    <s v="East"/>
    <n v="206282.01"/>
    <n v="2.35"/>
    <n v="59302.54"/>
  </r>
  <r>
    <s v="INV00746"/>
    <x v="468"/>
    <s v="C073"/>
    <s v="Analytics Addon"/>
    <s v="South"/>
    <n v="129671.72"/>
    <n v="23.32"/>
    <n v="42370.79"/>
  </r>
  <r>
    <s v="INV00747"/>
    <x v="138"/>
    <s v="C089"/>
    <s v="Analytics Addon"/>
    <s v="East"/>
    <n v="194779.22"/>
    <n v="4.6900000000000004"/>
    <n v="97119.2"/>
  </r>
  <r>
    <s v="INV00748"/>
    <x v="469"/>
    <s v="C004"/>
    <s v="SaaS Basic"/>
    <s v="West"/>
    <n v="33584.1"/>
    <n v="1.68"/>
    <n v="10400.620000000001"/>
  </r>
  <r>
    <s v="INV00749"/>
    <x v="234"/>
    <s v="C203"/>
    <s v="SaaS Pro"/>
    <s v="West"/>
    <n v="238466.92"/>
    <n v="6.32"/>
    <n v="128437.15"/>
  </r>
  <r>
    <s v="INV00750"/>
    <x v="376"/>
    <s v="C153"/>
    <s v="SaaS Pro"/>
    <s v="West"/>
    <n v="52626.58"/>
    <n v="10.82"/>
    <n v="21415.29"/>
  </r>
  <r>
    <s v="INV00751"/>
    <x v="470"/>
    <s v="C276"/>
    <s v="SaaS Enterprise"/>
    <s v="North"/>
    <n v="155361.85999999999"/>
    <n v="17.64"/>
    <n v="40351.949999999997"/>
  </r>
  <r>
    <s v="INV00752"/>
    <x v="288"/>
    <s v="C120"/>
    <s v="SaaS Enterprise"/>
    <s v="North"/>
    <n v="92425.52"/>
    <n v="12.17"/>
    <n v="31800.03"/>
  </r>
  <r>
    <s v="INV00753"/>
    <x v="417"/>
    <s v="C229"/>
    <s v="SaaS Enterprise"/>
    <s v="West"/>
    <n v="62699.77"/>
    <n v="14.64"/>
    <n v="15712"/>
  </r>
  <r>
    <s v="INV00754"/>
    <x v="471"/>
    <s v="C239"/>
    <s v="SaaS Basic"/>
    <s v="East"/>
    <n v="86770.84"/>
    <n v="24.49"/>
    <n v="26242.87"/>
  </r>
  <r>
    <s v="INV00755"/>
    <x v="74"/>
    <s v="C258"/>
    <s v="SaaS Pro"/>
    <s v="West"/>
    <n v="44870.97"/>
    <n v="19.079999999999998"/>
    <n v="12256.26"/>
  </r>
  <r>
    <s v="INV00756"/>
    <x v="472"/>
    <s v="C213"/>
    <s v="Analytics Addon"/>
    <s v="West"/>
    <n v="78869.59"/>
    <n v="24.81"/>
    <n v="34954.33"/>
  </r>
  <r>
    <s v="INV00757"/>
    <x v="473"/>
    <s v="C096"/>
    <s v="SaaS Pro"/>
    <s v="North"/>
    <n v="203043.7"/>
    <n v="20.69"/>
    <n v="65921.73"/>
  </r>
  <r>
    <s v="INV00758"/>
    <x v="98"/>
    <s v="C121"/>
    <s v="Analytics Addon"/>
    <s v="West"/>
    <n v="101484.66"/>
    <n v="6.18"/>
    <n v="51069.31"/>
  </r>
  <r>
    <s v="INV00759"/>
    <x v="344"/>
    <s v="C030"/>
    <s v="SaaS Pro"/>
    <s v="South"/>
    <n v="180906.74"/>
    <n v="5.52"/>
    <n v="65722.990000000005"/>
  </r>
  <r>
    <s v="INV00760"/>
    <x v="474"/>
    <s v="C032"/>
    <s v="SaaS Pro"/>
    <s v="North"/>
    <n v="133296.98000000001"/>
    <n v="15.05"/>
    <n v="39358.370000000003"/>
  </r>
  <r>
    <s v="INV00761"/>
    <x v="437"/>
    <s v="C151"/>
    <s v="SaaS Pro"/>
    <s v="North"/>
    <n v="89607.53"/>
    <n v="21.22"/>
    <n v="42893.35"/>
  </r>
  <r>
    <s v="INV00762"/>
    <x v="475"/>
    <s v="C108"/>
    <s v="SaaS Enterprise"/>
    <s v="East"/>
    <n v="223878.76"/>
    <n v="1.73"/>
    <n v="111383.86"/>
  </r>
  <r>
    <s v="INV00763"/>
    <x v="241"/>
    <s v="C050"/>
    <s v="SaaS Enterprise"/>
    <s v="North"/>
    <n v="235648.22"/>
    <n v="6.09"/>
    <n v="61892.25"/>
  </r>
  <r>
    <s v="INV00764"/>
    <x v="476"/>
    <s v="C007"/>
    <s v="SaaS Basic"/>
    <s v="East"/>
    <n v="144017.65"/>
    <n v="12.26"/>
    <n v="45748.65"/>
  </r>
  <r>
    <s v="INV00765"/>
    <x v="477"/>
    <s v="C092"/>
    <s v="SaaS Enterprise"/>
    <s v="North"/>
    <n v="246639.62"/>
    <n v="21.92"/>
    <n v="104980.3"/>
  </r>
  <r>
    <s v="INV00766"/>
    <x v="341"/>
    <s v="C282"/>
    <s v="SaaS Basic"/>
    <s v="North"/>
    <n v="169772.76"/>
    <n v="23.06"/>
    <n v="85522.05"/>
  </r>
  <r>
    <s v="INV00767"/>
    <x v="478"/>
    <s v="C126"/>
    <s v="SaaS Enterprise"/>
    <s v="East"/>
    <n v="85246.75"/>
    <n v="13.91"/>
    <n v="22215.54"/>
  </r>
  <r>
    <s v="INV00768"/>
    <x v="187"/>
    <s v="C074"/>
    <s v="SaaS Pro"/>
    <s v="West"/>
    <n v="11829.39"/>
    <n v="12.09"/>
    <n v="5374.04"/>
  </r>
  <r>
    <s v="INV00769"/>
    <x v="479"/>
    <s v="C045"/>
    <s v="SaaS Enterprise"/>
    <s v="South"/>
    <n v="56928.04"/>
    <n v="22.84"/>
    <n v="23895.49"/>
  </r>
  <r>
    <s v="INV00770"/>
    <x v="480"/>
    <s v="C022"/>
    <s v="SaaS Enterprise"/>
    <s v="West"/>
    <n v="141493.5"/>
    <n v="16.47"/>
    <n v="41975.25"/>
  </r>
  <r>
    <s v="INV00771"/>
    <x v="481"/>
    <s v="C257"/>
    <s v="Analytics Addon"/>
    <s v="South"/>
    <n v="170305.15"/>
    <n v="5.0599999999999996"/>
    <n v="81119.88"/>
  </r>
  <r>
    <s v="INV00772"/>
    <x v="482"/>
    <s v="C038"/>
    <s v="Analytics Addon"/>
    <s v="South"/>
    <n v="224084.63"/>
    <n v="21.65"/>
    <n v="79474.350000000006"/>
  </r>
  <r>
    <s v="INV00773"/>
    <x v="222"/>
    <s v="C157"/>
    <s v="SaaS Basic"/>
    <s v="North"/>
    <n v="148995.91"/>
    <n v="9.9"/>
    <n v="60610.02"/>
  </r>
  <r>
    <s v="INV00774"/>
    <x v="421"/>
    <s v="C113"/>
    <s v="SaaS Basic"/>
    <s v="South"/>
    <n v="177588.32"/>
    <n v="12.12"/>
    <n v="52735.61"/>
  </r>
  <r>
    <s v="INV00775"/>
    <x v="137"/>
    <s v="C172"/>
    <s v="SaaS Pro"/>
    <s v="South"/>
    <n v="51242.16"/>
    <n v="17.52"/>
    <n v="19949"/>
  </r>
  <r>
    <s v="INV00776"/>
    <x v="483"/>
    <s v="C024"/>
    <s v="SaaS Basic"/>
    <s v="East"/>
    <n v="239230.27"/>
    <n v="4.42"/>
    <n v="96885.75"/>
  </r>
  <r>
    <s v="INV00777"/>
    <x v="261"/>
    <s v="C236"/>
    <s v="SaaS Pro"/>
    <s v="North"/>
    <n v="99229.19"/>
    <n v="22.13"/>
    <n v="37495.47"/>
  </r>
  <r>
    <s v="INV00778"/>
    <x v="484"/>
    <s v="C166"/>
    <s v="SaaS Enterprise"/>
    <s v="North"/>
    <n v="201238.59"/>
    <n v="2.7"/>
    <n v="98451.87"/>
  </r>
  <r>
    <s v="INV00779"/>
    <x v="485"/>
    <s v="C277"/>
    <s v="SaaS Pro"/>
    <s v="North"/>
    <n v="66418.429999999993"/>
    <n v="22.77"/>
    <n v="26939.8"/>
  </r>
  <r>
    <s v="INV00780"/>
    <x v="284"/>
    <s v="C190"/>
    <s v="SaaS Enterprise"/>
    <s v="South"/>
    <n v="33185.94"/>
    <n v="22.57"/>
    <n v="11950.96"/>
  </r>
  <r>
    <s v="INV00781"/>
    <x v="486"/>
    <s v="C212"/>
    <s v="SaaS Basic"/>
    <s v="East"/>
    <n v="208309.34"/>
    <n v="7.14"/>
    <n v="78926.7"/>
  </r>
  <r>
    <s v="INV00782"/>
    <x v="230"/>
    <s v="C268"/>
    <s v="SaaS Basic"/>
    <s v="South"/>
    <n v="18439.77"/>
    <n v="12.32"/>
    <n v="6400.19"/>
  </r>
  <r>
    <s v="INV00783"/>
    <x v="146"/>
    <s v="C119"/>
    <s v="Analytics Addon"/>
    <s v="South"/>
    <n v="230366.86"/>
    <n v="10.98"/>
    <n v="82060.289999999994"/>
  </r>
  <r>
    <s v="INV00784"/>
    <x v="133"/>
    <s v="C158"/>
    <s v="Analytics Addon"/>
    <s v="South"/>
    <n v="138136.26999999999"/>
    <n v="1.96"/>
    <n v="39291.9"/>
  </r>
  <r>
    <s v="INV00785"/>
    <x v="473"/>
    <s v="C249"/>
    <s v="Analytics Addon"/>
    <s v="North"/>
    <n v="184319.02"/>
    <n v="18.02"/>
    <n v="74520.36"/>
  </r>
  <r>
    <s v="INV00786"/>
    <x v="250"/>
    <s v="C172"/>
    <s v="Analytics Addon"/>
    <s v="West"/>
    <n v="183529.24"/>
    <n v="7.34"/>
    <n v="88036.11"/>
  </r>
  <r>
    <s v="INV00787"/>
    <x v="205"/>
    <s v="C172"/>
    <s v="SaaS Basic"/>
    <s v="North"/>
    <n v="108406.63"/>
    <n v="19.39"/>
    <n v="27643.95"/>
  </r>
  <r>
    <s v="INV00788"/>
    <x v="401"/>
    <s v="C029"/>
    <s v="SaaS Enterprise"/>
    <s v="East"/>
    <n v="98059.6"/>
    <n v="12.49"/>
    <n v="52115.23"/>
  </r>
  <r>
    <s v="INV00789"/>
    <x v="487"/>
    <s v="C156"/>
    <s v="Analytics Addon"/>
    <s v="West"/>
    <n v="89055.95"/>
    <n v="3.19"/>
    <n v="30037.46"/>
  </r>
  <r>
    <s v="INV00790"/>
    <x v="168"/>
    <s v="C206"/>
    <s v="SaaS Enterprise"/>
    <s v="South"/>
    <n v="47900.77"/>
    <n v="1.46"/>
    <n v="24709.27"/>
  </r>
  <r>
    <s v="INV00791"/>
    <x v="488"/>
    <s v="C176"/>
    <s v="SaaS Basic"/>
    <s v="East"/>
    <n v="34099.160000000003"/>
    <n v="7.69"/>
    <n v="10665.73"/>
  </r>
  <r>
    <s v="INV00792"/>
    <x v="375"/>
    <s v="C122"/>
    <s v="Analytics Addon"/>
    <s v="South"/>
    <n v="89766.34"/>
    <n v="13.06"/>
    <n v="43710.15"/>
  </r>
  <r>
    <s v="INV00793"/>
    <x v="460"/>
    <s v="C114"/>
    <s v="SaaS Basic"/>
    <s v="West"/>
    <n v="143520.19"/>
    <n v="10.36"/>
    <n v="51418.09"/>
  </r>
  <r>
    <s v="INV00794"/>
    <x v="349"/>
    <s v="C219"/>
    <s v="SaaS Enterprise"/>
    <s v="East"/>
    <n v="215683.05"/>
    <n v="9.52"/>
    <n v="62752.52"/>
  </r>
  <r>
    <s v="INV00795"/>
    <x v="138"/>
    <s v="C168"/>
    <s v="SaaS Enterprise"/>
    <s v="West"/>
    <n v="190735.15"/>
    <n v="23.13"/>
    <n v="62735.72"/>
  </r>
  <r>
    <s v="INV00796"/>
    <x v="258"/>
    <s v="C164"/>
    <s v="SaaS Enterprise"/>
    <s v="West"/>
    <n v="249259.49"/>
    <n v="14.11"/>
    <n v="108654.71"/>
  </r>
  <r>
    <s v="INV00797"/>
    <x v="489"/>
    <s v="C256"/>
    <s v="Analytics Addon"/>
    <s v="West"/>
    <n v="45345.26"/>
    <n v="18.64"/>
    <n v="15557.86"/>
  </r>
  <r>
    <s v="INV00798"/>
    <x v="228"/>
    <s v="C131"/>
    <s v="SaaS Basic"/>
    <s v="West"/>
    <n v="232483.46"/>
    <n v="8.24"/>
    <n v="105804.48"/>
  </r>
  <r>
    <s v="INV00799"/>
    <x v="176"/>
    <s v="C196"/>
    <s v="SaaS Enterprise"/>
    <s v="East"/>
    <n v="86272.12"/>
    <n v="13.64"/>
    <n v="33405.599999999999"/>
  </r>
  <r>
    <s v="INV00800"/>
    <x v="376"/>
    <s v="C033"/>
    <s v="SaaS Basic"/>
    <s v="East"/>
    <n v="193181.4"/>
    <n v="21.98"/>
    <n v="54316.98"/>
  </r>
  <r>
    <s v="INV00801"/>
    <x v="490"/>
    <s v="C191"/>
    <s v="SaaS Enterprise"/>
    <s v="South"/>
    <n v="28147.23"/>
    <n v="18.670000000000002"/>
    <n v="10755.94"/>
  </r>
  <r>
    <s v="INV00802"/>
    <x v="447"/>
    <s v="C242"/>
    <s v="SaaS Enterprise"/>
    <s v="East"/>
    <n v="129582.23"/>
    <n v="15.53"/>
    <n v="68708.56"/>
  </r>
  <r>
    <s v="INV00803"/>
    <x v="462"/>
    <s v="C152"/>
    <s v="SaaS Enterprise"/>
    <s v="North"/>
    <n v="96405.88"/>
    <n v="23.56"/>
    <n v="38082.79"/>
  </r>
  <r>
    <s v="INV00804"/>
    <x v="491"/>
    <s v="C131"/>
    <s v="SaaS Pro"/>
    <s v="North"/>
    <n v="184790.87"/>
    <n v="10.039999999999999"/>
    <n v="67356.17"/>
  </r>
  <r>
    <s v="INV00805"/>
    <x v="428"/>
    <s v="C233"/>
    <s v="Analytics Addon"/>
    <s v="South"/>
    <n v="60800.17"/>
    <n v="24.27"/>
    <n v="33141.949999999997"/>
  </r>
  <r>
    <s v="INV00806"/>
    <x v="244"/>
    <s v="C082"/>
    <s v="Analytics Addon"/>
    <s v="North"/>
    <n v="176961.49"/>
    <n v="24.84"/>
    <n v="44746.01"/>
  </r>
  <r>
    <s v="INV00807"/>
    <x v="80"/>
    <s v="C096"/>
    <s v="SaaS Basic"/>
    <s v="East"/>
    <n v="82013.86"/>
    <n v="4.03"/>
    <n v="30581.62"/>
  </r>
  <r>
    <s v="INV00808"/>
    <x v="104"/>
    <s v="C026"/>
    <s v="Analytics Addon"/>
    <s v="West"/>
    <n v="156971.65"/>
    <n v="1.59"/>
    <n v="70237.31"/>
  </r>
  <r>
    <s v="INV00809"/>
    <x v="169"/>
    <s v="C111"/>
    <s v="SaaS Pro"/>
    <s v="West"/>
    <n v="196072.7"/>
    <n v="20.45"/>
    <n v="77473.78"/>
  </r>
  <r>
    <s v="INV00810"/>
    <x v="223"/>
    <s v="C234"/>
    <s v="Analytics Addon"/>
    <s v="North"/>
    <n v="211526.23"/>
    <n v="5.65"/>
    <n v="105413.43"/>
  </r>
  <r>
    <s v="INV00811"/>
    <x v="273"/>
    <s v="C182"/>
    <s v="Analytics Addon"/>
    <s v="North"/>
    <n v="47836.26"/>
    <n v="3.68"/>
    <n v="14854.98"/>
  </r>
  <r>
    <s v="INV00812"/>
    <x v="146"/>
    <s v="C156"/>
    <s v="SaaS Basic"/>
    <s v="West"/>
    <n v="163871.46"/>
    <n v="17.190000000000001"/>
    <n v="60463.19"/>
  </r>
  <r>
    <s v="INV00813"/>
    <x v="417"/>
    <s v="C225"/>
    <s v="SaaS Enterprise"/>
    <s v="West"/>
    <n v="58077.55"/>
    <n v="20.32"/>
    <n v="31837.45"/>
  </r>
  <r>
    <s v="INV00814"/>
    <x v="325"/>
    <s v="C136"/>
    <s v="Analytics Addon"/>
    <s v="East"/>
    <n v="125861.93"/>
    <n v="0.65"/>
    <n v="39923.03"/>
  </r>
  <r>
    <s v="INV00815"/>
    <x v="492"/>
    <s v="C147"/>
    <s v="SaaS Basic"/>
    <s v="South"/>
    <n v="134546.26999999999"/>
    <n v="3.98"/>
    <n v="63442.080000000002"/>
  </r>
  <r>
    <s v="INV00816"/>
    <x v="331"/>
    <s v="C027"/>
    <s v="SaaS Basic"/>
    <s v="South"/>
    <n v="115147.42"/>
    <n v="5.65"/>
    <n v="51204.21"/>
  </r>
  <r>
    <s v="INV00817"/>
    <x v="408"/>
    <s v="C091"/>
    <s v="Analytics Addon"/>
    <s v="West"/>
    <n v="185946.5"/>
    <n v="18.57"/>
    <n v="77732.17"/>
  </r>
  <r>
    <s v="INV00818"/>
    <x v="345"/>
    <s v="C278"/>
    <s v="SaaS Enterprise"/>
    <s v="South"/>
    <n v="224990.67"/>
    <n v="6.25"/>
    <n v="96996.95"/>
  </r>
  <r>
    <s v="INV00819"/>
    <x v="402"/>
    <s v="C035"/>
    <s v="Analytics Addon"/>
    <s v="North"/>
    <n v="232897.54"/>
    <n v="20.07"/>
    <n v="116135.64"/>
  </r>
  <r>
    <s v="INV00820"/>
    <x v="493"/>
    <s v="C144"/>
    <s v="SaaS Pro"/>
    <s v="West"/>
    <n v="49119.92"/>
    <n v="16.96"/>
    <n v="12982.93"/>
  </r>
  <r>
    <s v="INV00821"/>
    <x v="228"/>
    <s v="C139"/>
    <s v="SaaS Enterprise"/>
    <s v="North"/>
    <n v="208275.81"/>
    <n v="0.95"/>
    <n v="113159.19"/>
  </r>
  <r>
    <s v="INV00822"/>
    <x v="150"/>
    <s v="C020"/>
    <s v="Analytics Addon"/>
    <s v="West"/>
    <n v="127933.85"/>
    <n v="10.26"/>
    <n v="33529.730000000003"/>
  </r>
  <r>
    <s v="INV00823"/>
    <x v="313"/>
    <s v="C034"/>
    <s v="SaaS Pro"/>
    <s v="North"/>
    <n v="45551.92"/>
    <n v="9.9"/>
    <n v="21091.53"/>
  </r>
  <r>
    <s v="INV00824"/>
    <x v="494"/>
    <s v="C247"/>
    <s v="SaaS Enterprise"/>
    <s v="South"/>
    <n v="153913.24"/>
    <n v="14.25"/>
    <n v="61913.73"/>
  </r>
  <r>
    <s v="INV00825"/>
    <x v="495"/>
    <s v="C238"/>
    <s v="SaaS Enterprise"/>
    <s v="West"/>
    <n v="29288.7"/>
    <n v="0.39"/>
    <n v="15872.92"/>
  </r>
  <r>
    <s v="INV00826"/>
    <x v="481"/>
    <s v="C184"/>
    <s v="Analytics Addon"/>
    <s v="North"/>
    <n v="110060.05"/>
    <n v="22.8"/>
    <n v="32833.760000000002"/>
  </r>
  <r>
    <s v="INV00827"/>
    <x v="402"/>
    <s v="C146"/>
    <s v="SaaS Basic"/>
    <s v="West"/>
    <n v="25048.78"/>
    <n v="10.199999999999999"/>
    <n v="7390.47"/>
  </r>
  <r>
    <s v="INV00828"/>
    <x v="496"/>
    <s v="C166"/>
    <s v="Analytics Addon"/>
    <s v="East"/>
    <n v="132011.88"/>
    <n v="22.47"/>
    <n v="67441.429999999993"/>
  </r>
  <r>
    <s v="INV00829"/>
    <x v="353"/>
    <s v="C072"/>
    <s v="Analytics Addon"/>
    <s v="West"/>
    <n v="140691.12"/>
    <n v="7.24"/>
    <n v="38934.44"/>
  </r>
  <r>
    <s v="INV00830"/>
    <x v="497"/>
    <s v="C108"/>
    <s v="SaaS Enterprise"/>
    <s v="South"/>
    <n v="108689.3"/>
    <n v="5.1100000000000003"/>
    <n v="50684.26"/>
  </r>
  <r>
    <s v="INV00831"/>
    <x v="130"/>
    <s v="C173"/>
    <s v="SaaS Enterprise"/>
    <s v="North"/>
    <n v="58086.23"/>
    <n v="22.46"/>
    <n v="30706.080000000002"/>
  </r>
  <r>
    <s v="INV00832"/>
    <x v="498"/>
    <s v="C168"/>
    <s v="Analytics Addon"/>
    <s v="East"/>
    <n v="10148.51"/>
    <n v="7.89"/>
    <n v="3422.33"/>
  </r>
  <r>
    <s v="INV00833"/>
    <x v="250"/>
    <s v="C254"/>
    <s v="SaaS Enterprise"/>
    <s v="West"/>
    <n v="209933.27"/>
    <n v="18.75"/>
    <n v="63732.67"/>
  </r>
  <r>
    <s v="INV00834"/>
    <x v="289"/>
    <s v="C204"/>
    <s v="SaaS Enterprise"/>
    <s v="East"/>
    <n v="15967.17"/>
    <n v="2.79"/>
    <n v="7799.7"/>
  </r>
  <r>
    <s v="INV00835"/>
    <x v="222"/>
    <s v="C243"/>
    <s v="SaaS Enterprise"/>
    <s v="North"/>
    <n v="71247.19"/>
    <n v="13.88"/>
    <n v="28939.68"/>
  </r>
  <r>
    <s v="INV00836"/>
    <x v="54"/>
    <s v="C144"/>
    <s v="SaaS Basic"/>
    <s v="East"/>
    <n v="138406.54999999999"/>
    <n v="14.98"/>
    <n v="43505.23"/>
  </r>
  <r>
    <s v="INV00837"/>
    <x v="434"/>
    <s v="C035"/>
    <s v="SaaS Basic"/>
    <s v="North"/>
    <n v="176721.27"/>
    <n v="2.08"/>
    <n v="74942.53"/>
  </r>
  <r>
    <s v="INV00838"/>
    <x v="383"/>
    <s v="C058"/>
    <s v="Analytics Addon"/>
    <s v="South"/>
    <n v="208801.69"/>
    <n v="1.68"/>
    <n v="86661.52"/>
  </r>
  <r>
    <s v="INV00839"/>
    <x v="499"/>
    <s v="C296"/>
    <s v="SaaS Enterprise"/>
    <s v="West"/>
    <n v="76123.89"/>
    <n v="1.58"/>
    <n v="25571.1"/>
  </r>
  <r>
    <s v="INV00840"/>
    <x v="500"/>
    <s v="C059"/>
    <s v="SaaS Enterprise"/>
    <s v="East"/>
    <n v="72109.27"/>
    <n v="23.34"/>
    <n v="22740.69"/>
  </r>
  <r>
    <s v="INV00841"/>
    <x v="501"/>
    <s v="C184"/>
    <s v="SaaS Enterprise"/>
    <s v="West"/>
    <n v="113124.14"/>
    <n v="13.34"/>
    <n v="51318.52"/>
  </r>
  <r>
    <s v="INV00842"/>
    <x v="502"/>
    <s v="C046"/>
    <s v="SaaS Enterprise"/>
    <s v="South"/>
    <n v="115214.2"/>
    <n v="16.84"/>
    <n v="52919.58"/>
  </r>
  <r>
    <s v="INV00843"/>
    <x v="503"/>
    <s v="C005"/>
    <s v="SaaS Enterprise"/>
    <s v="West"/>
    <n v="202991.08"/>
    <n v="15.33"/>
    <n v="106313.13"/>
  </r>
  <r>
    <s v="INV00844"/>
    <x v="504"/>
    <s v="C210"/>
    <s v="SaaS Pro"/>
    <s v="West"/>
    <n v="248824.53"/>
    <n v="3.68"/>
    <n v="111204.07"/>
  </r>
  <r>
    <s v="INV00845"/>
    <x v="284"/>
    <s v="C137"/>
    <s v="SaaS Enterprise"/>
    <s v="East"/>
    <n v="44126.96"/>
    <n v="12.99"/>
    <n v="20428.03"/>
  </r>
  <r>
    <s v="INV00846"/>
    <x v="106"/>
    <s v="C033"/>
    <s v="SaaS Pro"/>
    <s v="West"/>
    <n v="167697.93"/>
    <n v="17.149999999999999"/>
    <n v="55212.45"/>
  </r>
  <r>
    <s v="INV00847"/>
    <x v="505"/>
    <s v="C224"/>
    <s v="SaaS Enterprise"/>
    <s v="West"/>
    <n v="192885.65"/>
    <n v="3.64"/>
    <n v="87210.74"/>
  </r>
  <r>
    <s v="INV00848"/>
    <x v="506"/>
    <s v="C132"/>
    <s v="Analytics Addon"/>
    <s v="West"/>
    <n v="28146.87"/>
    <n v="6.89"/>
    <n v="11043.87"/>
  </r>
  <r>
    <s v="INV00849"/>
    <x v="502"/>
    <s v="C297"/>
    <s v="Analytics Addon"/>
    <s v="South"/>
    <n v="86885.4"/>
    <n v="7.27"/>
    <n v="45846.43"/>
  </r>
  <r>
    <s v="INV00850"/>
    <x v="40"/>
    <s v="C203"/>
    <s v="Analytics Addon"/>
    <s v="South"/>
    <n v="181735.8"/>
    <n v="1"/>
    <n v="97956.02"/>
  </r>
  <r>
    <s v="INV00851"/>
    <x v="74"/>
    <s v="C169"/>
    <s v="SaaS Pro"/>
    <s v="West"/>
    <n v="172402.72"/>
    <n v="24.99"/>
    <n v="74729.06"/>
  </r>
  <r>
    <s v="INV00852"/>
    <x v="450"/>
    <s v="C284"/>
    <s v="SaaS Pro"/>
    <s v="West"/>
    <n v="153073.65"/>
    <n v="14.84"/>
    <n v="75676.17"/>
  </r>
  <r>
    <s v="INV00853"/>
    <x v="507"/>
    <s v="C174"/>
    <s v="SaaS Pro"/>
    <s v="North"/>
    <n v="20826.68"/>
    <n v="9.49"/>
    <n v="8343.34"/>
  </r>
  <r>
    <s v="INV00854"/>
    <x v="508"/>
    <s v="C140"/>
    <s v="SaaS Pro"/>
    <s v="West"/>
    <n v="33673.360000000001"/>
    <n v="13.25"/>
    <n v="8743.93"/>
  </r>
  <r>
    <s v="INV00855"/>
    <x v="275"/>
    <s v="C018"/>
    <s v="SaaS Pro"/>
    <s v="South"/>
    <n v="192141.35"/>
    <n v="12.72"/>
    <n v="77501.59"/>
  </r>
  <r>
    <s v="INV00856"/>
    <x v="168"/>
    <s v="C260"/>
    <s v="SaaS Pro"/>
    <s v="North"/>
    <n v="113226.82"/>
    <n v="5.73"/>
    <n v="44708.3"/>
  </r>
  <r>
    <s v="INV00857"/>
    <x v="18"/>
    <s v="C149"/>
    <s v="SaaS Pro"/>
    <s v="West"/>
    <n v="204020.27"/>
    <n v="22.01"/>
    <n v="95963.42"/>
  </r>
  <r>
    <s v="INV00858"/>
    <x v="509"/>
    <s v="C015"/>
    <s v="SaaS Pro"/>
    <s v="North"/>
    <n v="113556.16"/>
    <n v="22.15"/>
    <n v="49802.02"/>
  </r>
  <r>
    <s v="INV00859"/>
    <x v="335"/>
    <s v="C057"/>
    <s v="SaaS Pro"/>
    <s v="East"/>
    <n v="117972.45"/>
    <n v="10.74"/>
    <n v="29960.71"/>
  </r>
  <r>
    <s v="INV00860"/>
    <x v="510"/>
    <s v="C046"/>
    <s v="SaaS Enterprise"/>
    <s v="East"/>
    <n v="74443.58"/>
    <n v="17.309999999999999"/>
    <n v="22662.27"/>
  </r>
  <r>
    <s v="INV00861"/>
    <x v="59"/>
    <s v="C223"/>
    <s v="SaaS Pro"/>
    <s v="East"/>
    <n v="206422.24"/>
    <n v="4.83"/>
    <n v="103255.4"/>
  </r>
  <r>
    <s v="INV00862"/>
    <x v="194"/>
    <s v="C083"/>
    <s v="Analytics Addon"/>
    <s v="North"/>
    <n v="137529.71"/>
    <n v="1.46"/>
    <n v="58937.75"/>
  </r>
  <r>
    <s v="INV00863"/>
    <x v="511"/>
    <s v="C259"/>
    <s v="SaaS Enterprise"/>
    <s v="North"/>
    <n v="133480.64000000001"/>
    <n v="18.600000000000001"/>
    <n v="71950.69"/>
  </r>
  <r>
    <s v="INV00864"/>
    <x v="512"/>
    <s v="C192"/>
    <s v="Analytics Addon"/>
    <s v="West"/>
    <n v="190232.24"/>
    <n v="18.37"/>
    <n v="70167.17"/>
  </r>
  <r>
    <s v="INV00865"/>
    <x v="471"/>
    <s v="C168"/>
    <s v="SaaS Basic"/>
    <s v="West"/>
    <n v="37116.53"/>
    <n v="13.93"/>
    <n v="10648.3"/>
  </r>
  <r>
    <s v="INV00866"/>
    <x v="371"/>
    <s v="C141"/>
    <s v="SaaS Enterprise"/>
    <s v="South"/>
    <n v="42364.28"/>
    <n v="7.7"/>
    <n v="11319.37"/>
  </r>
  <r>
    <s v="INV00867"/>
    <x v="513"/>
    <s v="C230"/>
    <s v="SaaS Pro"/>
    <s v="North"/>
    <n v="88455.62"/>
    <n v="1.84"/>
    <n v="27314.38"/>
  </r>
  <r>
    <s v="INV00868"/>
    <x v="468"/>
    <s v="C295"/>
    <s v="SaaS Enterprise"/>
    <s v="South"/>
    <n v="218824.17"/>
    <n v="1.23"/>
    <n v="86436.44"/>
  </r>
  <r>
    <s v="INV00869"/>
    <x v="514"/>
    <s v="C039"/>
    <s v="SaaS Pro"/>
    <s v="North"/>
    <n v="100057.98"/>
    <n v="11.75"/>
    <n v="48442.74"/>
  </r>
  <r>
    <s v="INV00870"/>
    <x v="112"/>
    <s v="C246"/>
    <s v="SaaS Pro"/>
    <s v="East"/>
    <n v="222539.9"/>
    <n v="16.579999999999998"/>
    <n v="99649.23"/>
  </r>
  <r>
    <s v="INV00871"/>
    <x v="24"/>
    <s v="C121"/>
    <s v="Analytics Addon"/>
    <s v="North"/>
    <n v="145069.67000000001"/>
    <n v="1.78"/>
    <n v="40504.47"/>
  </r>
  <r>
    <s v="INV00872"/>
    <x v="455"/>
    <s v="C211"/>
    <s v="SaaS Basic"/>
    <s v="South"/>
    <n v="247515.96"/>
    <n v="23.66"/>
    <n v="104735.21"/>
  </r>
  <r>
    <s v="INV00873"/>
    <x v="230"/>
    <s v="C175"/>
    <s v="SaaS Basic"/>
    <s v="East"/>
    <n v="231133.07"/>
    <n v="12.69"/>
    <n v="125530.5"/>
  </r>
  <r>
    <s v="INV00874"/>
    <x v="515"/>
    <s v="C033"/>
    <s v="SaaS Pro"/>
    <s v="South"/>
    <n v="144897.07"/>
    <n v="5.8"/>
    <n v="44559.16"/>
  </r>
  <r>
    <s v="INV00875"/>
    <x v="516"/>
    <s v="C004"/>
    <s v="SaaS Basic"/>
    <s v="West"/>
    <n v="90092.49"/>
    <n v="7.17"/>
    <n v="45205.38"/>
  </r>
  <r>
    <s v="INV00876"/>
    <x v="517"/>
    <s v="C007"/>
    <s v="SaaS Enterprise"/>
    <s v="South"/>
    <n v="174032"/>
    <n v="12.46"/>
    <n v="75924.929999999993"/>
  </r>
  <r>
    <s v="INV00877"/>
    <x v="518"/>
    <s v="C176"/>
    <s v="SaaS Pro"/>
    <s v="South"/>
    <n v="168401.72"/>
    <n v="16.239999999999998"/>
    <n v="57250.31"/>
  </r>
  <r>
    <s v="INV00878"/>
    <x v="519"/>
    <s v="C083"/>
    <s v="SaaS Pro"/>
    <s v="South"/>
    <n v="115516.19"/>
    <n v="7.14"/>
    <n v="33558.53"/>
  </r>
  <r>
    <s v="INV00879"/>
    <x v="520"/>
    <s v="C183"/>
    <s v="SaaS Pro"/>
    <s v="West"/>
    <n v="147425.79"/>
    <n v="5.52"/>
    <n v="50884.89"/>
  </r>
  <r>
    <s v="INV00880"/>
    <x v="258"/>
    <s v="C060"/>
    <s v="SaaS Pro"/>
    <s v="North"/>
    <n v="220428.42"/>
    <n v="6.57"/>
    <n v="83891.91"/>
  </r>
  <r>
    <s v="INV00881"/>
    <x v="59"/>
    <s v="C228"/>
    <s v="SaaS Pro"/>
    <s v="North"/>
    <n v="146442.25"/>
    <n v="2.3199999999999998"/>
    <n v="53458.95"/>
  </r>
  <r>
    <s v="INV00882"/>
    <x v="305"/>
    <s v="C124"/>
    <s v="SaaS Pro"/>
    <s v="East"/>
    <n v="175726.25"/>
    <n v="5.32"/>
    <n v="78499.06"/>
  </r>
  <r>
    <s v="INV00883"/>
    <x v="82"/>
    <s v="C236"/>
    <s v="SaaS Basic"/>
    <s v="East"/>
    <n v="89933.34"/>
    <n v="24.71"/>
    <n v="49307.95"/>
  </r>
  <r>
    <s v="INV00884"/>
    <x v="402"/>
    <s v="C119"/>
    <s v="Analytics Addon"/>
    <s v="East"/>
    <n v="98747.43"/>
    <n v="14.11"/>
    <n v="36113.24"/>
  </r>
  <r>
    <s v="INV00885"/>
    <x v="170"/>
    <s v="C196"/>
    <s v="Analytics Addon"/>
    <s v="East"/>
    <n v="198793.9"/>
    <n v="24.22"/>
    <n v="91779.39"/>
  </r>
  <r>
    <s v="INV00886"/>
    <x v="337"/>
    <s v="C078"/>
    <s v="SaaS Enterprise"/>
    <s v="East"/>
    <n v="57913.31"/>
    <n v="24.88"/>
    <n v="17210.39"/>
  </r>
  <r>
    <s v="INV00887"/>
    <x v="496"/>
    <s v="C225"/>
    <s v="SaaS Pro"/>
    <s v="South"/>
    <n v="242002.39"/>
    <n v="19.28"/>
    <n v="94412.32"/>
  </r>
  <r>
    <s v="INV00888"/>
    <x v="395"/>
    <s v="C040"/>
    <s v="Analytics Addon"/>
    <s v="West"/>
    <n v="22569.75"/>
    <n v="20.37"/>
    <n v="8562.73"/>
  </r>
  <r>
    <s v="INV00889"/>
    <x v="521"/>
    <s v="C215"/>
    <s v="Analytics Addon"/>
    <s v="North"/>
    <n v="127438.27"/>
    <n v="20.81"/>
    <n v="41554.99"/>
  </r>
  <r>
    <s v="INV00890"/>
    <x v="522"/>
    <s v="C215"/>
    <s v="Analytics Addon"/>
    <s v="North"/>
    <n v="11572.83"/>
    <n v="12.84"/>
    <n v="5012.62"/>
  </r>
  <r>
    <s v="INV00891"/>
    <x v="523"/>
    <s v="C030"/>
    <s v="SaaS Enterprise"/>
    <s v="South"/>
    <n v="221656.8"/>
    <n v="3.54"/>
    <n v="107595.4"/>
  </r>
  <r>
    <s v="INV00892"/>
    <x v="524"/>
    <s v="C200"/>
    <s v="SaaS Pro"/>
    <s v="East"/>
    <n v="37235.760000000002"/>
    <n v="23.02"/>
    <n v="16563.8"/>
  </r>
  <r>
    <s v="INV00893"/>
    <x v="525"/>
    <s v="C100"/>
    <s v="Analytics Addon"/>
    <s v="South"/>
    <n v="91172.25"/>
    <n v="2.77"/>
    <n v="42237.79"/>
  </r>
  <r>
    <s v="INV00894"/>
    <x v="207"/>
    <s v="C094"/>
    <s v="SaaS Basic"/>
    <s v="West"/>
    <n v="100473.09"/>
    <n v="18.010000000000002"/>
    <n v="46174.55"/>
  </r>
  <r>
    <s v="INV00895"/>
    <x v="526"/>
    <s v="C157"/>
    <s v="SaaS Pro"/>
    <s v="South"/>
    <n v="71543.77"/>
    <n v="23.95"/>
    <n v="31142.59"/>
  </r>
  <r>
    <s v="INV00896"/>
    <x v="81"/>
    <s v="C280"/>
    <s v="SaaS Pro"/>
    <s v="East"/>
    <n v="12366.26"/>
    <n v="9.08"/>
    <n v="4275.32"/>
  </r>
  <r>
    <s v="INV00897"/>
    <x v="527"/>
    <s v="C261"/>
    <s v="SaaS Basic"/>
    <s v="North"/>
    <n v="110923.8"/>
    <n v="18.39"/>
    <n v="44274.49"/>
  </r>
  <r>
    <s v="INV00898"/>
    <x v="106"/>
    <s v="C057"/>
    <s v="SaaS Pro"/>
    <s v="West"/>
    <n v="124859.92"/>
    <n v="15.91"/>
    <n v="46600.01"/>
  </r>
  <r>
    <s v="INV00899"/>
    <x v="406"/>
    <s v="C038"/>
    <s v="Analytics Addon"/>
    <s v="East"/>
    <n v="82670.42"/>
    <n v="13.91"/>
    <n v="39416.46"/>
  </r>
  <r>
    <s v="INV00900"/>
    <x v="28"/>
    <s v="C138"/>
    <s v="SaaS Pro"/>
    <s v="South"/>
    <n v="21740.16"/>
    <n v="5.22"/>
    <n v="6773.17"/>
  </r>
  <r>
    <s v="INV00901"/>
    <x v="37"/>
    <s v="C047"/>
    <s v="Analytics Addon"/>
    <s v="West"/>
    <n v="117879.11"/>
    <n v="15.84"/>
    <n v="43651.93"/>
  </r>
  <r>
    <s v="INV00902"/>
    <x v="528"/>
    <s v="C099"/>
    <s v="Analytics Addon"/>
    <s v="East"/>
    <n v="121829.01"/>
    <n v="16.420000000000002"/>
    <n v="66590.64"/>
  </r>
  <r>
    <s v="INV00903"/>
    <x v="529"/>
    <s v="C034"/>
    <s v="SaaS Enterprise"/>
    <s v="East"/>
    <n v="237585.3"/>
    <n v="19.28"/>
    <n v="123225.05"/>
  </r>
  <r>
    <s v="INV00904"/>
    <x v="452"/>
    <s v="C079"/>
    <s v="SaaS Basic"/>
    <s v="South"/>
    <n v="184591.17"/>
    <n v="6.3"/>
    <n v="84632.54"/>
  </r>
  <r>
    <s v="INV00905"/>
    <x v="410"/>
    <s v="C241"/>
    <s v="SaaS Enterprise"/>
    <s v="North"/>
    <n v="151593.14000000001"/>
    <n v="19.440000000000001"/>
    <n v="56812.54"/>
  </r>
  <r>
    <s v="INV00906"/>
    <x v="341"/>
    <s v="C084"/>
    <s v="SaaS Enterprise"/>
    <s v="South"/>
    <n v="23020.22"/>
    <n v="17.48"/>
    <n v="10550.02"/>
  </r>
  <r>
    <s v="INV00907"/>
    <x v="530"/>
    <s v="C051"/>
    <s v="SaaS Pro"/>
    <s v="East"/>
    <n v="17157.41"/>
    <n v="10.7"/>
    <n v="4331.2700000000004"/>
  </r>
  <r>
    <s v="INV00908"/>
    <x v="150"/>
    <s v="C159"/>
    <s v="SaaS Pro"/>
    <s v="East"/>
    <n v="14161.84"/>
    <n v="2.57"/>
    <n v="6706.24"/>
  </r>
  <r>
    <s v="INV00909"/>
    <x v="24"/>
    <s v="C211"/>
    <s v="SaaS Basic"/>
    <s v="South"/>
    <n v="36689.72"/>
    <n v="18.02"/>
    <n v="18506.04"/>
  </r>
  <r>
    <s v="INV00910"/>
    <x v="266"/>
    <s v="C054"/>
    <s v="SaaS Basic"/>
    <s v="North"/>
    <n v="61893.99"/>
    <n v="20.52"/>
    <n v="15549.91"/>
  </r>
  <r>
    <s v="INV00911"/>
    <x v="226"/>
    <s v="C069"/>
    <s v="SaaS Basic"/>
    <s v="North"/>
    <n v="196178.64"/>
    <n v="20.55"/>
    <n v="49756.78"/>
  </r>
  <r>
    <s v="INV00912"/>
    <x v="109"/>
    <s v="C234"/>
    <s v="Analytics Addon"/>
    <s v="South"/>
    <n v="188002.23"/>
    <n v="8.85"/>
    <n v="102477.22"/>
  </r>
  <r>
    <s v="INV00913"/>
    <x v="531"/>
    <s v="C045"/>
    <s v="SaaS Basic"/>
    <s v="South"/>
    <n v="213413.85"/>
    <n v="14.86"/>
    <n v="111576.03"/>
  </r>
  <r>
    <s v="INV00914"/>
    <x v="80"/>
    <s v="C142"/>
    <s v="SaaS Pro"/>
    <s v="North"/>
    <n v="26850.63"/>
    <n v="7.93"/>
    <n v="10583.8"/>
  </r>
  <r>
    <s v="INV00915"/>
    <x v="191"/>
    <s v="C286"/>
    <s v="SaaS Pro"/>
    <s v="North"/>
    <n v="74226.850000000006"/>
    <n v="16.25"/>
    <n v="21108.61"/>
  </r>
  <r>
    <s v="INV00916"/>
    <x v="369"/>
    <s v="C100"/>
    <s v="Analytics Addon"/>
    <s v="South"/>
    <n v="223352.15"/>
    <n v="13.49"/>
    <n v="83976.51"/>
  </r>
  <r>
    <s v="INV00917"/>
    <x v="532"/>
    <s v="C028"/>
    <s v="SaaS Basic"/>
    <s v="West"/>
    <n v="61750.43"/>
    <n v="19.11"/>
    <n v="22541.05"/>
  </r>
  <r>
    <s v="INV00918"/>
    <x v="244"/>
    <s v="C190"/>
    <s v="SaaS Pro"/>
    <s v="West"/>
    <n v="30503.279999999999"/>
    <n v="22.8"/>
    <n v="15821.31"/>
  </r>
  <r>
    <s v="INV00919"/>
    <x v="434"/>
    <s v="C123"/>
    <s v="SaaS Pro"/>
    <s v="West"/>
    <n v="237758.7"/>
    <n v="13.75"/>
    <n v="101394.9"/>
  </r>
  <r>
    <s v="INV00920"/>
    <x v="533"/>
    <s v="C066"/>
    <s v="SaaS Basic"/>
    <s v="West"/>
    <n v="164527.07999999999"/>
    <n v="8.7899999999999991"/>
    <n v="60754.43"/>
  </r>
  <r>
    <s v="INV00921"/>
    <x v="441"/>
    <s v="C261"/>
    <s v="SaaS Pro"/>
    <s v="North"/>
    <n v="25128.82"/>
    <n v="1.26"/>
    <n v="9632.94"/>
  </r>
  <r>
    <s v="INV00922"/>
    <x v="361"/>
    <s v="C233"/>
    <s v="SaaS Pro"/>
    <s v="North"/>
    <n v="151446.48000000001"/>
    <n v="22.16"/>
    <n v="55749.58"/>
  </r>
  <r>
    <s v="INV00923"/>
    <x v="534"/>
    <s v="C069"/>
    <s v="Analytics Addon"/>
    <s v="North"/>
    <n v="95698.18"/>
    <n v="9.82"/>
    <n v="32184.84"/>
  </r>
  <r>
    <s v="INV00924"/>
    <x v="323"/>
    <s v="C051"/>
    <s v="Analytics Addon"/>
    <s v="North"/>
    <n v="33998.660000000003"/>
    <n v="24.08"/>
    <n v="16556.439999999999"/>
  </r>
  <r>
    <s v="INV00925"/>
    <x v="535"/>
    <s v="C085"/>
    <s v="SaaS Pro"/>
    <s v="West"/>
    <n v="93264.72"/>
    <n v="2.54"/>
    <n v="43968.639999999999"/>
  </r>
  <r>
    <s v="INV00926"/>
    <x v="238"/>
    <s v="C141"/>
    <s v="SaaS Pro"/>
    <s v="East"/>
    <n v="83582.22"/>
    <n v="21.88"/>
    <n v="34571.24"/>
  </r>
  <r>
    <s v="INV00927"/>
    <x v="536"/>
    <s v="C111"/>
    <s v="SaaS Enterprise"/>
    <s v="South"/>
    <n v="152845.85999999999"/>
    <n v="12.19"/>
    <n v="50308.160000000003"/>
  </r>
  <r>
    <s v="INV00928"/>
    <x v="347"/>
    <s v="C219"/>
    <s v="Analytics Addon"/>
    <s v="West"/>
    <n v="86333.47"/>
    <n v="20.16"/>
    <n v="37280.32"/>
  </r>
  <r>
    <s v="INV00929"/>
    <x v="309"/>
    <s v="C207"/>
    <s v="SaaS Enterprise"/>
    <s v="West"/>
    <n v="28844.19"/>
    <n v="1.72"/>
    <n v="15144.61"/>
  </r>
  <r>
    <s v="INV00930"/>
    <x v="221"/>
    <s v="C235"/>
    <s v="SaaS Pro"/>
    <s v="West"/>
    <n v="44783.66"/>
    <n v="17.11"/>
    <n v="21859.56"/>
  </r>
  <r>
    <s v="INV00931"/>
    <x v="229"/>
    <s v="C243"/>
    <s v="SaaS Pro"/>
    <s v="West"/>
    <n v="244313.75"/>
    <n v="17.27"/>
    <n v="76345.509999999995"/>
  </r>
  <r>
    <s v="INV00932"/>
    <x v="377"/>
    <s v="C076"/>
    <s v="SaaS Enterprise"/>
    <s v="East"/>
    <n v="108509.35"/>
    <n v="21.04"/>
    <n v="52977.55"/>
  </r>
  <r>
    <s v="INV00933"/>
    <x v="475"/>
    <s v="C143"/>
    <s v="SaaS Basic"/>
    <s v="East"/>
    <n v="56379.95"/>
    <n v="7.42"/>
    <n v="21367.97"/>
  </r>
  <r>
    <s v="INV00934"/>
    <x v="100"/>
    <s v="C050"/>
    <s v="SaaS Enterprise"/>
    <s v="East"/>
    <n v="126124.81"/>
    <n v="10.3"/>
    <n v="66365.14"/>
  </r>
  <r>
    <s v="INV00935"/>
    <x v="312"/>
    <s v="C096"/>
    <s v="SaaS Pro"/>
    <s v="East"/>
    <n v="92020.34"/>
    <n v="5.23"/>
    <n v="49108.02"/>
  </r>
  <r>
    <s v="INV00936"/>
    <x v="537"/>
    <s v="C116"/>
    <s v="SaaS Basic"/>
    <s v="West"/>
    <n v="29700.77"/>
    <n v="15.67"/>
    <n v="8778.77"/>
  </r>
  <r>
    <s v="INV00937"/>
    <x v="269"/>
    <s v="C181"/>
    <s v="SaaS Basic"/>
    <s v="East"/>
    <n v="12871.49"/>
    <n v="4.3600000000000003"/>
    <n v="3662.43"/>
  </r>
  <r>
    <s v="INV00938"/>
    <x v="473"/>
    <s v="C006"/>
    <s v="Analytics Addon"/>
    <s v="North"/>
    <n v="184239.45"/>
    <n v="9.09"/>
    <n v="61541.35"/>
  </r>
  <r>
    <s v="INV00939"/>
    <x v="473"/>
    <s v="C204"/>
    <s v="Analytics Addon"/>
    <s v="East"/>
    <n v="217707.04"/>
    <n v="7.49"/>
    <n v="67593.87"/>
  </r>
  <r>
    <s v="INV00940"/>
    <x v="14"/>
    <s v="C092"/>
    <s v="Analytics Addon"/>
    <s v="North"/>
    <n v="24757.599999999999"/>
    <n v="20.65"/>
    <n v="7167.9"/>
  </r>
  <r>
    <s v="INV00941"/>
    <x v="538"/>
    <s v="C005"/>
    <s v="SaaS Basic"/>
    <s v="West"/>
    <n v="150524.76"/>
    <n v="13.81"/>
    <n v="43022.19"/>
  </r>
  <r>
    <s v="INV00942"/>
    <x v="327"/>
    <s v="C001"/>
    <s v="SaaS Pro"/>
    <s v="East"/>
    <n v="76578.02"/>
    <n v="18.02"/>
    <n v="36406.300000000003"/>
  </r>
  <r>
    <s v="INV00943"/>
    <x v="45"/>
    <s v="C042"/>
    <s v="SaaS Enterprise"/>
    <s v="West"/>
    <n v="48431.33"/>
    <n v="1.22"/>
    <n v="12418"/>
  </r>
  <r>
    <s v="INV00944"/>
    <x v="70"/>
    <s v="C276"/>
    <s v="SaaS Enterprise"/>
    <s v="North"/>
    <n v="65507.64"/>
    <n v="13.16"/>
    <n v="25882.22"/>
  </r>
  <r>
    <s v="INV00945"/>
    <x v="344"/>
    <s v="C022"/>
    <s v="SaaS Pro"/>
    <s v="West"/>
    <n v="148398.13"/>
    <n v="2.0299999999999998"/>
    <n v="38582.559999999998"/>
  </r>
  <r>
    <s v="INV00946"/>
    <x v="483"/>
    <s v="C110"/>
    <s v="Analytics Addon"/>
    <s v="North"/>
    <n v="125313.33"/>
    <n v="3.13"/>
    <n v="59522.34"/>
  </r>
  <r>
    <s v="INV00947"/>
    <x v="539"/>
    <s v="C212"/>
    <s v="SaaS Basic"/>
    <s v="East"/>
    <n v="249116.45"/>
    <n v="15.13"/>
    <n v="126784.24"/>
  </r>
  <r>
    <s v="INV00948"/>
    <x v="287"/>
    <s v="C294"/>
    <s v="SaaS Enterprise"/>
    <s v="South"/>
    <n v="57927.44"/>
    <n v="16.940000000000001"/>
    <n v="22604.25"/>
  </r>
  <r>
    <s v="INV00949"/>
    <x v="319"/>
    <s v="C095"/>
    <s v="SaaS Pro"/>
    <s v="West"/>
    <n v="224356.11"/>
    <n v="4.7699999999999996"/>
    <n v="70737.83"/>
  </r>
  <r>
    <s v="INV00950"/>
    <x v="445"/>
    <s v="C265"/>
    <s v="Analytics Addon"/>
    <s v="West"/>
    <n v="243164.63"/>
    <n v="14.06"/>
    <n v="133083.51"/>
  </r>
  <r>
    <s v="INV00951"/>
    <x v="540"/>
    <s v="C087"/>
    <s v="Analytics Addon"/>
    <s v="West"/>
    <n v="221852.91"/>
    <n v="17.21"/>
    <n v="88433.02"/>
  </r>
  <r>
    <s v="INV00952"/>
    <x v="449"/>
    <s v="C202"/>
    <s v="SaaS Basic"/>
    <s v="North"/>
    <n v="116730.26"/>
    <n v="17.75"/>
    <n v="41796.660000000003"/>
  </r>
  <r>
    <s v="INV00953"/>
    <x v="156"/>
    <s v="C289"/>
    <s v="SaaS Pro"/>
    <s v="South"/>
    <n v="92366.48"/>
    <n v="5.96"/>
    <n v="38337.06"/>
  </r>
  <r>
    <s v="INV00954"/>
    <x v="541"/>
    <s v="C252"/>
    <s v="SaaS Pro"/>
    <s v="South"/>
    <n v="187286.08"/>
    <n v="1.24"/>
    <n v="77150.48"/>
  </r>
  <r>
    <s v="INV00955"/>
    <x v="12"/>
    <s v="C092"/>
    <s v="SaaS Enterprise"/>
    <s v="North"/>
    <n v="203711.09"/>
    <n v="0.63"/>
    <n v="54819.34"/>
  </r>
  <r>
    <s v="INV00956"/>
    <x v="234"/>
    <s v="C132"/>
    <s v="SaaS Basic"/>
    <s v="South"/>
    <n v="180054.01"/>
    <n v="14.26"/>
    <n v="58026.14"/>
  </r>
  <r>
    <s v="INV00957"/>
    <x v="409"/>
    <s v="C169"/>
    <s v="SaaS Basic"/>
    <s v="East"/>
    <n v="93975.95"/>
    <n v="16.07"/>
    <n v="37500.18"/>
  </r>
  <r>
    <s v="INV00958"/>
    <x v="211"/>
    <s v="C013"/>
    <s v="Analytics Addon"/>
    <s v="East"/>
    <n v="239198.77"/>
    <n v="5.92"/>
    <n v="64459.78"/>
  </r>
  <r>
    <s v="INV00959"/>
    <x v="542"/>
    <s v="C184"/>
    <s v="SaaS Basic"/>
    <s v="East"/>
    <n v="37083.96"/>
    <n v="21.33"/>
    <n v="13130.18"/>
  </r>
  <r>
    <s v="INV00960"/>
    <x v="35"/>
    <s v="C013"/>
    <s v="SaaS Basic"/>
    <s v="East"/>
    <n v="53250.61"/>
    <n v="20.74"/>
    <n v="23264.93"/>
  </r>
  <r>
    <s v="INV00961"/>
    <x v="208"/>
    <s v="C261"/>
    <s v="SaaS Enterprise"/>
    <s v="West"/>
    <n v="214167.24"/>
    <n v="24.16"/>
    <n v="57402.9"/>
  </r>
  <r>
    <s v="INV00962"/>
    <x v="531"/>
    <s v="C073"/>
    <s v="SaaS Basic"/>
    <s v="West"/>
    <n v="84872.58"/>
    <n v="23.9"/>
    <n v="29070.5"/>
  </r>
  <r>
    <s v="INV00963"/>
    <x v="70"/>
    <s v="C150"/>
    <s v="SaaS Enterprise"/>
    <s v="West"/>
    <n v="120248.45"/>
    <n v="13.16"/>
    <n v="54972.57"/>
  </r>
  <r>
    <s v="INV00964"/>
    <x v="531"/>
    <s v="C142"/>
    <s v="SaaS Basic"/>
    <s v="North"/>
    <n v="100051.07"/>
    <n v="17.059999999999999"/>
    <n v="29656.66"/>
  </r>
  <r>
    <s v="INV00965"/>
    <x v="124"/>
    <s v="C024"/>
    <s v="SaaS Pro"/>
    <s v="East"/>
    <n v="61893.35"/>
    <n v="19.829999999999998"/>
    <n v="27878.29"/>
  </r>
  <r>
    <s v="INV00966"/>
    <x v="363"/>
    <s v="C007"/>
    <s v="SaaS Basic"/>
    <s v="South"/>
    <n v="16285.26"/>
    <n v="14.48"/>
    <n v="6700.81"/>
  </r>
  <r>
    <s v="INV00967"/>
    <x v="244"/>
    <s v="C127"/>
    <s v="SaaS Enterprise"/>
    <s v="South"/>
    <n v="125055.86"/>
    <n v="13.99"/>
    <n v="43343.53"/>
  </r>
  <r>
    <s v="INV00968"/>
    <x v="543"/>
    <s v="C024"/>
    <s v="SaaS Pro"/>
    <s v="West"/>
    <n v="171214.31"/>
    <n v="12.74"/>
    <n v="71918.69"/>
  </r>
  <r>
    <s v="INV00969"/>
    <x v="123"/>
    <s v="C294"/>
    <s v="SaaS Basic"/>
    <s v="South"/>
    <n v="60474.75"/>
    <n v="16.77"/>
    <n v="25267.25"/>
  </r>
  <r>
    <s v="INV00970"/>
    <x v="229"/>
    <s v="C044"/>
    <s v="SaaS Enterprise"/>
    <s v="West"/>
    <n v="175032.36"/>
    <n v="14.8"/>
    <n v="81150.95"/>
  </r>
  <r>
    <s v="INV00971"/>
    <x v="544"/>
    <s v="C149"/>
    <s v="SaaS Enterprise"/>
    <s v="North"/>
    <n v="112186.96"/>
    <n v="12.09"/>
    <n v="56962.46"/>
  </r>
  <r>
    <s v="INV00972"/>
    <x v="545"/>
    <s v="C120"/>
    <s v="SaaS Basic"/>
    <s v="West"/>
    <n v="229243.33"/>
    <n v="4.96"/>
    <n v="84664.12"/>
  </r>
  <r>
    <s v="INV00973"/>
    <x v="64"/>
    <s v="C233"/>
    <s v="SaaS Pro"/>
    <s v="North"/>
    <n v="44264.86"/>
    <n v="13.03"/>
    <n v="18879.849999999999"/>
  </r>
  <r>
    <s v="INV00974"/>
    <x v="159"/>
    <s v="C015"/>
    <s v="Analytics Addon"/>
    <s v="West"/>
    <n v="106137.25"/>
    <n v="15.42"/>
    <n v="28122.11"/>
  </r>
  <r>
    <s v="INV00975"/>
    <x v="101"/>
    <s v="C286"/>
    <s v="SaaS Pro"/>
    <s v="South"/>
    <n v="154428.81"/>
    <n v="21.18"/>
    <n v="77614.69"/>
  </r>
  <r>
    <s v="INV00976"/>
    <x v="388"/>
    <s v="C172"/>
    <s v="Analytics Addon"/>
    <s v="South"/>
    <n v="207296.33"/>
    <n v="21.73"/>
    <n v="58311.37"/>
  </r>
  <r>
    <s v="INV00977"/>
    <x v="486"/>
    <s v="C269"/>
    <s v="SaaS Pro"/>
    <s v="East"/>
    <n v="245861.29"/>
    <n v="1.99"/>
    <n v="111963.47"/>
  </r>
  <r>
    <s v="INV00978"/>
    <x v="546"/>
    <s v="C281"/>
    <s v="Analytics Addon"/>
    <s v="West"/>
    <n v="247391.76"/>
    <n v="14.89"/>
    <n v="131587.20000000001"/>
  </r>
  <r>
    <s v="INV00979"/>
    <x v="459"/>
    <s v="C157"/>
    <s v="Analytics Addon"/>
    <s v="North"/>
    <n v="49929.99"/>
    <n v="3.87"/>
    <n v="27039.26"/>
  </r>
  <r>
    <s v="INV00980"/>
    <x v="109"/>
    <s v="C144"/>
    <s v="SaaS Enterprise"/>
    <s v="North"/>
    <n v="25489.200000000001"/>
    <n v="2.0699999999999998"/>
    <n v="12775.28"/>
  </r>
  <r>
    <s v="INV00981"/>
    <x v="547"/>
    <s v="C078"/>
    <s v="SaaS Basic"/>
    <s v="West"/>
    <n v="214673.78"/>
    <n v="0.14000000000000001"/>
    <n v="55362.33"/>
  </r>
  <r>
    <s v="INV00982"/>
    <x v="153"/>
    <s v="C041"/>
    <s v="SaaS Enterprise"/>
    <s v="East"/>
    <n v="42889.43"/>
    <n v="12.42"/>
    <n v="12592.31"/>
  </r>
  <r>
    <s v="INV00983"/>
    <x v="548"/>
    <s v="C112"/>
    <s v="SaaS Basic"/>
    <s v="East"/>
    <n v="177324.55"/>
    <n v="2.56"/>
    <n v="47345.94"/>
  </r>
  <r>
    <s v="INV00984"/>
    <x v="549"/>
    <s v="C210"/>
    <s v="SaaS Pro"/>
    <s v="East"/>
    <n v="106808.87"/>
    <n v="18.66"/>
    <n v="37873.4"/>
  </r>
  <r>
    <s v="INV00985"/>
    <x v="385"/>
    <s v="C076"/>
    <s v="Analytics Addon"/>
    <s v="South"/>
    <n v="10076.17"/>
    <n v="15.2"/>
    <n v="5490.85"/>
  </r>
  <r>
    <s v="INV00986"/>
    <x v="453"/>
    <s v="C155"/>
    <s v="Analytics Addon"/>
    <s v="South"/>
    <n v="146489.41"/>
    <n v="6.09"/>
    <n v="43709.9"/>
  </r>
  <r>
    <s v="INV00987"/>
    <x v="422"/>
    <s v="C255"/>
    <s v="SaaS Enterprise"/>
    <s v="West"/>
    <n v="179164.99"/>
    <n v="11.8"/>
    <n v="46866.44"/>
  </r>
  <r>
    <s v="INV00988"/>
    <x v="470"/>
    <s v="C279"/>
    <s v="Analytics Addon"/>
    <s v="East"/>
    <n v="222646.2"/>
    <n v="11.14"/>
    <n v="113829.46"/>
  </r>
  <r>
    <s v="INV00989"/>
    <x v="238"/>
    <s v="C290"/>
    <s v="SaaS Pro"/>
    <s v="South"/>
    <n v="234090.72"/>
    <n v="12.34"/>
    <n v="121541.58"/>
  </r>
  <r>
    <s v="INV00990"/>
    <x v="101"/>
    <s v="C015"/>
    <s v="SaaS Basic"/>
    <s v="North"/>
    <n v="231567.91"/>
    <n v="8.64"/>
    <n v="66590.84"/>
  </r>
  <r>
    <s v="INV00991"/>
    <x v="57"/>
    <s v="C227"/>
    <s v="SaaS Enterprise"/>
    <s v="North"/>
    <n v="110036.6"/>
    <n v="21.32"/>
    <n v="49579.75"/>
  </r>
  <r>
    <s v="INV00992"/>
    <x v="126"/>
    <s v="C293"/>
    <s v="SaaS Basic"/>
    <s v="West"/>
    <n v="193411.32"/>
    <n v="7.31"/>
    <n v="78869.05"/>
  </r>
  <r>
    <s v="INV00993"/>
    <x v="148"/>
    <s v="C165"/>
    <s v="Analytics Addon"/>
    <s v="East"/>
    <n v="201867.53"/>
    <n v="22.59"/>
    <n v="61930.52"/>
  </r>
  <r>
    <s v="INV00994"/>
    <x v="68"/>
    <s v="C064"/>
    <s v="SaaS Basic"/>
    <s v="North"/>
    <n v="135616.26999999999"/>
    <n v="16.3"/>
    <n v="73610.55"/>
  </r>
  <r>
    <s v="INV00995"/>
    <x v="392"/>
    <s v="C102"/>
    <s v="SaaS Pro"/>
    <s v="South"/>
    <n v="142634.53"/>
    <n v="0.38"/>
    <n v="48403.37"/>
  </r>
  <r>
    <s v="INV00996"/>
    <x v="550"/>
    <s v="C258"/>
    <s v="SaaS Enterprise"/>
    <s v="South"/>
    <n v="243722.59"/>
    <n v="12.11"/>
    <n v="80449.960000000006"/>
  </r>
  <r>
    <s v="INV00997"/>
    <x v="148"/>
    <s v="C064"/>
    <s v="SaaS Pro"/>
    <s v="North"/>
    <n v="33709.74"/>
    <n v="15.22"/>
    <n v="14319.03"/>
  </r>
  <r>
    <s v="INV00998"/>
    <x v="466"/>
    <s v="C087"/>
    <s v="Analytics Addon"/>
    <s v="South"/>
    <n v="129377.77"/>
    <n v="7.78"/>
    <n v="38113.800000000003"/>
  </r>
  <r>
    <s v="INV00999"/>
    <x v="475"/>
    <s v="C152"/>
    <s v="SaaS Basic"/>
    <s v="East"/>
    <n v="188115.56"/>
    <n v="10.56"/>
    <n v="87527.4"/>
  </r>
  <r>
    <s v="INV01000"/>
    <x v="372"/>
    <s v="C178"/>
    <s v="SaaS Enterprise"/>
    <s v="North"/>
    <n v="102707.25"/>
    <n v="14.41"/>
    <n v="27801.83"/>
  </r>
  <r>
    <s v="INV01001"/>
    <x v="490"/>
    <s v="C127"/>
    <s v="Analytics Addon"/>
    <s v="West"/>
    <n v="199203.04"/>
    <n v="3.04"/>
    <n v="50350.22"/>
  </r>
  <r>
    <s v="INV01002"/>
    <x v="81"/>
    <s v="C038"/>
    <s v="SaaS Pro"/>
    <s v="West"/>
    <n v="208436.14"/>
    <n v="2.96"/>
    <n v="52547.38"/>
  </r>
  <r>
    <s v="INV01003"/>
    <x v="403"/>
    <s v="C028"/>
    <s v="SaaS Basic"/>
    <s v="East"/>
    <n v="192140.12"/>
    <n v="22.9"/>
    <n v="69064.88"/>
  </r>
  <r>
    <s v="INV01004"/>
    <x v="413"/>
    <s v="C180"/>
    <s v="SaaS Pro"/>
    <s v="East"/>
    <n v="199847.66"/>
    <n v="5.76"/>
    <n v="65890.34"/>
  </r>
  <r>
    <s v="INV01005"/>
    <x v="26"/>
    <s v="C271"/>
    <s v="Analytics Addon"/>
    <s v="East"/>
    <n v="63429.18"/>
    <n v="7.26"/>
    <n v="17281.66"/>
  </r>
  <r>
    <s v="INV01006"/>
    <x v="288"/>
    <s v="C212"/>
    <s v="SaaS Enterprise"/>
    <s v="East"/>
    <n v="243523.93"/>
    <n v="6.29"/>
    <n v="117304.05"/>
  </r>
  <r>
    <s v="INV01007"/>
    <x v="27"/>
    <s v="C278"/>
    <s v="SaaS Basic"/>
    <s v="South"/>
    <n v="239914.79"/>
    <n v="17.059999999999999"/>
    <n v="72018.2"/>
  </r>
  <r>
    <s v="INV01008"/>
    <x v="484"/>
    <s v="C125"/>
    <s v="SaaS Pro"/>
    <s v="North"/>
    <n v="237440.09"/>
    <n v="20.6"/>
    <n v="118092.92"/>
  </r>
  <r>
    <s v="INV01009"/>
    <x v="103"/>
    <s v="C059"/>
    <s v="SaaS Basic"/>
    <s v="West"/>
    <n v="227945.55"/>
    <n v="22.03"/>
    <n v="90507.7"/>
  </r>
  <r>
    <s v="INV01010"/>
    <x v="478"/>
    <s v="C018"/>
    <s v="SaaS Enterprise"/>
    <s v="West"/>
    <n v="152842.21"/>
    <n v="14.96"/>
    <n v="50283.839999999997"/>
  </r>
  <r>
    <s v="INV01011"/>
    <x v="17"/>
    <s v="C155"/>
    <s v="Analytics Addon"/>
    <s v="South"/>
    <n v="234863.59"/>
    <n v="8.9600000000000009"/>
    <n v="99460.41"/>
  </r>
  <r>
    <s v="INV01012"/>
    <x v="188"/>
    <s v="C024"/>
    <s v="SaaS Basic"/>
    <s v="North"/>
    <n v="138813.73000000001"/>
    <n v="20.059999999999999"/>
    <n v="54819.519999999997"/>
  </r>
  <r>
    <s v="INV01013"/>
    <x v="421"/>
    <s v="C247"/>
    <s v="Analytics Addon"/>
    <s v="West"/>
    <n v="229513.97"/>
    <n v="17.75"/>
    <n v="122954.35"/>
  </r>
  <r>
    <s v="INV01014"/>
    <x v="131"/>
    <s v="C192"/>
    <s v="SaaS Enterprise"/>
    <s v="North"/>
    <n v="94345.49"/>
    <n v="6.42"/>
    <n v="49025.78"/>
  </r>
  <r>
    <s v="INV01015"/>
    <x v="95"/>
    <s v="C215"/>
    <s v="SaaS Pro"/>
    <s v="South"/>
    <n v="173574.3"/>
    <n v="11.79"/>
    <n v="69880.37"/>
  </r>
  <r>
    <s v="INV01016"/>
    <x v="483"/>
    <s v="C033"/>
    <s v="SaaS Basic"/>
    <s v="East"/>
    <n v="17624.05"/>
    <n v="8.9499999999999993"/>
    <n v="6808.43"/>
  </r>
  <r>
    <s v="INV01017"/>
    <x v="31"/>
    <s v="C177"/>
    <s v="SaaS Enterprise"/>
    <s v="North"/>
    <n v="195503.86"/>
    <n v="21.16"/>
    <n v="71332.02"/>
  </r>
  <r>
    <s v="INV01018"/>
    <x v="273"/>
    <s v="C295"/>
    <s v="SaaS Pro"/>
    <s v="West"/>
    <n v="196618.46"/>
    <n v="16.690000000000001"/>
    <n v="53201.25"/>
  </r>
  <r>
    <s v="INV01019"/>
    <x v="551"/>
    <s v="C105"/>
    <s v="SaaS Basic"/>
    <s v="South"/>
    <n v="28257.09"/>
    <n v="21.82"/>
    <n v="9168.31"/>
  </r>
  <r>
    <s v="INV01020"/>
    <x v="552"/>
    <s v="C269"/>
    <s v="Analytics Addon"/>
    <s v="East"/>
    <n v="92793.65"/>
    <n v="24.98"/>
    <n v="26452.99"/>
  </r>
  <r>
    <s v="INV01021"/>
    <x v="553"/>
    <s v="C017"/>
    <s v="SaaS Pro"/>
    <s v="West"/>
    <n v="234440.88"/>
    <n v="9.81"/>
    <n v="119906.75"/>
  </r>
  <r>
    <s v="INV01022"/>
    <x v="196"/>
    <s v="C046"/>
    <s v="SaaS Basic"/>
    <s v="North"/>
    <n v="32023.7"/>
    <n v="17.96"/>
    <n v="13026.56"/>
  </r>
  <r>
    <s v="INV01023"/>
    <x v="394"/>
    <s v="C125"/>
    <s v="Analytics Addon"/>
    <s v="South"/>
    <n v="140334.72"/>
    <n v="22.86"/>
    <n v="70860.53"/>
  </r>
  <r>
    <s v="INV01024"/>
    <x v="457"/>
    <s v="C200"/>
    <s v="SaaS Basic"/>
    <s v="North"/>
    <n v="91067.8"/>
    <n v="3.08"/>
    <n v="33904.26"/>
  </r>
  <r>
    <s v="INV01025"/>
    <x v="172"/>
    <s v="C160"/>
    <s v="SaaS Basic"/>
    <s v="West"/>
    <n v="72497.570000000007"/>
    <n v="10.99"/>
    <n v="24169.99"/>
  </r>
  <r>
    <s v="INV01026"/>
    <x v="291"/>
    <s v="C224"/>
    <s v="SaaS Enterprise"/>
    <s v="South"/>
    <n v="131527.26999999999"/>
    <n v="14.61"/>
    <n v="41026.870000000003"/>
  </r>
  <r>
    <s v="INV01027"/>
    <x v="554"/>
    <s v="C185"/>
    <s v="SaaS Pro"/>
    <s v="North"/>
    <n v="142043.37"/>
    <n v="5.39"/>
    <n v="45338.97"/>
  </r>
  <r>
    <s v="INV01028"/>
    <x v="263"/>
    <s v="C072"/>
    <s v="SaaS Basic"/>
    <s v="South"/>
    <n v="15142.97"/>
    <n v="23.37"/>
    <n v="6658.69"/>
  </r>
  <r>
    <s v="INV01029"/>
    <x v="534"/>
    <s v="C071"/>
    <s v="SaaS Basic"/>
    <s v="North"/>
    <n v="230386.08"/>
    <n v="15.2"/>
    <n v="84831.29"/>
  </r>
  <r>
    <s v="INV01030"/>
    <x v="275"/>
    <s v="C289"/>
    <s v="SaaS Basic"/>
    <s v="North"/>
    <n v="113380.98"/>
    <n v="3.7"/>
    <n v="58103.18"/>
  </r>
  <r>
    <s v="INV01031"/>
    <x v="333"/>
    <s v="C015"/>
    <s v="SaaS Basic"/>
    <s v="North"/>
    <n v="123370.91"/>
    <n v="21"/>
    <n v="64327.35"/>
  </r>
  <r>
    <s v="INV01032"/>
    <x v="354"/>
    <s v="C102"/>
    <s v="SaaS Enterprise"/>
    <s v="East"/>
    <n v="219199.15"/>
    <n v="9.2899999999999991"/>
    <n v="103896.22"/>
  </r>
  <r>
    <s v="INV01033"/>
    <x v="188"/>
    <s v="C232"/>
    <s v="SaaS Enterprise"/>
    <s v="West"/>
    <n v="19677.75"/>
    <n v="21.96"/>
    <n v="6889"/>
  </r>
  <r>
    <s v="INV01034"/>
    <x v="450"/>
    <s v="C097"/>
    <s v="SaaS Basic"/>
    <s v="North"/>
    <n v="218014.87"/>
    <n v="12.03"/>
    <n v="112496.79"/>
  </r>
  <r>
    <s v="INV01035"/>
    <x v="462"/>
    <s v="C070"/>
    <s v="Analytics Addon"/>
    <s v="West"/>
    <n v="163181.51999999999"/>
    <n v="4.97"/>
    <n v="72416.240000000005"/>
  </r>
  <r>
    <s v="INV01036"/>
    <x v="502"/>
    <s v="C220"/>
    <s v="SaaS Pro"/>
    <s v="East"/>
    <n v="84291.15"/>
    <n v="13.52"/>
    <n v="28741.38"/>
  </r>
  <r>
    <s v="INV01037"/>
    <x v="94"/>
    <s v="C256"/>
    <s v="SaaS Pro"/>
    <s v="East"/>
    <n v="88816.26"/>
    <n v="17.27"/>
    <n v="32025.759999999998"/>
  </r>
  <r>
    <s v="INV01038"/>
    <x v="1"/>
    <s v="C257"/>
    <s v="Analytics Addon"/>
    <s v="West"/>
    <n v="199451.99"/>
    <n v="14.4"/>
    <n v="71279.600000000006"/>
  </r>
  <r>
    <s v="INV01039"/>
    <x v="555"/>
    <s v="C236"/>
    <s v="Analytics Addon"/>
    <s v="South"/>
    <n v="93671.63"/>
    <n v="4.79"/>
    <n v="32999.360000000001"/>
  </r>
  <r>
    <s v="INV01040"/>
    <x v="241"/>
    <s v="C210"/>
    <s v="SaaS Enterprise"/>
    <s v="West"/>
    <n v="88111.07"/>
    <n v="7.12"/>
    <n v="24972.74"/>
  </r>
  <r>
    <s v="INV01041"/>
    <x v="462"/>
    <s v="C149"/>
    <s v="Analytics Addon"/>
    <s v="North"/>
    <n v="135545.76999999999"/>
    <n v="3.3"/>
    <n v="38368.28"/>
  </r>
  <r>
    <s v="INV01042"/>
    <x v="300"/>
    <s v="C003"/>
    <s v="SaaS Enterprise"/>
    <s v="North"/>
    <n v="241439.89"/>
    <n v="6.53"/>
    <n v="109121.52"/>
  </r>
  <r>
    <s v="INV01043"/>
    <x v="556"/>
    <s v="C242"/>
    <s v="SaaS Pro"/>
    <s v="South"/>
    <n v="73485.19"/>
    <n v="18.96"/>
    <n v="39310.629999999997"/>
  </r>
  <r>
    <s v="INV01044"/>
    <x v="145"/>
    <s v="C115"/>
    <s v="SaaS Pro"/>
    <s v="West"/>
    <n v="104332.9"/>
    <n v="4.75"/>
    <n v="51548.39"/>
  </r>
  <r>
    <s v="INV01045"/>
    <x v="409"/>
    <s v="C227"/>
    <s v="SaaS Basic"/>
    <s v="South"/>
    <n v="71454.539999999994"/>
    <n v="2.5"/>
    <n v="33872.199999999997"/>
  </r>
  <r>
    <s v="INV01046"/>
    <x v="557"/>
    <s v="C152"/>
    <s v="SaaS Pro"/>
    <s v="East"/>
    <n v="30990"/>
    <n v="15.2"/>
    <n v="12019.97"/>
  </r>
  <r>
    <s v="INV01047"/>
    <x v="558"/>
    <s v="C232"/>
    <s v="SaaS Enterprise"/>
    <s v="East"/>
    <n v="101909.23"/>
    <n v="20.29"/>
    <n v="25661.78"/>
  </r>
  <r>
    <s v="INV01048"/>
    <x v="107"/>
    <s v="C009"/>
    <s v="SaaS Basic"/>
    <s v="South"/>
    <n v="119634.49"/>
    <n v="19.84"/>
    <n v="47809.63"/>
  </r>
  <r>
    <s v="INV01049"/>
    <x v="559"/>
    <s v="C129"/>
    <s v="Analytics Addon"/>
    <s v="South"/>
    <n v="179250.56"/>
    <n v="24.88"/>
    <n v="55825.07"/>
  </r>
  <r>
    <s v="INV01050"/>
    <x v="281"/>
    <s v="C087"/>
    <s v="SaaS Basic"/>
    <s v="South"/>
    <n v="168020.52"/>
    <n v="2.0299999999999998"/>
    <n v="68672.160000000003"/>
  </r>
  <r>
    <s v="INV01051"/>
    <x v="107"/>
    <s v="C069"/>
    <s v="SaaS Pro"/>
    <s v="West"/>
    <n v="211393.51"/>
    <n v="24.35"/>
    <n v="74473.81"/>
  </r>
  <r>
    <s v="INV01052"/>
    <x v="156"/>
    <s v="C145"/>
    <s v="SaaS Basic"/>
    <s v="South"/>
    <n v="21626.45"/>
    <n v="3.87"/>
    <n v="9892.67"/>
  </r>
  <r>
    <s v="INV01053"/>
    <x v="170"/>
    <s v="C084"/>
    <s v="SaaS Enterprise"/>
    <s v="North"/>
    <n v="213547.68"/>
    <n v="1.71"/>
    <n v="85038.38"/>
  </r>
  <r>
    <s v="INV01054"/>
    <x v="228"/>
    <s v="C292"/>
    <s v="SaaS Enterprise"/>
    <s v="East"/>
    <n v="196807.61"/>
    <n v="2.57"/>
    <n v="99646.3"/>
  </r>
  <r>
    <s v="INV01055"/>
    <x v="436"/>
    <s v="C261"/>
    <s v="SaaS Basic"/>
    <s v="East"/>
    <n v="238349.15"/>
    <n v="24.44"/>
    <n v="72647.45"/>
  </r>
  <r>
    <s v="INV01056"/>
    <x v="300"/>
    <s v="C279"/>
    <s v="Analytics Addon"/>
    <s v="South"/>
    <n v="123802.41"/>
    <n v="2.0499999999999998"/>
    <n v="55638.7"/>
  </r>
  <r>
    <s v="INV01057"/>
    <x v="413"/>
    <s v="C244"/>
    <s v="SaaS Enterprise"/>
    <s v="East"/>
    <n v="246834.33"/>
    <n v="14.89"/>
    <n v="112796.08"/>
  </r>
  <r>
    <s v="INV01058"/>
    <x v="400"/>
    <s v="C150"/>
    <s v="SaaS Pro"/>
    <s v="West"/>
    <n v="204983.61"/>
    <n v="14.42"/>
    <n v="68600.17"/>
  </r>
  <r>
    <s v="INV01059"/>
    <x v="188"/>
    <s v="C218"/>
    <s v="SaaS Enterprise"/>
    <s v="West"/>
    <n v="137146.25"/>
    <n v="12.5"/>
    <n v="46845.37"/>
  </r>
  <r>
    <s v="INV01060"/>
    <x v="389"/>
    <s v="C239"/>
    <s v="Analytics Addon"/>
    <s v="South"/>
    <n v="120516.18"/>
    <n v="22.02"/>
    <n v="30901.38"/>
  </r>
  <r>
    <s v="INV01061"/>
    <x v="536"/>
    <s v="C131"/>
    <s v="SaaS Enterprise"/>
    <s v="West"/>
    <n v="35218.71"/>
    <n v="22.08"/>
    <n v="15110.52"/>
  </r>
  <r>
    <s v="INV01062"/>
    <x v="52"/>
    <s v="C273"/>
    <s v="SaaS Pro"/>
    <s v="East"/>
    <n v="231497.3"/>
    <n v="15.15"/>
    <n v="75676.5"/>
  </r>
  <r>
    <s v="INV01063"/>
    <x v="24"/>
    <s v="C055"/>
    <s v="SaaS Basic"/>
    <s v="North"/>
    <n v="91379.5"/>
    <n v="9.94"/>
    <n v="23813.57"/>
  </r>
  <r>
    <s v="INV01064"/>
    <x v="560"/>
    <s v="C190"/>
    <s v="SaaS Basic"/>
    <s v="North"/>
    <n v="52346.68"/>
    <n v="20.37"/>
    <n v="14805.81"/>
  </r>
  <r>
    <s v="INV01065"/>
    <x v="561"/>
    <s v="C261"/>
    <s v="Analytics Addon"/>
    <s v="West"/>
    <n v="67649.38"/>
    <n v="18.899999999999999"/>
    <n v="21546.82"/>
  </r>
  <r>
    <s v="INV01066"/>
    <x v="414"/>
    <s v="C029"/>
    <s v="SaaS Basic"/>
    <s v="West"/>
    <n v="152706.26999999999"/>
    <n v="1.3"/>
    <n v="68350.2"/>
  </r>
  <r>
    <s v="INV01067"/>
    <x v="291"/>
    <s v="C161"/>
    <s v="Analytics Addon"/>
    <s v="West"/>
    <n v="69639.06"/>
    <n v="11.7"/>
    <n v="26650.89"/>
  </r>
  <r>
    <s v="INV01068"/>
    <x v="395"/>
    <s v="C069"/>
    <s v="SaaS Pro"/>
    <s v="East"/>
    <n v="132614.93"/>
    <n v="17.54"/>
    <n v="47701.21"/>
  </r>
  <r>
    <s v="INV01069"/>
    <x v="101"/>
    <s v="C232"/>
    <s v="SaaS Basic"/>
    <s v="East"/>
    <n v="134314.93"/>
    <n v="21.82"/>
    <n v="46447.21"/>
  </r>
  <r>
    <s v="INV01070"/>
    <x v="562"/>
    <s v="C011"/>
    <s v="SaaS Pro"/>
    <s v="East"/>
    <n v="77002.61"/>
    <n v="5.36"/>
    <n v="20827.54"/>
  </r>
  <r>
    <s v="INV01071"/>
    <x v="563"/>
    <s v="C032"/>
    <s v="SaaS Pro"/>
    <s v="West"/>
    <n v="103705.63"/>
    <n v="14.02"/>
    <n v="44376.02"/>
  </r>
  <r>
    <s v="INV01072"/>
    <x v="423"/>
    <s v="C056"/>
    <s v="SaaS Basic"/>
    <s v="East"/>
    <n v="164681.23000000001"/>
    <n v="10.57"/>
    <n v="62194.54"/>
  </r>
  <r>
    <s v="INV01073"/>
    <x v="166"/>
    <s v="C297"/>
    <s v="SaaS Enterprise"/>
    <s v="East"/>
    <n v="116201.96"/>
    <n v="16.28"/>
    <n v="56261.64"/>
  </r>
  <r>
    <s v="INV01074"/>
    <x v="166"/>
    <s v="C016"/>
    <s v="Analytics Addon"/>
    <s v="East"/>
    <n v="145002.63"/>
    <n v="2.0499999999999998"/>
    <n v="52415.3"/>
  </r>
  <r>
    <s v="INV01075"/>
    <x v="534"/>
    <s v="C001"/>
    <s v="SaaS Basic"/>
    <s v="South"/>
    <n v="238301.31"/>
    <n v="10.42"/>
    <n v="90559.1"/>
  </r>
  <r>
    <s v="INV01076"/>
    <x v="486"/>
    <s v="C263"/>
    <s v="SaaS Enterprise"/>
    <s v="South"/>
    <n v="148619.6"/>
    <n v="21.68"/>
    <n v="39115.660000000003"/>
  </r>
  <r>
    <s v="INV01077"/>
    <x v="185"/>
    <s v="C224"/>
    <s v="SaaS Enterprise"/>
    <s v="East"/>
    <n v="167975.03"/>
    <n v="11.32"/>
    <n v="75682.22"/>
  </r>
  <r>
    <s v="INV01078"/>
    <x v="46"/>
    <s v="C222"/>
    <s v="SaaS Enterprise"/>
    <s v="East"/>
    <n v="150511.94"/>
    <n v="1.58"/>
    <n v="38106.720000000001"/>
  </r>
  <r>
    <s v="INV01079"/>
    <x v="564"/>
    <s v="C020"/>
    <s v="SaaS Basic"/>
    <s v="East"/>
    <n v="49230.43"/>
    <n v="15.42"/>
    <n v="17737.82"/>
  </r>
  <r>
    <s v="INV01080"/>
    <x v="420"/>
    <s v="C077"/>
    <s v="Analytics Addon"/>
    <s v="North"/>
    <n v="42559.58"/>
    <n v="22.75"/>
    <n v="11990.45"/>
  </r>
  <r>
    <s v="INV01081"/>
    <x v="244"/>
    <s v="C156"/>
    <s v="Analytics Addon"/>
    <s v="South"/>
    <n v="146634.44"/>
    <n v="9.8699999999999992"/>
    <n v="42103.33"/>
  </r>
  <r>
    <s v="INV01082"/>
    <x v="554"/>
    <s v="C076"/>
    <s v="SaaS Pro"/>
    <s v="North"/>
    <n v="207528.93"/>
    <n v="20.68"/>
    <n v="74543.23"/>
  </r>
  <r>
    <s v="INV01083"/>
    <x v="556"/>
    <s v="C099"/>
    <s v="SaaS Pro"/>
    <s v="North"/>
    <n v="144915"/>
    <n v="17.95"/>
    <n v="57994.62"/>
  </r>
  <r>
    <s v="INV01084"/>
    <x v="172"/>
    <s v="C145"/>
    <s v="SaaS Pro"/>
    <s v="North"/>
    <n v="214227.05"/>
    <n v="14.83"/>
    <n v="95433.34"/>
  </r>
  <r>
    <s v="INV01085"/>
    <x v="301"/>
    <s v="C252"/>
    <s v="SaaS Enterprise"/>
    <s v="East"/>
    <n v="90509.77"/>
    <n v="12.07"/>
    <n v="26761.85"/>
  </r>
  <r>
    <s v="INV01086"/>
    <x v="278"/>
    <s v="C212"/>
    <s v="SaaS Enterprise"/>
    <s v="South"/>
    <n v="245327.97"/>
    <n v="19.829999999999998"/>
    <n v="130833.11"/>
  </r>
  <r>
    <s v="INV01087"/>
    <x v="565"/>
    <s v="C297"/>
    <s v="SaaS Enterprise"/>
    <s v="North"/>
    <n v="52197.760000000002"/>
    <n v="22.76"/>
    <n v="17928.12"/>
  </r>
  <r>
    <s v="INV01088"/>
    <x v="473"/>
    <s v="C258"/>
    <s v="Analytics Addon"/>
    <s v="North"/>
    <n v="88601.73"/>
    <n v="19.489999999999998"/>
    <n v="34170.69"/>
  </r>
  <r>
    <s v="INV01089"/>
    <x v="566"/>
    <s v="C082"/>
    <s v="SaaS Pro"/>
    <s v="North"/>
    <n v="83169.8"/>
    <n v="18.170000000000002"/>
    <n v="30643.67"/>
  </r>
  <r>
    <s v="INV01090"/>
    <x v="567"/>
    <s v="C200"/>
    <s v="SaaS Enterprise"/>
    <s v="East"/>
    <n v="88153.68"/>
    <n v="9.8000000000000007"/>
    <n v="32866.06"/>
  </r>
  <r>
    <s v="INV01091"/>
    <x v="212"/>
    <s v="C168"/>
    <s v="SaaS Enterprise"/>
    <s v="West"/>
    <n v="34493.74"/>
    <n v="11.5"/>
    <n v="12440"/>
  </r>
  <r>
    <s v="INV01092"/>
    <x v="568"/>
    <s v="C031"/>
    <s v="SaaS Basic"/>
    <s v="South"/>
    <n v="169600.84"/>
    <n v="6.55"/>
    <n v="51075.47"/>
  </r>
  <r>
    <s v="INV01093"/>
    <x v="432"/>
    <s v="C231"/>
    <s v="SaaS Enterprise"/>
    <s v="South"/>
    <n v="213047.78"/>
    <n v="7.98"/>
    <n v="66822.490000000005"/>
  </r>
  <r>
    <s v="INV01094"/>
    <x v="304"/>
    <s v="C077"/>
    <s v="SaaS Basic"/>
    <s v="North"/>
    <n v="243303.57"/>
    <n v="11.68"/>
    <n v="124698.77"/>
  </r>
  <r>
    <s v="INV01095"/>
    <x v="306"/>
    <s v="C061"/>
    <s v="Analytics Addon"/>
    <s v="East"/>
    <n v="249728.26"/>
    <n v="8.82"/>
    <n v="134624.4"/>
  </r>
  <r>
    <s v="INV01096"/>
    <x v="316"/>
    <s v="C037"/>
    <s v="SaaS Basic"/>
    <s v="East"/>
    <n v="13546.47"/>
    <n v="16.22"/>
    <n v="6686.07"/>
  </r>
  <r>
    <s v="INV01097"/>
    <x v="569"/>
    <s v="C196"/>
    <s v="SaaS Enterprise"/>
    <s v="West"/>
    <n v="78728.52"/>
    <n v="1.17"/>
    <n v="42972.21"/>
  </r>
  <r>
    <s v="INV01098"/>
    <x v="77"/>
    <s v="C177"/>
    <s v="SaaS Basic"/>
    <s v="South"/>
    <n v="90422.05"/>
    <n v="14.57"/>
    <n v="30611.49"/>
  </r>
  <r>
    <s v="INV01099"/>
    <x v="269"/>
    <s v="C299"/>
    <s v="Analytics Addon"/>
    <s v="South"/>
    <n v="41585.31"/>
    <n v="13.47"/>
    <n v="16449.939999999999"/>
  </r>
  <r>
    <s v="INV01100"/>
    <x v="233"/>
    <s v="C121"/>
    <s v="SaaS Enterprise"/>
    <s v="West"/>
    <n v="217559.84"/>
    <n v="10.75"/>
    <n v="56453.4"/>
  </r>
  <r>
    <s v="INV01101"/>
    <x v="16"/>
    <s v="C126"/>
    <s v="SaaS Enterprise"/>
    <s v="South"/>
    <n v="34418.99"/>
    <n v="18.16"/>
    <n v="16643.11"/>
  </r>
  <r>
    <s v="INV01102"/>
    <x v="269"/>
    <s v="C070"/>
    <s v="SaaS Enterprise"/>
    <s v="South"/>
    <n v="200509.05"/>
    <n v="19.600000000000001"/>
    <n v="106363.19"/>
  </r>
  <r>
    <s v="INV01103"/>
    <x v="504"/>
    <s v="C030"/>
    <s v="SaaS Basic"/>
    <s v="North"/>
    <n v="64073.2"/>
    <n v="9.82"/>
    <n v="34370.82"/>
  </r>
  <r>
    <s v="INV01104"/>
    <x v="228"/>
    <s v="C008"/>
    <s v="SaaS Pro"/>
    <s v="South"/>
    <n v="24167.77"/>
    <n v="17.809999999999999"/>
    <n v="7644.57"/>
  </r>
  <r>
    <s v="INV01105"/>
    <x v="284"/>
    <s v="C145"/>
    <s v="SaaS Pro"/>
    <s v="North"/>
    <n v="141562.84"/>
    <n v="12.29"/>
    <n v="70808.09"/>
  </r>
  <r>
    <s v="INV01106"/>
    <x v="61"/>
    <s v="C249"/>
    <s v="SaaS Pro"/>
    <s v="North"/>
    <n v="223730.33"/>
    <n v="23.24"/>
    <n v="106874.45"/>
  </r>
  <r>
    <s v="INV01107"/>
    <x v="400"/>
    <s v="C104"/>
    <s v="SaaS Basic"/>
    <s v="East"/>
    <n v="30480.720000000001"/>
    <n v="12"/>
    <n v="7622.92"/>
  </r>
  <r>
    <s v="INV01108"/>
    <x v="514"/>
    <s v="C024"/>
    <s v="Analytics Addon"/>
    <s v="West"/>
    <n v="150662.35999999999"/>
    <n v="9.4"/>
    <n v="58054.89"/>
  </r>
  <r>
    <s v="INV01109"/>
    <x v="40"/>
    <s v="C228"/>
    <s v="SaaS Pro"/>
    <s v="East"/>
    <n v="72796.53"/>
    <n v="14.91"/>
    <n v="37187.769999999997"/>
  </r>
  <r>
    <s v="INV01110"/>
    <x v="570"/>
    <s v="C072"/>
    <s v="SaaS Basic"/>
    <s v="North"/>
    <n v="180715.68"/>
    <n v="3.27"/>
    <n v="76646.210000000006"/>
  </r>
  <r>
    <s v="INV01111"/>
    <x v="343"/>
    <s v="C297"/>
    <s v="SaaS Enterprise"/>
    <s v="South"/>
    <n v="77407.740000000005"/>
    <n v="4.71"/>
    <n v="39768.050000000003"/>
  </r>
  <r>
    <s v="INV01112"/>
    <x v="380"/>
    <s v="C297"/>
    <s v="SaaS Basic"/>
    <s v="North"/>
    <n v="136066.4"/>
    <n v="7.37"/>
    <n v="64013.79"/>
  </r>
  <r>
    <s v="INV01113"/>
    <x v="216"/>
    <s v="C117"/>
    <s v="Analytics Addon"/>
    <s v="South"/>
    <n v="125610.7"/>
    <n v="21.53"/>
    <n v="39402.980000000003"/>
  </r>
  <r>
    <s v="INV01114"/>
    <x v="372"/>
    <s v="C219"/>
    <s v="SaaS Basic"/>
    <s v="North"/>
    <n v="13091.88"/>
    <n v="18.760000000000002"/>
    <n v="5781.81"/>
  </r>
  <r>
    <s v="INV01115"/>
    <x v="406"/>
    <s v="C281"/>
    <s v="SaaS Enterprise"/>
    <s v="South"/>
    <n v="155102.09"/>
    <n v="17.62"/>
    <n v="54784.27"/>
  </r>
  <r>
    <s v="INV01116"/>
    <x v="571"/>
    <s v="C267"/>
    <s v="SaaS Pro"/>
    <s v="West"/>
    <n v="93692.72"/>
    <n v="18.89"/>
    <n v="35589.21"/>
  </r>
  <r>
    <s v="INV01117"/>
    <x v="213"/>
    <s v="C127"/>
    <s v="SaaS Pro"/>
    <s v="South"/>
    <n v="38464.839999999997"/>
    <n v="5.24"/>
    <n v="17037.03"/>
  </r>
  <r>
    <s v="INV01118"/>
    <x v="434"/>
    <s v="C208"/>
    <s v="Analytics Addon"/>
    <s v="South"/>
    <n v="71640.47"/>
    <n v="2.36"/>
    <n v="24646.83"/>
  </r>
  <r>
    <s v="INV01119"/>
    <x v="518"/>
    <s v="C155"/>
    <s v="SaaS Pro"/>
    <s v="North"/>
    <n v="138805.76000000001"/>
    <n v="20.05"/>
    <n v="75128.7"/>
  </r>
  <r>
    <s v="INV01120"/>
    <x v="153"/>
    <s v="C042"/>
    <s v="SaaS Pro"/>
    <s v="South"/>
    <n v="78179.41"/>
    <n v="11.63"/>
    <n v="25802.55"/>
  </r>
  <r>
    <s v="INV01121"/>
    <x v="419"/>
    <s v="C113"/>
    <s v="SaaS Enterprise"/>
    <s v="East"/>
    <n v="24313.24"/>
    <n v="11.52"/>
    <n v="11807.68"/>
  </r>
  <r>
    <s v="INV01122"/>
    <x v="257"/>
    <s v="C247"/>
    <s v="SaaS Enterprise"/>
    <s v="South"/>
    <n v="195261.39"/>
    <n v="8.43"/>
    <n v="82172.710000000006"/>
  </r>
  <r>
    <s v="INV01123"/>
    <x v="572"/>
    <s v="C163"/>
    <s v="Analytics Addon"/>
    <s v="North"/>
    <n v="145872.71"/>
    <n v="3.27"/>
    <n v="36609.14"/>
  </r>
  <r>
    <s v="INV01124"/>
    <x v="230"/>
    <s v="C015"/>
    <s v="SaaS Enterprise"/>
    <s v="East"/>
    <n v="14725.68"/>
    <n v="13.86"/>
    <n v="4107.3999999999996"/>
  </r>
  <r>
    <s v="INV01125"/>
    <x v="360"/>
    <s v="C092"/>
    <s v="SaaS Enterprise"/>
    <s v="North"/>
    <n v="46044.08"/>
    <n v="14.33"/>
    <n v="13101.03"/>
  </r>
  <r>
    <s v="INV01126"/>
    <x v="264"/>
    <s v="C086"/>
    <s v="SaaS Enterprise"/>
    <s v="South"/>
    <n v="110969.14"/>
    <n v="17.23"/>
    <n v="53362.42"/>
  </r>
  <r>
    <s v="INV01127"/>
    <x v="489"/>
    <s v="C266"/>
    <s v="SaaS Pro"/>
    <s v="West"/>
    <n v="30284.240000000002"/>
    <n v="6.07"/>
    <n v="12002.67"/>
  </r>
  <r>
    <s v="INV01128"/>
    <x v="253"/>
    <s v="C297"/>
    <s v="SaaS Pro"/>
    <s v="East"/>
    <n v="66363.759999999995"/>
    <n v="9.74"/>
    <n v="33659.599999999999"/>
  </r>
  <r>
    <s v="INV01129"/>
    <x v="508"/>
    <s v="C281"/>
    <s v="SaaS Basic"/>
    <s v="South"/>
    <n v="106632.49"/>
    <n v="19.350000000000001"/>
    <n v="49569.79"/>
  </r>
  <r>
    <s v="INV01130"/>
    <x v="377"/>
    <s v="C081"/>
    <s v="SaaS Basic"/>
    <s v="East"/>
    <n v="76403"/>
    <n v="16.39"/>
    <n v="34658.97"/>
  </r>
  <r>
    <s v="INV01131"/>
    <x v="82"/>
    <s v="C212"/>
    <s v="SaaS Enterprise"/>
    <s v="East"/>
    <n v="47706.87"/>
    <n v="21.8"/>
    <n v="12086.38"/>
  </r>
  <r>
    <s v="INV01132"/>
    <x v="559"/>
    <s v="C108"/>
    <s v="SaaS Pro"/>
    <s v="East"/>
    <n v="43556.85"/>
    <n v="8.6199999999999992"/>
    <n v="12375.28"/>
  </r>
  <r>
    <s v="INV01133"/>
    <x v="156"/>
    <s v="C102"/>
    <s v="SaaS Basic"/>
    <s v="South"/>
    <n v="176209.62"/>
    <n v="19.95"/>
    <n v="48330.3"/>
  </r>
  <r>
    <s v="INV01134"/>
    <x v="573"/>
    <s v="C295"/>
    <s v="Analytics Addon"/>
    <s v="West"/>
    <n v="89844.3"/>
    <n v="10.17"/>
    <n v="27707.56"/>
  </r>
  <r>
    <s v="INV01135"/>
    <x v="556"/>
    <s v="C139"/>
    <s v="SaaS Enterprise"/>
    <s v="East"/>
    <n v="102789.29"/>
    <n v="17.55"/>
    <n v="33390.25"/>
  </r>
  <r>
    <s v="INV01136"/>
    <x v="426"/>
    <s v="C065"/>
    <s v="SaaS Enterprise"/>
    <s v="East"/>
    <n v="78540.429999999993"/>
    <n v="18.59"/>
    <n v="24696.18"/>
  </r>
  <r>
    <s v="INV01137"/>
    <x v="329"/>
    <s v="C297"/>
    <s v="Analytics Addon"/>
    <s v="South"/>
    <n v="167252.76"/>
    <n v="22.24"/>
    <n v="72526"/>
  </r>
  <r>
    <s v="INV01138"/>
    <x v="507"/>
    <s v="C057"/>
    <s v="Analytics Addon"/>
    <s v="West"/>
    <n v="67903.33"/>
    <n v="18.13"/>
    <n v="30178.37"/>
  </r>
  <r>
    <s v="INV01139"/>
    <x v="47"/>
    <s v="C132"/>
    <s v="SaaS Pro"/>
    <s v="South"/>
    <n v="207790.66"/>
    <n v="14.93"/>
    <n v="73109.89"/>
  </r>
  <r>
    <s v="INV01140"/>
    <x v="461"/>
    <s v="C299"/>
    <s v="SaaS Enterprise"/>
    <s v="North"/>
    <n v="202945.96"/>
    <n v="12.42"/>
    <n v="91199.79"/>
  </r>
  <r>
    <s v="INV01141"/>
    <x v="129"/>
    <s v="C086"/>
    <s v="SaaS Pro"/>
    <s v="North"/>
    <n v="58544.52"/>
    <n v="16.170000000000002"/>
    <n v="15126.08"/>
  </r>
  <r>
    <s v="INV01142"/>
    <x v="574"/>
    <s v="C262"/>
    <s v="SaaS Enterprise"/>
    <s v="East"/>
    <n v="110127.18"/>
    <n v="7.95"/>
    <n v="52527.19"/>
  </r>
  <r>
    <s v="INV01143"/>
    <x v="156"/>
    <s v="C293"/>
    <s v="SaaS Enterprise"/>
    <s v="East"/>
    <n v="214977.87"/>
    <n v="20.47"/>
    <n v="100283.92"/>
  </r>
  <r>
    <s v="INV01144"/>
    <x v="155"/>
    <s v="C011"/>
    <s v="SaaS Basic"/>
    <s v="North"/>
    <n v="248259.35"/>
    <n v="23.08"/>
    <n v="88194.559999999998"/>
  </r>
  <r>
    <s v="INV01145"/>
    <x v="223"/>
    <s v="C081"/>
    <s v="Analytics Addon"/>
    <s v="West"/>
    <n v="155284.84"/>
    <n v="20.21"/>
    <n v="70316.83"/>
  </r>
  <r>
    <s v="INV01146"/>
    <x v="437"/>
    <s v="C073"/>
    <s v="SaaS Enterprise"/>
    <s v="South"/>
    <n v="71397.7"/>
    <n v="6.2"/>
    <n v="36313.86"/>
  </r>
  <r>
    <s v="INV01147"/>
    <x v="48"/>
    <s v="C285"/>
    <s v="SaaS Basic"/>
    <s v="East"/>
    <n v="62197.68"/>
    <n v="20.85"/>
    <n v="19767.59"/>
  </r>
  <r>
    <s v="INV01148"/>
    <x v="21"/>
    <s v="C193"/>
    <s v="SaaS Pro"/>
    <s v="East"/>
    <n v="117544.64"/>
    <n v="22.93"/>
    <n v="61384.54"/>
  </r>
  <r>
    <s v="INV01149"/>
    <x v="575"/>
    <s v="C252"/>
    <s v="SaaS Enterprise"/>
    <s v="East"/>
    <n v="106623.65"/>
    <n v="17.309999999999999"/>
    <n v="39923.42"/>
  </r>
  <r>
    <s v="INV01150"/>
    <x v="173"/>
    <s v="C088"/>
    <s v="SaaS Basic"/>
    <s v="West"/>
    <n v="111508.59"/>
    <n v="6.1"/>
    <n v="48413.81"/>
  </r>
  <r>
    <s v="INV01151"/>
    <x v="474"/>
    <s v="C173"/>
    <s v="SaaS Pro"/>
    <s v="West"/>
    <n v="85162.34"/>
    <n v="21.38"/>
    <n v="33945.919999999998"/>
  </r>
  <r>
    <s v="INV01152"/>
    <x v="576"/>
    <s v="C082"/>
    <s v="SaaS Enterprise"/>
    <s v="West"/>
    <n v="76727.59"/>
    <n v="24.29"/>
    <n v="32861.46"/>
  </r>
  <r>
    <s v="INV01153"/>
    <x v="286"/>
    <s v="C140"/>
    <s v="Analytics Addon"/>
    <s v="North"/>
    <n v="210218.17"/>
    <n v="12.02"/>
    <n v="91097.64"/>
  </r>
  <r>
    <s v="INV01154"/>
    <x v="319"/>
    <s v="C224"/>
    <s v="Analytics Addon"/>
    <s v="South"/>
    <n v="117587.63"/>
    <n v="14.75"/>
    <n v="36626.32"/>
  </r>
  <r>
    <s v="INV01155"/>
    <x v="107"/>
    <s v="C139"/>
    <s v="SaaS Pro"/>
    <s v="North"/>
    <n v="197563.51999999999"/>
    <n v="20.86"/>
    <n v="104745.77"/>
  </r>
  <r>
    <s v="INV01156"/>
    <x v="119"/>
    <s v="C140"/>
    <s v="SaaS Basic"/>
    <s v="East"/>
    <n v="79617.08"/>
    <n v="12.73"/>
    <n v="31851.31"/>
  </r>
  <r>
    <s v="INV01157"/>
    <x v="125"/>
    <s v="C074"/>
    <s v="SaaS Basic"/>
    <s v="West"/>
    <n v="82377.7"/>
    <n v="2.35"/>
    <n v="25363.8"/>
  </r>
  <r>
    <s v="INV01158"/>
    <x v="358"/>
    <s v="C171"/>
    <s v="SaaS Enterprise"/>
    <s v="South"/>
    <n v="13617.57"/>
    <n v="3.87"/>
    <n v="7152.14"/>
  </r>
  <r>
    <s v="INV01159"/>
    <x v="345"/>
    <s v="C127"/>
    <s v="SaaS Basic"/>
    <s v="South"/>
    <n v="106277.94"/>
    <n v="19.579999999999998"/>
    <n v="48501.25"/>
  </r>
  <r>
    <s v="INV01160"/>
    <x v="0"/>
    <s v="C009"/>
    <s v="SaaS Pro"/>
    <s v="South"/>
    <n v="223726.73"/>
    <n v="0.61"/>
    <n v="118485.25"/>
  </r>
  <r>
    <s v="INV01161"/>
    <x v="379"/>
    <s v="C112"/>
    <s v="SaaS Basic"/>
    <s v="South"/>
    <n v="40659.269999999997"/>
    <n v="4.29"/>
    <n v="19956.759999999998"/>
  </r>
  <r>
    <s v="INV01162"/>
    <x v="577"/>
    <s v="C218"/>
    <s v="SaaS Basic"/>
    <s v="North"/>
    <n v="62158.47"/>
    <n v="12.74"/>
    <n v="24509.01"/>
  </r>
  <r>
    <s v="INV01163"/>
    <x v="98"/>
    <s v="C206"/>
    <s v="SaaS Basic"/>
    <s v="West"/>
    <n v="22238.39"/>
    <n v="9.9499999999999993"/>
    <n v="10731.78"/>
  </r>
  <r>
    <s v="INV01164"/>
    <x v="141"/>
    <s v="C019"/>
    <s v="Analytics Addon"/>
    <s v="South"/>
    <n v="236494.56"/>
    <n v="10.76"/>
    <n v="124470.73"/>
  </r>
  <r>
    <s v="INV01165"/>
    <x v="518"/>
    <s v="C244"/>
    <s v="SaaS Basic"/>
    <s v="West"/>
    <n v="134345.01"/>
    <n v="13.74"/>
    <n v="47786.92"/>
  </r>
  <r>
    <s v="INV01166"/>
    <x v="542"/>
    <s v="C173"/>
    <s v="SaaS Basic"/>
    <s v="West"/>
    <n v="23671.81"/>
    <n v="3.36"/>
    <n v="11467.96"/>
  </r>
  <r>
    <s v="INV01167"/>
    <x v="246"/>
    <s v="C133"/>
    <s v="SaaS Pro"/>
    <s v="West"/>
    <n v="16759.830000000002"/>
    <n v="12.41"/>
    <n v="6486.76"/>
  </r>
  <r>
    <s v="INV01168"/>
    <x v="434"/>
    <s v="C236"/>
    <s v="Analytics Addon"/>
    <s v="West"/>
    <n v="20376.2"/>
    <n v="5.77"/>
    <n v="5674.77"/>
  </r>
  <r>
    <s v="INV01169"/>
    <x v="425"/>
    <s v="C051"/>
    <s v="SaaS Enterprise"/>
    <s v="North"/>
    <n v="146492.43"/>
    <n v="23.73"/>
    <n v="53339.49"/>
  </r>
  <r>
    <s v="INV01170"/>
    <x v="430"/>
    <s v="C187"/>
    <s v="SaaS Enterprise"/>
    <s v="East"/>
    <n v="191369.13"/>
    <n v="24.47"/>
    <n v="89652.2"/>
  </r>
  <r>
    <s v="INV01171"/>
    <x v="193"/>
    <s v="C216"/>
    <s v="SaaS Pro"/>
    <s v="South"/>
    <n v="47370.17"/>
    <n v="1.73"/>
    <n v="19323.22"/>
  </r>
  <r>
    <s v="INV01172"/>
    <x v="524"/>
    <s v="C001"/>
    <s v="SaaS Basic"/>
    <s v="West"/>
    <n v="48796.06"/>
    <n v="3.8"/>
    <n v="26776.36"/>
  </r>
  <r>
    <s v="INV01173"/>
    <x v="79"/>
    <s v="C007"/>
    <s v="SaaS Pro"/>
    <s v="East"/>
    <n v="235086"/>
    <n v="14"/>
    <n v="102121.15"/>
  </r>
  <r>
    <s v="INV01174"/>
    <x v="185"/>
    <s v="C300"/>
    <s v="Analytics Addon"/>
    <s v="East"/>
    <n v="49887.62"/>
    <n v="12.66"/>
    <n v="18787.66"/>
  </r>
  <r>
    <s v="INV01175"/>
    <x v="82"/>
    <s v="C140"/>
    <s v="SaaS Basic"/>
    <s v="East"/>
    <n v="14762.36"/>
    <n v="9.7799999999999994"/>
    <n v="7038.96"/>
  </r>
  <r>
    <s v="INV01176"/>
    <x v="531"/>
    <s v="C193"/>
    <s v="SaaS Enterprise"/>
    <s v="East"/>
    <n v="17545.02"/>
    <n v="7.71"/>
    <n v="5090.9799999999996"/>
  </r>
  <r>
    <s v="INV01177"/>
    <x v="390"/>
    <s v="C118"/>
    <s v="SaaS Pro"/>
    <s v="West"/>
    <n v="50558.8"/>
    <n v="0.77"/>
    <n v="13620.33"/>
  </r>
  <r>
    <s v="INV01178"/>
    <x v="578"/>
    <s v="C136"/>
    <s v="Analytics Addon"/>
    <s v="North"/>
    <n v="98714.2"/>
    <n v="20.329999999999998"/>
    <n v="46288.58"/>
  </r>
  <r>
    <s v="INV01179"/>
    <x v="209"/>
    <s v="C025"/>
    <s v="SaaS Pro"/>
    <s v="South"/>
    <n v="134492.32999999999"/>
    <n v="0.47"/>
    <n v="72366.960000000006"/>
  </r>
  <r>
    <s v="INV01180"/>
    <x v="290"/>
    <s v="C068"/>
    <s v="SaaS Pro"/>
    <s v="South"/>
    <n v="121506.81"/>
    <n v="23.09"/>
    <n v="59538.05"/>
  </r>
  <r>
    <s v="INV01181"/>
    <x v="281"/>
    <s v="C210"/>
    <s v="SaaS Pro"/>
    <s v="South"/>
    <n v="96356.41"/>
    <n v="19.190000000000001"/>
    <n v="41248.230000000003"/>
  </r>
  <r>
    <s v="INV01182"/>
    <x v="65"/>
    <s v="C156"/>
    <s v="SaaS Basic"/>
    <s v="West"/>
    <n v="100514.76"/>
    <n v="9.35"/>
    <n v="51939.6"/>
  </r>
  <r>
    <s v="INV01183"/>
    <x v="506"/>
    <s v="C126"/>
    <s v="SaaS Basic"/>
    <s v="South"/>
    <n v="89065.5"/>
    <n v="4.08"/>
    <n v="37120.82"/>
  </r>
  <r>
    <s v="INV01184"/>
    <x v="85"/>
    <s v="C262"/>
    <s v="Analytics Addon"/>
    <s v="North"/>
    <n v="54054.68"/>
    <n v="6.78"/>
    <n v="29449.46"/>
  </r>
  <r>
    <s v="INV01185"/>
    <x v="49"/>
    <s v="C145"/>
    <s v="Analytics Addon"/>
    <s v="North"/>
    <n v="102694.13"/>
    <n v="14.52"/>
    <n v="44561.85"/>
  </r>
  <r>
    <s v="INV01186"/>
    <x v="579"/>
    <s v="C125"/>
    <s v="SaaS Pro"/>
    <s v="East"/>
    <n v="35325.11"/>
    <n v="16.45"/>
    <n v="17733.89"/>
  </r>
  <r>
    <s v="INV01187"/>
    <x v="255"/>
    <s v="C144"/>
    <s v="SaaS Pro"/>
    <s v="East"/>
    <n v="191446.77"/>
    <n v="24.64"/>
    <n v="104567.86"/>
  </r>
  <r>
    <s v="INV01188"/>
    <x v="34"/>
    <s v="C013"/>
    <s v="SaaS Pro"/>
    <s v="West"/>
    <n v="138787.87"/>
    <n v="14.2"/>
    <n v="40220.33"/>
  </r>
  <r>
    <s v="INV01189"/>
    <x v="580"/>
    <s v="C239"/>
    <s v="SaaS Enterprise"/>
    <s v="East"/>
    <n v="51436.99"/>
    <n v="22.15"/>
    <n v="17158.62"/>
  </r>
  <r>
    <s v="INV01190"/>
    <x v="550"/>
    <s v="C282"/>
    <s v="SaaS Pro"/>
    <s v="East"/>
    <n v="154343.42000000001"/>
    <n v="10.46"/>
    <n v="55481.46"/>
  </r>
  <r>
    <s v="INV01191"/>
    <x v="581"/>
    <s v="C283"/>
    <s v="SaaS Enterprise"/>
    <s v="North"/>
    <n v="165947.22"/>
    <n v="23.44"/>
    <n v="86783.24"/>
  </r>
  <r>
    <s v="INV01192"/>
    <x v="582"/>
    <s v="C235"/>
    <s v="SaaS Basic"/>
    <s v="South"/>
    <n v="32877.199999999997"/>
    <n v="1.64"/>
    <n v="11431.35"/>
  </r>
  <r>
    <s v="INV01193"/>
    <x v="19"/>
    <s v="C019"/>
    <s v="SaaS Pro"/>
    <s v="South"/>
    <n v="185133.41"/>
    <n v="11.5"/>
    <n v="47357.82"/>
  </r>
  <r>
    <s v="INV01194"/>
    <x v="583"/>
    <s v="C116"/>
    <s v="SaaS Enterprise"/>
    <s v="North"/>
    <n v="181681.38"/>
    <n v="23.14"/>
    <n v="63559.79"/>
  </r>
  <r>
    <s v="INV01195"/>
    <x v="0"/>
    <s v="C185"/>
    <s v="SaaS Enterprise"/>
    <s v="North"/>
    <n v="143250.53"/>
    <n v="20.97"/>
    <n v="37201.440000000002"/>
  </r>
  <r>
    <s v="INV01196"/>
    <x v="458"/>
    <s v="C298"/>
    <s v="SaaS Enterprise"/>
    <s v="East"/>
    <n v="53672.87"/>
    <n v="2.72"/>
    <n v="19245.53"/>
  </r>
  <r>
    <s v="INV01197"/>
    <x v="543"/>
    <s v="C072"/>
    <s v="SaaS Pro"/>
    <s v="East"/>
    <n v="222770.58"/>
    <n v="9.74"/>
    <n v="91145.27"/>
  </r>
  <r>
    <s v="INV01198"/>
    <x v="471"/>
    <s v="C151"/>
    <s v="SaaS Basic"/>
    <s v="South"/>
    <n v="48914.16"/>
    <n v="24.74"/>
    <n v="19547.79"/>
  </r>
  <r>
    <s v="INV01199"/>
    <x v="271"/>
    <s v="C040"/>
    <s v="Analytics Addon"/>
    <s v="North"/>
    <n v="215693.01"/>
    <n v="10.95"/>
    <n v="69764.12"/>
  </r>
  <r>
    <s v="INV01200"/>
    <x v="211"/>
    <s v="C203"/>
    <s v="SaaS Enterprise"/>
    <s v="East"/>
    <n v="223148.31"/>
    <n v="20.64"/>
    <n v="67606.850000000006"/>
  </r>
  <r>
    <s v="INV01201"/>
    <x v="567"/>
    <s v="C295"/>
    <s v="Analytics Addon"/>
    <s v="West"/>
    <n v="12196.52"/>
    <n v="10.58"/>
    <n v="3586.34"/>
  </r>
  <r>
    <s v="INV01202"/>
    <x v="336"/>
    <s v="C164"/>
    <s v="SaaS Pro"/>
    <s v="North"/>
    <n v="150243.48000000001"/>
    <n v="1.3"/>
    <n v="61099.28"/>
  </r>
  <r>
    <s v="INV01203"/>
    <x v="550"/>
    <s v="C028"/>
    <s v="SaaS Enterprise"/>
    <s v="North"/>
    <n v="55037.61"/>
    <n v="4.49"/>
    <n v="24219.22"/>
  </r>
  <r>
    <s v="INV01204"/>
    <x v="453"/>
    <s v="C225"/>
    <s v="SaaS Enterprise"/>
    <s v="East"/>
    <n v="231056.95"/>
    <n v="17.07"/>
    <n v="108832.33"/>
  </r>
  <r>
    <s v="INV01205"/>
    <x v="381"/>
    <s v="C258"/>
    <s v="Analytics Addon"/>
    <s v="South"/>
    <n v="208157.35"/>
    <n v="24.63"/>
    <n v="99546.54"/>
  </r>
  <r>
    <s v="INV01206"/>
    <x v="556"/>
    <s v="C250"/>
    <s v="SaaS Basic"/>
    <s v="North"/>
    <n v="25290.39"/>
    <n v="14.18"/>
    <n v="8786.24"/>
  </r>
  <r>
    <s v="INV01207"/>
    <x v="327"/>
    <s v="C218"/>
    <s v="SaaS Basic"/>
    <s v="East"/>
    <n v="91559.679999999993"/>
    <n v="14.08"/>
    <n v="40733.64"/>
  </r>
  <r>
    <s v="INV01208"/>
    <x v="26"/>
    <s v="C193"/>
    <s v="SaaS Basic"/>
    <s v="East"/>
    <n v="10313.75"/>
    <n v="10.050000000000001"/>
    <n v="5525.88"/>
  </r>
  <r>
    <s v="INV01209"/>
    <x v="380"/>
    <s v="C178"/>
    <s v="SaaS Pro"/>
    <s v="East"/>
    <n v="198189.36"/>
    <n v="6.79"/>
    <n v="84024.49"/>
  </r>
  <r>
    <s v="INV01210"/>
    <x v="390"/>
    <s v="C150"/>
    <s v="SaaS Enterprise"/>
    <s v="South"/>
    <n v="16000.96"/>
    <n v="6.04"/>
    <n v="7427.35"/>
  </r>
  <r>
    <s v="INV01211"/>
    <x v="382"/>
    <s v="C250"/>
    <s v="SaaS Enterprise"/>
    <s v="East"/>
    <n v="108985.63"/>
    <n v="18.28"/>
    <n v="29809.67"/>
  </r>
  <r>
    <s v="INV01212"/>
    <x v="227"/>
    <s v="C025"/>
    <s v="SaaS Basic"/>
    <s v="West"/>
    <n v="114550.95"/>
    <n v="19.38"/>
    <n v="41442.22"/>
  </r>
  <r>
    <s v="INV01213"/>
    <x v="523"/>
    <s v="C035"/>
    <s v="SaaS Enterprise"/>
    <s v="South"/>
    <n v="78868.63"/>
    <n v="15.77"/>
    <n v="29345.87"/>
  </r>
  <r>
    <s v="INV01214"/>
    <x v="278"/>
    <s v="C108"/>
    <s v="Analytics Addon"/>
    <s v="South"/>
    <n v="33899.22"/>
    <n v="5.1100000000000003"/>
    <n v="10290.75"/>
  </r>
  <r>
    <s v="INV01215"/>
    <x v="377"/>
    <s v="C074"/>
    <s v="SaaS Basic"/>
    <s v="South"/>
    <n v="180530.54"/>
    <n v="4.5"/>
    <n v="76645.67"/>
  </r>
  <r>
    <s v="INV01216"/>
    <x v="502"/>
    <s v="C135"/>
    <s v="SaaS Basic"/>
    <s v="North"/>
    <n v="218962.61"/>
    <n v="16.8"/>
    <n v="103944.55"/>
  </r>
  <r>
    <s v="INV01217"/>
    <x v="434"/>
    <s v="C091"/>
    <s v="Analytics Addon"/>
    <s v="West"/>
    <n v="104644.11"/>
    <n v="16.72"/>
    <n v="52793.7"/>
  </r>
  <r>
    <s v="INV01218"/>
    <x v="405"/>
    <s v="C140"/>
    <s v="Analytics Addon"/>
    <s v="East"/>
    <n v="76817.56"/>
    <n v="12.16"/>
    <n v="26983.119999999999"/>
  </r>
  <r>
    <s v="INV01219"/>
    <x v="288"/>
    <s v="C222"/>
    <s v="SaaS Pro"/>
    <s v="East"/>
    <n v="190597.49"/>
    <n v="8.23"/>
    <n v="71603.8"/>
  </r>
  <r>
    <s v="INV01220"/>
    <x v="584"/>
    <s v="C041"/>
    <s v="SaaS Enterprise"/>
    <s v="East"/>
    <n v="150217.18"/>
    <n v="4.63"/>
    <n v="52678.84"/>
  </r>
  <r>
    <s v="INV01221"/>
    <x v="480"/>
    <s v="C042"/>
    <s v="SaaS Enterprise"/>
    <s v="East"/>
    <n v="23718.9"/>
    <n v="16.690000000000001"/>
    <n v="12221.94"/>
  </r>
  <r>
    <s v="INV01222"/>
    <x v="367"/>
    <s v="C218"/>
    <s v="SaaS Enterprise"/>
    <s v="North"/>
    <n v="112107.73"/>
    <n v="3.08"/>
    <n v="36187.68"/>
  </r>
  <r>
    <s v="INV01223"/>
    <x v="110"/>
    <s v="C024"/>
    <s v="SaaS Pro"/>
    <s v="North"/>
    <n v="61887.839999999997"/>
    <n v="24.41"/>
    <n v="17549.91"/>
  </r>
  <r>
    <s v="INV01224"/>
    <x v="333"/>
    <s v="C169"/>
    <s v="SaaS Basic"/>
    <s v="South"/>
    <n v="168612.07"/>
    <n v="23.5"/>
    <n v="61474.17"/>
  </r>
  <r>
    <s v="INV01225"/>
    <x v="35"/>
    <s v="C021"/>
    <s v="SaaS Enterprise"/>
    <s v="East"/>
    <n v="96632.27"/>
    <n v="23.33"/>
    <n v="50586.01"/>
  </r>
  <r>
    <s v="INV01226"/>
    <x v="475"/>
    <s v="C050"/>
    <s v="SaaS Basic"/>
    <s v="East"/>
    <n v="154767.20000000001"/>
    <n v="22.93"/>
    <n v="54932.99"/>
  </r>
  <r>
    <s v="INV01227"/>
    <x v="277"/>
    <s v="C279"/>
    <s v="Analytics Addon"/>
    <s v="East"/>
    <n v="88017.23"/>
    <n v="17.21"/>
    <n v="22059.119999999999"/>
  </r>
  <r>
    <s v="INV01228"/>
    <x v="314"/>
    <s v="C292"/>
    <s v="SaaS Enterprise"/>
    <s v="West"/>
    <n v="214782.33"/>
    <n v="10.88"/>
    <n v="66602.94"/>
  </r>
  <r>
    <s v="INV01229"/>
    <x v="328"/>
    <s v="C172"/>
    <s v="SaaS Basic"/>
    <s v="North"/>
    <n v="96540.95"/>
    <n v="14.75"/>
    <n v="38982.51"/>
  </r>
  <r>
    <s v="INV01230"/>
    <x v="234"/>
    <s v="C113"/>
    <s v="Analytics Addon"/>
    <s v="South"/>
    <n v="150611.42000000001"/>
    <n v="3.32"/>
    <n v="43411.75"/>
  </r>
  <r>
    <s v="INV01231"/>
    <x v="74"/>
    <s v="C298"/>
    <s v="SaaS Pro"/>
    <s v="West"/>
    <n v="24617.439999999999"/>
    <n v="19.87"/>
    <n v="7652.08"/>
  </r>
  <r>
    <s v="INV01232"/>
    <x v="190"/>
    <s v="C068"/>
    <s v="SaaS Pro"/>
    <s v="West"/>
    <n v="186559.02"/>
    <n v="8.77"/>
    <n v="72945.78"/>
  </r>
  <r>
    <s v="INV01233"/>
    <x v="474"/>
    <s v="C092"/>
    <s v="Analytics Addon"/>
    <s v="North"/>
    <n v="87228.63"/>
    <n v="0.22"/>
    <n v="36372.199999999997"/>
  </r>
  <r>
    <s v="INV01234"/>
    <x v="133"/>
    <s v="C040"/>
    <s v="SaaS Pro"/>
    <s v="South"/>
    <n v="66944.56"/>
    <n v="9.6300000000000008"/>
    <n v="34011.69"/>
  </r>
  <r>
    <s v="INV01235"/>
    <x v="466"/>
    <s v="C088"/>
    <s v="SaaS Pro"/>
    <s v="West"/>
    <n v="55180.62"/>
    <n v="5.97"/>
    <n v="16021.88"/>
  </r>
  <r>
    <s v="INV01236"/>
    <x v="585"/>
    <s v="C206"/>
    <s v="SaaS Enterprise"/>
    <s v="South"/>
    <n v="26078.92"/>
    <n v="15.7"/>
    <n v="13400.82"/>
  </r>
  <r>
    <s v="INV01237"/>
    <x v="102"/>
    <s v="C282"/>
    <s v="SaaS Enterprise"/>
    <s v="West"/>
    <n v="18713.04"/>
    <n v="6.82"/>
    <n v="4727.78"/>
  </r>
  <r>
    <s v="INV01238"/>
    <x v="486"/>
    <s v="C199"/>
    <s v="Analytics Addon"/>
    <s v="North"/>
    <n v="180065.54"/>
    <n v="12.19"/>
    <n v="64498.05"/>
  </r>
  <r>
    <s v="INV01239"/>
    <x v="212"/>
    <s v="C070"/>
    <s v="SaaS Pro"/>
    <s v="South"/>
    <n v="181248.29"/>
    <n v="24.76"/>
    <n v="54083.31"/>
  </r>
  <r>
    <s v="INV01240"/>
    <x v="476"/>
    <s v="C082"/>
    <s v="SaaS Basic"/>
    <s v="West"/>
    <n v="163442.32"/>
    <n v="7.73"/>
    <n v="46227.31"/>
  </r>
  <r>
    <s v="INV01241"/>
    <x v="114"/>
    <s v="C128"/>
    <s v="SaaS Pro"/>
    <s v="East"/>
    <n v="181458.66"/>
    <n v="13.3"/>
    <n v="82718.86"/>
  </r>
  <r>
    <s v="INV01242"/>
    <x v="32"/>
    <s v="C114"/>
    <s v="SaaS Pro"/>
    <s v="South"/>
    <n v="161476.59"/>
    <n v="1.53"/>
    <n v="79776.009999999995"/>
  </r>
  <r>
    <s v="INV01243"/>
    <x v="461"/>
    <s v="C247"/>
    <s v="SaaS Pro"/>
    <s v="West"/>
    <n v="203059.07"/>
    <n v="22.16"/>
    <n v="61622.91"/>
  </r>
  <r>
    <s v="INV01244"/>
    <x v="537"/>
    <s v="C277"/>
    <s v="SaaS Basic"/>
    <s v="North"/>
    <n v="124184.68"/>
    <n v="21.91"/>
    <n v="62881.43"/>
  </r>
  <r>
    <s v="INV01245"/>
    <x v="119"/>
    <s v="C153"/>
    <s v="SaaS Enterprise"/>
    <s v="North"/>
    <n v="23541.98"/>
    <n v="1.48"/>
    <n v="10446.83"/>
  </r>
  <r>
    <s v="INV01246"/>
    <x v="100"/>
    <s v="C041"/>
    <s v="Analytics Addon"/>
    <s v="West"/>
    <n v="185475.06"/>
    <n v="11.45"/>
    <n v="90709.63"/>
  </r>
  <r>
    <s v="INV01247"/>
    <x v="261"/>
    <s v="C097"/>
    <s v="Analytics Addon"/>
    <s v="South"/>
    <n v="226039.67"/>
    <n v="10.93"/>
    <n v="107266.05"/>
  </r>
  <r>
    <s v="INV01248"/>
    <x v="236"/>
    <s v="C032"/>
    <s v="Analytics Addon"/>
    <s v="North"/>
    <n v="123240.98"/>
    <n v="4.3600000000000003"/>
    <n v="45133.32"/>
  </r>
  <r>
    <s v="INV01249"/>
    <x v="113"/>
    <s v="C015"/>
    <s v="SaaS Basic"/>
    <s v="South"/>
    <n v="11193.69"/>
    <n v="18.170000000000002"/>
    <n v="4988.46"/>
  </r>
  <r>
    <s v="INV01250"/>
    <x v="278"/>
    <s v="C040"/>
    <s v="SaaS Basic"/>
    <s v="West"/>
    <n v="176002.73"/>
    <n v="15.15"/>
    <n v="77495.070000000007"/>
  </r>
  <r>
    <s v="INV01251"/>
    <x v="193"/>
    <s v="C146"/>
    <s v="Analytics Addon"/>
    <s v="West"/>
    <n v="211407.35999999999"/>
    <n v="18.899999999999999"/>
    <n v="100593.8"/>
  </r>
  <r>
    <s v="INV01252"/>
    <x v="326"/>
    <s v="C167"/>
    <s v="SaaS Basic"/>
    <s v="South"/>
    <n v="141481.56"/>
    <n v="13.34"/>
    <n v="56077.38"/>
  </r>
  <r>
    <s v="INV01253"/>
    <x v="586"/>
    <s v="C079"/>
    <s v="SaaS Basic"/>
    <s v="North"/>
    <n v="62526.68"/>
    <n v="4.93"/>
    <n v="22918.39"/>
  </r>
  <r>
    <s v="INV01254"/>
    <x v="587"/>
    <s v="C137"/>
    <s v="SaaS Enterprise"/>
    <s v="West"/>
    <n v="137152.12"/>
    <n v="19.91"/>
    <n v="53502.87"/>
  </r>
  <r>
    <s v="INV01255"/>
    <x v="470"/>
    <s v="C112"/>
    <s v="SaaS Basic"/>
    <s v="South"/>
    <n v="161795.84"/>
    <n v="0.67"/>
    <n v="69448"/>
  </r>
  <r>
    <s v="INV01256"/>
    <x v="168"/>
    <s v="C114"/>
    <s v="Analytics Addon"/>
    <s v="East"/>
    <n v="86439.43"/>
    <n v="16.43"/>
    <n v="42231.05"/>
  </r>
  <r>
    <s v="INV01257"/>
    <x v="588"/>
    <s v="C286"/>
    <s v="SaaS Enterprise"/>
    <s v="East"/>
    <n v="186370.26"/>
    <n v="15.47"/>
    <n v="91293.32"/>
  </r>
  <r>
    <s v="INV01258"/>
    <x v="16"/>
    <s v="C289"/>
    <s v="SaaS Pro"/>
    <s v="North"/>
    <n v="92007.21"/>
    <n v="13.26"/>
    <n v="30741.52"/>
  </r>
  <r>
    <s v="INV01259"/>
    <x v="332"/>
    <s v="C175"/>
    <s v="SaaS Enterprise"/>
    <s v="East"/>
    <n v="144052.47"/>
    <n v="7.2"/>
    <n v="67912.91"/>
  </r>
  <r>
    <s v="INV01260"/>
    <x v="425"/>
    <s v="C123"/>
    <s v="SaaS Pro"/>
    <s v="East"/>
    <n v="32583.360000000001"/>
    <n v="23.04"/>
    <n v="11331.75"/>
  </r>
  <r>
    <s v="INV01261"/>
    <x v="94"/>
    <s v="C284"/>
    <s v="SaaS Pro"/>
    <s v="North"/>
    <n v="186723.73"/>
    <n v="0.44"/>
    <n v="58140.21"/>
  </r>
  <r>
    <s v="INV01262"/>
    <x v="306"/>
    <s v="C266"/>
    <s v="SaaS Basic"/>
    <s v="East"/>
    <n v="83164.77"/>
    <n v="3.93"/>
    <n v="30413.24"/>
  </r>
  <r>
    <s v="INV01263"/>
    <x v="566"/>
    <s v="C300"/>
    <s v="SaaS Basic"/>
    <s v="North"/>
    <n v="15819.09"/>
    <n v="2.62"/>
    <n v="5733.25"/>
  </r>
  <r>
    <s v="INV01264"/>
    <x v="57"/>
    <s v="C229"/>
    <s v="SaaS Pro"/>
    <s v="South"/>
    <n v="87052.43"/>
    <n v="4.34"/>
    <n v="46875.02"/>
  </r>
  <r>
    <s v="INV01265"/>
    <x v="94"/>
    <s v="C035"/>
    <s v="Analytics Addon"/>
    <s v="West"/>
    <n v="54203.08"/>
    <n v="18.86"/>
    <n v="27817.62"/>
  </r>
  <r>
    <s v="INV01266"/>
    <x v="518"/>
    <s v="C136"/>
    <s v="SaaS Enterprise"/>
    <s v="North"/>
    <n v="220021.76000000001"/>
    <n v="1.32"/>
    <n v="60292.24"/>
  </r>
  <r>
    <s v="INV01267"/>
    <x v="401"/>
    <s v="C011"/>
    <s v="SaaS Enterprise"/>
    <s v="East"/>
    <n v="247516.87"/>
    <n v="21.17"/>
    <n v="94100.29"/>
  </r>
  <r>
    <s v="INV01268"/>
    <x v="450"/>
    <s v="C225"/>
    <s v="SaaS Basic"/>
    <s v="South"/>
    <n v="13788.76"/>
    <n v="13.12"/>
    <n v="5071.08"/>
  </r>
  <r>
    <s v="INV01269"/>
    <x v="206"/>
    <s v="C154"/>
    <s v="SaaS Pro"/>
    <s v="North"/>
    <n v="123402.53"/>
    <n v="10.27"/>
    <n v="47682.59"/>
  </r>
  <r>
    <s v="INV01270"/>
    <x v="589"/>
    <s v="C205"/>
    <s v="SaaS Basic"/>
    <s v="East"/>
    <n v="103200.56"/>
    <n v="2.89"/>
    <n v="35811.85"/>
  </r>
  <r>
    <s v="INV01271"/>
    <x v="281"/>
    <s v="C022"/>
    <s v="Analytics Addon"/>
    <s v="East"/>
    <n v="103003.18"/>
    <n v="5.04"/>
    <n v="52507.29"/>
  </r>
  <r>
    <s v="INV01272"/>
    <x v="486"/>
    <s v="C155"/>
    <s v="SaaS Basic"/>
    <s v="East"/>
    <n v="62721.46"/>
    <n v="18.68"/>
    <n v="21776.27"/>
  </r>
  <r>
    <s v="INV01273"/>
    <x v="590"/>
    <s v="C290"/>
    <s v="SaaS Enterprise"/>
    <s v="South"/>
    <n v="43998.82"/>
    <n v="3.32"/>
    <n v="18739.12"/>
  </r>
  <r>
    <s v="INV01274"/>
    <x v="263"/>
    <s v="C013"/>
    <s v="SaaS Basic"/>
    <s v="South"/>
    <n v="93251.99"/>
    <n v="12.58"/>
    <n v="32229.8"/>
  </r>
  <r>
    <s v="INV01275"/>
    <x v="29"/>
    <s v="C219"/>
    <s v="SaaS Basic"/>
    <s v="West"/>
    <n v="198555.6"/>
    <n v="7.48"/>
    <n v="63267"/>
  </r>
  <r>
    <s v="INV01276"/>
    <x v="591"/>
    <s v="C032"/>
    <s v="SaaS Enterprise"/>
    <s v="East"/>
    <n v="233082.61"/>
    <n v="12.07"/>
    <n v="108006.59"/>
  </r>
  <r>
    <s v="INV01277"/>
    <x v="61"/>
    <s v="C165"/>
    <s v="Analytics Addon"/>
    <s v="North"/>
    <n v="99279.39"/>
    <n v="17.11"/>
    <n v="31243.66"/>
  </r>
  <r>
    <s v="INV01278"/>
    <x v="266"/>
    <s v="C014"/>
    <s v="SaaS Pro"/>
    <s v="West"/>
    <n v="17423.97"/>
    <n v="13.08"/>
    <n v="7865.53"/>
  </r>
  <r>
    <s v="INV01279"/>
    <x v="592"/>
    <s v="C100"/>
    <s v="Analytics Addon"/>
    <s v="West"/>
    <n v="229064.55"/>
    <n v="1.1499999999999999"/>
    <n v="110015.27"/>
  </r>
  <r>
    <s v="INV01280"/>
    <x v="108"/>
    <s v="C173"/>
    <s v="Analytics Addon"/>
    <s v="East"/>
    <n v="71369.960000000006"/>
    <n v="8.19"/>
    <n v="18286.53"/>
  </r>
  <r>
    <s v="INV01281"/>
    <x v="355"/>
    <s v="C010"/>
    <s v="Analytics Addon"/>
    <s v="East"/>
    <n v="185228.85"/>
    <n v="21.24"/>
    <n v="84847.03"/>
  </r>
  <r>
    <s v="INV01282"/>
    <x v="217"/>
    <s v="C118"/>
    <s v="SaaS Pro"/>
    <s v="South"/>
    <n v="147287.25"/>
    <n v="17.760000000000002"/>
    <n v="68610.67"/>
  </r>
  <r>
    <s v="INV01283"/>
    <x v="397"/>
    <s v="C222"/>
    <s v="Analytics Addon"/>
    <s v="East"/>
    <n v="226107.35"/>
    <n v="6.46"/>
    <n v="91041.53"/>
  </r>
  <r>
    <s v="INV01284"/>
    <x v="129"/>
    <s v="C013"/>
    <s v="Analytics Addon"/>
    <s v="West"/>
    <n v="43239.45"/>
    <n v="23.74"/>
    <n v="12577.54"/>
  </r>
  <r>
    <s v="INV01285"/>
    <x v="2"/>
    <s v="C260"/>
    <s v="Analytics Addon"/>
    <s v="North"/>
    <n v="48354.01"/>
    <n v="17.440000000000001"/>
    <n v="24250.32"/>
  </r>
  <r>
    <s v="INV01286"/>
    <x v="593"/>
    <s v="C024"/>
    <s v="SaaS Enterprise"/>
    <s v="West"/>
    <n v="165402.85"/>
    <n v="10.74"/>
    <n v="86235.73"/>
  </r>
  <r>
    <s v="INV01287"/>
    <x v="276"/>
    <s v="C207"/>
    <s v="SaaS Basic"/>
    <s v="West"/>
    <n v="210536.78"/>
    <n v="0.03"/>
    <n v="56124.51"/>
  </r>
  <r>
    <s v="INV01288"/>
    <x v="363"/>
    <s v="C271"/>
    <s v="Analytics Addon"/>
    <s v="East"/>
    <n v="170373.4"/>
    <n v="23.37"/>
    <n v="83060.100000000006"/>
  </r>
  <r>
    <s v="INV01289"/>
    <x v="372"/>
    <s v="C117"/>
    <s v="SaaS Enterprise"/>
    <s v="North"/>
    <n v="30644.67"/>
    <n v="8.23"/>
    <n v="13579.33"/>
  </r>
  <r>
    <s v="INV01290"/>
    <x v="181"/>
    <s v="C114"/>
    <s v="SaaS Pro"/>
    <s v="South"/>
    <n v="180527.35999999999"/>
    <n v="20.95"/>
    <n v="67862"/>
  </r>
  <r>
    <s v="INV01291"/>
    <x v="451"/>
    <s v="C189"/>
    <s v="SaaS Pro"/>
    <s v="North"/>
    <n v="107514.39"/>
    <n v="23.22"/>
    <n v="44529.68"/>
  </r>
  <r>
    <s v="INV01292"/>
    <x v="374"/>
    <s v="C300"/>
    <s v="SaaS Enterprise"/>
    <s v="East"/>
    <n v="243229.28"/>
    <n v="0.28999999999999998"/>
    <n v="80826.13"/>
  </r>
  <r>
    <s v="INV01293"/>
    <x v="358"/>
    <s v="C175"/>
    <s v="SaaS Basic"/>
    <s v="West"/>
    <n v="60373"/>
    <n v="3.73"/>
    <n v="17113.09"/>
  </r>
  <r>
    <s v="INV01294"/>
    <x v="271"/>
    <s v="C060"/>
    <s v="SaaS Pro"/>
    <s v="East"/>
    <n v="138815.64000000001"/>
    <n v="17.170000000000002"/>
    <n v="62814.23"/>
  </r>
  <r>
    <s v="INV01295"/>
    <x v="344"/>
    <s v="C202"/>
    <s v="SaaS Basic"/>
    <s v="East"/>
    <n v="121314.77"/>
    <n v="7.68"/>
    <n v="39372.67"/>
  </r>
  <r>
    <s v="INV01296"/>
    <x v="554"/>
    <s v="C012"/>
    <s v="SaaS Enterprise"/>
    <s v="North"/>
    <n v="51042.25"/>
    <n v="11.99"/>
    <n v="19566.32"/>
  </r>
  <r>
    <s v="INV01297"/>
    <x v="458"/>
    <s v="C014"/>
    <s v="SaaS Enterprise"/>
    <s v="West"/>
    <n v="147640.88"/>
    <n v="9.9"/>
    <n v="49091.67"/>
  </r>
  <r>
    <s v="INV01298"/>
    <x v="187"/>
    <s v="C029"/>
    <s v="SaaS Enterprise"/>
    <s v="North"/>
    <n v="151834.71"/>
    <n v="5.59"/>
    <n v="69159.09"/>
  </r>
  <r>
    <s v="INV01299"/>
    <x v="594"/>
    <s v="C015"/>
    <s v="SaaS Pro"/>
    <s v="South"/>
    <n v="100049.12"/>
    <n v="10.76"/>
    <n v="54116.02"/>
  </r>
  <r>
    <s v="INV01300"/>
    <x v="157"/>
    <s v="C113"/>
    <s v="SaaS Enterprise"/>
    <s v="East"/>
    <n v="68170.929999999993"/>
    <n v="9.14"/>
    <n v="34060.959999999999"/>
  </r>
  <r>
    <s v="INV01301"/>
    <x v="384"/>
    <s v="C150"/>
    <s v="SaaS Basic"/>
    <s v="North"/>
    <n v="85182.66"/>
    <n v="3.28"/>
    <n v="41071.22"/>
  </r>
  <r>
    <s v="INV01302"/>
    <x v="595"/>
    <s v="C240"/>
    <s v="SaaS Basic"/>
    <s v="North"/>
    <n v="208225.68"/>
    <n v="19.86"/>
    <n v="108308.46"/>
  </r>
  <r>
    <s v="INV01303"/>
    <x v="134"/>
    <s v="C144"/>
    <s v="Analytics Addon"/>
    <s v="West"/>
    <n v="174287.49"/>
    <n v="6.86"/>
    <n v="69024.62"/>
  </r>
  <r>
    <s v="INV01304"/>
    <x v="596"/>
    <s v="C181"/>
    <s v="Analytics Addon"/>
    <s v="North"/>
    <n v="37873.19"/>
    <n v="23.23"/>
    <n v="15825.45"/>
  </r>
  <r>
    <s v="INV01305"/>
    <x v="289"/>
    <s v="C236"/>
    <s v="Analytics Addon"/>
    <s v="South"/>
    <n v="149745"/>
    <n v="11.92"/>
    <n v="60067.91"/>
  </r>
  <r>
    <s v="INV01306"/>
    <x v="38"/>
    <s v="C253"/>
    <s v="SaaS Enterprise"/>
    <s v="South"/>
    <n v="164632.82999999999"/>
    <n v="5.51"/>
    <n v="88426.36"/>
  </r>
  <r>
    <s v="INV01307"/>
    <x v="580"/>
    <s v="C131"/>
    <s v="SaaS Enterprise"/>
    <s v="East"/>
    <n v="142999.98000000001"/>
    <n v="10.25"/>
    <n v="66845.240000000005"/>
  </r>
  <r>
    <s v="INV01308"/>
    <x v="597"/>
    <s v="C160"/>
    <s v="SaaS Basic"/>
    <s v="North"/>
    <n v="31195.03"/>
    <n v="16.309999999999999"/>
    <n v="14807.74"/>
  </r>
  <r>
    <s v="INV01309"/>
    <x v="598"/>
    <s v="C276"/>
    <s v="SaaS Enterprise"/>
    <s v="West"/>
    <n v="186236.17"/>
    <n v="17.77"/>
    <n v="88033.45"/>
  </r>
  <r>
    <s v="INV01310"/>
    <x v="6"/>
    <s v="C035"/>
    <s v="Analytics Addon"/>
    <s v="East"/>
    <n v="120178.88"/>
    <n v="11.29"/>
    <n v="47317.67"/>
  </r>
  <r>
    <s v="INV01311"/>
    <x v="560"/>
    <s v="C224"/>
    <s v="SaaS Enterprise"/>
    <s v="South"/>
    <n v="11250"/>
    <n v="10.01"/>
    <n v="5199.3599999999997"/>
  </r>
  <r>
    <s v="INV01312"/>
    <x v="351"/>
    <s v="C248"/>
    <s v="SaaS Basic"/>
    <s v="North"/>
    <n v="186314"/>
    <n v="20"/>
    <n v="52431.73"/>
  </r>
  <r>
    <s v="INV01313"/>
    <x v="364"/>
    <s v="C180"/>
    <s v="SaaS Pro"/>
    <s v="South"/>
    <n v="166016.59"/>
    <n v="22.81"/>
    <n v="62853.48"/>
  </r>
  <r>
    <s v="INV01314"/>
    <x v="224"/>
    <s v="C223"/>
    <s v="SaaS Pro"/>
    <s v="West"/>
    <n v="217196.14"/>
    <n v="24.82"/>
    <n v="58412.08"/>
  </r>
  <r>
    <s v="INV01315"/>
    <x v="135"/>
    <s v="C252"/>
    <s v="SaaS Basic"/>
    <s v="South"/>
    <n v="105065.93"/>
    <n v="14.51"/>
    <n v="52906.11"/>
  </r>
  <r>
    <s v="INV01316"/>
    <x v="597"/>
    <s v="C186"/>
    <s v="SaaS Basic"/>
    <s v="South"/>
    <n v="46085.63"/>
    <n v="19.66"/>
    <n v="13768.91"/>
  </r>
  <r>
    <s v="INV01317"/>
    <x v="428"/>
    <s v="C205"/>
    <s v="Analytics Addon"/>
    <s v="South"/>
    <n v="185462.03"/>
    <n v="1.65"/>
    <n v="101179.63"/>
  </r>
  <r>
    <s v="INV01318"/>
    <x v="115"/>
    <s v="C249"/>
    <s v="Analytics Addon"/>
    <s v="South"/>
    <n v="135196.87"/>
    <n v="21.38"/>
    <n v="47019.63"/>
  </r>
  <r>
    <s v="INV01319"/>
    <x v="365"/>
    <s v="C198"/>
    <s v="SaaS Enterprise"/>
    <s v="South"/>
    <n v="190125.98"/>
    <n v="21.82"/>
    <n v="50505.74"/>
  </r>
  <r>
    <s v="INV01320"/>
    <x v="599"/>
    <s v="C161"/>
    <s v="Analytics Addon"/>
    <s v="West"/>
    <n v="82830.080000000002"/>
    <n v="19.510000000000002"/>
    <n v="22736.34"/>
  </r>
  <r>
    <s v="INV01321"/>
    <x v="450"/>
    <s v="C112"/>
    <s v="Analytics Addon"/>
    <s v="West"/>
    <n v="16352.86"/>
    <n v="4.49"/>
    <n v="5678.53"/>
  </r>
  <r>
    <s v="INV01322"/>
    <x v="600"/>
    <s v="C007"/>
    <s v="Analytics Addon"/>
    <s v="East"/>
    <n v="205456.12"/>
    <n v="3.59"/>
    <n v="85422.01"/>
  </r>
  <r>
    <s v="INV01323"/>
    <x v="464"/>
    <s v="C225"/>
    <s v="SaaS Pro"/>
    <s v="East"/>
    <n v="46118.97"/>
    <n v="3.95"/>
    <n v="12200.69"/>
  </r>
  <r>
    <s v="INV01324"/>
    <x v="270"/>
    <s v="C129"/>
    <s v="SaaS Basic"/>
    <s v="South"/>
    <n v="236765.72"/>
    <n v="9.9700000000000006"/>
    <n v="128624.73"/>
  </r>
  <r>
    <s v="INV01325"/>
    <x v="160"/>
    <s v="C090"/>
    <s v="Analytics Addon"/>
    <s v="South"/>
    <n v="161979.34"/>
    <n v="15.95"/>
    <n v="77516.62"/>
  </r>
  <r>
    <s v="INV01326"/>
    <x v="260"/>
    <s v="C280"/>
    <s v="SaaS Pro"/>
    <s v="North"/>
    <n v="167812.84"/>
    <n v="4.34"/>
    <n v="59601.65"/>
  </r>
  <r>
    <s v="INV01327"/>
    <x v="297"/>
    <s v="C118"/>
    <s v="Analytics Addon"/>
    <s v="North"/>
    <n v="54097.25"/>
    <n v="14.81"/>
    <n v="27029.69"/>
  </r>
  <r>
    <s v="INV01328"/>
    <x v="601"/>
    <s v="C028"/>
    <s v="SaaS Enterprise"/>
    <s v="West"/>
    <n v="66789.67"/>
    <n v="3.02"/>
    <n v="21313.09"/>
  </r>
  <r>
    <s v="INV01329"/>
    <x v="250"/>
    <s v="C274"/>
    <s v="Analytics Addon"/>
    <s v="West"/>
    <n v="146582.26999999999"/>
    <n v="4.24"/>
    <n v="56580.37"/>
  </r>
  <r>
    <s v="INV01330"/>
    <x v="203"/>
    <s v="C185"/>
    <s v="SaaS Enterprise"/>
    <s v="South"/>
    <n v="125941.75999999999"/>
    <n v="6.31"/>
    <n v="62265.27"/>
  </r>
  <r>
    <s v="INV01331"/>
    <x v="488"/>
    <s v="C044"/>
    <s v="SaaS Enterprise"/>
    <s v="East"/>
    <n v="51108.81"/>
    <n v="18.190000000000001"/>
    <n v="13731.27"/>
  </r>
  <r>
    <s v="INV01332"/>
    <x v="473"/>
    <s v="C257"/>
    <s v="Analytics Addon"/>
    <s v="North"/>
    <n v="167257.35999999999"/>
    <n v="18"/>
    <n v="53887.040000000001"/>
  </r>
  <r>
    <s v="INV01333"/>
    <x v="51"/>
    <s v="C114"/>
    <s v="SaaS Basic"/>
    <s v="South"/>
    <n v="50433.919999999998"/>
    <n v="12.17"/>
    <n v="23034.22"/>
  </r>
  <r>
    <s v="INV01334"/>
    <x v="401"/>
    <s v="C275"/>
    <s v="SaaS Basic"/>
    <s v="North"/>
    <n v="138207.82"/>
    <n v="5.89"/>
    <n v="47880.45"/>
  </r>
  <r>
    <s v="INV01335"/>
    <x v="327"/>
    <s v="C141"/>
    <s v="SaaS Basic"/>
    <s v="North"/>
    <n v="22682.61"/>
    <n v="22.64"/>
    <n v="8105.61"/>
  </r>
  <r>
    <s v="INV01336"/>
    <x v="332"/>
    <s v="C146"/>
    <s v="SaaS Enterprise"/>
    <s v="South"/>
    <n v="20896.14"/>
    <n v="16.34"/>
    <n v="11123.11"/>
  </r>
  <r>
    <s v="INV01337"/>
    <x v="239"/>
    <s v="C069"/>
    <s v="SaaS Basic"/>
    <s v="North"/>
    <n v="243352.52"/>
    <n v="15.08"/>
    <n v="76314.38"/>
  </r>
  <r>
    <s v="INV01338"/>
    <x v="359"/>
    <s v="C099"/>
    <s v="SaaS Basic"/>
    <s v="South"/>
    <n v="152383.19"/>
    <n v="4.12"/>
    <n v="63042.33"/>
  </r>
  <r>
    <s v="INV01339"/>
    <x v="602"/>
    <s v="C104"/>
    <s v="Analytics Addon"/>
    <s v="East"/>
    <n v="185103.83"/>
    <n v="12.96"/>
    <n v="48089.11"/>
  </r>
  <r>
    <s v="INV01340"/>
    <x v="446"/>
    <s v="C070"/>
    <s v="Analytics Addon"/>
    <s v="East"/>
    <n v="76349.570000000007"/>
    <n v="1.74"/>
    <n v="33764.199999999997"/>
  </r>
  <r>
    <s v="INV01341"/>
    <x v="291"/>
    <s v="C074"/>
    <s v="Analytics Addon"/>
    <s v="West"/>
    <n v="73621.350000000006"/>
    <n v="8.85"/>
    <n v="29308.3"/>
  </r>
  <r>
    <s v="INV01342"/>
    <x v="474"/>
    <s v="C188"/>
    <s v="SaaS Pro"/>
    <s v="South"/>
    <n v="183267.77"/>
    <n v="12.99"/>
    <n v="77326.559999999998"/>
  </r>
  <r>
    <s v="INV01343"/>
    <x v="6"/>
    <s v="C169"/>
    <s v="SaaS Basic"/>
    <s v="West"/>
    <n v="83184.59"/>
    <n v="24.03"/>
    <n v="27833.24"/>
  </r>
  <r>
    <s v="INV01344"/>
    <x v="194"/>
    <s v="C226"/>
    <s v="SaaS Enterprise"/>
    <s v="West"/>
    <n v="18475.75"/>
    <n v="18.09"/>
    <n v="6674.02"/>
  </r>
  <r>
    <s v="INV01345"/>
    <x v="603"/>
    <s v="C153"/>
    <s v="SaaS Enterprise"/>
    <s v="West"/>
    <n v="181983.91"/>
    <n v="6.08"/>
    <n v="57809.48"/>
  </r>
  <r>
    <s v="INV01346"/>
    <x v="604"/>
    <s v="C124"/>
    <s v="SaaS Pro"/>
    <s v="South"/>
    <n v="205192.89"/>
    <n v="24.02"/>
    <n v="56418.46"/>
  </r>
  <r>
    <s v="INV01347"/>
    <x v="605"/>
    <s v="C055"/>
    <s v="Analytics Addon"/>
    <s v="West"/>
    <n v="91453.71"/>
    <n v="17.690000000000001"/>
    <n v="32365.69"/>
  </r>
  <r>
    <s v="INV01348"/>
    <x v="462"/>
    <s v="C221"/>
    <s v="SaaS Pro"/>
    <s v="North"/>
    <n v="189906.47"/>
    <n v="9.25"/>
    <n v="75164.19"/>
  </r>
  <r>
    <s v="INV01349"/>
    <x v="606"/>
    <s v="C186"/>
    <s v="SaaS Enterprise"/>
    <s v="North"/>
    <n v="183809.64"/>
    <n v="5.13"/>
    <n v="56731.4"/>
  </r>
  <r>
    <s v="INV01350"/>
    <x v="405"/>
    <s v="C277"/>
    <s v="SaaS Pro"/>
    <s v="East"/>
    <n v="123069.8"/>
    <n v="1.75"/>
    <n v="32341.9"/>
  </r>
  <r>
    <s v="INV01351"/>
    <x v="593"/>
    <s v="C110"/>
    <s v="SaaS Enterprise"/>
    <s v="West"/>
    <n v="25329.87"/>
    <n v="24.83"/>
    <n v="8065.37"/>
  </r>
  <r>
    <s v="INV01352"/>
    <x v="378"/>
    <s v="C008"/>
    <s v="SaaS Enterprise"/>
    <s v="West"/>
    <n v="128101.35"/>
    <n v="15.82"/>
    <n v="45054.33"/>
  </r>
  <r>
    <s v="INV01353"/>
    <x v="560"/>
    <s v="C027"/>
    <s v="SaaS Basic"/>
    <s v="South"/>
    <n v="29334.27"/>
    <n v="17.559999999999999"/>
    <n v="9038.52"/>
  </r>
  <r>
    <s v="INV01354"/>
    <x v="95"/>
    <s v="C183"/>
    <s v="SaaS Basic"/>
    <s v="North"/>
    <n v="155449.31"/>
    <n v="2.81"/>
    <n v="81914.52"/>
  </r>
  <r>
    <s v="INV01355"/>
    <x v="607"/>
    <s v="C175"/>
    <s v="Analytics Addon"/>
    <s v="North"/>
    <n v="22607.91"/>
    <n v="14.95"/>
    <n v="9863.06"/>
  </r>
  <r>
    <s v="INV01356"/>
    <x v="580"/>
    <s v="C146"/>
    <s v="SaaS Enterprise"/>
    <s v="West"/>
    <n v="233359.79"/>
    <n v="14.44"/>
    <n v="62431.95"/>
  </r>
  <r>
    <s v="INV01357"/>
    <x v="143"/>
    <s v="C020"/>
    <s v="SaaS Pro"/>
    <s v="South"/>
    <n v="118264.14"/>
    <n v="12.03"/>
    <n v="43771.839999999997"/>
  </r>
  <r>
    <s v="INV01358"/>
    <x v="401"/>
    <s v="C230"/>
    <s v="Analytics Addon"/>
    <s v="East"/>
    <n v="96457.73"/>
    <n v="11.31"/>
    <n v="38031.730000000003"/>
  </r>
  <r>
    <s v="INV01359"/>
    <x v="116"/>
    <s v="C122"/>
    <s v="Analytics Addon"/>
    <s v="West"/>
    <n v="225995.76"/>
    <n v="11.43"/>
    <n v="66249.53"/>
  </r>
  <r>
    <s v="INV01360"/>
    <x v="175"/>
    <s v="C049"/>
    <s v="Analytics Addon"/>
    <s v="West"/>
    <n v="72728.56"/>
    <n v="23.92"/>
    <n v="19572.669999999998"/>
  </r>
  <r>
    <s v="INV01361"/>
    <x v="455"/>
    <s v="C046"/>
    <s v="SaaS Pro"/>
    <s v="North"/>
    <n v="31931.4"/>
    <n v="7.1"/>
    <n v="9400.17"/>
  </r>
  <r>
    <s v="INV01362"/>
    <x v="608"/>
    <s v="C018"/>
    <s v="SaaS Basic"/>
    <s v="South"/>
    <n v="25258.84"/>
    <n v="9.09"/>
    <n v="10310.969999999999"/>
  </r>
  <r>
    <s v="INV01363"/>
    <x v="148"/>
    <s v="C081"/>
    <s v="SaaS Enterprise"/>
    <s v="South"/>
    <n v="240038.03"/>
    <n v="2.56"/>
    <n v="65611.320000000007"/>
  </r>
  <r>
    <s v="INV01364"/>
    <x v="418"/>
    <s v="C268"/>
    <s v="SaaS Enterprise"/>
    <s v="North"/>
    <n v="175322.1"/>
    <n v="10.87"/>
    <n v="86771.67"/>
  </r>
  <r>
    <s v="INV01365"/>
    <x v="260"/>
    <s v="C107"/>
    <s v="SaaS Enterprise"/>
    <s v="South"/>
    <n v="48903.65"/>
    <n v="11.56"/>
    <n v="21869.15"/>
  </r>
  <r>
    <s v="INV01366"/>
    <x v="347"/>
    <s v="C293"/>
    <s v="Analytics Addon"/>
    <s v="South"/>
    <n v="112224.43"/>
    <n v="16.420000000000002"/>
    <n v="54145.19"/>
  </r>
  <r>
    <s v="INV01367"/>
    <x v="89"/>
    <s v="C076"/>
    <s v="SaaS Enterprise"/>
    <s v="North"/>
    <n v="240238.35"/>
    <n v="7"/>
    <n v="104370.45"/>
  </r>
  <r>
    <s v="INV01368"/>
    <x v="527"/>
    <s v="C043"/>
    <s v="SaaS Pro"/>
    <s v="East"/>
    <n v="91566.11"/>
    <n v="11.64"/>
    <n v="40481.39"/>
  </r>
  <r>
    <s v="INV01369"/>
    <x v="50"/>
    <s v="C159"/>
    <s v="SaaS Enterprise"/>
    <s v="East"/>
    <n v="161093.72"/>
    <n v="23.38"/>
    <n v="40502.03"/>
  </r>
  <r>
    <s v="INV01370"/>
    <x v="217"/>
    <s v="C037"/>
    <s v="SaaS Enterprise"/>
    <s v="East"/>
    <n v="11961.47"/>
    <n v="1.25"/>
    <n v="6186.17"/>
  </r>
  <r>
    <s v="INV01371"/>
    <x v="284"/>
    <s v="C243"/>
    <s v="SaaS Pro"/>
    <s v="South"/>
    <n v="174864.75"/>
    <n v="11.25"/>
    <n v="54109.01"/>
  </r>
  <r>
    <s v="INV01372"/>
    <x v="500"/>
    <s v="C023"/>
    <s v="SaaS Enterprise"/>
    <s v="West"/>
    <n v="35306.78"/>
    <n v="2.71"/>
    <n v="9607.2999999999993"/>
  </r>
  <r>
    <s v="INV01373"/>
    <x v="517"/>
    <s v="C109"/>
    <s v="Analytics Addon"/>
    <s v="West"/>
    <n v="154994.39000000001"/>
    <n v="1.1499999999999999"/>
    <n v="47554.19"/>
  </r>
  <r>
    <s v="INV01374"/>
    <x v="609"/>
    <s v="C089"/>
    <s v="Analytics Addon"/>
    <s v="West"/>
    <n v="92523.24"/>
    <n v="8.01"/>
    <n v="27005.72"/>
  </r>
  <r>
    <s v="INV01375"/>
    <x v="255"/>
    <s v="C118"/>
    <s v="SaaS Pro"/>
    <s v="South"/>
    <n v="24831.200000000001"/>
    <n v="22.96"/>
    <n v="11760.5"/>
  </r>
  <r>
    <s v="INV01376"/>
    <x v="182"/>
    <s v="C075"/>
    <s v="SaaS Basic"/>
    <s v="North"/>
    <n v="116376.03"/>
    <n v="7.98"/>
    <n v="47105.16"/>
  </r>
  <r>
    <s v="INV01377"/>
    <x v="610"/>
    <s v="C280"/>
    <s v="SaaS Enterprise"/>
    <s v="East"/>
    <n v="45013.64"/>
    <n v="6.45"/>
    <n v="18721.689999999999"/>
  </r>
  <r>
    <s v="INV01378"/>
    <x v="574"/>
    <s v="C036"/>
    <s v="SaaS Pro"/>
    <s v="East"/>
    <n v="57979.62"/>
    <n v="9.9499999999999993"/>
    <n v="16787.53"/>
  </r>
  <r>
    <s v="INV01379"/>
    <x v="359"/>
    <s v="C232"/>
    <s v="SaaS Pro"/>
    <s v="East"/>
    <n v="10056.23"/>
    <n v="23.81"/>
    <n v="4220.18"/>
  </r>
  <r>
    <s v="INV01380"/>
    <x v="611"/>
    <s v="C187"/>
    <s v="SaaS Pro"/>
    <s v="North"/>
    <n v="183256.47"/>
    <n v="3.66"/>
    <n v="90983.22"/>
  </r>
  <r>
    <s v="INV01381"/>
    <x v="343"/>
    <s v="C260"/>
    <s v="SaaS Pro"/>
    <s v="East"/>
    <n v="190310.06"/>
    <n v="2.14"/>
    <n v="69002.89"/>
  </r>
  <r>
    <s v="INV01382"/>
    <x v="221"/>
    <s v="C225"/>
    <s v="SaaS Basic"/>
    <s v="East"/>
    <n v="201510.9"/>
    <n v="20.93"/>
    <n v="51412.94"/>
  </r>
  <r>
    <s v="INV01383"/>
    <x v="46"/>
    <s v="C130"/>
    <s v="SaaS Pro"/>
    <s v="West"/>
    <n v="149024.07999999999"/>
    <n v="8.06"/>
    <n v="70488.39"/>
  </r>
  <r>
    <s v="INV01384"/>
    <x v="329"/>
    <s v="C202"/>
    <s v="SaaS Enterprise"/>
    <s v="North"/>
    <n v="179689.29"/>
    <n v="3.87"/>
    <n v="61154.35"/>
  </r>
  <r>
    <s v="INV01385"/>
    <x v="448"/>
    <s v="C183"/>
    <s v="SaaS Enterprise"/>
    <s v="South"/>
    <n v="232110.38"/>
    <n v="11.29"/>
    <n v="124906.02"/>
  </r>
  <r>
    <s v="INV01386"/>
    <x v="443"/>
    <s v="C054"/>
    <s v="SaaS Pro"/>
    <s v="East"/>
    <n v="198763.62"/>
    <n v="24.23"/>
    <n v="89740.74"/>
  </r>
  <r>
    <s v="INV01387"/>
    <x v="67"/>
    <s v="C015"/>
    <s v="Analytics Addon"/>
    <s v="East"/>
    <n v="153471.96"/>
    <n v="17.47"/>
    <n v="67720.149999999994"/>
  </r>
  <r>
    <s v="INV01388"/>
    <x v="592"/>
    <s v="C092"/>
    <s v="SaaS Pro"/>
    <s v="North"/>
    <n v="176509.16"/>
    <n v="9.2899999999999991"/>
    <n v="61415.49"/>
  </r>
  <r>
    <s v="INV01389"/>
    <x v="233"/>
    <s v="C079"/>
    <s v="SaaS Pro"/>
    <s v="South"/>
    <n v="49701.17"/>
    <n v="9.24"/>
    <n v="19741.98"/>
  </r>
  <r>
    <s v="INV01390"/>
    <x v="57"/>
    <s v="C013"/>
    <s v="SaaS Enterprise"/>
    <s v="West"/>
    <n v="133848.1"/>
    <n v="12.24"/>
    <n v="37467.35"/>
  </r>
  <r>
    <s v="INV01391"/>
    <x v="588"/>
    <s v="C124"/>
    <s v="SaaS Enterprise"/>
    <s v="West"/>
    <n v="126931.17"/>
    <n v="15.98"/>
    <n v="54304.52"/>
  </r>
  <r>
    <s v="INV01392"/>
    <x v="413"/>
    <s v="C183"/>
    <s v="Analytics Addon"/>
    <s v="East"/>
    <n v="247239.09"/>
    <n v="13.03"/>
    <n v="129632.85"/>
  </r>
  <r>
    <s v="INV01393"/>
    <x v="495"/>
    <s v="C090"/>
    <s v="SaaS Basic"/>
    <s v="East"/>
    <n v="188258.64"/>
    <n v="24.96"/>
    <n v="64675.11"/>
  </r>
  <r>
    <s v="INV01394"/>
    <x v="379"/>
    <s v="C119"/>
    <s v="Analytics Addon"/>
    <s v="East"/>
    <n v="216784.55"/>
    <n v="24.25"/>
    <n v="95099.72"/>
  </r>
  <r>
    <s v="INV01395"/>
    <x v="612"/>
    <s v="C148"/>
    <s v="Analytics Addon"/>
    <s v="North"/>
    <n v="53852.6"/>
    <n v="15.25"/>
    <n v="28317.68"/>
  </r>
  <r>
    <s v="INV01396"/>
    <x v="114"/>
    <s v="C006"/>
    <s v="SaaS Enterprise"/>
    <s v="East"/>
    <n v="247225.81"/>
    <n v="2.0299999999999998"/>
    <n v="123467.14"/>
  </r>
  <r>
    <s v="INV01397"/>
    <x v="511"/>
    <s v="C080"/>
    <s v="Analytics Addon"/>
    <s v="South"/>
    <n v="119322.26"/>
    <n v="16.28"/>
    <n v="35336.959999999999"/>
  </r>
  <r>
    <s v="INV01398"/>
    <x v="613"/>
    <s v="C136"/>
    <s v="SaaS Pro"/>
    <s v="West"/>
    <n v="226629.67"/>
    <n v="16.34"/>
    <n v="114842.81"/>
  </r>
  <r>
    <s v="INV01399"/>
    <x v="324"/>
    <s v="C264"/>
    <s v="Analytics Addon"/>
    <s v="West"/>
    <n v="240193.34"/>
    <n v="13.63"/>
    <n v="86292.67"/>
  </r>
  <r>
    <s v="INV01400"/>
    <x v="369"/>
    <s v="C222"/>
    <s v="SaaS Basic"/>
    <s v="North"/>
    <n v="203714.38"/>
    <n v="2.0099999999999998"/>
    <n v="83538.710000000006"/>
  </r>
  <r>
    <s v="INV01401"/>
    <x v="273"/>
    <s v="C176"/>
    <s v="SaaS Pro"/>
    <s v="South"/>
    <n v="69156.2"/>
    <n v="4.47"/>
    <n v="34412.25"/>
  </r>
  <r>
    <s v="INV01402"/>
    <x v="614"/>
    <s v="C253"/>
    <s v="SaaS Pro"/>
    <s v="North"/>
    <n v="53320.35"/>
    <n v="7.74"/>
    <n v="13351.22"/>
  </r>
  <r>
    <s v="INV01403"/>
    <x v="174"/>
    <s v="C045"/>
    <s v="SaaS Pro"/>
    <s v="West"/>
    <n v="125519.46"/>
    <n v="22.49"/>
    <n v="63211.49"/>
  </r>
  <r>
    <s v="INV01404"/>
    <x v="351"/>
    <s v="C127"/>
    <s v="SaaS Enterprise"/>
    <s v="West"/>
    <n v="244666.43"/>
    <n v="5.66"/>
    <n v="101383.52"/>
  </r>
  <r>
    <s v="INV01405"/>
    <x v="347"/>
    <s v="C074"/>
    <s v="Analytics Addon"/>
    <s v="West"/>
    <n v="104263.74"/>
    <n v="8.49"/>
    <n v="47254.09"/>
  </r>
  <r>
    <s v="INV01406"/>
    <x v="125"/>
    <s v="C230"/>
    <s v="SaaS Pro"/>
    <s v="West"/>
    <n v="206707.47"/>
    <n v="16.63"/>
    <n v="53347.199999999997"/>
  </r>
  <r>
    <s v="INV01407"/>
    <x v="615"/>
    <s v="C045"/>
    <s v="SaaS Pro"/>
    <s v="West"/>
    <n v="73121.52"/>
    <n v="5.63"/>
    <n v="29283.29"/>
  </r>
  <r>
    <s v="INV01408"/>
    <x v="257"/>
    <s v="C031"/>
    <s v="Analytics Addon"/>
    <s v="North"/>
    <n v="40315.35"/>
    <n v="21.46"/>
    <n v="14692.03"/>
  </r>
  <r>
    <s v="INV01409"/>
    <x v="616"/>
    <s v="C151"/>
    <s v="Analytics Addon"/>
    <s v="East"/>
    <n v="180487.1"/>
    <n v="14.97"/>
    <n v="80994.649999999994"/>
  </r>
  <r>
    <s v="INV01410"/>
    <x v="583"/>
    <s v="C282"/>
    <s v="SaaS Enterprise"/>
    <s v="North"/>
    <n v="67373.33"/>
    <n v="9.14"/>
    <n v="31381.68"/>
  </r>
  <r>
    <s v="INV01411"/>
    <x v="129"/>
    <s v="C008"/>
    <s v="Analytics Addon"/>
    <s v="North"/>
    <n v="193014.68"/>
    <n v="9.49"/>
    <n v="73822.5"/>
  </r>
  <r>
    <s v="INV01412"/>
    <x v="617"/>
    <s v="C130"/>
    <s v="Analytics Addon"/>
    <s v="West"/>
    <n v="35285.89"/>
    <n v="19.12"/>
    <n v="14400.37"/>
  </r>
  <r>
    <s v="INV01413"/>
    <x v="280"/>
    <s v="C204"/>
    <s v="SaaS Pro"/>
    <s v="South"/>
    <n v="185936.26"/>
    <n v="23.36"/>
    <n v="67722.039999999994"/>
  </r>
  <r>
    <s v="INV01414"/>
    <x v="561"/>
    <s v="C040"/>
    <s v="Analytics Addon"/>
    <s v="East"/>
    <n v="30834.87"/>
    <n v="17.89"/>
    <n v="10103.950000000001"/>
  </r>
  <r>
    <s v="INV01415"/>
    <x v="301"/>
    <s v="C140"/>
    <s v="Analytics Addon"/>
    <s v="West"/>
    <n v="96473.19"/>
    <n v="22.81"/>
    <n v="39808.870000000003"/>
  </r>
  <r>
    <s v="INV01416"/>
    <x v="472"/>
    <s v="C008"/>
    <s v="SaaS Pro"/>
    <s v="North"/>
    <n v="217399.92"/>
    <n v="16.29"/>
    <n v="118492.36"/>
  </r>
  <r>
    <s v="INV01417"/>
    <x v="577"/>
    <s v="C035"/>
    <s v="Analytics Addon"/>
    <s v="East"/>
    <n v="80599.09"/>
    <n v="11.23"/>
    <n v="33054.99"/>
  </r>
  <r>
    <s v="INV01418"/>
    <x v="274"/>
    <s v="C064"/>
    <s v="SaaS Basic"/>
    <s v="East"/>
    <n v="106767.06"/>
    <n v="16.3"/>
    <n v="27388.15"/>
  </r>
  <r>
    <s v="INV01419"/>
    <x v="618"/>
    <s v="C294"/>
    <s v="SaaS Pro"/>
    <s v="North"/>
    <n v="170076.48"/>
    <n v="15.6"/>
    <n v="42652.66"/>
  </r>
  <r>
    <s v="INV01420"/>
    <x v="288"/>
    <s v="C103"/>
    <s v="Analytics Addon"/>
    <s v="North"/>
    <n v="111911.02"/>
    <n v="10.6"/>
    <n v="47714.09"/>
  </r>
  <r>
    <s v="INV01421"/>
    <x v="172"/>
    <s v="C058"/>
    <s v="SaaS Pro"/>
    <s v="East"/>
    <n v="155555.31"/>
    <n v="5.95"/>
    <n v="45946.36"/>
  </r>
  <r>
    <s v="INV01422"/>
    <x v="314"/>
    <s v="C115"/>
    <s v="SaaS Basic"/>
    <s v="South"/>
    <n v="212262.22"/>
    <n v="23.95"/>
    <n v="105357.25"/>
  </r>
  <r>
    <s v="INV01423"/>
    <x v="594"/>
    <s v="C073"/>
    <s v="SaaS Pro"/>
    <s v="South"/>
    <n v="39334.99"/>
    <n v="4.0599999999999996"/>
    <n v="15730.2"/>
  </r>
  <r>
    <s v="INV01424"/>
    <x v="167"/>
    <s v="C078"/>
    <s v="Analytics Addon"/>
    <s v="East"/>
    <n v="104365.22"/>
    <n v="8.5299999999999994"/>
    <n v="37125.17"/>
  </r>
  <r>
    <s v="INV01425"/>
    <x v="147"/>
    <s v="C144"/>
    <s v="SaaS Basic"/>
    <s v="East"/>
    <n v="109601.8"/>
    <n v="24.73"/>
    <n v="49125.01"/>
  </r>
  <r>
    <s v="INV01426"/>
    <x v="67"/>
    <s v="C062"/>
    <s v="SaaS Basic"/>
    <s v="West"/>
    <n v="197930.98"/>
    <n v="20.65"/>
    <n v="92815.61"/>
  </r>
  <r>
    <s v="INV01427"/>
    <x v="71"/>
    <s v="C020"/>
    <s v="SaaS Basic"/>
    <s v="North"/>
    <n v="172087.71"/>
    <n v="24.11"/>
    <n v="45064.07"/>
  </r>
  <r>
    <s v="INV01428"/>
    <x v="619"/>
    <s v="C267"/>
    <s v="SaaS Pro"/>
    <s v="North"/>
    <n v="179030.93"/>
    <n v="9.7799999999999994"/>
    <n v="72906.84"/>
  </r>
  <r>
    <s v="INV01429"/>
    <x v="326"/>
    <s v="C260"/>
    <s v="Analytics Addon"/>
    <s v="North"/>
    <n v="18967.330000000002"/>
    <n v="10.5"/>
    <n v="6169.48"/>
  </r>
  <r>
    <s v="INV01430"/>
    <x v="304"/>
    <s v="C214"/>
    <s v="SaaS Enterprise"/>
    <s v="East"/>
    <n v="191716.13"/>
    <n v="3.13"/>
    <n v="77944.149999999994"/>
  </r>
  <r>
    <s v="INV01431"/>
    <x v="249"/>
    <s v="C039"/>
    <s v="Analytics Addon"/>
    <s v="North"/>
    <n v="235916.86"/>
    <n v="7.44"/>
    <n v="125311.28"/>
  </r>
  <r>
    <s v="INV01432"/>
    <x v="564"/>
    <s v="C233"/>
    <s v="SaaS Enterprise"/>
    <s v="North"/>
    <n v="155759.42000000001"/>
    <n v="12.7"/>
    <n v="55433.63"/>
  </r>
  <r>
    <s v="INV01433"/>
    <x v="610"/>
    <s v="C251"/>
    <s v="Analytics Addon"/>
    <s v="North"/>
    <n v="54566.17"/>
    <n v="5.15"/>
    <n v="29117.56"/>
  </r>
  <r>
    <s v="INV01434"/>
    <x v="234"/>
    <s v="C095"/>
    <s v="SaaS Pro"/>
    <s v="West"/>
    <n v="52825.15"/>
    <n v="5.9"/>
    <n v="17595.990000000002"/>
  </r>
  <r>
    <s v="INV01435"/>
    <x v="441"/>
    <s v="C132"/>
    <s v="SaaS Enterprise"/>
    <s v="North"/>
    <n v="144397.04999999999"/>
    <n v="4.7"/>
    <n v="60750.3"/>
  </r>
  <r>
    <s v="INV01436"/>
    <x v="536"/>
    <s v="C027"/>
    <s v="SaaS Pro"/>
    <s v="West"/>
    <n v="30131.73"/>
    <n v="18.21"/>
    <n v="10705.41"/>
  </r>
  <r>
    <s v="INV01437"/>
    <x v="255"/>
    <s v="C298"/>
    <s v="SaaS Pro"/>
    <s v="West"/>
    <n v="246217.17"/>
    <n v="19.27"/>
    <n v="125756.07"/>
  </r>
  <r>
    <s v="INV01438"/>
    <x v="47"/>
    <s v="C021"/>
    <s v="Analytics Addon"/>
    <s v="South"/>
    <n v="11367.08"/>
    <n v="24.84"/>
    <n v="5502.57"/>
  </r>
  <r>
    <s v="INV01439"/>
    <x v="214"/>
    <s v="C109"/>
    <s v="Analytics Addon"/>
    <s v="East"/>
    <n v="41020.35"/>
    <n v="3.33"/>
    <n v="12242.1"/>
  </r>
  <r>
    <s v="INV01440"/>
    <x v="491"/>
    <s v="C219"/>
    <s v="SaaS Enterprise"/>
    <s v="East"/>
    <n v="106424.95"/>
    <n v="16.11"/>
    <n v="40262.629999999997"/>
  </r>
  <r>
    <s v="INV01441"/>
    <x v="620"/>
    <s v="C084"/>
    <s v="SaaS Pro"/>
    <s v="North"/>
    <n v="153107.16"/>
    <n v="13.3"/>
    <n v="58445.43"/>
  </r>
  <r>
    <s v="INV01442"/>
    <x v="520"/>
    <s v="C189"/>
    <s v="SaaS Pro"/>
    <s v="West"/>
    <n v="196060.79"/>
    <n v="10.37"/>
    <n v="69497.77"/>
  </r>
  <r>
    <s v="INV01443"/>
    <x v="406"/>
    <s v="C042"/>
    <s v="Analytics Addon"/>
    <s v="North"/>
    <n v="141969.85"/>
    <n v="17.98"/>
    <n v="66898.31"/>
  </r>
  <r>
    <s v="INV01444"/>
    <x v="593"/>
    <s v="C242"/>
    <s v="SaaS Enterprise"/>
    <s v="South"/>
    <n v="26975.98"/>
    <n v="14.63"/>
    <n v="13319.5"/>
  </r>
  <r>
    <s v="INV01445"/>
    <x v="356"/>
    <s v="C201"/>
    <s v="SaaS Pro"/>
    <s v="West"/>
    <n v="90639.94"/>
    <n v="20.43"/>
    <n v="23384.18"/>
  </r>
  <r>
    <s v="INV01446"/>
    <x v="521"/>
    <s v="C057"/>
    <s v="SaaS Enterprise"/>
    <s v="East"/>
    <n v="184874.3"/>
    <n v="23.3"/>
    <n v="97736.81"/>
  </r>
  <r>
    <s v="INV01447"/>
    <x v="27"/>
    <s v="C011"/>
    <s v="SaaS Basic"/>
    <s v="South"/>
    <n v="59777.11"/>
    <n v="23.3"/>
    <n v="22866.22"/>
  </r>
  <r>
    <s v="INV01448"/>
    <x v="224"/>
    <s v="C128"/>
    <s v="Analytics Addon"/>
    <s v="North"/>
    <n v="19077.47"/>
    <n v="20.12"/>
    <n v="10394.25"/>
  </r>
  <r>
    <s v="INV01449"/>
    <x v="136"/>
    <s v="C272"/>
    <s v="SaaS Enterprise"/>
    <s v="North"/>
    <n v="54660.26"/>
    <n v="19.98"/>
    <n v="29208.22"/>
  </r>
  <r>
    <s v="INV01450"/>
    <x v="260"/>
    <s v="C045"/>
    <s v="Analytics Addon"/>
    <s v="West"/>
    <n v="95708.38"/>
    <n v="5.85"/>
    <n v="30981.61"/>
  </r>
  <r>
    <s v="INV01451"/>
    <x v="200"/>
    <s v="C204"/>
    <s v="SaaS Pro"/>
    <s v="West"/>
    <n v="207705.16"/>
    <n v="13.7"/>
    <n v="95496.84"/>
  </r>
  <r>
    <s v="INV01452"/>
    <x v="79"/>
    <s v="C283"/>
    <s v="SaaS Basic"/>
    <s v="East"/>
    <n v="152188.87"/>
    <n v="13.89"/>
    <n v="55128.06"/>
  </r>
  <r>
    <s v="INV01453"/>
    <x v="292"/>
    <s v="C269"/>
    <s v="SaaS Pro"/>
    <s v="East"/>
    <n v="85188.44"/>
    <n v="23.53"/>
    <n v="34287.879999999997"/>
  </r>
  <r>
    <s v="INV01454"/>
    <x v="248"/>
    <s v="C277"/>
    <s v="SaaS Basic"/>
    <s v="East"/>
    <n v="175259.82"/>
    <n v="5.81"/>
    <n v="56025.71"/>
  </r>
  <r>
    <s v="INV01455"/>
    <x v="460"/>
    <s v="C146"/>
    <s v="SaaS Basic"/>
    <s v="West"/>
    <n v="122271.03999999999"/>
    <n v="4.88"/>
    <n v="58407.1"/>
  </r>
  <r>
    <s v="INV01456"/>
    <x v="621"/>
    <s v="C144"/>
    <s v="SaaS Enterprise"/>
    <s v="East"/>
    <n v="61302.38"/>
    <n v="1.1100000000000001"/>
    <n v="26653.73"/>
  </r>
  <r>
    <s v="INV01457"/>
    <x v="2"/>
    <s v="C095"/>
    <s v="SaaS Basic"/>
    <s v="North"/>
    <n v="102144.82"/>
    <n v="11.51"/>
    <n v="33604.03"/>
  </r>
  <r>
    <s v="INV01458"/>
    <x v="203"/>
    <s v="C148"/>
    <s v="Analytics Addon"/>
    <s v="East"/>
    <n v="30755.200000000001"/>
    <n v="18.61"/>
    <n v="16454.98"/>
  </r>
  <r>
    <s v="INV01459"/>
    <x v="255"/>
    <s v="C086"/>
    <s v="Analytics Addon"/>
    <s v="East"/>
    <n v="128707.96"/>
    <n v="23.39"/>
    <n v="51020.19"/>
  </r>
  <r>
    <s v="INV01460"/>
    <x v="339"/>
    <s v="C148"/>
    <s v="SaaS Basic"/>
    <s v="West"/>
    <n v="175331.41"/>
    <n v="0.74"/>
    <n v="69538.81"/>
  </r>
  <r>
    <s v="INV01461"/>
    <x v="573"/>
    <s v="C022"/>
    <s v="SaaS Enterprise"/>
    <s v="North"/>
    <n v="164841.75"/>
    <n v="3.48"/>
    <n v="88543.34"/>
  </r>
  <r>
    <s v="INV01462"/>
    <x v="567"/>
    <s v="C274"/>
    <s v="SaaS Basic"/>
    <s v="West"/>
    <n v="109132.84"/>
    <n v="21.6"/>
    <n v="40526.81"/>
  </r>
  <r>
    <s v="INV01463"/>
    <x v="622"/>
    <s v="C199"/>
    <s v="SaaS Basic"/>
    <s v="South"/>
    <n v="47137.760000000002"/>
    <n v="17.68"/>
    <n v="16995.599999999999"/>
  </r>
  <r>
    <s v="INV01464"/>
    <x v="466"/>
    <s v="C223"/>
    <s v="SaaS Basic"/>
    <s v="South"/>
    <n v="36469.18"/>
    <n v="4.18"/>
    <n v="19484.009999999998"/>
  </r>
  <r>
    <s v="INV01465"/>
    <x v="553"/>
    <s v="C226"/>
    <s v="SaaS Enterprise"/>
    <s v="East"/>
    <n v="117057.87"/>
    <n v="7.19"/>
    <n v="53425.7"/>
  </r>
  <r>
    <s v="INV01466"/>
    <x v="408"/>
    <s v="C288"/>
    <s v="SaaS Basic"/>
    <s v="East"/>
    <n v="22285.08"/>
    <n v="1.68"/>
    <n v="10294.870000000001"/>
  </r>
  <r>
    <s v="INV01467"/>
    <x v="623"/>
    <s v="C186"/>
    <s v="SaaS Basic"/>
    <s v="East"/>
    <n v="116314.19"/>
    <n v="14.44"/>
    <n v="43657.19"/>
  </r>
  <r>
    <s v="INV01468"/>
    <x v="545"/>
    <s v="C229"/>
    <s v="SaaS Enterprise"/>
    <s v="North"/>
    <n v="181869.44"/>
    <n v="15.27"/>
    <n v="86790.95"/>
  </r>
  <r>
    <s v="INV01469"/>
    <x v="206"/>
    <s v="C175"/>
    <s v="Analytics Addon"/>
    <s v="South"/>
    <n v="117887.13"/>
    <n v="21.8"/>
    <n v="60559.54"/>
  </r>
  <r>
    <s v="INV01470"/>
    <x v="574"/>
    <s v="C180"/>
    <s v="SaaS Enterprise"/>
    <s v="East"/>
    <n v="166805.85"/>
    <n v="1.98"/>
    <n v="81958.37"/>
  </r>
  <r>
    <s v="INV01471"/>
    <x v="547"/>
    <s v="C236"/>
    <s v="SaaS Basic"/>
    <s v="East"/>
    <n v="195081.21"/>
    <n v="0.15"/>
    <n v="72796.61"/>
  </r>
  <r>
    <s v="INV01472"/>
    <x v="624"/>
    <s v="C163"/>
    <s v="Analytics Addon"/>
    <s v="West"/>
    <n v="171362.2"/>
    <n v="2.23"/>
    <n v="68794.679999999993"/>
  </r>
  <r>
    <s v="INV01473"/>
    <x v="419"/>
    <s v="C013"/>
    <s v="Analytics Addon"/>
    <s v="West"/>
    <n v="109138.16"/>
    <n v="14.72"/>
    <n v="56664.35"/>
  </r>
  <r>
    <s v="INV01474"/>
    <x v="138"/>
    <s v="C175"/>
    <s v="SaaS Enterprise"/>
    <s v="North"/>
    <n v="27847.040000000001"/>
    <n v="20.25"/>
    <n v="8430.9"/>
  </r>
  <r>
    <s v="INV01475"/>
    <x v="395"/>
    <s v="C214"/>
    <s v="SaaS Enterprise"/>
    <s v="South"/>
    <n v="216499.96"/>
    <n v="10.88"/>
    <n v="107207.65"/>
  </r>
  <r>
    <s v="INV01476"/>
    <x v="90"/>
    <s v="C285"/>
    <s v="SaaS Enterprise"/>
    <s v="West"/>
    <n v="17966.04"/>
    <n v="24.82"/>
    <n v="5335.39"/>
  </r>
  <r>
    <s v="INV01477"/>
    <x v="249"/>
    <s v="C146"/>
    <s v="SaaS Pro"/>
    <s v="West"/>
    <n v="17955.86"/>
    <n v="22.04"/>
    <n v="4508.8500000000004"/>
  </r>
  <r>
    <s v="INV01478"/>
    <x v="305"/>
    <s v="C017"/>
    <s v="SaaS Enterprise"/>
    <s v="West"/>
    <n v="79690.94"/>
    <n v="12.32"/>
    <n v="39266.71"/>
  </r>
  <r>
    <s v="INV01479"/>
    <x v="300"/>
    <s v="C176"/>
    <s v="SaaS Enterprise"/>
    <s v="North"/>
    <n v="128402.4"/>
    <n v="0.66"/>
    <n v="35834.980000000003"/>
  </r>
  <r>
    <s v="INV01480"/>
    <x v="625"/>
    <s v="C124"/>
    <s v="SaaS Basic"/>
    <s v="North"/>
    <n v="55182.16"/>
    <n v="13"/>
    <n v="25524.38"/>
  </r>
  <r>
    <s v="INV01481"/>
    <x v="95"/>
    <s v="C181"/>
    <s v="SaaS Pro"/>
    <s v="North"/>
    <n v="147342.23000000001"/>
    <n v="2.44"/>
    <n v="67478.720000000001"/>
  </r>
  <r>
    <s v="INV01482"/>
    <x v="372"/>
    <s v="C080"/>
    <s v="SaaS Pro"/>
    <s v="North"/>
    <n v="190931.74"/>
    <n v="17.559999999999999"/>
    <n v="56521.75"/>
  </r>
  <r>
    <s v="INV01483"/>
    <x v="626"/>
    <s v="C131"/>
    <s v="SaaS Pro"/>
    <s v="West"/>
    <n v="101851.4"/>
    <n v="5.41"/>
    <n v="29950.67"/>
  </r>
  <r>
    <s v="INV01484"/>
    <x v="415"/>
    <s v="C079"/>
    <s v="SaaS Basic"/>
    <s v="South"/>
    <n v="229801.24"/>
    <n v="4.76"/>
    <n v="115218.5"/>
  </r>
  <r>
    <s v="INV01485"/>
    <x v="189"/>
    <s v="C239"/>
    <s v="SaaS Basic"/>
    <s v="South"/>
    <n v="68753.33"/>
    <n v="5.65"/>
    <n v="31753.26"/>
  </r>
  <r>
    <s v="INV01486"/>
    <x v="627"/>
    <s v="C126"/>
    <s v="SaaS Basic"/>
    <s v="North"/>
    <n v="137237.09"/>
    <n v="14.34"/>
    <n v="40276.620000000003"/>
  </r>
  <r>
    <s v="INV01487"/>
    <x v="280"/>
    <s v="C053"/>
    <s v="SaaS Pro"/>
    <s v="East"/>
    <n v="21363.78"/>
    <n v="19.37"/>
    <n v="6753.6"/>
  </r>
  <r>
    <s v="INV01488"/>
    <x v="77"/>
    <s v="C152"/>
    <s v="SaaS Pro"/>
    <s v="South"/>
    <n v="135241.37"/>
    <n v="16.61"/>
    <n v="36636.35"/>
  </r>
  <r>
    <s v="INV01489"/>
    <x v="535"/>
    <s v="C180"/>
    <s v="SaaS Basic"/>
    <s v="West"/>
    <n v="104236.02"/>
    <n v="15.44"/>
    <n v="49518.84"/>
  </r>
  <r>
    <s v="INV01490"/>
    <x v="12"/>
    <s v="C037"/>
    <s v="SaaS Enterprise"/>
    <s v="West"/>
    <n v="22877.8"/>
    <n v="5.1100000000000003"/>
    <n v="8324.5300000000007"/>
  </r>
  <r>
    <s v="INV01491"/>
    <x v="148"/>
    <s v="C100"/>
    <s v="Analytics Addon"/>
    <s v="West"/>
    <n v="27347.66"/>
    <n v="7.67"/>
    <n v="9738.3700000000008"/>
  </r>
  <r>
    <s v="INV01492"/>
    <x v="627"/>
    <s v="C266"/>
    <s v="SaaS Pro"/>
    <s v="South"/>
    <n v="31025.86"/>
    <n v="6.1"/>
    <n v="7907.52"/>
  </r>
  <r>
    <s v="INV01493"/>
    <x v="277"/>
    <s v="C244"/>
    <s v="Analytics Addon"/>
    <s v="West"/>
    <n v="25003.33"/>
    <n v="16.68"/>
    <n v="11957.35"/>
  </r>
  <r>
    <s v="INV01494"/>
    <x v="259"/>
    <s v="C015"/>
    <s v="SaaS Enterprise"/>
    <s v="South"/>
    <n v="172029.4"/>
    <n v="11.65"/>
    <n v="72083.88"/>
  </r>
  <r>
    <s v="INV01495"/>
    <x v="230"/>
    <s v="C094"/>
    <s v="Analytics Addon"/>
    <s v="East"/>
    <n v="16413.25"/>
    <n v="1.95"/>
    <n v="5544.55"/>
  </r>
  <r>
    <s v="INV01496"/>
    <x v="132"/>
    <s v="C268"/>
    <s v="SaaS Pro"/>
    <s v="South"/>
    <n v="94102.78"/>
    <n v="23.32"/>
    <n v="35793.449999999997"/>
  </r>
  <r>
    <s v="INV01497"/>
    <x v="507"/>
    <s v="C178"/>
    <s v="Analytics Addon"/>
    <s v="North"/>
    <n v="180221.11"/>
    <n v="20.18"/>
    <n v="61765.26"/>
  </r>
  <r>
    <s v="INV01498"/>
    <x v="29"/>
    <s v="C212"/>
    <s v="Analytics Addon"/>
    <s v="South"/>
    <n v="228991.66"/>
    <n v="2.91"/>
    <n v="65542.77"/>
  </r>
  <r>
    <s v="INV01499"/>
    <x v="362"/>
    <s v="C207"/>
    <s v="SaaS Enterprise"/>
    <s v="West"/>
    <n v="227081.31"/>
    <n v="8.76"/>
    <n v="95786.87"/>
  </r>
  <r>
    <s v="INV01500"/>
    <x v="83"/>
    <s v="C123"/>
    <s v="SaaS Enterprise"/>
    <s v="North"/>
    <n v="71069.17"/>
    <n v="11.15"/>
    <n v="37581.71"/>
  </r>
  <r>
    <s v="INV01501"/>
    <x v="628"/>
    <s v="C209"/>
    <s v="Analytics Addon"/>
    <s v="West"/>
    <n v="117556.33"/>
    <n v="14.34"/>
    <n v="47048.99"/>
  </r>
  <r>
    <s v="INV01502"/>
    <x v="184"/>
    <s v="C189"/>
    <s v="SaaS Enterprise"/>
    <s v="East"/>
    <n v="49233.13"/>
    <n v="14.07"/>
    <n v="14149.89"/>
  </r>
  <r>
    <s v="INV01503"/>
    <x v="399"/>
    <s v="C072"/>
    <s v="Analytics Addon"/>
    <s v="East"/>
    <n v="51083.92"/>
    <n v="18.63"/>
    <n v="16417.96"/>
  </r>
  <r>
    <s v="INV01504"/>
    <x v="408"/>
    <s v="C143"/>
    <s v="Analytics Addon"/>
    <s v="South"/>
    <n v="228547.52"/>
    <n v="10.86"/>
    <n v="84493.28"/>
  </r>
  <r>
    <s v="INV01505"/>
    <x v="445"/>
    <s v="C124"/>
    <s v="SaaS Pro"/>
    <s v="North"/>
    <n v="101543.78"/>
    <n v="11.49"/>
    <n v="43408.79"/>
  </r>
  <r>
    <s v="INV01506"/>
    <x v="629"/>
    <s v="C288"/>
    <s v="SaaS Enterprise"/>
    <s v="West"/>
    <n v="68137.820000000007"/>
    <n v="7.08"/>
    <n v="29572.240000000002"/>
  </r>
  <r>
    <s v="INV01507"/>
    <x v="630"/>
    <s v="C056"/>
    <s v="SaaS Pro"/>
    <s v="East"/>
    <n v="140508.71"/>
    <n v="6.78"/>
    <n v="61128.34"/>
  </r>
  <r>
    <s v="INV01508"/>
    <x v="631"/>
    <s v="C219"/>
    <s v="SaaS Enterprise"/>
    <s v="North"/>
    <n v="59403.85"/>
    <n v="11.48"/>
    <n v="30319.42"/>
  </r>
  <r>
    <s v="INV01509"/>
    <x v="259"/>
    <s v="C292"/>
    <s v="SaaS Enterprise"/>
    <s v="South"/>
    <n v="13419.33"/>
    <n v="24.54"/>
    <n v="4073.19"/>
  </r>
  <r>
    <s v="INV01510"/>
    <x v="127"/>
    <s v="C001"/>
    <s v="SaaS Enterprise"/>
    <s v="North"/>
    <n v="190392.95999999999"/>
    <n v="6.43"/>
    <n v="69895.77"/>
  </r>
  <r>
    <s v="INV01511"/>
    <x v="459"/>
    <s v="C185"/>
    <s v="SaaS Pro"/>
    <s v="South"/>
    <n v="183735.4"/>
    <n v="21.48"/>
    <n v="100331.92"/>
  </r>
  <r>
    <s v="INV01512"/>
    <x v="193"/>
    <s v="C174"/>
    <s v="SaaS Basic"/>
    <s v="South"/>
    <n v="86109.68"/>
    <n v="10.91"/>
    <n v="39601.599999999999"/>
  </r>
  <r>
    <s v="INV01513"/>
    <x v="358"/>
    <s v="C126"/>
    <s v="SaaS Basic"/>
    <s v="South"/>
    <n v="159736.26"/>
    <n v="20.239999999999998"/>
    <n v="47771.61"/>
  </r>
  <r>
    <s v="INV01514"/>
    <x v="302"/>
    <s v="C243"/>
    <s v="SaaS Enterprise"/>
    <s v="East"/>
    <n v="207559.61"/>
    <n v="3.01"/>
    <n v="53558.12"/>
  </r>
  <r>
    <s v="INV01515"/>
    <x v="619"/>
    <s v="C246"/>
    <s v="SaaS Enterprise"/>
    <s v="West"/>
    <n v="93115.56"/>
    <n v="24.05"/>
    <n v="48555.34"/>
  </r>
  <r>
    <s v="INV01516"/>
    <x v="632"/>
    <s v="C056"/>
    <s v="SaaS Pro"/>
    <s v="South"/>
    <n v="213256.81"/>
    <n v="9.01"/>
    <n v="96560.75"/>
  </r>
  <r>
    <s v="INV01517"/>
    <x v="325"/>
    <s v="C212"/>
    <s v="Analytics Addon"/>
    <s v="North"/>
    <n v="62639.35"/>
    <n v="3.21"/>
    <n v="30938.29"/>
  </r>
  <r>
    <s v="INV01518"/>
    <x v="511"/>
    <s v="C069"/>
    <s v="SaaS Basic"/>
    <s v="West"/>
    <n v="103788.23"/>
    <n v="13.93"/>
    <n v="27889.65"/>
  </r>
  <r>
    <s v="INV01519"/>
    <x v="321"/>
    <s v="C109"/>
    <s v="SaaS Pro"/>
    <s v="East"/>
    <n v="202774.25"/>
    <n v="15.45"/>
    <n v="109662.05"/>
  </r>
  <r>
    <s v="INV01520"/>
    <x v="98"/>
    <s v="C294"/>
    <s v="SaaS Basic"/>
    <s v="East"/>
    <n v="119420.49"/>
    <n v="24.17"/>
    <n v="52761.36"/>
  </r>
  <r>
    <s v="INV01521"/>
    <x v="487"/>
    <s v="C120"/>
    <s v="SaaS Pro"/>
    <s v="South"/>
    <n v="140384.49"/>
    <n v="10.23"/>
    <n v="47079.64"/>
  </r>
  <r>
    <s v="INV01522"/>
    <x v="67"/>
    <s v="C087"/>
    <s v="SaaS Enterprise"/>
    <s v="East"/>
    <n v="158455.38"/>
    <n v="14.34"/>
    <n v="74478.2"/>
  </r>
  <r>
    <s v="INV01523"/>
    <x v="63"/>
    <s v="C222"/>
    <s v="Analytics Addon"/>
    <s v="North"/>
    <n v="50525.91"/>
    <n v="15.19"/>
    <n v="15987.33"/>
  </r>
  <r>
    <s v="INV01524"/>
    <x v="302"/>
    <s v="C112"/>
    <s v="SaaS Enterprise"/>
    <s v="West"/>
    <n v="89579.34"/>
    <n v="19.239999999999998"/>
    <n v="29701.42"/>
  </r>
  <r>
    <s v="INV01525"/>
    <x v="467"/>
    <s v="C261"/>
    <s v="Analytics Addon"/>
    <s v="East"/>
    <n v="151339.03"/>
    <n v="14.66"/>
    <n v="79056.070000000007"/>
  </r>
  <r>
    <s v="INV01526"/>
    <x v="633"/>
    <s v="C030"/>
    <s v="Analytics Addon"/>
    <s v="South"/>
    <n v="111949.57"/>
    <n v="21.19"/>
    <n v="57845.88"/>
  </r>
  <r>
    <s v="INV01527"/>
    <x v="187"/>
    <s v="C077"/>
    <s v="SaaS Basic"/>
    <s v="South"/>
    <n v="184390.07"/>
    <n v="18.66"/>
    <n v="90385.78"/>
  </r>
  <r>
    <s v="INV01528"/>
    <x v="495"/>
    <s v="C271"/>
    <s v="SaaS Enterprise"/>
    <s v="East"/>
    <n v="189304.86"/>
    <n v="3.53"/>
    <n v="102750.48"/>
  </r>
  <r>
    <s v="INV01529"/>
    <x v="418"/>
    <s v="C265"/>
    <s v="SaaS Pro"/>
    <s v="South"/>
    <n v="119459.58"/>
    <n v="1.62"/>
    <n v="54702.79"/>
  </r>
  <r>
    <s v="INV01530"/>
    <x v="586"/>
    <s v="C151"/>
    <s v="SaaS Basic"/>
    <s v="East"/>
    <n v="117056.68"/>
    <n v="14.94"/>
    <n v="46345.69"/>
  </r>
  <r>
    <s v="INV01531"/>
    <x v="85"/>
    <s v="C226"/>
    <s v="SaaS Basic"/>
    <s v="East"/>
    <n v="106978.12"/>
    <n v="1.82"/>
    <n v="28823.35"/>
  </r>
  <r>
    <s v="INV01532"/>
    <x v="634"/>
    <s v="C099"/>
    <s v="Analytics Addon"/>
    <s v="North"/>
    <n v="20572.98"/>
    <n v="19.25"/>
    <n v="9911.64"/>
  </r>
  <r>
    <s v="INV01533"/>
    <x v="568"/>
    <s v="C126"/>
    <s v="Analytics Addon"/>
    <s v="West"/>
    <n v="43158.14"/>
    <n v="7.15"/>
    <n v="19813.62"/>
  </r>
  <r>
    <s v="INV01534"/>
    <x v="417"/>
    <s v="C002"/>
    <s v="SaaS Basic"/>
    <s v="South"/>
    <n v="205354.49"/>
    <n v="0.86"/>
    <n v="60603.65"/>
  </r>
  <r>
    <s v="INV01535"/>
    <x v="458"/>
    <s v="C126"/>
    <s v="SaaS Pro"/>
    <s v="East"/>
    <n v="19323.38"/>
    <n v="13.77"/>
    <n v="7842.97"/>
  </r>
  <r>
    <s v="INV01536"/>
    <x v="350"/>
    <s v="C043"/>
    <s v="SaaS Pro"/>
    <s v="West"/>
    <n v="56095.77"/>
    <n v="19.28"/>
    <n v="14071.2"/>
  </r>
  <r>
    <s v="INV01537"/>
    <x v="43"/>
    <s v="C241"/>
    <s v="SaaS Pro"/>
    <s v="South"/>
    <n v="77731.83"/>
    <n v="11.55"/>
    <n v="41245.01"/>
  </r>
  <r>
    <s v="INV01538"/>
    <x v="386"/>
    <s v="C100"/>
    <s v="SaaS Enterprise"/>
    <s v="East"/>
    <n v="81416.37"/>
    <n v="2.81"/>
    <n v="27406.1"/>
  </r>
  <r>
    <s v="INV01539"/>
    <x v="588"/>
    <s v="C285"/>
    <s v="Analytics Addon"/>
    <s v="South"/>
    <n v="86403.47"/>
    <n v="16.829999999999998"/>
    <n v="24632.75"/>
  </r>
  <r>
    <s v="INV01540"/>
    <x v="338"/>
    <s v="C265"/>
    <s v="SaaS Pro"/>
    <s v="West"/>
    <n v="136168.88"/>
    <n v="19.100000000000001"/>
    <n v="52770.39"/>
  </r>
  <r>
    <s v="INV01541"/>
    <x v="248"/>
    <s v="C260"/>
    <s v="Analytics Addon"/>
    <s v="West"/>
    <n v="204360.54"/>
    <n v="1.39"/>
    <n v="106663.8"/>
  </r>
  <r>
    <s v="INV01542"/>
    <x v="141"/>
    <s v="C052"/>
    <s v="SaaS Pro"/>
    <s v="South"/>
    <n v="67052.789999999994"/>
    <n v="23.44"/>
    <n v="23706.53"/>
  </r>
  <r>
    <s v="INV01543"/>
    <x v="155"/>
    <s v="C294"/>
    <s v="SaaS Enterprise"/>
    <s v="South"/>
    <n v="59020.28"/>
    <n v="14.59"/>
    <n v="24959.31"/>
  </r>
  <r>
    <s v="INV01544"/>
    <x v="506"/>
    <s v="C032"/>
    <s v="Analytics Addon"/>
    <s v="South"/>
    <n v="115161.81"/>
    <n v="11.52"/>
    <n v="33343.61"/>
  </r>
  <r>
    <s v="INV01545"/>
    <x v="414"/>
    <s v="C295"/>
    <s v="SaaS Basic"/>
    <s v="North"/>
    <n v="64211.32"/>
    <n v="12.43"/>
    <n v="17069.02"/>
  </r>
  <r>
    <s v="INV01546"/>
    <x v="435"/>
    <s v="C142"/>
    <s v="SaaS Enterprise"/>
    <s v="South"/>
    <n v="184545.64"/>
    <n v="0.77"/>
    <n v="64471.58"/>
  </r>
  <r>
    <s v="INV01547"/>
    <x v="635"/>
    <s v="C175"/>
    <s v="SaaS Enterprise"/>
    <s v="South"/>
    <n v="68856.240000000005"/>
    <n v="15.14"/>
    <n v="34922.31"/>
  </r>
  <r>
    <s v="INV01548"/>
    <x v="398"/>
    <s v="C124"/>
    <s v="SaaS Enterprise"/>
    <s v="South"/>
    <n v="134630.37"/>
    <n v="17.63"/>
    <n v="54141.47"/>
  </r>
  <r>
    <s v="INV01549"/>
    <x v="334"/>
    <s v="C111"/>
    <s v="SaaS Pro"/>
    <s v="East"/>
    <n v="122660.62"/>
    <n v="14.07"/>
    <n v="42436.34"/>
  </r>
  <r>
    <s v="INV01550"/>
    <x v="349"/>
    <s v="C169"/>
    <s v="SaaS Basic"/>
    <s v="South"/>
    <n v="24699.91"/>
    <n v="10.47"/>
    <n v="7486.34"/>
  </r>
  <r>
    <s v="INV01551"/>
    <x v="91"/>
    <s v="C047"/>
    <s v="Analytics Addon"/>
    <s v="West"/>
    <n v="190293.3"/>
    <n v="19.510000000000002"/>
    <n v="99318.75"/>
  </r>
  <r>
    <s v="INV01552"/>
    <x v="620"/>
    <s v="C217"/>
    <s v="SaaS Basic"/>
    <s v="South"/>
    <n v="169536.69"/>
    <n v="2.23"/>
    <n v="52487.71"/>
  </r>
  <r>
    <s v="INV01553"/>
    <x v="200"/>
    <s v="C081"/>
    <s v="SaaS Pro"/>
    <s v="North"/>
    <n v="101095.22"/>
    <n v="15.15"/>
    <n v="38046.07"/>
  </r>
  <r>
    <s v="INV01554"/>
    <x v="195"/>
    <s v="C288"/>
    <s v="SaaS Basic"/>
    <s v="South"/>
    <n v="222681.64"/>
    <n v="3.93"/>
    <n v="101227.47"/>
  </r>
  <r>
    <s v="INV01555"/>
    <x v="315"/>
    <s v="C171"/>
    <s v="Analytics Addon"/>
    <s v="South"/>
    <n v="207474.57"/>
    <n v="17.149999999999999"/>
    <n v="93096.36"/>
  </r>
  <r>
    <s v="INV01556"/>
    <x v="68"/>
    <s v="C292"/>
    <s v="SaaS Enterprise"/>
    <s v="West"/>
    <n v="101730.25"/>
    <n v="19.64"/>
    <n v="31775.599999999999"/>
  </r>
  <r>
    <s v="INV01557"/>
    <x v="430"/>
    <s v="C300"/>
    <s v="SaaS Pro"/>
    <s v="East"/>
    <n v="79599.72"/>
    <n v="2.93"/>
    <n v="32721.7"/>
  </r>
  <r>
    <s v="INV01558"/>
    <x v="66"/>
    <s v="C248"/>
    <s v="SaaS Pro"/>
    <s v="South"/>
    <n v="244388.74"/>
    <n v="9.16"/>
    <n v="95736.42"/>
  </r>
  <r>
    <s v="INV01559"/>
    <x v="206"/>
    <s v="C184"/>
    <s v="SaaS Basic"/>
    <s v="West"/>
    <n v="174573.74"/>
    <n v="24.85"/>
    <n v="87904.13"/>
  </r>
  <r>
    <s v="INV01560"/>
    <x v="545"/>
    <s v="C293"/>
    <s v="SaaS Basic"/>
    <s v="South"/>
    <n v="111095.05"/>
    <n v="19.21"/>
    <n v="39704.35"/>
  </r>
  <r>
    <s v="INV01561"/>
    <x v="175"/>
    <s v="C114"/>
    <s v="SaaS Pro"/>
    <s v="North"/>
    <n v="215736.08"/>
    <n v="3.15"/>
    <n v="100352.28"/>
  </r>
  <r>
    <s v="INV01562"/>
    <x v="54"/>
    <s v="C199"/>
    <s v="SaaS Basic"/>
    <s v="West"/>
    <n v="208583.94"/>
    <n v="18.899999999999999"/>
    <n v="88223.79"/>
  </r>
  <r>
    <s v="INV01563"/>
    <x v="462"/>
    <s v="C169"/>
    <s v="SaaS Basic"/>
    <s v="North"/>
    <n v="241543.21"/>
    <n v="5.07"/>
    <n v="91511.79"/>
  </r>
  <r>
    <s v="INV01564"/>
    <x v="241"/>
    <s v="C237"/>
    <s v="SaaS Pro"/>
    <s v="South"/>
    <n v="94722.51"/>
    <n v="13.75"/>
    <n v="33628.76"/>
  </r>
  <r>
    <s v="INV01565"/>
    <x v="359"/>
    <s v="C170"/>
    <s v="SaaS Basic"/>
    <s v="East"/>
    <n v="10908.58"/>
    <n v="3.41"/>
    <n v="4385.96"/>
  </r>
  <r>
    <s v="INV01566"/>
    <x v="185"/>
    <s v="C007"/>
    <s v="SaaS Enterprise"/>
    <s v="South"/>
    <n v="168602.71"/>
    <n v="22.04"/>
    <n v="87336.55"/>
  </r>
  <r>
    <s v="INV01567"/>
    <x v="523"/>
    <s v="C104"/>
    <s v="SaaS Pro"/>
    <s v="South"/>
    <n v="108657.3"/>
    <n v="16.850000000000001"/>
    <n v="37180.639999999999"/>
  </r>
  <r>
    <s v="INV01568"/>
    <x v="216"/>
    <s v="C042"/>
    <s v="SaaS Enterprise"/>
    <s v="West"/>
    <n v="82336.59"/>
    <n v="0.79"/>
    <n v="39295.379999999997"/>
  </r>
  <r>
    <s v="INV01569"/>
    <x v="636"/>
    <s v="C262"/>
    <s v="Analytics Addon"/>
    <s v="West"/>
    <n v="80633.45"/>
    <n v="14.68"/>
    <n v="40784.129999999997"/>
  </r>
  <r>
    <s v="INV01570"/>
    <x v="637"/>
    <s v="C229"/>
    <s v="SaaS Basic"/>
    <s v="North"/>
    <n v="53891.98"/>
    <n v="10.63"/>
    <n v="15869.59"/>
  </r>
  <r>
    <s v="INV01571"/>
    <x v="367"/>
    <s v="C164"/>
    <s v="Analytics Addon"/>
    <s v="South"/>
    <n v="245529.54"/>
    <n v="10.58"/>
    <n v="101084.33"/>
  </r>
  <r>
    <s v="INV01572"/>
    <x v="106"/>
    <s v="C076"/>
    <s v="SaaS Enterprise"/>
    <s v="South"/>
    <n v="39754.82"/>
    <n v="0.72"/>
    <n v="14233.59"/>
  </r>
  <r>
    <s v="INV01573"/>
    <x v="160"/>
    <s v="C046"/>
    <s v="Analytics Addon"/>
    <s v="East"/>
    <n v="190907.76"/>
    <n v="4.8899999999999997"/>
    <n v="72055.77"/>
  </r>
  <r>
    <s v="INV01574"/>
    <x v="176"/>
    <s v="C264"/>
    <s v="SaaS Pro"/>
    <s v="West"/>
    <n v="90167.96"/>
    <n v="4.5"/>
    <n v="43675.44"/>
  </r>
  <r>
    <s v="INV01575"/>
    <x v="185"/>
    <s v="C021"/>
    <s v="Analytics Addon"/>
    <s v="East"/>
    <n v="133392.72"/>
    <n v="9.17"/>
    <n v="67209.03"/>
  </r>
  <r>
    <s v="INV01576"/>
    <x v="82"/>
    <s v="C074"/>
    <s v="SaaS Pro"/>
    <s v="West"/>
    <n v="146455.96"/>
    <n v="5.42"/>
    <n v="63264.52"/>
  </r>
  <r>
    <s v="INV01577"/>
    <x v="631"/>
    <s v="C085"/>
    <s v="SaaS Pro"/>
    <s v="East"/>
    <n v="124601.34"/>
    <n v="4.38"/>
    <n v="50117.89"/>
  </r>
  <r>
    <s v="INV01578"/>
    <x v="482"/>
    <s v="C107"/>
    <s v="Analytics Addon"/>
    <s v="East"/>
    <n v="127692.61"/>
    <n v="4.47"/>
    <n v="53331.63"/>
  </r>
  <r>
    <s v="INV01579"/>
    <x v="638"/>
    <s v="C015"/>
    <s v="SaaS Basic"/>
    <s v="North"/>
    <n v="133636.47"/>
    <n v="22.3"/>
    <n v="42309.97"/>
  </r>
  <r>
    <s v="INV01580"/>
    <x v="210"/>
    <s v="C056"/>
    <s v="Analytics Addon"/>
    <s v="West"/>
    <n v="238721.88"/>
    <n v="13.9"/>
    <n v="124290.08"/>
  </r>
  <r>
    <s v="INV01581"/>
    <x v="639"/>
    <s v="C026"/>
    <s v="Analytics Addon"/>
    <s v="South"/>
    <n v="119461.01"/>
    <n v="16.48"/>
    <n v="48529.45"/>
  </r>
  <r>
    <s v="INV01582"/>
    <x v="484"/>
    <s v="C244"/>
    <s v="SaaS Pro"/>
    <s v="South"/>
    <n v="236194.23"/>
    <n v="9.61"/>
    <n v="121384.48"/>
  </r>
  <r>
    <s v="INV01583"/>
    <x v="501"/>
    <s v="C003"/>
    <s v="SaaS Enterprise"/>
    <s v="East"/>
    <n v="42201.65"/>
    <n v="23.28"/>
    <n v="23195.13"/>
  </r>
  <r>
    <s v="INV01584"/>
    <x v="541"/>
    <s v="C132"/>
    <s v="SaaS Basic"/>
    <s v="North"/>
    <n v="117993.32"/>
    <n v="4.1399999999999997"/>
    <n v="61939.73"/>
  </r>
  <r>
    <s v="INV01585"/>
    <x v="55"/>
    <s v="C222"/>
    <s v="SaaS Pro"/>
    <s v="East"/>
    <n v="221947.73"/>
    <n v="22.81"/>
    <n v="115303.8"/>
  </r>
  <r>
    <s v="INV01586"/>
    <x v="488"/>
    <s v="C104"/>
    <s v="SaaS Basic"/>
    <s v="East"/>
    <n v="198894.97"/>
    <n v="3.66"/>
    <n v="60063.76"/>
  </r>
  <r>
    <s v="INV01587"/>
    <x v="211"/>
    <s v="C112"/>
    <s v="SaaS Enterprise"/>
    <s v="East"/>
    <n v="103904.34"/>
    <n v="15.09"/>
    <n v="26559.119999999999"/>
  </r>
  <r>
    <s v="INV01588"/>
    <x v="640"/>
    <s v="C231"/>
    <s v="SaaS Pro"/>
    <s v="North"/>
    <n v="191506.22"/>
    <n v="18"/>
    <n v="87235.25"/>
  </r>
  <r>
    <s v="INV01589"/>
    <x v="601"/>
    <s v="C295"/>
    <s v="SaaS Enterprise"/>
    <s v="East"/>
    <n v="163399.60999999999"/>
    <n v="22.14"/>
    <n v="58205.04"/>
  </r>
  <r>
    <s v="INV01590"/>
    <x v="500"/>
    <s v="C109"/>
    <s v="SaaS Pro"/>
    <s v="East"/>
    <n v="201119.71"/>
    <n v="15.52"/>
    <n v="51974.99"/>
  </r>
  <r>
    <s v="INV01591"/>
    <x v="299"/>
    <s v="C204"/>
    <s v="SaaS Pro"/>
    <s v="South"/>
    <n v="179982.39"/>
    <n v="8.2899999999999991"/>
    <n v="53407.040000000001"/>
  </r>
  <r>
    <s v="INV01592"/>
    <x v="47"/>
    <s v="C151"/>
    <s v="SaaS Pro"/>
    <s v="West"/>
    <n v="20004.8"/>
    <n v="24.49"/>
    <n v="6813.12"/>
  </r>
  <r>
    <s v="INV01593"/>
    <x v="110"/>
    <s v="C228"/>
    <s v="SaaS Enterprise"/>
    <s v="East"/>
    <n v="80374.86"/>
    <n v="9.8000000000000007"/>
    <n v="22901.63"/>
  </r>
  <r>
    <s v="INV01594"/>
    <x v="641"/>
    <s v="C035"/>
    <s v="SaaS Pro"/>
    <s v="West"/>
    <n v="109488.19"/>
    <n v="2.0699999999999998"/>
    <n v="41949.09"/>
  </r>
  <r>
    <s v="INV01595"/>
    <x v="32"/>
    <s v="C238"/>
    <s v="SaaS Pro"/>
    <s v="South"/>
    <n v="26811.54"/>
    <n v="11.02"/>
    <n v="7669.94"/>
  </r>
  <r>
    <s v="INV01596"/>
    <x v="38"/>
    <s v="C127"/>
    <s v="SaaS Basic"/>
    <s v="South"/>
    <n v="54138.81"/>
    <n v="19.45"/>
    <n v="22252.09"/>
  </r>
  <r>
    <s v="INV01597"/>
    <x v="52"/>
    <s v="C216"/>
    <s v="SaaS Basic"/>
    <s v="North"/>
    <n v="208109.57"/>
    <n v="24.92"/>
    <n v="106995.05"/>
  </r>
  <r>
    <s v="INV01598"/>
    <x v="24"/>
    <s v="C095"/>
    <s v="SaaS Enterprise"/>
    <s v="West"/>
    <n v="233647.59"/>
    <n v="23.67"/>
    <n v="72766.73"/>
  </r>
  <r>
    <s v="INV01599"/>
    <x v="634"/>
    <s v="C164"/>
    <s v="SaaS Pro"/>
    <s v="West"/>
    <n v="91575.88"/>
    <n v="23.36"/>
    <n v="49019.83"/>
  </r>
  <r>
    <s v="INV01600"/>
    <x v="367"/>
    <s v="C179"/>
    <s v="SaaS Basic"/>
    <s v="West"/>
    <n v="51791.5"/>
    <n v="10.71"/>
    <n v="21728.240000000002"/>
  </r>
  <r>
    <s v="INV01601"/>
    <x v="140"/>
    <s v="C050"/>
    <s v="SaaS Basic"/>
    <s v="South"/>
    <n v="60612.01"/>
    <n v="24.74"/>
    <n v="25814.44"/>
  </r>
  <r>
    <s v="INV01602"/>
    <x v="598"/>
    <s v="C022"/>
    <s v="Analytics Addon"/>
    <s v="East"/>
    <n v="117443.54"/>
    <n v="1.45"/>
    <n v="37852.230000000003"/>
  </r>
  <r>
    <s v="INV01603"/>
    <x v="642"/>
    <s v="C195"/>
    <s v="SaaS Enterprise"/>
    <s v="South"/>
    <n v="109371.13"/>
    <n v="19.899999999999999"/>
    <n v="53307.44"/>
  </r>
  <r>
    <s v="INV01604"/>
    <x v="410"/>
    <s v="C124"/>
    <s v="SaaS Enterprise"/>
    <s v="North"/>
    <n v="222033.24"/>
    <n v="17.84"/>
    <n v="69178.52"/>
  </r>
  <r>
    <s v="INV01605"/>
    <x v="426"/>
    <s v="C177"/>
    <s v="SaaS Basic"/>
    <s v="North"/>
    <n v="207557.52"/>
    <n v="20.89"/>
    <n v="72458.25"/>
  </r>
  <r>
    <s v="INV01606"/>
    <x v="643"/>
    <s v="C199"/>
    <s v="SaaS Enterprise"/>
    <s v="East"/>
    <n v="131749.76000000001"/>
    <n v="12.16"/>
    <n v="51678.09"/>
  </r>
  <r>
    <s v="INV01607"/>
    <x v="405"/>
    <s v="C035"/>
    <s v="SaaS Basic"/>
    <s v="North"/>
    <n v="60327.25"/>
    <n v="14.55"/>
    <n v="31693.34"/>
  </r>
  <r>
    <s v="INV01608"/>
    <x v="538"/>
    <s v="C013"/>
    <s v="SaaS Basic"/>
    <s v="East"/>
    <n v="152981.13"/>
    <n v="22.9"/>
    <n v="39802.44"/>
  </r>
  <r>
    <s v="INV01609"/>
    <x v="202"/>
    <s v="C101"/>
    <s v="SaaS Basic"/>
    <s v="West"/>
    <n v="72421.69"/>
    <n v="6.65"/>
    <n v="36736.51"/>
  </r>
  <r>
    <s v="INV01610"/>
    <x v="132"/>
    <s v="C290"/>
    <s v="Analytics Addon"/>
    <s v="North"/>
    <n v="178817"/>
    <n v="3.95"/>
    <n v="78731.350000000006"/>
  </r>
  <r>
    <s v="INV01611"/>
    <x v="639"/>
    <s v="C226"/>
    <s v="SaaS Enterprise"/>
    <s v="North"/>
    <n v="143286.71"/>
    <n v="24.38"/>
    <n v="65966.53"/>
  </r>
  <r>
    <s v="INV01612"/>
    <x v="234"/>
    <s v="C026"/>
    <s v="SaaS Enterprise"/>
    <s v="North"/>
    <n v="39434.57"/>
    <n v="15.76"/>
    <n v="19707.82"/>
  </r>
  <r>
    <s v="INV01613"/>
    <x v="618"/>
    <s v="C273"/>
    <s v="SaaS Pro"/>
    <s v="East"/>
    <n v="128897.92"/>
    <n v="20.88"/>
    <n v="60474.28"/>
  </r>
  <r>
    <s v="INV01614"/>
    <x v="428"/>
    <s v="C134"/>
    <s v="SaaS Basic"/>
    <s v="West"/>
    <n v="87753.9"/>
    <n v="22.86"/>
    <n v="32361.54"/>
  </r>
  <r>
    <s v="INV01615"/>
    <x v="464"/>
    <s v="C001"/>
    <s v="SaaS Enterprise"/>
    <s v="West"/>
    <n v="182264.51"/>
    <n v="9.99"/>
    <n v="65422.41"/>
  </r>
  <r>
    <s v="INV01616"/>
    <x v="644"/>
    <s v="C160"/>
    <s v="SaaS Pro"/>
    <s v="West"/>
    <n v="54941.279999999999"/>
    <n v="14.78"/>
    <n v="16001.77"/>
  </r>
  <r>
    <s v="INV01617"/>
    <x v="43"/>
    <s v="C187"/>
    <s v="SaaS Basic"/>
    <s v="East"/>
    <n v="28816.61"/>
    <n v="1.28"/>
    <n v="14518.7"/>
  </r>
  <r>
    <s v="INV01618"/>
    <x v="367"/>
    <s v="C291"/>
    <s v="SaaS Pro"/>
    <s v="East"/>
    <n v="126577.92"/>
    <n v="14.89"/>
    <n v="44829.55"/>
  </r>
  <r>
    <s v="INV01619"/>
    <x v="290"/>
    <s v="C077"/>
    <s v="SaaS Enterprise"/>
    <s v="West"/>
    <n v="90097.37"/>
    <n v="24.53"/>
    <n v="35309.519999999997"/>
  </r>
  <r>
    <s v="INV01620"/>
    <x v="593"/>
    <s v="C015"/>
    <s v="SaaS Pro"/>
    <s v="North"/>
    <n v="199582.58"/>
    <n v="17.059999999999999"/>
    <n v="59485.08"/>
  </r>
  <r>
    <s v="INV01621"/>
    <x v="354"/>
    <s v="C246"/>
    <s v="SaaS Pro"/>
    <s v="East"/>
    <n v="243176.35"/>
    <n v="20.73"/>
    <n v="131406.44"/>
  </r>
  <r>
    <s v="INV01622"/>
    <x v="510"/>
    <s v="C278"/>
    <s v="SaaS Pro"/>
    <s v="South"/>
    <n v="247941.82"/>
    <n v="6.62"/>
    <n v="63023.199999999997"/>
  </r>
  <r>
    <s v="INV01623"/>
    <x v="502"/>
    <s v="C274"/>
    <s v="SaaS Enterprise"/>
    <s v="South"/>
    <n v="191709.29"/>
    <n v="5.83"/>
    <n v="51235.22"/>
  </r>
  <r>
    <s v="INV01624"/>
    <x v="319"/>
    <s v="C061"/>
    <s v="SaaS Pro"/>
    <s v="East"/>
    <n v="49314.68"/>
    <n v="17.11"/>
    <n v="16545.009999999998"/>
  </r>
  <r>
    <s v="INV01625"/>
    <x v="21"/>
    <s v="C281"/>
    <s v="SaaS Pro"/>
    <s v="North"/>
    <n v="178810.74"/>
    <n v="5.69"/>
    <n v="93613.92"/>
  </r>
  <r>
    <s v="INV01626"/>
    <x v="571"/>
    <s v="C288"/>
    <s v="Analytics Addon"/>
    <s v="West"/>
    <n v="218337.25"/>
    <n v="8"/>
    <n v="94604.91"/>
  </r>
  <r>
    <s v="INV01627"/>
    <x v="121"/>
    <s v="C156"/>
    <s v="SaaS Pro"/>
    <s v="North"/>
    <n v="114921.42"/>
    <n v="21.21"/>
    <n v="43050.87"/>
  </r>
  <r>
    <s v="INV01628"/>
    <x v="645"/>
    <s v="C081"/>
    <s v="Analytics Addon"/>
    <s v="South"/>
    <n v="182257.53"/>
    <n v="16.440000000000001"/>
    <n v="96140.3"/>
  </r>
  <r>
    <s v="INV01629"/>
    <x v="344"/>
    <s v="C106"/>
    <s v="SaaS Enterprise"/>
    <s v="South"/>
    <n v="62130.76"/>
    <n v="7.44"/>
    <n v="21649.98"/>
  </r>
  <r>
    <s v="INV01630"/>
    <x v="646"/>
    <s v="C024"/>
    <s v="SaaS Basic"/>
    <s v="North"/>
    <n v="192648.74"/>
    <n v="18.440000000000001"/>
    <n v="55346.87"/>
  </r>
  <r>
    <s v="INV01631"/>
    <x v="419"/>
    <s v="C229"/>
    <s v="SaaS Pro"/>
    <s v="North"/>
    <n v="162696.54"/>
    <n v="17.420000000000002"/>
    <n v="77419.350000000006"/>
  </r>
  <r>
    <s v="INV01632"/>
    <x v="135"/>
    <s v="C256"/>
    <s v="Analytics Addon"/>
    <s v="East"/>
    <n v="214706.73"/>
    <n v="7.57"/>
    <n v="98217.09"/>
  </r>
  <r>
    <s v="INV01633"/>
    <x v="514"/>
    <s v="C216"/>
    <s v="SaaS Pro"/>
    <s v="North"/>
    <n v="186508.47"/>
    <n v="12.05"/>
    <n v="57444.65"/>
  </r>
  <r>
    <s v="INV01634"/>
    <x v="45"/>
    <s v="C162"/>
    <s v="SaaS Pro"/>
    <s v="South"/>
    <n v="66564.88"/>
    <n v="24.62"/>
    <n v="34588.06"/>
  </r>
  <r>
    <s v="INV01635"/>
    <x v="66"/>
    <s v="C256"/>
    <s v="Analytics Addon"/>
    <s v="South"/>
    <n v="36082.19"/>
    <n v="13.56"/>
    <n v="17767.41"/>
  </r>
  <r>
    <s v="INV01636"/>
    <x v="615"/>
    <s v="C166"/>
    <s v="SaaS Basic"/>
    <s v="South"/>
    <n v="77366.12"/>
    <n v="1.34"/>
    <n v="35833.120000000003"/>
  </r>
  <r>
    <s v="INV01637"/>
    <x v="647"/>
    <s v="C006"/>
    <s v="SaaS Enterprise"/>
    <s v="North"/>
    <n v="134067.21"/>
    <n v="2.67"/>
    <n v="33612.44"/>
  </r>
  <r>
    <s v="INV01638"/>
    <x v="139"/>
    <s v="C266"/>
    <s v="Analytics Addon"/>
    <s v="West"/>
    <n v="47679.68"/>
    <n v="20.309999999999999"/>
    <n v="12079.49"/>
  </r>
  <r>
    <s v="INV01639"/>
    <x v="305"/>
    <s v="C012"/>
    <s v="SaaS Pro"/>
    <s v="East"/>
    <n v="53135.6"/>
    <n v="18.260000000000002"/>
    <n v="28503.47"/>
  </r>
  <r>
    <s v="INV01640"/>
    <x v="546"/>
    <s v="C105"/>
    <s v="SaaS Enterprise"/>
    <s v="North"/>
    <n v="213351.94"/>
    <n v="4.82"/>
    <n v="78719.460000000006"/>
  </r>
  <r>
    <s v="INV01641"/>
    <x v="288"/>
    <s v="C220"/>
    <s v="SaaS Pro"/>
    <s v="West"/>
    <n v="206391.29"/>
    <n v="18.559999999999999"/>
    <n v="85953.36"/>
  </r>
  <r>
    <s v="INV01642"/>
    <x v="167"/>
    <s v="C288"/>
    <s v="SaaS Enterprise"/>
    <s v="East"/>
    <n v="73417.84"/>
    <n v="1.88"/>
    <n v="37101.56"/>
  </r>
  <r>
    <s v="INV01643"/>
    <x v="207"/>
    <s v="C279"/>
    <s v="SaaS Enterprise"/>
    <s v="North"/>
    <n v="59777.43"/>
    <n v="4.7300000000000004"/>
    <n v="26751.56"/>
  </r>
  <r>
    <s v="INV01644"/>
    <x v="203"/>
    <s v="C167"/>
    <s v="Analytics Addon"/>
    <s v="North"/>
    <n v="230298.35"/>
    <n v="22.44"/>
    <n v="124691.43"/>
  </r>
  <r>
    <s v="INV01645"/>
    <x v="478"/>
    <s v="C021"/>
    <s v="SaaS Pro"/>
    <s v="South"/>
    <n v="73392.820000000007"/>
    <n v="3.3"/>
    <n v="28221.73"/>
  </r>
  <r>
    <s v="INV01646"/>
    <x v="599"/>
    <s v="C145"/>
    <s v="SaaS Basic"/>
    <s v="North"/>
    <n v="68351.399999999994"/>
    <n v="21.09"/>
    <n v="34063.440000000002"/>
  </r>
  <r>
    <s v="INV01647"/>
    <x v="426"/>
    <s v="C255"/>
    <s v="Analytics Addon"/>
    <s v="North"/>
    <n v="207707.4"/>
    <n v="13.98"/>
    <n v="95340.85"/>
  </r>
  <r>
    <s v="INV01648"/>
    <x v="213"/>
    <s v="C223"/>
    <s v="Analytics Addon"/>
    <s v="North"/>
    <n v="153017.81"/>
    <n v="8.57"/>
    <n v="81085.279999999999"/>
  </r>
  <r>
    <s v="INV01649"/>
    <x v="648"/>
    <s v="C236"/>
    <s v="SaaS Enterprise"/>
    <s v="South"/>
    <n v="247999.69"/>
    <n v="23.28"/>
    <n v="62229.37"/>
  </r>
  <r>
    <s v="INV01650"/>
    <x v="595"/>
    <s v="C294"/>
    <s v="Analytics Addon"/>
    <s v="North"/>
    <n v="116864.53"/>
    <n v="13.27"/>
    <n v="45842.04"/>
  </r>
  <r>
    <s v="INV01651"/>
    <x v="649"/>
    <s v="C143"/>
    <s v="SaaS Pro"/>
    <s v="East"/>
    <n v="138233.79999999999"/>
    <n v="11.68"/>
    <n v="58407.88"/>
  </r>
  <r>
    <s v="INV01652"/>
    <x v="624"/>
    <s v="C186"/>
    <s v="SaaS Pro"/>
    <s v="South"/>
    <n v="70488.47"/>
    <n v="15.76"/>
    <n v="38302.94"/>
  </r>
  <r>
    <s v="INV01653"/>
    <x v="29"/>
    <s v="C200"/>
    <s v="Analytics Addon"/>
    <s v="South"/>
    <n v="90551.2"/>
    <n v="6.25"/>
    <n v="29936.01"/>
  </r>
  <r>
    <s v="INV01654"/>
    <x v="650"/>
    <s v="C290"/>
    <s v="SaaS Enterprise"/>
    <s v="South"/>
    <n v="81428.320000000007"/>
    <n v="24.13"/>
    <n v="34320.660000000003"/>
  </r>
  <r>
    <s v="INV01655"/>
    <x v="497"/>
    <s v="C277"/>
    <s v="Analytics Addon"/>
    <s v="North"/>
    <n v="99459.12"/>
    <n v="8.31"/>
    <n v="52101.7"/>
  </r>
  <r>
    <s v="INV01656"/>
    <x v="466"/>
    <s v="C105"/>
    <s v="Analytics Addon"/>
    <s v="West"/>
    <n v="103087.39"/>
    <n v="11.58"/>
    <n v="46509.81"/>
  </r>
  <r>
    <s v="INV01657"/>
    <x v="592"/>
    <s v="C097"/>
    <s v="SaaS Enterprise"/>
    <s v="North"/>
    <n v="146027.01999999999"/>
    <n v="1.69"/>
    <n v="77401.53"/>
  </r>
  <r>
    <s v="INV01658"/>
    <x v="651"/>
    <s v="C277"/>
    <s v="SaaS Enterprise"/>
    <s v="North"/>
    <n v="173487.66"/>
    <n v="4.5599999999999996"/>
    <n v="49504.959999999999"/>
  </r>
  <r>
    <s v="INV01659"/>
    <x v="430"/>
    <s v="C186"/>
    <s v="Analytics Addon"/>
    <s v="South"/>
    <n v="56015.7"/>
    <n v="1.1299999999999999"/>
    <n v="29963.71"/>
  </r>
  <r>
    <s v="INV01660"/>
    <x v="595"/>
    <s v="C132"/>
    <s v="SaaS Basic"/>
    <s v="North"/>
    <n v="69052.11"/>
    <n v="7.7"/>
    <n v="32206.48"/>
  </r>
  <r>
    <s v="INV01661"/>
    <x v="468"/>
    <s v="C263"/>
    <s v="SaaS Pro"/>
    <s v="North"/>
    <n v="18707.96"/>
    <n v="9.58"/>
    <n v="8392.1200000000008"/>
  </r>
  <r>
    <s v="INV01662"/>
    <x v="652"/>
    <s v="C141"/>
    <s v="SaaS Enterprise"/>
    <s v="North"/>
    <n v="110255.87"/>
    <n v="0.36"/>
    <n v="35238.61"/>
  </r>
  <r>
    <s v="INV01663"/>
    <x v="610"/>
    <s v="C237"/>
    <s v="Analytics Addon"/>
    <s v="East"/>
    <n v="161871.48000000001"/>
    <n v="4.45"/>
    <n v="55908.89"/>
  </r>
  <r>
    <s v="INV01664"/>
    <x v="236"/>
    <s v="C102"/>
    <s v="Analytics Addon"/>
    <s v="West"/>
    <n v="194321.89"/>
    <n v="1.99"/>
    <n v="106598.39999999999"/>
  </r>
  <r>
    <s v="INV01665"/>
    <x v="484"/>
    <s v="C110"/>
    <s v="SaaS Enterprise"/>
    <s v="North"/>
    <n v="243749.59"/>
    <n v="16.88"/>
    <n v="62877.66"/>
  </r>
  <r>
    <s v="INV01666"/>
    <x v="469"/>
    <s v="C222"/>
    <s v="Analytics Addon"/>
    <s v="South"/>
    <n v="206185.94"/>
    <n v="23.23"/>
    <n v="107343.48"/>
  </r>
  <r>
    <s v="INV01667"/>
    <x v="181"/>
    <s v="C050"/>
    <s v="SaaS Basic"/>
    <s v="East"/>
    <n v="92479.71"/>
    <n v="22.78"/>
    <n v="50323.839999999997"/>
  </r>
  <r>
    <s v="INV01668"/>
    <x v="238"/>
    <s v="C004"/>
    <s v="Analytics Addon"/>
    <s v="West"/>
    <n v="113570.89"/>
    <n v="2.86"/>
    <n v="48071.78"/>
  </r>
  <r>
    <s v="INV01669"/>
    <x v="32"/>
    <s v="C070"/>
    <s v="SaaS Pro"/>
    <s v="South"/>
    <n v="76076.639999999999"/>
    <n v="6.05"/>
    <n v="31896.28"/>
  </r>
  <r>
    <s v="INV01670"/>
    <x v="628"/>
    <s v="C038"/>
    <s v="SaaS Enterprise"/>
    <s v="West"/>
    <n v="237226.34"/>
    <n v="15.44"/>
    <n v="87208.84"/>
  </r>
  <r>
    <s v="INV01671"/>
    <x v="499"/>
    <s v="C066"/>
    <s v="SaaS Basic"/>
    <s v="West"/>
    <n v="129669.21"/>
    <n v="8.81"/>
    <n v="59283.24"/>
  </r>
  <r>
    <s v="INV01672"/>
    <x v="156"/>
    <s v="C226"/>
    <s v="Analytics Addon"/>
    <s v="East"/>
    <n v="129315.31"/>
    <n v="24.29"/>
    <n v="69800.460000000006"/>
  </r>
  <r>
    <s v="INV01673"/>
    <x v="328"/>
    <s v="C165"/>
    <s v="SaaS Pro"/>
    <s v="North"/>
    <n v="145735.12"/>
    <n v="5.34"/>
    <n v="52130.25"/>
  </r>
  <r>
    <s v="INV01674"/>
    <x v="28"/>
    <s v="C127"/>
    <s v="SaaS Pro"/>
    <s v="South"/>
    <n v="221420.4"/>
    <n v="14.5"/>
    <n v="83100.100000000006"/>
  </r>
  <r>
    <s v="INV01675"/>
    <x v="78"/>
    <s v="C082"/>
    <s v="SaaS Enterprise"/>
    <s v="South"/>
    <n v="19393.02"/>
    <n v="5.55"/>
    <n v="8002.4"/>
  </r>
  <r>
    <s v="INV01676"/>
    <x v="267"/>
    <s v="C219"/>
    <s v="SaaS Enterprise"/>
    <s v="South"/>
    <n v="187625.60000000001"/>
    <n v="21.51"/>
    <n v="86382.96"/>
  </r>
  <r>
    <s v="INV01677"/>
    <x v="238"/>
    <s v="C221"/>
    <s v="SaaS Pro"/>
    <s v="South"/>
    <n v="85039.95"/>
    <n v="14.81"/>
    <n v="37241.18"/>
  </r>
  <r>
    <s v="INV01678"/>
    <x v="562"/>
    <s v="C062"/>
    <s v="SaaS Enterprise"/>
    <s v="North"/>
    <n v="123652.42"/>
    <n v="2.71"/>
    <n v="51160.86"/>
  </r>
  <r>
    <s v="INV01679"/>
    <x v="405"/>
    <s v="C256"/>
    <s v="SaaS Basic"/>
    <s v="East"/>
    <n v="190410.64"/>
    <n v="14.92"/>
    <n v="88254.91"/>
  </r>
  <r>
    <s v="INV01680"/>
    <x v="392"/>
    <s v="C077"/>
    <s v="Analytics Addon"/>
    <s v="North"/>
    <n v="177967.27"/>
    <n v="19.8"/>
    <n v="96910.11"/>
  </r>
  <r>
    <s v="INV01681"/>
    <x v="413"/>
    <s v="C290"/>
    <s v="Analytics Addon"/>
    <s v="South"/>
    <n v="53674.38"/>
    <n v="20.43"/>
    <n v="27726.22"/>
  </r>
  <r>
    <s v="INV01682"/>
    <x v="468"/>
    <s v="C232"/>
    <s v="SaaS Pro"/>
    <s v="North"/>
    <n v="87106.34"/>
    <n v="13.33"/>
    <n v="22562.28"/>
  </r>
  <r>
    <s v="INV01683"/>
    <x v="406"/>
    <s v="C038"/>
    <s v="SaaS Enterprise"/>
    <s v="West"/>
    <n v="22141.85"/>
    <n v="10.33"/>
    <n v="9970.4"/>
  </r>
  <r>
    <s v="INV01684"/>
    <x v="520"/>
    <s v="C209"/>
    <s v="SaaS Enterprise"/>
    <s v="West"/>
    <n v="179022.95"/>
    <n v="22.34"/>
    <n v="90499.58"/>
  </r>
  <r>
    <s v="INV01685"/>
    <x v="322"/>
    <s v="C132"/>
    <s v="Analytics Addon"/>
    <s v="North"/>
    <n v="160637.54999999999"/>
    <n v="5.87"/>
    <n v="65673.990000000005"/>
  </r>
  <r>
    <s v="INV01686"/>
    <x v="495"/>
    <s v="C236"/>
    <s v="Analytics Addon"/>
    <s v="West"/>
    <n v="119509.27"/>
    <n v="1.18"/>
    <n v="31563.84"/>
  </r>
  <r>
    <s v="INV01687"/>
    <x v="301"/>
    <s v="C124"/>
    <s v="SaaS Basic"/>
    <s v="West"/>
    <n v="52408.78"/>
    <n v="6.11"/>
    <n v="19332.810000000001"/>
  </r>
  <r>
    <s v="INV01688"/>
    <x v="595"/>
    <s v="C183"/>
    <s v="SaaS Pro"/>
    <s v="East"/>
    <n v="111963.7"/>
    <n v="21.63"/>
    <n v="48778.67"/>
  </r>
  <r>
    <s v="INV01689"/>
    <x v="653"/>
    <s v="C244"/>
    <s v="SaaS Pro"/>
    <s v="South"/>
    <n v="130602.08"/>
    <n v="15.6"/>
    <n v="53756.85"/>
  </r>
  <r>
    <s v="INV01690"/>
    <x v="54"/>
    <s v="C069"/>
    <s v="SaaS Enterprise"/>
    <s v="North"/>
    <n v="54216.95"/>
    <n v="13.36"/>
    <n v="20013.04"/>
  </r>
  <r>
    <s v="INV01691"/>
    <x v="239"/>
    <s v="C058"/>
    <s v="SaaS Enterprise"/>
    <s v="South"/>
    <n v="208340.28"/>
    <n v="16.57"/>
    <n v="70362.210000000006"/>
  </r>
  <r>
    <s v="INV01692"/>
    <x v="533"/>
    <s v="C183"/>
    <s v="Analytics Addon"/>
    <s v="South"/>
    <n v="197723.46"/>
    <n v="21.91"/>
    <n v="102407.28"/>
  </r>
  <r>
    <s v="INV01693"/>
    <x v="333"/>
    <s v="C244"/>
    <s v="Analytics Addon"/>
    <s v="North"/>
    <n v="113735.3"/>
    <n v="7.75"/>
    <n v="56424.33"/>
  </r>
  <r>
    <s v="INV01694"/>
    <x v="317"/>
    <s v="C074"/>
    <s v="SaaS Enterprise"/>
    <s v="North"/>
    <n v="81183.97"/>
    <n v="7.48"/>
    <n v="43465.78"/>
  </r>
  <r>
    <s v="INV01695"/>
    <x v="219"/>
    <s v="C039"/>
    <s v="SaaS Enterprise"/>
    <s v="South"/>
    <n v="131906.71"/>
    <n v="15.44"/>
    <n v="50383.99"/>
  </r>
  <r>
    <s v="INV01696"/>
    <x v="654"/>
    <s v="C096"/>
    <s v="SaaS Basic"/>
    <s v="North"/>
    <n v="172049.3"/>
    <n v="12.6"/>
    <n v="46384.77"/>
  </r>
  <r>
    <s v="INV01697"/>
    <x v="223"/>
    <s v="C159"/>
    <s v="SaaS Enterprise"/>
    <s v="South"/>
    <n v="91331.31"/>
    <n v="12.56"/>
    <n v="44448"/>
  </r>
  <r>
    <s v="INV01698"/>
    <x v="601"/>
    <s v="C213"/>
    <s v="SaaS Basic"/>
    <s v="East"/>
    <n v="211414.82"/>
    <n v="17.079999999999998"/>
    <n v="112137.09"/>
  </r>
  <r>
    <s v="INV01699"/>
    <x v="66"/>
    <s v="C206"/>
    <s v="Analytics Addon"/>
    <s v="South"/>
    <n v="91253.05"/>
    <n v="20.62"/>
    <n v="36802.370000000003"/>
  </r>
  <r>
    <s v="INV01700"/>
    <x v="485"/>
    <s v="C081"/>
    <s v="Analytics Addon"/>
    <s v="West"/>
    <n v="73169.06"/>
    <n v="18.79"/>
    <n v="27111.91"/>
  </r>
  <r>
    <s v="INV01701"/>
    <x v="551"/>
    <s v="C003"/>
    <s v="SaaS Enterprise"/>
    <s v="East"/>
    <n v="204776.89"/>
    <n v="20.46"/>
    <n v="82639.350000000006"/>
  </r>
  <r>
    <s v="INV01702"/>
    <x v="392"/>
    <s v="C253"/>
    <s v="Analytics Addon"/>
    <s v="East"/>
    <n v="206627.07"/>
    <n v="1.82"/>
    <n v="66677.91"/>
  </r>
  <r>
    <s v="INV01703"/>
    <x v="559"/>
    <s v="C006"/>
    <s v="SaaS Enterprise"/>
    <s v="South"/>
    <n v="170841.2"/>
    <n v="4.67"/>
    <n v="73809.25"/>
  </r>
  <r>
    <s v="INV01704"/>
    <x v="460"/>
    <s v="C052"/>
    <s v="SaaS Basic"/>
    <s v="North"/>
    <n v="108889.64"/>
    <n v="13.98"/>
    <n v="48761.37"/>
  </r>
  <r>
    <s v="INV01705"/>
    <x v="655"/>
    <s v="C094"/>
    <s v="Analytics Addon"/>
    <s v="East"/>
    <n v="198832.11"/>
    <n v="4.67"/>
    <n v="50848.66"/>
  </r>
  <r>
    <s v="INV01706"/>
    <x v="616"/>
    <s v="C226"/>
    <s v="SaaS Enterprise"/>
    <s v="South"/>
    <n v="14164.93"/>
    <n v="15.15"/>
    <n v="5692.84"/>
  </r>
  <r>
    <s v="INV01707"/>
    <x v="629"/>
    <s v="C125"/>
    <s v="SaaS Pro"/>
    <s v="West"/>
    <n v="183279.09"/>
    <n v="19.809999999999999"/>
    <n v="50876.639999999999"/>
  </r>
  <r>
    <s v="INV01708"/>
    <x v="553"/>
    <s v="C056"/>
    <s v="Analytics Addon"/>
    <s v="West"/>
    <n v="50521.79"/>
    <n v="16.8"/>
    <n v="25542.5"/>
  </r>
  <r>
    <s v="INV01709"/>
    <x v="528"/>
    <s v="C186"/>
    <s v="SaaS Pro"/>
    <s v="East"/>
    <n v="216452.46"/>
    <n v="24.09"/>
    <n v="101005.88"/>
  </r>
  <r>
    <s v="INV01710"/>
    <x v="121"/>
    <s v="C051"/>
    <s v="SaaS Basic"/>
    <s v="West"/>
    <n v="206165.31"/>
    <n v="1.97"/>
    <n v="71611.25"/>
  </r>
  <r>
    <s v="INV01711"/>
    <x v="470"/>
    <s v="C095"/>
    <s v="SaaS Basic"/>
    <s v="West"/>
    <n v="224076.83"/>
    <n v="7.81"/>
    <n v="97728.22"/>
  </r>
  <r>
    <s v="INV01712"/>
    <x v="234"/>
    <s v="C076"/>
    <s v="SaaS Enterprise"/>
    <s v="South"/>
    <n v="36480.720000000001"/>
    <n v="5.7"/>
    <n v="16453.77"/>
  </r>
  <r>
    <s v="INV01713"/>
    <x v="347"/>
    <s v="C195"/>
    <s v="SaaS Pro"/>
    <s v="East"/>
    <n v="108208.8"/>
    <n v="13.73"/>
    <n v="50162.97"/>
  </r>
  <r>
    <s v="INV01714"/>
    <x v="173"/>
    <s v="C272"/>
    <s v="SaaS Basic"/>
    <s v="South"/>
    <n v="245746.96"/>
    <n v="21.83"/>
    <n v="93600.52"/>
  </r>
  <r>
    <s v="INV01715"/>
    <x v="365"/>
    <s v="C084"/>
    <s v="SaaS Enterprise"/>
    <s v="North"/>
    <n v="61655.15"/>
    <n v="6.63"/>
    <n v="20122.29"/>
  </r>
  <r>
    <s v="INV01716"/>
    <x v="318"/>
    <s v="C214"/>
    <s v="SaaS Basic"/>
    <s v="North"/>
    <n v="87663.07"/>
    <n v="6.52"/>
    <n v="37527.800000000003"/>
  </r>
  <r>
    <s v="INV01717"/>
    <x v="418"/>
    <s v="C202"/>
    <s v="SaaS Pro"/>
    <s v="North"/>
    <n v="34688.449999999997"/>
    <n v="13.18"/>
    <n v="17465.93"/>
  </r>
  <r>
    <s v="INV01718"/>
    <x v="605"/>
    <s v="C094"/>
    <s v="Analytics Addon"/>
    <s v="South"/>
    <n v="36338.400000000001"/>
    <n v="7.13"/>
    <n v="18545.68"/>
  </r>
  <r>
    <s v="INV01719"/>
    <x v="354"/>
    <s v="C219"/>
    <s v="Analytics Addon"/>
    <s v="West"/>
    <n v="60081.89"/>
    <n v="13.35"/>
    <n v="21868.959999999999"/>
  </r>
  <r>
    <s v="INV01720"/>
    <x v="367"/>
    <s v="C208"/>
    <s v="SaaS Basic"/>
    <s v="West"/>
    <n v="78440.47"/>
    <n v="8.7799999999999994"/>
    <n v="33486.400000000001"/>
  </r>
  <r>
    <s v="INV01721"/>
    <x v="632"/>
    <s v="C282"/>
    <s v="SaaS Basic"/>
    <s v="South"/>
    <n v="28805.02"/>
    <n v="3.23"/>
    <n v="12760.21"/>
  </r>
  <r>
    <s v="INV01722"/>
    <x v="490"/>
    <s v="C038"/>
    <s v="SaaS Basic"/>
    <s v="South"/>
    <n v="140178.44"/>
    <n v="0.98"/>
    <n v="52358.46"/>
  </r>
  <r>
    <s v="INV01723"/>
    <x v="638"/>
    <s v="C179"/>
    <s v="SaaS Enterprise"/>
    <s v="West"/>
    <n v="126167.19"/>
    <n v="0.09"/>
    <n v="35163.599999999999"/>
  </r>
  <r>
    <s v="INV01724"/>
    <x v="491"/>
    <s v="C289"/>
    <s v="SaaS Enterprise"/>
    <s v="East"/>
    <n v="29225.62"/>
    <n v="18.88"/>
    <n v="15127.31"/>
  </r>
  <r>
    <s v="INV01725"/>
    <x v="570"/>
    <s v="C040"/>
    <s v="SaaS Pro"/>
    <s v="West"/>
    <n v="151558.66"/>
    <n v="20.25"/>
    <n v="61800.71"/>
  </r>
  <r>
    <s v="INV01726"/>
    <x v="24"/>
    <s v="C300"/>
    <s v="Analytics Addon"/>
    <s v="South"/>
    <n v="244154.79"/>
    <n v="5.86"/>
    <n v="70616.87"/>
  </r>
  <r>
    <s v="INV01727"/>
    <x v="349"/>
    <s v="C166"/>
    <s v="Analytics Addon"/>
    <s v="South"/>
    <n v="59557.11"/>
    <n v="23.57"/>
    <n v="18880.990000000002"/>
  </r>
  <r>
    <s v="INV01728"/>
    <x v="285"/>
    <s v="C169"/>
    <s v="Analytics Addon"/>
    <s v="West"/>
    <n v="72921.279999999999"/>
    <n v="21.95"/>
    <n v="35342.29"/>
  </r>
  <r>
    <s v="INV01729"/>
    <x v="267"/>
    <s v="C223"/>
    <s v="SaaS Pro"/>
    <s v="North"/>
    <n v="214659.8"/>
    <n v="1.17"/>
    <n v="75913.919999999998"/>
  </r>
  <r>
    <s v="INV01730"/>
    <x v="477"/>
    <s v="C282"/>
    <s v="SaaS Basic"/>
    <s v="West"/>
    <n v="84260.22"/>
    <n v="20.87"/>
    <n v="43758.55"/>
  </r>
  <r>
    <s v="INV01731"/>
    <x v="399"/>
    <s v="C257"/>
    <s v="SaaS Basic"/>
    <s v="East"/>
    <n v="207800.99"/>
    <n v="7.04"/>
    <n v="57265.08"/>
  </r>
  <r>
    <s v="INV01732"/>
    <x v="30"/>
    <s v="C228"/>
    <s v="Analytics Addon"/>
    <s v="West"/>
    <n v="66665.11"/>
    <n v="18.11"/>
    <n v="22101.47"/>
  </r>
  <r>
    <s v="INV01733"/>
    <x v="477"/>
    <s v="C214"/>
    <s v="SaaS Pro"/>
    <s v="North"/>
    <n v="98137.49"/>
    <n v="15.13"/>
    <n v="25546.07"/>
  </r>
  <r>
    <s v="INV01734"/>
    <x v="467"/>
    <s v="C296"/>
    <s v="Analytics Addon"/>
    <s v="East"/>
    <n v="16038.08"/>
    <n v="7.47"/>
    <n v="5635.8"/>
  </r>
  <r>
    <s v="INV01735"/>
    <x v="184"/>
    <s v="C021"/>
    <s v="SaaS Pro"/>
    <s v="East"/>
    <n v="49359.24"/>
    <n v="9.89"/>
    <n v="17218.64"/>
  </r>
  <r>
    <s v="INV01736"/>
    <x v="650"/>
    <s v="C117"/>
    <s v="SaaS Pro"/>
    <s v="North"/>
    <n v="33811.75"/>
    <n v="3"/>
    <n v="10405.02"/>
  </r>
  <r>
    <s v="INV01737"/>
    <x v="199"/>
    <s v="C017"/>
    <s v="SaaS Enterprise"/>
    <s v="North"/>
    <n v="150374.57999999999"/>
    <n v="18.07"/>
    <n v="59978.98"/>
  </r>
  <r>
    <s v="INV01738"/>
    <x v="580"/>
    <s v="C115"/>
    <s v="SaaS Basic"/>
    <s v="West"/>
    <n v="225893.55"/>
    <n v="13.86"/>
    <n v="66163.05"/>
  </r>
  <r>
    <s v="INV01739"/>
    <x v="656"/>
    <s v="C297"/>
    <s v="SaaS Basic"/>
    <s v="North"/>
    <n v="57078.22"/>
    <n v="24.17"/>
    <n v="26644.94"/>
  </r>
  <r>
    <s v="INV01740"/>
    <x v="657"/>
    <s v="C006"/>
    <s v="Analytics Addon"/>
    <s v="West"/>
    <n v="247138.42"/>
    <n v="24.55"/>
    <n v="120668.59"/>
  </r>
  <r>
    <s v="INV01741"/>
    <x v="292"/>
    <s v="C296"/>
    <s v="SaaS Enterprise"/>
    <s v="East"/>
    <n v="129739.71"/>
    <n v="15.55"/>
    <n v="66786.67"/>
  </r>
  <r>
    <s v="INV01742"/>
    <x v="288"/>
    <s v="C234"/>
    <s v="SaaS Basic"/>
    <s v="West"/>
    <n v="198797.59"/>
    <n v="15.35"/>
    <n v="64880.27"/>
  </r>
  <r>
    <s v="INV01743"/>
    <x v="19"/>
    <s v="C118"/>
    <s v="SaaS Basic"/>
    <s v="West"/>
    <n v="199689.07"/>
    <n v="21.44"/>
    <n v="99037.47"/>
  </r>
  <r>
    <s v="INV01744"/>
    <x v="593"/>
    <s v="C151"/>
    <s v="SaaS Basic"/>
    <s v="North"/>
    <n v="23669.1"/>
    <n v="24.79"/>
    <n v="9151.32"/>
  </r>
  <r>
    <s v="INV01745"/>
    <x v="381"/>
    <s v="C050"/>
    <s v="SaaS Pro"/>
    <s v="West"/>
    <n v="168273"/>
    <n v="23.57"/>
    <n v="44388.84"/>
  </r>
  <r>
    <s v="INV01746"/>
    <x v="486"/>
    <s v="C097"/>
    <s v="Analytics Addon"/>
    <s v="West"/>
    <n v="131250.35"/>
    <n v="7.33"/>
    <n v="38384.69"/>
  </r>
  <r>
    <s v="INV01747"/>
    <x v="387"/>
    <s v="C098"/>
    <s v="Analytics Addon"/>
    <s v="East"/>
    <n v="49381.27"/>
    <n v="9.6"/>
    <n v="23685.43"/>
  </r>
  <r>
    <s v="INV01748"/>
    <x v="103"/>
    <s v="C236"/>
    <s v="SaaS Pro"/>
    <s v="East"/>
    <n v="210547.04"/>
    <n v="18.010000000000002"/>
    <n v="112467.37"/>
  </r>
  <r>
    <s v="INV01749"/>
    <x v="209"/>
    <s v="C264"/>
    <s v="SaaS Pro"/>
    <s v="West"/>
    <n v="190608.22"/>
    <n v="9.2899999999999991"/>
    <n v="97813.74"/>
  </r>
  <r>
    <s v="INV01750"/>
    <x v="82"/>
    <s v="C143"/>
    <s v="SaaS Pro"/>
    <s v="North"/>
    <n v="247926.35"/>
    <n v="22.89"/>
    <n v="124765.92"/>
  </r>
  <r>
    <s v="INV01751"/>
    <x v="455"/>
    <s v="C149"/>
    <s v="SaaS Enterprise"/>
    <s v="East"/>
    <n v="208168.85"/>
    <n v="23.47"/>
    <n v="52856.31"/>
  </r>
  <r>
    <s v="INV01752"/>
    <x v="437"/>
    <s v="C195"/>
    <s v="Analytics Addon"/>
    <s v="West"/>
    <n v="127348.9"/>
    <n v="9.8699999999999992"/>
    <n v="52588.09"/>
  </r>
  <r>
    <s v="INV01753"/>
    <x v="445"/>
    <s v="C038"/>
    <s v="SaaS Basic"/>
    <s v="East"/>
    <n v="74697.39"/>
    <n v="9.84"/>
    <n v="34580.9"/>
  </r>
  <r>
    <s v="INV01754"/>
    <x v="462"/>
    <s v="C047"/>
    <s v="SaaS Basic"/>
    <s v="West"/>
    <n v="59050.97"/>
    <n v="4.3600000000000003"/>
    <n v="21223.65"/>
  </r>
  <r>
    <s v="INV01755"/>
    <x v="619"/>
    <s v="C173"/>
    <s v="Analytics Addon"/>
    <s v="East"/>
    <n v="58186.879999999997"/>
    <n v="12.6"/>
    <n v="19515.27"/>
  </r>
  <r>
    <s v="INV01756"/>
    <x v="387"/>
    <s v="C178"/>
    <s v="Analytics Addon"/>
    <s v="South"/>
    <n v="124304.9"/>
    <n v="23.23"/>
    <n v="63364.38"/>
  </r>
  <r>
    <s v="INV01757"/>
    <x v="183"/>
    <s v="C014"/>
    <s v="Analytics Addon"/>
    <s v="North"/>
    <n v="135196.69"/>
    <n v="11.42"/>
    <n v="43412.71"/>
  </r>
  <r>
    <s v="INV01758"/>
    <x v="438"/>
    <s v="C199"/>
    <s v="SaaS Basic"/>
    <s v="East"/>
    <n v="109412.61"/>
    <n v="5.94"/>
    <n v="44973.5"/>
  </r>
  <r>
    <s v="INV01759"/>
    <x v="450"/>
    <s v="C119"/>
    <s v="SaaS Pro"/>
    <s v="South"/>
    <n v="55394"/>
    <n v="23.09"/>
    <n v="24905.55"/>
  </r>
  <r>
    <s v="INV01760"/>
    <x v="458"/>
    <s v="C196"/>
    <s v="SaaS Pro"/>
    <s v="South"/>
    <n v="150833.17000000001"/>
    <n v="0.5"/>
    <n v="79754.78"/>
  </r>
  <r>
    <s v="INV01761"/>
    <x v="72"/>
    <s v="C220"/>
    <s v="SaaS Pro"/>
    <s v="South"/>
    <n v="14711.34"/>
    <n v="23.37"/>
    <n v="4664.97"/>
  </r>
  <r>
    <s v="INV01762"/>
    <x v="165"/>
    <s v="C172"/>
    <s v="SaaS Basic"/>
    <s v="East"/>
    <n v="237695.28"/>
    <n v="18.920000000000002"/>
    <n v="113857.52"/>
  </r>
  <r>
    <s v="INV01763"/>
    <x v="256"/>
    <s v="C198"/>
    <s v="Analytics Addon"/>
    <s v="East"/>
    <n v="233582.12"/>
    <n v="23.29"/>
    <n v="59069.65"/>
  </r>
  <r>
    <s v="INV01764"/>
    <x v="208"/>
    <s v="C093"/>
    <s v="SaaS Enterprise"/>
    <s v="South"/>
    <n v="223666.7"/>
    <n v="11.81"/>
    <n v="61578.19"/>
  </r>
  <r>
    <s v="INV01765"/>
    <x v="463"/>
    <s v="C157"/>
    <s v="SaaS Pro"/>
    <s v="South"/>
    <n v="53835.97"/>
    <n v="19.739999999999998"/>
    <n v="15262.02"/>
  </r>
  <r>
    <s v="INV01766"/>
    <x v="555"/>
    <s v="C155"/>
    <s v="SaaS Pro"/>
    <s v="North"/>
    <n v="219507.27"/>
    <n v="7.81"/>
    <n v="61324.92"/>
  </r>
  <r>
    <s v="INV01767"/>
    <x v="658"/>
    <s v="C210"/>
    <s v="SaaS Enterprise"/>
    <s v="North"/>
    <n v="186426.1"/>
    <n v="20.94"/>
    <n v="62293.89"/>
  </r>
  <r>
    <s v="INV01768"/>
    <x v="659"/>
    <s v="C045"/>
    <s v="Analytics Addon"/>
    <s v="South"/>
    <n v="126744.8"/>
    <n v="22.98"/>
    <n v="54248.37"/>
  </r>
  <r>
    <s v="INV01769"/>
    <x v="581"/>
    <s v="C003"/>
    <s v="Analytics Addon"/>
    <s v="West"/>
    <n v="60579.12"/>
    <n v="11.89"/>
    <n v="16361.83"/>
  </r>
  <r>
    <s v="INV01770"/>
    <x v="660"/>
    <s v="C300"/>
    <s v="SaaS Enterprise"/>
    <s v="East"/>
    <n v="167992.85"/>
    <n v="21.45"/>
    <n v="44498.68"/>
  </r>
  <r>
    <s v="INV01771"/>
    <x v="351"/>
    <s v="C216"/>
    <s v="SaaS Basic"/>
    <s v="South"/>
    <n v="115476.33"/>
    <n v="0.59"/>
    <n v="57895.58"/>
  </r>
  <r>
    <s v="INV01772"/>
    <x v="536"/>
    <s v="C043"/>
    <s v="Analytics Addon"/>
    <s v="North"/>
    <n v="52075.72"/>
    <n v="1.17"/>
    <n v="28429.85"/>
  </r>
  <r>
    <s v="INV01773"/>
    <x v="109"/>
    <s v="C244"/>
    <s v="SaaS Enterprise"/>
    <s v="South"/>
    <n v="28714.61"/>
    <n v="14.13"/>
    <n v="14517.44"/>
  </r>
  <r>
    <s v="INV01774"/>
    <x v="495"/>
    <s v="C275"/>
    <s v="SaaS Basic"/>
    <s v="West"/>
    <n v="226819.49"/>
    <n v="2.44"/>
    <n v="87316.74"/>
  </r>
  <r>
    <s v="INV01775"/>
    <x v="487"/>
    <s v="C273"/>
    <s v="SaaS Basic"/>
    <s v="South"/>
    <n v="74144.83"/>
    <n v="1.1499999999999999"/>
    <n v="31129.35"/>
  </r>
  <r>
    <s v="INV01776"/>
    <x v="464"/>
    <s v="C255"/>
    <s v="SaaS Basic"/>
    <s v="West"/>
    <n v="115816.21"/>
    <n v="9.09"/>
    <n v="56511.519999999997"/>
  </r>
  <r>
    <s v="INV01777"/>
    <x v="294"/>
    <s v="C155"/>
    <s v="SaaS Basic"/>
    <s v="South"/>
    <n v="97183.98"/>
    <n v="5.33"/>
    <n v="50410.14"/>
  </r>
  <r>
    <s v="INV01778"/>
    <x v="204"/>
    <s v="C244"/>
    <s v="SaaS Pro"/>
    <s v="West"/>
    <n v="142040.35"/>
    <n v="10.08"/>
    <n v="68763.929999999993"/>
  </r>
  <r>
    <s v="INV01779"/>
    <x v="127"/>
    <s v="C087"/>
    <s v="SaaS Enterprise"/>
    <s v="North"/>
    <n v="44282.77"/>
    <n v="11.65"/>
    <n v="22167.29"/>
  </r>
  <r>
    <s v="INV01780"/>
    <x v="661"/>
    <s v="C046"/>
    <s v="SaaS Pro"/>
    <s v="East"/>
    <n v="62954.35"/>
    <n v="18.510000000000002"/>
    <n v="34303.019999999997"/>
  </r>
  <r>
    <s v="INV01781"/>
    <x v="33"/>
    <s v="C008"/>
    <s v="SaaS Enterprise"/>
    <s v="South"/>
    <n v="175896.04"/>
    <n v="7.61"/>
    <n v="47496.76"/>
  </r>
  <r>
    <s v="INV01782"/>
    <x v="222"/>
    <s v="C156"/>
    <s v="SaaS Pro"/>
    <s v="West"/>
    <n v="242749.14"/>
    <n v="10.94"/>
    <n v="79967.47"/>
  </r>
  <r>
    <s v="INV01783"/>
    <x v="43"/>
    <s v="C279"/>
    <s v="SaaS Basic"/>
    <s v="South"/>
    <n v="208611.04"/>
    <n v="6.12"/>
    <n v="60565.81"/>
  </r>
  <r>
    <s v="INV01784"/>
    <x v="302"/>
    <s v="C075"/>
    <s v="SaaS Basic"/>
    <s v="North"/>
    <n v="75757.97"/>
    <n v="18.059999999999999"/>
    <n v="24298.89"/>
  </r>
  <r>
    <s v="INV01785"/>
    <x v="294"/>
    <s v="C035"/>
    <s v="SaaS Basic"/>
    <s v="South"/>
    <n v="65320.37"/>
    <n v="2.68"/>
    <n v="31021.14"/>
  </r>
  <r>
    <s v="INV01786"/>
    <x v="662"/>
    <s v="C075"/>
    <s v="Analytics Addon"/>
    <s v="West"/>
    <n v="28975"/>
    <n v="6.61"/>
    <n v="12097.19"/>
  </r>
  <r>
    <s v="INV01787"/>
    <x v="663"/>
    <s v="C084"/>
    <s v="SaaS Enterprise"/>
    <s v="West"/>
    <n v="146570.4"/>
    <n v="8.4499999999999993"/>
    <n v="59112.05"/>
  </r>
  <r>
    <s v="INV01788"/>
    <x v="291"/>
    <s v="C187"/>
    <s v="SaaS Enterprise"/>
    <s v="West"/>
    <n v="44548.98"/>
    <n v="12.08"/>
    <n v="11754.4"/>
  </r>
  <r>
    <s v="INV01789"/>
    <x v="498"/>
    <s v="C241"/>
    <s v="Analytics Addon"/>
    <s v="East"/>
    <n v="176670.01"/>
    <n v="18.23"/>
    <n v="71786.05"/>
  </r>
  <r>
    <s v="INV01790"/>
    <x v="431"/>
    <s v="C189"/>
    <s v="SaaS Basic"/>
    <s v="West"/>
    <n v="65283.71"/>
    <n v="6.98"/>
    <n v="26538.04"/>
  </r>
  <r>
    <s v="INV01791"/>
    <x v="641"/>
    <s v="C239"/>
    <s v="SaaS Enterprise"/>
    <s v="North"/>
    <n v="103755.18"/>
    <n v="3.77"/>
    <n v="55926.09"/>
  </r>
  <r>
    <s v="INV01792"/>
    <x v="380"/>
    <s v="C184"/>
    <s v="Analytics Addon"/>
    <s v="North"/>
    <n v="55600.52"/>
    <n v="11.57"/>
    <n v="21009.32"/>
  </r>
  <r>
    <s v="INV01793"/>
    <x v="597"/>
    <s v="C119"/>
    <s v="SaaS Enterprise"/>
    <s v="South"/>
    <n v="84669.5"/>
    <n v="6.34"/>
    <n v="27587.97"/>
  </r>
  <r>
    <s v="INV01794"/>
    <x v="390"/>
    <s v="C183"/>
    <s v="SaaS Basic"/>
    <s v="West"/>
    <n v="173219.94"/>
    <n v="6.98"/>
    <n v="72848.479999999996"/>
  </r>
  <r>
    <s v="INV01795"/>
    <x v="375"/>
    <s v="C189"/>
    <s v="Analytics Addon"/>
    <s v="West"/>
    <n v="95730"/>
    <n v="22.54"/>
    <n v="29056.18"/>
  </r>
  <r>
    <s v="INV01796"/>
    <x v="443"/>
    <s v="C144"/>
    <s v="SaaS Enterprise"/>
    <s v="West"/>
    <n v="191754.7"/>
    <n v="8.36"/>
    <n v="72826.679999999993"/>
  </r>
  <r>
    <s v="INV01797"/>
    <x v="241"/>
    <s v="C068"/>
    <s v="SaaS Basic"/>
    <s v="North"/>
    <n v="222406.66"/>
    <n v="1.56"/>
    <n v="91800.81"/>
  </r>
  <r>
    <s v="INV01798"/>
    <x v="628"/>
    <s v="C090"/>
    <s v="Analytics Addon"/>
    <s v="North"/>
    <n v="235901.24"/>
    <n v="13.28"/>
    <n v="100927.39"/>
  </r>
  <r>
    <s v="INV01799"/>
    <x v="516"/>
    <s v="C044"/>
    <s v="SaaS Pro"/>
    <s v="South"/>
    <n v="218557.01"/>
    <n v="5.55"/>
    <n v="68498.06"/>
  </r>
  <r>
    <s v="INV01800"/>
    <x v="560"/>
    <s v="C105"/>
    <s v="SaaS Basic"/>
    <s v="South"/>
    <n v="43564.74"/>
    <n v="10.44"/>
    <n v="19443.66"/>
  </r>
  <r>
    <s v="INV01801"/>
    <x v="470"/>
    <s v="C075"/>
    <s v="Analytics Addon"/>
    <s v="West"/>
    <n v="30606.65"/>
    <n v="2.33"/>
    <n v="16369.6"/>
  </r>
  <r>
    <s v="INV01802"/>
    <x v="378"/>
    <s v="C174"/>
    <s v="SaaS Enterprise"/>
    <s v="East"/>
    <n v="170997.95"/>
    <n v="10.28"/>
    <n v="90750.71"/>
  </r>
  <r>
    <s v="INV01803"/>
    <x v="21"/>
    <s v="C167"/>
    <s v="SaaS Pro"/>
    <s v="East"/>
    <n v="147658.32"/>
    <n v="23.85"/>
    <n v="78821.490000000005"/>
  </r>
  <r>
    <s v="INV01804"/>
    <x v="547"/>
    <s v="C266"/>
    <s v="SaaS Enterprise"/>
    <s v="East"/>
    <n v="86034.71"/>
    <n v="18.920000000000002"/>
    <n v="42868.98"/>
  </r>
  <r>
    <s v="INV01805"/>
    <x v="646"/>
    <s v="C005"/>
    <s v="SaaS Enterprise"/>
    <s v="South"/>
    <n v="210212.05"/>
    <n v="24.39"/>
    <n v="89770.96"/>
  </r>
  <r>
    <s v="INV01806"/>
    <x v="287"/>
    <s v="C068"/>
    <s v="SaaS Pro"/>
    <s v="North"/>
    <n v="197912.84"/>
    <n v="9.6199999999999992"/>
    <n v="86265.53"/>
  </r>
  <r>
    <s v="INV01807"/>
    <x v="333"/>
    <s v="C220"/>
    <s v="SaaS Basic"/>
    <s v="East"/>
    <n v="53432.15"/>
    <n v="13.3"/>
    <n v="16989.11"/>
  </r>
  <r>
    <s v="INV01808"/>
    <x v="664"/>
    <s v="C093"/>
    <s v="Analytics Addon"/>
    <s v="West"/>
    <n v="69448.100000000006"/>
    <n v="21.73"/>
    <n v="33468.870000000003"/>
  </r>
  <r>
    <s v="INV01809"/>
    <x v="178"/>
    <s v="C064"/>
    <s v="SaaS Basic"/>
    <s v="South"/>
    <n v="155548.6"/>
    <n v="10.91"/>
    <n v="62809.14"/>
  </r>
  <r>
    <s v="INV01810"/>
    <x v="171"/>
    <s v="C288"/>
    <s v="SaaS Enterprise"/>
    <s v="North"/>
    <n v="82610.5"/>
    <n v="2.4"/>
    <n v="23046.959999999999"/>
  </r>
  <r>
    <s v="INV01811"/>
    <x v="274"/>
    <s v="C300"/>
    <s v="SaaS Enterprise"/>
    <s v="North"/>
    <n v="79448.81"/>
    <n v="22.17"/>
    <n v="42933.29"/>
  </r>
  <r>
    <s v="INV01812"/>
    <x v="434"/>
    <s v="C178"/>
    <s v="SaaS Basic"/>
    <s v="East"/>
    <n v="63509.45"/>
    <n v="7.05"/>
    <n v="23490.13"/>
  </r>
  <r>
    <s v="INV01813"/>
    <x v="301"/>
    <s v="C235"/>
    <s v="Analytics Addon"/>
    <s v="South"/>
    <n v="51093.3"/>
    <n v="20.059999999999999"/>
    <n v="22230.38"/>
  </r>
  <r>
    <s v="INV01814"/>
    <x v="198"/>
    <s v="C268"/>
    <s v="SaaS Enterprise"/>
    <s v="West"/>
    <n v="70469.679999999993"/>
    <n v="23.28"/>
    <n v="38588.35"/>
  </r>
  <r>
    <s v="INV01815"/>
    <x v="402"/>
    <s v="C147"/>
    <s v="Analytics Addon"/>
    <s v="East"/>
    <n v="137305.88"/>
    <n v="19.829999999999998"/>
    <n v="35309.32"/>
  </r>
  <r>
    <s v="INV01816"/>
    <x v="199"/>
    <s v="C287"/>
    <s v="SaaS Enterprise"/>
    <s v="South"/>
    <n v="50262.09"/>
    <n v="1.04"/>
    <n v="20878.060000000001"/>
  </r>
  <r>
    <s v="INV01817"/>
    <x v="252"/>
    <s v="C252"/>
    <s v="SaaS Pro"/>
    <s v="South"/>
    <n v="21741.45"/>
    <n v="23.6"/>
    <n v="9188.17"/>
  </r>
  <r>
    <s v="INV01818"/>
    <x v="427"/>
    <s v="C027"/>
    <s v="Analytics Addon"/>
    <s v="North"/>
    <n v="47513.38"/>
    <n v="8.99"/>
    <n v="23579.01"/>
  </r>
  <r>
    <s v="INV01819"/>
    <x v="482"/>
    <s v="C153"/>
    <s v="SaaS Pro"/>
    <s v="East"/>
    <n v="53841.760000000002"/>
    <n v="11.85"/>
    <n v="23153.7"/>
  </r>
  <r>
    <s v="INV01820"/>
    <x v="127"/>
    <s v="C231"/>
    <s v="SaaS Basic"/>
    <s v="North"/>
    <n v="143241.62"/>
    <n v="12.97"/>
    <n v="46650.89"/>
  </r>
  <r>
    <s v="INV01821"/>
    <x v="227"/>
    <s v="C086"/>
    <s v="SaaS Basic"/>
    <s v="West"/>
    <n v="171902.25"/>
    <n v="3.53"/>
    <n v="45212.14"/>
  </r>
  <r>
    <s v="INV01822"/>
    <x v="600"/>
    <s v="C030"/>
    <s v="SaaS Basic"/>
    <s v="West"/>
    <n v="16183.77"/>
    <n v="13.15"/>
    <n v="6877.78"/>
  </r>
  <r>
    <s v="INV01823"/>
    <x v="604"/>
    <s v="C103"/>
    <s v="SaaS Enterprise"/>
    <s v="South"/>
    <n v="207114.8"/>
    <n v="11.95"/>
    <n v="96133.31"/>
  </r>
  <r>
    <s v="INV01824"/>
    <x v="137"/>
    <s v="C257"/>
    <s v="Analytics Addon"/>
    <s v="West"/>
    <n v="151950.62"/>
    <n v="23.99"/>
    <n v="71478.8"/>
  </r>
  <r>
    <s v="INV01825"/>
    <x v="476"/>
    <s v="C107"/>
    <s v="Analytics Addon"/>
    <s v="East"/>
    <n v="41089.440000000002"/>
    <n v="13.69"/>
    <n v="16807.740000000002"/>
  </r>
  <r>
    <s v="INV01826"/>
    <x v="296"/>
    <s v="C060"/>
    <s v="SaaS Pro"/>
    <s v="East"/>
    <n v="136731.38"/>
    <n v="1.76"/>
    <n v="38280.559999999998"/>
  </r>
  <r>
    <s v="INV01827"/>
    <x v="341"/>
    <s v="C199"/>
    <s v="Analytics Addon"/>
    <s v="West"/>
    <n v="32179.19"/>
    <n v="22.04"/>
    <n v="12013.68"/>
  </r>
  <r>
    <s v="INV01828"/>
    <x v="443"/>
    <s v="C291"/>
    <s v="Analytics Addon"/>
    <s v="East"/>
    <n v="228360.25"/>
    <n v="6.61"/>
    <n v="98847.64"/>
  </r>
  <r>
    <s v="INV01829"/>
    <x v="208"/>
    <s v="C258"/>
    <s v="SaaS Pro"/>
    <s v="West"/>
    <n v="56873.53"/>
    <n v="11.08"/>
    <n v="19453.87"/>
  </r>
  <r>
    <s v="INV01830"/>
    <x v="472"/>
    <s v="C095"/>
    <s v="SaaS Pro"/>
    <s v="West"/>
    <n v="56393.1"/>
    <n v="21.19"/>
    <n v="29386.34"/>
  </r>
  <r>
    <s v="INV01831"/>
    <x v="72"/>
    <s v="C244"/>
    <s v="SaaS Basic"/>
    <s v="West"/>
    <n v="231446.7"/>
    <n v="13.73"/>
    <n v="120309.11"/>
  </r>
  <r>
    <s v="INV01832"/>
    <x v="617"/>
    <s v="C079"/>
    <s v="SaaS Pro"/>
    <s v="South"/>
    <n v="210041.28"/>
    <n v="16.63"/>
    <n v="115498.05"/>
  </r>
  <r>
    <s v="INV01833"/>
    <x v="259"/>
    <s v="C066"/>
    <s v="SaaS Pro"/>
    <s v="West"/>
    <n v="94659.41"/>
    <n v="19.010000000000002"/>
    <n v="29659.16"/>
  </r>
  <r>
    <s v="INV01834"/>
    <x v="353"/>
    <s v="C085"/>
    <s v="SaaS Enterprise"/>
    <s v="North"/>
    <n v="190953.4"/>
    <n v="22.33"/>
    <n v="55385.38"/>
  </r>
  <r>
    <s v="INV01835"/>
    <x v="266"/>
    <s v="C069"/>
    <s v="SaaS Pro"/>
    <s v="East"/>
    <n v="136309.10999999999"/>
    <n v="8.85"/>
    <n v="64217.47"/>
  </r>
  <r>
    <s v="INV01836"/>
    <x v="647"/>
    <s v="C147"/>
    <s v="Analytics Addon"/>
    <s v="West"/>
    <n v="27134.080000000002"/>
    <n v="19.46"/>
    <n v="7294.27"/>
  </r>
  <r>
    <s v="INV01837"/>
    <x v="571"/>
    <s v="C118"/>
    <s v="Analytics Addon"/>
    <s v="West"/>
    <n v="242412.56"/>
    <n v="2.98"/>
    <n v="66000.73"/>
  </r>
  <r>
    <s v="INV01838"/>
    <x v="454"/>
    <s v="C115"/>
    <s v="SaaS Basic"/>
    <s v="North"/>
    <n v="82935.81"/>
    <n v="16.93"/>
    <n v="34450.03"/>
  </r>
  <r>
    <s v="INV01839"/>
    <x v="293"/>
    <s v="C240"/>
    <s v="SaaS Pro"/>
    <s v="North"/>
    <n v="57661.47"/>
    <n v="14.77"/>
    <n v="17607.09"/>
  </r>
  <r>
    <s v="INV01840"/>
    <x v="246"/>
    <s v="C190"/>
    <s v="Analytics Addon"/>
    <s v="North"/>
    <n v="173094.89"/>
    <n v="1.24"/>
    <n v="59453.1"/>
  </r>
  <r>
    <s v="INV01841"/>
    <x v="631"/>
    <s v="C059"/>
    <s v="SaaS Basic"/>
    <s v="North"/>
    <n v="143344.72"/>
    <n v="22.28"/>
    <n v="55855.92"/>
  </r>
  <r>
    <s v="INV01842"/>
    <x v="115"/>
    <s v="C128"/>
    <s v="Analytics Addon"/>
    <s v="North"/>
    <n v="17498.73"/>
    <n v="20.94"/>
    <n v="7286.68"/>
  </r>
  <r>
    <s v="INV01843"/>
    <x v="386"/>
    <s v="C151"/>
    <s v="SaaS Pro"/>
    <s v="South"/>
    <n v="139510.72"/>
    <n v="6.17"/>
    <n v="71989.19"/>
  </r>
  <r>
    <s v="INV01844"/>
    <x v="421"/>
    <s v="C247"/>
    <s v="SaaS Enterprise"/>
    <s v="South"/>
    <n v="120994.31"/>
    <n v="5.03"/>
    <n v="62341.42"/>
  </r>
  <r>
    <s v="INV01845"/>
    <x v="502"/>
    <s v="C204"/>
    <s v="SaaS Pro"/>
    <s v="West"/>
    <n v="70225.539999999994"/>
    <n v="9.27"/>
    <n v="37249.81"/>
  </r>
  <r>
    <s v="INV01846"/>
    <x v="530"/>
    <s v="C253"/>
    <s v="SaaS Enterprise"/>
    <s v="West"/>
    <n v="23287.19"/>
    <n v="2.64"/>
    <n v="6410.62"/>
  </r>
  <r>
    <s v="INV01847"/>
    <x v="169"/>
    <s v="C252"/>
    <s v="Analytics Addon"/>
    <s v="North"/>
    <n v="108555.84"/>
    <n v="14.41"/>
    <n v="46640.2"/>
  </r>
  <r>
    <s v="INV01848"/>
    <x v="182"/>
    <s v="C132"/>
    <s v="Analytics Addon"/>
    <s v="West"/>
    <n v="66148.06"/>
    <n v="14.48"/>
    <n v="29536.31"/>
  </r>
  <r>
    <s v="INV01849"/>
    <x v="100"/>
    <s v="C217"/>
    <s v="Analytics Addon"/>
    <s v="West"/>
    <n v="122094.64"/>
    <n v="21.02"/>
    <n v="44644.26"/>
  </r>
  <r>
    <s v="INV01850"/>
    <x v="655"/>
    <s v="C297"/>
    <s v="SaaS Basic"/>
    <s v="North"/>
    <n v="55117.72"/>
    <n v="15.23"/>
    <n v="21911.32"/>
  </r>
  <r>
    <s v="INV01851"/>
    <x v="563"/>
    <s v="C057"/>
    <s v="SaaS Enterprise"/>
    <s v="East"/>
    <n v="196197.12"/>
    <n v="13.64"/>
    <n v="62474.93"/>
  </r>
  <r>
    <s v="INV01852"/>
    <x v="641"/>
    <s v="C226"/>
    <s v="SaaS Basic"/>
    <s v="East"/>
    <n v="104431.55"/>
    <n v="19.47"/>
    <n v="53118.080000000002"/>
  </r>
  <r>
    <s v="INV01853"/>
    <x v="117"/>
    <s v="C159"/>
    <s v="SaaS Basic"/>
    <s v="South"/>
    <n v="236898.81"/>
    <n v="12.46"/>
    <n v="114933.47"/>
  </r>
  <r>
    <s v="INV01854"/>
    <x v="592"/>
    <s v="C055"/>
    <s v="SaaS Pro"/>
    <s v="East"/>
    <n v="147811.03"/>
    <n v="16.16"/>
    <n v="62080.49"/>
  </r>
  <r>
    <s v="INV01855"/>
    <x v="286"/>
    <s v="C242"/>
    <s v="SaaS Basic"/>
    <s v="West"/>
    <n v="65482.09"/>
    <n v="17.79"/>
    <n v="29073.02"/>
  </r>
  <r>
    <s v="INV01856"/>
    <x v="370"/>
    <s v="C168"/>
    <s v="Analytics Addon"/>
    <s v="West"/>
    <n v="128708.56"/>
    <n v="24.5"/>
    <n v="62766.71"/>
  </r>
  <r>
    <s v="INV01857"/>
    <x v="664"/>
    <s v="C012"/>
    <s v="SaaS Enterprise"/>
    <s v="West"/>
    <n v="83790.240000000005"/>
    <n v="15.56"/>
    <n v="39996.629999999997"/>
  </r>
  <r>
    <s v="INV01858"/>
    <x v="33"/>
    <s v="C273"/>
    <s v="SaaS Enterprise"/>
    <s v="West"/>
    <n v="130752.41"/>
    <n v="4.7699999999999996"/>
    <n v="70934.52"/>
  </r>
  <r>
    <s v="INV01859"/>
    <x v="2"/>
    <s v="C040"/>
    <s v="SaaS Pro"/>
    <s v="East"/>
    <n v="197558.59"/>
    <n v="14.37"/>
    <n v="66361.67"/>
  </r>
  <r>
    <s v="INV01860"/>
    <x v="163"/>
    <s v="C172"/>
    <s v="Analytics Addon"/>
    <s v="West"/>
    <n v="152031.14000000001"/>
    <n v="11.34"/>
    <n v="49642.93"/>
  </r>
  <r>
    <s v="INV01861"/>
    <x v="468"/>
    <s v="C033"/>
    <s v="SaaS Pro"/>
    <s v="North"/>
    <n v="26111.81"/>
    <n v="18.5"/>
    <n v="13810.02"/>
  </r>
  <r>
    <s v="INV01862"/>
    <x v="70"/>
    <s v="C043"/>
    <s v="SaaS Enterprise"/>
    <s v="West"/>
    <n v="226994.33"/>
    <n v="11.16"/>
    <n v="102656.56"/>
  </r>
  <r>
    <s v="INV01863"/>
    <x v="650"/>
    <s v="C246"/>
    <s v="Analytics Addon"/>
    <s v="West"/>
    <n v="45534.43"/>
    <n v="0.4"/>
    <n v="14463.78"/>
  </r>
  <r>
    <s v="INV01864"/>
    <x v="179"/>
    <s v="C068"/>
    <s v="SaaS Enterprise"/>
    <s v="South"/>
    <n v="93861.39"/>
    <n v="20.75"/>
    <n v="28441.95"/>
  </r>
  <r>
    <s v="INV01865"/>
    <x v="134"/>
    <s v="C082"/>
    <s v="SaaS Pro"/>
    <s v="East"/>
    <n v="84595.71"/>
    <n v="11.92"/>
    <n v="45169.14"/>
  </r>
  <r>
    <s v="INV01866"/>
    <x v="561"/>
    <s v="C051"/>
    <s v="SaaS Basic"/>
    <s v="West"/>
    <n v="36262.61"/>
    <n v="23.17"/>
    <n v="11303.98"/>
  </r>
  <r>
    <s v="INV01867"/>
    <x v="442"/>
    <s v="C080"/>
    <s v="SaaS Enterprise"/>
    <s v="North"/>
    <n v="115903.55"/>
    <n v="6.74"/>
    <n v="40591.19"/>
  </r>
  <r>
    <s v="INV01868"/>
    <x v="647"/>
    <s v="C291"/>
    <s v="Analytics Addon"/>
    <s v="West"/>
    <n v="97914.97"/>
    <n v="8.98"/>
    <n v="37669.89"/>
  </r>
  <r>
    <s v="INV01869"/>
    <x v="665"/>
    <s v="C127"/>
    <s v="Analytics Addon"/>
    <s v="South"/>
    <n v="126388.25"/>
    <n v="10.42"/>
    <n v="45887.08"/>
  </r>
  <r>
    <s v="INV01870"/>
    <x v="541"/>
    <s v="C026"/>
    <s v="SaaS Pro"/>
    <s v="West"/>
    <n v="214831.02"/>
    <n v="8.17"/>
    <n v="115608.43"/>
  </r>
  <r>
    <s v="INV01871"/>
    <x v="368"/>
    <s v="C167"/>
    <s v="SaaS Pro"/>
    <s v="North"/>
    <n v="239055.97"/>
    <n v="12.95"/>
    <n v="114971.96"/>
  </r>
  <r>
    <s v="INV01872"/>
    <x v="74"/>
    <s v="C164"/>
    <s v="SaaS Enterprise"/>
    <s v="North"/>
    <n v="184239.73"/>
    <n v="11.43"/>
    <n v="94440.62"/>
  </r>
  <r>
    <s v="INV01873"/>
    <x v="220"/>
    <s v="C263"/>
    <s v="Analytics Addon"/>
    <s v="South"/>
    <n v="172578.42"/>
    <n v="13.87"/>
    <n v="58705.55"/>
  </r>
  <r>
    <s v="INV01874"/>
    <x v="448"/>
    <s v="C196"/>
    <s v="SaaS Enterprise"/>
    <s v="East"/>
    <n v="60205.49"/>
    <n v="10.63"/>
    <n v="16709"/>
  </r>
  <r>
    <s v="INV01875"/>
    <x v="666"/>
    <s v="C206"/>
    <s v="SaaS Basic"/>
    <s v="North"/>
    <n v="119844.14"/>
    <n v="0.27"/>
    <n v="46192.73"/>
  </r>
  <r>
    <s v="INV01876"/>
    <x v="254"/>
    <s v="C088"/>
    <s v="SaaS Enterprise"/>
    <s v="West"/>
    <n v="68982.05"/>
    <n v="21.18"/>
    <n v="26552.04"/>
  </r>
  <r>
    <s v="INV01877"/>
    <x v="612"/>
    <s v="C182"/>
    <s v="Analytics Addon"/>
    <s v="East"/>
    <n v="98806.89"/>
    <n v="7.53"/>
    <n v="50475.01"/>
  </r>
  <r>
    <s v="INV01878"/>
    <x v="369"/>
    <s v="C235"/>
    <s v="SaaS Enterprise"/>
    <s v="East"/>
    <n v="37509.57"/>
    <n v="18.27"/>
    <n v="17811.669999999998"/>
  </r>
  <r>
    <s v="INV01879"/>
    <x v="491"/>
    <s v="C249"/>
    <s v="SaaS Enterprise"/>
    <s v="East"/>
    <n v="49041.29"/>
    <n v="18.690000000000001"/>
    <n v="16796.400000000001"/>
  </r>
  <r>
    <s v="INV01880"/>
    <x v="361"/>
    <s v="C049"/>
    <s v="SaaS Basic"/>
    <s v="South"/>
    <n v="50721.05"/>
    <n v="4.32"/>
    <n v="24058.04"/>
  </r>
  <r>
    <s v="INV01881"/>
    <x v="292"/>
    <s v="C290"/>
    <s v="SaaS Enterprise"/>
    <s v="West"/>
    <n v="104178.21"/>
    <n v="22.9"/>
    <n v="30778.97"/>
  </r>
  <r>
    <s v="INV01882"/>
    <x v="615"/>
    <s v="C124"/>
    <s v="SaaS Enterprise"/>
    <s v="West"/>
    <n v="231412.73"/>
    <n v="15.89"/>
    <n v="119335.78"/>
  </r>
  <r>
    <s v="INV01883"/>
    <x v="129"/>
    <s v="C034"/>
    <s v="SaaS Basic"/>
    <s v="North"/>
    <n v="136199.23000000001"/>
    <n v="18.22"/>
    <n v="65136.74"/>
  </r>
  <r>
    <s v="INV01884"/>
    <x v="509"/>
    <s v="C105"/>
    <s v="SaaS Pro"/>
    <s v="South"/>
    <n v="18950.88"/>
    <n v="21.32"/>
    <n v="7617.98"/>
  </r>
  <r>
    <s v="INV01885"/>
    <x v="623"/>
    <s v="C174"/>
    <s v="SaaS Basic"/>
    <s v="East"/>
    <n v="136062.21"/>
    <n v="13.4"/>
    <n v="66210.929999999993"/>
  </r>
  <r>
    <s v="INV01886"/>
    <x v="529"/>
    <s v="C264"/>
    <s v="SaaS Enterprise"/>
    <s v="North"/>
    <n v="168700.59"/>
    <n v="7.19"/>
    <n v="81115.149999999994"/>
  </r>
  <r>
    <s v="INV01887"/>
    <x v="481"/>
    <s v="C078"/>
    <s v="SaaS Enterprise"/>
    <s v="West"/>
    <n v="36590.559999999998"/>
    <n v="4.62"/>
    <n v="9312.01"/>
  </r>
  <r>
    <s v="INV01888"/>
    <x v="337"/>
    <s v="C080"/>
    <s v="Analytics Addon"/>
    <s v="South"/>
    <n v="91163.63"/>
    <n v="21.65"/>
    <n v="30803.52"/>
  </r>
  <r>
    <s v="INV01889"/>
    <x v="467"/>
    <s v="C047"/>
    <s v="SaaS Basic"/>
    <s v="South"/>
    <n v="80316.100000000006"/>
    <n v="20.53"/>
    <n v="39905.79"/>
  </r>
  <r>
    <s v="INV01890"/>
    <x v="159"/>
    <s v="C051"/>
    <s v="SaaS Pro"/>
    <s v="West"/>
    <n v="209944.49"/>
    <n v="12.27"/>
    <n v="54228.65"/>
  </r>
  <r>
    <s v="INV01891"/>
    <x v="248"/>
    <s v="C068"/>
    <s v="SaaS Pro"/>
    <s v="East"/>
    <n v="105023.64"/>
    <n v="15.04"/>
    <n v="57747.76"/>
  </r>
  <r>
    <s v="INV01892"/>
    <x v="447"/>
    <s v="C232"/>
    <s v="Analytics Addon"/>
    <s v="North"/>
    <n v="83445.38"/>
    <n v="9.1300000000000008"/>
    <n v="31051.27"/>
  </r>
  <r>
    <s v="INV01893"/>
    <x v="45"/>
    <s v="C186"/>
    <s v="Analytics Addon"/>
    <s v="North"/>
    <n v="90992.15"/>
    <n v="17.600000000000001"/>
    <n v="40721"/>
  </r>
  <r>
    <s v="INV01894"/>
    <x v="280"/>
    <s v="C276"/>
    <s v="SaaS Basic"/>
    <s v="South"/>
    <n v="172915.79"/>
    <n v="7.18"/>
    <n v="68496.13"/>
  </r>
  <r>
    <s v="INV01895"/>
    <x v="529"/>
    <s v="C111"/>
    <s v="Analytics Addon"/>
    <s v="East"/>
    <n v="167545.25"/>
    <n v="10.76"/>
    <n v="49190"/>
  </r>
  <r>
    <s v="INV01896"/>
    <x v="533"/>
    <s v="C263"/>
    <s v="Analytics Addon"/>
    <s v="East"/>
    <n v="117011.38"/>
    <n v="15.52"/>
    <n v="58292.04"/>
  </r>
  <r>
    <s v="INV01897"/>
    <x v="566"/>
    <s v="C178"/>
    <s v="SaaS Basic"/>
    <s v="South"/>
    <n v="127493.13"/>
    <n v="24.35"/>
    <n v="57756.28"/>
  </r>
  <r>
    <s v="INV01898"/>
    <x v="530"/>
    <s v="C235"/>
    <s v="SaaS Enterprise"/>
    <s v="East"/>
    <n v="247518.72"/>
    <n v="10.94"/>
    <n v="63552.18"/>
  </r>
  <r>
    <s v="INV01899"/>
    <x v="381"/>
    <s v="C094"/>
    <s v="SaaS Pro"/>
    <s v="West"/>
    <n v="41931.79"/>
    <n v="18.850000000000001"/>
    <n v="13288.23"/>
  </r>
  <r>
    <s v="INV01900"/>
    <x v="131"/>
    <s v="C228"/>
    <s v="Analytics Addon"/>
    <s v="North"/>
    <n v="132118.31"/>
    <n v="6.64"/>
    <n v="62614.32"/>
  </r>
  <r>
    <s v="INV01901"/>
    <x v="3"/>
    <s v="C153"/>
    <s v="SaaS Pro"/>
    <s v="South"/>
    <n v="121855.94"/>
    <n v="12.81"/>
    <n v="34449.78"/>
  </r>
  <r>
    <s v="INV01902"/>
    <x v="72"/>
    <s v="C276"/>
    <s v="SaaS Basic"/>
    <s v="East"/>
    <n v="53557.04"/>
    <n v="15.77"/>
    <n v="14670.14"/>
  </r>
  <r>
    <s v="INV01903"/>
    <x v="25"/>
    <s v="C246"/>
    <s v="SaaS Pro"/>
    <s v="North"/>
    <n v="51643.9"/>
    <n v="6.75"/>
    <n v="17434.419999999998"/>
  </r>
  <r>
    <s v="INV01904"/>
    <x v="213"/>
    <s v="C087"/>
    <s v="SaaS Pro"/>
    <s v="West"/>
    <n v="201551.74"/>
    <n v="22.9"/>
    <n v="60910.66"/>
  </r>
  <r>
    <s v="INV01905"/>
    <x v="202"/>
    <s v="C196"/>
    <s v="SaaS Enterprise"/>
    <s v="South"/>
    <n v="61547.01"/>
    <n v="11.73"/>
    <n v="18416.79"/>
  </r>
  <r>
    <s v="INV01906"/>
    <x v="201"/>
    <s v="C085"/>
    <s v="SaaS Pro"/>
    <s v="South"/>
    <n v="73022.759999999995"/>
    <n v="10.28"/>
    <n v="36127.26"/>
  </r>
  <r>
    <s v="INV01907"/>
    <x v="91"/>
    <s v="C090"/>
    <s v="SaaS Pro"/>
    <s v="East"/>
    <n v="168634.95"/>
    <n v="2.48"/>
    <n v="90351.29"/>
  </r>
  <r>
    <s v="INV01908"/>
    <x v="479"/>
    <s v="C119"/>
    <s v="Analytics Addon"/>
    <s v="East"/>
    <n v="237598.62"/>
    <n v="7.33"/>
    <n v="124148.38"/>
  </r>
  <r>
    <s v="INV01909"/>
    <x v="562"/>
    <s v="C087"/>
    <s v="SaaS Enterprise"/>
    <s v="South"/>
    <n v="170613.65"/>
    <n v="5.95"/>
    <n v="57868.959999999999"/>
  </r>
  <r>
    <s v="INV01910"/>
    <x v="308"/>
    <s v="C112"/>
    <s v="SaaS Basic"/>
    <s v="North"/>
    <n v="94588.23"/>
    <n v="0.62"/>
    <n v="41389.550000000003"/>
  </r>
  <r>
    <s v="INV01911"/>
    <x v="47"/>
    <s v="C073"/>
    <s v="Analytics Addon"/>
    <s v="West"/>
    <n v="83152.11"/>
    <n v="15.42"/>
    <n v="29320.97"/>
  </r>
  <r>
    <s v="INV01912"/>
    <x v="220"/>
    <s v="C129"/>
    <s v="SaaS Enterprise"/>
    <s v="East"/>
    <n v="65798.58"/>
    <n v="3.62"/>
    <n v="26891.72"/>
  </r>
  <r>
    <s v="INV01913"/>
    <x v="154"/>
    <s v="C202"/>
    <s v="SaaS Basic"/>
    <s v="West"/>
    <n v="160146.21"/>
    <n v="0.76"/>
    <n v="48032.24"/>
  </r>
  <r>
    <s v="INV01914"/>
    <x v="550"/>
    <s v="C183"/>
    <s v="SaaS Pro"/>
    <s v="South"/>
    <n v="176991.85"/>
    <n v="12.22"/>
    <n v="65336.61"/>
  </r>
  <r>
    <s v="INV01915"/>
    <x v="36"/>
    <s v="C260"/>
    <s v="SaaS Pro"/>
    <s v="West"/>
    <n v="75058"/>
    <n v="10.37"/>
    <n v="20570.27"/>
  </r>
  <r>
    <s v="INV01916"/>
    <x v="621"/>
    <s v="C146"/>
    <s v="SaaS Enterprise"/>
    <s v="North"/>
    <n v="11028.04"/>
    <n v="1"/>
    <n v="3859.58"/>
  </r>
  <r>
    <s v="INV01917"/>
    <x v="486"/>
    <s v="C230"/>
    <s v="SaaS Basic"/>
    <s v="East"/>
    <n v="179420.29"/>
    <n v="6.4"/>
    <n v="83780.570000000007"/>
  </r>
  <r>
    <s v="INV01918"/>
    <x v="573"/>
    <s v="C240"/>
    <s v="SaaS Enterprise"/>
    <s v="South"/>
    <n v="49959.46"/>
    <n v="2.85"/>
    <n v="19661.88"/>
  </r>
  <r>
    <s v="INV01919"/>
    <x v="437"/>
    <s v="C079"/>
    <s v="SaaS Pro"/>
    <s v="West"/>
    <n v="177270.03"/>
    <n v="14.44"/>
    <n v="89438.45"/>
  </r>
  <r>
    <s v="INV01920"/>
    <x v="119"/>
    <s v="C141"/>
    <s v="SaaS Enterprise"/>
    <s v="West"/>
    <n v="147208.21"/>
    <n v="24.31"/>
    <n v="67830.89"/>
  </r>
  <r>
    <s v="INV01921"/>
    <x v="433"/>
    <s v="C027"/>
    <s v="Analytics Addon"/>
    <s v="South"/>
    <n v="247165.98"/>
    <n v="3.61"/>
    <n v="121940.56"/>
  </r>
  <r>
    <s v="INV01922"/>
    <x v="343"/>
    <s v="C045"/>
    <s v="SaaS Pro"/>
    <s v="North"/>
    <n v="106506.31"/>
    <n v="14.72"/>
    <n v="34193.620000000003"/>
  </r>
  <r>
    <s v="INV01923"/>
    <x v="536"/>
    <s v="C167"/>
    <s v="SaaS Enterprise"/>
    <s v="North"/>
    <n v="217944.17"/>
    <n v="5.0599999999999996"/>
    <n v="111801.31"/>
  </r>
  <r>
    <s v="INV01924"/>
    <x v="620"/>
    <s v="C128"/>
    <s v="SaaS Basic"/>
    <s v="South"/>
    <n v="181954.14"/>
    <n v="24.7"/>
    <n v="91043.33"/>
  </r>
  <r>
    <s v="INV01925"/>
    <x v="303"/>
    <s v="C027"/>
    <s v="Analytics Addon"/>
    <s v="East"/>
    <n v="62040.66"/>
    <n v="24.89"/>
    <n v="33441.360000000001"/>
  </r>
  <r>
    <s v="INV01926"/>
    <x v="192"/>
    <s v="C069"/>
    <s v="Analytics Addon"/>
    <s v="East"/>
    <n v="205502.92"/>
    <n v="23.84"/>
    <n v="66307.740000000005"/>
  </r>
  <r>
    <s v="INV01927"/>
    <x v="126"/>
    <s v="C187"/>
    <s v="SaaS Enterprise"/>
    <s v="South"/>
    <n v="181466.52"/>
    <n v="23.92"/>
    <n v="86051.42"/>
  </r>
  <r>
    <s v="INV01928"/>
    <x v="617"/>
    <s v="C146"/>
    <s v="Analytics Addon"/>
    <s v="West"/>
    <n v="46650.14"/>
    <n v="11.47"/>
    <n v="11964.22"/>
  </r>
  <r>
    <s v="INV01929"/>
    <x v="441"/>
    <s v="C088"/>
    <s v="SaaS Basic"/>
    <s v="West"/>
    <n v="141913.94"/>
    <n v="17.059999999999999"/>
    <n v="53661.599999999999"/>
  </r>
  <r>
    <s v="INV01930"/>
    <x v="505"/>
    <s v="C072"/>
    <s v="SaaS Basic"/>
    <s v="West"/>
    <n v="130114.59"/>
    <n v="20.38"/>
    <n v="63033.85"/>
  </r>
  <r>
    <s v="INV01931"/>
    <x v="667"/>
    <s v="C276"/>
    <s v="SaaS Pro"/>
    <s v="North"/>
    <n v="77400.509999999995"/>
    <n v="20.8"/>
    <n v="28037.7"/>
  </r>
  <r>
    <s v="INV01932"/>
    <x v="238"/>
    <s v="C161"/>
    <s v="SaaS Basic"/>
    <s v="South"/>
    <n v="246899.72"/>
    <n v="9.66"/>
    <n v="123103.58"/>
  </r>
  <r>
    <s v="INV01933"/>
    <x v="3"/>
    <s v="C228"/>
    <s v="SaaS Enterprise"/>
    <s v="East"/>
    <n v="225673.35"/>
    <n v="0.4"/>
    <n v="80761.259999999995"/>
  </r>
  <r>
    <s v="INV01934"/>
    <x v="525"/>
    <s v="C298"/>
    <s v="SaaS Enterprise"/>
    <s v="South"/>
    <n v="247811.42"/>
    <n v="20.38"/>
    <n v="130452.26"/>
  </r>
  <r>
    <s v="INV01935"/>
    <x v="584"/>
    <s v="C030"/>
    <s v="SaaS Pro"/>
    <s v="North"/>
    <n v="211959.24"/>
    <n v="24.86"/>
    <n v="91273.73"/>
  </r>
  <r>
    <s v="INV01936"/>
    <x v="44"/>
    <s v="C248"/>
    <s v="SaaS Pro"/>
    <s v="West"/>
    <n v="71325.02"/>
    <n v="5.93"/>
    <n v="38157.43"/>
  </r>
  <r>
    <s v="INV01937"/>
    <x v="619"/>
    <s v="C255"/>
    <s v="SaaS Enterprise"/>
    <s v="West"/>
    <n v="211207.27"/>
    <n v="19.829999999999998"/>
    <n v="78342.929999999993"/>
  </r>
  <r>
    <s v="INV01938"/>
    <x v="621"/>
    <s v="C005"/>
    <s v="SaaS Enterprise"/>
    <s v="North"/>
    <n v="115448.65"/>
    <n v="3.02"/>
    <n v="44992.89"/>
  </r>
  <r>
    <s v="INV01939"/>
    <x v="70"/>
    <s v="C120"/>
    <s v="SaaS Basic"/>
    <s v="East"/>
    <n v="57114.49"/>
    <n v="18.13"/>
    <n v="30946.76"/>
  </r>
  <r>
    <s v="INV01940"/>
    <x v="525"/>
    <s v="C069"/>
    <s v="SaaS Basic"/>
    <s v="West"/>
    <n v="81194.03"/>
    <n v="18.38"/>
    <n v="28400.44"/>
  </r>
  <r>
    <s v="INV01941"/>
    <x v="502"/>
    <s v="C219"/>
    <s v="SaaS Basic"/>
    <s v="West"/>
    <n v="208593.34"/>
    <n v="14.4"/>
    <n v="68868.67"/>
  </r>
  <r>
    <s v="INV01942"/>
    <x v="490"/>
    <s v="C065"/>
    <s v="SaaS Pro"/>
    <s v="East"/>
    <n v="153583.98000000001"/>
    <n v="2.95"/>
    <n v="41839.269999999997"/>
  </r>
  <r>
    <s v="INV01943"/>
    <x v="180"/>
    <s v="C096"/>
    <s v="Analytics Addon"/>
    <s v="South"/>
    <n v="82067.12"/>
    <n v="19.37"/>
    <n v="23293.74"/>
  </r>
  <r>
    <s v="INV01944"/>
    <x v="456"/>
    <s v="C250"/>
    <s v="SaaS Basic"/>
    <s v="West"/>
    <n v="118028.27"/>
    <n v="19.920000000000002"/>
    <n v="42950.22"/>
  </r>
  <r>
    <s v="INV01945"/>
    <x v="187"/>
    <s v="C259"/>
    <s v="Analytics Addon"/>
    <s v="North"/>
    <n v="197842.68"/>
    <n v="11.49"/>
    <n v="49852.33"/>
  </r>
  <r>
    <s v="INV01946"/>
    <x v="58"/>
    <s v="C228"/>
    <s v="SaaS Pro"/>
    <s v="South"/>
    <n v="208133.2"/>
    <n v="7.61"/>
    <n v="110719.97"/>
  </r>
  <r>
    <s v="INV01947"/>
    <x v="428"/>
    <s v="C006"/>
    <s v="Analytics Addon"/>
    <s v="East"/>
    <n v="73741.259999999995"/>
    <n v="21.62"/>
    <n v="27087.41"/>
  </r>
  <r>
    <s v="INV01948"/>
    <x v="196"/>
    <s v="C285"/>
    <s v="SaaS Basic"/>
    <s v="West"/>
    <n v="38043.879999999997"/>
    <n v="19.71"/>
    <n v="14102.46"/>
  </r>
  <r>
    <s v="INV01949"/>
    <x v="514"/>
    <s v="C188"/>
    <s v="SaaS Enterprise"/>
    <s v="East"/>
    <n v="112702.78"/>
    <n v="8.84"/>
    <n v="44948.83"/>
  </r>
  <r>
    <s v="INV01950"/>
    <x v="462"/>
    <s v="C247"/>
    <s v="Analytics Addon"/>
    <s v="South"/>
    <n v="21086.93"/>
    <n v="16.3"/>
    <n v="6959.98"/>
  </r>
  <r>
    <s v="INV01951"/>
    <x v="310"/>
    <s v="C258"/>
    <s v="SaaS Enterprise"/>
    <s v="West"/>
    <n v="179100.25"/>
    <n v="21.72"/>
    <n v="59223.58"/>
  </r>
  <r>
    <s v="INV01952"/>
    <x v="39"/>
    <s v="C247"/>
    <s v="SaaS Enterprise"/>
    <s v="West"/>
    <n v="77158.64"/>
    <n v="5.34"/>
    <n v="21797.52"/>
  </r>
  <r>
    <s v="INV01953"/>
    <x v="165"/>
    <s v="C293"/>
    <s v="SaaS Basic"/>
    <s v="South"/>
    <n v="154647.49"/>
    <n v="20.34"/>
    <n v="66835.94"/>
  </r>
  <r>
    <s v="INV01954"/>
    <x v="270"/>
    <s v="C152"/>
    <s v="SaaS Pro"/>
    <s v="North"/>
    <n v="54915.59"/>
    <n v="3.93"/>
    <n v="15393.94"/>
  </r>
  <r>
    <s v="INV01955"/>
    <x v="579"/>
    <s v="C108"/>
    <s v="SaaS Pro"/>
    <s v="North"/>
    <n v="69788.56"/>
    <n v="11.91"/>
    <n v="33867.160000000003"/>
  </r>
  <r>
    <s v="INV01956"/>
    <x v="102"/>
    <s v="C272"/>
    <s v="Analytics Addon"/>
    <s v="North"/>
    <n v="221979.15"/>
    <n v="1.29"/>
    <n v="97419.23"/>
  </r>
  <r>
    <s v="INV01957"/>
    <x v="2"/>
    <s v="C246"/>
    <s v="SaaS Pro"/>
    <s v="North"/>
    <n v="24743.99"/>
    <n v="15.2"/>
    <n v="12225.42"/>
  </r>
  <r>
    <s v="INV01958"/>
    <x v="356"/>
    <s v="C010"/>
    <s v="SaaS Enterprise"/>
    <s v="South"/>
    <n v="67403.67"/>
    <n v="13.2"/>
    <n v="20706.47"/>
  </r>
  <r>
    <s v="INV01959"/>
    <x v="365"/>
    <s v="C182"/>
    <s v="SaaS Pro"/>
    <s v="West"/>
    <n v="132431.23000000001"/>
    <n v="9.9600000000000009"/>
    <n v="56904.24"/>
  </r>
  <r>
    <s v="INV01960"/>
    <x v="515"/>
    <s v="C214"/>
    <s v="SaaS Pro"/>
    <s v="East"/>
    <n v="200330.47"/>
    <n v="10.79"/>
    <n v="92175.23"/>
  </r>
  <r>
    <s v="INV01961"/>
    <x v="464"/>
    <s v="C024"/>
    <s v="SaaS Basic"/>
    <s v="South"/>
    <n v="218841.61"/>
    <n v="11.66"/>
    <n v="57864.76"/>
  </r>
  <r>
    <s v="INV01962"/>
    <x v="653"/>
    <s v="C070"/>
    <s v="SaaS Pro"/>
    <s v="West"/>
    <n v="165969.4"/>
    <n v="5.88"/>
    <n v="57129.440000000002"/>
  </r>
  <r>
    <s v="INV01963"/>
    <x v="565"/>
    <s v="C171"/>
    <s v="SaaS Basic"/>
    <s v="North"/>
    <n v="90358.75"/>
    <n v="15.19"/>
    <n v="40472.879999999997"/>
  </r>
  <r>
    <s v="INV01964"/>
    <x v="253"/>
    <s v="C162"/>
    <s v="SaaS Basic"/>
    <s v="North"/>
    <n v="129824.04"/>
    <n v="12.98"/>
    <n v="57793.36"/>
  </r>
  <r>
    <s v="INV01965"/>
    <x v="641"/>
    <s v="C160"/>
    <s v="Analytics Addon"/>
    <s v="East"/>
    <n v="238721.19"/>
    <n v="24.74"/>
    <n v="72725.3"/>
  </r>
  <r>
    <s v="INV01966"/>
    <x v="330"/>
    <s v="C014"/>
    <s v="SaaS Enterprise"/>
    <s v="North"/>
    <n v="117880.07"/>
    <n v="21.89"/>
    <n v="42129.86"/>
  </r>
  <r>
    <s v="INV01967"/>
    <x v="312"/>
    <s v="C216"/>
    <s v="SaaS Pro"/>
    <s v="East"/>
    <n v="218108.55"/>
    <n v="24.95"/>
    <n v="57154.34"/>
  </r>
  <r>
    <s v="INV01968"/>
    <x v="87"/>
    <s v="C226"/>
    <s v="SaaS Enterprise"/>
    <s v="North"/>
    <n v="222342.85"/>
    <n v="11.21"/>
    <n v="63870.09"/>
  </r>
  <r>
    <s v="INV01969"/>
    <x v="188"/>
    <s v="C029"/>
    <s v="SaaS Enterprise"/>
    <s v="South"/>
    <n v="219565.96"/>
    <n v="14.05"/>
    <n v="102574.7"/>
  </r>
  <r>
    <s v="INV01970"/>
    <x v="532"/>
    <s v="C259"/>
    <s v="SaaS Enterprise"/>
    <s v="South"/>
    <n v="59998.49"/>
    <n v="21.1"/>
    <n v="30931"/>
  </r>
  <r>
    <s v="INV01971"/>
    <x v="66"/>
    <s v="C254"/>
    <s v="SaaS Enterprise"/>
    <s v="North"/>
    <n v="30259.07"/>
    <n v="18.07"/>
    <n v="11231.43"/>
  </r>
  <r>
    <s v="INV01972"/>
    <x v="225"/>
    <s v="C218"/>
    <s v="SaaS Basic"/>
    <s v="North"/>
    <n v="230174.48"/>
    <n v="8.2899999999999991"/>
    <n v="83465.509999999995"/>
  </r>
  <r>
    <s v="INV01973"/>
    <x v="341"/>
    <s v="C215"/>
    <s v="Analytics Addon"/>
    <s v="North"/>
    <n v="49883.21"/>
    <n v="13.23"/>
    <n v="25508.959999999999"/>
  </r>
  <r>
    <s v="INV01974"/>
    <x v="547"/>
    <s v="C208"/>
    <s v="SaaS Basic"/>
    <s v="South"/>
    <n v="131048.19"/>
    <n v="17.690000000000001"/>
    <n v="54480.05"/>
  </r>
  <r>
    <s v="INV01975"/>
    <x v="419"/>
    <s v="C179"/>
    <s v="Analytics Addon"/>
    <s v="West"/>
    <n v="56660.67"/>
    <n v="18.22"/>
    <n v="24395.3"/>
  </r>
  <r>
    <s v="INV01976"/>
    <x v="581"/>
    <s v="C104"/>
    <s v="SaaS Basic"/>
    <s v="West"/>
    <n v="91042.6"/>
    <n v="24.13"/>
    <n v="37456.050000000003"/>
  </r>
  <r>
    <s v="INV01977"/>
    <x v="155"/>
    <s v="C114"/>
    <s v="SaaS Enterprise"/>
    <s v="North"/>
    <n v="180769.69"/>
    <n v="0.19"/>
    <n v="45474.73"/>
  </r>
  <r>
    <s v="INV01978"/>
    <x v="156"/>
    <s v="C071"/>
    <s v="SaaS Pro"/>
    <s v="East"/>
    <n v="213229.59"/>
    <n v="3.75"/>
    <n v="80257.539999999994"/>
  </r>
  <r>
    <s v="INV01979"/>
    <x v="553"/>
    <s v="C084"/>
    <s v="SaaS Enterprise"/>
    <s v="South"/>
    <n v="221884.24"/>
    <n v="14.41"/>
    <n v="70588.92"/>
  </r>
  <r>
    <s v="INV01980"/>
    <x v="668"/>
    <s v="C218"/>
    <s v="SaaS Pro"/>
    <s v="West"/>
    <n v="73179.850000000006"/>
    <n v="3.87"/>
    <n v="32685.58"/>
  </r>
  <r>
    <s v="INV01981"/>
    <x v="669"/>
    <s v="C222"/>
    <s v="Analytics Addon"/>
    <s v="North"/>
    <n v="85468.27"/>
    <n v="3"/>
    <n v="32160.22"/>
  </r>
  <r>
    <s v="INV01982"/>
    <x v="567"/>
    <s v="C184"/>
    <s v="Analytics Addon"/>
    <s v="East"/>
    <n v="226821.51"/>
    <n v="8.99"/>
    <n v="79207.81"/>
  </r>
  <r>
    <s v="INV01983"/>
    <x v="17"/>
    <s v="C078"/>
    <s v="Analytics Addon"/>
    <s v="West"/>
    <n v="154320.81"/>
    <n v="6"/>
    <n v="45073.72"/>
  </r>
  <r>
    <s v="INV01984"/>
    <x v="156"/>
    <s v="C076"/>
    <s v="SaaS Basic"/>
    <s v="East"/>
    <n v="164828.19"/>
    <n v="14.48"/>
    <n v="87657.63"/>
  </r>
  <r>
    <s v="INV01985"/>
    <x v="126"/>
    <s v="C002"/>
    <s v="SaaS Enterprise"/>
    <s v="South"/>
    <n v="161686.34"/>
    <n v="15.12"/>
    <n v="63816.9"/>
  </r>
  <r>
    <s v="INV01986"/>
    <x v="547"/>
    <s v="C011"/>
    <s v="SaaS Enterprise"/>
    <s v="North"/>
    <n v="24830.84"/>
    <n v="18.03"/>
    <n v="6590.52"/>
  </r>
  <r>
    <s v="INV01987"/>
    <x v="564"/>
    <s v="C185"/>
    <s v="SaaS Pro"/>
    <s v="South"/>
    <n v="210142.79"/>
    <n v="19.670000000000002"/>
    <n v="64678.04"/>
  </r>
  <r>
    <s v="INV01988"/>
    <x v="14"/>
    <s v="C258"/>
    <s v="Analytics Addon"/>
    <s v="North"/>
    <n v="168425.31"/>
    <n v="19.55"/>
    <n v="52388.61"/>
  </r>
  <r>
    <s v="INV01989"/>
    <x v="217"/>
    <s v="C147"/>
    <s v="SaaS Pro"/>
    <s v="North"/>
    <n v="141993.15"/>
    <n v="13.73"/>
    <n v="56716.72"/>
  </r>
  <r>
    <s v="INV01990"/>
    <x v="518"/>
    <s v="C219"/>
    <s v="SaaS Pro"/>
    <s v="West"/>
    <n v="30616.97"/>
    <n v="7.69"/>
    <n v="16782.490000000002"/>
  </r>
  <r>
    <s v="INV01991"/>
    <x v="37"/>
    <s v="C143"/>
    <s v="Analytics Addon"/>
    <s v="South"/>
    <n v="136552.95999999999"/>
    <n v="4.88"/>
    <n v="39251.94"/>
  </r>
  <r>
    <s v="INV01992"/>
    <x v="178"/>
    <s v="C139"/>
    <s v="SaaS Pro"/>
    <s v="East"/>
    <n v="199230.64"/>
    <n v="17.170000000000002"/>
    <n v="50248.11"/>
  </r>
  <r>
    <s v="INV01993"/>
    <x v="640"/>
    <s v="C184"/>
    <s v="SaaS Enterprise"/>
    <s v="West"/>
    <n v="135863.78"/>
    <n v="23.98"/>
    <n v="54565.94"/>
  </r>
  <r>
    <s v="INV01994"/>
    <x v="482"/>
    <s v="C033"/>
    <s v="SaaS Basic"/>
    <s v="South"/>
    <n v="235148.26"/>
    <n v="15.7"/>
    <n v="77807.34"/>
  </r>
  <r>
    <s v="INV01995"/>
    <x v="381"/>
    <s v="C199"/>
    <s v="SaaS Basic"/>
    <s v="West"/>
    <n v="145162.78"/>
    <n v="18.29"/>
    <n v="65861.95"/>
  </r>
  <r>
    <s v="INV01996"/>
    <x v="331"/>
    <s v="C158"/>
    <s v="SaaS Pro"/>
    <s v="South"/>
    <n v="94802.71"/>
    <n v="18.86"/>
    <n v="34891.730000000003"/>
  </r>
  <r>
    <s v="INV01997"/>
    <x v="136"/>
    <s v="C265"/>
    <s v="SaaS Basic"/>
    <s v="West"/>
    <n v="192146.21"/>
    <n v="8.39"/>
    <n v="73302.81"/>
  </r>
  <r>
    <s v="INV01998"/>
    <x v="416"/>
    <s v="C177"/>
    <s v="Analytics Addon"/>
    <s v="South"/>
    <n v="41350.839999999997"/>
    <n v="1.51"/>
    <n v="17451.36"/>
  </r>
  <r>
    <s v="INV01999"/>
    <x v="410"/>
    <s v="C256"/>
    <s v="SaaS Basic"/>
    <s v="West"/>
    <n v="71430.52"/>
    <n v="20.2"/>
    <n v="27531.95"/>
  </r>
  <r>
    <s v="INV02000"/>
    <x v="303"/>
    <s v="C214"/>
    <s v="Analytics Addon"/>
    <s v="East"/>
    <n v="134564.54999999999"/>
    <n v="20.39"/>
    <n v="48842.44"/>
  </r>
  <r>
    <s v="INV02001"/>
    <x v="643"/>
    <s v="C196"/>
    <s v="Analytics Addon"/>
    <s v="East"/>
    <n v="231201.22"/>
    <n v="15.49"/>
    <n v="122581.54"/>
  </r>
  <r>
    <s v="INV02002"/>
    <x v="420"/>
    <s v="C108"/>
    <s v="SaaS Basic"/>
    <s v="South"/>
    <n v="29087.54"/>
    <n v="17.420000000000002"/>
    <n v="14658.82"/>
  </r>
  <r>
    <s v="INV02003"/>
    <x v="508"/>
    <s v="C145"/>
    <s v="SaaS Enterprise"/>
    <s v="South"/>
    <n v="184260.74"/>
    <n v="14.43"/>
    <n v="86370.26"/>
  </r>
  <r>
    <s v="INV02004"/>
    <x v="440"/>
    <s v="C024"/>
    <s v="Analytics Addon"/>
    <s v="East"/>
    <n v="12017.29"/>
    <n v="15.98"/>
    <n v="4242.8999999999996"/>
  </r>
  <r>
    <s v="INV02005"/>
    <x v="554"/>
    <s v="C074"/>
    <s v="Analytics Addon"/>
    <s v="East"/>
    <n v="131194.34"/>
    <n v="5.41"/>
    <n v="38407.78"/>
  </r>
  <r>
    <s v="INV02006"/>
    <x v="214"/>
    <s v="C150"/>
    <s v="SaaS Basic"/>
    <s v="North"/>
    <n v="211909.21"/>
    <n v="21.77"/>
    <n v="56677.83"/>
  </r>
  <r>
    <s v="INV02007"/>
    <x v="333"/>
    <s v="C124"/>
    <s v="SaaS Basic"/>
    <s v="West"/>
    <n v="213807.88"/>
    <n v="5.84"/>
    <n v="107056.16"/>
  </r>
  <r>
    <s v="INV02008"/>
    <x v="272"/>
    <s v="C179"/>
    <s v="SaaS Enterprise"/>
    <s v="West"/>
    <n v="38887.06"/>
    <n v="18.75"/>
    <n v="17362.28"/>
  </r>
  <r>
    <s v="INV02009"/>
    <x v="114"/>
    <s v="C171"/>
    <s v="Analytics Addon"/>
    <s v="East"/>
    <n v="86364.21"/>
    <n v="19.14"/>
    <n v="43055.14"/>
  </r>
  <r>
    <s v="INV02010"/>
    <x v="42"/>
    <s v="C229"/>
    <s v="SaaS Enterprise"/>
    <s v="West"/>
    <n v="22011.94"/>
    <n v="10.1"/>
    <n v="9665.73"/>
  </r>
  <r>
    <s v="INV02011"/>
    <x v="126"/>
    <s v="C009"/>
    <s v="SaaS Enterprise"/>
    <s v="South"/>
    <n v="214250.88"/>
    <n v="18.12"/>
    <n v="78043.289999999994"/>
  </r>
  <r>
    <s v="INV02012"/>
    <x v="434"/>
    <s v="C031"/>
    <s v="SaaS Basic"/>
    <s v="East"/>
    <n v="57441.57"/>
    <n v="12"/>
    <n v="28379.94"/>
  </r>
  <r>
    <s v="INV02013"/>
    <x v="283"/>
    <s v="C234"/>
    <s v="Analytics Addon"/>
    <s v="South"/>
    <n v="105234.5"/>
    <n v="1.21"/>
    <n v="31571.11"/>
  </r>
  <r>
    <s v="INV02014"/>
    <x v="670"/>
    <s v="C297"/>
    <s v="SaaS Pro"/>
    <s v="South"/>
    <n v="72375.08"/>
    <n v="24.88"/>
    <n v="34589.78"/>
  </r>
  <r>
    <s v="INV02015"/>
    <x v="334"/>
    <s v="C292"/>
    <s v="SaaS Pro"/>
    <s v="North"/>
    <n v="167884.1"/>
    <n v="1.17"/>
    <n v="71717.83"/>
  </r>
  <r>
    <s v="INV02016"/>
    <x v="322"/>
    <s v="C059"/>
    <s v="SaaS Enterprise"/>
    <s v="West"/>
    <n v="190375.45"/>
    <n v="1.55"/>
    <n v="104116.56"/>
  </r>
  <r>
    <s v="INV02017"/>
    <x v="310"/>
    <s v="C249"/>
    <s v="SaaS Enterprise"/>
    <s v="North"/>
    <n v="123497.47"/>
    <n v="23.42"/>
    <n v="50207.26"/>
  </r>
  <r>
    <s v="INV02018"/>
    <x v="103"/>
    <s v="C263"/>
    <s v="SaaS Enterprise"/>
    <s v="North"/>
    <n v="167092.62"/>
    <n v="10.96"/>
    <n v="57044.49"/>
  </r>
  <r>
    <s v="INV02019"/>
    <x v="671"/>
    <s v="C081"/>
    <s v="SaaS Basic"/>
    <s v="South"/>
    <n v="12639.14"/>
    <n v="20.77"/>
    <n v="3494.4"/>
  </r>
  <r>
    <s v="INV02020"/>
    <x v="634"/>
    <s v="C217"/>
    <s v="SaaS Enterprise"/>
    <s v="South"/>
    <n v="38828.74"/>
    <n v="22.79"/>
    <n v="10832.33"/>
  </r>
  <r>
    <s v="INV02021"/>
    <x v="630"/>
    <s v="C242"/>
    <s v="SaaS Enterprise"/>
    <s v="West"/>
    <n v="159681.24"/>
    <n v="3.66"/>
    <n v="63041.04"/>
  </r>
  <r>
    <s v="INV02022"/>
    <x v="448"/>
    <s v="C295"/>
    <s v="SaaS Pro"/>
    <s v="South"/>
    <n v="64845.17"/>
    <n v="21.07"/>
    <n v="24554.33"/>
  </r>
  <r>
    <s v="INV02023"/>
    <x v="372"/>
    <s v="C271"/>
    <s v="SaaS Pro"/>
    <s v="North"/>
    <n v="94838.03"/>
    <n v="8.8699999999999992"/>
    <n v="45737.85"/>
  </r>
  <r>
    <s v="INV02024"/>
    <x v="407"/>
    <s v="C030"/>
    <s v="SaaS Basic"/>
    <s v="East"/>
    <n v="219528.71"/>
    <n v="4.3899999999999997"/>
    <n v="97683.88"/>
  </r>
  <r>
    <s v="INV02025"/>
    <x v="520"/>
    <s v="C297"/>
    <s v="SaaS Basic"/>
    <s v="South"/>
    <n v="91145.73"/>
    <n v="5.08"/>
    <n v="35218.29"/>
  </r>
  <r>
    <s v="INV02026"/>
    <x v="168"/>
    <s v="C186"/>
    <s v="SaaS Pro"/>
    <s v="West"/>
    <n v="111802.87"/>
    <n v="8.69"/>
    <n v="49394.27"/>
  </r>
  <r>
    <s v="INV02027"/>
    <x v="672"/>
    <s v="C098"/>
    <s v="SaaS Basic"/>
    <s v="North"/>
    <n v="192570.88"/>
    <n v="7.64"/>
    <n v="65666.98"/>
  </r>
  <r>
    <s v="INV02028"/>
    <x v="542"/>
    <s v="C139"/>
    <s v="Analytics Addon"/>
    <s v="West"/>
    <n v="131741.07999999999"/>
    <n v="23.96"/>
    <n v="71970.36"/>
  </r>
  <r>
    <s v="INV02029"/>
    <x v="251"/>
    <s v="C225"/>
    <s v="SaaS Pro"/>
    <s v="North"/>
    <n v="65450.879999999997"/>
    <n v="7.24"/>
    <n v="17262.18"/>
  </r>
  <r>
    <s v="INV02030"/>
    <x v="540"/>
    <s v="C127"/>
    <s v="Analytics Addon"/>
    <s v="North"/>
    <n v="11123.86"/>
    <n v="20.09"/>
    <n v="6001.72"/>
  </r>
  <r>
    <s v="INV02031"/>
    <x v="91"/>
    <s v="C195"/>
    <s v="SaaS Enterprise"/>
    <s v="South"/>
    <n v="46041.42"/>
    <n v="17.96"/>
    <n v="21240.65"/>
  </r>
  <r>
    <s v="INV02032"/>
    <x v="537"/>
    <s v="C042"/>
    <s v="SaaS Pro"/>
    <s v="East"/>
    <n v="134968.32999999999"/>
    <n v="4"/>
    <n v="60772.1"/>
  </r>
  <r>
    <s v="INV02033"/>
    <x v="174"/>
    <s v="C231"/>
    <s v="Analytics Addon"/>
    <s v="West"/>
    <n v="57589.61"/>
    <n v="0.5"/>
    <n v="31377.14"/>
  </r>
  <r>
    <s v="INV02034"/>
    <x v="482"/>
    <s v="C082"/>
    <s v="SaaS Pro"/>
    <s v="North"/>
    <n v="73558.62"/>
    <n v="23.01"/>
    <n v="31865.43"/>
  </r>
  <r>
    <s v="INV02035"/>
    <x v="304"/>
    <s v="C112"/>
    <s v="SaaS Pro"/>
    <s v="South"/>
    <n v="51247.07"/>
    <n v="15.5"/>
    <n v="13830.34"/>
  </r>
  <r>
    <s v="INV02036"/>
    <x v="355"/>
    <s v="C061"/>
    <s v="SaaS Pro"/>
    <s v="East"/>
    <n v="214671.37"/>
    <n v="22.79"/>
    <n v="113266.23"/>
  </r>
  <r>
    <s v="INV02037"/>
    <x v="450"/>
    <s v="C018"/>
    <s v="SaaS Pro"/>
    <s v="West"/>
    <n v="220650.83"/>
    <n v="4.26"/>
    <n v="97449.2"/>
  </r>
  <r>
    <s v="INV02038"/>
    <x v="673"/>
    <s v="C102"/>
    <s v="SaaS Pro"/>
    <s v="East"/>
    <n v="68793.89"/>
    <n v="1.31"/>
    <n v="19130.7"/>
  </r>
  <r>
    <s v="INV02039"/>
    <x v="187"/>
    <s v="C117"/>
    <s v="Analytics Addon"/>
    <s v="East"/>
    <n v="55918.1"/>
    <n v="19.3"/>
    <n v="21756.97"/>
  </r>
  <r>
    <s v="INV02040"/>
    <x v="515"/>
    <s v="C066"/>
    <s v="Analytics Addon"/>
    <s v="North"/>
    <n v="196534.9"/>
    <n v="11.32"/>
    <n v="85732.61"/>
  </r>
  <r>
    <s v="INV02041"/>
    <x v="567"/>
    <s v="C057"/>
    <s v="Analytics Addon"/>
    <s v="South"/>
    <n v="152517.62"/>
    <n v="12.48"/>
    <n v="49361.49"/>
  </r>
  <r>
    <s v="INV02042"/>
    <x v="154"/>
    <s v="C264"/>
    <s v="Analytics Addon"/>
    <s v="East"/>
    <n v="147029.14000000001"/>
    <n v="12.99"/>
    <n v="38188.35"/>
  </r>
  <r>
    <s v="INV02043"/>
    <x v="436"/>
    <s v="C075"/>
    <s v="SaaS Basic"/>
    <s v="East"/>
    <n v="93230.5"/>
    <n v="15.01"/>
    <n v="35905.72"/>
  </r>
  <r>
    <s v="INV02044"/>
    <x v="500"/>
    <s v="C005"/>
    <s v="SaaS Enterprise"/>
    <s v="East"/>
    <n v="160083.38"/>
    <n v="22.49"/>
    <n v="52742.15"/>
  </r>
  <r>
    <s v="INV02045"/>
    <x v="397"/>
    <s v="C240"/>
    <s v="SaaS Enterprise"/>
    <s v="North"/>
    <n v="166797.41"/>
    <n v="24.15"/>
    <n v="47202.98"/>
  </r>
  <r>
    <s v="INV02046"/>
    <x v="253"/>
    <s v="C054"/>
    <s v="SaaS Basic"/>
    <s v="East"/>
    <n v="163283.69"/>
    <n v="18.5"/>
    <n v="87652.61"/>
  </r>
  <r>
    <s v="INV02047"/>
    <x v="477"/>
    <s v="C253"/>
    <s v="Analytics Addon"/>
    <s v="East"/>
    <n v="233835.77"/>
    <n v="6.28"/>
    <n v="105339.53"/>
  </r>
  <r>
    <s v="INV02048"/>
    <x v="377"/>
    <s v="C128"/>
    <s v="SaaS Basic"/>
    <s v="South"/>
    <n v="125390.72"/>
    <n v="5.96"/>
    <n v="50750.720000000001"/>
  </r>
  <r>
    <s v="INV02049"/>
    <x v="286"/>
    <s v="C025"/>
    <s v="SaaS Enterprise"/>
    <s v="West"/>
    <n v="164294.09"/>
    <n v="13.22"/>
    <n v="80548.91"/>
  </r>
  <r>
    <s v="INV02050"/>
    <x v="380"/>
    <s v="C140"/>
    <s v="Analytics Addon"/>
    <s v="East"/>
    <n v="146030.79999999999"/>
    <n v="18.12"/>
    <n v="43160.06"/>
  </r>
  <r>
    <s v="INV02051"/>
    <x v="43"/>
    <s v="C137"/>
    <s v="SaaS Basic"/>
    <s v="East"/>
    <n v="213181.14"/>
    <n v="7.64"/>
    <n v="69925.990000000005"/>
  </r>
  <r>
    <s v="INV02052"/>
    <x v="483"/>
    <s v="C052"/>
    <s v="Analytics Addon"/>
    <s v="West"/>
    <n v="78754.7"/>
    <n v="17.399999999999999"/>
    <n v="38592.17"/>
  </r>
  <r>
    <s v="INV02053"/>
    <x v="519"/>
    <s v="C206"/>
    <s v="SaaS Pro"/>
    <s v="South"/>
    <n v="159409.84"/>
    <n v="23.54"/>
    <n v="65345.34"/>
  </r>
  <r>
    <s v="INV02054"/>
    <x v="573"/>
    <s v="C011"/>
    <s v="SaaS Enterprise"/>
    <s v="North"/>
    <n v="154025.4"/>
    <n v="5.71"/>
    <n v="40954.449999999997"/>
  </r>
  <r>
    <s v="INV02055"/>
    <x v="542"/>
    <s v="C144"/>
    <s v="SaaS Basic"/>
    <s v="East"/>
    <n v="52084.31"/>
    <n v="15.51"/>
    <n v="18883.64"/>
  </r>
  <r>
    <s v="INV02056"/>
    <x v="403"/>
    <s v="C001"/>
    <s v="SaaS Enterprise"/>
    <s v="West"/>
    <n v="197828.85"/>
    <n v="5.26"/>
    <n v="96579.68"/>
  </r>
  <r>
    <s v="INV02057"/>
    <x v="486"/>
    <s v="C233"/>
    <s v="SaaS Enterprise"/>
    <s v="North"/>
    <n v="127304.21"/>
    <n v="12.12"/>
    <n v="34379.49"/>
  </r>
  <r>
    <s v="INV02058"/>
    <x v="591"/>
    <s v="C240"/>
    <s v="Analytics Addon"/>
    <s v="West"/>
    <n v="88975.33"/>
    <n v="3.39"/>
    <n v="24746.92"/>
  </r>
  <r>
    <s v="INV02059"/>
    <x v="133"/>
    <s v="C139"/>
    <s v="SaaS Enterprise"/>
    <s v="North"/>
    <n v="66296.31"/>
    <n v="14.69"/>
    <n v="35207.32"/>
  </r>
  <r>
    <s v="INV02060"/>
    <x v="65"/>
    <s v="C001"/>
    <s v="Analytics Addon"/>
    <s v="East"/>
    <n v="217775.03"/>
    <n v="10.09"/>
    <n v="56345.29"/>
  </r>
  <r>
    <s v="INV02061"/>
    <x v="431"/>
    <s v="C173"/>
    <s v="Analytics Addon"/>
    <s v="North"/>
    <n v="183678.07999999999"/>
    <n v="0.93"/>
    <n v="96636.36"/>
  </r>
  <r>
    <s v="INV02062"/>
    <x v="246"/>
    <s v="C114"/>
    <s v="SaaS Enterprise"/>
    <s v="West"/>
    <n v="134641.44"/>
    <n v="6.52"/>
    <n v="59183.360000000001"/>
  </r>
  <r>
    <s v="INV02063"/>
    <x v="433"/>
    <s v="C032"/>
    <s v="SaaS Pro"/>
    <s v="South"/>
    <n v="61755.29"/>
    <n v="3.88"/>
    <n v="29271.84"/>
  </r>
  <r>
    <s v="INV02064"/>
    <x v="275"/>
    <s v="C288"/>
    <s v="SaaS Pro"/>
    <s v="North"/>
    <n v="16268.91"/>
    <n v="21.49"/>
    <n v="8684.8799999999992"/>
  </r>
  <r>
    <s v="INV02065"/>
    <x v="632"/>
    <s v="C141"/>
    <s v="Analytics Addon"/>
    <s v="South"/>
    <n v="87523.8"/>
    <n v="21.48"/>
    <n v="40631.910000000003"/>
  </r>
  <r>
    <s v="INV02066"/>
    <x v="674"/>
    <s v="C300"/>
    <s v="SaaS Enterprise"/>
    <s v="South"/>
    <n v="175853.3"/>
    <n v="11.43"/>
    <n v="48149.49"/>
  </r>
  <r>
    <s v="INV02067"/>
    <x v="675"/>
    <s v="C217"/>
    <s v="Analytics Addon"/>
    <s v="North"/>
    <n v="205691.91"/>
    <n v="21.08"/>
    <n v="80043.929999999993"/>
  </r>
  <r>
    <s v="INV02068"/>
    <x v="21"/>
    <s v="C260"/>
    <s v="SaaS Enterprise"/>
    <s v="West"/>
    <n v="23000.98"/>
    <n v="3.65"/>
    <n v="10750.52"/>
  </r>
  <r>
    <s v="INV02069"/>
    <x v="102"/>
    <s v="C069"/>
    <s v="SaaS Pro"/>
    <s v="North"/>
    <n v="49972.61"/>
    <n v="3.84"/>
    <n v="14501.41"/>
  </r>
  <r>
    <s v="INV02070"/>
    <x v="458"/>
    <s v="C076"/>
    <s v="SaaS Enterprise"/>
    <s v="East"/>
    <n v="148163.74"/>
    <n v="20.47"/>
    <n v="73035.19"/>
  </r>
  <r>
    <s v="INV02071"/>
    <x v="587"/>
    <s v="C131"/>
    <s v="SaaS Pro"/>
    <s v="South"/>
    <n v="208711.47"/>
    <n v="15.68"/>
    <n v="96723.27"/>
  </r>
  <r>
    <s v="INV02072"/>
    <x v="422"/>
    <s v="C011"/>
    <s v="Analytics Addon"/>
    <s v="South"/>
    <n v="71476.850000000006"/>
    <n v="9.82"/>
    <n v="35968.660000000003"/>
  </r>
  <r>
    <s v="INV02073"/>
    <x v="392"/>
    <s v="C007"/>
    <s v="SaaS Basic"/>
    <s v="West"/>
    <n v="72290.86"/>
    <n v="17.66"/>
    <n v="36779.660000000003"/>
  </r>
  <r>
    <s v="INV02074"/>
    <x v="196"/>
    <s v="C119"/>
    <s v="Analytics Addon"/>
    <s v="East"/>
    <n v="195277.01"/>
    <n v="19.39"/>
    <n v="68394.070000000007"/>
  </r>
  <r>
    <s v="INV02075"/>
    <x v="316"/>
    <s v="C048"/>
    <s v="SaaS Enterprise"/>
    <s v="East"/>
    <n v="38841.550000000003"/>
    <n v="3.33"/>
    <n v="17288.75"/>
  </r>
  <r>
    <s v="INV02076"/>
    <x v="40"/>
    <s v="C250"/>
    <s v="SaaS Pro"/>
    <s v="East"/>
    <n v="167330.92000000001"/>
    <n v="13.93"/>
    <n v="43836.49"/>
  </r>
  <r>
    <s v="INV02077"/>
    <x v="592"/>
    <s v="C164"/>
    <s v="SaaS Enterprise"/>
    <s v="South"/>
    <n v="35245.230000000003"/>
    <n v="23.19"/>
    <n v="16005.11"/>
  </r>
  <r>
    <s v="INV02078"/>
    <x v="174"/>
    <s v="C146"/>
    <s v="SaaS Enterprise"/>
    <s v="West"/>
    <n v="228607.28"/>
    <n v="20.3"/>
    <n v="117502.34"/>
  </r>
  <r>
    <s v="INV02079"/>
    <x v="521"/>
    <s v="C245"/>
    <s v="SaaS Enterprise"/>
    <s v="South"/>
    <n v="179207.18"/>
    <n v="17.79"/>
    <n v="58196.24"/>
  </r>
  <r>
    <s v="INV02080"/>
    <x v="224"/>
    <s v="C220"/>
    <s v="Analytics Addon"/>
    <s v="East"/>
    <n v="175031.44"/>
    <n v="24.45"/>
    <n v="85303.17"/>
  </r>
  <r>
    <s v="INV02081"/>
    <x v="171"/>
    <s v="C118"/>
    <s v="SaaS Basic"/>
    <s v="West"/>
    <n v="97054.76"/>
    <n v="20.76"/>
    <n v="43660.09"/>
  </r>
  <r>
    <s v="INV02082"/>
    <x v="413"/>
    <s v="C183"/>
    <s v="SaaS Enterprise"/>
    <s v="East"/>
    <n v="232010.83"/>
    <n v="3.86"/>
    <n v="113316"/>
  </r>
  <r>
    <s v="INV02083"/>
    <x v="449"/>
    <s v="C175"/>
    <s v="SaaS Pro"/>
    <s v="West"/>
    <n v="57775.06"/>
    <n v="6.06"/>
    <n v="16916.099999999999"/>
  </r>
  <r>
    <s v="INV02084"/>
    <x v="553"/>
    <s v="C210"/>
    <s v="SaaS Pro"/>
    <s v="East"/>
    <n v="92819.09"/>
    <n v="23.77"/>
    <n v="35823.82"/>
  </r>
  <r>
    <s v="INV02085"/>
    <x v="623"/>
    <s v="C088"/>
    <s v="SaaS Pro"/>
    <s v="South"/>
    <n v="107621.2"/>
    <n v="11.42"/>
    <n v="42734.25"/>
  </r>
  <r>
    <s v="INV02086"/>
    <x v="8"/>
    <s v="C031"/>
    <s v="SaaS Enterprise"/>
    <s v="North"/>
    <n v="16119.22"/>
    <n v="13.46"/>
    <n v="6231.56"/>
  </r>
  <r>
    <s v="INV02087"/>
    <x v="643"/>
    <s v="C089"/>
    <s v="SaaS Basic"/>
    <s v="South"/>
    <n v="12369.4"/>
    <n v="15.76"/>
    <n v="4533.59"/>
  </r>
  <r>
    <s v="INV02088"/>
    <x v="225"/>
    <s v="C046"/>
    <s v="Analytics Addon"/>
    <s v="West"/>
    <n v="146860.75"/>
    <n v="16.12"/>
    <n v="78238.490000000005"/>
  </r>
  <r>
    <s v="INV02089"/>
    <x v="553"/>
    <s v="C077"/>
    <s v="SaaS Basic"/>
    <s v="North"/>
    <n v="182301.74"/>
    <n v="19.79"/>
    <n v="70641.56"/>
  </r>
  <r>
    <s v="INV02090"/>
    <x v="665"/>
    <s v="C222"/>
    <s v="SaaS Pro"/>
    <s v="South"/>
    <n v="49898.97"/>
    <n v="2.91"/>
    <n v="25298.76"/>
  </r>
  <r>
    <s v="INV02091"/>
    <x v="11"/>
    <s v="C181"/>
    <s v="SaaS Pro"/>
    <s v="North"/>
    <n v="53606.05"/>
    <n v="14.03"/>
    <n v="28161.14"/>
  </r>
  <r>
    <s v="INV02092"/>
    <x v="143"/>
    <s v="C066"/>
    <s v="SaaS Basic"/>
    <s v="West"/>
    <n v="141738.63"/>
    <n v="16.600000000000001"/>
    <n v="73595.320000000007"/>
  </r>
  <r>
    <s v="INV02093"/>
    <x v="93"/>
    <s v="C127"/>
    <s v="SaaS Basic"/>
    <s v="West"/>
    <n v="70564.53"/>
    <n v="15.2"/>
    <n v="26596.13"/>
  </r>
  <r>
    <s v="INV02094"/>
    <x v="676"/>
    <s v="C298"/>
    <s v="Analytics Addon"/>
    <s v="West"/>
    <n v="181041.18"/>
    <n v="2.94"/>
    <n v="88329.83"/>
  </r>
  <r>
    <s v="INV02095"/>
    <x v="609"/>
    <s v="C227"/>
    <s v="SaaS Pro"/>
    <s v="North"/>
    <n v="249250.87"/>
    <n v="6.21"/>
    <n v="125798"/>
  </r>
  <r>
    <s v="INV02096"/>
    <x v="622"/>
    <s v="C091"/>
    <s v="SaaS Enterprise"/>
    <s v="South"/>
    <n v="120860.27"/>
    <n v="13.94"/>
    <n v="57963.41"/>
  </r>
  <r>
    <s v="INV02097"/>
    <x v="398"/>
    <s v="C049"/>
    <s v="Analytics Addon"/>
    <s v="West"/>
    <n v="168293.22"/>
    <n v="22.33"/>
    <n v="77298.31"/>
  </r>
  <r>
    <s v="INV02098"/>
    <x v="657"/>
    <s v="C059"/>
    <s v="Analytics Addon"/>
    <s v="East"/>
    <n v="127583.26"/>
    <n v="10.15"/>
    <n v="34527.71"/>
  </r>
  <r>
    <s v="INV02099"/>
    <x v="564"/>
    <s v="C246"/>
    <s v="Analytics Addon"/>
    <s v="South"/>
    <n v="54619.11"/>
    <n v="16.149999999999999"/>
    <n v="17586.560000000001"/>
  </r>
  <r>
    <s v="INV02100"/>
    <x v="391"/>
    <s v="C141"/>
    <s v="SaaS Enterprise"/>
    <s v="South"/>
    <n v="216906.6"/>
    <n v="7.52"/>
    <n v="92922.01"/>
  </r>
  <r>
    <s v="INV02101"/>
    <x v="260"/>
    <s v="C221"/>
    <s v="SaaS Pro"/>
    <s v="West"/>
    <n v="113613"/>
    <n v="1.82"/>
    <n v="51715.360000000001"/>
  </r>
  <r>
    <s v="INV02102"/>
    <x v="323"/>
    <s v="C007"/>
    <s v="SaaS Enterprise"/>
    <s v="West"/>
    <n v="232305.01"/>
    <n v="14.97"/>
    <n v="82696.070000000007"/>
  </r>
  <r>
    <s v="INV02103"/>
    <x v="31"/>
    <s v="C090"/>
    <s v="SaaS Enterprise"/>
    <s v="South"/>
    <n v="219625.03"/>
    <n v="1.56"/>
    <n v="96803.39"/>
  </r>
  <r>
    <s v="INV02104"/>
    <x v="47"/>
    <s v="C131"/>
    <s v="SaaS Basic"/>
    <s v="East"/>
    <n v="230235.97"/>
    <n v="15.81"/>
    <n v="114199.16"/>
  </r>
  <r>
    <s v="INV02105"/>
    <x v="175"/>
    <s v="C023"/>
    <s v="SaaS Pro"/>
    <s v="East"/>
    <n v="14920.36"/>
    <n v="19.149999999999999"/>
    <n v="5313.89"/>
  </r>
  <r>
    <s v="INV02106"/>
    <x v="197"/>
    <s v="C243"/>
    <s v="Analytics Addon"/>
    <s v="South"/>
    <n v="169495.9"/>
    <n v="12.84"/>
    <n v="56178.2"/>
  </r>
  <r>
    <s v="INV02107"/>
    <x v="561"/>
    <s v="C037"/>
    <s v="SaaS Basic"/>
    <s v="South"/>
    <n v="151575.29"/>
    <n v="7.16"/>
    <n v="56024.93"/>
  </r>
  <r>
    <s v="INV02108"/>
    <x v="637"/>
    <s v="C107"/>
    <s v="SaaS Pro"/>
    <s v="East"/>
    <n v="124583.2"/>
    <n v="2.14"/>
    <n v="42709.21"/>
  </r>
  <r>
    <s v="INV02109"/>
    <x v="104"/>
    <s v="C166"/>
    <s v="SaaS Pro"/>
    <s v="South"/>
    <n v="169629.98"/>
    <n v="17.43"/>
    <n v="87156.63"/>
  </r>
  <r>
    <s v="INV02110"/>
    <x v="403"/>
    <s v="C265"/>
    <s v="SaaS Pro"/>
    <s v="West"/>
    <n v="112543.45"/>
    <n v="22.16"/>
    <n v="59196.87"/>
  </r>
  <r>
    <s v="INV02111"/>
    <x v="677"/>
    <s v="C092"/>
    <s v="SaaS Enterprise"/>
    <s v="East"/>
    <n v="216129.42"/>
    <n v="3.17"/>
    <n v="94604.75"/>
  </r>
  <r>
    <s v="INV02112"/>
    <x v="409"/>
    <s v="C032"/>
    <s v="SaaS Pro"/>
    <s v="South"/>
    <n v="197064.79"/>
    <n v="7.57"/>
    <n v="64463.43"/>
  </r>
  <r>
    <s v="INV02113"/>
    <x v="438"/>
    <s v="C227"/>
    <s v="Analytics Addon"/>
    <s v="East"/>
    <n v="138936.1"/>
    <n v="15.52"/>
    <n v="45606.79"/>
  </r>
  <r>
    <s v="INV02114"/>
    <x v="321"/>
    <s v="C046"/>
    <s v="Analytics Addon"/>
    <s v="East"/>
    <n v="136084.22"/>
    <n v="7.18"/>
    <n v="62499.47"/>
  </r>
  <r>
    <s v="INV02115"/>
    <x v="175"/>
    <s v="C002"/>
    <s v="Analytics Addon"/>
    <s v="North"/>
    <n v="181697.26"/>
    <n v="16.079999999999998"/>
    <n v="56984.53"/>
  </r>
  <r>
    <s v="INV02116"/>
    <x v="460"/>
    <s v="C012"/>
    <s v="SaaS Basic"/>
    <s v="South"/>
    <n v="120406.89"/>
    <n v="7.2"/>
    <n v="47217.08"/>
  </r>
  <r>
    <s v="INV02117"/>
    <x v="197"/>
    <s v="C049"/>
    <s v="SaaS Basic"/>
    <s v="West"/>
    <n v="70882.559999999998"/>
    <n v="19.91"/>
    <n v="33710.089999999997"/>
  </r>
  <r>
    <s v="INV02118"/>
    <x v="20"/>
    <s v="C138"/>
    <s v="Analytics Addon"/>
    <s v="South"/>
    <n v="106191.24"/>
    <n v="0.99"/>
    <n v="34588.86"/>
  </r>
  <r>
    <s v="INV02119"/>
    <x v="678"/>
    <s v="C142"/>
    <s v="SaaS Basic"/>
    <s v="West"/>
    <n v="88808.29"/>
    <n v="3.89"/>
    <n v="34839.79"/>
  </r>
  <r>
    <s v="INV02120"/>
    <x v="297"/>
    <s v="C248"/>
    <s v="SaaS Pro"/>
    <s v="South"/>
    <n v="97354.36"/>
    <n v="11.18"/>
    <n v="30193.49"/>
  </r>
  <r>
    <s v="INV02121"/>
    <x v="132"/>
    <s v="C232"/>
    <s v="SaaS Pro"/>
    <s v="North"/>
    <n v="79725.53"/>
    <n v="2.7"/>
    <n v="24288.39"/>
  </r>
  <r>
    <s v="INV02122"/>
    <x v="626"/>
    <s v="C059"/>
    <s v="SaaS Enterprise"/>
    <s v="North"/>
    <n v="248896.74"/>
    <n v="16.88"/>
    <n v="128546.77"/>
  </r>
  <r>
    <s v="INV02123"/>
    <x v="322"/>
    <s v="C129"/>
    <s v="SaaS Pro"/>
    <s v="South"/>
    <n v="66176.5"/>
    <n v="5.68"/>
    <n v="24189.5"/>
  </r>
  <r>
    <s v="INV02124"/>
    <x v="670"/>
    <s v="C146"/>
    <s v="Analytics Addon"/>
    <s v="West"/>
    <n v="218507.81"/>
    <n v="15.24"/>
    <n v="73463.34"/>
  </r>
  <r>
    <s v="INV02125"/>
    <x v="475"/>
    <s v="C125"/>
    <s v="SaaS Basic"/>
    <s v="North"/>
    <n v="124587.15"/>
    <n v="0.53"/>
    <n v="33875.269999999997"/>
  </r>
  <r>
    <s v="INV02126"/>
    <x v="433"/>
    <s v="C203"/>
    <s v="SaaS Enterprise"/>
    <s v="South"/>
    <n v="98712.94"/>
    <n v="23.22"/>
    <n v="32956.47"/>
  </r>
  <r>
    <s v="INV02127"/>
    <x v="377"/>
    <s v="C268"/>
    <s v="Analytics Addon"/>
    <s v="West"/>
    <n v="93410.95"/>
    <n v="6.94"/>
    <n v="28383.9"/>
  </r>
  <r>
    <s v="INV02128"/>
    <x v="366"/>
    <s v="C227"/>
    <s v="SaaS Enterprise"/>
    <s v="North"/>
    <n v="243711.71"/>
    <n v="23.89"/>
    <n v="128222.92"/>
  </r>
  <r>
    <s v="INV02129"/>
    <x v="327"/>
    <s v="C079"/>
    <s v="SaaS Basic"/>
    <s v="West"/>
    <n v="164337.95000000001"/>
    <n v="20.96"/>
    <n v="88770.12"/>
  </r>
  <r>
    <s v="INV02130"/>
    <x v="653"/>
    <s v="C008"/>
    <s v="SaaS Basic"/>
    <s v="West"/>
    <n v="221785.03"/>
    <n v="6.07"/>
    <n v="84596.18"/>
  </r>
  <r>
    <s v="INV02131"/>
    <x v="615"/>
    <s v="C270"/>
    <s v="SaaS Basic"/>
    <s v="West"/>
    <n v="127352.15"/>
    <n v="6.94"/>
    <n v="37602.33"/>
  </r>
  <r>
    <s v="INV02132"/>
    <x v="679"/>
    <s v="C096"/>
    <s v="SaaS Basic"/>
    <s v="West"/>
    <n v="35492.31"/>
    <n v="17.22"/>
    <n v="15104.61"/>
  </r>
  <r>
    <s v="INV02133"/>
    <x v="431"/>
    <s v="C292"/>
    <s v="Analytics Addon"/>
    <s v="North"/>
    <n v="81061.94"/>
    <n v="18.2"/>
    <n v="40615.910000000003"/>
  </r>
  <r>
    <s v="INV02134"/>
    <x v="350"/>
    <s v="C220"/>
    <s v="SaaS Enterprise"/>
    <s v="North"/>
    <n v="157273.34"/>
    <n v="10.79"/>
    <n v="84382.720000000001"/>
  </r>
  <r>
    <s v="INV02135"/>
    <x v="6"/>
    <s v="C120"/>
    <s v="SaaS Enterprise"/>
    <s v="West"/>
    <n v="154254.68"/>
    <n v="14.19"/>
    <n v="77018.77"/>
  </r>
  <r>
    <s v="INV02136"/>
    <x v="107"/>
    <s v="C291"/>
    <s v="SaaS Basic"/>
    <s v="South"/>
    <n v="22984.17"/>
    <n v="14.23"/>
    <n v="10678.65"/>
  </r>
  <r>
    <s v="INV02137"/>
    <x v="359"/>
    <s v="C246"/>
    <s v="Analytics Addon"/>
    <s v="West"/>
    <n v="34432.870000000003"/>
    <n v="1.38"/>
    <n v="13809.91"/>
  </r>
  <r>
    <s v="INV02138"/>
    <x v="292"/>
    <s v="C016"/>
    <s v="SaaS Pro"/>
    <s v="West"/>
    <n v="188515.78"/>
    <n v="19.309999999999999"/>
    <n v="57665.13"/>
  </r>
  <r>
    <s v="INV02139"/>
    <x v="453"/>
    <s v="C135"/>
    <s v="SaaS Basic"/>
    <s v="East"/>
    <n v="163068.92000000001"/>
    <n v="17.43"/>
    <n v="55777.55"/>
  </r>
  <r>
    <s v="INV02140"/>
    <x v="383"/>
    <s v="C118"/>
    <s v="Analytics Addon"/>
    <s v="North"/>
    <n v="136433.79"/>
    <n v="21.42"/>
    <n v="53673.77"/>
  </r>
  <r>
    <s v="INV02141"/>
    <x v="322"/>
    <s v="C014"/>
    <s v="SaaS Pro"/>
    <s v="South"/>
    <n v="240650.31"/>
    <n v="20.309999999999999"/>
    <n v="92078.53"/>
  </r>
  <r>
    <s v="INV02142"/>
    <x v="14"/>
    <s v="C130"/>
    <s v="SaaS Basic"/>
    <s v="East"/>
    <n v="234805.95"/>
    <n v="21.32"/>
    <n v="128909.34"/>
  </r>
  <r>
    <s v="INV02143"/>
    <x v="680"/>
    <s v="C078"/>
    <s v="SaaS Pro"/>
    <s v="West"/>
    <n v="204980.75"/>
    <n v="11.02"/>
    <n v="51956.59"/>
  </r>
  <r>
    <s v="INV02144"/>
    <x v="162"/>
    <s v="C171"/>
    <s v="SaaS Pro"/>
    <s v="West"/>
    <n v="15338.68"/>
    <n v="0.41"/>
    <n v="7085.04"/>
  </r>
  <r>
    <s v="INV02145"/>
    <x v="335"/>
    <s v="C183"/>
    <s v="SaaS Enterprise"/>
    <s v="West"/>
    <n v="72435.91"/>
    <n v="10.86"/>
    <n v="18930.71"/>
  </r>
  <r>
    <s v="INV02146"/>
    <x v="222"/>
    <s v="C300"/>
    <s v="Analytics Addon"/>
    <s v="South"/>
    <n v="166653.95000000001"/>
    <n v="2.61"/>
    <n v="83420.740000000005"/>
  </r>
  <r>
    <s v="INV02147"/>
    <x v="681"/>
    <s v="C014"/>
    <s v="SaaS Enterprise"/>
    <s v="South"/>
    <n v="17167.259999999998"/>
    <n v="22.95"/>
    <n v="9206.74"/>
  </r>
  <r>
    <s v="INV02148"/>
    <x v="682"/>
    <s v="C090"/>
    <s v="Analytics Addon"/>
    <s v="South"/>
    <n v="247846.55"/>
    <n v="24.52"/>
    <n v="81338.080000000002"/>
  </r>
  <r>
    <s v="INV02149"/>
    <x v="45"/>
    <s v="C265"/>
    <s v="SaaS Pro"/>
    <s v="West"/>
    <n v="99832.74"/>
    <n v="19.89"/>
    <n v="49030.879999999997"/>
  </r>
  <r>
    <s v="INV02150"/>
    <x v="519"/>
    <s v="C105"/>
    <s v="SaaS Basic"/>
    <s v="North"/>
    <n v="195775.21"/>
    <n v="3.95"/>
    <n v="89571.05"/>
  </r>
  <r>
    <s v="INV02151"/>
    <x v="300"/>
    <s v="C066"/>
    <s v="SaaS Pro"/>
    <s v="South"/>
    <n v="221180.77"/>
    <n v="15.5"/>
    <n v="75634.86"/>
  </r>
  <r>
    <s v="INV02152"/>
    <x v="523"/>
    <s v="C110"/>
    <s v="SaaS Basic"/>
    <s v="North"/>
    <n v="123158.68"/>
    <n v="18.21"/>
    <n v="67690.509999999995"/>
  </r>
  <r>
    <s v="INV02153"/>
    <x v="672"/>
    <s v="C100"/>
    <s v="SaaS Enterprise"/>
    <s v="West"/>
    <n v="124352.65"/>
    <n v="16.03"/>
    <n v="36143.47"/>
  </r>
  <r>
    <s v="INV02154"/>
    <x v="590"/>
    <s v="C133"/>
    <s v="SaaS Enterprise"/>
    <s v="West"/>
    <n v="181248.06"/>
    <n v="1.51"/>
    <n v="47702.65"/>
  </r>
  <r>
    <s v="INV02155"/>
    <x v="271"/>
    <s v="C029"/>
    <s v="Analytics Addon"/>
    <s v="South"/>
    <n v="20279.91"/>
    <n v="19.41"/>
    <n v="9977.3700000000008"/>
  </r>
  <r>
    <s v="INV02156"/>
    <x v="509"/>
    <s v="C214"/>
    <s v="SaaS Basic"/>
    <s v="South"/>
    <n v="35869.339999999997"/>
    <n v="24.95"/>
    <n v="19487.330000000002"/>
  </r>
  <r>
    <s v="INV02157"/>
    <x v="475"/>
    <s v="C076"/>
    <s v="Analytics Addon"/>
    <s v="South"/>
    <n v="188720"/>
    <n v="20.41"/>
    <n v="53376.5"/>
  </r>
  <r>
    <s v="INV02158"/>
    <x v="14"/>
    <s v="C170"/>
    <s v="SaaS Enterprise"/>
    <s v="West"/>
    <n v="137333.97"/>
    <n v="4.58"/>
    <n v="47746.29"/>
  </r>
  <r>
    <s v="INV02159"/>
    <x v="604"/>
    <s v="C038"/>
    <s v="SaaS Enterprise"/>
    <s v="North"/>
    <n v="150126.43"/>
    <n v="19.239999999999998"/>
    <n v="57877.73"/>
  </r>
  <r>
    <s v="INV02160"/>
    <x v="424"/>
    <s v="C185"/>
    <s v="SaaS Basic"/>
    <s v="South"/>
    <n v="85754.57"/>
    <n v="13.63"/>
    <n v="36313.07"/>
  </r>
  <r>
    <s v="INV02161"/>
    <x v="146"/>
    <s v="C166"/>
    <s v="Analytics Addon"/>
    <s v="East"/>
    <n v="76373.58"/>
    <n v="11.05"/>
    <n v="33015.49"/>
  </r>
  <r>
    <s v="INV02162"/>
    <x v="403"/>
    <s v="C079"/>
    <s v="SaaS Basic"/>
    <s v="North"/>
    <n v="90021.65"/>
    <n v="22.18"/>
    <n v="31306.16"/>
  </r>
  <r>
    <s v="INV02163"/>
    <x v="558"/>
    <s v="C003"/>
    <s v="Analytics Addon"/>
    <s v="East"/>
    <n v="92803.32"/>
    <n v="21.1"/>
    <n v="33542.660000000003"/>
  </r>
  <r>
    <s v="INV02164"/>
    <x v="90"/>
    <s v="C192"/>
    <s v="SaaS Enterprise"/>
    <s v="South"/>
    <n v="166647.38"/>
    <n v="20.63"/>
    <n v="42786.15"/>
  </r>
  <r>
    <s v="INV02165"/>
    <x v="584"/>
    <s v="C085"/>
    <s v="SaaS Pro"/>
    <s v="South"/>
    <n v="160163.28"/>
    <n v="22.86"/>
    <n v="82851.740000000005"/>
  </r>
  <r>
    <s v="INV02166"/>
    <x v="19"/>
    <s v="C183"/>
    <s v="Analytics Addon"/>
    <s v="North"/>
    <n v="59118.54"/>
    <n v="12.21"/>
    <n v="29039.91"/>
  </r>
  <r>
    <s v="INV02167"/>
    <x v="315"/>
    <s v="C009"/>
    <s v="Analytics Addon"/>
    <s v="South"/>
    <n v="138563.18"/>
    <n v="20.399999999999999"/>
    <n v="62964.97"/>
  </r>
  <r>
    <s v="INV02168"/>
    <x v="228"/>
    <s v="C028"/>
    <s v="Analytics Addon"/>
    <s v="West"/>
    <n v="229964.65"/>
    <n v="6"/>
    <n v="65153.31"/>
  </r>
  <r>
    <s v="INV02169"/>
    <x v="20"/>
    <s v="C218"/>
    <s v="SaaS Enterprise"/>
    <s v="South"/>
    <n v="48326.23"/>
    <n v="0.53"/>
    <n v="18544.88"/>
  </r>
  <r>
    <s v="INV02170"/>
    <x v="558"/>
    <s v="C157"/>
    <s v="SaaS Enterprise"/>
    <s v="South"/>
    <n v="140318.59"/>
    <n v="2.67"/>
    <n v="66498.09"/>
  </r>
  <r>
    <s v="INV02171"/>
    <x v="221"/>
    <s v="C025"/>
    <s v="SaaS Pro"/>
    <s v="East"/>
    <n v="184966.96"/>
    <n v="14.11"/>
    <n v="92753.25"/>
  </r>
  <r>
    <s v="INV02172"/>
    <x v="457"/>
    <s v="C052"/>
    <s v="SaaS Basic"/>
    <s v="West"/>
    <n v="10546.87"/>
    <n v="5.88"/>
    <n v="4301.3599999999997"/>
  </r>
  <r>
    <s v="INV02173"/>
    <x v="683"/>
    <s v="C264"/>
    <s v="SaaS Enterprise"/>
    <s v="South"/>
    <n v="86433.19"/>
    <n v="3.19"/>
    <n v="33557.56"/>
  </r>
  <r>
    <s v="INV02174"/>
    <x v="450"/>
    <s v="C257"/>
    <s v="Analytics Addon"/>
    <s v="West"/>
    <n v="94003.7"/>
    <n v="4.3899999999999997"/>
    <n v="44347.839999999997"/>
  </r>
  <r>
    <s v="INV02175"/>
    <x v="318"/>
    <s v="C070"/>
    <s v="SaaS Pro"/>
    <s v="South"/>
    <n v="158857.04"/>
    <n v="19.77"/>
    <n v="68735.95"/>
  </r>
  <r>
    <s v="INV02176"/>
    <x v="301"/>
    <s v="C130"/>
    <s v="Analytics Addon"/>
    <s v="East"/>
    <n v="102445.87"/>
    <n v="15.74"/>
    <n v="44727.4"/>
  </r>
  <r>
    <s v="INV02177"/>
    <x v="273"/>
    <s v="C048"/>
    <s v="SaaS Enterprise"/>
    <s v="East"/>
    <n v="220815.6"/>
    <n v="23.33"/>
    <n v="88029.46"/>
  </r>
  <r>
    <s v="INV02178"/>
    <x v="440"/>
    <s v="C221"/>
    <s v="SaaS Pro"/>
    <s v="South"/>
    <n v="199365.81"/>
    <n v="19.2"/>
    <n v="60067.5"/>
  </r>
  <r>
    <s v="INV02179"/>
    <x v="196"/>
    <s v="C118"/>
    <s v="SaaS Pro"/>
    <s v="South"/>
    <n v="13139.5"/>
    <n v="24.6"/>
    <n v="5978"/>
  </r>
  <r>
    <s v="INV02180"/>
    <x v="15"/>
    <s v="C020"/>
    <s v="SaaS Basic"/>
    <s v="North"/>
    <n v="67816.740000000005"/>
    <n v="18.53"/>
    <n v="21890.959999999999"/>
  </r>
  <r>
    <s v="INV02181"/>
    <x v="420"/>
    <s v="C087"/>
    <s v="SaaS Enterprise"/>
    <s v="North"/>
    <n v="114666.23"/>
    <n v="11.22"/>
    <n v="48878.85"/>
  </r>
  <r>
    <s v="INV02182"/>
    <x v="78"/>
    <s v="C119"/>
    <s v="SaaS Pro"/>
    <s v="West"/>
    <n v="237185.34"/>
    <n v="16.48"/>
    <n v="80839.02"/>
  </r>
  <r>
    <s v="INV02183"/>
    <x v="684"/>
    <s v="C173"/>
    <s v="SaaS Enterprise"/>
    <s v="West"/>
    <n v="217432.56"/>
    <n v="24.85"/>
    <n v="81849.19"/>
  </r>
  <r>
    <s v="INV02184"/>
    <x v="320"/>
    <s v="C113"/>
    <s v="SaaS Enterprise"/>
    <s v="North"/>
    <n v="116087.84"/>
    <n v="2.67"/>
    <n v="53060.44"/>
  </r>
  <r>
    <s v="INV02185"/>
    <x v="21"/>
    <s v="C247"/>
    <s v="SaaS Basic"/>
    <s v="West"/>
    <n v="41344.97"/>
    <n v="16.170000000000002"/>
    <n v="11368.34"/>
  </r>
  <r>
    <s v="INV02186"/>
    <x v="581"/>
    <s v="C040"/>
    <s v="Analytics Addon"/>
    <s v="West"/>
    <n v="16186.64"/>
    <n v="12.48"/>
    <n v="8471.0400000000009"/>
  </r>
  <r>
    <s v="INV02187"/>
    <x v="350"/>
    <s v="C287"/>
    <s v="SaaS Basic"/>
    <s v="West"/>
    <n v="241182.5"/>
    <n v="18.88"/>
    <n v="116883.81"/>
  </r>
  <r>
    <s v="INV02188"/>
    <x v="526"/>
    <s v="C269"/>
    <s v="SaaS Enterprise"/>
    <s v="West"/>
    <n v="89087.53"/>
    <n v="13.36"/>
    <n v="33648.39"/>
  </r>
  <r>
    <s v="INV02189"/>
    <x v="144"/>
    <s v="C087"/>
    <s v="SaaS Enterprise"/>
    <s v="North"/>
    <n v="209154.72"/>
    <n v="15.86"/>
    <n v="105195.9"/>
  </r>
  <r>
    <s v="INV02190"/>
    <x v="589"/>
    <s v="C034"/>
    <s v="SaaS Basic"/>
    <s v="East"/>
    <n v="153234.26"/>
    <n v="14.33"/>
    <n v="58156.24"/>
  </r>
  <r>
    <s v="INV02191"/>
    <x v="584"/>
    <s v="C172"/>
    <s v="SaaS Enterprise"/>
    <s v="North"/>
    <n v="36491.42"/>
    <n v="21.65"/>
    <n v="14278.01"/>
  </r>
  <r>
    <s v="INV02192"/>
    <x v="63"/>
    <s v="C245"/>
    <s v="SaaS Pro"/>
    <s v="East"/>
    <n v="61896.23"/>
    <n v="20.079999999999998"/>
    <n v="17073.349999999999"/>
  </r>
  <r>
    <s v="INV02193"/>
    <x v="227"/>
    <s v="C210"/>
    <s v="SaaS Enterprise"/>
    <s v="South"/>
    <n v="182780.33"/>
    <n v="9.1199999999999992"/>
    <n v="50023.58"/>
  </r>
  <r>
    <s v="INV02194"/>
    <x v="378"/>
    <s v="C027"/>
    <s v="SaaS Enterprise"/>
    <s v="East"/>
    <n v="128427.1"/>
    <n v="20.05"/>
    <n v="39745.24"/>
  </r>
  <r>
    <s v="INV02195"/>
    <x v="158"/>
    <s v="C015"/>
    <s v="SaaS Basic"/>
    <s v="South"/>
    <n v="12305.75"/>
    <n v="12.72"/>
    <n v="5645.39"/>
  </r>
  <r>
    <s v="INV02196"/>
    <x v="589"/>
    <s v="C146"/>
    <s v="SaaS Pro"/>
    <s v="North"/>
    <n v="172950.28"/>
    <n v="2.77"/>
    <n v="49410.79"/>
  </r>
  <r>
    <s v="INV02197"/>
    <x v="307"/>
    <s v="C097"/>
    <s v="Analytics Addon"/>
    <s v="East"/>
    <n v="117856.71"/>
    <n v="13.38"/>
    <n v="59934.48"/>
  </r>
  <r>
    <s v="INV02198"/>
    <x v="157"/>
    <s v="C269"/>
    <s v="SaaS Basic"/>
    <s v="West"/>
    <n v="239693.43"/>
    <n v="17.16"/>
    <n v="97153.21"/>
  </r>
  <r>
    <s v="INV02199"/>
    <x v="196"/>
    <s v="C175"/>
    <s v="SaaS Basic"/>
    <s v="North"/>
    <n v="98354.43"/>
    <n v="11.07"/>
    <n v="27752.080000000002"/>
  </r>
  <r>
    <s v="INV02200"/>
    <x v="647"/>
    <s v="C001"/>
    <s v="Analytics Addon"/>
    <s v="South"/>
    <n v="232841.83"/>
    <n v="9"/>
    <n v="81793.09"/>
  </r>
  <r>
    <s v="INV02201"/>
    <x v="584"/>
    <s v="C065"/>
    <s v="SaaS Pro"/>
    <s v="South"/>
    <n v="247972"/>
    <n v="4.8600000000000003"/>
    <n v="94787.36"/>
  </r>
  <r>
    <s v="INV02202"/>
    <x v="319"/>
    <s v="C189"/>
    <s v="SaaS Basic"/>
    <s v="South"/>
    <n v="132851.5"/>
    <n v="12.46"/>
    <n v="58668.32"/>
  </r>
  <r>
    <s v="INV02203"/>
    <x v="10"/>
    <s v="C095"/>
    <s v="SaaS Basic"/>
    <s v="West"/>
    <n v="119191.18"/>
    <n v="8.1999999999999993"/>
    <n v="34972.800000000003"/>
  </r>
  <r>
    <s v="INV02204"/>
    <x v="331"/>
    <s v="C047"/>
    <s v="SaaS Basic"/>
    <s v="North"/>
    <n v="219582.16"/>
    <n v="1.53"/>
    <n v="92050.04"/>
  </r>
  <r>
    <s v="INV02205"/>
    <x v="437"/>
    <s v="C105"/>
    <s v="SaaS Basic"/>
    <s v="West"/>
    <n v="191045.28"/>
    <n v="8.9600000000000009"/>
    <n v="77906.55"/>
  </r>
  <r>
    <s v="INV02206"/>
    <x v="130"/>
    <s v="C046"/>
    <s v="Analytics Addon"/>
    <s v="South"/>
    <n v="56713.08"/>
    <n v="8.01"/>
    <n v="21363.8"/>
  </r>
  <r>
    <s v="INV02207"/>
    <x v="681"/>
    <s v="C005"/>
    <s v="SaaS Enterprise"/>
    <s v="East"/>
    <n v="174815.81"/>
    <n v="19.100000000000001"/>
    <n v="51012.97"/>
  </r>
  <r>
    <s v="INV02208"/>
    <x v="499"/>
    <s v="C263"/>
    <s v="SaaS Pro"/>
    <s v="West"/>
    <n v="140911.72"/>
    <n v="16.3"/>
    <n v="44206.78"/>
  </r>
  <r>
    <s v="INV02209"/>
    <x v="183"/>
    <s v="C097"/>
    <s v="SaaS Pro"/>
    <s v="North"/>
    <n v="26176.32"/>
    <n v="13.66"/>
    <n v="8212.1299999999992"/>
  </r>
  <r>
    <s v="INV02210"/>
    <x v="311"/>
    <s v="C246"/>
    <s v="Analytics Addon"/>
    <s v="South"/>
    <n v="168208.42"/>
    <n v="9.4700000000000006"/>
    <n v="89643.3"/>
  </r>
  <r>
    <s v="INV02211"/>
    <x v="524"/>
    <s v="C128"/>
    <s v="SaaS Basic"/>
    <s v="East"/>
    <n v="94119.44"/>
    <n v="9.91"/>
    <n v="48276.01"/>
  </r>
  <r>
    <s v="INV02212"/>
    <x v="685"/>
    <s v="C028"/>
    <s v="SaaS Basic"/>
    <s v="North"/>
    <n v="163625.54"/>
    <n v="14.92"/>
    <n v="45776.99"/>
  </r>
  <r>
    <s v="INV02213"/>
    <x v="418"/>
    <s v="C109"/>
    <s v="SaaS Pro"/>
    <s v="South"/>
    <n v="31613.040000000001"/>
    <n v="19.36"/>
    <n v="10540.08"/>
  </r>
  <r>
    <s v="INV02214"/>
    <x v="233"/>
    <s v="C193"/>
    <s v="SaaS Basic"/>
    <s v="South"/>
    <n v="41741.24"/>
    <n v="5.42"/>
    <n v="16708.14"/>
  </r>
  <r>
    <s v="INV02215"/>
    <x v="224"/>
    <s v="C184"/>
    <s v="SaaS Enterprise"/>
    <s v="East"/>
    <n v="105512.63"/>
    <n v="14.78"/>
    <n v="52753.23"/>
  </r>
  <r>
    <s v="INV02216"/>
    <x v="351"/>
    <s v="C106"/>
    <s v="SaaS Pro"/>
    <s v="East"/>
    <n v="139268.51999999999"/>
    <n v="1.71"/>
    <n v="58051.23"/>
  </r>
  <r>
    <s v="INV02217"/>
    <x v="263"/>
    <s v="C062"/>
    <s v="SaaS Enterprise"/>
    <s v="South"/>
    <n v="29972.28"/>
    <n v="8.11"/>
    <n v="9345.02"/>
  </r>
  <r>
    <s v="INV02218"/>
    <x v="26"/>
    <s v="C067"/>
    <s v="Analytics Addon"/>
    <s v="East"/>
    <n v="155299.66"/>
    <n v="3.04"/>
    <n v="66647.710000000006"/>
  </r>
  <r>
    <s v="INV02219"/>
    <x v="322"/>
    <s v="C217"/>
    <s v="SaaS Enterprise"/>
    <s v="North"/>
    <n v="89888.79"/>
    <n v="9.57"/>
    <n v="35906.720000000001"/>
  </r>
  <r>
    <s v="INV02220"/>
    <x v="81"/>
    <s v="C087"/>
    <s v="SaaS Basic"/>
    <s v="East"/>
    <n v="45637.4"/>
    <n v="14.72"/>
    <n v="24200.37"/>
  </r>
  <r>
    <s v="INV02221"/>
    <x v="198"/>
    <s v="C128"/>
    <s v="SaaS Pro"/>
    <s v="West"/>
    <n v="27129.599999999999"/>
    <n v="13.95"/>
    <n v="13341.09"/>
  </r>
  <r>
    <s v="INV02222"/>
    <x v="551"/>
    <s v="C206"/>
    <s v="SaaS Pro"/>
    <s v="South"/>
    <n v="197024.21"/>
    <n v="5.51"/>
    <n v="84443.74"/>
  </r>
  <r>
    <s v="INV02223"/>
    <x v="432"/>
    <s v="C148"/>
    <s v="Analytics Addon"/>
    <s v="North"/>
    <n v="45146.66"/>
    <n v="23.7"/>
    <n v="16908.38"/>
  </r>
  <r>
    <s v="INV02224"/>
    <x v="686"/>
    <s v="C017"/>
    <s v="SaaS Basic"/>
    <s v="West"/>
    <n v="92970.880000000005"/>
    <n v="4.87"/>
    <n v="39880.870000000003"/>
  </r>
  <r>
    <s v="INV02225"/>
    <x v="400"/>
    <s v="C084"/>
    <s v="SaaS Pro"/>
    <s v="South"/>
    <n v="23517.8"/>
    <n v="3.74"/>
    <n v="10586.24"/>
  </r>
  <r>
    <s v="INV02226"/>
    <x v="486"/>
    <s v="C106"/>
    <s v="Analytics Addon"/>
    <s v="North"/>
    <n v="156385.09"/>
    <n v="21.62"/>
    <n v="82241.16"/>
  </r>
  <r>
    <s v="INV02227"/>
    <x v="280"/>
    <s v="C214"/>
    <s v="SaaS Pro"/>
    <s v="East"/>
    <n v="224884.91"/>
    <n v="15.42"/>
    <n v="99840.72"/>
  </r>
  <r>
    <s v="INV02228"/>
    <x v="639"/>
    <s v="C196"/>
    <s v="SaaS Enterprise"/>
    <s v="West"/>
    <n v="77417.06"/>
    <n v="2.75"/>
    <n v="31633.93"/>
  </r>
  <r>
    <s v="INV02229"/>
    <x v="185"/>
    <s v="C074"/>
    <s v="Analytics Addon"/>
    <s v="West"/>
    <n v="171069.45"/>
    <n v="4.97"/>
    <n v="45403.21"/>
  </r>
  <r>
    <s v="INV02230"/>
    <x v="687"/>
    <s v="C255"/>
    <s v="SaaS Basic"/>
    <s v="West"/>
    <n v="226940.17"/>
    <n v="9.9"/>
    <n v="120987.1"/>
  </r>
  <r>
    <s v="INV02231"/>
    <x v="596"/>
    <s v="C115"/>
    <s v="SaaS Enterprise"/>
    <s v="East"/>
    <n v="153524.14000000001"/>
    <n v="17.489999999999998"/>
    <n v="68938.81"/>
  </r>
  <r>
    <s v="INV02232"/>
    <x v="185"/>
    <s v="C269"/>
    <s v="SaaS Basic"/>
    <s v="South"/>
    <n v="110453.5"/>
    <n v="7.94"/>
    <n v="48720.22"/>
  </r>
  <r>
    <s v="INV02233"/>
    <x v="45"/>
    <s v="C158"/>
    <s v="Analytics Addon"/>
    <s v="East"/>
    <n v="144263.45000000001"/>
    <n v="12.1"/>
    <n v="38062.47"/>
  </r>
  <r>
    <s v="INV02234"/>
    <x v="688"/>
    <s v="C065"/>
    <s v="SaaS Enterprise"/>
    <s v="West"/>
    <n v="112600.76"/>
    <n v="24.82"/>
    <n v="41482.82"/>
  </r>
  <r>
    <s v="INV02235"/>
    <x v="471"/>
    <s v="C175"/>
    <s v="SaaS Enterprise"/>
    <s v="West"/>
    <n v="185040.16"/>
    <n v="21.28"/>
    <n v="74426.759999999995"/>
  </r>
  <r>
    <s v="INV02236"/>
    <x v="393"/>
    <s v="C050"/>
    <s v="SaaS Basic"/>
    <s v="West"/>
    <n v="40635.67"/>
    <n v="12.4"/>
    <n v="10898.03"/>
  </r>
  <r>
    <s v="INV02237"/>
    <x v="689"/>
    <s v="C051"/>
    <s v="SaaS Pro"/>
    <s v="South"/>
    <n v="39641.769999999997"/>
    <n v="23.23"/>
    <n v="20627.63"/>
  </r>
  <r>
    <s v="INV02238"/>
    <x v="64"/>
    <s v="C157"/>
    <s v="SaaS Basic"/>
    <s v="West"/>
    <n v="98654.99"/>
    <n v="13.59"/>
    <n v="42628.59"/>
  </r>
  <r>
    <s v="INV02239"/>
    <x v="237"/>
    <s v="C081"/>
    <s v="SaaS Basic"/>
    <s v="North"/>
    <n v="46360.03"/>
    <n v="9.4499999999999993"/>
    <n v="20654.95"/>
  </r>
  <r>
    <s v="INV02240"/>
    <x v="683"/>
    <s v="C263"/>
    <s v="SaaS Enterprise"/>
    <s v="North"/>
    <n v="75682.78"/>
    <n v="3.28"/>
    <n v="21577.65"/>
  </r>
  <r>
    <s v="INV02241"/>
    <x v="182"/>
    <s v="C087"/>
    <s v="Analytics Addon"/>
    <s v="South"/>
    <n v="12216.04"/>
    <n v="9.74"/>
    <n v="6216.04"/>
  </r>
  <r>
    <s v="INV02242"/>
    <x v="122"/>
    <s v="C048"/>
    <s v="SaaS Pro"/>
    <s v="North"/>
    <n v="46016.08"/>
    <n v="24.47"/>
    <n v="16612.240000000002"/>
  </r>
  <r>
    <s v="INV02243"/>
    <x v="95"/>
    <s v="C072"/>
    <s v="SaaS Pro"/>
    <s v="North"/>
    <n v="211297.7"/>
    <n v="19.559999999999999"/>
    <n v="86441.12"/>
  </r>
  <r>
    <s v="INV02244"/>
    <x v="101"/>
    <s v="C064"/>
    <s v="SaaS Enterprise"/>
    <s v="North"/>
    <n v="242474.11"/>
    <n v="24.37"/>
    <n v="81650.100000000006"/>
  </r>
  <r>
    <s v="INV02245"/>
    <x v="617"/>
    <s v="C126"/>
    <s v="SaaS Basic"/>
    <s v="East"/>
    <n v="31097.37"/>
    <n v="13.35"/>
    <n v="16631.740000000002"/>
  </r>
  <r>
    <s v="INV02246"/>
    <x v="586"/>
    <s v="C229"/>
    <s v="SaaS Pro"/>
    <s v="South"/>
    <n v="145588.60999999999"/>
    <n v="23.61"/>
    <n v="62463.78"/>
  </r>
  <r>
    <s v="INV02247"/>
    <x v="570"/>
    <s v="C247"/>
    <s v="SaaS Enterprise"/>
    <s v="East"/>
    <n v="117840.82"/>
    <n v="4.0999999999999996"/>
    <n v="36298.26"/>
  </r>
  <r>
    <s v="INV02248"/>
    <x v="523"/>
    <s v="C138"/>
    <s v="Analytics Addon"/>
    <s v="South"/>
    <n v="168394.65"/>
    <n v="23.7"/>
    <n v="61671.54"/>
  </r>
  <r>
    <s v="INV02249"/>
    <x v="375"/>
    <s v="C053"/>
    <s v="SaaS Enterprise"/>
    <s v="East"/>
    <n v="42116.12"/>
    <n v="10.51"/>
    <n v="16211.54"/>
  </r>
  <r>
    <s v="INV02250"/>
    <x v="130"/>
    <s v="C137"/>
    <s v="SaaS Pro"/>
    <s v="North"/>
    <n v="131859.34"/>
    <n v="2.02"/>
    <n v="65534.8"/>
  </r>
  <r>
    <s v="INV02251"/>
    <x v="607"/>
    <s v="C047"/>
    <s v="SaaS Enterprise"/>
    <s v="East"/>
    <n v="207009.65"/>
    <n v="23.38"/>
    <n v="68326.259999999995"/>
  </r>
  <r>
    <s v="INV02252"/>
    <x v="182"/>
    <s v="C056"/>
    <s v="Analytics Addon"/>
    <s v="North"/>
    <n v="182881.43"/>
    <n v="4.58"/>
    <n v="62648.83"/>
  </r>
  <r>
    <s v="INV02253"/>
    <x v="41"/>
    <s v="C098"/>
    <s v="SaaS Pro"/>
    <s v="West"/>
    <n v="233303.54"/>
    <n v="15.76"/>
    <n v="99390.9"/>
  </r>
  <r>
    <s v="INV02254"/>
    <x v="688"/>
    <s v="C106"/>
    <s v="SaaS Basic"/>
    <s v="West"/>
    <n v="106466"/>
    <n v="11.8"/>
    <n v="50938.69"/>
  </r>
  <r>
    <s v="INV02255"/>
    <x v="306"/>
    <s v="C002"/>
    <s v="Analytics Addon"/>
    <s v="East"/>
    <n v="165137.99"/>
    <n v="17.48"/>
    <n v="86713.87"/>
  </r>
  <r>
    <s v="INV02256"/>
    <x v="87"/>
    <s v="C128"/>
    <s v="SaaS Pro"/>
    <s v="South"/>
    <n v="71502.91"/>
    <n v="9.7799999999999994"/>
    <n v="30476.33"/>
  </r>
  <r>
    <s v="INV02257"/>
    <x v="110"/>
    <s v="C132"/>
    <s v="SaaS Basic"/>
    <s v="North"/>
    <n v="96974.12"/>
    <n v="21.15"/>
    <n v="39536.42"/>
  </r>
  <r>
    <s v="INV02258"/>
    <x v="18"/>
    <s v="C133"/>
    <s v="SaaS Enterprise"/>
    <s v="North"/>
    <n v="185975.88"/>
    <n v="19.09"/>
    <n v="67676.58"/>
  </r>
  <r>
    <s v="INV02259"/>
    <x v="103"/>
    <s v="C047"/>
    <s v="SaaS Enterprise"/>
    <s v="South"/>
    <n v="36815.78"/>
    <n v="9.93"/>
    <n v="14220.85"/>
  </r>
  <r>
    <s v="INV02260"/>
    <x v="531"/>
    <s v="C187"/>
    <s v="SaaS Pro"/>
    <s v="North"/>
    <n v="90970.42"/>
    <n v="24.71"/>
    <n v="49787.85"/>
  </r>
  <r>
    <s v="INV02261"/>
    <x v="425"/>
    <s v="C076"/>
    <s v="SaaS Enterprise"/>
    <s v="East"/>
    <n v="211104.2"/>
    <n v="18.84"/>
    <n v="72178.350000000006"/>
  </r>
  <r>
    <s v="INV02262"/>
    <x v="59"/>
    <s v="C225"/>
    <s v="Analytics Addon"/>
    <s v="South"/>
    <n v="204746.79"/>
    <n v="1.3"/>
    <n v="110191.54"/>
  </r>
  <r>
    <s v="INV02263"/>
    <x v="564"/>
    <s v="C046"/>
    <s v="SaaS Enterprise"/>
    <s v="North"/>
    <n v="103334.93"/>
    <n v="16.79"/>
    <n v="56120.66"/>
  </r>
  <r>
    <s v="INV02264"/>
    <x v="401"/>
    <s v="C133"/>
    <s v="SaaS Enterprise"/>
    <s v="South"/>
    <n v="14997.82"/>
    <n v="13.01"/>
    <n v="7410.81"/>
  </r>
  <r>
    <s v="INV02265"/>
    <x v="117"/>
    <s v="C162"/>
    <s v="SaaS Enterprise"/>
    <s v="North"/>
    <n v="49247.29"/>
    <n v="3.19"/>
    <n v="26198.19"/>
  </r>
  <r>
    <s v="INV02266"/>
    <x v="124"/>
    <s v="C133"/>
    <s v="SaaS Enterprise"/>
    <s v="West"/>
    <n v="45336.72"/>
    <n v="4.3099999999999996"/>
    <n v="23566.71"/>
  </r>
  <r>
    <s v="INV02267"/>
    <x v="173"/>
    <s v="C076"/>
    <s v="Analytics Addon"/>
    <s v="South"/>
    <n v="42489.26"/>
    <n v="16.510000000000002"/>
    <n v="11377.79"/>
  </r>
  <r>
    <s v="INV02268"/>
    <x v="199"/>
    <s v="C177"/>
    <s v="SaaS Basic"/>
    <s v="South"/>
    <n v="245607.6"/>
    <n v="1.3"/>
    <n v="102787.11"/>
  </r>
  <r>
    <s v="INV02269"/>
    <x v="45"/>
    <s v="C183"/>
    <s v="SaaS Enterprise"/>
    <s v="East"/>
    <n v="101055.66"/>
    <n v="1.59"/>
    <n v="32324.62"/>
  </r>
  <r>
    <s v="INV02270"/>
    <x v="442"/>
    <s v="C089"/>
    <s v="SaaS Enterprise"/>
    <s v="South"/>
    <n v="125891.36"/>
    <n v="19.899999999999999"/>
    <n v="44311.51"/>
  </r>
  <r>
    <s v="INV02271"/>
    <x v="642"/>
    <s v="C213"/>
    <s v="Analytics Addon"/>
    <s v="East"/>
    <n v="57689.17"/>
    <n v="19.489999999999998"/>
    <n v="30237.34"/>
  </r>
  <r>
    <s v="INV02272"/>
    <x v="573"/>
    <s v="C024"/>
    <s v="SaaS Basic"/>
    <s v="East"/>
    <n v="119910.41"/>
    <n v="22.84"/>
    <n v="34741.01"/>
  </r>
  <r>
    <s v="INV02273"/>
    <x v="690"/>
    <s v="C019"/>
    <s v="SaaS Pro"/>
    <s v="South"/>
    <n v="13814.39"/>
    <n v="0.63"/>
    <n v="6486.06"/>
  </r>
  <r>
    <s v="INV02274"/>
    <x v="121"/>
    <s v="C167"/>
    <s v="Analytics Addon"/>
    <s v="East"/>
    <n v="58205.77"/>
    <n v="19.760000000000002"/>
    <n v="20422.21"/>
  </r>
  <r>
    <s v="INV02275"/>
    <x v="544"/>
    <s v="C019"/>
    <s v="SaaS Enterprise"/>
    <s v="South"/>
    <n v="65341.919999999998"/>
    <n v="6.69"/>
    <n v="33047.760000000002"/>
  </r>
  <r>
    <s v="INV02276"/>
    <x v="298"/>
    <s v="C168"/>
    <s v="Analytics Addon"/>
    <s v="West"/>
    <n v="188583.76"/>
    <n v="21.89"/>
    <n v="102044.61"/>
  </r>
  <r>
    <s v="INV02277"/>
    <x v="600"/>
    <s v="C156"/>
    <s v="SaaS Pro"/>
    <s v="North"/>
    <n v="244142.03"/>
    <n v="23.55"/>
    <n v="102955.49"/>
  </r>
  <r>
    <s v="INV02278"/>
    <x v="94"/>
    <s v="C022"/>
    <s v="SaaS Enterprise"/>
    <s v="South"/>
    <n v="130014.48"/>
    <n v="13.48"/>
    <n v="56307.42"/>
  </r>
  <r>
    <s v="INV02279"/>
    <x v="609"/>
    <s v="C008"/>
    <s v="SaaS Basic"/>
    <s v="North"/>
    <n v="51847.28"/>
    <n v="16.96"/>
    <n v="16221.14"/>
  </r>
  <r>
    <s v="INV02280"/>
    <x v="171"/>
    <s v="C177"/>
    <s v="Analytics Addon"/>
    <s v="West"/>
    <n v="195821.55"/>
    <n v="4.18"/>
    <n v="61528.800000000003"/>
  </r>
  <r>
    <s v="INV02281"/>
    <x v="490"/>
    <s v="C254"/>
    <s v="SaaS Basic"/>
    <s v="West"/>
    <n v="18764.61"/>
    <n v="20.41"/>
    <n v="7534.73"/>
  </r>
  <r>
    <s v="INV02282"/>
    <x v="137"/>
    <s v="C087"/>
    <s v="SaaS Basic"/>
    <s v="South"/>
    <n v="21344.52"/>
    <n v="11.58"/>
    <n v="5929.6"/>
  </r>
  <r>
    <s v="INV02283"/>
    <x v="675"/>
    <s v="C189"/>
    <s v="SaaS Basic"/>
    <s v="East"/>
    <n v="205466.16"/>
    <n v="15.17"/>
    <n v="104289.29"/>
  </r>
  <r>
    <s v="INV02284"/>
    <x v="494"/>
    <s v="C088"/>
    <s v="SaaS Pro"/>
    <s v="West"/>
    <n v="220685.13"/>
    <n v="4.33"/>
    <n v="107814.56"/>
  </r>
  <r>
    <s v="INV02285"/>
    <x v="642"/>
    <s v="C053"/>
    <s v="SaaS Pro"/>
    <s v="South"/>
    <n v="82526.38"/>
    <n v="22.52"/>
    <n v="28317.61"/>
  </r>
  <r>
    <s v="INV02286"/>
    <x v="11"/>
    <s v="C034"/>
    <s v="SaaS Enterprise"/>
    <s v="South"/>
    <n v="42623.78"/>
    <n v="16.72"/>
    <n v="14330.53"/>
  </r>
  <r>
    <s v="INV02287"/>
    <x v="4"/>
    <s v="C011"/>
    <s v="SaaS Basic"/>
    <s v="East"/>
    <n v="137546.14000000001"/>
    <n v="4.41"/>
    <n v="64601.49"/>
  </r>
  <r>
    <s v="INV02288"/>
    <x v="383"/>
    <s v="C228"/>
    <s v="SaaS Enterprise"/>
    <s v="South"/>
    <n v="90581.09"/>
    <n v="22.14"/>
    <n v="30690.639999999999"/>
  </r>
  <r>
    <s v="INV02289"/>
    <x v="209"/>
    <s v="C260"/>
    <s v="SaaS Pro"/>
    <s v="East"/>
    <n v="117588.27"/>
    <n v="24.9"/>
    <n v="39827.39"/>
  </r>
  <r>
    <s v="INV02290"/>
    <x v="115"/>
    <s v="C249"/>
    <s v="Analytics Addon"/>
    <s v="West"/>
    <n v="99820.69"/>
    <n v="12.81"/>
    <n v="47764.81"/>
  </r>
  <r>
    <s v="INV02291"/>
    <x v="132"/>
    <s v="C053"/>
    <s v="Analytics Addon"/>
    <s v="East"/>
    <n v="205799.71"/>
    <n v="5.69"/>
    <n v="108850.45"/>
  </r>
  <r>
    <s v="INV02292"/>
    <x v="675"/>
    <s v="C072"/>
    <s v="SaaS Enterprise"/>
    <s v="West"/>
    <n v="211294.72"/>
    <n v="16.43"/>
    <n v="102666.17"/>
  </r>
  <r>
    <s v="INV02293"/>
    <x v="71"/>
    <s v="C002"/>
    <s v="SaaS Enterprise"/>
    <s v="South"/>
    <n v="130686.29"/>
    <n v="19.07"/>
    <n v="38153.78"/>
  </r>
  <r>
    <s v="INV02294"/>
    <x v="453"/>
    <s v="C153"/>
    <s v="SaaS Pro"/>
    <s v="North"/>
    <n v="208891.38"/>
    <n v="13.64"/>
    <n v="90514.21"/>
  </r>
  <r>
    <s v="INV02295"/>
    <x v="305"/>
    <s v="C105"/>
    <s v="Analytics Addon"/>
    <s v="West"/>
    <n v="169274.65"/>
    <n v="13.71"/>
    <n v="68665.89"/>
  </r>
  <r>
    <s v="INV02296"/>
    <x v="169"/>
    <s v="C205"/>
    <s v="SaaS Pro"/>
    <s v="North"/>
    <n v="224670.23"/>
    <n v="7.28"/>
    <n v="117739.34"/>
  </r>
  <r>
    <s v="INV02297"/>
    <x v="6"/>
    <s v="C277"/>
    <s v="SaaS Pro"/>
    <s v="East"/>
    <n v="89156.1"/>
    <n v="21.1"/>
    <n v="28130.080000000002"/>
  </r>
  <r>
    <s v="INV02298"/>
    <x v="594"/>
    <s v="C231"/>
    <s v="SaaS Basic"/>
    <s v="South"/>
    <n v="167109.47"/>
    <n v="7.26"/>
    <n v="61667.63"/>
  </r>
  <r>
    <s v="INV02299"/>
    <x v="259"/>
    <s v="C207"/>
    <s v="SaaS Pro"/>
    <s v="South"/>
    <n v="120827.51"/>
    <n v="10.63"/>
    <n v="56135.19"/>
  </r>
  <r>
    <s v="INV02300"/>
    <x v="278"/>
    <s v="C143"/>
    <s v="SaaS Basic"/>
    <s v="South"/>
    <n v="64056.65"/>
    <n v="17.66"/>
    <n v="23219.93"/>
  </r>
  <r>
    <s v="INV02301"/>
    <x v="132"/>
    <s v="C075"/>
    <s v="SaaS Enterprise"/>
    <s v="North"/>
    <n v="125367.49"/>
    <n v="3.93"/>
    <n v="47065.47"/>
  </r>
  <r>
    <s v="INV02302"/>
    <x v="390"/>
    <s v="C236"/>
    <s v="SaaS Basic"/>
    <s v="North"/>
    <n v="231533.57"/>
    <n v="3.72"/>
    <n v="63892.26"/>
  </r>
  <r>
    <s v="INV02303"/>
    <x v="216"/>
    <s v="C251"/>
    <s v="SaaS Pro"/>
    <s v="East"/>
    <n v="192658.1"/>
    <n v="0.86"/>
    <n v="100440.79"/>
  </r>
  <r>
    <s v="INV02304"/>
    <x v="434"/>
    <s v="C121"/>
    <s v="SaaS Enterprise"/>
    <s v="West"/>
    <n v="240380.79"/>
    <n v="12.65"/>
    <n v="114662.22"/>
  </r>
  <r>
    <s v="INV02305"/>
    <x v="451"/>
    <s v="C165"/>
    <s v="SaaS Pro"/>
    <s v="South"/>
    <n v="194142.34"/>
    <n v="17.38"/>
    <n v="60259.11"/>
  </r>
  <r>
    <s v="INV02306"/>
    <x v="669"/>
    <s v="C189"/>
    <s v="SaaS Enterprise"/>
    <s v="East"/>
    <n v="28141.59"/>
    <n v="2.16"/>
    <n v="11259.64"/>
  </r>
  <r>
    <s v="INV02307"/>
    <x v="445"/>
    <s v="C144"/>
    <s v="Analytics Addon"/>
    <s v="North"/>
    <n v="156122.79"/>
    <n v="8.6"/>
    <n v="57905.24"/>
  </r>
  <r>
    <s v="INV02308"/>
    <x v="516"/>
    <s v="C196"/>
    <s v="SaaS Enterprise"/>
    <s v="South"/>
    <n v="116313.60000000001"/>
    <n v="8.3000000000000007"/>
    <n v="29784.16"/>
  </r>
  <r>
    <s v="INV02309"/>
    <x v="399"/>
    <s v="C235"/>
    <s v="SaaS Basic"/>
    <s v="North"/>
    <n v="248829.91"/>
    <n v="23.89"/>
    <n v="93460.46"/>
  </r>
  <r>
    <s v="INV02310"/>
    <x v="639"/>
    <s v="C270"/>
    <s v="Analytics Addon"/>
    <s v="East"/>
    <n v="190153.15"/>
    <n v="19.57"/>
    <n v="75728.570000000007"/>
  </r>
  <r>
    <s v="INV02311"/>
    <x v="143"/>
    <s v="C064"/>
    <s v="SaaS Enterprise"/>
    <s v="North"/>
    <n v="120041.66"/>
    <n v="11.82"/>
    <n v="47490.8"/>
  </r>
  <r>
    <s v="INV02312"/>
    <x v="646"/>
    <s v="C285"/>
    <s v="SaaS Basic"/>
    <s v="West"/>
    <n v="243956.31"/>
    <n v="8.39"/>
    <n v="133570.78"/>
  </r>
  <r>
    <s v="INV02313"/>
    <x v="680"/>
    <s v="C098"/>
    <s v="SaaS Enterprise"/>
    <s v="West"/>
    <n v="97354.36"/>
    <n v="7.41"/>
    <n v="44525.36"/>
  </r>
  <r>
    <s v="INV02314"/>
    <x v="582"/>
    <s v="C098"/>
    <s v="SaaS Pro"/>
    <s v="South"/>
    <n v="40035.230000000003"/>
    <n v="6.08"/>
    <n v="19593.150000000001"/>
  </r>
  <r>
    <s v="INV02315"/>
    <x v="131"/>
    <s v="C191"/>
    <s v="Analytics Addon"/>
    <s v="South"/>
    <n v="21923.439999999999"/>
    <n v="8.3000000000000007"/>
    <n v="10323.52"/>
  </r>
  <r>
    <s v="INV02316"/>
    <x v="524"/>
    <s v="C060"/>
    <s v="SaaS Enterprise"/>
    <s v="North"/>
    <n v="100503.09"/>
    <n v="23.9"/>
    <n v="34419.86"/>
  </r>
  <r>
    <s v="INV02317"/>
    <x v="691"/>
    <s v="C269"/>
    <s v="SaaS Basic"/>
    <s v="North"/>
    <n v="226866.06"/>
    <n v="24.01"/>
    <n v="78937.399999999994"/>
  </r>
  <r>
    <s v="INV02318"/>
    <x v="29"/>
    <s v="C012"/>
    <s v="SaaS Enterprise"/>
    <s v="North"/>
    <n v="224387.88"/>
    <n v="11.22"/>
    <n v="98979.91"/>
  </r>
  <r>
    <s v="INV02319"/>
    <x v="524"/>
    <s v="C118"/>
    <s v="SaaS Enterprise"/>
    <s v="East"/>
    <n v="184891.05"/>
    <n v="3.67"/>
    <n v="83252.14"/>
  </r>
  <r>
    <s v="INV02320"/>
    <x v="244"/>
    <s v="C111"/>
    <s v="SaaS Pro"/>
    <s v="East"/>
    <n v="75848.929999999993"/>
    <n v="8.92"/>
    <n v="38971.01"/>
  </r>
  <r>
    <s v="INV02321"/>
    <x v="692"/>
    <s v="C284"/>
    <s v="SaaS Pro"/>
    <s v="East"/>
    <n v="68239.210000000006"/>
    <n v="20.58"/>
    <n v="35290.68"/>
  </r>
  <r>
    <s v="INV02322"/>
    <x v="289"/>
    <s v="C049"/>
    <s v="SaaS Pro"/>
    <s v="South"/>
    <n v="120086"/>
    <n v="20.92"/>
    <n v="39143.07"/>
  </r>
  <r>
    <s v="INV02323"/>
    <x v="629"/>
    <s v="C151"/>
    <s v="SaaS Pro"/>
    <s v="South"/>
    <n v="104121.28"/>
    <n v="17.38"/>
    <n v="50436.11"/>
  </r>
  <r>
    <s v="INV02324"/>
    <x v="455"/>
    <s v="C062"/>
    <s v="SaaS Pro"/>
    <s v="West"/>
    <n v="160177.56"/>
    <n v="8.9700000000000006"/>
    <n v="77647.31"/>
  </r>
  <r>
    <s v="INV02325"/>
    <x v="325"/>
    <s v="C236"/>
    <s v="SaaS Enterprise"/>
    <s v="South"/>
    <n v="108168.76"/>
    <n v="0.65"/>
    <n v="51650.75"/>
  </r>
  <r>
    <s v="INV02326"/>
    <x v="46"/>
    <s v="C048"/>
    <s v="Analytics Addon"/>
    <s v="East"/>
    <n v="19845.05"/>
    <n v="14.57"/>
    <n v="5491.13"/>
  </r>
  <r>
    <s v="INV02327"/>
    <x v="152"/>
    <s v="C204"/>
    <s v="Analytics Addon"/>
    <s v="East"/>
    <n v="49601.59"/>
    <n v="12.77"/>
    <n v="25800.09"/>
  </r>
  <r>
    <s v="INV02328"/>
    <x v="160"/>
    <s v="C018"/>
    <s v="SaaS Enterprise"/>
    <s v="North"/>
    <n v="39386.86"/>
    <n v="3.3"/>
    <n v="13784.36"/>
  </r>
  <r>
    <s v="INV02329"/>
    <x v="292"/>
    <s v="C099"/>
    <s v="SaaS Pro"/>
    <s v="South"/>
    <n v="59853.760000000002"/>
    <n v="5.6"/>
    <n v="25163.439999999999"/>
  </r>
  <r>
    <s v="INV02330"/>
    <x v="538"/>
    <s v="C128"/>
    <s v="SaaS Enterprise"/>
    <s v="East"/>
    <n v="73073.009999999995"/>
    <n v="2.11"/>
    <n v="28564.3"/>
  </r>
  <r>
    <s v="INV02331"/>
    <x v="250"/>
    <s v="C152"/>
    <s v="SaaS Enterprise"/>
    <s v="West"/>
    <n v="191051.33"/>
    <n v="6.8"/>
    <n v="57380.53"/>
  </r>
  <r>
    <s v="INV02332"/>
    <x v="40"/>
    <s v="C202"/>
    <s v="Analytics Addon"/>
    <s v="West"/>
    <n v="146076.21"/>
    <n v="22.92"/>
    <n v="69414.92"/>
  </r>
  <r>
    <s v="INV02333"/>
    <x v="635"/>
    <s v="C259"/>
    <s v="SaaS Basic"/>
    <s v="West"/>
    <n v="220473.7"/>
    <n v="21.1"/>
    <n v="70837.5"/>
  </r>
  <r>
    <s v="INV02334"/>
    <x v="516"/>
    <s v="C057"/>
    <s v="SaaS Pro"/>
    <s v="East"/>
    <n v="225566.24"/>
    <n v="9.92"/>
    <n v="110040.13"/>
  </r>
  <r>
    <s v="INV02335"/>
    <x v="405"/>
    <s v="C272"/>
    <s v="SaaS Basic"/>
    <s v="East"/>
    <n v="59351.6"/>
    <n v="8.33"/>
    <n v="31043.7"/>
  </r>
  <r>
    <s v="INV02336"/>
    <x v="68"/>
    <s v="C194"/>
    <s v="SaaS Enterprise"/>
    <s v="South"/>
    <n v="141860.35999999999"/>
    <n v="6.49"/>
    <n v="38180.42"/>
  </r>
  <r>
    <s v="INV02337"/>
    <x v="682"/>
    <s v="C258"/>
    <s v="Analytics Addon"/>
    <s v="East"/>
    <n v="210441.83"/>
    <n v="6.01"/>
    <n v="83252.679999999993"/>
  </r>
  <r>
    <s v="INV02338"/>
    <x v="370"/>
    <s v="C020"/>
    <s v="SaaS Enterprise"/>
    <s v="South"/>
    <n v="110898.81"/>
    <n v="15.33"/>
    <n v="43361.54"/>
  </r>
  <r>
    <s v="INV02339"/>
    <x v="653"/>
    <s v="C224"/>
    <s v="SaaS Enterprise"/>
    <s v="East"/>
    <n v="219320.55"/>
    <n v="23.36"/>
    <n v="77854.399999999994"/>
  </r>
  <r>
    <s v="INV02340"/>
    <x v="478"/>
    <s v="C117"/>
    <s v="SaaS Enterprise"/>
    <s v="South"/>
    <n v="176885.72"/>
    <n v="10.42"/>
    <n v="66253.539999999994"/>
  </r>
  <r>
    <s v="INV02341"/>
    <x v="408"/>
    <s v="C063"/>
    <s v="SaaS Enterprise"/>
    <s v="South"/>
    <n v="225823.19"/>
    <n v="9.32"/>
    <n v="85042.37"/>
  </r>
  <r>
    <s v="INV02342"/>
    <x v="519"/>
    <s v="C139"/>
    <s v="SaaS Basic"/>
    <s v="East"/>
    <n v="17982.66"/>
    <n v="12.75"/>
    <n v="6902.55"/>
  </r>
  <r>
    <s v="INV02343"/>
    <x v="650"/>
    <s v="C090"/>
    <s v="SaaS Pro"/>
    <s v="East"/>
    <n v="109119.5"/>
    <n v="13.28"/>
    <n v="34823.83"/>
  </r>
  <r>
    <s v="INV02344"/>
    <x v="176"/>
    <s v="C021"/>
    <s v="SaaS Enterprise"/>
    <s v="West"/>
    <n v="58207.19"/>
    <n v="17.61"/>
    <n v="16427.580000000002"/>
  </r>
  <r>
    <s v="INV02345"/>
    <x v="373"/>
    <s v="C049"/>
    <s v="SaaS Basic"/>
    <s v="West"/>
    <n v="160732.24"/>
    <n v="18.38"/>
    <n v="61542.43"/>
  </r>
  <r>
    <s v="INV02346"/>
    <x v="390"/>
    <s v="C138"/>
    <s v="SaaS Basic"/>
    <s v="East"/>
    <n v="180568.51"/>
    <n v="14.53"/>
    <n v="88679"/>
  </r>
  <r>
    <s v="INV02347"/>
    <x v="355"/>
    <s v="C176"/>
    <s v="SaaS Enterprise"/>
    <s v="West"/>
    <n v="110040.34"/>
    <n v="20.12"/>
    <n v="45661.54"/>
  </r>
  <r>
    <s v="INV02348"/>
    <x v="478"/>
    <s v="C200"/>
    <s v="SaaS Basic"/>
    <s v="East"/>
    <n v="194270.43"/>
    <n v="6.21"/>
    <n v="49871.69"/>
  </r>
  <r>
    <s v="INV02349"/>
    <x v="657"/>
    <s v="C165"/>
    <s v="SaaS Basic"/>
    <s v="West"/>
    <n v="210209.82"/>
    <n v="20.66"/>
    <n v="93664.26"/>
  </r>
  <r>
    <s v="INV02350"/>
    <x v="361"/>
    <s v="C120"/>
    <s v="SaaS Enterprise"/>
    <s v="West"/>
    <n v="80673.8"/>
    <n v="13.87"/>
    <n v="22432.560000000001"/>
  </r>
  <r>
    <s v="INV02351"/>
    <x v="693"/>
    <s v="C199"/>
    <s v="Analytics Addon"/>
    <s v="South"/>
    <n v="66023.62"/>
    <n v="23.57"/>
    <n v="17630.98"/>
  </r>
  <r>
    <s v="INV02352"/>
    <x v="577"/>
    <s v="C028"/>
    <s v="SaaS Pro"/>
    <s v="North"/>
    <n v="237806.51"/>
    <n v="21.78"/>
    <n v="124915.74"/>
  </r>
  <r>
    <s v="INV02353"/>
    <x v="341"/>
    <s v="C044"/>
    <s v="SaaS Pro"/>
    <s v="West"/>
    <n v="88878.65"/>
    <n v="6.35"/>
    <n v="35686.93"/>
  </r>
  <r>
    <s v="INV02354"/>
    <x v="661"/>
    <s v="C024"/>
    <s v="SaaS Pro"/>
    <s v="East"/>
    <n v="35013.51"/>
    <n v="19.73"/>
    <n v="13190.92"/>
  </r>
  <r>
    <s v="INV02355"/>
    <x v="529"/>
    <s v="C167"/>
    <s v="SaaS Basic"/>
    <s v="North"/>
    <n v="125478.81"/>
    <n v="23.05"/>
    <n v="60470.49"/>
  </r>
  <r>
    <s v="INV02356"/>
    <x v="391"/>
    <s v="C146"/>
    <s v="Analytics Addon"/>
    <s v="West"/>
    <n v="247851.97"/>
    <n v="13.05"/>
    <n v="64577.21"/>
  </r>
  <r>
    <s v="INV02357"/>
    <x v="408"/>
    <s v="C030"/>
    <s v="SaaS Basic"/>
    <s v="West"/>
    <n v="108032.94"/>
    <n v="3.35"/>
    <n v="52745.84"/>
  </r>
  <r>
    <s v="INV02358"/>
    <x v="616"/>
    <s v="C084"/>
    <s v="SaaS Enterprise"/>
    <s v="West"/>
    <n v="125658.82"/>
    <n v="14.31"/>
    <n v="51170.22"/>
  </r>
  <r>
    <s v="INV02359"/>
    <x v="259"/>
    <s v="C090"/>
    <s v="Analytics Addon"/>
    <s v="West"/>
    <n v="135798.70000000001"/>
    <n v="21.5"/>
    <n v="69486.41"/>
  </r>
  <r>
    <s v="INV02360"/>
    <x v="26"/>
    <s v="C203"/>
    <s v="SaaS Basic"/>
    <s v="South"/>
    <n v="245075.6"/>
    <n v="24.42"/>
    <n v="70239.78"/>
  </r>
  <r>
    <s v="INV02361"/>
    <x v="334"/>
    <s v="C081"/>
    <s v="SaaS Enterprise"/>
    <s v="North"/>
    <n v="233513.62"/>
    <n v="6.29"/>
    <n v="124080.04"/>
  </r>
  <r>
    <s v="INV02362"/>
    <x v="116"/>
    <s v="C162"/>
    <s v="Analytics Addon"/>
    <s v="East"/>
    <n v="107852.38"/>
    <n v="8.09"/>
    <n v="50350.89"/>
  </r>
  <r>
    <s v="INV02363"/>
    <x v="181"/>
    <s v="C033"/>
    <s v="Analytics Addon"/>
    <s v="East"/>
    <n v="154357.54999999999"/>
    <n v="23.53"/>
    <n v="80449.149999999994"/>
  </r>
  <r>
    <s v="INV02364"/>
    <x v="186"/>
    <s v="C121"/>
    <s v="SaaS Basic"/>
    <s v="West"/>
    <n v="209518.13"/>
    <n v="23.17"/>
    <n v="106229.58"/>
  </r>
  <r>
    <s v="INV02365"/>
    <x v="228"/>
    <s v="C181"/>
    <s v="Analytics Addon"/>
    <s v="East"/>
    <n v="46438.720000000001"/>
    <n v="8.02"/>
    <n v="12841.97"/>
  </r>
  <r>
    <s v="INV02366"/>
    <x v="364"/>
    <s v="C065"/>
    <s v="SaaS Pro"/>
    <s v="South"/>
    <n v="33386.25"/>
    <n v="7.32"/>
    <n v="11911.32"/>
  </r>
  <r>
    <s v="INV02367"/>
    <x v="148"/>
    <s v="C223"/>
    <s v="SaaS Enterprise"/>
    <s v="West"/>
    <n v="166313.79999999999"/>
    <n v="10.92"/>
    <n v="86080.1"/>
  </r>
  <r>
    <s v="INV02368"/>
    <x v="603"/>
    <s v="C161"/>
    <s v="SaaS Basic"/>
    <s v="West"/>
    <n v="215492.84"/>
    <n v="21.71"/>
    <n v="54818.62"/>
  </r>
  <r>
    <s v="INV02369"/>
    <x v="64"/>
    <s v="C264"/>
    <s v="Analytics Addon"/>
    <s v="East"/>
    <n v="172838.7"/>
    <n v="6.69"/>
    <n v="75010.06"/>
  </r>
  <r>
    <s v="INV02370"/>
    <x v="55"/>
    <s v="C061"/>
    <s v="Analytics Addon"/>
    <s v="South"/>
    <n v="72719.990000000005"/>
    <n v="0.77"/>
    <n v="30072.79"/>
  </r>
  <r>
    <s v="INV02371"/>
    <x v="345"/>
    <s v="C150"/>
    <s v="SaaS Pro"/>
    <s v="East"/>
    <n v="115184.43"/>
    <n v="6.51"/>
    <n v="46231.42"/>
  </r>
  <r>
    <s v="INV02372"/>
    <x v="362"/>
    <s v="C052"/>
    <s v="SaaS Pro"/>
    <s v="North"/>
    <n v="44285.47"/>
    <n v="9.06"/>
    <n v="13016.32"/>
  </r>
  <r>
    <s v="INV02373"/>
    <x v="400"/>
    <s v="C178"/>
    <s v="SaaS Enterprise"/>
    <s v="West"/>
    <n v="107486.46"/>
    <n v="17.41"/>
    <n v="55452.04"/>
  </r>
  <r>
    <s v="INV02374"/>
    <x v="303"/>
    <s v="C151"/>
    <s v="SaaS Pro"/>
    <s v="South"/>
    <n v="27757.29"/>
    <n v="11.25"/>
    <n v="10024.14"/>
  </r>
  <r>
    <s v="INV02375"/>
    <x v="107"/>
    <s v="C125"/>
    <s v="SaaS Basic"/>
    <s v="South"/>
    <n v="95076.18"/>
    <n v="23.35"/>
    <n v="45656.39"/>
  </r>
  <r>
    <s v="INV02376"/>
    <x v="332"/>
    <s v="C186"/>
    <s v="Analytics Addon"/>
    <s v="East"/>
    <n v="245399.77"/>
    <n v="13.83"/>
    <n v="103096.62"/>
  </r>
  <r>
    <s v="INV02377"/>
    <x v="251"/>
    <s v="C220"/>
    <s v="SaaS Enterprise"/>
    <s v="West"/>
    <n v="245454.39"/>
    <n v="15.78"/>
    <n v="63894.66"/>
  </r>
  <r>
    <s v="INV02378"/>
    <x v="694"/>
    <s v="C001"/>
    <s v="SaaS Enterprise"/>
    <s v="North"/>
    <n v="167311.63"/>
    <n v="18.86"/>
    <n v="74259.08"/>
  </r>
  <r>
    <s v="INV02379"/>
    <x v="336"/>
    <s v="C209"/>
    <s v="SaaS Pro"/>
    <s v="East"/>
    <n v="48595.02"/>
    <n v="7.13"/>
    <n v="24517.75"/>
  </r>
  <r>
    <s v="INV02380"/>
    <x v="124"/>
    <s v="C078"/>
    <s v="SaaS Basic"/>
    <s v="East"/>
    <n v="15009.58"/>
    <n v="15.44"/>
    <n v="5663.55"/>
  </r>
  <r>
    <s v="INV02381"/>
    <x v="662"/>
    <s v="C014"/>
    <s v="Analytics Addon"/>
    <s v="South"/>
    <n v="229186.92"/>
    <n v="3.79"/>
    <n v="109525.39"/>
  </r>
  <r>
    <s v="INV02382"/>
    <x v="429"/>
    <s v="C098"/>
    <s v="SaaS Pro"/>
    <s v="West"/>
    <n v="10917.41"/>
    <n v="6.56"/>
    <n v="5864.79"/>
  </r>
  <r>
    <s v="INV02383"/>
    <x v="345"/>
    <s v="C295"/>
    <s v="Analytics Addon"/>
    <s v="West"/>
    <n v="182387.41"/>
    <n v="12.58"/>
    <n v="74783.16"/>
  </r>
  <r>
    <s v="INV02384"/>
    <x v="374"/>
    <s v="C296"/>
    <s v="SaaS Enterprise"/>
    <s v="North"/>
    <n v="76658.990000000005"/>
    <n v="23.04"/>
    <n v="25222.76"/>
  </r>
  <r>
    <s v="INV02385"/>
    <x v="18"/>
    <s v="C130"/>
    <s v="SaaS Pro"/>
    <s v="North"/>
    <n v="181009.74"/>
    <n v="16.809999999999999"/>
    <n v="51146.21"/>
  </r>
  <r>
    <s v="INV02386"/>
    <x v="460"/>
    <s v="C012"/>
    <s v="SaaS Basic"/>
    <s v="East"/>
    <n v="195524.83"/>
    <n v="19.88"/>
    <n v="104493.7"/>
  </r>
  <r>
    <s v="INV02387"/>
    <x v="424"/>
    <s v="C236"/>
    <s v="SaaS Enterprise"/>
    <s v="North"/>
    <n v="116865.83"/>
    <n v="4.26"/>
    <n v="30570.7"/>
  </r>
  <r>
    <s v="INV02388"/>
    <x v="31"/>
    <s v="C225"/>
    <s v="SaaS Pro"/>
    <s v="East"/>
    <n v="110789.28"/>
    <n v="5.46"/>
    <n v="50706.44"/>
  </r>
  <r>
    <s v="INV02389"/>
    <x v="366"/>
    <s v="C024"/>
    <s v="Analytics Addon"/>
    <s v="West"/>
    <n v="159885.42000000001"/>
    <n v="9.6199999999999992"/>
    <n v="42935.92"/>
  </r>
  <r>
    <s v="INV02390"/>
    <x v="684"/>
    <s v="C037"/>
    <s v="SaaS Pro"/>
    <s v="West"/>
    <n v="168483.09"/>
    <n v="6.04"/>
    <n v="64565.52"/>
  </r>
  <r>
    <s v="INV02391"/>
    <x v="86"/>
    <s v="C177"/>
    <s v="SaaS Basic"/>
    <s v="West"/>
    <n v="97329.69"/>
    <n v="16.5"/>
    <n v="47057.26"/>
  </r>
  <r>
    <s v="INV02392"/>
    <x v="473"/>
    <s v="C285"/>
    <s v="SaaS Enterprise"/>
    <s v="South"/>
    <n v="40019.21"/>
    <n v="22.08"/>
    <n v="21729.759999999998"/>
  </r>
  <r>
    <s v="INV02393"/>
    <x v="196"/>
    <s v="C059"/>
    <s v="Analytics Addon"/>
    <s v="South"/>
    <n v="141150.01"/>
    <n v="0.13"/>
    <n v="64419.24"/>
  </r>
  <r>
    <s v="INV02394"/>
    <x v="507"/>
    <s v="C142"/>
    <s v="SaaS Basic"/>
    <s v="North"/>
    <n v="15325.39"/>
    <n v="3.68"/>
    <n v="4387.6400000000003"/>
  </r>
  <r>
    <s v="INV02395"/>
    <x v="599"/>
    <s v="C180"/>
    <s v="SaaS Basic"/>
    <s v="North"/>
    <n v="64905.13"/>
    <n v="20.09"/>
    <n v="31184.400000000001"/>
  </r>
  <r>
    <s v="INV02396"/>
    <x v="508"/>
    <s v="C238"/>
    <s v="SaaS Enterprise"/>
    <s v="East"/>
    <n v="122633.64"/>
    <n v="17.21"/>
    <n v="41947.88"/>
  </r>
  <r>
    <s v="INV02397"/>
    <x v="461"/>
    <s v="C107"/>
    <s v="Analytics Addon"/>
    <s v="North"/>
    <n v="157878.89000000001"/>
    <n v="20.059999999999999"/>
    <n v="75003.009999999995"/>
  </r>
  <r>
    <s v="INV02398"/>
    <x v="298"/>
    <s v="C203"/>
    <s v="SaaS Pro"/>
    <s v="West"/>
    <n v="220088.58"/>
    <n v="5.62"/>
    <n v="117846.65"/>
  </r>
  <r>
    <s v="INV02399"/>
    <x v="272"/>
    <s v="C088"/>
    <s v="Analytics Addon"/>
    <s v="South"/>
    <n v="178096.58"/>
    <n v="24.45"/>
    <n v="73803.490000000005"/>
  </r>
  <r>
    <s v="INV02400"/>
    <x v="575"/>
    <s v="C087"/>
    <s v="SaaS Pro"/>
    <s v="West"/>
    <n v="152609.91"/>
    <n v="9.82"/>
    <n v="50424.73"/>
  </r>
  <r>
    <s v="INV02401"/>
    <x v="411"/>
    <s v="C287"/>
    <s v="SaaS Basic"/>
    <s v="East"/>
    <n v="176677.64"/>
    <n v="2.2999999999999998"/>
    <n v="81304.59"/>
  </r>
  <r>
    <s v="INV02402"/>
    <x v="683"/>
    <s v="C145"/>
    <s v="SaaS Basic"/>
    <s v="South"/>
    <n v="181875.07"/>
    <n v="21.36"/>
    <n v="46338.65"/>
  </r>
  <r>
    <s v="INV02403"/>
    <x v="24"/>
    <s v="C130"/>
    <s v="Analytics Addon"/>
    <s v="West"/>
    <n v="158205.62"/>
    <n v="17.22"/>
    <n v="59036.67"/>
  </r>
  <r>
    <s v="INV02404"/>
    <x v="660"/>
    <s v="C015"/>
    <s v="SaaS Basic"/>
    <s v="East"/>
    <n v="220002.34"/>
    <n v="1.52"/>
    <n v="77408.34"/>
  </r>
  <r>
    <s v="INV02405"/>
    <x v="442"/>
    <s v="C173"/>
    <s v="SaaS Basic"/>
    <s v="South"/>
    <n v="165404.93"/>
    <n v="18.36"/>
    <n v="50519.47"/>
  </r>
  <r>
    <s v="INV02406"/>
    <x v="318"/>
    <s v="C064"/>
    <s v="SaaS Enterprise"/>
    <s v="East"/>
    <n v="67609.990000000005"/>
    <n v="21.49"/>
    <n v="36798.160000000003"/>
  </r>
  <r>
    <s v="INV02407"/>
    <x v="28"/>
    <s v="C053"/>
    <s v="SaaS Basic"/>
    <s v="East"/>
    <n v="211977.54"/>
    <n v="22.83"/>
    <n v="65997.440000000002"/>
  </r>
  <r>
    <s v="INV02408"/>
    <x v="565"/>
    <s v="C114"/>
    <s v="SaaS Pro"/>
    <s v="West"/>
    <n v="127559.05"/>
    <n v="24.15"/>
    <n v="51037.05"/>
  </r>
  <r>
    <s v="INV02409"/>
    <x v="83"/>
    <s v="C206"/>
    <s v="SaaS Enterprise"/>
    <s v="South"/>
    <n v="146541.82999999999"/>
    <n v="16.350000000000001"/>
    <n v="37748.9"/>
  </r>
  <r>
    <s v="INV02410"/>
    <x v="288"/>
    <s v="C050"/>
    <s v="SaaS Basic"/>
    <s v="South"/>
    <n v="189503.51"/>
    <n v="20.69"/>
    <n v="60018.31"/>
  </r>
  <r>
    <s v="INV02411"/>
    <x v="98"/>
    <s v="C271"/>
    <s v="SaaS Enterprise"/>
    <s v="South"/>
    <n v="89948.82"/>
    <n v="0.38"/>
    <n v="24324.44"/>
  </r>
  <r>
    <s v="INV02412"/>
    <x v="178"/>
    <s v="C187"/>
    <s v="SaaS Pro"/>
    <s v="North"/>
    <n v="124912.95"/>
    <n v="0.42"/>
    <n v="42777.75"/>
  </r>
  <r>
    <s v="INV02413"/>
    <x v="651"/>
    <s v="C300"/>
    <s v="SaaS Basic"/>
    <s v="West"/>
    <n v="36892.83"/>
    <n v="5.53"/>
    <n v="13796.71"/>
  </r>
  <r>
    <s v="INV02414"/>
    <x v="599"/>
    <s v="C179"/>
    <s v="SaaS Enterprise"/>
    <s v="West"/>
    <n v="168988.06"/>
    <n v="9.2799999999999994"/>
    <n v="89814.62"/>
  </r>
  <r>
    <s v="INV02415"/>
    <x v="104"/>
    <s v="C205"/>
    <s v="SaaS Enterprise"/>
    <s v="North"/>
    <n v="214474.35"/>
    <n v="21.06"/>
    <n v="75596.740000000005"/>
  </r>
  <r>
    <s v="INV02416"/>
    <x v="540"/>
    <s v="C005"/>
    <s v="SaaS Enterprise"/>
    <s v="East"/>
    <n v="133258.04999999999"/>
    <n v="7.86"/>
    <n v="53642.73"/>
  </r>
  <r>
    <s v="INV02417"/>
    <x v="219"/>
    <s v="C283"/>
    <s v="SaaS Pro"/>
    <s v="East"/>
    <n v="55592.69"/>
    <n v="5.07"/>
    <n v="21230.28"/>
  </r>
  <r>
    <s v="INV02418"/>
    <x v="493"/>
    <s v="C187"/>
    <s v="SaaS Enterprise"/>
    <s v="South"/>
    <n v="230734.62"/>
    <n v="0.68"/>
    <n v="79594.720000000001"/>
  </r>
  <r>
    <s v="INV02419"/>
    <x v="527"/>
    <s v="C233"/>
    <s v="SaaS Basic"/>
    <s v="North"/>
    <n v="106598.05"/>
    <n v="23.62"/>
    <n v="57572.959999999999"/>
  </r>
  <r>
    <s v="INV02420"/>
    <x v="402"/>
    <s v="C261"/>
    <s v="SaaS Basic"/>
    <s v="North"/>
    <n v="44031.01"/>
    <n v="8.92"/>
    <n v="21567.73"/>
  </r>
  <r>
    <s v="INV02421"/>
    <x v="159"/>
    <s v="C167"/>
    <s v="Analytics Addon"/>
    <s v="East"/>
    <n v="32744.59"/>
    <n v="1.42"/>
    <n v="16944.73"/>
  </r>
  <r>
    <s v="INV02422"/>
    <x v="513"/>
    <s v="C097"/>
    <s v="SaaS Enterprise"/>
    <s v="North"/>
    <n v="212284.75"/>
    <n v="14.28"/>
    <n v="113269.98"/>
  </r>
  <r>
    <s v="INV02423"/>
    <x v="461"/>
    <s v="C184"/>
    <s v="SaaS Pro"/>
    <s v="North"/>
    <n v="208029.51"/>
    <n v="7.25"/>
    <n v="106329.16"/>
  </r>
  <r>
    <s v="INV02424"/>
    <x v="380"/>
    <s v="C142"/>
    <s v="SaaS Basic"/>
    <s v="East"/>
    <n v="81297.61"/>
    <n v="8.6999999999999993"/>
    <n v="30825.19"/>
  </r>
  <r>
    <s v="INV02425"/>
    <x v="508"/>
    <s v="C029"/>
    <s v="SaaS Basic"/>
    <s v="North"/>
    <n v="200819.88"/>
    <n v="13.56"/>
    <n v="72825.98"/>
  </r>
  <r>
    <s v="INV02426"/>
    <x v="695"/>
    <s v="C142"/>
    <s v="SaaS Enterprise"/>
    <s v="South"/>
    <n v="69099.3"/>
    <n v="18.239999999999998"/>
    <n v="26295.75"/>
  </r>
  <r>
    <s v="INV02427"/>
    <x v="346"/>
    <s v="C211"/>
    <s v="SaaS Enterprise"/>
    <s v="North"/>
    <n v="248534.29"/>
    <n v="10.29"/>
    <n v="73276.56"/>
  </r>
  <r>
    <s v="INV02428"/>
    <x v="642"/>
    <s v="C080"/>
    <s v="Analytics Addon"/>
    <s v="West"/>
    <n v="175768.8"/>
    <n v="4.05"/>
    <n v="60073.279999999999"/>
  </r>
  <r>
    <s v="INV02429"/>
    <x v="29"/>
    <s v="C286"/>
    <s v="Analytics Addon"/>
    <s v="East"/>
    <n v="124643.53"/>
    <n v="6.77"/>
    <n v="67624.75"/>
  </r>
  <r>
    <s v="INV02430"/>
    <x v="346"/>
    <s v="C253"/>
    <s v="SaaS Basic"/>
    <s v="West"/>
    <n v="76374.05"/>
    <n v="14.38"/>
    <n v="38019.660000000003"/>
  </r>
  <r>
    <s v="INV02431"/>
    <x v="178"/>
    <s v="C209"/>
    <s v="Analytics Addon"/>
    <s v="North"/>
    <n v="181985.96"/>
    <n v="16.86"/>
    <n v="92150.85"/>
  </r>
  <r>
    <s v="INV02432"/>
    <x v="189"/>
    <s v="C242"/>
    <s v="SaaS Enterprise"/>
    <s v="North"/>
    <n v="129713.63"/>
    <n v="9.6999999999999993"/>
    <n v="41583.839999999997"/>
  </r>
  <r>
    <s v="INV02433"/>
    <x v="208"/>
    <s v="C136"/>
    <s v="SaaS Enterprise"/>
    <s v="East"/>
    <n v="105833.7"/>
    <n v="11.94"/>
    <n v="44725.04"/>
  </r>
  <r>
    <s v="INV02434"/>
    <x v="252"/>
    <s v="C154"/>
    <s v="Analytics Addon"/>
    <s v="North"/>
    <n v="40610.67"/>
    <n v="17.989999999999998"/>
    <n v="19328.23"/>
  </r>
  <r>
    <s v="INV02435"/>
    <x v="385"/>
    <s v="C181"/>
    <s v="SaaS Enterprise"/>
    <s v="North"/>
    <n v="52394.39"/>
    <n v="20"/>
    <n v="27229.84"/>
  </r>
  <r>
    <s v="INV02436"/>
    <x v="170"/>
    <s v="C140"/>
    <s v="SaaS Pro"/>
    <s v="East"/>
    <n v="42825.78"/>
    <n v="7.45"/>
    <n v="18519.47"/>
  </r>
  <r>
    <s v="INV02437"/>
    <x v="332"/>
    <s v="C119"/>
    <s v="SaaS Basic"/>
    <s v="West"/>
    <n v="91536.39"/>
    <n v="24.63"/>
    <n v="43939.98"/>
  </r>
  <r>
    <s v="INV02438"/>
    <x v="570"/>
    <s v="C015"/>
    <s v="SaaS Enterprise"/>
    <s v="West"/>
    <n v="190677.76000000001"/>
    <n v="17.809999999999999"/>
    <n v="56865.62"/>
  </r>
  <r>
    <s v="INV02439"/>
    <x v="610"/>
    <s v="C050"/>
    <s v="SaaS Pro"/>
    <s v="South"/>
    <n v="147690.82"/>
    <n v="2.2200000000000002"/>
    <n v="48742.21"/>
  </r>
  <r>
    <s v="INV02440"/>
    <x v="22"/>
    <s v="C292"/>
    <s v="Analytics Addon"/>
    <s v="South"/>
    <n v="12723.53"/>
    <n v="10.48"/>
    <n v="3363.75"/>
  </r>
  <r>
    <s v="INV02441"/>
    <x v="87"/>
    <s v="C097"/>
    <s v="Analytics Addon"/>
    <s v="West"/>
    <n v="244986.74"/>
    <n v="24.26"/>
    <n v="92463.31"/>
  </r>
  <r>
    <s v="INV02442"/>
    <x v="49"/>
    <s v="C071"/>
    <s v="SaaS Basic"/>
    <s v="West"/>
    <n v="44372.51"/>
    <n v="6.13"/>
    <n v="14194.33"/>
  </r>
  <r>
    <s v="INV02443"/>
    <x v="342"/>
    <s v="C088"/>
    <s v="SaaS Pro"/>
    <s v="North"/>
    <n v="40870.82"/>
    <n v="23.93"/>
    <n v="11789.63"/>
  </r>
  <r>
    <s v="INV02444"/>
    <x v="463"/>
    <s v="C025"/>
    <s v="SaaS Enterprise"/>
    <s v="North"/>
    <n v="131926.15"/>
    <n v="16.82"/>
    <n v="61112.21"/>
  </r>
  <r>
    <s v="INV02445"/>
    <x v="101"/>
    <s v="C068"/>
    <s v="SaaS Basic"/>
    <s v="South"/>
    <n v="57461.61"/>
    <n v="23.02"/>
    <n v="19518.169999999998"/>
  </r>
  <r>
    <s v="INV02446"/>
    <x v="301"/>
    <s v="C205"/>
    <s v="SaaS Pro"/>
    <s v="North"/>
    <n v="149574.95000000001"/>
    <n v="8.73"/>
    <n v="42097.86"/>
  </r>
  <r>
    <s v="INV02447"/>
    <x v="696"/>
    <s v="C212"/>
    <s v="SaaS Pro"/>
    <s v="West"/>
    <n v="90103.679999999993"/>
    <n v="0.94"/>
    <n v="46164.800000000003"/>
  </r>
  <r>
    <s v="INV02448"/>
    <x v="234"/>
    <s v="C103"/>
    <s v="SaaS Basic"/>
    <s v="West"/>
    <n v="211592.87"/>
    <n v="17.55"/>
    <n v="73259.600000000006"/>
  </r>
  <r>
    <s v="INV02449"/>
    <x v="635"/>
    <s v="C174"/>
    <s v="SaaS Enterprise"/>
    <s v="North"/>
    <n v="174321.69"/>
    <n v="21.65"/>
    <n v="66066"/>
  </r>
  <r>
    <s v="INV02450"/>
    <x v="57"/>
    <s v="C079"/>
    <s v="SaaS Pro"/>
    <s v="South"/>
    <n v="202119.28"/>
    <n v="23.24"/>
    <n v="73504.31"/>
  </r>
  <r>
    <s v="INV02451"/>
    <x v="549"/>
    <s v="C293"/>
    <s v="SaaS Pro"/>
    <s v="South"/>
    <n v="149832.23000000001"/>
    <n v="3.51"/>
    <n v="61824.36"/>
  </r>
  <r>
    <s v="INV02452"/>
    <x v="614"/>
    <s v="C267"/>
    <s v="SaaS Pro"/>
    <s v="West"/>
    <n v="93026.73"/>
    <n v="18.57"/>
    <n v="45276.01"/>
  </r>
  <r>
    <s v="INV02453"/>
    <x v="221"/>
    <s v="C286"/>
    <s v="SaaS Basic"/>
    <s v="East"/>
    <n v="122369.93"/>
    <n v="16.21"/>
    <n v="54089.02"/>
  </r>
  <r>
    <s v="INV02454"/>
    <x v="540"/>
    <s v="C029"/>
    <s v="SaaS Pro"/>
    <s v="West"/>
    <n v="96097.279999999999"/>
    <n v="18.05"/>
    <n v="27003.31"/>
  </r>
  <r>
    <s v="INV02455"/>
    <x v="212"/>
    <s v="C086"/>
    <s v="Analytics Addon"/>
    <s v="East"/>
    <n v="150759.07999999999"/>
    <n v="2.67"/>
    <n v="39219.03"/>
  </r>
  <r>
    <s v="INV02456"/>
    <x v="697"/>
    <s v="C070"/>
    <s v="Analytics Addon"/>
    <s v="North"/>
    <n v="81905.149999999994"/>
    <n v="15.18"/>
    <n v="25840.38"/>
  </r>
  <r>
    <s v="INV02457"/>
    <x v="57"/>
    <s v="C294"/>
    <s v="Analytics Addon"/>
    <s v="West"/>
    <n v="120587.81"/>
    <n v="6.67"/>
    <n v="56842.35"/>
  </r>
  <r>
    <s v="INV02458"/>
    <x v="572"/>
    <s v="C206"/>
    <s v="SaaS Basic"/>
    <s v="North"/>
    <n v="174253.43"/>
    <n v="15.69"/>
    <n v="66801.73"/>
  </r>
  <r>
    <s v="INV02459"/>
    <x v="67"/>
    <s v="C146"/>
    <s v="Analytics Addon"/>
    <s v="North"/>
    <n v="64993.39"/>
    <n v="5.99"/>
    <n v="16644.5"/>
  </r>
  <r>
    <s v="INV02460"/>
    <x v="698"/>
    <s v="C197"/>
    <s v="SaaS Pro"/>
    <s v="North"/>
    <n v="43939.81"/>
    <n v="14.35"/>
    <n v="14564.92"/>
  </r>
  <r>
    <s v="INV02461"/>
    <x v="297"/>
    <s v="C112"/>
    <s v="SaaS Enterprise"/>
    <s v="West"/>
    <n v="177377.68"/>
    <n v="2.2999999999999998"/>
    <n v="53139.61"/>
  </r>
  <r>
    <s v="INV02462"/>
    <x v="67"/>
    <s v="C073"/>
    <s v="Analytics Addon"/>
    <s v="West"/>
    <n v="222874.19"/>
    <n v="2.1"/>
    <n v="78939.8"/>
  </r>
  <r>
    <s v="INV02463"/>
    <x v="699"/>
    <s v="C088"/>
    <s v="Analytics Addon"/>
    <s v="West"/>
    <n v="94902.09"/>
    <n v="24.94"/>
    <n v="39976.699999999997"/>
  </r>
  <r>
    <s v="INV02464"/>
    <x v="218"/>
    <s v="C209"/>
    <s v="SaaS Basic"/>
    <s v="South"/>
    <n v="109455.86"/>
    <n v="6.85"/>
    <n v="48032.05"/>
  </r>
  <r>
    <s v="INV02465"/>
    <x v="348"/>
    <s v="C248"/>
    <s v="SaaS Pro"/>
    <s v="East"/>
    <n v="211438.3"/>
    <n v="23.35"/>
    <n v="93229.61"/>
  </r>
  <r>
    <s v="INV02466"/>
    <x v="665"/>
    <s v="C237"/>
    <s v="SaaS Enterprise"/>
    <s v="North"/>
    <n v="173325.45"/>
    <n v="21.78"/>
    <n v="60003.38"/>
  </r>
  <r>
    <s v="INV02467"/>
    <x v="599"/>
    <s v="C231"/>
    <s v="SaaS Pro"/>
    <s v="West"/>
    <n v="29691.31"/>
    <n v="3.65"/>
    <n v="16210.92"/>
  </r>
  <r>
    <s v="INV02468"/>
    <x v="165"/>
    <s v="C189"/>
    <s v="SaaS Enterprise"/>
    <s v="North"/>
    <n v="196431.77"/>
    <n v="20.6"/>
    <n v="83618.820000000007"/>
  </r>
  <r>
    <s v="INV02469"/>
    <x v="121"/>
    <s v="C090"/>
    <s v="SaaS Basic"/>
    <s v="North"/>
    <n v="16129.3"/>
    <n v="0.01"/>
    <n v="7074.14"/>
  </r>
  <r>
    <s v="INV02470"/>
    <x v="620"/>
    <s v="C250"/>
    <s v="SaaS Enterprise"/>
    <s v="South"/>
    <n v="211681.2"/>
    <n v="7.13"/>
    <n v="105404.63"/>
  </r>
  <r>
    <s v="INV02471"/>
    <x v="398"/>
    <s v="C267"/>
    <s v="SaaS Basic"/>
    <s v="East"/>
    <n v="105739.91"/>
    <n v="2.48"/>
    <n v="46958.63"/>
  </r>
  <r>
    <s v="INV02472"/>
    <x v="472"/>
    <s v="C157"/>
    <s v="SaaS Pro"/>
    <s v="North"/>
    <n v="117924.18"/>
    <n v="19.55"/>
    <n v="50579.62"/>
  </r>
  <r>
    <s v="INV02473"/>
    <x v="310"/>
    <s v="C271"/>
    <s v="SaaS Basic"/>
    <s v="South"/>
    <n v="122038.68"/>
    <n v="22.29"/>
    <n v="60798.559999999998"/>
  </r>
  <r>
    <s v="INV02474"/>
    <x v="668"/>
    <s v="C063"/>
    <s v="Analytics Addon"/>
    <s v="South"/>
    <n v="107943.99"/>
    <n v="17.87"/>
    <n v="30691.35"/>
  </r>
  <r>
    <s v="INV02475"/>
    <x v="544"/>
    <s v="C013"/>
    <s v="Analytics Addon"/>
    <s v="South"/>
    <n v="231177.96"/>
    <n v="23.95"/>
    <n v="69536.44"/>
  </r>
  <r>
    <s v="INV02476"/>
    <x v="572"/>
    <s v="C235"/>
    <s v="SaaS Basic"/>
    <s v="South"/>
    <n v="202848.9"/>
    <n v="12.14"/>
    <n v="76503.5"/>
  </r>
  <r>
    <s v="INV02477"/>
    <x v="626"/>
    <s v="C245"/>
    <s v="SaaS Pro"/>
    <s v="North"/>
    <n v="136573.57"/>
    <n v="17.72"/>
    <n v="65350.04"/>
  </r>
  <r>
    <s v="INV02478"/>
    <x v="3"/>
    <s v="C296"/>
    <s v="SaaS Enterprise"/>
    <s v="East"/>
    <n v="193159.41"/>
    <n v="2.0299999999999998"/>
    <n v="70658.240000000005"/>
  </r>
  <r>
    <s v="INV02479"/>
    <x v="247"/>
    <s v="C087"/>
    <s v="SaaS Enterprise"/>
    <s v="West"/>
    <n v="246174.85"/>
    <n v="7.98"/>
    <n v="80519.16"/>
  </r>
  <r>
    <s v="INV02480"/>
    <x v="205"/>
    <s v="C130"/>
    <s v="SaaS Basic"/>
    <s v="East"/>
    <n v="168232.09"/>
    <n v="13.3"/>
    <n v="73412.960000000006"/>
  </r>
  <r>
    <s v="INV02481"/>
    <x v="615"/>
    <s v="C115"/>
    <s v="SaaS Basic"/>
    <s v="South"/>
    <n v="247050.03"/>
    <n v="19.45"/>
    <n v="112835.4"/>
  </r>
  <r>
    <s v="INV02482"/>
    <x v="103"/>
    <s v="C156"/>
    <s v="SaaS Basic"/>
    <s v="South"/>
    <n v="123791.4"/>
    <n v="24.12"/>
    <n v="57916.3"/>
  </r>
  <r>
    <s v="INV02483"/>
    <x v="53"/>
    <s v="C208"/>
    <s v="SaaS Enterprise"/>
    <s v="East"/>
    <n v="170649.36"/>
    <n v="10.130000000000001"/>
    <n v="44306.52"/>
  </r>
  <r>
    <s v="INV02484"/>
    <x v="26"/>
    <s v="C118"/>
    <s v="SaaS Basic"/>
    <s v="North"/>
    <n v="38749.74"/>
    <n v="13.92"/>
    <n v="17673.169999999998"/>
  </r>
  <r>
    <s v="INV02485"/>
    <x v="114"/>
    <s v="C168"/>
    <s v="SaaS Enterprise"/>
    <s v="South"/>
    <n v="188198.49"/>
    <n v="18.91"/>
    <n v="72154.67"/>
  </r>
  <r>
    <s v="INV02486"/>
    <x v="311"/>
    <s v="C246"/>
    <s v="SaaS Basic"/>
    <s v="North"/>
    <n v="198577.77"/>
    <n v="24.41"/>
    <n v="77375.850000000006"/>
  </r>
  <r>
    <s v="INV02487"/>
    <x v="231"/>
    <s v="C222"/>
    <s v="SaaS Basic"/>
    <s v="North"/>
    <n v="232425.15"/>
    <n v="22.13"/>
    <n v="62929.5"/>
  </r>
  <r>
    <s v="INV02488"/>
    <x v="663"/>
    <s v="C190"/>
    <s v="Analytics Addon"/>
    <s v="West"/>
    <n v="114436.87"/>
    <n v="24.17"/>
    <n v="38973.25"/>
  </r>
  <r>
    <s v="INV02489"/>
    <x v="690"/>
    <s v="C100"/>
    <s v="SaaS Enterprise"/>
    <s v="North"/>
    <n v="50390.62"/>
    <n v="4.37"/>
    <n v="21020.84"/>
  </r>
  <r>
    <s v="INV02490"/>
    <x v="144"/>
    <s v="C269"/>
    <s v="SaaS Enterprise"/>
    <s v="East"/>
    <n v="56770.47"/>
    <n v="19.670000000000002"/>
    <n v="16708.349999999999"/>
  </r>
  <r>
    <s v="INV02491"/>
    <x v="435"/>
    <s v="C169"/>
    <s v="SaaS Enterprise"/>
    <s v="West"/>
    <n v="184930.84"/>
    <n v="7.96"/>
    <n v="85455.25"/>
  </r>
  <r>
    <s v="INV02492"/>
    <x v="11"/>
    <s v="C056"/>
    <s v="SaaS Basic"/>
    <s v="North"/>
    <n v="100880.44"/>
    <n v="3.24"/>
    <n v="55429.5"/>
  </r>
  <r>
    <s v="INV02493"/>
    <x v="231"/>
    <s v="C286"/>
    <s v="SaaS Basic"/>
    <s v="West"/>
    <n v="226317.15"/>
    <n v="3.19"/>
    <n v="93949.42"/>
  </r>
  <r>
    <s v="INV02494"/>
    <x v="406"/>
    <s v="C155"/>
    <s v="SaaS Basic"/>
    <s v="South"/>
    <n v="102043.1"/>
    <n v="20.2"/>
    <n v="51953.02"/>
  </r>
  <r>
    <s v="INV02495"/>
    <x v="700"/>
    <s v="C276"/>
    <s v="SaaS Enterprise"/>
    <s v="West"/>
    <n v="137517.13"/>
    <n v="13.88"/>
    <n v="62519.44"/>
  </r>
  <r>
    <s v="INV02496"/>
    <x v="343"/>
    <s v="C038"/>
    <s v="SaaS Enterprise"/>
    <s v="East"/>
    <n v="94945.25"/>
    <n v="3.05"/>
    <n v="28667.67"/>
  </r>
  <r>
    <s v="INV02497"/>
    <x v="464"/>
    <s v="C225"/>
    <s v="Analytics Addon"/>
    <s v="West"/>
    <n v="247114.3"/>
    <n v="12.43"/>
    <n v="87848.21"/>
  </r>
  <r>
    <s v="INV02498"/>
    <x v="514"/>
    <s v="C278"/>
    <s v="SaaS Pro"/>
    <s v="West"/>
    <n v="205372"/>
    <n v="3.08"/>
    <n v="91912.5"/>
  </r>
  <r>
    <s v="INV02499"/>
    <x v="403"/>
    <s v="C170"/>
    <s v="Analytics Addon"/>
    <s v="East"/>
    <n v="38410.639999999999"/>
    <n v="6.71"/>
    <n v="16470.509999999998"/>
  </r>
  <r>
    <s v="INV02500"/>
    <x v="398"/>
    <s v="C078"/>
    <s v="Analytics Addon"/>
    <s v="West"/>
    <n v="126751.35"/>
    <n v="2.15"/>
    <n v="34616.699999999997"/>
  </r>
  <r>
    <s v="INV02501"/>
    <x v="459"/>
    <s v="C014"/>
    <s v="SaaS Basic"/>
    <s v="North"/>
    <n v="58010.62"/>
    <n v="16.88"/>
    <n v="26116.76"/>
  </r>
  <r>
    <s v="INV02502"/>
    <x v="235"/>
    <s v="C163"/>
    <s v="SaaS Enterprise"/>
    <s v="East"/>
    <n v="234644.67"/>
    <n v="23.3"/>
    <n v="113657.85"/>
  </r>
  <r>
    <s v="INV02503"/>
    <x v="310"/>
    <s v="C147"/>
    <s v="SaaS Basic"/>
    <s v="East"/>
    <n v="169782.37"/>
    <n v="7.61"/>
    <n v="65383.66"/>
  </r>
  <r>
    <s v="INV02504"/>
    <x v="624"/>
    <s v="C060"/>
    <s v="SaaS Enterprise"/>
    <s v="North"/>
    <n v="204448.74"/>
    <n v="14.36"/>
    <n v="52299.61"/>
  </r>
  <r>
    <s v="INV02505"/>
    <x v="669"/>
    <s v="C298"/>
    <s v="SaaS Basic"/>
    <s v="West"/>
    <n v="42098.92"/>
    <n v="16.579999999999998"/>
    <n v="13790.84"/>
  </r>
  <r>
    <s v="INV02506"/>
    <x v="586"/>
    <s v="C205"/>
    <s v="SaaS Enterprise"/>
    <s v="South"/>
    <n v="151813.66"/>
    <n v="13.79"/>
    <n v="62731.42"/>
  </r>
  <r>
    <s v="INV02507"/>
    <x v="312"/>
    <s v="C138"/>
    <s v="SaaS Pro"/>
    <s v="East"/>
    <n v="45748.29"/>
    <n v="19.559999999999999"/>
    <n v="23609.1"/>
  </r>
  <r>
    <s v="INV02508"/>
    <x v="134"/>
    <s v="C219"/>
    <s v="SaaS Enterprise"/>
    <s v="West"/>
    <n v="15185"/>
    <n v="4.0199999999999996"/>
    <n v="8327.26"/>
  </r>
  <r>
    <s v="INV02509"/>
    <x v="584"/>
    <s v="C041"/>
    <s v="SaaS Enterprise"/>
    <s v="North"/>
    <n v="186195.43"/>
    <n v="23.74"/>
    <n v="102014.44"/>
  </r>
  <r>
    <s v="INV02510"/>
    <x v="47"/>
    <s v="C003"/>
    <s v="SaaS Pro"/>
    <s v="South"/>
    <n v="87047.06"/>
    <n v="5.6"/>
    <n v="29921.06"/>
  </r>
  <r>
    <s v="INV02511"/>
    <x v="481"/>
    <s v="C264"/>
    <s v="Analytics Addon"/>
    <s v="North"/>
    <n v="228480.65"/>
    <n v="0.02"/>
    <n v="67101.009999999995"/>
  </r>
  <r>
    <s v="INV02512"/>
    <x v="186"/>
    <s v="C228"/>
    <s v="Analytics Addon"/>
    <s v="West"/>
    <n v="169780.73"/>
    <n v="13.38"/>
    <n v="88901.89"/>
  </r>
  <r>
    <s v="INV02513"/>
    <x v="608"/>
    <s v="C093"/>
    <s v="Analytics Addon"/>
    <s v="West"/>
    <n v="14539.14"/>
    <n v="3.79"/>
    <n v="7338.26"/>
  </r>
  <r>
    <s v="INV02514"/>
    <x v="528"/>
    <s v="C019"/>
    <s v="SaaS Pro"/>
    <s v="East"/>
    <n v="159676.29999999999"/>
    <n v="12.92"/>
    <n v="51704.68"/>
  </r>
  <r>
    <s v="INV02515"/>
    <x v="192"/>
    <s v="C073"/>
    <s v="Analytics Addon"/>
    <s v="South"/>
    <n v="183150.82"/>
    <n v="1.45"/>
    <n v="80510.320000000007"/>
  </r>
  <r>
    <s v="INV02516"/>
    <x v="566"/>
    <s v="C244"/>
    <s v="SaaS Basic"/>
    <s v="South"/>
    <n v="235035.2"/>
    <n v="21.3"/>
    <n v="105408.01"/>
  </r>
  <r>
    <s v="INV02517"/>
    <x v="207"/>
    <s v="C043"/>
    <s v="SaaS Pro"/>
    <s v="North"/>
    <n v="105812.46"/>
    <n v="11.62"/>
    <n v="40108.050000000003"/>
  </r>
  <r>
    <s v="INV02518"/>
    <x v="434"/>
    <s v="C242"/>
    <s v="Analytics Addon"/>
    <s v="East"/>
    <n v="77858.58"/>
    <n v="18.62"/>
    <n v="33955.089999999997"/>
  </r>
  <r>
    <s v="INV02519"/>
    <x v="307"/>
    <s v="C208"/>
    <s v="SaaS Enterprise"/>
    <s v="South"/>
    <n v="156835.13"/>
    <n v="7.86"/>
    <n v="53676.4"/>
  </r>
  <r>
    <s v="INV02520"/>
    <x v="88"/>
    <s v="C294"/>
    <s v="Analytics Addon"/>
    <s v="South"/>
    <n v="197440.74"/>
    <n v="18.86"/>
    <n v="79184.38"/>
  </r>
  <r>
    <s v="INV02521"/>
    <x v="18"/>
    <s v="C120"/>
    <s v="SaaS Pro"/>
    <s v="North"/>
    <n v="245929.27"/>
    <n v="11.58"/>
    <n v="123190.72"/>
  </r>
  <r>
    <s v="INV02522"/>
    <x v="280"/>
    <s v="C002"/>
    <s v="Analytics Addon"/>
    <s v="East"/>
    <n v="183951.77"/>
    <n v="0.7"/>
    <n v="91811.45"/>
  </r>
  <r>
    <s v="INV02523"/>
    <x v="283"/>
    <s v="C060"/>
    <s v="SaaS Basic"/>
    <s v="West"/>
    <n v="148212.97"/>
    <n v="11.9"/>
    <n v="56466.28"/>
  </r>
  <r>
    <s v="INV02524"/>
    <x v="0"/>
    <s v="C288"/>
    <s v="Analytics Addon"/>
    <s v="East"/>
    <n v="43437.29"/>
    <n v="6.03"/>
    <n v="23232.55"/>
  </r>
  <r>
    <s v="INV02525"/>
    <x v="609"/>
    <s v="C117"/>
    <s v="SaaS Enterprise"/>
    <s v="North"/>
    <n v="135820.42000000001"/>
    <n v="10.74"/>
    <n v="42107.71"/>
  </r>
  <r>
    <s v="INV02526"/>
    <x v="297"/>
    <s v="C084"/>
    <s v="SaaS Pro"/>
    <s v="East"/>
    <n v="69345.7"/>
    <n v="8.7899999999999991"/>
    <n v="25667.74"/>
  </r>
  <r>
    <s v="INV02527"/>
    <x v="674"/>
    <s v="C097"/>
    <s v="Analytics Addon"/>
    <s v="South"/>
    <n v="249348.74"/>
    <n v="6.12"/>
    <n v="136741.12"/>
  </r>
  <r>
    <s v="INV02528"/>
    <x v="508"/>
    <s v="C222"/>
    <s v="Analytics Addon"/>
    <s v="South"/>
    <n v="130225.36"/>
    <n v="20.96"/>
    <n v="33545.449999999997"/>
  </r>
  <r>
    <s v="INV02529"/>
    <x v="544"/>
    <s v="C234"/>
    <s v="SaaS Pro"/>
    <s v="North"/>
    <n v="93541.1"/>
    <n v="24.28"/>
    <n v="29978.14"/>
  </r>
  <r>
    <s v="INV02530"/>
    <x v="111"/>
    <s v="C109"/>
    <s v="Analytics Addon"/>
    <s v="East"/>
    <n v="178494.05"/>
    <n v="11.19"/>
    <n v="53048.35"/>
  </r>
  <r>
    <s v="INV02531"/>
    <x v="630"/>
    <s v="C232"/>
    <s v="Analytics Addon"/>
    <s v="South"/>
    <n v="182078.49"/>
    <n v="11.85"/>
    <n v="63427.97"/>
  </r>
  <r>
    <s v="INV02532"/>
    <x v="302"/>
    <s v="C196"/>
    <s v="SaaS Enterprise"/>
    <s v="South"/>
    <n v="84435.73"/>
    <n v="14.74"/>
    <n v="41552.15"/>
  </r>
  <r>
    <s v="INV02533"/>
    <x v="666"/>
    <s v="C078"/>
    <s v="SaaS Pro"/>
    <s v="East"/>
    <n v="156596.25"/>
    <n v="22.39"/>
    <n v="53971.03"/>
  </r>
  <r>
    <s v="INV02534"/>
    <x v="321"/>
    <s v="C297"/>
    <s v="Analytics Addon"/>
    <s v="South"/>
    <n v="75684.87"/>
    <n v="12.94"/>
    <n v="34903.19"/>
  </r>
  <r>
    <s v="INV02535"/>
    <x v="599"/>
    <s v="C048"/>
    <s v="Analytics Addon"/>
    <s v="South"/>
    <n v="220234.87"/>
    <n v="15.96"/>
    <n v="91590.21"/>
  </r>
  <r>
    <s v="INV02536"/>
    <x v="563"/>
    <s v="C161"/>
    <s v="SaaS Pro"/>
    <s v="North"/>
    <n v="112880.35"/>
    <n v="6.59"/>
    <n v="45017.62"/>
  </r>
  <r>
    <s v="INV02537"/>
    <x v="91"/>
    <s v="C219"/>
    <s v="Analytics Addon"/>
    <s v="North"/>
    <n v="26105.16"/>
    <n v="14.22"/>
    <n v="9398.26"/>
  </r>
  <r>
    <s v="INV02538"/>
    <x v="534"/>
    <s v="C057"/>
    <s v="SaaS Pro"/>
    <s v="East"/>
    <n v="61197.86"/>
    <n v="20.53"/>
    <n v="22494.18"/>
  </r>
  <r>
    <s v="INV02539"/>
    <x v="595"/>
    <s v="C230"/>
    <s v="SaaS Enterprise"/>
    <s v="West"/>
    <n v="78875.87"/>
    <n v="8.58"/>
    <n v="36342.28"/>
  </r>
  <r>
    <s v="INV02540"/>
    <x v="594"/>
    <s v="C151"/>
    <s v="SaaS Enterprise"/>
    <s v="West"/>
    <n v="34281.06"/>
    <n v="12.61"/>
    <n v="13688.25"/>
  </r>
  <r>
    <s v="INV02541"/>
    <x v="82"/>
    <s v="C227"/>
    <s v="SaaS Enterprise"/>
    <s v="South"/>
    <n v="105003.47"/>
    <n v="5.18"/>
    <n v="49108.3"/>
  </r>
  <r>
    <s v="INV02542"/>
    <x v="328"/>
    <s v="C029"/>
    <s v="SaaS Pro"/>
    <s v="South"/>
    <n v="207031.4"/>
    <n v="16.649999999999999"/>
    <n v="93743.43"/>
  </r>
  <r>
    <s v="INV02543"/>
    <x v="701"/>
    <s v="C020"/>
    <s v="SaaS Pro"/>
    <s v="West"/>
    <n v="46916"/>
    <n v="2.42"/>
    <n v="21737.06"/>
  </r>
  <r>
    <s v="INV02544"/>
    <x v="95"/>
    <s v="C185"/>
    <s v="SaaS Pro"/>
    <s v="East"/>
    <n v="225839.71"/>
    <n v="9.51"/>
    <n v="110072.95"/>
  </r>
  <r>
    <s v="INV02545"/>
    <x v="343"/>
    <s v="C196"/>
    <s v="SaaS Pro"/>
    <s v="West"/>
    <n v="21763.8"/>
    <n v="9.9700000000000006"/>
    <n v="7506.69"/>
  </r>
  <r>
    <s v="INV02546"/>
    <x v="125"/>
    <s v="C138"/>
    <s v="SaaS Pro"/>
    <s v="East"/>
    <n v="204208.46"/>
    <n v="6.82"/>
    <n v="89196.1"/>
  </r>
  <r>
    <s v="INV02547"/>
    <x v="699"/>
    <s v="C140"/>
    <s v="SaaS Enterprise"/>
    <s v="West"/>
    <n v="134670.20000000001"/>
    <n v="7.04"/>
    <n v="53769.06"/>
  </r>
  <r>
    <s v="INV02548"/>
    <x v="583"/>
    <s v="C246"/>
    <s v="SaaS Enterprise"/>
    <s v="South"/>
    <n v="60966.28"/>
    <n v="3.47"/>
    <n v="33478.97"/>
  </r>
  <r>
    <s v="INV02549"/>
    <x v="32"/>
    <s v="C152"/>
    <s v="Analytics Addon"/>
    <s v="South"/>
    <n v="28528.71"/>
    <n v="3.38"/>
    <n v="14894.88"/>
  </r>
  <r>
    <s v="INV02550"/>
    <x v="551"/>
    <s v="C038"/>
    <s v="SaaS Pro"/>
    <s v="North"/>
    <n v="249268.63"/>
    <n v="13.55"/>
    <n v="71108.09"/>
  </r>
  <r>
    <s v="INV02551"/>
    <x v="520"/>
    <s v="C222"/>
    <s v="SaaS Enterprise"/>
    <s v="North"/>
    <n v="42808.55"/>
    <n v="0.26"/>
    <n v="17588.37"/>
  </r>
  <r>
    <s v="INV02552"/>
    <x v="34"/>
    <s v="C067"/>
    <s v="SaaS Pro"/>
    <s v="North"/>
    <n v="230521.66"/>
    <n v="11.2"/>
    <n v="94956.41"/>
  </r>
  <r>
    <s v="INV02553"/>
    <x v="490"/>
    <s v="C260"/>
    <s v="Analytics Addon"/>
    <s v="North"/>
    <n v="174144.13"/>
    <n v="11.91"/>
    <n v="89530.89"/>
  </r>
  <r>
    <s v="INV02554"/>
    <x v="199"/>
    <s v="C055"/>
    <s v="SaaS Pro"/>
    <s v="South"/>
    <n v="108216.34"/>
    <n v="5.9"/>
    <n v="50956.86"/>
  </r>
  <r>
    <s v="INV02555"/>
    <x v="31"/>
    <s v="C066"/>
    <s v="SaaS Enterprise"/>
    <s v="East"/>
    <n v="103902.46"/>
    <n v="11.1"/>
    <n v="34354.19"/>
  </r>
  <r>
    <s v="INV02556"/>
    <x v="240"/>
    <s v="C291"/>
    <s v="Analytics Addon"/>
    <s v="East"/>
    <n v="241674.7"/>
    <n v="2.96"/>
    <n v="74994.460000000006"/>
  </r>
  <r>
    <s v="INV02557"/>
    <x v="191"/>
    <s v="C263"/>
    <s v="SaaS Enterprise"/>
    <s v="South"/>
    <n v="157893.31"/>
    <n v="6.58"/>
    <n v="48932.84"/>
  </r>
  <r>
    <s v="INV02558"/>
    <x v="292"/>
    <s v="C083"/>
    <s v="SaaS Enterprise"/>
    <s v="West"/>
    <n v="35223.589999999997"/>
    <n v="16.95"/>
    <n v="12862.96"/>
  </r>
  <r>
    <s v="INV02559"/>
    <x v="78"/>
    <s v="C082"/>
    <s v="SaaS Pro"/>
    <s v="West"/>
    <n v="245116.67"/>
    <n v="4.21"/>
    <n v="111130.1"/>
  </r>
  <r>
    <s v="INV02560"/>
    <x v="163"/>
    <s v="C194"/>
    <s v="SaaS Basic"/>
    <s v="South"/>
    <n v="134805.44"/>
    <n v="15.06"/>
    <n v="62480.57"/>
  </r>
  <r>
    <s v="INV02561"/>
    <x v="243"/>
    <s v="C112"/>
    <s v="SaaS Basic"/>
    <s v="South"/>
    <n v="69301.600000000006"/>
    <n v="19.41"/>
    <n v="20470.439999999999"/>
  </r>
  <r>
    <s v="INV02562"/>
    <x v="44"/>
    <s v="C120"/>
    <s v="SaaS Basic"/>
    <s v="South"/>
    <n v="174988.98"/>
    <n v="5.44"/>
    <n v="93097.34"/>
  </r>
  <r>
    <s v="INV02563"/>
    <x v="589"/>
    <s v="C179"/>
    <s v="SaaS Pro"/>
    <s v="South"/>
    <n v="100325.27"/>
    <n v="18.079999999999998"/>
    <n v="54094.91"/>
  </r>
  <r>
    <s v="INV02564"/>
    <x v="288"/>
    <s v="C199"/>
    <s v="SaaS Basic"/>
    <s v="East"/>
    <n v="36495.43"/>
    <n v="3.14"/>
    <n v="11969.02"/>
  </r>
  <r>
    <s v="INV02565"/>
    <x v="362"/>
    <s v="C092"/>
    <s v="Analytics Addon"/>
    <s v="West"/>
    <n v="98467.78"/>
    <n v="19.79"/>
    <n v="30036.28"/>
  </r>
  <r>
    <s v="INV02566"/>
    <x v="169"/>
    <s v="C080"/>
    <s v="SaaS Basic"/>
    <s v="South"/>
    <n v="23509.65"/>
    <n v="8.1"/>
    <n v="9408.15"/>
  </r>
  <r>
    <s v="INV02567"/>
    <x v="97"/>
    <s v="C062"/>
    <s v="Analytics Addon"/>
    <s v="West"/>
    <n v="154186.9"/>
    <n v="15.11"/>
    <n v="52865.9"/>
  </r>
  <r>
    <s v="INV02568"/>
    <x v="44"/>
    <s v="C300"/>
    <s v="SaaS Basic"/>
    <s v="West"/>
    <n v="188710.67"/>
    <n v="15.38"/>
    <n v="79381.05"/>
  </r>
  <r>
    <s v="INV02569"/>
    <x v="572"/>
    <s v="C054"/>
    <s v="Analytics Addon"/>
    <s v="West"/>
    <n v="170348.31"/>
    <n v="12.26"/>
    <n v="46726.43"/>
  </r>
  <r>
    <s v="INV02570"/>
    <x v="175"/>
    <s v="C126"/>
    <s v="SaaS Enterprise"/>
    <s v="North"/>
    <n v="162757.39000000001"/>
    <n v="18.239999999999998"/>
    <n v="71912.039999999994"/>
  </r>
  <r>
    <s v="INV02571"/>
    <x v="702"/>
    <s v="C184"/>
    <s v="SaaS Basic"/>
    <s v="East"/>
    <n v="150023.44"/>
    <n v="13.1"/>
    <n v="71108.97"/>
  </r>
  <r>
    <s v="INV02572"/>
    <x v="169"/>
    <s v="C231"/>
    <s v="SaaS Pro"/>
    <s v="South"/>
    <n v="106549.53"/>
    <n v="2.63"/>
    <n v="33952.870000000003"/>
  </r>
  <r>
    <s v="INV02573"/>
    <x v="680"/>
    <s v="C176"/>
    <s v="SaaS Pro"/>
    <s v="East"/>
    <n v="163244.88"/>
    <n v="3.08"/>
    <n v="89425.21"/>
  </r>
  <r>
    <s v="INV02574"/>
    <x v="421"/>
    <s v="C195"/>
    <s v="SaaS Basic"/>
    <s v="South"/>
    <n v="188804.52"/>
    <n v="2.17"/>
    <n v="80935.429999999993"/>
  </r>
  <r>
    <s v="INV02575"/>
    <x v="50"/>
    <s v="C248"/>
    <s v="SaaS Enterprise"/>
    <s v="West"/>
    <n v="59555.09"/>
    <n v="0.5"/>
    <n v="23047.77"/>
  </r>
  <r>
    <s v="INV02576"/>
    <x v="569"/>
    <s v="C275"/>
    <s v="SaaS Basic"/>
    <s v="South"/>
    <n v="109013.95"/>
    <n v="13.17"/>
    <n v="30256.05"/>
  </r>
  <r>
    <s v="INV02577"/>
    <x v="189"/>
    <s v="C003"/>
    <s v="Analytics Addon"/>
    <s v="South"/>
    <n v="140015.45000000001"/>
    <n v="6"/>
    <n v="58239.95"/>
  </r>
  <r>
    <s v="INV02578"/>
    <x v="330"/>
    <s v="C257"/>
    <s v="SaaS Pro"/>
    <s v="East"/>
    <n v="28808.01"/>
    <n v="2.93"/>
    <n v="15591.11"/>
  </r>
  <r>
    <s v="INV02579"/>
    <x v="385"/>
    <s v="C049"/>
    <s v="Analytics Addon"/>
    <s v="West"/>
    <n v="130579.36"/>
    <n v="6.12"/>
    <n v="60819.16"/>
  </r>
  <r>
    <s v="INV02580"/>
    <x v="204"/>
    <s v="C018"/>
    <s v="SaaS Pro"/>
    <s v="South"/>
    <n v="82740.45"/>
    <n v="7.0000000000000007E-2"/>
    <n v="28973.64"/>
  </r>
  <r>
    <s v="INV02581"/>
    <x v="185"/>
    <s v="C080"/>
    <s v="SaaS Basic"/>
    <s v="North"/>
    <n v="240175.85"/>
    <n v="2.2999999999999998"/>
    <n v="111882.12"/>
  </r>
  <r>
    <s v="INV02582"/>
    <x v="150"/>
    <s v="C177"/>
    <s v="SaaS Basic"/>
    <s v="South"/>
    <n v="44704.95"/>
    <n v="18.11"/>
    <n v="15297.56"/>
  </r>
  <r>
    <s v="INV02583"/>
    <x v="578"/>
    <s v="C073"/>
    <s v="SaaS Basic"/>
    <s v="East"/>
    <n v="47771.76"/>
    <n v="12.42"/>
    <n v="25487.77"/>
  </r>
  <r>
    <s v="INV02584"/>
    <x v="588"/>
    <s v="C156"/>
    <s v="SaaS Basic"/>
    <s v="North"/>
    <n v="94053.7"/>
    <n v="6.27"/>
    <n v="46619.81"/>
  </r>
  <r>
    <s v="INV02585"/>
    <x v="484"/>
    <s v="C139"/>
    <s v="SaaS Basic"/>
    <s v="South"/>
    <n v="48879.93"/>
    <n v="8.0500000000000007"/>
    <n v="12239.38"/>
  </r>
  <r>
    <s v="INV02586"/>
    <x v="342"/>
    <s v="C089"/>
    <s v="SaaS Pro"/>
    <s v="South"/>
    <n v="183984.54"/>
    <n v="18.71"/>
    <n v="91844.27"/>
  </r>
  <r>
    <s v="INV02587"/>
    <x v="222"/>
    <s v="C220"/>
    <s v="SaaS Basic"/>
    <s v="South"/>
    <n v="48761.17"/>
    <n v="8.59"/>
    <n v="16005.81"/>
  </r>
  <r>
    <s v="INV02588"/>
    <x v="240"/>
    <s v="C209"/>
    <s v="SaaS Basic"/>
    <s v="North"/>
    <n v="160457.56"/>
    <n v="15.23"/>
    <n v="50893.94"/>
  </r>
  <r>
    <s v="INV02589"/>
    <x v="689"/>
    <s v="C050"/>
    <s v="SaaS Enterprise"/>
    <s v="West"/>
    <n v="44233.62"/>
    <n v="4.96"/>
    <n v="23689.27"/>
  </r>
  <r>
    <s v="INV02590"/>
    <x v="506"/>
    <s v="C011"/>
    <s v="SaaS Enterprise"/>
    <s v="West"/>
    <n v="187362.69"/>
    <n v="17.850000000000001"/>
    <n v="57414.5"/>
  </r>
  <r>
    <s v="INV02591"/>
    <x v="327"/>
    <s v="C064"/>
    <s v="SaaS Basic"/>
    <s v="East"/>
    <n v="57481.8"/>
    <n v="13.95"/>
    <n v="20841.79"/>
  </r>
  <r>
    <s v="INV02592"/>
    <x v="660"/>
    <s v="C179"/>
    <s v="Analytics Addon"/>
    <s v="North"/>
    <n v="24219.08"/>
    <n v="17.14"/>
    <n v="10011.81"/>
  </r>
  <r>
    <s v="INV02593"/>
    <x v="551"/>
    <s v="C124"/>
    <s v="Analytics Addon"/>
    <s v="South"/>
    <n v="197527.75"/>
    <n v="6.41"/>
    <n v="70583.149999999994"/>
  </r>
  <r>
    <s v="INV02594"/>
    <x v="139"/>
    <s v="C193"/>
    <s v="SaaS Basic"/>
    <s v="West"/>
    <n v="242039.83"/>
    <n v="21.61"/>
    <n v="131923.82999999999"/>
  </r>
  <r>
    <s v="INV02595"/>
    <x v="555"/>
    <s v="C258"/>
    <s v="SaaS Pro"/>
    <s v="South"/>
    <n v="119348.53"/>
    <n v="10"/>
    <n v="64579.519999999997"/>
  </r>
  <r>
    <s v="INV02596"/>
    <x v="562"/>
    <s v="C043"/>
    <s v="SaaS Pro"/>
    <s v="North"/>
    <n v="26678.46"/>
    <n v="4.57"/>
    <n v="9508.9699999999993"/>
  </r>
  <r>
    <s v="INV02597"/>
    <x v="316"/>
    <s v="C184"/>
    <s v="SaaS Pro"/>
    <s v="North"/>
    <n v="47936.36"/>
    <n v="0.79"/>
    <n v="19328.89"/>
  </r>
  <r>
    <s v="INV02598"/>
    <x v="373"/>
    <s v="C264"/>
    <s v="SaaS Enterprise"/>
    <s v="West"/>
    <n v="129031.01"/>
    <n v="23.01"/>
    <n v="37381.19"/>
  </r>
  <r>
    <s v="INV02599"/>
    <x v="302"/>
    <s v="C175"/>
    <s v="SaaS Pro"/>
    <s v="East"/>
    <n v="191673.39"/>
    <n v="23.39"/>
    <n v="83993.279999999999"/>
  </r>
  <r>
    <s v="INV02600"/>
    <x v="700"/>
    <s v="C033"/>
    <s v="SaaS Pro"/>
    <s v="West"/>
    <n v="90632.13"/>
    <n v="17.8"/>
    <n v="35458.22"/>
  </r>
  <r>
    <s v="INV02601"/>
    <x v="687"/>
    <s v="C274"/>
    <s v="Analytics Addon"/>
    <s v="East"/>
    <n v="163934.22"/>
    <n v="5.48"/>
    <n v="61855.9"/>
  </r>
  <r>
    <s v="INV02602"/>
    <x v="703"/>
    <s v="C216"/>
    <s v="SaaS Basic"/>
    <s v="South"/>
    <n v="221092.71"/>
    <n v="9.5299999999999994"/>
    <n v="79025.77"/>
  </r>
  <r>
    <s v="INV02603"/>
    <x v="628"/>
    <s v="C189"/>
    <s v="SaaS Pro"/>
    <s v="North"/>
    <n v="125596.96"/>
    <n v="17.829999999999998"/>
    <n v="43467.76"/>
  </r>
  <r>
    <s v="INV02604"/>
    <x v="144"/>
    <s v="C199"/>
    <s v="SaaS Enterprise"/>
    <s v="South"/>
    <n v="244491.63"/>
    <n v="5.74"/>
    <n v="101586.78"/>
  </r>
  <r>
    <s v="INV02605"/>
    <x v="436"/>
    <s v="C015"/>
    <s v="SaaS Basic"/>
    <s v="West"/>
    <n v="165444.13"/>
    <n v="16.11"/>
    <n v="50346.35"/>
  </r>
  <r>
    <s v="INV02606"/>
    <x v="626"/>
    <s v="C125"/>
    <s v="SaaS Basic"/>
    <s v="East"/>
    <n v="26810.12"/>
    <n v="0.15"/>
    <n v="8765.49"/>
  </r>
  <r>
    <s v="INV02607"/>
    <x v="191"/>
    <s v="C017"/>
    <s v="SaaS Pro"/>
    <s v="East"/>
    <n v="196934.16"/>
    <n v="21.35"/>
    <n v="58594.27"/>
  </r>
  <r>
    <s v="INV02608"/>
    <x v="99"/>
    <s v="C085"/>
    <s v="Analytics Addon"/>
    <s v="East"/>
    <n v="142307.9"/>
    <n v="21.33"/>
    <n v="70133.990000000005"/>
  </r>
  <r>
    <s v="INV02609"/>
    <x v="335"/>
    <s v="C082"/>
    <s v="SaaS Pro"/>
    <s v="West"/>
    <n v="36183.199999999997"/>
    <n v="1.63"/>
    <n v="18106.189999999999"/>
  </r>
  <r>
    <s v="INV02610"/>
    <x v="284"/>
    <s v="C231"/>
    <s v="SaaS Enterprise"/>
    <s v="North"/>
    <n v="222406.8"/>
    <n v="1.88"/>
    <n v="116660.36"/>
  </r>
  <r>
    <s v="INV02611"/>
    <x v="117"/>
    <s v="C209"/>
    <s v="SaaS Basic"/>
    <s v="East"/>
    <n v="194723"/>
    <n v="18.489999999999998"/>
    <n v="56198.15"/>
  </r>
  <r>
    <s v="INV02612"/>
    <x v="633"/>
    <s v="C213"/>
    <s v="SaaS Pro"/>
    <s v="North"/>
    <n v="205074.49"/>
    <n v="1.1299999999999999"/>
    <n v="55969.14"/>
  </r>
  <r>
    <s v="INV02613"/>
    <x v="577"/>
    <s v="C106"/>
    <s v="SaaS Enterprise"/>
    <s v="East"/>
    <n v="74593.48"/>
    <n v="18.21"/>
    <n v="23203.33"/>
  </r>
  <r>
    <s v="INV02614"/>
    <x v="348"/>
    <s v="C039"/>
    <s v="Analytics Addon"/>
    <s v="East"/>
    <n v="134205.82"/>
    <n v="22.42"/>
    <n v="38308.32"/>
  </r>
  <r>
    <s v="INV02615"/>
    <x v="689"/>
    <s v="C002"/>
    <s v="SaaS Basic"/>
    <s v="East"/>
    <n v="234022.55"/>
    <n v="10.68"/>
    <n v="80548.98"/>
  </r>
  <r>
    <s v="INV02616"/>
    <x v="41"/>
    <s v="C001"/>
    <s v="Analytics Addon"/>
    <s v="East"/>
    <n v="68097.16"/>
    <n v="8.27"/>
    <n v="20383.89"/>
  </r>
  <r>
    <s v="INV02617"/>
    <x v="337"/>
    <s v="C249"/>
    <s v="SaaS Basic"/>
    <s v="West"/>
    <n v="225864.91"/>
    <n v="15.77"/>
    <n v="96953.23"/>
  </r>
  <r>
    <s v="INV02618"/>
    <x v="525"/>
    <s v="C292"/>
    <s v="Analytics Addon"/>
    <s v="East"/>
    <n v="65271.92"/>
    <n v="1.78"/>
    <n v="34739.589999999997"/>
  </r>
  <r>
    <s v="INV02619"/>
    <x v="630"/>
    <s v="C002"/>
    <s v="Analytics Addon"/>
    <s v="East"/>
    <n v="189054.01"/>
    <n v="3.85"/>
    <n v="88673.68"/>
  </r>
  <r>
    <s v="INV02620"/>
    <x v="699"/>
    <s v="C109"/>
    <s v="SaaS Enterprise"/>
    <s v="East"/>
    <n v="51735.46"/>
    <n v="0.84"/>
    <n v="23468.89"/>
  </r>
  <r>
    <s v="INV02621"/>
    <x v="38"/>
    <s v="C110"/>
    <s v="SaaS Pro"/>
    <s v="North"/>
    <n v="175577.3"/>
    <n v="12.67"/>
    <n v="78530.009999999995"/>
  </r>
  <r>
    <s v="INV02622"/>
    <x v="554"/>
    <s v="C265"/>
    <s v="SaaS Pro"/>
    <s v="North"/>
    <n v="77298.850000000006"/>
    <n v="19.82"/>
    <n v="26082.17"/>
  </r>
  <r>
    <s v="INV02623"/>
    <x v="452"/>
    <s v="C019"/>
    <s v="SaaS Pro"/>
    <s v="East"/>
    <n v="214455.98"/>
    <n v="15.25"/>
    <n v="72288.850000000006"/>
  </r>
  <r>
    <s v="INV02624"/>
    <x v="368"/>
    <s v="C101"/>
    <s v="Analytics Addon"/>
    <s v="West"/>
    <n v="167084.19"/>
    <n v="0.88"/>
    <n v="72524.990000000005"/>
  </r>
  <r>
    <s v="INV02625"/>
    <x v="198"/>
    <s v="C130"/>
    <s v="SaaS Pro"/>
    <s v="East"/>
    <n v="195684.71"/>
    <n v="11.6"/>
    <n v="64739.92"/>
  </r>
  <r>
    <s v="INV02626"/>
    <x v="634"/>
    <s v="C006"/>
    <s v="SaaS Enterprise"/>
    <s v="North"/>
    <n v="170860.03"/>
    <n v="9.1"/>
    <n v="61714.73"/>
  </r>
  <r>
    <s v="INV02627"/>
    <x v="704"/>
    <s v="C158"/>
    <s v="SaaS Enterprise"/>
    <s v="West"/>
    <n v="30732.880000000001"/>
    <n v="19.89"/>
    <n v="12641.35"/>
  </r>
  <r>
    <s v="INV02628"/>
    <x v="249"/>
    <s v="C043"/>
    <s v="SaaS Pro"/>
    <s v="South"/>
    <n v="36525"/>
    <n v="2.41"/>
    <n v="15642.39"/>
  </r>
  <r>
    <s v="INV02629"/>
    <x v="676"/>
    <s v="C129"/>
    <s v="SaaS Enterprise"/>
    <s v="North"/>
    <n v="110510.7"/>
    <n v="14.66"/>
    <n v="53512.75"/>
  </r>
  <r>
    <s v="INV02630"/>
    <x v="705"/>
    <s v="C192"/>
    <s v="SaaS Pro"/>
    <s v="West"/>
    <n v="55755.59"/>
    <n v="10.3"/>
    <n v="26904.3"/>
  </r>
  <r>
    <s v="INV02631"/>
    <x v="236"/>
    <s v="C057"/>
    <s v="SaaS Pro"/>
    <s v="North"/>
    <n v="142220.57"/>
    <n v="17.399999999999999"/>
    <n v="53303.25"/>
  </r>
  <r>
    <s v="INV02632"/>
    <x v="649"/>
    <s v="C270"/>
    <s v="SaaS Enterprise"/>
    <s v="South"/>
    <n v="179759.33"/>
    <n v="11.39"/>
    <n v="53118.75"/>
  </r>
  <r>
    <s v="INV02633"/>
    <x v="460"/>
    <s v="C061"/>
    <s v="SaaS Basic"/>
    <s v="North"/>
    <n v="59752.68"/>
    <n v="23.12"/>
    <n v="31191.55"/>
  </r>
  <r>
    <s v="INV02634"/>
    <x v="470"/>
    <s v="C069"/>
    <s v="SaaS Enterprise"/>
    <s v="North"/>
    <n v="68477.72"/>
    <n v="8.32"/>
    <n v="26437.72"/>
  </r>
  <r>
    <s v="INV02635"/>
    <x v="40"/>
    <s v="C153"/>
    <s v="Analytics Addon"/>
    <s v="West"/>
    <n v="58126.26"/>
    <n v="7.42"/>
    <n v="20514.509999999998"/>
  </r>
  <r>
    <s v="INV02636"/>
    <x v="558"/>
    <s v="C005"/>
    <s v="SaaS Basic"/>
    <s v="East"/>
    <n v="109929.51"/>
    <n v="8.11"/>
    <n v="45525.15"/>
  </r>
  <r>
    <s v="INV02637"/>
    <x v="519"/>
    <s v="C251"/>
    <s v="SaaS Pro"/>
    <s v="West"/>
    <n v="196838.93"/>
    <n v="3.73"/>
    <n v="62765.18"/>
  </r>
  <r>
    <s v="INV02638"/>
    <x v="548"/>
    <s v="C219"/>
    <s v="SaaS Basic"/>
    <s v="North"/>
    <n v="55821.51"/>
    <n v="15.2"/>
    <n v="30062.11"/>
  </r>
  <r>
    <s v="INV02639"/>
    <x v="649"/>
    <s v="C024"/>
    <s v="SaaS Pro"/>
    <s v="South"/>
    <n v="145002.82"/>
    <n v="17.559999999999999"/>
    <n v="37481.33"/>
  </r>
  <r>
    <s v="INV02640"/>
    <x v="685"/>
    <s v="C022"/>
    <s v="SaaS Pro"/>
    <s v="East"/>
    <n v="223022.33"/>
    <n v="5.4"/>
    <n v="105907.48"/>
  </r>
  <r>
    <s v="INV02641"/>
    <x v="656"/>
    <s v="C074"/>
    <s v="SaaS Enterprise"/>
    <s v="West"/>
    <n v="199671.87"/>
    <n v="6.53"/>
    <n v="74379.960000000006"/>
  </r>
  <r>
    <s v="INV02642"/>
    <x v="687"/>
    <s v="C217"/>
    <s v="Analytics Addon"/>
    <s v="West"/>
    <n v="201893.1"/>
    <n v="5.39"/>
    <n v="53727.16"/>
  </r>
  <r>
    <s v="INV02643"/>
    <x v="542"/>
    <s v="C108"/>
    <s v="SaaS Pro"/>
    <s v="West"/>
    <n v="221018.32"/>
    <n v="9.76"/>
    <n v="83487.039999999994"/>
  </r>
  <r>
    <s v="INV02644"/>
    <x v="147"/>
    <s v="C189"/>
    <s v="SaaS Pro"/>
    <s v="North"/>
    <n v="50694.02"/>
    <n v="14.88"/>
    <n v="22332.19"/>
  </r>
  <r>
    <s v="INV02645"/>
    <x v="47"/>
    <s v="C286"/>
    <s v="SaaS Pro"/>
    <s v="West"/>
    <n v="210049.43"/>
    <n v="19.559999999999999"/>
    <n v="108928.55"/>
  </r>
  <r>
    <s v="INV02646"/>
    <x v="48"/>
    <s v="C119"/>
    <s v="Analytics Addon"/>
    <s v="East"/>
    <n v="56017.279999999999"/>
    <n v="5.92"/>
    <n v="17424.02"/>
  </r>
  <r>
    <s v="INV02647"/>
    <x v="374"/>
    <s v="C104"/>
    <s v="SaaS Basic"/>
    <s v="North"/>
    <n v="102844.93"/>
    <n v="13.21"/>
    <n v="43855.35"/>
  </r>
  <r>
    <s v="INV02648"/>
    <x v="371"/>
    <s v="C023"/>
    <s v="SaaS Enterprise"/>
    <s v="South"/>
    <n v="175735.6"/>
    <n v="0.91"/>
    <n v="68164.149999999994"/>
  </r>
  <r>
    <s v="INV02649"/>
    <x v="550"/>
    <s v="C202"/>
    <s v="SaaS Pro"/>
    <s v="East"/>
    <n v="128572.52"/>
    <n v="19.77"/>
    <n v="48071.17"/>
  </r>
  <r>
    <s v="INV02650"/>
    <x v="196"/>
    <s v="C091"/>
    <s v="SaaS Pro"/>
    <s v="South"/>
    <n v="14250.83"/>
    <n v="8.94"/>
    <n v="4324.95"/>
  </r>
  <r>
    <s v="INV02651"/>
    <x v="456"/>
    <s v="C286"/>
    <s v="SaaS Pro"/>
    <s v="North"/>
    <n v="127097.13"/>
    <n v="4.2"/>
    <n v="47922.15"/>
  </r>
  <r>
    <s v="INV02652"/>
    <x v="515"/>
    <s v="C208"/>
    <s v="Analytics Addon"/>
    <s v="North"/>
    <n v="156590.34"/>
    <n v="2.2999999999999998"/>
    <n v="66353.440000000002"/>
  </r>
  <r>
    <s v="INV02653"/>
    <x v="138"/>
    <s v="C193"/>
    <s v="Analytics Addon"/>
    <s v="East"/>
    <n v="96683.47"/>
    <n v="22.62"/>
    <n v="27111.89"/>
  </r>
  <r>
    <s v="INV02654"/>
    <x v="377"/>
    <s v="C101"/>
    <s v="Analytics Addon"/>
    <s v="East"/>
    <n v="123672.19"/>
    <n v="7.67"/>
    <n v="54030.8"/>
  </r>
  <r>
    <s v="INV02655"/>
    <x v="587"/>
    <s v="C031"/>
    <s v="SaaS Pro"/>
    <s v="South"/>
    <n v="233783.42"/>
    <n v="8.75"/>
    <n v="94460.84"/>
  </r>
  <r>
    <s v="INV02656"/>
    <x v="55"/>
    <s v="C257"/>
    <s v="SaaS Pro"/>
    <s v="East"/>
    <n v="213445.64"/>
    <n v="9.07"/>
    <n v="74942.429999999993"/>
  </r>
  <r>
    <s v="INV02657"/>
    <x v="220"/>
    <s v="C150"/>
    <s v="Analytics Addon"/>
    <s v="South"/>
    <n v="45357.64"/>
    <n v="16.32"/>
    <n v="12480.92"/>
  </r>
  <r>
    <s v="INV02658"/>
    <x v="399"/>
    <s v="C212"/>
    <s v="Analytics Addon"/>
    <s v="South"/>
    <n v="243792.44"/>
    <n v="9.98"/>
    <n v="106704.79"/>
  </r>
  <r>
    <s v="INV02659"/>
    <x v="595"/>
    <s v="C290"/>
    <s v="Analytics Addon"/>
    <s v="East"/>
    <n v="45895.48"/>
    <n v="15.59"/>
    <n v="14133.76"/>
  </r>
  <r>
    <s v="INV02660"/>
    <x v="224"/>
    <s v="C046"/>
    <s v="SaaS Basic"/>
    <s v="South"/>
    <n v="36933.629999999997"/>
    <n v="12"/>
    <n v="10905.31"/>
  </r>
  <r>
    <s v="INV02661"/>
    <x v="613"/>
    <s v="C218"/>
    <s v="Analytics Addon"/>
    <s v="South"/>
    <n v="54868.34"/>
    <n v="16.149999999999999"/>
    <n v="18372.84"/>
  </r>
  <r>
    <s v="INV02662"/>
    <x v="14"/>
    <s v="C218"/>
    <s v="SaaS Pro"/>
    <s v="West"/>
    <n v="32014.26"/>
    <n v="8.6300000000000008"/>
    <n v="14166.47"/>
  </r>
  <r>
    <s v="INV02663"/>
    <x v="192"/>
    <s v="C300"/>
    <s v="SaaS Pro"/>
    <s v="East"/>
    <n v="136933.4"/>
    <n v="12.39"/>
    <n v="62066.85"/>
  </r>
  <r>
    <s v="INV02664"/>
    <x v="571"/>
    <s v="C292"/>
    <s v="SaaS Pro"/>
    <s v="South"/>
    <n v="27395.48"/>
    <n v="18.190000000000001"/>
    <n v="11081.48"/>
  </r>
  <r>
    <s v="INV02665"/>
    <x v="578"/>
    <s v="C240"/>
    <s v="SaaS Pro"/>
    <s v="North"/>
    <n v="37609.480000000003"/>
    <n v="15.37"/>
    <n v="15686.98"/>
  </r>
  <r>
    <s v="INV02666"/>
    <x v="60"/>
    <s v="C163"/>
    <s v="SaaS Enterprise"/>
    <s v="West"/>
    <n v="189849.85"/>
    <n v="0.3"/>
    <n v="63045.95"/>
  </r>
  <r>
    <s v="INV02667"/>
    <x v="688"/>
    <s v="C186"/>
    <s v="SaaS Basic"/>
    <s v="West"/>
    <n v="189455.85"/>
    <n v="13.79"/>
    <n v="78291.05"/>
  </r>
  <r>
    <s v="INV02668"/>
    <x v="91"/>
    <s v="C077"/>
    <s v="SaaS Enterprise"/>
    <s v="West"/>
    <n v="63955.13"/>
    <n v="5.68"/>
    <n v="25057.8"/>
  </r>
  <r>
    <s v="INV02669"/>
    <x v="676"/>
    <s v="C284"/>
    <s v="SaaS Pro"/>
    <s v="East"/>
    <n v="116883.66"/>
    <n v="16.440000000000001"/>
    <n v="32767.11"/>
  </r>
  <r>
    <s v="INV02670"/>
    <x v="125"/>
    <s v="C093"/>
    <s v="SaaS Enterprise"/>
    <s v="East"/>
    <n v="133192.43"/>
    <n v="3.51"/>
    <n v="61942.74"/>
  </r>
  <r>
    <s v="INV02671"/>
    <x v="360"/>
    <s v="C243"/>
    <s v="SaaS Pro"/>
    <s v="North"/>
    <n v="202402.87"/>
    <n v="11.28"/>
    <n v="70055.25"/>
  </r>
  <r>
    <s v="INV02672"/>
    <x v="151"/>
    <s v="C234"/>
    <s v="SaaS Basic"/>
    <s v="East"/>
    <n v="16291.25"/>
    <n v="1.4"/>
    <n v="4577.76"/>
  </r>
  <r>
    <s v="INV02673"/>
    <x v="207"/>
    <s v="C030"/>
    <s v="SaaS Enterprise"/>
    <s v="East"/>
    <n v="92026.37"/>
    <n v="1.1100000000000001"/>
    <n v="41580.9"/>
  </r>
  <r>
    <s v="INV02674"/>
    <x v="440"/>
    <s v="C280"/>
    <s v="SaaS Basic"/>
    <s v="South"/>
    <n v="227316.04"/>
    <n v="3.54"/>
    <n v="120714.83"/>
  </r>
  <r>
    <s v="INV02675"/>
    <x v="365"/>
    <s v="C137"/>
    <s v="SaaS Basic"/>
    <s v="East"/>
    <n v="104471.39"/>
    <n v="8.68"/>
    <n v="42022.58"/>
  </r>
  <r>
    <s v="INV02676"/>
    <x v="101"/>
    <s v="C106"/>
    <s v="SaaS Enterprise"/>
    <s v="East"/>
    <n v="229634.83"/>
    <n v="3.73"/>
    <n v="75570.11"/>
  </r>
  <r>
    <s v="INV02677"/>
    <x v="321"/>
    <s v="C058"/>
    <s v="SaaS Pro"/>
    <s v="North"/>
    <n v="109093.32"/>
    <n v="15.72"/>
    <n v="37641.1"/>
  </r>
  <r>
    <s v="INV02678"/>
    <x v="88"/>
    <s v="C297"/>
    <s v="SaaS Pro"/>
    <s v="North"/>
    <n v="183420.49"/>
    <n v="4.5199999999999996"/>
    <n v="66626.45"/>
  </r>
  <r>
    <s v="INV02679"/>
    <x v="171"/>
    <s v="C174"/>
    <s v="Analytics Addon"/>
    <s v="North"/>
    <n v="134205.48000000001"/>
    <n v="21.57"/>
    <n v="45530.21"/>
  </r>
  <r>
    <s v="INV02680"/>
    <x v="655"/>
    <s v="C106"/>
    <s v="SaaS Pro"/>
    <s v="West"/>
    <n v="216100.85"/>
    <n v="10.11"/>
    <n v="103233.53"/>
  </r>
  <r>
    <s v="INV02681"/>
    <x v="227"/>
    <s v="C213"/>
    <s v="SaaS Enterprise"/>
    <s v="North"/>
    <n v="173665.04"/>
    <n v="2.86"/>
    <n v="81913.09"/>
  </r>
  <r>
    <s v="INV02682"/>
    <x v="2"/>
    <s v="C012"/>
    <s v="Analytics Addon"/>
    <s v="North"/>
    <n v="71886.69"/>
    <n v="7.48"/>
    <n v="21055.84"/>
  </r>
  <r>
    <s v="INV02683"/>
    <x v="122"/>
    <s v="C047"/>
    <s v="SaaS Enterprise"/>
    <s v="East"/>
    <n v="52866.97"/>
    <n v="23.72"/>
    <n v="27394.68"/>
  </r>
  <r>
    <s v="INV02684"/>
    <x v="465"/>
    <s v="C190"/>
    <s v="SaaS Pro"/>
    <s v="East"/>
    <n v="54465.97"/>
    <n v="13.33"/>
    <n v="13671.7"/>
  </r>
  <r>
    <s v="INV02685"/>
    <x v="538"/>
    <s v="C014"/>
    <s v="SaaS Pro"/>
    <s v="West"/>
    <n v="132088.82"/>
    <n v="17.73"/>
    <n v="60877.21"/>
  </r>
  <r>
    <s v="INV02686"/>
    <x v="267"/>
    <s v="C275"/>
    <s v="SaaS Enterprise"/>
    <s v="North"/>
    <n v="81288.91"/>
    <n v="8.1999999999999993"/>
    <n v="33524.42"/>
  </r>
  <r>
    <s v="INV02687"/>
    <x v="599"/>
    <s v="C259"/>
    <s v="Analytics Addon"/>
    <s v="North"/>
    <n v="202441.7"/>
    <n v="12.32"/>
    <n v="73558.350000000006"/>
  </r>
  <r>
    <s v="INV02688"/>
    <x v="545"/>
    <s v="C045"/>
    <s v="SaaS Enterprise"/>
    <s v="West"/>
    <n v="160140.43"/>
    <n v="2.72"/>
    <n v="59993.69"/>
  </r>
  <r>
    <s v="INV02689"/>
    <x v="153"/>
    <s v="C283"/>
    <s v="Analytics Addon"/>
    <s v="East"/>
    <n v="184624.73"/>
    <n v="18.36"/>
    <n v="65851.520000000004"/>
  </r>
  <r>
    <s v="INV02690"/>
    <x v="476"/>
    <s v="C113"/>
    <s v="SaaS Pro"/>
    <s v="West"/>
    <n v="232739.59"/>
    <n v="0.44"/>
    <n v="108699.98"/>
  </r>
  <r>
    <s v="INV02691"/>
    <x v="424"/>
    <s v="C242"/>
    <s v="Analytics Addon"/>
    <s v="West"/>
    <n v="213347.48"/>
    <n v="7.87"/>
    <n v="86249.1"/>
  </r>
  <r>
    <s v="INV02692"/>
    <x v="483"/>
    <s v="C220"/>
    <s v="SaaS Enterprise"/>
    <s v="North"/>
    <n v="101443.44"/>
    <n v="1.93"/>
    <n v="28284.51"/>
  </r>
  <r>
    <s v="INV02693"/>
    <x v="369"/>
    <s v="C222"/>
    <s v="Analytics Addon"/>
    <s v="North"/>
    <n v="203278.67"/>
    <n v="4.33"/>
    <n v="63445.01"/>
  </r>
  <r>
    <s v="INV02694"/>
    <x v="592"/>
    <s v="C202"/>
    <s v="SaaS Enterprise"/>
    <s v="West"/>
    <n v="116467.78"/>
    <n v="22.99"/>
    <n v="51343.92"/>
  </r>
  <r>
    <s v="INV02695"/>
    <x v="701"/>
    <s v="C199"/>
    <s v="SaaS Pro"/>
    <s v="South"/>
    <n v="168660.69"/>
    <n v="17.23"/>
    <n v="48165.71"/>
  </r>
  <r>
    <s v="INV02696"/>
    <x v="616"/>
    <s v="C072"/>
    <s v="SaaS Pro"/>
    <s v="East"/>
    <n v="209830.59"/>
    <n v="12.98"/>
    <n v="88998.42"/>
  </r>
  <r>
    <s v="INV02697"/>
    <x v="49"/>
    <s v="C016"/>
    <s v="Analytics Addon"/>
    <s v="South"/>
    <n v="28303.15"/>
    <n v="6.17"/>
    <n v="7173.92"/>
  </r>
  <r>
    <s v="INV02698"/>
    <x v="33"/>
    <s v="C026"/>
    <s v="Analytics Addon"/>
    <s v="South"/>
    <n v="16706.650000000001"/>
    <n v="22.65"/>
    <n v="8292.4599999999991"/>
  </r>
  <r>
    <s v="INV02699"/>
    <x v="690"/>
    <s v="C125"/>
    <s v="SaaS Enterprise"/>
    <s v="West"/>
    <n v="92026.8"/>
    <n v="17.62"/>
    <n v="30989.05"/>
  </r>
  <r>
    <s v="INV02700"/>
    <x v="41"/>
    <s v="C044"/>
    <s v="Analytics Addon"/>
    <s v="South"/>
    <n v="90076.42"/>
    <n v="10.220000000000001"/>
    <n v="37448.28"/>
  </r>
  <r>
    <s v="INV02701"/>
    <x v="525"/>
    <s v="C116"/>
    <s v="Analytics Addon"/>
    <s v="South"/>
    <n v="101448.14"/>
    <n v="4.47"/>
    <n v="29223.13"/>
  </r>
  <r>
    <s v="INV02702"/>
    <x v="180"/>
    <s v="C046"/>
    <s v="SaaS Pro"/>
    <s v="East"/>
    <n v="61245.05"/>
    <n v="22.44"/>
    <n v="30715.39"/>
  </r>
  <r>
    <s v="INV02703"/>
    <x v="554"/>
    <s v="C115"/>
    <s v="Analytics Addon"/>
    <s v="North"/>
    <n v="118185.24"/>
    <n v="9.36"/>
    <n v="37376.620000000003"/>
  </r>
  <r>
    <s v="INV02704"/>
    <x v="628"/>
    <s v="C144"/>
    <s v="Analytics Addon"/>
    <s v="North"/>
    <n v="107751.94"/>
    <n v="1.37"/>
    <n v="37023.06"/>
  </r>
  <r>
    <s v="INV02705"/>
    <x v="170"/>
    <s v="C149"/>
    <s v="SaaS Basic"/>
    <s v="South"/>
    <n v="67576.570000000007"/>
    <n v="11.22"/>
    <n v="17535.13"/>
  </r>
  <r>
    <s v="INV02706"/>
    <x v="487"/>
    <s v="C099"/>
    <s v="Analytics Addon"/>
    <s v="South"/>
    <n v="201206.88"/>
    <n v="19.46"/>
    <n v="86952.49"/>
  </r>
  <r>
    <s v="INV02707"/>
    <x v="694"/>
    <s v="C172"/>
    <s v="SaaS Enterprise"/>
    <s v="East"/>
    <n v="227783.23"/>
    <n v="24.59"/>
    <n v="101288.22"/>
  </r>
  <r>
    <s v="INV02708"/>
    <x v="45"/>
    <s v="C196"/>
    <s v="SaaS Basic"/>
    <s v="North"/>
    <n v="239824.3"/>
    <n v="16.079999999999998"/>
    <n v="108128.26"/>
  </r>
  <r>
    <s v="INV02709"/>
    <x v="340"/>
    <s v="C024"/>
    <s v="SaaS Pro"/>
    <s v="West"/>
    <n v="143900.53"/>
    <n v="16.510000000000002"/>
    <n v="60320.28"/>
  </r>
  <r>
    <s v="INV02710"/>
    <x v="448"/>
    <s v="C278"/>
    <s v="SaaS Pro"/>
    <s v="West"/>
    <n v="240368.94"/>
    <n v="20.04"/>
    <n v="121529.13"/>
  </r>
  <r>
    <s v="INV02711"/>
    <x v="627"/>
    <s v="C001"/>
    <s v="SaaS Enterprise"/>
    <s v="South"/>
    <n v="189732.3"/>
    <n v="7.99"/>
    <n v="88401.39"/>
  </r>
  <r>
    <s v="INV02712"/>
    <x v="369"/>
    <s v="C202"/>
    <s v="SaaS Basic"/>
    <s v="South"/>
    <n v="162950.85999999999"/>
    <n v="11.76"/>
    <n v="58152.87"/>
  </r>
  <r>
    <s v="INV02713"/>
    <x v="328"/>
    <s v="C163"/>
    <s v="Analytics Addon"/>
    <s v="East"/>
    <n v="207483.75"/>
    <n v="15.25"/>
    <n v="96568.08"/>
  </r>
  <r>
    <s v="INV02714"/>
    <x v="706"/>
    <s v="C247"/>
    <s v="Analytics Addon"/>
    <s v="North"/>
    <n v="142860.16"/>
    <n v="22.53"/>
    <n v="53431.59"/>
  </r>
  <r>
    <s v="INV02715"/>
    <x v="109"/>
    <s v="C119"/>
    <s v="SaaS Basic"/>
    <s v="South"/>
    <n v="56246.400000000001"/>
    <n v="14.91"/>
    <n v="14549.04"/>
  </r>
  <r>
    <s v="INV02716"/>
    <x v="372"/>
    <s v="C117"/>
    <s v="SaaS Basic"/>
    <s v="South"/>
    <n v="147820.51999999999"/>
    <n v="23.18"/>
    <n v="71597.34"/>
  </r>
  <r>
    <s v="INV02717"/>
    <x v="476"/>
    <s v="C028"/>
    <s v="Analytics Addon"/>
    <s v="West"/>
    <n v="107030.28"/>
    <n v="0.91"/>
    <n v="30202.45"/>
  </r>
  <r>
    <s v="INV02718"/>
    <x v="707"/>
    <s v="C150"/>
    <s v="SaaS Basic"/>
    <s v="South"/>
    <n v="234028.41"/>
    <n v="11.94"/>
    <n v="110354.74"/>
  </r>
  <r>
    <s v="INV02719"/>
    <x v="216"/>
    <s v="C267"/>
    <s v="SaaS Enterprise"/>
    <s v="North"/>
    <n v="135625.79"/>
    <n v="14.6"/>
    <n v="56401.03"/>
  </r>
  <r>
    <s v="INV02720"/>
    <x v="676"/>
    <s v="C193"/>
    <s v="SaaS Basic"/>
    <s v="North"/>
    <n v="227244.57"/>
    <n v="18.78"/>
    <n v="69174.19"/>
  </r>
  <r>
    <s v="INV02721"/>
    <x v="553"/>
    <s v="C054"/>
    <s v="Analytics Addon"/>
    <s v="West"/>
    <n v="128266.6"/>
    <n v="14.09"/>
    <n v="53276.85"/>
  </r>
  <r>
    <s v="INV02722"/>
    <x v="11"/>
    <s v="C264"/>
    <s v="SaaS Pro"/>
    <s v="West"/>
    <n v="199856.75"/>
    <n v="1.1299999999999999"/>
    <n v="90562.39"/>
  </r>
  <r>
    <s v="INV02723"/>
    <x v="120"/>
    <s v="C011"/>
    <s v="SaaS Pro"/>
    <s v="East"/>
    <n v="35108.36"/>
    <n v="7.17"/>
    <n v="18616.98"/>
  </r>
  <r>
    <s v="INV02724"/>
    <x v="135"/>
    <s v="C212"/>
    <s v="SaaS Enterprise"/>
    <s v="West"/>
    <n v="189782.58"/>
    <n v="2.4700000000000002"/>
    <n v="52542.51"/>
  </r>
  <r>
    <s v="INV02725"/>
    <x v="517"/>
    <s v="C227"/>
    <s v="SaaS Basic"/>
    <s v="East"/>
    <n v="209244.88"/>
    <n v="10.130000000000001"/>
    <n v="71792.37"/>
  </r>
  <r>
    <s v="INV02726"/>
    <x v="207"/>
    <s v="C260"/>
    <s v="SaaS Pro"/>
    <s v="South"/>
    <n v="95639.43"/>
    <n v="12.64"/>
    <n v="46249.49"/>
  </r>
  <r>
    <s v="INV02727"/>
    <x v="161"/>
    <s v="C178"/>
    <s v="Analytics Addon"/>
    <s v="West"/>
    <n v="170872.7"/>
    <n v="7.41"/>
    <n v="84192.65"/>
  </r>
  <r>
    <s v="INV02728"/>
    <x v="546"/>
    <s v="C117"/>
    <s v="SaaS Pro"/>
    <s v="East"/>
    <n v="49834.31"/>
    <n v="7.0000000000000007E-2"/>
    <n v="15072.95"/>
  </r>
  <r>
    <s v="INV02729"/>
    <x v="487"/>
    <s v="C195"/>
    <s v="SaaS Enterprise"/>
    <s v="West"/>
    <n v="65494.16"/>
    <n v="3.8"/>
    <n v="29525.53"/>
  </r>
  <r>
    <s v="INV02730"/>
    <x v="337"/>
    <s v="C142"/>
    <s v="SaaS Enterprise"/>
    <s v="South"/>
    <n v="174608.22"/>
    <n v="12.04"/>
    <n v="47617.57"/>
  </r>
  <r>
    <s v="INV02731"/>
    <x v="468"/>
    <s v="C136"/>
    <s v="SaaS Basic"/>
    <s v="East"/>
    <n v="227027.57"/>
    <n v="22.32"/>
    <n v="110855.35"/>
  </r>
  <r>
    <s v="INV02732"/>
    <x v="708"/>
    <s v="C160"/>
    <s v="SaaS Pro"/>
    <s v="East"/>
    <n v="200588.95"/>
    <n v="6.36"/>
    <n v="71858.100000000006"/>
  </r>
  <r>
    <s v="INV02733"/>
    <x v="543"/>
    <s v="C150"/>
    <s v="SaaS Basic"/>
    <s v="South"/>
    <n v="140451.81"/>
    <n v="23.01"/>
    <n v="74383.42"/>
  </r>
  <r>
    <s v="INV02734"/>
    <x v="233"/>
    <s v="C205"/>
    <s v="SaaS Basic"/>
    <s v="South"/>
    <n v="19300.34"/>
    <n v="7.65"/>
    <n v="7569.86"/>
  </r>
  <r>
    <s v="INV02735"/>
    <x v="103"/>
    <s v="C083"/>
    <s v="SaaS Basic"/>
    <s v="North"/>
    <n v="13680.53"/>
    <n v="3.93"/>
    <n v="4327.5200000000004"/>
  </r>
  <r>
    <s v="INV02736"/>
    <x v="277"/>
    <s v="C252"/>
    <s v="SaaS Basic"/>
    <s v="North"/>
    <n v="185323.76"/>
    <n v="14.8"/>
    <n v="91910.52"/>
  </r>
  <r>
    <s v="INV02737"/>
    <x v="173"/>
    <s v="C194"/>
    <s v="Analytics Addon"/>
    <s v="East"/>
    <n v="170640.23"/>
    <n v="17.920000000000002"/>
    <n v="61460.41"/>
  </r>
  <r>
    <s v="INV02738"/>
    <x v="622"/>
    <s v="C057"/>
    <s v="Analytics Addon"/>
    <s v="West"/>
    <n v="218153.95"/>
    <n v="2.37"/>
    <n v="73816.33"/>
  </r>
  <r>
    <s v="INV02739"/>
    <x v="162"/>
    <s v="C179"/>
    <s v="SaaS Pro"/>
    <s v="South"/>
    <n v="27844.54"/>
    <n v="21.89"/>
    <n v="13363.38"/>
  </r>
  <r>
    <s v="INV02740"/>
    <x v="201"/>
    <s v="C134"/>
    <s v="Analytics Addon"/>
    <s v="West"/>
    <n v="149925.82999999999"/>
    <n v="20.8"/>
    <n v="43053.91"/>
  </r>
  <r>
    <s v="INV02741"/>
    <x v="408"/>
    <s v="C101"/>
    <s v="SaaS Pro"/>
    <s v="West"/>
    <n v="228952.84"/>
    <n v="12.67"/>
    <n v="110073.35"/>
  </r>
  <r>
    <s v="INV02742"/>
    <x v="284"/>
    <s v="C182"/>
    <s v="SaaS Basic"/>
    <s v="South"/>
    <n v="181197.12"/>
    <n v="0.68"/>
    <n v="66778.03"/>
  </r>
  <r>
    <s v="INV02743"/>
    <x v="631"/>
    <s v="C130"/>
    <s v="Analytics Addon"/>
    <s v="South"/>
    <n v="83711.27"/>
    <n v="6.98"/>
    <n v="22006.74"/>
  </r>
  <r>
    <s v="INV02744"/>
    <x v="268"/>
    <s v="C107"/>
    <s v="SaaS Basic"/>
    <s v="South"/>
    <n v="91249.8"/>
    <n v="22.11"/>
    <n v="24656.68"/>
  </r>
  <r>
    <s v="INV02745"/>
    <x v="410"/>
    <s v="C277"/>
    <s v="SaaS Enterprise"/>
    <s v="South"/>
    <n v="32304.71"/>
    <n v="16.14"/>
    <n v="14381.47"/>
  </r>
  <r>
    <s v="INV02746"/>
    <x v="580"/>
    <s v="C077"/>
    <s v="Analytics Addon"/>
    <s v="West"/>
    <n v="158023.12"/>
    <n v="1.1499999999999999"/>
    <n v="48851.03"/>
  </r>
  <r>
    <s v="INV02747"/>
    <x v="97"/>
    <s v="C207"/>
    <s v="SaaS Enterprise"/>
    <s v="South"/>
    <n v="29171.67"/>
    <n v="11.42"/>
    <n v="11715.82"/>
  </r>
  <r>
    <s v="INV02748"/>
    <x v="152"/>
    <s v="C131"/>
    <s v="SaaS Basic"/>
    <s v="West"/>
    <n v="84397.01"/>
    <n v="12.34"/>
    <n v="40927.22"/>
  </r>
  <r>
    <s v="INV02749"/>
    <x v="349"/>
    <s v="C033"/>
    <s v="SaaS Basic"/>
    <s v="West"/>
    <n v="47404.45"/>
    <n v="14.51"/>
    <n v="21396.27"/>
  </r>
  <r>
    <s v="INV02750"/>
    <x v="441"/>
    <s v="C169"/>
    <s v="Analytics Addon"/>
    <s v="East"/>
    <n v="224290.41"/>
    <n v="11.5"/>
    <n v="107896.41"/>
  </r>
  <r>
    <s v="INV02751"/>
    <x v="48"/>
    <s v="C004"/>
    <s v="SaaS Basic"/>
    <s v="North"/>
    <n v="93179.83"/>
    <n v="8.6"/>
    <n v="45947.78"/>
  </r>
  <r>
    <s v="INV02752"/>
    <x v="244"/>
    <s v="C043"/>
    <s v="SaaS Basic"/>
    <s v="West"/>
    <n v="213226.55"/>
    <n v="19.29"/>
    <n v="108038.06"/>
  </r>
  <r>
    <s v="INV02753"/>
    <x v="1"/>
    <s v="C160"/>
    <s v="Analytics Addon"/>
    <s v="South"/>
    <n v="165223.54"/>
    <n v="20.93"/>
    <n v="74937.13"/>
  </r>
  <r>
    <s v="INV02754"/>
    <x v="365"/>
    <s v="C254"/>
    <s v="SaaS Pro"/>
    <s v="South"/>
    <n v="113927.78"/>
    <n v="21.08"/>
    <n v="32569.32"/>
  </r>
  <r>
    <s v="INV02755"/>
    <x v="636"/>
    <s v="C284"/>
    <s v="SaaS Basic"/>
    <s v="South"/>
    <n v="195679.39"/>
    <n v="6.28"/>
    <n v="70638.16"/>
  </r>
  <r>
    <s v="INV02756"/>
    <x v="112"/>
    <s v="C086"/>
    <s v="SaaS Enterprise"/>
    <s v="West"/>
    <n v="241937.41"/>
    <n v="7.41"/>
    <n v="127725.7"/>
  </r>
  <r>
    <s v="INV02757"/>
    <x v="224"/>
    <s v="C217"/>
    <s v="SaaS Pro"/>
    <s v="South"/>
    <n v="63225.98"/>
    <n v="4.5999999999999996"/>
    <n v="17341.650000000001"/>
  </r>
  <r>
    <s v="INV02758"/>
    <x v="431"/>
    <s v="C190"/>
    <s v="SaaS Pro"/>
    <s v="North"/>
    <n v="150667.96"/>
    <n v="16.62"/>
    <n v="49114.15"/>
  </r>
  <r>
    <s v="INV02759"/>
    <x v="209"/>
    <s v="C263"/>
    <s v="SaaS Basic"/>
    <s v="West"/>
    <n v="87579.04"/>
    <n v="11.35"/>
    <n v="23447.14"/>
  </r>
  <r>
    <s v="INV02760"/>
    <x v="421"/>
    <s v="C145"/>
    <s v="Analytics Addon"/>
    <s v="North"/>
    <n v="189427.05"/>
    <n v="11.87"/>
    <n v="78664.289999999994"/>
  </r>
  <r>
    <s v="INV02761"/>
    <x v="446"/>
    <s v="C233"/>
    <s v="SaaS Pro"/>
    <s v="West"/>
    <n v="103644.64"/>
    <n v="20.7"/>
    <n v="43373.43"/>
  </r>
  <r>
    <s v="INV02762"/>
    <x v="296"/>
    <s v="C067"/>
    <s v="Analytics Addon"/>
    <s v="West"/>
    <n v="17798.2"/>
    <n v="9.51"/>
    <n v="4470.82"/>
  </r>
  <r>
    <s v="INV02763"/>
    <x v="109"/>
    <s v="C251"/>
    <s v="SaaS Pro"/>
    <s v="West"/>
    <n v="117709.72"/>
    <n v="6.8"/>
    <n v="59066.76"/>
  </r>
  <r>
    <s v="INV02764"/>
    <x v="368"/>
    <s v="C253"/>
    <s v="SaaS Basic"/>
    <s v="South"/>
    <n v="17730.34"/>
    <n v="3.88"/>
    <n v="8211.01"/>
  </r>
  <r>
    <s v="INV02765"/>
    <x v="709"/>
    <s v="C092"/>
    <s v="SaaS Pro"/>
    <s v="East"/>
    <n v="127573.72"/>
    <n v="9.7200000000000006"/>
    <n v="47791.63"/>
  </r>
  <r>
    <s v="INV02766"/>
    <x v="40"/>
    <s v="C099"/>
    <s v="Analytics Addon"/>
    <s v="North"/>
    <n v="17375.36"/>
    <n v="3.2"/>
    <n v="7185.32"/>
  </r>
  <r>
    <s v="INV02767"/>
    <x v="527"/>
    <s v="C161"/>
    <s v="Analytics Addon"/>
    <s v="West"/>
    <n v="225671.11"/>
    <n v="20.83"/>
    <n v="101705.92"/>
  </r>
  <r>
    <s v="INV02768"/>
    <x v="0"/>
    <s v="C151"/>
    <s v="Analytics Addon"/>
    <s v="North"/>
    <n v="48446.6"/>
    <n v="14.38"/>
    <n v="25510.799999999999"/>
  </r>
  <r>
    <s v="INV02769"/>
    <x v="106"/>
    <s v="C154"/>
    <s v="SaaS Enterprise"/>
    <s v="East"/>
    <n v="114474.75"/>
    <n v="9.5"/>
    <n v="58215.88"/>
  </r>
  <r>
    <s v="INV02770"/>
    <x v="595"/>
    <s v="C212"/>
    <s v="Analytics Addon"/>
    <s v="East"/>
    <n v="84569.97"/>
    <n v="5.69"/>
    <n v="35650.949999999997"/>
  </r>
  <r>
    <s v="INV02771"/>
    <x v="500"/>
    <s v="C286"/>
    <s v="SaaS Pro"/>
    <s v="West"/>
    <n v="36359.71"/>
    <n v="22.55"/>
    <n v="12591.37"/>
  </r>
  <r>
    <s v="INV02772"/>
    <x v="60"/>
    <s v="C137"/>
    <s v="SaaS Enterprise"/>
    <s v="East"/>
    <n v="18091.73"/>
    <n v="24.45"/>
    <n v="6334.71"/>
  </r>
  <r>
    <s v="INV02773"/>
    <x v="454"/>
    <s v="C265"/>
    <s v="SaaS Enterprise"/>
    <s v="North"/>
    <n v="124526.48"/>
    <n v="3.3"/>
    <n v="51620.7"/>
  </r>
  <r>
    <s v="INV02774"/>
    <x v="602"/>
    <s v="C170"/>
    <s v="SaaS Pro"/>
    <s v="East"/>
    <n v="209841.93"/>
    <n v="0.88"/>
    <n v="110716.44"/>
  </r>
  <r>
    <s v="INV02775"/>
    <x v="638"/>
    <s v="C107"/>
    <s v="SaaS Enterprise"/>
    <s v="South"/>
    <n v="79252.56"/>
    <n v="12.38"/>
    <n v="39690.660000000003"/>
  </r>
  <r>
    <s v="INV02776"/>
    <x v="31"/>
    <s v="C117"/>
    <s v="SaaS Pro"/>
    <s v="West"/>
    <n v="162121.39000000001"/>
    <n v="8.9"/>
    <n v="49812.24"/>
  </r>
  <r>
    <s v="INV02777"/>
    <x v="401"/>
    <s v="C039"/>
    <s v="SaaS Basic"/>
    <s v="East"/>
    <n v="175856.53"/>
    <n v="22.04"/>
    <n v="65323.98"/>
  </r>
  <r>
    <s v="INV02778"/>
    <x v="434"/>
    <s v="C001"/>
    <s v="SaaS Pro"/>
    <s v="East"/>
    <n v="86838.17"/>
    <n v="15.84"/>
    <n v="35327.67"/>
  </r>
  <r>
    <s v="INV02779"/>
    <x v="332"/>
    <s v="C171"/>
    <s v="SaaS Enterprise"/>
    <s v="South"/>
    <n v="194075.81"/>
    <n v="22.45"/>
    <n v="93494.55"/>
  </r>
  <r>
    <s v="INV02780"/>
    <x v="453"/>
    <s v="C100"/>
    <s v="SaaS Pro"/>
    <s v="East"/>
    <n v="99878.1"/>
    <n v="14.55"/>
    <n v="38905.07"/>
  </r>
  <r>
    <s v="INV02781"/>
    <x v="188"/>
    <s v="C211"/>
    <s v="Analytics Addon"/>
    <s v="West"/>
    <n v="202832.98"/>
    <n v="0.96"/>
    <n v="64493.38"/>
  </r>
  <r>
    <s v="INV02782"/>
    <x v="710"/>
    <s v="C080"/>
    <s v="SaaS Enterprise"/>
    <s v="East"/>
    <n v="150909.45000000001"/>
    <n v="3.22"/>
    <n v="53932.43"/>
  </r>
  <r>
    <s v="INV02783"/>
    <x v="79"/>
    <s v="C288"/>
    <s v="SaaS Basic"/>
    <s v="East"/>
    <n v="242037.84"/>
    <n v="23.32"/>
    <n v="76909.69"/>
  </r>
  <r>
    <s v="INV02784"/>
    <x v="547"/>
    <s v="C275"/>
    <s v="SaaS Enterprise"/>
    <s v="North"/>
    <n v="29342.91"/>
    <n v="15.92"/>
    <n v="10182.61"/>
  </r>
  <r>
    <s v="INV02785"/>
    <x v="135"/>
    <s v="C039"/>
    <s v="SaaS Basic"/>
    <s v="South"/>
    <n v="186291.56"/>
    <n v="24.39"/>
    <n v="83232.86"/>
  </r>
  <r>
    <s v="INV02786"/>
    <x v="695"/>
    <s v="C105"/>
    <s v="SaaS Basic"/>
    <s v="West"/>
    <n v="104017.51"/>
    <n v="5.78"/>
    <n v="35570.629999999997"/>
  </r>
  <r>
    <s v="INV02787"/>
    <x v="121"/>
    <s v="C019"/>
    <s v="SaaS Basic"/>
    <s v="North"/>
    <n v="209153.76"/>
    <n v="22.41"/>
    <n v="76800.02"/>
  </r>
  <r>
    <s v="INV02788"/>
    <x v="157"/>
    <s v="C012"/>
    <s v="SaaS Pro"/>
    <s v="East"/>
    <n v="70551.320000000007"/>
    <n v="3"/>
    <n v="28436.46"/>
  </r>
  <r>
    <s v="INV02789"/>
    <x v="330"/>
    <s v="C248"/>
    <s v="SaaS Basic"/>
    <s v="West"/>
    <n v="170997.48"/>
    <n v="21.74"/>
    <n v="63184.12"/>
  </r>
  <r>
    <s v="INV02790"/>
    <x v="175"/>
    <s v="C137"/>
    <s v="SaaS Basic"/>
    <s v="North"/>
    <n v="214143.87"/>
    <n v="21.78"/>
    <n v="78298.740000000005"/>
  </r>
  <r>
    <s v="INV02791"/>
    <x v="272"/>
    <s v="C211"/>
    <s v="SaaS Basic"/>
    <s v="West"/>
    <n v="199635.83"/>
    <n v="13.06"/>
    <n v="55742.73"/>
  </r>
  <r>
    <s v="INV02792"/>
    <x v="573"/>
    <s v="C293"/>
    <s v="SaaS Basic"/>
    <s v="South"/>
    <n v="102910.71"/>
    <n v="1.97"/>
    <n v="51813.75"/>
  </r>
  <r>
    <s v="INV02793"/>
    <x v="22"/>
    <s v="C048"/>
    <s v="SaaS Enterprise"/>
    <s v="West"/>
    <n v="141838.32"/>
    <n v="16.440000000000001"/>
    <n v="47145.1"/>
  </r>
  <r>
    <s v="INV02794"/>
    <x v="439"/>
    <s v="C108"/>
    <s v="SaaS Basic"/>
    <s v="North"/>
    <n v="193493.88"/>
    <n v="21.58"/>
    <n v="75768.570000000007"/>
  </r>
  <r>
    <s v="INV02795"/>
    <x v="493"/>
    <s v="C041"/>
    <s v="Analytics Addon"/>
    <s v="North"/>
    <n v="95710.61"/>
    <n v="21.63"/>
    <n v="48515.41"/>
  </r>
  <r>
    <s v="INV02796"/>
    <x v="607"/>
    <s v="C293"/>
    <s v="Analytics Addon"/>
    <s v="North"/>
    <n v="77197.84"/>
    <n v="8.8000000000000007"/>
    <n v="41522.44"/>
  </r>
  <r>
    <s v="INV02797"/>
    <x v="115"/>
    <s v="C135"/>
    <s v="SaaS Basic"/>
    <s v="South"/>
    <n v="206893.61"/>
    <n v="20.63"/>
    <n v="87701.02"/>
  </r>
  <r>
    <s v="INV02798"/>
    <x v="498"/>
    <s v="C221"/>
    <s v="Analytics Addon"/>
    <s v="East"/>
    <n v="135572.82999999999"/>
    <n v="20.85"/>
    <n v="43869.64"/>
  </r>
  <r>
    <s v="INV02799"/>
    <x v="528"/>
    <s v="C253"/>
    <s v="SaaS Enterprise"/>
    <s v="West"/>
    <n v="62118.98"/>
    <n v="12.23"/>
    <n v="25443.98"/>
  </r>
  <r>
    <s v="INV02800"/>
    <x v="241"/>
    <s v="C007"/>
    <s v="Analytics Addon"/>
    <s v="West"/>
    <n v="11017.21"/>
    <n v="22.2"/>
    <n v="2836.46"/>
  </r>
  <r>
    <s v="INV02801"/>
    <x v="101"/>
    <s v="C032"/>
    <s v="Analytics Addon"/>
    <s v="East"/>
    <n v="102750.86"/>
    <n v="9.7100000000000009"/>
    <n v="52444.07"/>
  </r>
  <r>
    <s v="INV02802"/>
    <x v="205"/>
    <s v="C235"/>
    <s v="SaaS Pro"/>
    <s v="North"/>
    <n v="166827.82"/>
    <n v="3.37"/>
    <n v="86774.81"/>
  </r>
  <r>
    <s v="INV02803"/>
    <x v="97"/>
    <s v="C023"/>
    <s v="SaaS Pro"/>
    <s v="West"/>
    <n v="180644.21"/>
    <n v="15.73"/>
    <n v="70608.03"/>
  </r>
  <r>
    <s v="INV02804"/>
    <x v="704"/>
    <s v="C111"/>
    <s v="Analytics Addon"/>
    <s v="East"/>
    <n v="189188.86"/>
    <n v="12.23"/>
    <n v="99236.62"/>
  </r>
  <r>
    <s v="INV02805"/>
    <x v="711"/>
    <s v="C134"/>
    <s v="SaaS Basic"/>
    <s v="East"/>
    <n v="204683.44"/>
    <n v="1.2"/>
    <n v="74207.429999999993"/>
  </r>
  <r>
    <s v="INV02806"/>
    <x v="692"/>
    <s v="C068"/>
    <s v="SaaS Enterprise"/>
    <s v="North"/>
    <n v="115773.75"/>
    <n v="4.29"/>
    <n v="36407.07"/>
  </r>
  <r>
    <s v="INV02807"/>
    <x v="436"/>
    <s v="C112"/>
    <s v="SaaS Basic"/>
    <s v="South"/>
    <n v="18249.009999999998"/>
    <n v="3.33"/>
    <n v="4596.7299999999996"/>
  </r>
  <r>
    <s v="INV02808"/>
    <x v="432"/>
    <s v="C257"/>
    <s v="SaaS Pro"/>
    <s v="South"/>
    <n v="63378.43"/>
    <n v="5.72"/>
    <n v="25741.75"/>
  </r>
  <r>
    <s v="INV02809"/>
    <x v="481"/>
    <s v="C295"/>
    <s v="Analytics Addon"/>
    <s v="East"/>
    <n v="210099.92"/>
    <n v="13.8"/>
    <n v="65352.34"/>
  </r>
  <r>
    <s v="INV02810"/>
    <x v="376"/>
    <s v="C113"/>
    <s v="Analytics Addon"/>
    <s v="West"/>
    <n v="112423.53"/>
    <n v="21.47"/>
    <n v="46130.18"/>
  </r>
  <r>
    <s v="INV02811"/>
    <x v="498"/>
    <s v="C067"/>
    <s v="SaaS Basic"/>
    <s v="South"/>
    <n v="194292.81"/>
    <n v="18.86"/>
    <n v="67991.399999999994"/>
  </r>
  <r>
    <s v="INV02812"/>
    <x v="640"/>
    <s v="C256"/>
    <s v="Analytics Addon"/>
    <s v="West"/>
    <n v="127216.8"/>
    <n v="6.41"/>
    <n v="57839.81"/>
  </r>
  <r>
    <s v="INV02813"/>
    <x v="507"/>
    <s v="C253"/>
    <s v="SaaS Enterprise"/>
    <s v="East"/>
    <n v="201398.81"/>
    <n v="1.07"/>
    <n v="82618.539999999994"/>
  </r>
  <r>
    <s v="INV02814"/>
    <x v="357"/>
    <s v="C227"/>
    <s v="SaaS Pro"/>
    <s v="North"/>
    <n v="122968.59"/>
    <n v="10.78"/>
    <n v="63127.78"/>
  </r>
  <r>
    <s v="INV02815"/>
    <x v="89"/>
    <s v="C016"/>
    <s v="Analytics Addon"/>
    <s v="West"/>
    <n v="33483.980000000003"/>
    <n v="24.32"/>
    <n v="14120.39"/>
  </r>
  <r>
    <s v="INV02816"/>
    <x v="51"/>
    <s v="C196"/>
    <s v="SaaS Enterprise"/>
    <s v="West"/>
    <n v="53344.62"/>
    <n v="0.85"/>
    <n v="15154.73"/>
  </r>
  <r>
    <s v="INV02817"/>
    <x v="98"/>
    <s v="C082"/>
    <s v="Analytics Addon"/>
    <s v="West"/>
    <n v="164374.45000000001"/>
    <n v="6.8"/>
    <n v="84197.84"/>
  </r>
  <r>
    <s v="INV02818"/>
    <x v="198"/>
    <s v="C228"/>
    <s v="SaaS Enterprise"/>
    <s v="North"/>
    <n v="134532.53"/>
    <n v="21.2"/>
    <n v="38874.07"/>
  </r>
  <r>
    <s v="INV02819"/>
    <x v="88"/>
    <s v="C083"/>
    <s v="Analytics Addon"/>
    <s v="South"/>
    <n v="221058.78"/>
    <n v="22.11"/>
    <n v="120268.33"/>
  </r>
  <r>
    <s v="INV02820"/>
    <x v="283"/>
    <s v="C100"/>
    <s v="Analytics Addon"/>
    <s v="West"/>
    <n v="40399.379999999997"/>
    <n v="14.69"/>
    <n v="13235.99"/>
  </r>
  <r>
    <s v="INV02821"/>
    <x v="155"/>
    <s v="C026"/>
    <s v="SaaS Basic"/>
    <s v="East"/>
    <n v="91945.2"/>
    <n v="14.25"/>
    <n v="36972.980000000003"/>
  </r>
  <r>
    <s v="INV02822"/>
    <x v="330"/>
    <s v="C066"/>
    <s v="SaaS Basic"/>
    <s v="South"/>
    <n v="77873.77"/>
    <n v="0.45"/>
    <n v="21946.38"/>
  </r>
  <r>
    <s v="INV02823"/>
    <x v="221"/>
    <s v="C199"/>
    <s v="SaaS Pro"/>
    <s v="North"/>
    <n v="108250.32"/>
    <n v="6.66"/>
    <n v="46521.73"/>
  </r>
  <r>
    <s v="INV02824"/>
    <x v="474"/>
    <s v="C045"/>
    <s v="SaaS Pro"/>
    <s v="South"/>
    <n v="29729.67"/>
    <n v="9.65"/>
    <n v="10294.81"/>
  </r>
  <r>
    <s v="INV02825"/>
    <x v="517"/>
    <s v="C235"/>
    <s v="SaaS Enterprise"/>
    <s v="West"/>
    <n v="67970.570000000007"/>
    <n v="11.79"/>
    <n v="36440.870000000003"/>
  </r>
  <r>
    <s v="INV02826"/>
    <x v="487"/>
    <s v="C104"/>
    <s v="Analytics Addon"/>
    <s v="South"/>
    <n v="190649.61"/>
    <n v="18.989999999999998"/>
    <n v="52074.93"/>
  </r>
  <r>
    <s v="INV02827"/>
    <x v="356"/>
    <s v="C232"/>
    <s v="SaaS Pro"/>
    <s v="South"/>
    <n v="57829.08"/>
    <n v="20.3"/>
    <n v="23901.72"/>
  </r>
  <r>
    <s v="INV02828"/>
    <x v="444"/>
    <s v="C124"/>
    <s v="SaaS Enterprise"/>
    <s v="East"/>
    <n v="103014.5"/>
    <n v="21.35"/>
    <n v="45963.35"/>
  </r>
  <r>
    <s v="INV02829"/>
    <x v="334"/>
    <s v="C144"/>
    <s v="Analytics Addon"/>
    <s v="South"/>
    <n v="170889.77"/>
    <n v="19.7"/>
    <n v="57301.4"/>
  </r>
  <r>
    <s v="INV02830"/>
    <x v="583"/>
    <s v="C050"/>
    <s v="Analytics Addon"/>
    <s v="West"/>
    <n v="224878.88"/>
    <n v="15.23"/>
    <n v="80143.649999999994"/>
  </r>
  <r>
    <s v="INV02831"/>
    <x v="592"/>
    <s v="C105"/>
    <s v="SaaS Enterprise"/>
    <s v="North"/>
    <n v="182141.61"/>
    <n v="2.96"/>
    <n v="60054.52"/>
  </r>
  <r>
    <s v="INV02832"/>
    <x v="498"/>
    <s v="C071"/>
    <s v="SaaS Pro"/>
    <s v="East"/>
    <n v="114142.86"/>
    <n v="1.24"/>
    <n v="54466.37"/>
  </r>
  <r>
    <s v="INV02833"/>
    <x v="61"/>
    <s v="C298"/>
    <s v="Analytics Addon"/>
    <s v="East"/>
    <n v="235651.3"/>
    <n v="0.27"/>
    <n v="96175.71"/>
  </r>
  <r>
    <s v="INV02834"/>
    <x v="120"/>
    <s v="C067"/>
    <s v="SaaS Enterprise"/>
    <s v="North"/>
    <n v="230873.63"/>
    <n v="3.22"/>
    <n v="100936.62"/>
  </r>
  <r>
    <s v="INV02835"/>
    <x v="356"/>
    <s v="C010"/>
    <s v="SaaS Enterprise"/>
    <s v="East"/>
    <n v="101027.65"/>
    <n v="13.42"/>
    <n v="53013.58"/>
  </r>
  <r>
    <s v="INV02836"/>
    <x v="327"/>
    <s v="C272"/>
    <s v="SaaS Pro"/>
    <s v="South"/>
    <n v="182853.05"/>
    <n v="19.149999999999999"/>
    <n v="89737.52"/>
  </r>
  <r>
    <s v="INV02837"/>
    <x v="547"/>
    <s v="C072"/>
    <s v="Analytics Addon"/>
    <s v="West"/>
    <n v="87034.73"/>
    <n v="7.92"/>
    <n v="45920.36"/>
  </r>
  <r>
    <s v="INV02838"/>
    <x v="664"/>
    <s v="C227"/>
    <s v="SaaS Basic"/>
    <s v="East"/>
    <n v="244439.15"/>
    <n v="11"/>
    <n v="79931.47"/>
  </r>
  <r>
    <s v="INV02839"/>
    <x v="98"/>
    <s v="C295"/>
    <s v="SaaS Pro"/>
    <s v="West"/>
    <n v="23637"/>
    <n v="21.74"/>
    <n v="11457.27"/>
  </r>
  <r>
    <s v="INV02840"/>
    <x v="321"/>
    <s v="C028"/>
    <s v="SaaS Enterprise"/>
    <s v="North"/>
    <n v="100926.89"/>
    <n v="13.73"/>
    <n v="44845.79"/>
  </r>
  <r>
    <s v="INV02841"/>
    <x v="309"/>
    <s v="C247"/>
    <s v="SaaS Enterprise"/>
    <s v="North"/>
    <n v="138481.74"/>
    <n v="4.0599999999999996"/>
    <n v="61010.66"/>
  </r>
  <r>
    <s v="INV02842"/>
    <x v="288"/>
    <s v="C228"/>
    <s v="SaaS Basic"/>
    <s v="North"/>
    <n v="153224.98000000001"/>
    <n v="20.079999999999998"/>
    <n v="73853.77"/>
  </r>
  <r>
    <s v="INV02843"/>
    <x v="70"/>
    <s v="C146"/>
    <s v="SaaS Enterprise"/>
    <s v="East"/>
    <n v="18986.580000000002"/>
    <n v="20.100000000000001"/>
    <n v="9564.17"/>
  </r>
  <r>
    <s v="INV02844"/>
    <x v="373"/>
    <s v="C120"/>
    <s v="Analytics Addon"/>
    <s v="West"/>
    <n v="126989.26"/>
    <n v="0.64"/>
    <n v="36302.42"/>
  </r>
  <r>
    <s v="INV02845"/>
    <x v="70"/>
    <s v="C234"/>
    <s v="SaaS Pro"/>
    <s v="East"/>
    <n v="92639.51"/>
    <n v="11.16"/>
    <n v="23884.43"/>
  </r>
  <r>
    <s v="INV02846"/>
    <x v="54"/>
    <s v="C082"/>
    <s v="Analytics Addon"/>
    <s v="South"/>
    <n v="248595.55"/>
    <n v="10.43"/>
    <n v="132700.91"/>
  </r>
  <r>
    <s v="INV02847"/>
    <x v="202"/>
    <s v="C021"/>
    <s v="SaaS Basic"/>
    <s v="South"/>
    <n v="69252.31"/>
    <n v="4.45"/>
    <n v="33893.9"/>
  </r>
  <r>
    <s v="INV02848"/>
    <x v="206"/>
    <s v="C173"/>
    <s v="Analytics Addon"/>
    <s v="North"/>
    <n v="131280.93"/>
    <n v="16.89"/>
    <n v="59545.79"/>
  </r>
  <r>
    <s v="INV02849"/>
    <x v="53"/>
    <s v="C056"/>
    <s v="SaaS Pro"/>
    <s v="West"/>
    <n v="230544.22"/>
    <n v="8.2899999999999991"/>
    <n v="120269.28"/>
  </r>
  <r>
    <s v="INV02850"/>
    <x v="663"/>
    <s v="C188"/>
    <s v="SaaS Basic"/>
    <s v="West"/>
    <n v="191954.86"/>
    <n v="6.1"/>
    <n v="65441.95"/>
  </r>
  <r>
    <s v="INV02851"/>
    <x v="274"/>
    <s v="C237"/>
    <s v="SaaS Basic"/>
    <s v="South"/>
    <n v="179110.73"/>
    <n v="23.92"/>
    <n v="97799.9"/>
  </r>
  <r>
    <s v="INV02852"/>
    <x v="483"/>
    <s v="C268"/>
    <s v="SaaS Basic"/>
    <s v="North"/>
    <n v="243465.18"/>
    <n v="10.47"/>
    <n v="119883.02"/>
  </r>
  <r>
    <s v="INV02853"/>
    <x v="669"/>
    <s v="C154"/>
    <s v="SaaS Pro"/>
    <s v="North"/>
    <n v="18812.57"/>
    <n v="4.1500000000000004"/>
    <n v="7812.25"/>
  </r>
  <r>
    <s v="INV02854"/>
    <x v="42"/>
    <s v="C106"/>
    <s v="SaaS Enterprise"/>
    <s v="South"/>
    <n v="55263.51"/>
    <n v="8.17"/>
    <n v="24959.5"/>
  </r>
  <r>
    <s v="INV02855"/>
    <x v="381"/>
    <s v="C173"/>
    <s v="Analytics Addon"/>
    <s v="North"/>
    <n v="32356.26"/>
    <n v="7.73"/>
    <n v="8858.5"/>
  </r>
  <r>
    <s v="INV02856"/>
    <x v="650"/>
    <s v="C045"/>
    <s v="Analytics Addon"/>
    <s v="South"/>
    <n v="120204.88"/>
    <n v="11.28"/>
    <n v="35054.230000000003"/>
  </r>
  <r>
    <s v="INV02857"/>
    <x v="285"/>
    <s v="C240"/>
    <s v="SaaS Pro"/>
    <s v="East"/>
    <n v="214282.5"/>
    <n v="12.75"/>
    <n v="58855.98"/>
  </r>
  <r>
    <s v="INV02858"/>
    <x v="468"/>
    <s v="C150"/>
    <s v="SaaS Basic"/>
    <s v="South"/>
    <n v="55437.82"/>
    <n v="18.79"/>
    <n v="14845.42"/>
  </r>
  <r>
    <s v="INV02859"/>
    <x v="470"/>
    <s v="C046"/>
    <s v="SaaS Enterprise"/>
    <s v="North"/>
    <n v="167743.28"/>
    <n v="11.78"/>
    <n v="74123.73"/>
  </r>
  <r>
    <s v="INV02860"/>
    <x v="294"/>
    <s v="C206"/>
    <s v="SaaS Enterprise"/>
    <s v="East"/>
    <n v="238211.68"/>
    <n v="8.5299999999999994"/>
    <n v="69715.94"/>
  </r>
  <r>
    <s v="INV02861"/>
    <x v="575"/>
    <s v="C253"/>
    <s v="Analytics Addon"/>
    <s v="North"/>
    <n v="139338.06"/>
    <n v="13.5"/>
    <n v="68393.710000000006"/>
  </r>
  <r>
    <s v="INV02862"/>
    <x v="323"/>
    <s v="C160"/>
    <s v="SaaS Basic"/>
    <s v="North"/>
    <n v="158777.07999999999"/>
    <n v="4.25"/>
    <n v="47217.07"/>
  </r>
  <r>
    <s v="INV02863"/>
    <x v="169"/>
    <s v="C224"/>
    <s v="SaaS Basic"/>
    <s v="North"/>
    <n v="75171.37"/>
    <n v="5.63"/>
    <n v="27752.92"/>
  </r>
  <r>
    <s v="INV02864"/>
    <x v="597"/>
    <s v="C225"/>
    <s v="SaaS Pro"/>
    <s v="West"/>
    <n v="66834.820000000007"/>
    <n v="19.68"/>
    <n v="31413.64"/>
  </r>
  <r>
    <s v="INV02865"/>
    <x v="380"/>
    <s v="C172"/>
    <s v="Analytics Addon"/>
    <s v="North"/>
    <n v="110590.38"/>
    <n v="21.88"/>
    <n v="30329.94"/>
  </r>
  <r>
    <s v="INV02866"/>
    <x v="642"/>
    <s v="C272"/>
    <s v="Analytics Addon"/>
    <s v="South"/>
    <n v="181948.1"/>
    <n v="14.42"/>
    <n v="73406.720000000001"/>
  </r>
  <r>
    <s v="INV02867"/>
    <x v="3"/>
    <s v="C029"/>
    <s v="SaaS Enterprise"/>
    <s v="East"/>
    <n v="70130.97"/>
    <n v="4.21"/>
    <n v="25567.16"/>
  </r>
  <r>
    <s v="INV02868"/>
    <x v="105"/>
    <s v="C158"/>
    <s v="SaaS Basic"/>
    <s v="East"/>
    <n v="210338.1"/>
    <n v="3.67"/>
    <n v="74141.48"/>
  </r>
  <r>
    <s v="INV02869"/>
    <x v="349"/>
    <s v="C139"/>
    <s v="SaaS Basic"/>
    <s v="West"/>
    <n v="73967.12"/>
    <n v="0.06"/>
    <n v="24921.39"/>
  </r>
  <r>
    <s v="INV02870"/>
    <x v="481"/>
    <s v="C085"/>
    <s v="Analytics Addon"/>
    <s v="South"/>
    <n v="38029.43"/>
    <n v="20.73"/>
    <n v="15434.75"/>
  </r>
  <r>
    <s v="INV02871"/>
    <x v="93"/>
    <s v="C286"/>
    <s v="SaaS Pro"/>
    <s v="South"/>
    <n v="239516.06"/>
    <n v="5.66"/>
    <n v="122489.96"/>
  </r>
  <r>
    <s v="INV02872"/>
    <x v="688"/>
    <s v="C083"/>
    <s v="SaaS Enterprise"/>
    <s v="North"/>
    <n v="91061.67"/>
    <n v="1.81"/>
    <n v="47713.68"/>
  </r>
  <r>
    <s v="INV02873"/>
    <x v="620"/>
    <s v="C014"/>
    <s v="Analytics Addon"/>
    <s v="South"/>
    <n v="100723.78"/>
    <n v="10.29"/>
    <n v="38156.19"/>
  </r>
  <r>
    <s v="INV02874"/>
    <x v="363"/>
    <s v="C023"/>
    <s v="Analytics Addon"/>
    <s v="East"/>
    <n v="30195.29"/>
    <n v="0.59"/>
    <n v="13079.89"/>
  </r>
  <r>
    <s v="INV02875"/>
    <x v="348"/>
    <s v="C220"/>
    <s v="SaaS Enterprise"/>
    <s v="East"/>
    <n v="212263.79"/>
    <n v="10.4"/>
    <n v="100313.88"/>
  </r>
  <r>
    <s v="INV02876"/>
    <x v="79"/>
    <s v="C094"/>
    <s v="SaaS Pro"/>
    <s v="North"/>
    <n v="74669.75"/>
    <n v="23.53"/>
    <n v="21619.52"/>
  </r>
  <r>
    <s v="INV02877"/>
    <x v="661"/>
    <s v="C277"/>
    <s v="Analytics Addon"/>
    <s v="South"/>
    <n v="245531.01"/>
    <n v="13.13"/>
    <n v="88413.01"/>
  </r>
  <r>
    <s v="INV02878"/>
    <x v="126"/>
    <s v="C129"/>
    <s v="SaaS Pro"/>
    <s v="East"/>
    <n v="112055.81"/>
    <n v="3.05"/>
    <n v="28712.799999999999"/>
  </r>
  <r>
    <s v="INV02879"/>
    <x v="543"/>
    <s v="C174"/>
    <s v="Analytics Addon"/>
    <s v="North"/>
    <n v="184208.3"/>
    <n v="13.11"/>
    <n v="89210.78"/>
  </r>
  <r>
    <s v="INV02880"/>
    <x v="705"/>
    <s v="C238"/>
    <s v="SaaS Pro"/>
    <s v="East"/>
    <n v="166874.60999999999"/>
    <n v="7.89"/>
    <n v="83420.19"/>
  </r>
  <r>
    <s v="INV02881"/>
    <x v="142"/>
    <s v="C050"/>
    <s v="SaaS Pro"/>
    <s v="North"/>
    <n v="163365.15"/>
    <n v="5.42"/>
    <n v="58950.94"/>
  </r>
  <r>
    <s v="INV02882"/>
    <x v="451"/>
    <s v="C091"/>
    <s v="Analytics Addon"/>
    <s v="North"/>
    <n v="166352.28"/>
    <n v="8.26"/>
    <n v="62565.21"/>
  </r>
  <r>
    <s v="INV02883"/>
    <x v="431"/>
    <s v="C134"/>
    <s v="SaaS Pro"/>
    <s v="West"/>
    <n v="216008.36"/>
    <n v="10.119999999999999"/>
    <n v="93032.5"/>
  </r>
  <r>
    <s v="INV02884"/>
    <x v="403"/>
    <s v="C215"/>
    <s v="SaaS Basic"/>
    <s v="West"/>
    <n v="100336.43"/>
    <n v="7.67"/>
    <n v="47605.84"/>
  </r>
  <r>
    <s v="INV02885"/>
    <x v="392"/>
    <s v="C100"/>
    <s v="Analytics Addon"/>
    <s v="East"/>
    <n v="46477.2"/>
    <n v="9.2799999999999994"/>
    <n v="25029.77"/>
  </r>
  <r>
    <s v="INV02886"/>
    <x v="102"/>
    <s v="C159"/>
    <s v="Analytics Addon"/>
    <s v="North"/>
    <n v="13200.33"/>
    <n v="1.9"/>
    <n v="4068.89"/>
  </r>
  <r>
    <s v="INV02887"/>
    <x v="603"/>
    <s v="C217"/>
    <s v="SaaS Basic"/>
    <s v="North"/>
    <n v="73644.87"/>
    <n v="8.31"/>
    <n v="20229.03"/>
  </r>
  <r>
    <s v="INV02888"/>
    <x v="627"/>
    <s v="C192"/>
    <s v="SaaS Pro"/>
    <s v="South"/>
    <n v="66199.23"/>
    <n v="13.14"/>
    <n v="29563.72"/>
  </r>
  <r>
    <s v="INV02889"/>
    <x v="291"/>
    <s v="C279"/>
    <s v="SaaS Enterprise"/>
    <s v="North"/>
    <n v="147771.69"/>
    <n v="18.420000000000002"/>
    <n v="70386.34"/>
  </r>
  <r>
    <s v="INV02890"/>
    <x v="702"/>
    <s v="C271"/>
    <s v="Analytics Addon"/>
    <s v="East"/>
    <n v="232398.31"/>
    <n v="20.84"/>
    <n v="93519.56"/>
  </r>
  <r>
    <s v="INV02891"/>
    <x v="522"/>
    <s v="C263"/>
    <s v="SaaS Basic"/>
    <s v="West"/>
    <n v="106521.14"/>
    <n v="0.2"/>
    <n v="27479.97"/>
  </r>
  <r>
    <s v="INV02892"/>
    <x v="459"/>
    <s v="C017"/>
    <s v="SaaS Pro"/>
    <s v="East"/>
    <n v="142825.89000000001"/>
    <n v="24.12"/>
    <n v="37459.279999999999"/>
  </r>
  <r>
    <s v="INV02893"/>
    <x v="440"/>
    <s v="C049"/>
    <s v="Analytics Addon"/>
    <s v="South"/>
    <n v="172342.99"/>
    <n v="17.61"/>
    <n v="68675.59"/>
  </r>
  <r>
    <s v="INV02894"/>
    <x v="656"/>
    <s v="C187"/>
    <s v="SaaS Pro"/>
    <s v="East"/>
    <n v="118713.72"/>
    <n v="7.14"/>
    <n v="36997.43"/>
  </r>
  <r>
    <s v="INV02895"/>
    <x v="275"/>
    <s v="C055"/>
    <s v="SaaS Enterprise"/>
    <s v="East"/>
    <n v="214055.69"/>
    <n v="3.19"/>
    <n v="57842.879999999997"/>
  </r>
  <r>
    <s v="INV02896"/>
    <x v="339"/>
    <s v="C014"/>
    <s v="SaaS Basic"/>
    <s v="West"/>
    <n v="100944.58"/>
    <n v="11.12"/>
    <n v="31284.44"/>
  </r>
  <r>
    <s v="INV02897"/>
    <x v="37"/>
    <s v="C078"/>
    <s v="SaaS Pro"/>
    <s v="West"/>
    <n v="117393.58"/>
    <n v="10.88"/>
    <n v="40078.589999999997"/>
  </r>
  <r>
    <s v="INV02898"/>
    <x v="409"/>
    <s v="C223"/>
    <s v="SaaS Pro"/>
    <s v="North"/>
    <n v="105723.53"/>
    <n v="20.27"/>
    <n v="34596.43"/>
  </r>
  <r>
    <s v="INV02899"/>
    <x v="318"/>
    <s v="C243"/>
    <s v="Analytics Addon"/>
    <s v="South"/>
    <n v="111063.67"/>
    <n v="21.36"/>
    <n v="40154.07"/>
  </r>
  <r>
    <s v="INV02900"/>
    <x v="410"/>
    <s v="C289"/>
    <s v="SaaS Basic"/>
    <s v="West"/>
    <n v="53396.9"/>
    <n v="14.47"/>
    <n v="27048.22"/>
  </r>
  <r>
    <s v="INV02901"/>
    <x v="233"/>
    <s v="C295"/>
    <s v="SaaS Enterprise"/>
    <s v="West"/>
    <n v="20676.189999999999"/>
    <n v="22.16"/>
    <n v="5536.68"/>
  </r>
  <r>
    <s v="INV02902"/>
    <x v="491"/>
    <s v="C109"/>
    <s v="Analytics Addon"/>
    <s v="West"/>
    <n v="34685.97"/>
    <n v="15.54"/>
    <n v="11211.9"/>
  </r>
  <r>
    <s v="INV02903"/>
    <x v="340"/>
    <s v="C085"/>
    <s v="SaaS Basic"/>
    <s v="South"/>
    <n v="86670.74"/>
    <n v="9.1300000000000008"/>
    <n v="24724.11"/>
  </r>
  <r>
    <s v="INV02904"/>
    <x v="424"/>
    <s v="C224"/>
    <s v="SaaS Pro"/>
    <s v="East"/>
    <n v="201301.82"/>
    <n v="2.0499999999999998"/>
    <n v="81948.13"/>
  </r>
  <r>
    <s v="INV02905"/>
    <x v="608"/>
    <s v="C201"/>
    <s v="Analytics Addon"/>
    <s v="East"/>
    <n v="239524.84"/>
    <n v="2.19"/>
    <n v="75006.78"/>
  </r>
  <r>
    <s v="INV02906"/>
    <x v="446"/>
    <s v="C174"/>
    <s v="Analytics Addon"/>
    <s v="North"/>
    <n v="54913.67"/>
    <n v="2.25"/>
    <n v="27613.71"/>
  </r>
  <r>
    <s v="INV02907"/>
    <x v="481"/>
    <s v="C146"/>
    <s v="SaaS Pro"/>
    <s v="West"/>
    <n v="93077.03"/>
    <n v="1.47"/>
    <n v="37602.400000000001"/>
  </r>
  <r>
    <s v="INV02908"/>
    <x v="612"/>
    <s v="C226"/>
    <s v="SaaS Basic"/>
    <s v="South"/>
    <n v="89385.51"/>
    <n v="17.28"/>
    <n v="48887.85"/>
  </r>
  <r>
    <s v="INV02909"/>
    <x v="564"/>
    <s v="C003"/>
    <s v="SaaS Enterprise"/>
    <s v="West"/>
    <n v="126516.25"/>
    <n v="8.66"/>
    <n v="44182.78"/>
  </r>
  <r>
    <s v="INV02910"/>
    <x v="266"/>
    <s v="C181"/>
    <s v="Analytics Addon"/>
    <s v="South"/>
    <n v="28755.599999999999"/>
    <n v="16.52"/>
    <n v="10260.540000000001"/>
  </r>
  <r>
    <s v="INV02911"/>
    <x v="680"/>
    <s v="C255"/>
    <s v="SaaS Pro"/>
    <s v="West"/>
    <n v="191300.95"/>
    <n v="5.85"/>
    <n v="94188.800000000003"/>
  </r>
  <r>
    <s v="INV02912"/>
    <x v="661"/>
    <s v="C096"/>
    <s v="SaaS Pro"/>
    <s v="West"/>
    <n v="162007.4"/>
    <n v="14.19"/>
    <n v="77755.42"/>
  </r>
  <r>
    <s v="INV02913"/>
    <x v="479"/>
    <s v="C226"/>
    <s v="SaaS Enterprise"/>
    <s v="East"/>
    <n v="10105.969999999999"/>
    <n v="12.77"/>
    <n v="2891.64"/>
  </r>
  <r>
    <s v="INV02914"/>
    <x v="331"/>
    <s v="C150"/>
    <s v="Analytics Addon"/>
    <s v="West"/>
    <n v="228254.58"/>
    <n v="17.37"/>
    <n v="86970.43"/>
  </r>
  <r>
    <s v="INV02915"/>
    <x v="27"/>
    <s v="C155"/>
    <s v="SaaS Enterprise"/>
    <s v="South"/>
    <n v="25298.34"/>
    <n v="2.2599999999999998"/>
    <n v="6624.89"/>
  </r>
  <r>
    <s v="INV02916"/>
    <x v="50"/>
    <s v="C047"/>
    <s v="SaaS Pro"/>
    <s v="West"/>
    <n v="55557.79"/>
    <n v="18.829999999999998"/>
    <n v="16213.54"/>
  </r>
  <r>
    <s v="INV02917"/>
    <x v="246"/>
    <s v="C025"/>
    <s v="Analytics Addon"/>
    <s v="South"/>
    <n v="68642.41"/>
    <n v="22.21"/>
    <n v="19781.349999999999"/>
  </r>
  <r>
    <s v="INV02918"/>
    <x v="90"/>
    <s v="C290"/>
    <s v="Analytics Addon"/>
    <s v="South"/>
    <n v="154395.51999999999"/>
    <n v="16"/>
    <n v="48248.74"/>
  </r>
  <r>
    <s v="INV02919"/>
    <x v="31"/>
    <s v="C160"/>
    <s v="SaaS Basic"/>
    <s v="North"/>
    <n v="80778.070000000007"/>
    <n v="13.12"/>
    <n v="29905.17"/>
  </r>
  <r>
    <s v="INV02920"/>
    <x v="451"/>
    <s v="C223"/>
    <s v="SaaS Pro"/>
    <s v="South"/>
    <n v="103965.42"/>
    <n v="20.25"/>
    <n v="33604.07"/>
  </r>
  <r>
    <s v="INV02921"/>
    <x v="293"/>
    <s v="C033"/>
    <s v="SaaS Pro"/>
    <s v="West"/>
    <n v="221453.55"/>
    <n v="17.059999999999999"/>
    <n v="106446.37"/>
  </r>
  <r>
    <s v="INV02922"/>
    <x v="245"/>
    <s v="C040"/>
    <s v="SaaS Enterprise"/>
    <s v="North"/>
    <n v="189636.22"/>
    <n v="17.38"/>
    <n v="56547.89"/>
  </r>
  <r>
    <s v="INV02923"/>
    <x v="615"/>
    <s v="C143"/>
    <s v="SaaS Enterprise"/>
    <s v="East"/>
    <n v="82158.14"/>
    <n v="8.5500000000000007"/>
    <n v="43182.96"/>
  </r>
  <r>
    <s v="INV02924"/>
    <x v="712"/>
    <s v="C152"/>
    <s v="SaaS Enterprise"/>
    <s v="North"/>
    <n v="30126.07"/>
    <n v="7.94"/>
    <n v="8085.23"/>
  </r>
  <r>
    <s v="INV02925"/>
    <x v="629"/>
    <s v="C098"/>
    <s v="SaaS Pro"/>
    <s v="West"/>
    <n v="197926.38"/>
    <n v="24.31"/>
    <n v="68549.919999999998"/>
  </r>
  <r>
    <s v="INV02926"/>
    <x v="580"/>
    <s v="C235"/>
    <s v="Analytics Addon"/>
    <s v="East"/>
    <n v="231920.86"/>
    <n v="4.16"/>
    <n v="61647.5"/>
  </r>
  <r>
    <s v="INV02927"/>
    <x v="520"/>
    <s v="C090"/>
    <s v="SaaS Basic"/>
    <s v="East"/>
    <n v="185235.8"/>
    <n v="18.77"/>
    <n v="101379.77"/>
  </r>
  <r>
    <s v="INV02928"/>
    <x v="511"/>
    <s v="C165"/>
    <s v="Analytics Addon"/>
    <s v="East"/>
    <n v="24404.71"/>
    <n v="0.33"/>
    <n v="8638.08"/>
  </r>
  <r>
    <s v="INV02929"/>
    <x v="204"/>
    <s v="C271"/>
    <s v="SaaS Pro"/>
    <s v="North"/>
    <n v="218143.59"/>
    <n v="8.77"/>
    <n v="75826.820000000007"/>
  </r>
  <r>
    <s v="INV02930"/>
    <x v="53"/>
    <s v="C123"/>
    <s v="SaaS Pro"/>
    <s v="South"/>
    <n v="34957.699999999997"/>
    <n v="1.0900000000000001"/>
    <n v="8938.2999999999993"/>
  </r>
  <r>
    <s v="INV02931"/>
    <x v="38"/>
    <s v="C244"/>
    <s v="SaaS Basic"/>
    <s v="North"/>
    <n v="71749.48"/>
    <n v="14.37"/>
    <n v="18891.98"/>
  </r>
  <r>
    <s v="INV02932"/>
    <x v="72"/>
    <s v="C047"/>
    <s v="SaaS Pro"/>
    <s v="West"/>
    <n v="51889.97"/>
    <n v="20.420000000000002"/>
    <n v="26399.65"/>
  </r>
  <r>
    <s v="INV02933"/>
    <x v="557"/>
    <s v="C062"/>
    <s v="SaaS Pro"/>
    <s v="North"/>
    <n v="33656.660000000003"/>
    <n v="7.78"/>
    <n v="15527.87"/>
  </r>
  <r>
    <s v="INV02934"/>
    <x v="230"/>
    <s v="C142"/>
    <s v="SaaS Basic"/>
    <s v="North"/>
    <n v="143820.43"/>
    <n v="11.1"/>
    <n v="39002.15"/>
  </r>
  <r>
    <s v="INV02935"/>
    <x v="307"/>
    <s v="C104"/>
    <s v="SaaS Pro"/>
    <s v="North"/>
    <n v="100509.69"/>
    <n v="21.59"/>
    <n v="31130.51"/>
  </r>
  <r>
    <s v="INV02936"/>
    <x v="426"/>
    <s v="C068"/>
    <s v="SaaS Enterprise"/>
    <s v="South"/>
    <n v="249818.3"/>
    <n v="7.34"/>
    <n v="71035.429999999993"/>
  </r>
  <r>
    <s v="INV02937"/>
    <x v="322"/>
    <s v="C128"/>
    <s v="SaaS Pro"/>
    <s v="East"/>
    <n v="180462.75"/>
    <n v="18.350000000000001"/>
    <n v="81773.31"/>
  </r>
  <r>
    <s v="INV02938"/>
    <x v="28"/>
    <s v="C206"/>
    <s v="SaaS Enterprise"/>
    <s v="North"/>
    <n v="181622.78"/>
    <n v="12.09"/>
    <n v="62566.87"/>
  </r>
  <r>
    <s v="INV02939"/>
    <x v="614"/>
    <s v="C260"/>
    <s v="SaaS Basic"/>
    <s v="North"/>
    <n v="142464.97"/>
    <n v="16.07"/>
    <n v="71158.95"/>
  </r>
  <r>
    <s v="INV02940"/>
    <x v="313"/>
    <s v="C034"/>
    <s v="SaaS Basic"/>
    <s v="East"/>
    <n v="165667.84"/>
    <n v="12.44"/>
    <n v="88546.33"/>
  </r>
  <r>
    <s v="INV02941"/>
    <x v="332"/>
    <s v="C110"/>
    <s v="SaaS Pro"/>
    <s v="South"/>
    <n v="21087.27"/>
    <n v="24.58"/>
    <n v="10423.200000000001"/>
  </r>
  <r>
    <s v="INV02942"/>
    <x v="710"/>
    <s v="C072"/>
    <s v="Analytics Addon"/>
    <s v="South"/>
    <n v="169613.93"/>
    <n v="16.559999999999999"/>
    <n v="56077.95"/>
  </r>
  <r>
    <s v="INV02943"/>
    <x v="548"/>
    <s v="C094"/>
    <s v="SaaS Enterprise"/>
    <s v="South"/>
    <n v="224794.13"/>
    <n v="5.86"/>
    <n v="97030.720000000001"/>
  </r>
  <r>
    <s v="INV02944"/>
    <x v="110"/>
    <s v="C164"/>
    <s v="SaaS Enterprise"/>
    <s v="South"/>
    <n v="161400.17000000001"/>
    <n v="12.55"/>
    <n v="52363.53"/>
  </r>
  <r>
    <s v="INV02945"/>
    <x v="211"/>
    <s v="C097"/>
    <s v="SaaS Enterprise"/>
    <s v="South"/>
    <n v="248457.9"/>
    <n v="18.32"/>
    <n v="63358.47"/>
  </r>
  <r>
    <s v="INV02946"/>
    <x v="516"/>
    <s v="C114"/>
    <s v="Analytics Addon"/>
    <s v="North"/>
    <n v="91948.45"/>
    <n v="16.18"/>
    <n v="31959.02"/>
  </r>
  <r>
    <s v="INV02947"/>
    <x v="242"/>
    <s v="C041"/>
    <s v="SaaS Pro"/>
    <s v="East"/>
    <n v="116765.8"/>
    <n v="2.5099999999999998"/>
    <n v="60995.48"/>
  </r>
  <r>
    <s v="INV02948"/>
    <x v="107"/>
    <s v="C031"/>
    <s v="SaaS Pro"/>
    <s v="North"/>
    <n v="224597.24"/>
    <n v="23.72"/>
    <n v="107092.17"/>
  </r>
  <r>
    <s v="INV02949"/>
    <x v="230"/>
    <s v="C155"/>
    <s v="SaaS Enterprise"/>
    <s v="South"/>
    <n v="224424.74"/>
    <n v="1.44"/>
    <n v="105211.59"/>
  </r>
  <r>
    <s v="INV02950"/>
    <x v="208"/>
    <s v="C068"/>
    <s v="SaaS Enterprise"/>
    <s v="West"/>
    <n v="54338.52"/>
    <n v="13.74"/>
    <n v="25553.97"/>
  </r>
  <r>
    <s v="INV02951"/>
    <x v="95"/>
    <s v="C050"/>
    <s v="SaaS Pro"/>
    <s v="West"/>
    <n v="128605.93"/>
    <n v="24.92"/>
    <n v="35286.28"/>
  </r>
  <r>
    <s v="INV02952"/>
    <x v="564"/>
    <s v="C156"/>
    <s v="SaaS Enterprise"/>
    <s v="North"/>
    <n v="249812.49"/>
    <n v="7.31"/>
    <n v="78979.5"/>
  </r>
  <r>
    <s v="INV02953"/>
    <x v="99"/>
    <s v="C213"/>
    <s v="SaaS Enterprise"/>
    <s v="East"/>
    <n v="175640.1"/>
    <n v="4.92"/>
    <n v="72860.73"/>
  </r>
  <r>
    <s v="INV02954"/>
    <x v="619"/>
    <s v="C092"/>
    <s v="SaaS Enterprise"/>
    <s v="South"/>
    <n v="107352.62"/>
    <n v="1.81"/>
    <n v="44451.85"/>
  </r>
  <r>
    <s v="INV02955"/>
    <x v="446"/>
    <s v="C278"/>
    <s v="SaaS Basic"/>
    <s v="South"/>
    <n v="35976.080000000002"/>
    <n v="0.23"/>
    <n v="11254.76"/>
  </r>
  <r>
    <s v="INV02956"/>
    <x v="458"/>
    <s v="C169"/>
    <s v="SaaS Pro"/>
    <s v="North"/>
    <n v="191071.89"/>
    <n v="19.66"/>
    <n v="72548.350000000006"/>
  </r>
  <r>
    <s v="INV02957"/>
    <x v="471"/>
    <s v="C130"/>
    <s v="SaaS Pro"/>
    <s v="South"/>
    <n v="67930.850000000006"/>
    <n v="12.31"/>
    <n v="36200.43"/>
  </r>
  <r>
    <s v="INV02958"/>
    <x v="342"/>
    <s v="C175"/>
    <s v="SaaS Enterprise"/>
    <s v="North"/>
    <n v="105240.35"/>
    <n v="21.6"/>
    <n v="38125.96"/>
  </r>
  <r>
    <s v="INV02959"/>
    <x v="540"/>
    <s v="C086"/>
    <s v="SaaS Basic"/>
    <s v="North"/>
    <n v="157561.26999999999"/>
    <n v="7.69"/>
    <n v="60418.85"/>
  </r>
  <r>
    <s v="INV02960"/>
    <x v="356"/>
    <s v="C013"/>
    <s v="SaaS Basic"/>
    <s v="East"/>
    <n v="187519.91"/>
    <n v="2.17"/>
    <n v="65315.57"/>
  </r>
  <r>
    <s v="INV02961"/>
    <x v="317"/>
    <s v="C253"/>
    <s v="Analytics Addon"/>
    <s v="East"/>
    <n v="176687.33"/>
    <n v="22.26"/>
    <n v="93991.59"/>
  </r>
  <r>
    <s v="INV02962"/>
    <x v="544"/>
    <s v="C212"/>
    <s v="SaaS Basic"/>
    <s v="East"/>
    <n v="38408.660000000003"/>
    <n v="23.96"/>
    <n v="19585.560000000001"/>
  </r>
  <r>
    <s v="INV02963"/>
    <x v="201"/>
    <s v="C246"/>
    <s v="Analytics Addon"/>
    <s v="North"/>
    <n v="197116.94"/>
    <n v="3.31"/>
    <n v="99475.72"/>
  </r>
  <r>
    <s v="INV02964"/>
    <x v="294"/>
    <s v="C193"/>
    <s v="SaaS Pro"/>
    <s v="East"/>
    <n v="203719.74"/>
    <n v="11.65"/>
    <n v="81456.679999999993"/>
  </r>
  <r>
    <s v="INV02965"/>
    <x v="67"/>
    <s v="C031"/>
    <s v="Analytics Addon"/>
    <s v="East"/>
    <n v="103496.13"/>
    <n v="21.67"/>
    <n v="46639.16"/>
  </r>
  <r>
    <s v="INV02966"/>
    <x v="531"/>
    <s v="C221"/>
    <s v="SaaS Pro"/>
    <s v="South"/>
    <n v="139261.82"/>
    <n v="14.69"/>
    <n v="38261.79"/>
  </r>
  <r>
    <s v="INV02967"/>
    <x v="624"/>
    <s v="C216"/>
    <s v="Analytics Addon"/>
    <s v="West"/>
    <n v="196699.15"/>
    <n v="13.61"/>
    <n v="55879.37"/>
  </r>
  <r>
    <s v="INV02968"/>
    <x v="379"/>
    <s v="C182"/>
    <s v="SaaS Enterprise"/>
    <s v="North"/>
    <n v="57246.61"/>
    <n v="20.91"/>
    <n v="15998.2"/>
  </r>
  <r>
    <s v="INV02969"/>
    <x v="688"/>
    <s v="C124"/>
    <s v="SaaS Enterprise"/>
    <s v="South"/>
    <n v="189231.38"/>
    <n v="10.89"/>
    <n v="101442.1"/>
  </r>
  <r>
    <s v="INV02970"/>
    <x v="255"/>
    <s v="C275"/>
    <s v="SaaS Enterprise"/>
    <s v="East"/>
    <n v="214488.5"/>
    <n v="5.39"/>
    <n v="99978.92"/>
  </r>
  <r>
    <s v="INV02971"/>
    <x v="209"/>
    <s v="C076"/>
    <s v="SaaS Enterprise"/>
    <s v="South"/>
    <n v="148172.97"/>
    <n v="7.77"/>
    <n v="66915.14"/>
  </r>
  <r>
    <s v="INV02972"/>
    <x v="265"/>
    <s v="C028"/>
    <s v="Analytics Addon"/>
    <s v="West"/>
    <n v="189316.7"/>
    <n v="16.32"/>
    <n v="98241.66"/>
  </r>
  <r>
    <s v="INV02973"/>
    <x v="223"/>
    <s v="C041"/>
    <s v="SaaS Enterprise"/>
    <s v="East"/>
    <n v="131795.22"/>
    <n v="22.32"/>
    <n v="57323.63"/>
  </r>
  <r>
    <s v="INV02974"/>
    <x v="442"/>
    <s v="C150"/>
    <s v="SaaS Enterprise"/>
    <s v="North"/>
    <n v="190533.99"/>
    <n v="22.07"/>
    <n v="93084.68"/>
  </r>
  <r>
    <s v="INV02975"/>
    <x v="701"/>
    <s v="C186"/>
    <s v="SaaS Enterprise"/>
    <s v="North"/>
    <n v="142319.38"/>
    <n v="0.23"/>
    <n v="71989.570000000007"/>
  </r>
  <r>
    <s v="INV02976"/>
    <x v="197"/>
    <s v="C143"/>
    <s v="Analytics Addon"/>
    <s v="West"/>
    <n v="54422.39"/>
    <n v="6.7"/>
    <n v="28844.18"/>
  </r>
  <r>
    <s v="INV02977"/>
    <x v="111"/>
    <s v="C112"/>
    <s v="SaaS Enterprise"/>
    <s v="West"/>
    <n v="24684.240000000002"/>
    <n v="21.75"/>
    <n v="8495.9500000000007"/>
  </r>
  <r>
    <s v="INV02978"/>
    <x v="587"/>
    <s v="C250"/>
    <s v="SaaS Basic"/>
    <s v="East"/>
    <n v="181616.89"/>
    <n v="2.3199999999999998"/>
    <n v="54412.95"/>
  </r>
  <r>
    <s v="INV02979"/>
    <x v="138"/>
    <s v="C098"/>
    <s v="Analytics Addon"/>
    <s v="East"/>
    <n v="139728.14000000001"/>
    <n v="11.28"/>
    <n v="54070.71"/>
  </r>
  <r>
    <s v="INV02980"/>
    <x v="183"/>
    <s v="C085"/>
    <s v="SaaS Pro"/>
    <s v="East"/>
    <n v="89516.800000000003"/>
    <n v="13.45"/>
    <n v="36459.370000000003"/>
  </r>
  <r>
    <s v="INV02981"/>
    <x v="394"/>
    <s v="C013"/>
    <s v="SaaS Enterprise"/>
    <s v="South"/>
    <n v="168838.31"/>
    <n v="23.97"/>
    <n v="79779.22"/>
  </r>
  <r>
    <s v="INV02982"/>
    <x v="199"/>
    <s v="C284"/>
    <s v="Analytics Addon"/>
    <s v="South"/>
    <n v="194038.83"/>
    <n v="17.39"/>
    <n v="66641.100000000006"/>
  </r>
  <r>
    <s v="INV02983"/>
    <x v="431"/>
    <s v="C254"/>
    <s v="SaaS Enterprise"/>
    <s v="South"/>
    <n v="88322.65"/>
    <n v="17.52"/>
    <n v="43004.25"/>
  </r>
  <r>
    <s v="INV02984"/>
    <x v="544"/>
    <s v="C025"/>
    <s v="SaaS Basic"/>
    <s v="East"/>
    <n v="182891.06"/>
    <n v="19.420000000000002"/>
    <n v="89463.46"/>
  </r>
  <r>
    <s v="INV02985"/>
    <x v="369"/>
    <s v="C005"/>
    <s v="Analytics Addon"/>
    <s v="West"/>
    <n v="68523.039999999994"/>
    <n v="2.97"/>
    <n v="23882.959999999999"/>
  </r>
  <r>
    <s v="INV02986"/>
    <x v="384"/>
    <s v="C003"/>
    <s v="SaaS Pro"/>
    <s v="West"/>
    <n v="79330.2"/>
    <n v="20.11"/>
    <n v="38644.980000000003"/>
  </r>
  <r>
    <s v="INV02987"/>
    <x v="335"/>
    <s v="C144"/>
    <s v="SaaS Enterprise"/>
    <s v="North"/>
    <n v="116486.04"/>
    <n v="15.79"/>
    <n v="40569.870000000003"/>
  </r>
  <r>
    <s v="INV02988"/>
    <x v="274"/>
    <s v="C227"/>
    <s v="SaaS Basic"/>
    <s v="West"/>
    <n v="92160.29"/>
    <n v="20.53"/>
    <n v="26468.38"/>
  </r>
  <r>
    <s v="INV02989"/>
    <x v="606"/>
    <s v="C235"/>
    <s v="SaaS Enterprise"/>
    <s v="East"/>
    <n v="69156.09"/>
    <n v="1.66"/>
    <n v="31448.799999999999"/>
  </r>
  <r>
    <s v="INV02990"/>
    <x v="34"/>
    <s v="C286"/>
    <s v="SaaS Enterprise"/>
    <s v="South"/>
    <n v="106149.32"/>
    <n v="21.69"/>
    <n v="41376.07"/>
  </r>
  <r>
    <s v="INV02991"/>
    <x v="592"/>
    <s v="C203"/>
    <s v="SaaS Pro"/>
    <s v="East"/>
    <n v="143556.46"/>
    <n v="17.809999999999999"/>
    <n v="66229.45"/>
  </r>
  <r>
    <s v="INV02992"/>
    <x v="596"/>
    <s v="C127"/>
    <s v="SaaS Pro"/>
    <s v="East"/>
    <n v="222262.1"/>
    <n v="15.33"/>
    <n v="81645.14"/>
  </r>
  <r>
    <s v="INV02993"/>
    <x v="569"/>
    <s v="C230"/>
    <s v="SaaS Enterprise"/>
    <s v="North"/>
    <n v="156072.01"/>
    <n v="4"/>
    <n v="63434.45"/>
  </r>
  <r>
    <s v="INV02994"/>
    <x v="600"/>
    <s v="C220"/>
    <s v="SaaS Enterprise"/>
    <s v="East"/>
    <n v="119860.13"/>
    <n v="19.3"/>
    <n v="61559.37"/>
  </r>
  <r>
    <s v="INV02995"/>
    <x v="195"/>
    <s v="C203"/>
    <s v="SaaS Basic"/>
    <s v="North"/>
    <n v="65206.3"/>
    <n v="15.55"/>
    <n v="24172.78"/>
  </r>
  <r>
    <s v="INV02996"/>
    <x v="31"/>
    <s v="C017"/>
    <s v="SaaS Basic"/>
    <s v="West"/>
    <n v="223648.25"/>
    <n v="20.58"/>
    <n v="97859.14"/>
  </r>
  <r>
    <s v="INV02997"/>
    <x v="31"/>
    <s v="C262"/>
    <s v="Analytics Addon"/>
    <s v="West"/>
    <n v="166086.82999999999"/>
    <n v="20.73"/>
    <n v="48382.17"/>
  </r>
  <r>
    <s v="INV02998"/>
    <x v="107"/>
    <s v="C091"/>
    <s v="SaaS Basic"/>
    <s v="South"/>
    <n v="44549.17"/>
    <n v="23.66"/>
    <n v="11578.8"/>
  </r>
  <r>
    <s v="INV02999"/>
    <x v="611"/>
    <s v="C070"/>
    <s v="SaaS Enterprise"/>
    <s v="West"/>
    <n v="102591.83"/>
    <n v="25"/>
    <n v="54868.87"/>
  </r>
  <r>
    <s v="INV03000"/>
    <x v="713"/>
    <s v="C298"/>
    <s v="SaaS Pro"/>
    <s v="West"/>
    <n v="63495.27"/>
    <n v="4.45"/>
    <n v="16473.78"/>
  </r>
  <r>
    <s v="INV03001"/>
    <x v="601"/>
    <s v="C110"/>
    <s v="SaaS Pro"/>
    <s v="West"/>
    <n v="99363.15"/>
    <n v="7.12"/>
    <n v="45027.45"/>
  </r>
  <r>
    <s v="INV03002"/>
    <x v="658"/>
    <s v="C143"/>
    <s v="SaaS Enterprise"/>
    <s v="West"/>
    <n v="241623.63"/>
    <n v="22.83"/>
    <n v="107458.2"/>
  </r>
  <r>
    <s v="INV03003"/>
    <x v="507"/>
    <s v="C048"/>
    <s v="SaaS Enterprise"/>
    <s v="West"/>
    <n v="195299.26"/>
    <n v="12.34"/>
    <n v="100862.16"/>
  </r>
  <r>
    <s v="INV03004"/>
    <x v="85"/>
    <s v="C074"/>
    <s v="SaaS Basic"/>
    <s v="West"/>
    <n v="141422.41"/>
    <n v="9.08"/>
    <n v="49804.21"/>
  </r>
  <r>
    <s v="INV03005"/>
    <x v="228"/>
    <s v="C200"/>
    <s v="Analytics Addon"/>
    <s v="South"/>
    <n v="227040.35"/>
    <n v="13.3"/>
    <n v="72609.75"/>
  </r>
  <r>
    <s v="INV03006"/>
    <x v="255"/>
    <s v="C130"/>
    <s v="SaaS Basic"/>
    <s v="East"/>
    <n v="115573.64"/>
    <n v="11.52"/>
    <n v="29123.75"/>
  </r>
  <r>
    <s v="INV03007"/>
    <x v="590"/>
    <s v="C209"/>
    <s v="SaaS Basic"/>
    <s v="West"/>
    <n v="152430.62"/>
    <n v="22.02"/>
    <n v="64185.13"/>
  </r>
  <r>
    <s v="INV03008"/>
    <x v="279"/>
    <s v="C217"/>
    <s v="Analytics Addon"/>
    <s v="South"/>
    <n v="75228.639999999999"/>
    <n v="22.56"/>
    <n v="41243.07"/>
  </r>
  <r>
    <s v="INV03009"/>
    <x v="263"/>
    <s v="C233"/>
    <s v="SaaS Pro"/>
    <s v="North"/>
    <n v="139047.94"/>
    <n v="21.21"/>
    <n v="35887.21"/>
  </r>
  <r>
    <s v="INV03010"/>
    <x v="543"/>
    <s v="C248"/>
    <s v="SaaS Pro"/>
    <s v="West"/>
    <n v="66853.259999999995"/>
    <n v="19.72"/>
    <n v="24275.49"/>
  </r>
  <r>
    <s v="INV03011"/>
    <x v="359"/>
    <s v="C036"/>
    <s v="SaaS Pro"/>
    <s v="West"/>
    <n v="145027.06"/>
    <n v="9.92"/>
    <n v="69022.53"/>
  </r>
  <r>
    <s v="INV03012"/>
    <x v="542"/>
    <s v="C042"/>
    <s v="Analytics Addon"/>
    <s v="North"/>
    <n v="88530.89"/>
    <n v="21.79"/>
    <n v="44013.13"/>
  </r>
  <r>
    <s v="INV03013"/>
    <x v="378"/>
    <s v="C268"/>
    <s v="SaaS Enterprise"/>
    <s v="South"/>
    <n v="174285.52"/>
    <n v="9.8699999999999992"/>
    <n v="50775.73"/>
  </r>
  <r>
    <s v="INV03014"/>
    <x v="635"/>
    <s v="C296"/>
    <s v="Analytics Addon"/>
    <s v="West"/>
    <n v="35244.1"/>
    <n v="12.72"/>
    <n v="18809.89"/>
  </r>
  <r>
    <s v="INV03015"/>
    <x v="278"/>
    <s v="C137"/>
    <s v="SaaS Pro"/>
    <s v="East"/>
    <n v="212546.75"/>
    <n v="24.63"/>
    <n v="88997.23"/>
  </r>
  <r>
    <s v="INV03016"/>
    <x v="298"/>
    <s v="C281"/>
    <s v="SaaS Pro"/>
    <s v="North"/>
    <n v="218759.49"/>
    <n v="12.24"/>
    <n v="90820.94"/>
  </r>
  <r>
    <s v="INV03017"/>
    <x v="203"/>
    <s v="C088"/>
    <s v="SaaS Basic"/>
    <s v="East"/>
    <n v="167205.53"/>
    <n v="20.59"/>
    <n v="51813.02"/>
  </r>
  <r>
    <s v="INV03018"/>
    <x v="493"/>
    <s v="C003"/>
    <s v="SaaS Basic"/>
    <s v="West"/>
    <n v="94394.19"/>
    <n v="15.66"/>
    <n v="37245.699999999997"/>
  </r>
  <r>
    <s v="INV03019"/>
    <x v="108"/>
    <s v="C121"/>
    <s v="SaaS Enterprise"/>
    <s v="East"/>
    <n v="96976.73"/>
    <n v="1.28"/>
    <n v="36286.46"/>
  </r>
  <r>
    <s v="INV03020"/>
    <x v="714"/>
    <s v="C215"/>
    <s v="SaaS Basic"/>
    <s v="South"/>
    <n v="187309.64"/>
    <n v="17.5"/>
    <n v="91492.05"/>
  </r>
  <r>
    <s v="INV03021"/>
    <x v="567"/>
    <s v="C235"/>
    <s v="SaaS Enterprise"/>
    <s v="West"/>
    <n v="228876.36"/>
    <n v="15.97"/>
    <n v="94719.61"/>
  </r>
  <r>
    <s v="INV03022"/>
    <x v="371"/>
    <s v="C163"/>
    <s v="SaaS Enterprise"/>
    <s v="South"/>
    <n v="189548.96"/>
    <n v="18.440000000000001"/>
    <n v="58952.09"/>
  </r>
  <r>
    <s v="INV03023"/>
    <x v="660"/>
    <s v="C046"/>
    <s v="Analytics Addon"/>
    <s v="South"/>
    <n v="58766.9"/>
    <n v="15.73"/>
    <n v="31762.83"/>
  </r>
  <r>
    <s v="INV03024"/>
    <x v="715"/>
    <s v="C133"/>
    <s v="SaaS Pro"/>
    <s v="South"/>
    <n v="159818.65"/>
    <n v="18.190000000000001"/>
    <n v="80707.149999999994"/>
  </r>
  <r>
    <s v="INV03025"/>
    <x v="71"/>
    <s v="C271"/>
    <s v="SaaS Basic"/>
    <s v="East"/>
    <n v="187355.77"/>
    <n v="9.1"/>
    <n v="53180.160000000003"/>
  </r>
  <r>
    <s v="INV03026"/>
    <x v="232"/>
    <s v="C221"/>
    <s v="Analytics Addon"/>
    <s v="West"/>
    <n v="17638.75"/>
    <n v="19.309999999999999"/>
    <n v="8728.74"/>
  </r>
  <r>
    <s v="INV03027"/>
    <x v="716"/>
    <s v="C210"/>
    <s v="SaaS Basic"/>
    <s v="South"/>
    <n v="197900.16"/>
    <n v="17.53"/>
    <n v="97305.55"/>
  </r>
  <r>
    <s v="INV03028"/>
    <x v="594"/>
    <s v="C241"/>
    <s v="Analytics Addon"/>
    <s v="West"/>
    <n v="146928.54"/>
    <n v="19.13"/>
    <n v="47251.09"/>
  </r>
  <r>
    <s v="INV03029"/>
    <x v="685"/>
    <s v="C134"/>
    <s v="SaaS Enterprise"/>
    <s v="West"/>
    <n v="129632.32000000001"/>
    <n v="22.16"/>
    <n v="49569.41"/>
  </r>
  <r>
    <s v="INV03030"/>
    <x v="405"/>
    <s v="C019"/>
    <s v="SaaS Pro"/>
    <s v="West"/>
    <n v="41249.980000000003"/>
    <n v="10.23"/>
    <n v="22130.02"/>
  </r>
  <r>
    <s v="INV03031"/>
    <x v="39"/>
    <s v="C010"/>
    <s v="Analytics Addon"/>
    <s v="North"/>
    <n v="17391.830000000002"/>
    <n v="10.130000000000001"/>
    <n v="5897.85"/>
  </r>
  <r>
    <s v="INV03032"/>
    <x v="354"/>
    <s v="C252"/>
    <s v="SaaS Basic"/>
    <s v="North"/>
    <n v="52269.4"/>
    <n v="15.71"/>
    <n v="16630.330000000002"/>
  </r>
  <r>
    <s v="INV03033"/>
    <x v="568"/>
    <s v="C214"/>
    <s v="SaaS Pro"/>
    <s v="South"/>
    <n v="86945.08"/>
    <n v="6.77"/>
    <n v="31828.98"/>
  </r>
  <r>
    <s v="INV03034"/>
    <x v="163"/>
    <s v="C166"/>
    <s v="SaaS Basic"/>
    <s v="South"/>
    <n v="80960.81"/>
    <n v="3.63"/>
    <n v="26118.14"/>
  </r>
  <r>
    <s v="INV03035"/>
    <x v="381"/>
    <s v="C022"/>
    <s v="Analytics Addon"/>
    <s v="West"/>
    <n v="62247.26"/>
    <n v="1.1200000000000001"/>
    <n v="19718.39"/>
  </r>
  <r>
    <s v="INV03036"/>
    <x v="580"/>
    <s v="C135"/>
    <s v="Analytics Addon"/>
    <s v="East"/>
    <n v="112687.56"/>
    <n v="20.12"/>
    <n v="56168.6"/>
  </r>
  <r>
    <s v="INV03037"/>
    <x v="183"/>
    <s v="C132"/>
    <s v="Analytics Addon"/>
    <s v="West"/>
    <n v="23621"/>
    <n v="13.23"/>
    <n v="11944.57"/>
  </r>
  <r>
    <s v="INV03038"/>
    <x v="368"/>
    <s v="C285"/>
    <s v="SaaS Enterprise"/>
    <s v="North"/>
    <n v="138156.10999999999"/>
    <n v="18.41"/>
    <n v="55879.67"/>
  </r>
  <r>
    <s v="INV03039"/>
    <x v="468"/>
    <s v="C223"/>
    <s v="SaaS Pro"/>
    <s v="North"/>
    <n v="62945.38"/>
    <n v="9.44"/>
    <n v="17167.12"/>
  </r>
  <r>
    <s v="INV03040"/>
    <x v="581"/>
    <s v="C002"/>
    <s v="SaaS Pro"/>
    <s v="North"/>
    <n v="213158.71"/>
    <n v="10.99"/>
    <n v="105284.46"/>
  </r>
  <r>
    <s v="INV03041"/>
    <x v="193"/>
    <s v="C045"/>
    <s v="SaaS Enterprise"/>
    <s v="West"/>
    <n v="155340.51"/>
    <n v="15.38"/>
    <n v="56962.58"/>
  </r>
  <r>
    <s v="INV03042"/>
    <x v="255"/>
    <s v="C199"/>
    <s v="SaaS Basic"/>
    <s v="West"/>
    <n v="211189.9"/>
    <n v="20.22"/>
    <n v="88011.49"/>
  </r>
  <r>
    <s v="INV03043"/>
    <x v="544"/>
    <s v="C098"/>
    <s v="SaaS Enterprise"/>
    <s v="West"/>
    <n v="55239.57"/>
    <n v="6.13"/>
    <n v="18422.400000000001"/>
  </r>
  <r>
    <s v="INV03044"/>
    <x v="142"/>
    <s v="C284"/>
    <s v="Analytics Addon"/>
    <s v="North"/>
    <n v="31578.22"/>
    <n v="0.7"/>
    <n v="9108.75"/>
  </r>
  <r>
    <s v="INV03045"/>
    <x v="717"/>
    <s v="C268"/>
    <s v="SaaS Pro"/>
    <s v="South"/>
    <n v="167232.23000000001"/>
    <n v="6.22"/>
    <n v="87229.7"/>
  </r>
  <r>
    <s v="INV03046"/>
    <x v="197"/>
    <s v="C279"/>
    <s v="SaaS Basic"/>
    <s v="South"/>
    <n v="130667.86"/>
    <n v="18.03"/>
    <n v="44006.94"/>
  </r>
  <r>
    <s v="INV03047"/>
    <x v="64"/>
    <s v="C205"/>
    <s v="SaaS Enterprise"/>
    <s v="South"/>
    <n v="106218.5"/>
    <n v="4.83"/>
    <n v="54462.400000000001"/>
  </r>
  <r>
    <s v="INV03048"/>
    <x v="514"/>
    <s v="C055"/>
    <s v="SaaS Enterprise"/>
    <s v="North"/>
    <n v="223055.21"/>
    <n v="5.0999999999999996"/>
    <n v="70090.149999999994"/>
  </r>
  <r>
    <s v="INV03049"/>
    <x v="451"/>
    <s v="C002"/>
    <s v="Analytics Addon"/>
    <s v="North"/>
    <n v="120805.74"/>
    <n v="11.49"/>
    <n v="64134.02"/>
  </r>
  <r>
    <s v="INV03050"/>
    <x v="198"/>
    <s v="C083"/>
    <s v="Analytics Addon"/>
    <s v="South"/>
    <n v="125699.48"/>
    <n v="7.77"/>
    <n v="65706.759999999995"/>
  </r>
  <r>
    <s v="INV03051"/>
    <x v="14"/>
    <s v="C093"/>
    <s v="Analytics Addon"/>
    <s v="South"/>
    <n v="74440.210000000006"/>
    <n v="24.68"/>
    <n v="24187.95"/>
  </r>
  <r>
    <s v="INV03052"/>
    <x v="673"/>
    <s v="C051"/>
    <s v="SaaS Enterprise"/>
    <s v="North"/>
    <n v="94211.36"/>
    <n v="10.75"/>
    <n v="34793.46"/>
  </r>
  <r>
    <s v="INV03053"/>
    <x v="203"/>
    <s v="C299"/>
    <s v="Analytics Addon"/>
    <s v="West"/>
    <n v="218452.71"/>
    <n v="23.29"/>
    <n v="79390.19"/>
  </r>
  <r>
    <s v="INV03054"/>
    <x v="170"/>
    <s v="C076"/>
    <s v="SaaS Enterprise"/>
    <s v="North"/>
    <n v="68336.070000000007"/>
    <n v="22.02"/>
    <n v="33701.56"/>
  </r>
  <r>
    <s v="INV03055"/>
    <x v="508"/>
    <s v="C125"/>
    <s v="SaaS Pro"/>
    <s v="West"/>
    <n v="68970.61"/>
    <n v="2.37"/>
    <n v="19536.38"/>
  </r>
  <r>
    <s v="INV03056"/>
    <x v="24"/>
    <s v="C037"/>
    <s v="SaaS Basic"/>
    <s v="North"/>
    <n v="195928.26"/>
    <n v="17.239999999999998"/>
    <n v="101363.23"/>
  </r>
  <r>
    <s v="INV03057"/>
    <x v="634"/>
    <s v="C275"/>
    <s v="Analytics Addon"/>
    <s v="South"/>
    <n v="64690.81"/>
    <n v="14.72"/>
    <n v="30535.54"/>
  </r>
  <r>
    <s v="INV03058"/>
    <x v="474"/>
    <s v="C263"/>
    <s v="SaaS Basic"/>
    <s v="North"/>
    <n v="235057.75"/>
    <n v="18.54"/>
    <n v="116534.01"/>
  </r>
  <r>
    <s v="INV03059"/>
    <x v="488"/>
    <s v="C136"/>
    <s v="SaaS Basic"/>
    <s v="West"/>
    <n v="52779.65"/>
    <n v="14.13"/>
    <n v="23226.78"/>
  </r>
  <r>
    <s v="INV03060"/>
    <x v="688"/>
    <s v="C011"/>
    <s v="SaaS Pro"/>
    <s v="South"/>
    <n v="128651.3"/>
    <n v="12.09"/>
    <n v="68837.77"/>
  </r>
  <r>
    <s v="INV03061"/>
    <x v="550"/>
    <s v="C119"/>
    <s v="SaaS Basic"/>
    <s v="North"/>
    <n v="183036.49"/>
    <n v="20.86"/>
    <n v="53900.19"/>
  </r>
  <r>
    <s v="INV03062"/>
    <x v="357"/>
    <s v="C158"/>
    <s v="Analytics Addon"/>
    <s v="West"/>
    <n v="21599.22"/>
    <n v="1.1599999999999999"/>
    <n v="8580.51"/>
  </r>
  <r>
    <s v="INV03063"/>
    <x v="207"/>
    <s v="C064"/>
    <s v="Analytics Addon"/>
    <s v="North"/>
    <n v="78361.78"/>
    <n v="13.65"/>
    <n v="35034.089999999997"/>
  </r>
  <r>
    <s v="INV03064"/>
    <x v="333"/>
    <s v="C220"/>
    <s v="Analytics Addon"/>
    <s v="North"/>
    <n v="218366.83"/>
    <n v="17.510000000000002"/>
    <n v="105858.15"/>
  </r>
  <r>
    <s v="INV03065"/>
    <x v="206"/>
    <s v="C130"/>
    <s v="Analytics Addon"/>
    <s v="East"/>
    <n v="247617.52"/>
    <n v="14.51"/>
    <n v="113363.51"/>
  </r>
  <r>
    <s v="INV03066"/>
    <x v="718"/>
    <s v="C002"/>
    <s v="SaaS Enterprise"/>
    <s v="North"/>
    <n v="237984.19"/>
    <n v="19.16"/>
    <n v="73205.429999999993"/>
  </r>
  <r>
    <s v="INV03067"/>
    <x v="559"/>
    <s v="C124"/>
    <s v="SaaS Basic"/>
    <s v="East"/>
    <n v="200849.84"/>
    <n v="13.59"/>
    <n v="76350.27"/>
  </r>
  <r>
    <s v="INV03068"/>
    <x v="15"/>
    <s v="C026"/>
    <s v="SaaS Pro"/>
    <s v="West"/>
    <n v="56093"/>
    <n v="9.7799999999999994"/>
    <n v="19689.38"/>
  </r>
  <r>
    <s v="INV03069"/>
    <x v="592"/>
    <s v="C029"/>
    <s v="SaaS Pro"/>
    <s v="West"/>
    <n v="150745.79999999999"/>
    <n v="17.149999999999999"/>
    <n v="53546.41"/>
  </r>
  <r>
    <s v="INV03070"/>
    <x v="86"/>
    <s v="C188"/>
    <s v="SaaS Pro"/>
    <s v="West"/>
    <n v="204495.65"/>
    <n v="8.18"/>
    <n v="71307.98"/>
  </r>
  <r>
    <s v="INV03071"/>
    <x v="421"/>
    <s v="C223"/>
    <s v="Analytics Addon"/>
    <s v="North"/>
    <n v="238832.5"/>
    <n v="9.64"/>
    <n v="75424.42"/>
  </r>
  <r>
    <s v="INV03072"/>
    <x v="668"/>
    <s v="C136"/>
    <s v="Analytics Addon"/>
    <s v="South"/>
    <n v="139708.14000000001"/>
    <n v="1.38"/>
    <n v="76156.88"/>
  </r>
  <r>
    <s v="INV03073"/>
    <x v="230"/>
    <s v="C041"/>
    <s v="SaaS Basic"/>
    <s v="West"/>
    <n v="115066.34"/>
    <n v="15.8"/>
    <n v="49911.66"/>
  </r>
  <r>
    <s v="INV03074"/>
    <x v="628"/>
    <s v="C172"/>
    <s v="Analytics Addon"/>
    <s v="North"/>
    <n v="78545.91"/>
    <n v="6.33"/>
    <n v="20150.53"/>
  </r>
  <r>
    <s v="INV03075"/>
    <x v="669"/>
    <s v="C283"/>
    <s v="SaaS Enterprise"/>
    <s v="West"/>
    <n v="123078.25"/>
    <n v="10.34"/>
    <n v="40068.800000000003"/>
  </r>
  <r>
    <s v="INV03076"/>
    <x v="152"/>
    <s v="C193"/>
    <s v="SaaS Enterprise"/>
    <s v="North"/>
    <n v="190227.83"/>
    <n v="12.81"/>
    <n v="96423.91"/>
  </r>
  <r>
    <s v="INV03077"/>
    <x v="670"/>
    <s v="C207"/>
    <s v="SaaS Basic"/>
    <s v="West"/>
    <n v="155653.46"/>
    <n v="2.33"/>
    <n v="82069.33"/>
  </r>
  <r>
    <s v="INV03078"/>
    <x v="155"/>
    <s v="C200"/>
    <s v="SaaS Pro"/>
    <s v="North"/>
    <n v="81449.84"/>
    <n v="8.92"/>
    <n v="33808.089999999997"/>
  </r>
  <r>
    <s v="INV03079"/>
    <x v="364"/>
    <s v="C003"/>
    <s v="Analytics Addon"/>
    <s v="West"/>
    <n v="166197.49"/>
    <n v="13.31"/>
    <n v="91226.28"/>
  </r>
  <r>
    <s v="INV03080"/>
    <x v="590"/>
    <s v="C237"/>
    <s v="SaaS Basic"/>
    <s v="North"/>
    <n v="89083.27"/>
    <n v="15.47"/>
    <n v="40378.17"/>
  </r>
  <r>
    <s v="INV03081"/>
    <x v="343"/>
    <s v="C164"/>
    <s v="Analytics Addon"/>
    <s v="South"/>
    <n v="249397.26"/>
    <n v="21.32"/>
    <n v="84296.4"/>
  </r>
  <r>
    <s v="INV03082"/>
    <x v="154"/>
    <s v="C290"/>
    <s v="SaaS Basic"/>
    <s v="East"/>
    <n v="97777.23"/>
    <n v="6.31"/>
    <n v="53223.86"/>
  </r>
  <r>
    <s v="INV03083"/>
    <x v="310"/>
    <s v="C151"/>
    <s v="SaaS Enterprise"/>
    <s v="North"/>
    <n v="222143.4"/>
    <n v="0.98"/>
    <n v="75012.479999999996"/>
  </r>
  <r>
    <s v="INV03084"/>
    <x v="244"/>
    <s v="C123"/>
    <s v="SaaS Pro"/>
    <s v="East"/>
    <n v="240002.18"/>
    <n v="17.739999999999998"/>
    <n v="111360.35"/>
  </r>
  <r>
    <s v="INV03085"/>
    <x v="295"/>
    <s v="C261"/>
    <s v="SaaS Basic"/>
    <s v="West"/>
    <n v="134750.10999999999"/>
    <n v="14.82"/>
    <n v="35851.03"/>
  </r>
  <r>
    <s v="INV03086"/>
    <x v="143"/>
    <s v="C205"/>
    <s v="SaaS Enterprise"/>
    <s v="East"/>
    <n v="53300.82"/>
    <n v="15.3"/>
    <n v="16006.41"/>
  </r>
  <r>
    <s v="INV03087"/>
    <x v="634"/>
    <s v="C007"/>
    <s v="SaaS Enterprise"/>
    <s v="East"/>
    <n v="75246.720000000001"/>
    <n v="13.07"/>
    <n v="36100.269999999997"/>
  </r>
  <r>
    <s v="INV03088"/>
    <x v="322"/>
    <s v="C055"/>
    <s v="Analytics Addon"/>
    <s v="East"/>
    <n v="133347.24"/>
    <n v="18.239999999999998"/>
    <n v="68518.600000000006"/>
  </r>
  <r>
    <s v="INV03089"/>
    <x v="103"/>
    <s v="C287"/>
    <s v="SaaS Pro"/>
    <s v="West"/>
    <n v="116023.51"/>
    <n v="20.56"/>
    <n v="54422.53"/>
  </r>
  <r>
    <s v="INV03090"/>
    <x v="574"/>
    <s v="C210"/>
    <s v="Analytics Addon"/>
    <s v="East"/>
    <n v="150939.35"/>
    <n v="4.26"/>
    <n v="81163.149999999994"/>
  </r>
  <r>
    <s v="INV03091"/>
    <x v="311"/>
    <s v="C086"/>
    <s v="Analytics Addon"/>
    <s v="West"/>
    <n v="14291.61"/>
    <n v="1.22"/>
    <n v="6207.9"/>
  </r>
  <r>
    <s v="INV03092"/>
    <x v="659"/>
    <s v="C002"/>
    <s v="SaaS Pro"/>
    <s v="South"/>
    <n v="81211.41"/>
    <n v="24.18"/>
    <n v="30100.95"/>
  </r>
  <r>
    <s v="INV03093"/>
    <x v="478"/>
    <s v="C269"/>
    <s v="Analytics Addon"/>
    <s v="East"/>
    <n v="237581.54"/>
    <n v="14.19"/>
    <n v="100400.19"/>
  </r>
  <r>
    <s v="INV03094"/>
    <x v="254"/>
    <s v="C051"/>
    <s v="Analytics Addon"/>
    <s v="North"/>
    <n v="134803.4"/>
    <n v="3.66"/>
    <n v="55891.14"/>
  </r>
  <r>
    <s v="INV03095"/>
    <x v="603"/>
    <s v="C286"/>
    <s v="SaaS Enterprise"/>
    <s v="West"/>
    <n v="83585.919999999998"/>
    <n v="24.82"/>
    <n v="36775.79"/>
  </r>
  <r>
    <s v="INV03096"/>
    <x v="5"/>
    <s v="C241"/>
    <s v="SaaS Enterprise"/>
    <s v="West"/>
    <n v="82906.17"/>
    <n v="15.49"/>
    <n v="39809.300000000003"/>
  </r>
  <r>
    <s v="INV03097"/>
    <x v="74"/>
    <s v="C120"/>
    <s v="Analytics Addon"/>
    <s v="East"/>
    <n v="32574.63"/>
    <n v="10.42"/>
    <n v="16038.67"/>
  </r>
  <r>
    <s v="INV03098"/>
    <x v="520"/>
    <s v="C104"/>
    <s v="SaaS Basic"/>
    <s v="South"/>
    <n v="179903.56"/>
    <n v="16.03"/>
    <n v="87573.82"/>
  </r>
  <r>
    <s v="INV03099"/>
    <x v="528"/>
    <s v="C099"/>
    <s v="SaaS Enterprise"/>
    <s v="North"/>
    <n v="11192.84"/>
    <n v="8.1"/>
    <n v="5177.37"/>
  </r>
  <r>
    <s v="INV03100"/>
    <x v="479"/>
    <s v="C100"/>
    <s v="Analytics Addon"/>
    <s v="North"/>
    <n v="227267.56"/>
    <n v="22.66"/>
    <n v="88537.07"/>
  </r>
  <r>
    <s v="INV03101"/>
    <x v="600"/>
    <s v="C135"/>
    <s v="SaaS Pro"/>
    <s v="South"/>
    <n v="128724.93"/>
    <n v="19.38"/>
    <n v="49323.1"/>
  </r>
  <r>
    <s v="INV03102"/>
    <x v="256"/>
    <s v="C262"/>
    <s v="SaaS Basic"/>
    <s v="West"/>
    <n v="16664.32"/>
    <n v="15.91"/>
    <n v="5956.96"/>
  </r>
  <r>
    <s v="INV03103"/>
    <x v="460"/>
    <s v="C136"/>
    <s v="Analytics Addon"/>
    <s v="South"/>
    <n v="119534.36"/>
    <n v="23.51"/>
    <n v="46697.1"/>
  </r>
  <r>
    <s v="INV03104"/>
    <x v="453"/>
    <s v="C200"/>
    <s v="SaaS Basic"/>
    <s v="South"/>
    <n v="197051.66"/>
    <n v="10.56"/>
    <n v="85259.42"/>
  </r>
  <r>
    <s v="INV03105"/>
    <x v="213"/>
    <s v="C155"/>
    <s v="SaaS Basic"/>
    <s v="North"/>
    <n v="118082.35"/>
    <n v="11.33"/>
    <n v="42505.919999999998"/>
  </r>
  <r>
    <s v="INV03106"/>
    <x v="126"/>
    <s v="C282"/>
    <s v="SaaS Basic"/>
    <s v="North"/>
    <n v="155444.37"/>
    <n v="12.57"/>
    <n v="80265.84"/>
  </r>
  <r>
    <s v="INV03107"/>
    <x v="572"/>
    <s v="C232"/>
    <s v="SaaS Pro"/>
    <s v="West"/>
    <n v="208883.38"/>
    <n v="7.41"/>
    <n v="100589.48"/>
  </r>
  <r>
    <s v="INV03108"/>
    <x v="314"/>
    <s v="C221"/>
    <s v="SaaS Enterprise"/>
    <s v="South"/>
    <n v="24404.240000000002"/>
    <n v="10.8"/>
    <n v="11056"/>
  </r>
  <r>
    <s v="INV03109"/>
    <x v="594"/>
    <s v="C153"/>
    <s v="SaaS Basic"/>
    <s v="South"/>
    <n v="107908.42"/>
    <n v="8.25"/>
    <n v="51732.4"/>
  </r>
  <r>
    <s v="INV03110"/>
    <x v="186"/>
    <s v="C244"/>
    <s v="SaaS Pro"/>
    <s v="South"/>
    <n v="235030.17"/>
    <n v="9.9"/>
    <n v="72453.22"/>
  </r>
  <r>
    <s v="INV03111"/>
    <x v="227"/>
    <s v="C186"/>
    <s v="SaaS Pro"/>
    <s v="East"/>
    <n v="146793.01999999999"/>
    <n v="0.71"/>
    <n v="55792.06"/>
  </r>
  <r>
    <s v="INV03112"/>
    <x v="19"/>
    <s v="C139"/>
    <s v="SaaS Enterprise"/>
    <s v="West"/>
    <n v="231373.52"/>
    <n v="7.26"/>
    <n v="110718.23"/>
  </r>
  <r>
    <s v="INV03113"/>
    <x v="133"/>
    <s v="C097"/>
    <s v="Analytics Addon"/>
    <s v="South"/>
    <n v="50700.44"/>
    <n v="20.3"/>
    <n v="17538.18"/>
  </r>
  <r>
    <s v="INV03114"/>
    <x v="224"/>
    <s v="C239"/>
    <s v="SaaS Basic"/>
    <s v="North"/>
    <n v="203717.81"/>
    <n v="20.71"/>
    <n v="68831.95"/>
  </r>
  <r>
    <s v="INV03115"/>
    <x v="598"/>
    <s v="C249"/>
    <s v="SaaS Pro"/>
    <s v="North"/>
    <n v="72344.960000000006"/>
    <n v="8.17"/>
    <n v="21195.45"/>
  </r>
  <r>
    <s v="INV03116"/>
    <x v="247"/>
    <s v="C262"/>
    <s v="SaaS Basic"/>
    <s v="North"/>
    <n v="35334.589999999997"/>
    <n v="13.36"/>
    <n v="13664.51"/>
  </r>
  <r>
    <s v="INV03117"/>
    <x v="122"/>
    <s v="C090"/>
    <s v="SaaS Pro"/>
    <s v="North"/>
    <n v="18845.310000000001"/>
    <n v="12.64"/>
    <n v="5041.9399999999996"/>
  </r>
  <r>
    <s v="INV03118"/>
    <x v="207"/>
    <s v="C001"/>
    <s v="SaaS Basic"/>
    <s v="East"/>
    <n v="234757.1"/>
    <n v="1.55"/>
    <n v="77998.460000000006"/>
  </r>
  <r>
    <s v="INV03119"/>
    <x v="200"/>
    <s v="C041"/>
    <s v="SaaS Basic"/>
    <s v="West"/>
    <n v="230070.84"/>
    <n v="4.9000000000000004"/>
    <n v="104994.42"/>
  </r>
  <r>
    <s v="INV03120"/>
    <x v="71"/>
    <s v="C222"/>
    <s v="SaaS Basic"/>
    <s v="South"/>
    <n v="246926.61"/>
    <n v="8.89"/>
    <n v="129618.58"/>
  </r>
  <r>
    <s v="INV03121"/>
    <x v="695"/>
    <s v="C188"/>
    <s v="SaaS Basic"/>
    <s v="North"/>
    <n v="14639.22"/>
    <n v="4.7"/>
    <n v="7878.29"/>
  </r>
  <r>
    <s v="INV03122"/>
    <x v="509"/>
    <s v="C105"/>
    <s v="SaaS Enterprise"/>
    <s v="East"/>
    <n v="179474.39"/>
    <n v="19.88"/>
    <n v="78446.58"/>
  </r>
  <r>
    <s v="INV03123"/>
    <x v="115"/>
    <s v="C046"/>
    <s v="SaaS Basic"/>
    <s v="West"/>
    <n v="98135.93"/>
    <n v="11.24"/>
    <n v="29840.31"/>
  </r>
  <r>
    <s v="INV03124"/>
    <x v="322"/>
    <s v="C114"/>
    <s v="Analytics Addon"/>
    <s v="South"/>
    <n v="191925.16"/>
    <n v="24.27"/>
    <n v="87533.47"/>
  </r>
  <r>
    <s v="INV03125"/>
    <x v="662"/>
    <s v="C058"/>
    <s v="SaaS Pro"/>
    <s v="East"/>
    <n v="159804.22"/>
    <n v="23.06"/>
    <n v="82401.210000000006"/>
  </r>
  <r>
    <s v="INV03126"/>
    <x v="384"/>
    <s v="C025"/>
    <s v="SaaS Pro"/>
    <s v="South"/>
    <n v="85179.74"/>
    <n v="10.81"/>
    <n v="44288.34"/>
  </r>
  <r>
    <s v="INV03127"/>
    <x v="257"/>
    <s v="C111"/>
    <s v="SaaS Basic"/>
    <s v="West"/>
    <n v="58241.01"/>
    <n v="7.72"/>
    <n v="29780.29"/>
  </r>
  <r>
    <s v="INV03128"/>
    <x v="460"/>
    <s v="C267"/>
    <s v="Analytics Addon"/>
    <s v="East"/>
    <n v="150504.66"/>
    <n v="0.57999999999999996"/>
    <n v="56094.11"/>
  </r>
  <r>
    <s v="INV03129"/>
    <x v="556"/>
    <s v="C255"/>
    <s v="SaaS Enterprise"/>
    <s v="South"/>
    <n v="43632.99"/>
    <n v="7.07"/>
    <n v="22467.78"/>
  </r>
  <r>
    <s v="INV03130"/>
    <x v="146"/>
    <s v="C275"/>
    <s v="SaaS Pro"/>
    <s v="East"/>
    <n v="10702.63"/>
    <n v="6.85"/>
    <n v="2721.01"/>
  </r>
  <r>
    <s v="INV03131"/>
    <x v="479"/>
    <s v="C023"/>
    <s v="Analytics Addon"/>
    <s v="East"/>
    <n v="61280.39"/>
    <n v="2.6"/>
    <n v="29711.21"/>
  </r>
  <r>
    <s v="INV03132"/>
    <x v="449"/>
    <s v="C260"/>
    <s v="SaaS Basic"/>
    <s v="West"/>
    <n v="124154.26"/>
    <n v="15.81"/>
    <n v="49187.29"/>
  </r>
  <r>
    <s v="INV03133"/>
    <x v="714"/>
    <s v="C110"/>
    <s v="SaaS Enterprise"/>
    <s v="West"/>
    <n v="147097.41"/>
    <n v="2.67"/>
    <n v="63502.18"/>
  </r>
  <r>
    <s v="INV03134"/>
    <x v="487"/>
    <s v="C068"/>
    <s v="SaaS Pro"/>
    <s v="South"/>
    <n v="149992.76"/>
    <n v="9.4499999999999993"/>
    <n v="48488.97"/>
  </r>
  <r>
    <s v="INV03135"/>
    <x v="599"/>
    <s v="C129"/>
    <s v="SaaS Pro"/>
    <s v="East"/>
    <n v="67531.58"/>
    <n v="8.57"/>
    <n v="36261.65"/>
  </r>
  <r>
    <s v="INV03136"/>
    <x v="364"/>
    <s v="C264"/>
    <s v="SaaS Pro"/>
    <s v="North"/>
    <n v="186205.07"/>
    <n v="5.63"/>
    <n v="57320.31"/>
  </r>
  <r>
    <s v="INV03137"/>
    <x v="672"/>
    <s v="C212"/>
    <s v="Analytics Addon"/>
    <s v="North"/>
    <n v="159476.1"/>
    <n v="14.42"/>
    <n v="44280.15"/>
  </r>
  <r>
    <s v="INV03138"/>
    <x v="673"/>
    <s v="C068"/>
    <s v="SaaS Basic"/>
    <s v="East"/>
    <n v="75253.649999999994"/>
    <n v="17.3"/>
    <n v="36285.760000000002"/>
  </r>
  <r>
    <s v="INV03139"/>
    <x v="200"/>
    <s v="C289"/>
    <s v="SaaS Basic"/>
    <s v="North"/>
    <n v="208544.44"/>
    <n v="13.17"/>
    <n v="113934.62"/>
  </r>
  <r>
    <s v="INV03140"/>
    <x v="688"/>
    <s v="C152"/>
    <s v="Analytics Addon"/>
    <s v="South"/>
    <n v="76285.45"/>
    <n v="24.79"/>
    <n v="28653.34"/>
  </r>
  <r>
    <s v="INV03141"/>
    <x v="322"/>
    <s v="C236"/>
    <s v="Analytics Addon"/>
    <s v="West"/>
    <n v="108466.12"/>
    <n v="17.63"/>
    <n v="45213.53"/>
  </r>
  <r>
    <s v="INV03142"/>
    <x v="114"/>
    <s v="C127"/>
    <s v="Analytics Addon"/>
    <s v="South"/>
    <n v="159120.60999999999"/>
    <n v="21.59"/>
    <n v="87387.79"/>
  </r>
  <r>
    <s v="INV03143"/>
    <x v="498"/>
    <s v="C254"/>
    <s v="SaaS Basic"/>
    <s v="West"/>
    <n v="249857.25"/>
    <n v="16.71"/>
    <n v="133907.20000000001"/>
  </r>
  <r>
    <s v="INV03144"/>
    <x v="141"/>
    <s v="C201"/>
    <s v="Analytics Addon"/>
    <s v="East"/>
    <n v="101912.71"/>
    <n v="15.86"/>
    <n v="38537.699999999997"/>
  </r>
  <r>
    <s v="INV03145"/>
    <x v="247"/>
    <s v="C048"/>
    <s v="SaaS Enterprise"/>
    <s v="East"/>
    <n v="24397.29"/>
    <n v="17.829999999999998"/>
    <n v="9481.8700000000008"/>
  </r>
  <r>
    <s v="INV03146"/>
    <x v="196"/>
    <s v="C106"/>
    <s v="SaaS Basic"/>
    <s v="South"/>
    <n v="159686.15"/>
    <n v="21.69"/>
    <n v="70072.7"/>
  </r>
  <r>
    <s v="INV03147"/>
    <x v="113"/>
    <s v="C133"/>
    <s v="SaaS Basic"/>
    <s v="North"/>
    <n v="61127.24"/>
    <n v="11.25"/>
    <n v="31343.360000000001"/>
  </r>
  <r>
    <s v="INV03148"/>
    <x v="19"/>
    <s v="C227"/>
    <s v="Analytics Addon"/>
    <s v="West"/>
    <n v="222510.26"/>
    <n v="0.31"/>
    <n v="113606.66"/>
  </r>
  <r>
    <s v="INV03149"/>
    <x v="581"/>
    <s v="C186"/>
    <s v="SaaS Enterprise"/>
    <s v="South"/>
    <n v="41461.589999999997"/>
    <n v="22.51"/>
    <n v="17096.47"/>
  </r>
  <r>
    <s v="INV03150"/>
    <x v="112"/>
    <s v="C237"/>
    <s v="SaaS Pro"/>
    <s v="West"/>
    <n v="143178.73000000001"/>
    <n v="10.41"/>
    <n v="73945.929999999993"/>
  </r>
  <r>
    <s v="INV03151"/>
    <x v="259"/>
    <s v="C295"/>
    <s v="SaaS Basic"/>
    <s v="West"/>
    <n v="136355.01"/>
    <n v="9.49"/>
    <n v="60099.47"/>
  </r>
  <r>
    <s v="INV03152"/>
    <x v="169"/>
    <s v="C010"/>
    <s v="SaaS Pro"/>
    <s v="North"/>
    <n v="150062.34"/>
    <n v="18.18"/>
    <n v="62286.33"/>
  </r>
  <r>
    <s v="INV03153"/>
    <x v="528"/>
    <s v="C220"/>
    <s v="Analytics Addon"/>
    <s v="South"/>
    <n v="233225.88"/>
    <n v="7.25"/>
    <n v="58578.21"/>
  </r>
  <r>
    <s v="INV03154"/>
    <x v="13"/>
    <s v="C145"/>
    <s v="SaaS Pro"/>
    <s v="West"/>
    <n v="21637.34"/>
    <n v="13.67"/>
    <n v="9325.92"/>
  </r>
  <r>
    <s v="INV03155"/>
    <x v="327"/>
    <s v="C285"/>
    <s v="Analytics Addon"/>
    <s v="East"/>
    <n v="118097.82"/>
    <n v="13.2"/>
    <n v="52044.78"/>
  </r>
  <r>
    <s v="INV03156"/>
    <x v="226"/>
    <s v="C082"/>
    <s v="Analytics Addon"/>
    <s v="East"/>
    <n v="171426.64"/>
    <n v="4.38"/>
    <n v="46760.51"/>
  </r>
  <r>
    <s v="INV03157"/>
    <x v="434"/>
    <s v="C273"/>
    <s v="SaaS Enterprise"/>
    <s v="West"/>
    <n v="10425.700000000001"/>
    <n v="17.43"/>
    <n v="5470.53"/>
  </r>
  <r>
    <s v="INV03158"/>
    <x v="80"/>
    <s v="C076"/>
    <s v="Analytics Addon"/>
    <s v="North"/>
    <n v="17882.43"/>
    <n v="8.16"/>
    <n v="5213.8999999999996"/>
  </r>
  <r>
    <s v="INV03159"/>
    <x v="199"/>
    <s v="C206"/>
    <s v="SaaS Pro"/>
    <s v="South"/>
    <n v="55433.99"/>
    <n v="1.58"/>
    <n v="29760"/>
  </r>
  <r>
    <s v="INV03160"/>
    <x v="169"/>
    <s v="C223"/>
    <s v="SaaS Basic"/>
    <s v="East"/>
    <n v="124954.08"/>
    <n v="4.5"/>
    <n v="35269.39"/>
  </r>
  <r>
    <s v="INV03161"/>
    <x v="287"/>
    <s v="C295"/>
    <s v="SaaS Enterprise"/>
    <s v="West"/>
    <n v="124745.05"/>
    <n v="18.2"/>
    <n v="65912.12"/>
  </r>
  <r>
    <s v="INV03162"/>
    <x v="37"/>
    <s v="C069"/>
    <s v="SaaS Enterprise"/>
    <s v="South"/>
    <n v="105952.15"/>
    <n v="9.34"/>
    <n v="26861.51"/>
  </r>
  <r>
    <s v="INV03163"/>
    <x v="350"/>
    <s v="C258"/>
    <s v="Analytics Addon"/>
    <s v="South"/>
    <n v="115108.23"/>
    <n v="23.96"/>
    <n v="53195.96"/>
  </r>
  <r>
    <s v="INV03164"/>
    <x v="533"/>
    <s v="C020"/>
    <s v="SaaS Basic"/>
    <s v="West"/>
    <n v="72515.89"/>
    <n v="1.18"/>
    <n v="32285.77"/>
  </r>
  <r>
    <s v="INV03165"/>
    <x v="110"/>
    <s v="C263"/>
    <s v="SaaS Enterprise"/>
    <s v="South"/>
    <n v="134897.25"/>
    <n v="7.79"/>
    <n v="65095.33"/>
  </r>
  <r>
    <s v="INV03166"/>
    <x v="44"/>
    <s v="C072"/>
    <s v="Analytics Addon"/>
    <s v="East"/>
    <n v="221955.04"/>
    <n v="11.09"/>
    <n v="84568.26"/>
  </r>
  <r>
    <s v="INV03167"/>
    <x v="326"/>
    <s v="C051"/>
    <s v="SaaS Basic"/>
    <s v="East"/>
    <n v="173870.14"/>
    <n v="10.4"/>
    <n v="92033.67"/>
  </r>
  <r>
    <s v="INV03168"/>
    <x v="398"/>
    <s v="C081"/>
    <s v="SaaS Basic"/>
    <s v="East"/>
    <n v="45464.81"/>
    <n v="21.83"/>
    <n v="21812.42"/>
  </r>
  <r>
    <s v="INV03169"/>
    <x v="396"/>
    <s v="C172"/>
    <s v="SaaS Enterprise"/>
    <s v="South"/>
    <n v="198127.05"/>
    <n v="19.399999999999999"/>
    <n v="83035.63"/>
  </r>
  <r>
    <s v="INV03170"/>
    <x v="63"/>
    <s v="C270"/>
    <s v="SaaS Basic"/>
    <s v="North"/>
    <n v="207276.92"/>
    <n v="4.2300000000000004"/>
    <n v="66944.22"/>
  </r>
  <r>
    <s v="INV03171"/>
    <x v="107"/>
    <s v="C191"/>
    <s v="Analytics Addon"/>
    <s v="South"/>
    <n v="59589.57"/>
    <n v="10.59"/>
    <n v="16270.23"/>
  </r>
  <r>
    <s v="INV03172"/>
    <x v="407"/>
    <s v="C125"/>
    <s v="SaaS Enterprise"/>
    <s v="South"/>
    <n v="185378.69"/>
    <n v="11.18"/>
    <n v="68612.679999999993"/>
  </r>
  <r>
    <s v="INV03173"/>
    <x v="335"/>
    <s v="C113"/>
    <s v="SaaS Enterprise"/>
    <s v="South"/>
    <n v="42209.95"/>
    <n v="9.75"/>
    <n v="13569.93"/>
  </r>
  <r>
    <s v="INV03174"/>
    <x v="541"/>
    <s v="C219"/>
    <s v="SaaS Pro"/>
    <s v="South"/>
    <n v="104694.94"/>
    <n v="16.28"/>
    <n v="51324.61"/>
  </r>
  <r>
    <s v="INV03175"/>
    <x v="508"/>
    <s v="C294"/>
    <s v="SaaS Pro"/>
    <s v="South"/>
    <n v="135264.26"/>
    <n v="9.0500000000000007"/>
    <n v="56307.45"/>
  </r>
  <r>
    <s v="INV03176"/>
    <x v="252"/>
    <s v="C239"/>
    <s v="SaaS Basic"/>
    <s v="South"/>
    <n v="238493.04"/>
    <n v="3.27"/>
    <n v="109413.84"/>
  </r>
  <r>
    <s v="INV03177"/>
    <x v="639"/>
    <s v="C255"/>
    <s v="SaaS Pro"/>
    <s v="North"/>
    <n v="219182.23"/>
    <n v="14.78"/>
    <n v="76837.119999999995"/>
  </r>
  <r>
    <s v="INV03178"/>
    <x v="422"/>
    <s v="C294"/>
    <s v="Analytics Addon"/>
    <s v="North"/>
    <n v="71035.55"/>
    <n v="3.78"/>
    <n v="33621.660000000003"/>
  </r>
  <r>
    <s v="INV03179"/>
    <x v="494"/>
    <s v="C260"/>
    <s v="SaaS Enterprise"/>
    <s v="East"/>
    <n v="249258.08"/>
    <n v="13.97"/>
    <n v="126181.56"/>
  </r>
  <r>
    <s v="INV03180"/>
    <x v="20"/>
    <s v="C070"/>
    <s v="SaaS Enterprise"/>
    <s v="West"/>
    <n v="21265.26"/>
    <n v="0.65"/>
    <n v="7574.19"/>
  </r>
  <r>
    <s v="INV03181"/>
    <x v="610"/>
    <s v="C286"/>
    <s v="SaaS Basic"/>
    <s v="South"/>
    <n v="167470.31"/>
    <n v="21.87"/>
    <n v="58033.91"/>
  </r>
  <r>
    <s v="INV03182"/>
    <x v="709"/>
    <s v="C169"/>
    <s v="SaaS Enterprise"/>
    <s v="North"/>
    <n v="198066.13"/>
    <n v="6.88"/>
    <n v="83265.3"/>
  </r>
  <r>
    <s v="INV03183"/>
    <x v="82"/>
    <s v="C008"/>
    <s v="SaaS Enterprise"/>
    <s v="North"/>
    <n v="48697.18"/>
    <n v="11.57"/>
    <n v="23274.81"/>
  </r>
  <r>
    <s v="INV03184"/>
    <x v="241"/>
    <s v="C012"/>
    <s v="SaaS Enterprise"/>
    <s v="West"/>
    <n v="47907.21"/>
    <n v="19.59"/>
    <n v="14350.3"/>
  </r>
  <r>
    <s v="INV03185"/>
    <x v="719"/>
    <s v="C203"/>
    <s v="SaaS Enterprise"/>
    <s v="West"/>
    <n v="23838.26"/>
    <n v="14.75"/>
    <n v="12973.07"/>
  </r>
  <r>
    <s v="INV03186"/>
    <x v="478"/>
    <s v="C168"/>
    <s v="SaaS Pro"/>
    <s v="East"/>
    <n v="13058.18"/>
    <n v="11.77"/>
    <n v="6861.74"/>
  </r>
  <r>
    <s v="INV03187"/>
    <x v="582"/>
    <s v="C273"/>
    <s v="SaaS Pro"/>
    <s v="South"/>
    <n v="187704.83"/>
    <n v="4.0199999999999996"/>
    <n v="94359.94"/>
  </r>
  <r>
    <s v="INV03188"/>
    <x v="523"/>
    <s v="C283"/>
    <s v="Analytics Addon"/>
    <s v="East"/>
    <n v="151311.51999999999"/>
    <n v="21.41"/>
    <n v="75110.94"/>
  </r>
  <r>
    <s v="INV03189"/>
    <x v="455"/>
    <s v="C285"/>
    <s v="Analytics Addon"/>
    <s v="East"/>
    <n v="182093.35"/>
    <n v="11.32"/>
    <n v="68000.259999999995"/>
  </r>
  <r>
    <s v="INV03190"/>
    <x v="408"/>
    <s v="C234"/>
    <s v="SaaS Pro"/>
    <s v="South"/>
    <n v="34883.730000000003"/>
    <n v="4.74"/>
    <n v="10143.16"/>
  </r>
  <r>
    <s v="INV03191"/>
    <x v="18"/>
    <s v="C223"/>
    <s v="SaaS Basic"/>
    <s v="West"/>
    <n v="97372.2"/>
    <n v="1.43"/>
    <n v="27285.51"/>
  </r>
  <r>
    <s v="INV03192"/>
    <x v="502"/>
    <s v="C125"/>
    <s v="Analytics Addon"/>
    <s v="North"/>
    <n v="248680.68"/>
    <n v="6.57"/>
    <n v="69739.63"/>
  </r>
  <r>
    <s v="INV03193"/>
    <x v="378"/>
    <s v="C125"/>
    <s v="SaaS Basic"/>
    <s v="East"/>
    <n v="247398.14"/>
    <n v="17.7"/>
    <n v="111817.89"/>
  </r>
  <r>
    <s v="INV03194"/>
    <x v="519"/>
    <s v="C102"/>
    <s v="Analytics Addon"/>
    <s v="East"/>
    <n v="51156.27"/>
    <n v="7.63"/>
    <n v="18393.78"/>
  </r>
  <r>
    <s v="INV03195"/>
    <x v="205"/>
    <s v="C293"/>
    <s v="SaaS Basic"/>
    <s v="West"/>
    <n v="12612.01"/>
    <n v="1.83"/>
    <n v="3444.75"/>
  </r>
  <r>
    <s v="INV03196"/>
    <x v="597"/>
    <s v="C034"/>
    <s v="Analytics Addon"/>
    <s v="East"/>
    <n v="42149.02"/>
    <n v="12.99"/>
    <n v="21965.200000000001"/>
  </r>
  <r>
    <s v="INV03197"/>
    <x v="95"/>
    <s v="C179"/>
    <s v="SaaS Enterprise"/>
    <s v="West"/>
    <n v="176935.49"/>
    <n v="9.9499999999999993"/>
    <n v="91900.55"/>
  </r>
  <r>
    <s v="INV03198"/>
    <x v="254"/>
    <s v="C106"/>
    <s v="SaaS Basic"/>
    <s v="East"/>
    <n v="18883.95"/>
    <n v="1.67"/>
    <n v="8719.4"/>
  </r>
  <r>
    <s v="INV03199"/>
    <x v="131"/>
    <s v="C217"/>
    <s v="SaaS Basic"/>
    <s v="East"/>
    <n v="248348.58"/>
    <n v="12.35"/>
    <n v="122822.48"/>
  </r>
  <r>
    <s v="INV03200"/>
    <x v="330"/>
    <s v="C177"/>
    <s v="SaaS Basic"/>
    <s v="East"/>
    <n v="160664.4"/>
    <n v="5.41"/>
    <n v="79242.22"/>
  </r>
  <r>
    <s v="INV03201"/>
    <x v="645"/>
    <s v="C079"/>
    <s v="SaaS Enterprise"/>
    <s v="West"/>
    <n v="159611.76999999999"/>
    <n v="24.41"/>
    <n v="76571.03"/>
  </r>
  <r>
    <s v="INV03202"/>
    <x v="494"/>
    <s v="C073"/>
    <s v="SaaS Pro"/>
    <s v="West"/>
    <n v="96650.66"/>
    <n v="12.43"/>
    <n v="48997.1"/>
  </r>
  <r>
    <s v="INV03203"/>
    <x v="349"/>
    <s v="C246"/>
    <s v="SaaS Basic"/>
    <s v="South"/>
    <n v="114267.07"/>
    <n v="7.58"/>
    <n v="57931.62"/>
  </r>
  <r>
    <s v="INV03204"/>
    <x v="249"/>
    <s v="C234"/>
    <s v="SaaS Pro"/>
    <s v="South"/>
    <n v="167931.33"/>
    <n v="5.3"/>
    <n v="43514.14"/>
  </r>
  <r>
    <s v="INV03205"/>
    <x v="305"/>
    <s v="C237"/>
    <s v="Analytics Addon"/>
    <s v="West"/>
    <n v="194308.74"/>
    <n v="8.33"/>
    <n v="50804.17"/>
  </r>
  <r>
    <s v="INV03206"/>
    <x v="709"/>
    <s v="C237"/>
    <s v="SaaS Pro"/>
    <s v="North"/>
    <n v="27102.31"/>
    <n v="6.34"/>
    <n v="8241.9599999999991"/>
  </r>
  <r>
    <s v="INV03207"/>
    <x v="130"/>
    <s v="C116"/>
    <s v="SaaS Pro"/>
    <s v="East"/>
    <n v="30179.24"/>
    <n v="15.1"/>
    <n v="15362.83"/>
  </r>
  <r>
    <s v="INV03208"/>
    <x v="674"/>
    <s v="C273"/>
    <s v="Analytics Addon"/>
    <s v="East"/>
    <n v="166020.96"/>
    <n v="4.9000000000000004"/>
    <n v="65633.119999999995"/>
  </r>
  <r>
    <s v="INV03209"/>
    <x v="165"/>
    <s v="C207"/>
    <s v="Analytics Addon"/>
    <s v="North"/>
    <n v="192717.02"/>
    <n v="23"/>
    <n v="59484.480000000003"/>
  </r>
  <r>
    <s v="INV03210"/>
    <x v="6"/>
    <s v="C049"/>
    <s v="SaaS Enterprise"/>
    <s v="South"/>
    <n v="104815.03999999999"/>
    <n v="5.36"/>
    <n v="41356.04"/>
  </r>
  <r>
    <s v="INV03211"/>
    <x v="268"/>
    <s v="C113"/>
    <s v="SaaS Basic"/>
    <s v="North"/>
    <n v="186123.07"/>
    <n v="11.02"/>
    <n v="58736.26"/>
  </r>
  <r>
    <s v="INV03212"/>
    <x v="674"/>
    <s v="C029"/>
    <s v="SaaS Pro"/>
    <s v="West"/>
    <n v="17373.89"/>
    <n v="0.52"/>
    <n v="6181.62"/>
  </r>
  <r>
    <s v="INV03213"/>
    <x v="452"/>
    <s v="C162"/>
    <s v="Analytics Addon"/>
    <s v="North"/>
    <n v="52836.52"/>
    <n v="11.54"/>
    <n v="15029.21"/>
  </r>
  <r>
    <s v="INV03214"/>
    <x v="71"/>
    <s v="C188"/>
    <s v="SaaS Pro"/>
    <s v="East"/>
    <n v="238113.16"/>
    <n v="6.36"/>
    <n v="117607.83"/>
  </r>
  <r>
    <s v="INV03215"/>
    <x v="347"/>
    <s v="C016"/>
    <s v="Analytics Addon"/>
    <s v="North"/>
    <n v="51351.76"/>
    <n v="7.46"/>
    <n v="24242.07"/>
  </r>
  <r>
    <s v="INV03216"/>
    <x v="669"/>
    <s v="C103"/>
    <s v="Analytics Addon"/>
    <s v="North"/>
    <n v="163036.67000000001"/>
    <n v="16.23"/>
    <n v="55832.480000000003"/>
  </r>
  <r>
    <s v="INV03217"/>
    <x v="284"/>
    <s v="C182"/>
    <s v="Analytics Addon"/>
    <s v="North"/>
    <n v="97902.5"/>
    <n v="10.57"/>
    <n v="39463.33"/>
  </r>
  <r>
    <s v="INV03218"/>
    <x v="511"/>
    <s v="C107"/>
    <s v="SaaS Enterprise"/>
    <s v="East"/>
    <n v="232488.39"/>
    <n v="16.43"/>
    <n v="79367.94"/>
  </r>
  <r>
    <s v="INV03219"/>
    <x v="396"/>
    <s v="C134"/>
    <s v="SaaS Pro"/>
    <s v="East"/>
    <n v="219280.07"/>
    <n v="13.17"/>
    <n v="105352.03"/>
  </r>
  <r>
    <s v="INV03220"/>
    <x v="579"/>
    <s v="C086"/>
    <s v="SaaS Basic"/>
    <s v="East"/>
    <n v="114055.98"/>
    <n v="15.65"/>
    <n v="39921.629999999997"/>
  </r>
  <r>
    <s v="INV03221"/>
    <x v="466"/>
    <s v="C281"/>
    <s v="SaaS Basic"/>
    <s v="South"/>
    <n v="63201.65"/>
    <n v="14.44"/>
    <n v="17723.87"/>
  </r>
  <r>
    <s v="INV03222"/>
    <x v="371"/>
    <s v="C010"/>
    <s v="Analytics Addon"/>
    <s v="West"/>
    <n v="179530.52"/>
    <n v="21.67"/>
    <n v="89050.79"/>
  </r>
  <r>
    <s v="INV03223"/>
    <x v="400"/>
    <s v="C156"/>
    <s v="Analytics Addon"/>
    <s v="West"/>
    <n v="163878.13"/>
    <n v="20.84"/>
    <n v="80912.09"/>
  </r>
  <r>
    <s v="INV03224"/>
    <x v="62"/>
    <s v="C032"/>
    <s v="Analytics Addon"/>
    <s v="North"/>
    <n v="61602.97"/>
    <n v="21.66"/>
    <n v="16654.060000000001"/>
  </r>
  <r>
    <s v="INV03225"/>
    <x v="481"/>
    <s v="C136"/>
    <s v="SaaS Basic"/>
    <s v="West"/>
    <n v="243855.85"/>
    <n v="6.72"/>
    <n v="122621.37"/>
  </r>
  <r>
    <s v="INV03226"/>
    <x v="683"/>
    <s v="C065"/>
    <s v="Analytics Addon"/>
    <s v="East"/>
    <n v="211330.49"/>
    <n v="20.64"/>
    <n v="91185.3"/>
  </r>
  <r>
    <s v="INV03227"/>
    <x v="180"/>
    <s v="C039"/>
    <s v="SaaS Basic"/>
    <s v="North"/>
    <n v="59392.53"/>
    <n v="11.63"/>
    <n v="27335.63"/>
  </r>
  <r>
    <s v="INV03228"/>
    <x v="709"/>
    <s v="C215"/>
    <s v="SaaS Enterprise"/>
    <s v="South"/>
    <n v="119657.29"/>
    <n v="11.52"/>
    <n v="31265.21"/>
  </r>
  <r>
    <s v="INV03229"/>
    <x v="145"/>
    <s v="C078"/>
    <s v="SaaS Enterprise"/>
    <s v="East"/>
    <n v="16868.7"/>
    <n v="2.74"/>
    <n v="7496.48"/>
  </r>
  <r>
    <s v="INV03230"/>
    <x v="440"/>
    <s v="C033"/>
    <s v="SaaS Basic"/>
    <s v="South"/>
    <n v="94025.02"/>
    <n v="23.42"/>
    <n v="43747.54"/>
  </r>
  <r>
    <s v="INV03231"/>
    <x v="35"/>
    <s v="C130"/>
    <s v="Analytics Addon"/>
    <s v="West"/>
    <n v="132247.12"/>
    <n v="23.46"/>
    <n v="40744.550000000003"/>
  </r>
  <r>
    <s v="INV03232"/>
    <x v="482"/>
    <s v="C191"/>
    <s v="Analytics Addon"/>
    <s v="East"/>
    <n v="240380.22"/>
    <n v="3.86"/>
    <n v="125319.26"/>
  </r>
  <r>
    <s v="INV03233"/>
    <x v="201"/>
    <s v="C205"/>
    <s v="Analytics Addon"/>
    <s v="South"/>
    <n v="97551.27"/>
    <n v="17.2"/>
    <n v="25653.99"/>
  </r>
  <r>
    <s v="INV03234"/>
    <x v="58"/>
    <s v="C023"/>
    <s v="SaaS Pro"/>
    <s v="South"/>
    <n v="15864.99"/>
    <n v="6.89"/>
    <n v="7385.47"/>
  </r>
  <r>
    <s v="INV03235"/>
    <x v="385"/>
    <s v="C095"/>
    <s v="SaaS Enterprise"/>
    <s v="West"/>
    <n v="198954.55"/>
    <n v="14.83"/>
    <n v="67676.100000000006"/>
  </r>
  <r>
    <s v="INV03236"/>
    <x v="242"/>
    <s v="C233"/>
    <s v="SaaS Basic"/>
    <s v="North"/>
    <n v="74650"/>
    <n v="9.6199999999999992"/>
    <n v="38574.5"/>
  </r>
  <r>
    <s v="INV03237"/>
    <x v="162"/>
    <s v="C017"/>
    <s v="Analytics Addon"/>
    <s v="South"/>
    <n v="165202.26999999999"/>
    <n v="12.78"/>
    <n v="45834.68"/>
  </r>
  <r>
    <s v="INV03238"/>
    <x v="275"/>
    <s v="C044"/>
    <s v="Analytics Addon"/>
    <s v="East"/>
    <n v="71104.14"/>
    <n v="19.809999999999999"/>
    <n v="31196.11"/>
  </r>
  <r>
    <s v="INV03239"/>
    <x v="197"/>
    <s v="C103"/>
    <s v="SaaS Enterprise"/>
    <s v="East"/>
    <n v="83157.009999999995"/>
    <n v="23.16"/>
    <n v="41750.71"/>
  </r>
  <r>
    <s v="INV03240"/>
    <x v="418"/>
    <s v="C141"/>
    <s v="Analytics Addon"/>
    <s v="South"/>
    <n v="159874.98000000001"/>
    <n v="7.83"/>
    <n v="78635.839999999997"/>
  </r>
  <r>
    <s v="INV03241"/>
    <x v="290"/>
    <s v="C175"/>
    <s v="SaaS Pro"/>
    <s v="North"/>
    <n v="186450.51"/>
    <n v="18.28"/>
    <n v="98724.05"/>
  </r>
  <r>
    <s v="INV03242"/>
    <x v="379"/>
    <s v="C113"/>
    <s v="SaaS Pro"/>
    <s v="West"/>
    <n v="149334.76"/>
    <n v="10.88"/>
    <n v="80095.98"/>
  </r>
  <r>
    <s v="INV03243"/>
    <x v="238"/>
    <s v="C072"/>
    <s v="SaaS Pro"/>
    <s v="West"/>
    <n v="74034.210000000006"/>
    <n v="5.27"/>
    <n v="28420.14"/>
  </r>
  <r>
    <s v="INV03244"/>
    <x v="376"/>
    <s v="C204"/>
    <s v="SaaS Basic"/>
    <s v="North"/>
    <n v="145231"/>
    <n v="12.85"/>
    <n v="59803.56"/>
  </r>
  <r>
    <s v="INV03245"/>
    <x v="368"/>
    <s v="C260"/>
    <s v="SaaS Enterprise"/>
    <s v="North"/>
    <n v="13322.98"/>
    <n v="9.5299999999999994"/>
    <n v="4509.95"/>
  </r>
  <r>
    <s v="INV03246"/>
    <x v="645"/>
    <s v="C120"/>
    <s v="SaaS Basic"/>
    <s v="East"/>
    <n v="145024.5"/>
    <n v="24.7"/>
    <n v="60206.84"/>
  </r>
  <r>
    <s v="INV03247"/>
    <x v="68"/>
    <s v="C168"/>
    <s v="Analytics Addon"/>
    <s v="South"/>
    <n v="89896.75"/>
    <n v="22.68"/>
    <n v="45036.58"/>
  </r>
  <r>
    <s v="INV03248"/>
    <x v="286"/>
    <s v="C269"/>
    <s v="SaaS Pro"/>
    <s v="North"/>
    <n v="76778.94"/>
    <n v="19.45"/>
    <n v="37376.800000000003"/>
  </r>
  <r>
    <s v="INV03249"/>
    <x v="298"/>
    <s v="C098"/>
    <s v="SaaS Basic"/>
    <s v="North"/>
    <n v="132385.19"/>
    <n v="7.29"/>
    <n v="53198.26"/>
  </r>
  <r>
    <s v="INV03250"/>
    <x v="720"/>
    <s v="C019"/>
    <s v="Analytics Addon"/>
    <s v="West"/>
    <n v="133899.81"/>
    <n v="5.17"/>
    <n v="70282.52"/>
  </r>
  <r>
    <s v="INV03251"/>
    <x v="661"/>
    <s v="C028"/>
    <s v="Analytics Addon"/>
    <s v="North"/>
    <n v="208811.14"/>
    <n v="22.45"/>
    <n v="62536.65"/>
  </r>
  <r>
    <s v="INV03252"/>
    <x v="682"/>
    <s v="C008"/>
    <s v="Analytics Addon"/>
    <s v="South"/>
    <n v="183796.18"/>
    <n v="23.14"/>
    <n v="74768.27"/>
  </r>
  <r>
    <s v="INV03253"/>
    <x v="512"/>
    <s v="C223"/>
    <s v="Analytics Addon"/>
    <s v="South"/>
    <n v="154458.07"/>
    <n v="11.68"/>
    <n v="74773.259999999995"/>
  </r>
  <r>
    <s v="INV03254"/>
    <x v="200"/>
    <s v="C028"/>
    <s v="SaaS Basic"/>
    <s v="West"/>
    <n v="247484.07"/>
    <n v="18.11"/>
    <n v="92624.48"/>
  </r>
  <r>
    <s v="INV03255"/>
    <x v="684"/>
    <s v="C030"/>
    <s v="SaaS Enterprise"/>
    <s v="East"/>
    <n v="40811.86"/>
    <n v="14.85"/>
    <n v="15472.84"/>
  </r>
  <r>
    <s v="INV03256"/>
    <x v="349"/>
    <s v="C131"/>
    <s v="SaaS Enterprise"/>
    <s v="South"/>
    <n v="70108.47"/>
    <n v="11.91"/>
    <n v="22450.18"/>
  </r>
  <r>
    <s v="INV03257"/>
    <x v="644"/>
    <s v="C039"/>
    <s v="Analytics Addon"/>
    <s v="West"/>
    <n v="156096.32000000001"/>
    <n v="5.84"/>
    <n v="48327.8"/>
  </r>
  <r>
    <s v="INV03258"/>
    <x v="716"/>
    <s v="C293"/>
    <s v="SaaS Pro"/>
    <s v="East"/>
    <n v="28166.71"/>
    <n v="21.23"/>
    <n v="14254.68"/>
  </r>
  <r>
    <s v="INV03259"/>
    <x v="658"/>
    <s v="C181"/>
    <s v="SaaS Enterprise"/>
    <s v="North"/>
    <n v="60053.62"/>
    <n v="20.47"/>
    <n v="31796.639999999999"/>
  </r>
  <r>
    <s v="INV03260"/>
    <x v="2"/>
    <s v="C276"/>
    <s v="SaaS Pro"/>
    <s v="West"/>
    <n v="202503.72"/>
    <n v="0.87"/>
    <n v="83703.05"/>
  </r>
  <r>
    <s v="INV03261"/>
    <x v="368"/>
    <s v="C115"/>
    <s v="Analytics Addon"/>
    <s v="North"/>
    <n v="116464.89"/>
    <n v="21.7"/>
    <n v="47832.3"/>
  </r>
  <r>
    <s v="INV03262"/>
    <x v="42"/>
    <s v="C252"/>
    <s v="SaaS Pro"/>
    <s v="South"/>
    <n v="122840.79"/>
    <n v="10.59"/>
    <n v="57075.24"/>
  </r>
  <r>
    <s v="INV03263"/>
    <x v="539"/>
    <s v="C299"/>
    <s v="SaaS Basic"/>
    <s v="South"/>
    <n v="157676.19"/>
    <n v="6.78"/>
    <n v="56352.57"/>
  </r>
  <r>
    <s v="INV03264"/>
    <x v="427"/>
    <s v="C072"/>
    <s v="SaaS Enterprise"/>
    <s v="North"/>
    <n v="172175.74"/>
    <n v="16.43"/>
    <n v="83516.929999999993"/>
  </r>
  <r>
    <s v="INV03265"/>
    <x v="13"/>
    <s v="C106"/>
    <s v="SaaS Pro"/>
    <s v="North"/>
    <n v="170016.3"/>
    <n v="14.04"/>
    <n v="86625.43"/>
  </r>
  <r>
    <s v="INV03266"/>
    <x v="581"/>
    <s v="C259"/>
    <s v="SaaS Pro"/>
    <s v="South"/>
    <n v="72778.080000000002"/>
    <n v="24.41"/>
    <n v="24619.08"/>
  </r>
  <r>
    <s v="INV03267"/>
    <x v="28"/>
    <s v="C023"/>
    <s v="SaaS Enterprise"/>
    <s v="West"/>
    <n v="69646.87"/>
    <n v="23.82"/>
    <n v="21685.56"/>
  </r>
  <r>
    <s v="INV03268"/>
    <x v="106"/>
    <s v="C195"/>
    <s v="SaaS Pro"/>
    <s v="East"/>
    <n v="145571.56"/>
    <n v="6.74"/>
    <n v="74670.990000000005"/>
  </r>
  <r>
    <s v="INV03269"/>
    <x v="479"/>
    <s v="C130"/>
    <s v="SaaS Pro"/>
    <s v="West"/>
    <n v="151268.98000000001"/>
    <n v="10.9"/>
    <n v="77694.63"/>
  </r>
  <r>
    <s v="INV03270"/>
    <x v="415"/>
    <s v="C100"/>
    <s v="SaaS Enterprise"/>
    <s v="West"/>
    <n v="190292.35"/>
    <n v="2.63"/>
    <n v="54586.39"/>
  </r>
  <r>
    <s v="INV03271"/>
    <x v="619"/>
    <s v="C293"/>
    <s v="SaaS Pro"/>
    <s v="West"/>
    <n v="30108.91"/>
    <n v="0.64"/>
    <n v="15091.31"/>
  </r>
  <r>
    <s v="INV03272"/>
    <x v="673"/>
    <s v="C052"/>
    <s v="SaaS Pro"/>
    <s v="East"/>
    <n v="146896.69"/>
    <n v="13.88"/>
    <n v="72674.97"/>
  </r>
  <r>
    <s v="INV03273"/>
    <x v="167"/>
    <s v="C142"/>
    <s v="SaaS Enterprise"/>
    <s v="West"/>
    <n v="18416.22"/>
    <n v="4.42"/>
    <n v="8990.76"/>
  </r>
  <r>
    <s v="INV03274"/>
    <x v="568"/>
    <s v="C266"/>
    <s v="Analytics Addon"/>
    <s v="East"/>
    <n v="40083.68"/>
    <n v="9.61"/>
    <n v="18710.46"/>
  </r>
  <r>
    <s v="INV03275"/>
    <x v="240"/>
    <s v="C073"/>
    <s v="Analytics Addon"/>
    <s v="West"/>
    <n v="212999.23"/>
    <n v="15.86"/>
    <n v="112061.29"/>
  </r>
  <r>
    <s v="INV03276"/>
    <x v="701"/>
    <s v="C218"/>
    <s v="Analytics Addon"/>
    <s v="West"/>
    <n v="218104.82"/>
    <n v="7.05"/>
    <n v="85819.98"/>
  </r>
  <r>
    <s v="INV03277"/>
    <x v="400"/>
    <s v="C211"/>
    <s v="Analytics Addon"/>
    <s v="East"/>
    <n v="35688.44"/>
    <n v="18.84"/>
    <n v="17884.62"/>
  </r>
  <r>
    <s v="INV03278"/>
    <x v="719"/>
    <s v="C171"/>
    <s v="SaaS Pro"/>
    <s v="West"/>
    <n v="54426.22"/>
    <n v="10.45"/>
    <n v="29206.98"/>
  </r>
  <r>
    <s v="INV03279"/>
    <x v="408"/>
    <s v="C241"/>
    <s v="SaaS Enterprise"/>
    <s v="West"/>
    <n v="242490.2"/>
    <n v="19.68"/>
    <n v="122625.37"/>
  </r>
  <r>
    <s v="INV03280"/>
    <x v="57"/>
    <s v="C298"/>
    <s v="SaaS Pro"/>
    <s v="North"/>
    <n v="240259.12"/>
    <n v="10.48"/>
    <n v="88994.65"/>
  </r>
  <r>
    <s v="INV03281"/>
    <x v="126"/>
    <s v="C215"/>
    <s v="SaaS Basic"/>
    <s v="North"/>
    <n v="225204.59"/>
    <n v="1.46"/>
    <n v="117092.58"/>
  </r>
  <r>
    <s v="INV03282"/>
    <x v="246"/>
    <s v="C213"/>
    <s v="Analytics Addon"/>
    <s v="East"/>
    <n v="249185.5"/>
    <n v="24.64"/>
    <n v="128306.96"/>
  </r>
  <r>
    <s v="INV03283"/>
    <x v="440"/>
    <s v="C245"/>
    <s v="Analytics Addon"/>
    <s v="South"/>
    <n v="45850.8"/>
    <n v="22.4"/>
    <n v="22776.31"/>
  </r>
  <r>
    <s v="INV03284"/>
    <x v="162"/>
    <s v="C152"/>
    <s v="SaaS Basic"/>
    <s v="East"/>
    <n v="65981.62"/>
    <n v="1.46"/>
    <n v="17517.03"/>
  </r>
  <r>
    <s v="INV03285"/>
    <x v="586"/>
    <s v="C292"/>
    <s v="SaaS Pro"/>
    <s v="North"/>
    <n v="142367.96"/>
    <n v="1.43"/>
    <n v="61132.5"/>
  </r>
  <r>
    <s v="INV03286"/>
    <x v="633"/>
    <s v="C251"/>
    <s v="Analytics Addon"/>
    <s v="West"/>
    <n v="202132.39"/>
    <n v="6.89"/>
    <n v="99970.04"/>
  </r>
  <r>
    <s v="INV03287"/>
    <x v="175"/>
    <s v="C187"/>
    <s v="SaaS Basic"/>
    <s v="North"/>
    <n v="197225.77"/>
    <n v="24.29"/>
    <n v="69186.69"/>
  </r>
  <r>
    <s v="INV03288"/>
    <x v="138"/>
    <s v="C147"/>
    <s v="SaaS Basic"/>
    <s v="West"/>
    <n v="138955.10999999999"/>
    <n v="12.18"/>
    <n v="70919.240000000005"/>
  </r>
  <r>
    <s v="INV03289"/>
    <x v="13"/>
    <s v="C116"/>
    <s v="Analytics Addon"/>
    <s v="East"/>
    <n v="37160.06"/>
    <n v="5.61"/>
    <n v="19134"/>
  </r>
  <r>
    <s v="INV03290"/>
    <x v="28"/>
    <s v="C053"/>
    <s v="SaaS Basic"/>
    <s v="South"/>
    <n v="66053.72"/>
    <n v="23.13"/>
    <n v="20090.650000000001"/>
  </r>
  <r>
    <s v="INV03291"/>
    <x v="170"/>
    <s v="C147"/>
    <s v="SaaS Pro"/>
    <s v="West"/>
    <n v="98651.06"/>
    <n v="24.85"/>
    <n v="37599.21"/>
  </r>
  <r>
    <s v="INV03292"/>
    <x v="500"/>
    <s v="C288"/>
    <s v="SaaS Basic"/>
    <s v="East"/>
    <n v="123037.27"/>
    <n v="8.15"/>
    <n v="31261.37"/>
  </r>
  <r>
    <s v="INV03293"/>
    <x v="562"/>
    <s v="C098"/>
    <s v="SaaS Basic"/>
    <s v="South"/>
    <n v="135229.68"/>
    <n v="22.1"/>
    <n v="50789.87"/>
  </r>
  <r>
    <s v="INV03294"/>
    <x v="147"/>
    <s v="C063"/>
    <s v="Analytics Addon"/>
    <s v="North"/>
    <n v="75404.23"/>
    <n v="20.95"/>
    <n v="23271.4"/>
  </r>
  <r>
    <s v="INV03295"/>
    <x v="577"/>
    <s v="C202"/>
    <s v="SaaS Enterprise"/>
    <s v="West"/>
    <n v="173077.71"/>
    <n v="15.4"/>
    <n v="75229.48"/>
  </r>
  <r>
    <s v="INV03296"/>
    <x v="518"/>
    <s v="C027"/>
    <s v="Analytics Addon"/>
    <s v="East"/>
    <n v="171698.65"/>
    <n v="1.24"/>
    <n v="73954.539999999994"/>
  </r>
  <r>
    <s v="INV03297"/>
    <x v="29"/>
    <s v="C044"/>
    <s v="SaaS Enterprise"/>
    <s v="East"/>
    <n v="214589.85"/>
    <n v="15.61"/>
    <n v="87305.59"/>
  </r>
  <r>
    <s v="INV03298"/>
    <x v="292"/>
    <s v="C209"/>
    <s v="SaaS Enterprise"/>
    <s v="West"/>
    <n v="95440.49"/>
    <n v="21.81"/>
    <n v="43635.040000000001"/>
  </r>
  <r>
    <s v="INV03299"/>
    <x v="393"/>
    <s v="C161"/>
    <s v="SaaS Pro"/>
    <s v="East"/>
    <n v="119340.17"/>
    <n v="2.2999999999999998"/>
    <n v="32452.01"/>
  </r>
  <r>
    <s v="INV03300"/>
    <x v="346"/>
    <s v="C038"/>
    <s v="SaaS Pro"/>
    <s v="South"/>
    <n v="22286.2"/>
    <n v="15.21"/>
    <n v="9518.25"/>
  </r>
  <r>
    <s v="INV03301"/>
    <x v="639"/>
    <s v="C246"/>
    <s v="SaaS Pro"/>
    <s v="North"/>
    <n v="78927.42"/>
    <n v="8.6300000000000008"/>
    <n v="33232.01"/>
  </r>
  <r>
    <s v="INV03302"/>
    <x v="481"/>
    <s v="C011"/>
    <s v="SaaS Pro"/>
    <s v="West"/>
    <n v="199033.02"/>
    <n v="15.79"/>
    <n v="56353.75"/>
  </r>
  <r>
    <s v="INV03303"/>
    <x v="598"/>
    <s v="C154"/>
    <s v="SaaS Pro"/>
    <s v="South"/>
    <n v="147265.41"/>
    <n v="12.24"/>
    <n v="71325.69"/>
  </r>
  <r>
    <s v="INV03304"/>
    <x v="103"/>
    <s v="C280"/>
    <s v="Analytics Addon"/>
    <s v="West"/>
    <n v="103991.25"/>
    <n v="10.66"/>
    <n v="39750.589999999997"/>
  </r>
  <r>
    <s v="INV03305"/>
    <x v="507"/>
    <s v="C202"/>
    <s v="SaaS Basic"/>
    <s v="North"/>
    <n v="124274.79"/>
    <n v="13.53"/>
    <n v="53439.07"/>
  </r>
  <r>
    <s v="INV03306"/>
    <x v="206"/>
    <s v="C047"/>
    <s v="SaaS Pro"/>
    <s v="North"/>
    <n v="198700.15"/>
    <n v="8.7899999999999991"/>
    <n v="86491.75"/>
  </r>
  <r>
    <s v="INV03307"/>
    <x v="513"/>
    <s v="C025"/>
    <s v="Analytics Addon"/>
    <s v="East"/>
    <n v="183802.78"/>
    <n v="5.51"/>
    <n v="87238.03"/>
  </r>
  <r>
    <s v="INV03308"/>
    <x v="77"/>
    <s v="C267"/>
    <s v="Analytics Addon"/>
    <s v="South"/>
    <n v="177611.66"/>
    <n v="6.49"/>
    <n v="49150.43"/>
  </r>
  <r>
    <s v="INV03309"/>
    <x v="354"/>
    <s v="C237"/>
    <s v="SaaS Pro"/>
    <s v="North"/>
    <n v="69256.98"/>
    <n v="21.1"/>
    <n v="30397.51"/>
  </r>
  <r>
    <s v="INV03310"/>
    <x v="163"/>
    <s v="C151"/>
    <s v="SaaS Enterprise"/>
    <s v="North"/>
    <n v="57688.34"/>
    <n v="17.96"/>
    <n v="24654.49"/>
  </r>
  <r>
    <s v="INV03311"/>
    <x v="218"/>
    <s v="C127"/>
    <s v="SaaS Pro"/>
    <s v="West"/>
    <n v="227781.41"/>
    <n v="2.87"/>
    <n v="96832.45"/>
  </r>
  <r>
    <s v="INV03312"/>
    <x v="113"/>
    <s v="C177"/>
    <s v="SaaS Pro"/>
    <s v="South"/>
    <n v="196546.09"/>
    <n v="17.28"/>
    <n v="55747.89"/>
  </r>
  <r>
    <s v="INV03313"/>
    <x v="617"/>
    <s v="C083"/>
    <s v="SaaS Pro"/>
    <s v="South"/>
    <n v="176563.66"/>
    <n v="10.199999999999999"/>
    <n v="80265.31"/>
  </r>
  <r>
    <s v="INV03314"/>
    <x v="685"/>
    <s v="C055"/>
    <s v="SaaS Pro"/>
    <s v="South"/>
    <n v="120375.86"/>
    <n v="2.86"/>
    <n v="63046.43"/>
  </r>
  <r>
    <s v="INV03315"/>
    <x v="359"/>
    <s v="C081"/>
    <s v="SaaS Enterprise"/>
    <s v="East"/>
    <n v="139621.44"/>
    <n v="21.88"/>
    <n v="60981.02"/>
  </r>
  <r>
    <s v="INV03316"/>
    <x v="327"/>
    <s v="C254"/>
    <s v="SaaS Enterprise"/>
    <s v="West"/>
    <n v="72691.41"/>
    <n v="14.46"/>
    <n v="39597.370000000003"/>
  </r>
  <r>
    <s v="INV03317"/>
    <x v="324"/>
    <s v="C030"/>
    <s v="SaaS Basic"/>
    <s v="East"/>
    <n v="168885.26"/>
    <n v="24.13"/>
    <n v="65733.740000000005"/>
  </r>
  <r>
    <s v="INV03318"/>
    <x v="303"/>
    <s v="C261"/>
    <s v="Analytics Addon"/>
    <s v="North"/>
    <n v="54851.85"/>
    <n v="15.85"/>
    <n v="25925.52"/>
  </r>
  <r>
    <s v="INV03319"/>
    <x v="358"/>
    <s v="C047"/>
    <s v="SaaS Pro"/>
    <s v="South"/>
    <n v="19434.55"/>
    <n v="21.87"/>
    <n v="9331.84"/>
  </r>
  <r>
    <s v="INV03320"/>
    <x v="340"/>
    <s v="C227"/>
    <s v="SaaS Pro"/>
    <s v="West"/>
    <n v="84581.27"/>
    <n v="14.82"/>
    <n v="28368.51"/>
  </r>
  <r>
    <s v="INV03321"/>
    <x v="710"/>
    <s v="C269"/>
    <s v="SaaS Basic"/>
    <s v="North"/>
    <n v="218030.83"/>
    <n v="11.38"/>
    <n v="81943.8"/>
  </r>
  <r>
    <s v="INV03322"/>
    <x v="572"/>
    <s v="C029"/>
    <s v="SaaS Enterprise"/>
    <s v="South"/>
    <n v="24683.63"/>
    <n v="7.69"/>
    <n v="6872.15"/>
  </r>
  <r>
    <s v="INV03323"/>
    <x v="68"/>
    <s v="C266"/>
    <s v="Analytics Addon"/>
    <s v="East"/>
    <n v="88999.6"/>
    <n v="14.33"/>
    <n v="41946.43"/>
  </r>
  <r>
    <s v="INV03324"/>
    <x v="329"/>
    <s v="C089"/>
    <s v="SaaS Enterprise"/>
    <s v="South"/>
    <n v="20576.04"/>
    <n v="0.02"/>
    <n v="7170.43"/>
  </r>
  <r>
    <s v="INV03325"/>
    <x v="439"/>
    <s v="C260"/>
    <s v="SaaS Enterprise"/>
    <s v="North"/>
    <n v="76738.83"/>
    <n v="20.04"/>
    <n v="26969.13"/>
  </r>
  <r>
    <s v="INV03326"/>
    <x v="308"/>
    <s v="C037"/>
    <s v="SaaS Basic"/>
    <s v="South"/>
    <n v="129836.76"/>
    <n v="14.62"/>
    <n v="35129.51"/>
  </r>
  <r>
    <s v="INV03327"/>
    <x v="622"/>
    <s v="C116"/>
    <s v="SaaS Pro"/>
    <s v="North"/>
    <n v="112151.67999999999"/>
    <n v="22.59"/>
    <n v="50836.46"/>
  </r>
  <r>
    <s v="INV03328"/>
    <x v="345"/>
    <s v="C246"/>
    <s v="SaaS Enterprise"/>
    <s v="West"/>
    <n v="176681.29"/>
    <n v="11.84"/>
    <n v="90108.85"/>
  </r>
  <r>
    <s v="INV03329"/>
    <x v="499"/>
    <s v="C173"/>
    <s v="SaaS Enterprise"/>
    <s v="West"/>
    <n v="140677.48000000001"/>
    <n v="13.38"/>
    <n v="72493.72"/>
  </r>
  <r>
    <s v="INV03330"/>
    <x v="84"/>
    <s v="C292"/>
    <s v="Analytics Addon"/>
    <s v="West"/>
    <n v="85859.28"/>
    <n v="8.36"/>
    <n v="34666.6"/>
  </r>
  <r>
    <s v="INV03331"/>
    <x v="24"/>
    <s v="C109"/>
    <s v="Analytics Addon"/>
    <s v="East"/>
    <n v="62666.04"/>
    <n v="20.62"/>
    <n v="19542.57"/>
  </r>
  <r>
    <s v="INV03332"/>
    <x v="620"/>
    <s v="C032"/>
    <s v="SaaS Pro"/>
    <s v="South"/>
    <n v="141316.07"/>
    <n v="5.78"/>
    <n v="75297.759999999995"/>
  </r>
  <r>
    <s v="INV03333"/>
    <x v="286"/>
    <s v="C015"/>
    <s v="SaaS Enterprise"/>
    <s v="East"/>
    <n v="223714.76"/>
    <n v="9.5399999999999991"/>
    <n v="97532.74"/>
  </r>
  <r>
    <s v="INV03334"/>
    <x v="476"/>
    <s v="C038"/>
    <s v="SaaS Enterprise"/>
    <s v="West"/>
    <n v="23834.94"/>
    <n v="24.59"/>
    <n v="10262.93"/>
  </r>
  <r>
    <s v="INV03335"/>
    <x v="52"/>
    <s v="C051"/>
    <s v="SaaS Enterprise"/>
    <s v="South"/>
    <n v="76110.080000000002"/>
    <n v="6.21"/>
    <n v="36860.589999999997"/>
  </r>
  <r>
    <s v="INV03336"/>
    <x v="120"/>
    <s v="C251"/>
    <s v="SaaS Enterprise"/>
    <s v="North"/>
    <n v="198115.59"/>
    <n v="6.17"/>
    <n v="56924.86"/>
  </r>
  <r>
    <s v="INV03337"/>
    <x v="189"/>
    <s v="C040"/>
    <s v="SaaS Basic"/>
    <s v="West"/>
    <n v="247898.46"/>
    <n v="13.89"/>
    <n v="121739.63"/>
  </r>
  <r>
    <s v="INV03338"/>
    <x v="255"/>
    <s v="C009"/>
    <s v="SaaS Basic"/>
    <s v="South"/>
    <n v="101507.15"/>
    <n v="12.81"/>
    <n v="42037.25"/>
  </r>
  <r>
    <s v="INV03339"/>
    <x v="2"/>
    <s v="C219"/>
    <s v="SaaS Enterprise"/>
    <s v="South"/>
    <n v="186127.32"/>
    <n v="24.73"/>
    <n v="47341.78"/>
  </r>
  <r>
    <s v="INV03340"/>
    <x v="197"/>
    <s v="C256"/>
    <s v="Analytics Addon"/>
    <s v="West"/>
    <n v="192871.08"/>
    <n v="20.28"/>
    <n v="85873.47"/>
  </r>
  <r>
    <s v="INV03341"/>
    <x v="503"/>
    <s v="C110"/>
    <s v="SaaS Enterprise"/>
    <s v="East"/>
    <n v="23924.26"/>
    <n v="9.33"/>
    <n v="8832.23"/>
  </r>
  <r>
    <s v="INV03342"/>
    <x v="575"/>
    <s v="C170"/>
    <s v="SaaS Enterprise"/>
    <s v="West"/>
    <n v="72720.539999999994"/>
    <n v="3.97"/>
    <n v="36160.57"/>
  </r>
  <r>
    <s v="INV03343"/>
    <x v="537"/>
    <s v="C041"/>
    <s v="Analytics Addon"/>
    <s v="South"/>
    <n v="80249.55"/>
    <n v="15.42"/>
    <n v="30904.16"/>
  </r>
  <r>
    <s v="INV03344"/>
    <x v="112"/>
    <s v="C086"/>
    <s v="SaaS Basic"/>
    <s v="North"/>
    <n v="28670.03"/>
    <n v="21.54"/>
    <n v="8914.52"/>
  </r>
  <r>
    <s v="INV03345"/>
    <x v="69"/>
    <s v="C210"/>
    <s v="SaaS Pro"/>
    <s v="West"/>
    <n v="83307.28"/>
    <n v="3.72"/>
    <n v="39157.29"/>
  </r>
  <r>
    <s v="INV03346"/>
    <x v="649"/>
    <s v="C250"/>
    <s v="Analytics Addon"/>
    <s v="North"/>
    <n v="115095.78"/>
    <n v="12.23"/>
    <n v="34288.379999999997"/>
  </r>
  <r>
    <s v="INV03347"/>
    <x v="644"/>
    <s v="C146"/>
    <s v="Analytics Addon"/>
    <s v="West"/>
    <n v="216241.9"/>
    <n v="8.07"/>
    <n v="74290.3"/>
  </r>
  <r>
    <s v="INV03348"/>
    <x v="522"/>
    <s v="C066"/>
    <s v="SaaS Pro"/>
    <s v="West"/>
    <n v="235463.69"/>
    <n v="1.75"/>
    <n v="127110.12"/>
  </r>
  <r>
    <s v="INV03349"/>
    <x v="355"/>
    <s v="C121"/>
    <s v="SaaS Basic"/>
    <s v="South"/>
    <n v="177613.96"/>
    <n v="4.8600000000000003"/>
    <n v="85275.35"/>
  </r>
  <r>
    <s v="INV03350"/>
    <x v="171"/>
    <s v="C267"/>
    <s v="SaaS Enterprise"/>
    <s v="South"/>
    <n v="55121.279999999999"/>
    <n v="18.100000000000001"/>
    <n v="29162.58"/>
  </r>
  <r>
    <s v="INV03351"/>
    <x v="692"/>
    <s v="C057"/>
    <s v="SaaS Enterprise"/>
    <s v="South"/>
    <n v="65090.89"/>
    <n v="13.85"/>
    <n v="33143.629999999997"/>
  </r>
  <r>
    <s v="INV03352"/>
    <x v="647"/>
    <s v="C029"/>
    <s v="SaaS Pro"/>
    <s v="South"/>
    <n v="147931.76999999999"/>
    <n v="0.04"/>
    <n v="74485.64"/>
  </r>
  <r>
    <s v="INV03353"/>
    <x v="617"/>
    <s v="C214"/>
    <s v="SaaS Basic"/>
    <s v="South"/>
    <n v="86839.96"/>
    <n v="8.8800000000000008"/>
    <n v="32034.080000000002"/>
  </r>
  <r>
    <s v="INV03354"/>
    <x v="491"/>
    <s v="C159"/>
    <s v="SaaS Basic"/>
    <s v="North"/>
    <n v="210326.64"/>
    <n v="7.36"/>
    <n v="65666.820000000007"/>
  </r>
  <r>
    <s v="INV03355"/>
    <x v="419"/>
    <s v="C097"/>
    <s v="SaaS Pro"/>
    <s v="North"/>
    <n v="50084.59"/>
    <n v="19.670000000000002"/>
    <n v="24821.74"/>
  </r>
  <r>
    <s v="INV03356"/>
    <x v="266"/>
    <s v="C267"/>
    <s v="SaaS Basic"/>
    <s v="South"/>
    <n v="85335.85"/>
    <n v="1.49"/>
    <n v="36937.35"/>
  </r>
  <r>
    <s v="INV03357"/>
    <x v="280"/>
    <s v="C092"/>
    <s v="Analytics Addon"/>
    <s v="East"/>
    <n v="19489.009999999998"/>
    <n v="14.47"/>
    <n v="8308.94"/>
  </r>
  <r>
    <s v="INV03358"/>
    <x v="349"/>
    <s v="C148"/>
    <s v="Analytics Addon"/>
    <s v="South"/>
    <n v="119276.41"/>
    <n v="6.55"/>
    <n v="51513.599999999999"/>
  </r>
  <r>
    <s v="INV03359"/>
    <x v="570"/>
    <s v="C241"/>
    <s v="SaaS Basic"/>
    <s v="West"/>
    <n v="56542.09"/>
    <n v="8.6"/>
    <n v="30073.9"/>
  </r>
  <r>
    <s v="INV03360"/>
    <x v="132"/>
    <s v="C121"/>
    <s v="Analytics Addon"/>
    <s v="North"/>
    <n v="64522.11"/>
    <n v="4.75"/>
    <n v="31359.3"/>
  </r>
  <r>
    <s v="INV03361"/>
    <x v="104"/>
    <s v="C294"/>
    <s v="SaaS Basic"/>
    <s v="South"/>
    <n v="61683.74"/>
    <n v="16.91"/>
    <n v="18636.419999999998"/>
  </r>
  <r>
    <s v="INV03362"/>
    <x v="513"/>
    <s v="C018"/>
    <s v="SaaS Basic"/>
    <s v="North"/>
    <n v="145207.94"/>
    <n v="19.46"/>
    <n v="64078.77"/>
  </r>
  <r>
    <s v="INV03363"/>
    <x v="714"/>
    <s v="C036"/>
    <s v="SaaS Basic"/>
    <s v="East"/>
    <n v="20915.830000000002"/>
    <n v="17.440000000000001"/>
    <n v="8921.15"/>
  </r>
  <r>
    <s v="INV03364"/>
    <x v="25"/>
    <s v="C219"/>
    <s v="SaaS Pro"/>
    <s v="West"/>
    <n v="96940.3"/>
    <n v="13.05"/>
    <n v="47527.88"/>
  </r>
  <r>
    <s v="INV03365"/>
    <x v="284"/>
    <s v="C226"/>
    <s v="SaaS Enterprise"/>
    <s v="East"/>
    <n v="130486.75"/>
    <n v="2.27"/>
    <n v="41927.49"/>
  </r>
  <r>
    <s v="INV03366"/>
    <x v="192"/>
    <s v="C156"/>
    <s v="Analytics Addon"/>
    <s v="East"/>
    <n v="102151.27"/>
    <n v="19.38"/>
    <n v="30928.47"/>
  </r>
  <r>
    <s v="INV03367"/>
    <x v="630"/>
    <s v="C209"/>
    <s v="SaaS Enterprise"/>
    <s v="South"/>
    <n v="176469.28"/>
    <n v="13.93"/>
    <n v="54442.720000000001"/>
  </r>
  <r>
    <s v="INV03368"/>
    <x v="551"/>
    <s v="C298"/>
    <s v="SaaS Enterprise"/>
    <s v="South"/>
    <n v="12407.09"/>
    <n v="18.02"/>
    <n v="4918.66"/>
  </r>
  <r>
    <s v="INV03369"/>
    <x v="334"/>
    <s v="C115"/>
    <s v="Analytics Addon"/>
    <s v="South"/>
    <n v="21702.26"/>
    <n v="22.55"/>
    <n v="9053.51"/>
  </r>
  <r>
    <s v="INV03370"/>
    <x v="87"/>
    <s v="C139"/>
    <s v="Analytics Addon"/>
    <s v="East"/>
    <n v="208293.38"/>
    <n v="17.61"/>
    <n v="112465.39"/>
  </r>
  <r>
    <s v="INV03371"/>
    <x v="421"/>
    <s v="C142"/>
    <s v="Analytics Addon"/>
    <s v="South"/>
    <n v="17032.72"/>
    <n v="11.57"/>
    <n v="8666.7000000000007"/>
  </r>
  <r>
    <s v="INV03372"/>
    <x v="40"/>
    <s v="C163"/>
    <s v="SaaS Basic"/>
    <s v="East"/>
    <n v="134687.31"/>
    <n v="9.01"/>
    <n v="38395.89"/>
  </r>
  <r>
    <s v="INV03373"/>
    <x v="203"/>
    <s v="C186"/>
    <s v="SaaS Enterprise"/>
    <s v="East"/>
    <n v="146623.84"/>
    <n v="2.89"/>
    <n v="49143.02"/>
  </r>
  <r>
    <s v="INV03374"/>
    <x v="601"/>
    <s v="C166"/>
    <s v="SaaS Pro"/>
    <s v="East"/>
    <n v="226071.35"/>
    <n v="14.09"/>
    <n v="88026.04"/>
  </r>
  <r>
    <s v="INV03375"/>
    <x v="21"/>
    <s v="C194"/>
    <s v="Analytics Addon"/>
    <s v="West"/>
    <n v="30371.54"/>
    <n v="18.52"/>
    <n v="10707.24"/>
  </r>
  <r>
    <s v="INV03376"/>
    <x v="518"/>
    <s v="C098"/>
    <s v="SaaS Basic"/>
    <s v="East"/>
    <n v="207009.34"/>
    <n v="2.0099999999999998"/>
    <n v="77153.81"/>
  </r>
  <r>
    <s v="INV03377"/>
    <x v="411"/>
    <s v="C183"/>
    <s v="SaaS Basic"/>
    <s v="North"/>
    <n v="218026.96"/>
    <n v="3.89"/>
    <n v="76378.820000000007"/>
  </r>
  <r>
    <s v="INV03378"/>
    <x v="346"/>
    <s v="C096"/>
    <s v="Analytics Addon"/>
    <s v="North"/>
    <n v="38600.68"/>
    <n v="17.27"/>
    <n v="12601.83"/>
  </r>
  <r>
    <s v="INV03379"/>
    <x v="364"/>
    <s v="C210"/>
    <s v="SaaS Basic"/>
    <s v="North"/>
    <n v="104316.22"/>
    <n v="4.99"/>
    <n v="35117.089999999997"/>
  </r>
  <r>
    <s v="INV03380"/>
    <x v="309"/>
    <s v="C093"/>
    <s v="Analytics Addon"/>
    <s v="West"/>
    <n v="132919.42000000001"/>
    <n v="0.39"/>
    <n v="63612.32"/>
  </r>
  <r>
    <s v="INV03381"/>
    <x v="169"/>
    <s v="C147"/>
    <s v="SaaS Pro"/>
    <s v="North"/>
    <n v="216639.33"/>
    <n v="18.25"/>
    <n v="89974.88"/>
  </r>
  <r>
    <s v="INV03382"/>
    <x v="108"/>
    <s v="C069"/>
    <s v="SaaS Pro"/>
    <s v="South"/>
    <n v="195722.82"/>
    <n v="23.75"/>
    <n v="91768.12"/>
  </r>
  <r>
    <s v="INV03383"/>
    <x v="262"/>
    <s v="C085"/>
    <s v="SaaS Basic"/>
    <s v="East"/>
    <n v="213137.94"/>
    <n v="0.84"/>
    <n v="76210.27"/>
  </r>
  <r>
    <s v="INV03384"/>
    <x v="268"/>
    <s v="C065"/>
    <s v="SaaS Enterprise"/>
    <s v="North"/>
    <n v="51381.25"/>
    <n v="13.21"/>
    <n v="25234.47"/>
  </r>
  <r>
    <s v="INV03385"/>
    <x v="671"/>
    <s v="C273"/>
    <s v="SaaS Pro"/>
    <s v="South"/>
    <n v="59623.41"/>
    <n v="15.25"/>
    <n v="28846.560000000001"/>
  </r>
  <r>
    <s v="INV03386"/>
    <x v="373"/>
    <s v="C277"/>
    <s v="SaaS Basic"/>
    <s v="South"/>
    <n v="162968.4"/>
    <n v="19.559999999999999"/>
    <n v="45954.95"/>
  </r>
  <r>
    <s v="INV03387"/>
    <x v="133"/>
    <s v="C150"/>
    <s v="Analytics Addon"/>
    <s v="East"/>
    <n v="152189.28"/>
    <n v="19.850000000000001"/>
    <n v="80911.48"/>
  </r>
  <r>
    <s v="INV03388"/>
    <x v="301"/>
    <s v="C106"/>
    <s v="SaaS Basic"/>
    <s v="East"/>
    <n v="122255.73"/>
    <n v="7.89"/>
    <n v="44668.08"/>
  </r>
  <r>
    <s v="INV03389"/>
    <x v="250"/>
    <s v="C040"/>
    <s v="SaaS Pro"/>
    <s v="South"/>
    <n v="240917.34"/>
    <n v="24.66"/>
    <n v="103444.3"/>
  </r>
  <r>
    <s v="INV03390"/>
    <x v="135"/>
    <s v="C183"/>
    <s v="SaaS Enterprise"/>
    <s v="South"/>
    <n v="174845.18"/>
    <n v="19.22"/>
    <n v="77493.039999999994"/>
  </r>
  <r>
    <s v="INV03391"/>
    <x v="271"/>
    <s v="C079"/>
    <s v="SaaS Basic"/>
    <s v="East"/>
    <n v="37225.18"/>
    <n v="23.2"/>
    <n v="12404.67"/>
  </r>
  <r>
    <s v="INV03392"/>
    <x v="577"/>
    <s v="C076"/>
    <s v="Analytics Addon"/>
    <s v="South"/>
    <n v="28070.79"/>
    <n v="1.5"/>
    <n v="8159.91"/>
  </r>
  <r>
    <s v="INV03393"/>
    <x v="129"/>
    <s v="C110"/>
    <s v="SaaS Enterprise"/>
    <s v="West"/>
    <n v="24633.23"/>
    <n v="19.079999999999998"/>
    <n v="12204.09"/>
  </r>
  <r>
    <s v="INV03394"/>
    <x v="23"/>
    <s v="C243"/>
    <s v="SaaS Pro"/>
    <s v="South"/>
    <n v="205509.87"/>
    <n v="8.93"/>
    <n v="61514"/>
  </r>
  <r>
    <s v="INV03395"/>
    <x v="89"/>
    <s v="C222"/>
    <s v="Analytics Addon"/>
    <s v="East"/>
    <n v="16800.75"/>
    <n v="16.2"/>
    <n v="4332.8900000000003"/>
  </r>
  <r>
    <s v="INV03396"/>
    <x v="554"/>
    <s v="C052"/>
    <s v="Analytics Addon"/>
    <s v="South"/>
    <n v="146444.98000000001"/>
    <n v="1.64"/>
    <n v="46313.08"/>
  </r>
  <r>
    <s v="INV03397"/>
    <x v="406"/>
    <s v="C222"/>
    <s v="SaaS Basic"/>
    <s v="East"/>
    <n v="218377.51"/>
    <n v="22.05"/>
    <n v="94895.15"/>
  </r>
  <r>
    <s v="INV03398"/>
    <x v="52"/>
    <s v="C102"/>
    <s v="SaaS Enterprise"/>
    <s v="North"/>
    <n v="93021.3"/>
    <n v="5.79"/>
    <n v="47633.21"/>
  </r>
  <r>
    <s v="INV03399"/>
    <x v="656"/>
    <s v="C111"/>
    <s v="SaaS Basic"/>
    <s v="South"/>
    <n v="18944.71"/>
    <n v="5.39"/>
    <n v="8444.51"/>
  </r>
  <r>
    <s v="INV03400"/>
    <x v="34"/>
    <s v="C223"/>
    <s v="SaaS Basic"/>
    <s v="East"/>
    <n v="177454.88"/>
    <n v="15.15"/>
    <n v="96322.97"/>
  </r>
  <r>
    <s v="INV03401"/>
    <x v="715"/>
    <s v="C175"/>
    <s v="Analytics Addon"/>
    <s v="West"/>
    <n v="149726.29"/>
    <n v="8.6199999999999992"/>
    <n v="76056.570000000007"/>
  </r>
  <r>
    <s v="INV03402"/>
    <x v="721"/>
    <s v="C020"/>
    <s v="SaaS Pro"/>
    <s v="North"/>
    <n v="219203.06"/>
    <n v="14.32"/>
    <n v="98984.04"/>
  </r>
  <r>
    <s v="INV03403"/>
    <x v="552"/>
    <s v="C124"/>
    <s v="SaaS Pro"/>
    <s v="East"/>
    <n v="79223.16"/>
    <n v="3.06"/>
    <n v="26320.98"/>
  </r>
  <r>
    <s v="INV03404"/>
    <x v="372"/>
    <s v="C211"/>
    <s v="SaaS Pro"/>
    <s v="West"/>
    <n v="57366.37"/>
    <n v="19.05"/>
    <n v="27859.200000000001"/>
  </r>
  <r>
    <s v="INV03405"/>
    <x v="181"/>
    <s v="C263"/>
    <s v="SaaS Basic"/>
    <s v="North"/>
    <n v="18707.45"/>
    <n v="17.95"/>
    <n v="6805.31"/>
  </r>
  <r>
    <s v="INV03406"/>
    <x v="549"/>
    <s v="C108"/>
    <s v="Analytics Addon"/>
    <s v="East"/>
    <n v="71931.44"/>
    <n v="3.96"/>
    <n v="36471.480000000003"/>
  </r>
  <r>
    <s v="INV03407"/>
    <x v="431"/>
    <s v="C146"/>
    <s v="SaaS Enterprise"/>
    <s v="North"/>
    <n v="157759.79999999999"/>
    <n v="1.46"/>
    <n v="68607.45"/>
  </r>
  <r>
    <s v="INV03408"/>
    <x v="384"/>
    <s v="C266"/>
    <s v="SaaS Basic"/>
    <s v="South"/>
    <n v="162272.1"/>
    <n v="11.03"/>
    <n v="48188.97"/>
  </r>
  <r>
    <s v="INV03409"/>
    <x v="354"/>
    <s v="C058"/>
    <s v="SaaS Enterprise"/>
    <s v="West"/>
    <n v="113634.18"/>
    <n v="3"/>
    <n v="54979.9"/>
  </r>
  <r>
    <s v="INV03410"/>
    <x v="394"/>
    <s v="C207"/>
    <s v="Analytics Addon"/>
    <s v="South"/>
    <n v="50300.959999999999"/>
    <n v="7.94"/>
    <n v="16834.099999999999"/>
  </r>
  <r>
    <s v="INV03411"/>
    <x v="254"/>
    <s v="C279"/>
    <s v="SaaS Enterprise"/>
    <s v="West"/>
    <n v="220563.6"/>
    <n v="20.76"/>
    <n v="117041.93"/>
  </r>
  <r>
    <s v="INV03412"/>
    <x v="162"/>
    <s v="C011"/>
    <s v="SaaS Enterprise"/>
    <s v="South"/>
    <n v="114647.5"/>
    <n v="16.55"/>
    <n v="36944.800000000003"/>
  </r>
  <r>
    <s v="INV03413"/>
    <x v="23"/>
    <s v="C258"/>
    <s v="SaaS Enterprise"/>
    <s v="West"/>
    <n v="140310.21"/>
    <n v="12.28"/>
    <n v="68681.05"/>
  </r>
  <r>
    <s v="INV03414"/>
    <x v="676"/>
    <s v="C241"/>
    <s v="SaaS Enterprise"/>
    <s v="North"/>
    <n v="170586.23"/>
    <n v="17.350000000000001"/>
    <n v="79566.63"/>
  </r>
  <r>
    <s v="INV03415"/>
    <x v="446"/>
    <s v="C079"/>
    <s v="SaaS Pro"/>
    <s v="North"/>
    <n v="23970.85"/>
    <n v="18.7"/>
    <n v="11069.9"/>
  </r>
  <r>
    <s v="INV03416"/>
    <x v="496"/>
    <s v="C205"/>
    <s v="SaaS Enterprise"/>
    <s v="West"/>
    <n v="141584.95999999999"/>
    <n v="0.85"/>
    <n v="59382.86"/>
  </r>
  <r>
    <s v="INV03417"/>
    <x v="525"/>
    <s v="C249"/>
    <s v="SaaS Pro"/>
    <s v="East"/>
    <n v="226708.27"/>
    <n v="17.690000000000001"/>
    <n v="96719.19"/>
  </r>
  <r>
    <s v="INV03418"/>
    <x v="364"/>
    <s v="C253"/>
    <s v="Analytics Addon"/>
    <s v="South"/>
    <n v="238966.38"/>
    <n v="16.84"/>
    <n v="98030.24"/>
  </r>
  <r>
    <s v="INV03419"/>
    <x v="646"/>
    <s v="C231"/>
    <s v="SaaS Enterprise"/>
    <s v="West"/>
    <n v="61876.86"/>
    <n v="10.5"/>
    <n v="23574.79"/>
  </r>
  <r>
    <s v="INV03420"/>
    <x v="174"/>
    <s v="C135"/>
    <s v="SaaS Pro"/>
    <s v="North"/>
    <n v="133372.57"/>
    <n v="10.87"/>
    <n v="36238.519999999997"/>
  </r>
  <r>
    <s v="INV03421"/>
    <x v="643"/>
    <s v="C015"/>
    <s v="SaaS Basic"/>
    <s v="South"/>
    <n v="24317.63"/>
    <n v="22.32"/>
    <n v="8625.98"/>
  </r>
  <r>
    <s v="INV03422"/>
    <x v="57"/>
    <s v="C059"/>
    <s v="SaaS Basic"/>
    <s v="West"/>
    <n v="114407.99"/>
    <n v="21.56"/>
    <n v="60092.72"/>
  </r>
  <r>
    <s v="INV03423"/>
    <x v="238"/>
    <s v="C188"/>
    <s v="SaaS Enterprise"/>
    <s v="West"/>
    <n v="108212"/>
    <n v="18.760000000000002"/>
    <n v="30153.05"/>
  </r>
  <r>
    <s v="INV03424"/>
    <x v="2"/>
    <s v="C265"/>
    <s v="SaaS Basic"/>
    <s v="West"/>
    <n v="43304.42"/>
    <n v="12.55"/>
    <n v="14695.53"/>
  </r>
  <r>
    <s v="INV03425"/>
    <x v="638"/>
    <s v="C166"/>
    <s v="SaaS Pro"/>
    <s v="East"/>
    <n v="147986.29"/>
    <n v="16.93"/>
    <n v="38705.69"/>
  </r>
  <r>
    <s v="INV03426"/>
    <x v="423"/>
    <s v="C171"/>
    <s v="SaaS Basic"/>
    <s v="North"/>
    <n v="134668.41"/>
    <n v="14.66"/>
    <n v="34862.81"/>
  </r>
  <r>
    <s v="INV03427"/>
    <x v="119"/>
    <s v="C117"/>
    <s v="Analytics Addon"/>
    <s v="East"/>
    <n v="165194.85999999999"/>
    <n v="0.31"/>
    <n v="42176.15"/>
  </r>
  <r>
    <s v="INV03428"/>
    <x v="305"/>
    <s v="C079"/>
    <s v="SaaS Enterprise"/>
    <s v="North"/>
    <n v="151804.88"/>
    <n v="9.81"/>
    <n v="68337.39"/>
  </r>
  <r>
    <s v="INV03429"/>
    <x v="262"/>
    <s v="C099"/>
    <s v="SaaS Enterprise"/>
    <s v="North"/>
    <n v="82352.25"/>
    <n v="3"/>
    <n v="27017.78"/>
  </r>
  <r>
    <s v="INV03430"/>
    <x v="699"/>
    <s v="C119"/>
    <s v="SaaS Basic"/>
    <s v="South"/>
    <n v="173213.75"/>
    <n v="22.5"/>
    <n v="72534.39"/>
  </r>
  <r>
    <s v="INV03431"/>
    <x v="257"/>
    <s v="C179"/>
    <s v="SaaS Pro"/>
    <s v="South"/>
    <n v="123723.35"/>
    <n v="0.57999999999999996"/>
    <n v="66157.75"/>
  </r>
  <r>
    <s v="INV03432"/>
    <x v="278"/>
    <s v="C101"/>
    <s v="SaaS Basic"/>
    <s v="West"/>
    <n v="202009.57"/>
    <n v="17.440000000000001"/>
    <n v="105737.74"/>
  </r>
  <r>
    <s v="INV03433"/>
    <x v="310"/>
    <s v="C262"/>
    <s v="SaaS Basic"/>
    <s v="West"/>
    <n v="116543.02"/>
    <n v="24.74"/>
    <n v="50292.9"/>
  </r>
  <r>
    <s v="INV03434"/>
    <x v="369"/>
    <s v="C282"/>
    <s v="SaaS Pro"/>
    <s v="South"/>
    <n v="181320.37"/>
    <n v="20.81"/>
    <n v="56222.7"/>
  </r>
  <r>
    <s v="INV03435"/>
    <x v="556"/>
    <s v="C006"/>
    <s v="SaaS Pro"/>
    <s v="West"/>
    <n v="145966.54"/>
    <n v="12.83"/>
    <n v="37206.54"/>
  </r>
  <r>
    <s v="INV03436"/>
    <x v="162"/>
    <s v="C047"/>
    <s v="SaaS Basic"/>
    <s v="South"/>
    <n v="133589.88"/>
    <n v="5.45"/>
    <n v="59072.65"/>
  </r>
  <r>
    <s v="INV03437"/>
    <x v="63"/>
    <s v="C122"/>
    <s v="SaaS Enterprise"/>
    <s v="East"/>
    <n v="174599.18"/>
    <n v="15.1"/>
    <n v="46711.57"/>
  </r>
  <r>
    <s v="INV03438"/>
    <x v="339"/>
    <s v="C062"/>
    <s v="Analytics Addon"/>
    <s v="North"/>
    <n v="231435.72"/>
    <n v="8.3800000000000008"/>
    <n v="94363.839999999997"/>
  </r>
  <r>
    <s v="INV03439"/>
    <x v="454"/>
    <s v="C044"/>
    <s v="SaaS Pro"/>
    <s v="North"/>
    <n v="157152.6"/>
    <n v="9.61"/>
    <n v="74916.070000000007"/>
  </r>
  <r>
    <s v="INV03440"/>
    <x v="98"/>
    <s v="C027"/>
    <s v="SaaS Enterprise"/>
    <s v="West"/>
    <n v="163299.45000000001"/>
    <n v="1.81"/>
    <n v="71909.17"/>
  </r>
  <r>
    <s v="INV03441"/>
    <x v="63"/>
    <s v="C226"/>
    <s v="SaaS Pro"/>
    <s v="East"/>
    <n v="95751.1"/>
    <n v="0.43"/>
    <n v="29778.82"/>
  </r>
  <r>
    <s v="INV03442"/>
    <x v="565"/>
    <s v="C004"/>
    <s v="Analytics Addon"/>
    <s v="North"/>
    <n v="66824.289999999994"/>
    <n v="7.31"/>
    <n v="33635.61"/>
  </r>
  <r>
    <s v="INV03443"/>
    <x v="219"/>
    <s v="C293"/>
    <s v="Analytics Addon"/>
    <s v="East"/>
    <n v="136583.18"/>
    <n v="14.3"/>
    <n v="63562.239999999998"/>
  </r>
  <r>
    <s v="INV03444"/>
    <x v="722"/>
    <s v="C135"/>
    <s v="Analytics Addon"/>
    <s v="West"/>
    <n v="19053.009999999998"/>
    <n v="3.17"/>
    <n v="6399.8"/>
  </r>
  <r>
    <s v="INV03445"/>
    <x v="430"/>
    <s v="C123"/>
    <s v="SaaS Basic"/>
    <s v="South"/>
    <n v="14774.19"/>
    <n v="3.3"/>
    <n v="4939.07"/>
  </r>
  <r>
    <s v="INV03446"/>
    <x v="515"/>
    <s v="C165"/>
    <s v="SaaS Pro"/>
    <s v="North"/>
    <n v="118982"/>
    <n v="20.49"/>
    <n v="55257.85"/>
  </r>
  <r>
    <s v="INV03447"/>
    <x v="607"/>
    <s v="C181"/>
    <s v="SaaS Enterprise"/>
    <s v="South"/>
    <n v="92770.75"/>
    <n v="5.14"/>
    <n v="33802.959999999999"/>
  </r>
  <r>
    <s v="INV03448"/>
    <x v="37"/>
    <s v="C056"/>
    <s v="SaaS Pro"/>
    <s v="West"/>
    <n v="101338.12"/>
    <n v="2.42"/>
    <n v="39394.410000000003"/>
  </r>
  <r>
    <s v="INV03449"/>
    <x v="63"/>
    <s v="C294"/>
    <s v="SaaS Basic"/>
    <s v="East"/>
    <n v="53062.95"/>
    <n v="12.85"/>
    <n v="23918.13"/>
  </r>
  <r>
    <s v="INV03450"/>
    <x v="435"/>
    <s v="C058"/>
    <s v="SaaS Basic"/>
    <s v="West"/>
    <n v="75036.58"/>
    <n v="20.13"/>
    <n v="37731.910000000003"/>
  </r>
  <r>
    <s v="INV03451"/>
    <x v="21"/>
    <s v="C218"/>
    <s v="Analytics Addon"/>
    <s v="North"/>
    <n v="183939.64"/>
    <n v="17.41"/>
    <n v="66540.039999999994"/>
  </r>
  <r>
    <s v="INV03452"/>
    <x v="626"/>
    <s v="C097"/>
    <s v="SaaS Basic"/>
    <s v="North"/>
    <n v="172145.02"/>
    <n v="18.54"/>
    <n v="62174.49"/>
  </r>
  <r>
    <s v="INV03453"/>
    <x v="564"/>
    <s v="C147"/>
    <s v="SaaS Pro"/>
    <s v="North"/>
    <n v="235530.62"/>
    <n v="3.26"/>
    <n v="85980.01"/>
  </r>
  <r>
    <s v="INV03454"/>
    <x v="85"/>
    <s v="C035"/>
    <s v="SaaS Pro"/>
    <s v="West"/>
    <n v="42019.9"/>
    <n v="20.66"/>
    <n v="18534.169999999998"/>
  </r>
  <r>
    <s v="INV03455"/>
    <x v="262"/>
    <s v="C256"/>
    <s v="Analytics Addon"/>
    <s v="East"/>
    <n v="78670.69"/>
    <n v="5.6"/>
    <n v="21940.06"/>
  </r>
  <r>
    <s v="INV03456"/>
    <x v="602"/>
    <s v="C192"/>
    <s v="SaaS Pro"/>
    <s v="East"/>
    <n v="127724.43"/>
    <n v="17.66"/>
    <n v="35590.160000000003"/>
  </r>
  <r>
    <s v="INV03457"/>
    <x v="119"/>
    <s v="C132"/>
    <s v="SaaS Pro"/>
    <s v="South"/>
    <n v="125161.07"/>
    <n v="19.14"/>
    <n v="54880.28"/>
  </r>
  <r>
    <s v="INV03458"/>
    <x v="389"/>
    <s v="C014"/>
    <s v="SaaS Pro"/>
    <s v="East"/>
    <n v="81393.52"/>
    <n v="23"/>
    <n v="40793.360000000001"/>
  </r>
  <r>
    <s v="INV03459"/>
    <x v="193"/>
    <s v="C014"/>
    <s v="SaaS Basic"/>
    <s v="West"/>
    <n v="49473.59"/>
    <n v="22.82"/>
    <n v="14559.47"/>
  </r>
  <r>
    <s v="INV03460"/>
    <x v="33"/>
    <s v="C063"/>
    <s v="SaaS Basic"/>
    <s v="West"/>
    <n v="82942.539999999994"/>
    <n v="0.88"/>
    <n v="33075.74"/>
  </r>
  <r>
    <s v="INV03461"/>
    <x v="44"/>
    <s v="C234"/>
    <s v="Analytics Addon"/>
    <s v="South"/>
    <n v="99357.53"/>
    <n v="19.170000000000002"/>
    <n v="34110.03"/>
  </r>
  <r>
    <s v="INV03462"/>
    <x v="361"/>
    <s v="C043"/>
    <s v="SaaS Basic"/>
    <s v="South"/>
    <n v="232375.42"/>
    <n v="20.420000000000002"/>
    <n v="113695.9"/>
  </r>
  <r>
    <s v="INV03463"/>
    <x v="564"/>
    <s v="C115"/>
    <s v="Analytics Addon"/>
    <s v="South"/>
    <n v="245106.2"/>
    <n v="23.73"/>
    <n v="80194.8"/>
  </r>
  <r>
    <s v="INV03464"/>
    <x v="713"/>
    <s v="C129"/>
    <s v="SaaS Pro"/>
    <s v="East"/>
    <n v="138520.97"/>
    <n v="11.55"/>
    <n v="40632.230000000003"/>
  </r>
  <r>
    <s v="INV03465"/>
    <x v="94"/>
    <s v="C203"/>
    <s v="SaaS Basic"/>
    <s v="North"/>
    <n v="187481.08"/>
    <n v="3.89"/>
    <n v="52740.57"/>
  </r>
  <r>
    <s v="INV03466"/>
    <x v="155"/>
    <s v="C136"/>
    <s v="SaaS Pro"/>
    <s v="West"/>
    <n v="157637.48000000001"/>
    <n v="19.73"/>
    <n v="62208.05"/>
  </r>
  <r>
    <s v="INV03467"/>
    <x v="612"/>
    <s v="C043"/>
    <s v="SaaS Enterprise"/>
    <s v="West"/>
    <n v="19020.96"/>
    <n v="10.32"/>
    <n v="4780.16"/>
  </r>
  <r>
    <s v="INV03468"/>
    <x v="511"/>
    <s v="C060"/>
    <s v="SaaS Enterprise"/>
    <s v="East"/>
    <n v="186056.55"/>
    <n v="7.71"/>
    <n v="79506.100000000006"/>
  </r>
  <r>
    <s v="INV03469"/>
    <x v="432"/>
    <s v="C166"/>
    <s v="SaaS Basic"/>
    <s v="West"/>
    <n v="195400.82"/>
    <n v="15.43"/>
    <n v="96424.55"/>
  </r>
  <r>
    <s v="INV03470"/>
    <x v="665"/>
    <s v="C211"/>
    <s v="SaaS Enterprise"/>
    <s v="East"/>
    <n v="110682.12"/>
    <n v="11.3"/>
    <n v="29183.599999999999"/>
  </r>
  <r>
    <s v="INV03471"/>
    <x v="101"/>
    <s v="C054"/>
    <s v="SaaS Basic"/>
    <s v="West"/>
    <n v="242091.71"/>
    <n v="8.4600000000000009"/>
    <n v="123503.95"/>
  </r>
  <r>
    <s v="INV03472"/>
    <x v="113"/>
    <s v="C072"/>
    <s v="SaaS Pro"/>
    <s v="East"/>
    <n v="84662.57"/>
    <n v="14.25"/>
    <n v="29272.14"/>
  </r>
  <r>
    <s v="INV03473"/>
    <x v="160"/>
    <s v="C169"/>
    <s v="SaaS Pro"/>
    <s v="South"/>
    <n v="221559.89"/>
    <n v="23.8"/>
    <n v="66705.87"/>
  </r>
  <r>
    <s v="INV03474"/>
    <x v="450"/>
    <s v="C264"/>
    <s v="Analytics Addon"/>
    <s v="South"/>
    <n v="248348.64"/>
    <n v="21.68"/>
    <n v="94997.67"/>
  </r>
  <r>
    <s v="INV03475"/>
    <x v="694"/>
    <s v="C046"/>
    <s v="Analytics Addon"/>
    <s v="East"/>
    <n v="150756.67000000001"/>
    <n v="15.05"/>
    <n v="58407.11"/>
  </r>
  <r>
    <s v="INV03476"/>
    <x v="350"/>
    <s v="C204"/>
    <s v="Analytics Addon"/>
    <s v="West"/>
    <n v="162182.26"/>
    <n v="9.17"/>
    <n v="60667.76"/>
  </r>
  <r>
    <s v="INV03477"/>
    <x v="196"/>
    <s v="C089"/>
    <s v="SaaS Basic"/>
    <s v="North"/>
    <n v="181186.67"/>
    <n v="17.690000000000001"/>
    <n v="61730.81"/>
  </r>
  <r>
    <s v="INV03478"/>
    <x v="671"/>
    <s v="C251"/>
    <s v="SaaS Enterprise"/>
    <s v="East"/>
    <n v="190723.37"/>
    <n v="5.14"/>
    <n v="49315.66"/>
  </r>
  <r>
    <s v="INV03479"/>
    <x v="683"/>
    <s v="C259"/>
    <s v="SaaS Pro"/>
    <s v="South"/>
    <n v="75383.95"/>
    <n v="1.96"/>
    <n v="29755.54"/>
  </r>
  <r>
    <s v="INV03480"/>
    <x v="141"/>
    <s v="C123"/>
    <s v="SaaS Pro"/>
    <s v="North"/>
    <n v="195010.42"/>
    <n v="9"/>
    <n v="100874.88"/>
  </r>
  <r>
    <s v="INV03481"/>
    <x v="528"/>
    <s v="C121"/>
    <s v="SaaS Basic"/>
    <s v="West"/>
    <n v="55234.54"/>
    <n v="6.16"/>
    <n v="27431.31"/>
  </r>
  <r>
    <s v="INV03482"/>
    <x v="631"/>
    <s v="C117"/>
    <s v="Analytics Addon"/>
    <s v="West"/>
    <n v="144419.85999999999"/>
    <n v="9.08"/>
    <n v="71494.210000000006"/>
  </r>
  <r>
    <s v="INV03483"/>
    <x v="600"/>
    <s v="C243"/>
    <s v="Analytics Addon"/>
    <s v="North"/>
    <n v="117462.91"/>
    <n v="19.73"/>
    <n v="52540.56"/>
  </r>
  <r>
    <s v="INV03484"/>
    <x v="448"/>
    <s v="C008"/>
    <s v="SaaS Basic"/>
    <s v="South"/>
    <n v="42716.08"/>
    <n v="17.09"/>
    <n v="11045.37"/>
  </r>
  <r>
    <s v="INV03485"/>
    <x v="115"/>
    <s v="C014"/>
    <s v="SaaS Basic"/>
    <s v="North"/>
    <n v="159908.1"/>
    <n v="8.32"/>
    <n v="42687.68"/>
  </r>
  <r>
    <s v="INV03486"/>
    <x v="278"/>
    <s v="C001"/>
    <s v="Analytics Addon"/>
    <s v="East"/>
    <n v="71605.58"/>
    <n v="12.53"/>
    <n v="20672.25"/>
  </r>
  <r>
    <s v="INV03487"/>
    <x v="197"/>
    <s v="C006"/>
    <s v="SaaS Basic"/>
    <s v="South"/>
    <n v="63581.86"/>
    <n v="16.079999999999998"/>
    <n v="24482.25"/>
  </r>
  <r>
    <s v="INV03488"/>
    <x v="617"/>
    <s v="C205"/>
    <s v="Analytics Addon"/>
    <s v="South"/>
    <n v="224884.61"/>
    <n v="17.62"/>
    <n v="93687.1"/>
  </r>
  <r>
    <s v="INV03489"/>
    <x v="723"/>
    <s v="C193"/>
    <s v="Analytics Addon"/>
    <s v="South"/>
    <n v="112588.23"/>
    <n v="7.8"/>
    <n v="50252.09"/>
  </r>
  <r>
    <s v="INV03490"/>
    <x v="506"/>
    <s v="C165"/>
    <s v="SaaS Pro"/>
    <s v="West"/>
    <n v="163900.51999999999"/>
    <n v="14.08"/>
    <n v="61855.48"/>
  </r>
  <r>
    <s v="INV03491"/>
    <x v="45"/>
    <s v="C296"/>
    <s v="Analytics Addon"/>
    <s v="West"/>
    <n v="55222.23"/>
    <n v="4.05"/>
    <n v="25824.78"/>
  </r>
  <r>
    <s v="INV03492"/>
    <x v="241"/>
    <s v="C037"/>
    <s v="SaaS Pro"/>
    <s v="West"/>
    <n v="209833.03"/>
    <n v="20.69"/>
    <n v="58965.52"/>
  </r>
  <r>
    <s v="INV03493"/>
    <x v="408"/>
    <s v="C243"/>
    <s v="SaaS Enterprise"/>
    <s v="South"/>
    <n v="183357.9"/>
    <n v="19.809999999999999"/>
    <n v="54725.760000000002"/>
  </r>
  <r>
    <s v="INV03494"/>
    <x v="421"/>
    <s v="C060"/>
    <s v="SaaS Basic"/>
    <s v="West"/>
    <n v="148741.44"/>
    <n v="7.0000000000000007E-2"/>
    <n v="68261.06"/>
  </r>
  <r>
    <s v="INV03495"/>
    <x v="441"/>
    <s v="C026"/>
    <s v="SaaS Basic"/>
    <s v="West"/>
    <n v="20999.3"/>
    <n v="10.44"/>
    <n v="7189.45"/>
  </r>
  <r>
    <s v="INV03496"/>
    <x v="172"/>
    <s v="C264"/>
    <s v="SaaS Basic"/>
    <s v="West"/>
    <n v="15450.31"/>
    <n v="19.09"/>
    <n v="3886.36"/>
  </r>
  <r>
    <s v="INV03497"/>
    <x v="437"/>
    <s v="C087"/>
    <s v="SaaS Enterprise"/>
    <s v="West"/>
    <n v="52764.21"/>
    <n v="10.49"/>
    <n v="21834.26"/>
  </r>
  <r>
    <s v="INV03498"/>
    <x v="508"/>
    <s v="C248"/>
    <s v="SaaS Pro"/>
    <s v="West"/>
    <n v="217930.96"/>
    <n v="16.579999999999998"/>
    <n v="106148.59"/>
  </r>
  <r>
    <s v="INV03499"/>
    <x v="264"/>
    <s v="C079"/>
    <s v="SaaS Pro"/>
    <s v="West"/>
    <n v="36701.18"/>
    <n v="5.65"/>
    <n v="16136.9"/>
  </r>
  <r>
    <s v="INV03500"/>
    <x v="378"/>
    <s v="C099"/>
    <s v="SaaS Basic"/>
    <s v="South"/>
    <n v="197284.81"/>
    <n v="20.13"/>
    <n v="82349.39"/>
  </r>
  <r>
    <s v="INV03501"/>
    <x v="37"/>
    <s v="C077"/>
    <s v="Analytics Addon"/>
    <s v="West"/>
    <n v="98458.240000000005"/>
    <n v="10.32"/>
    <n v="36497.22"/>
  </r>
  <r>
    <s v="INV03502"/>
    <x v="641"/>
    <s v="C208"/>
    <s v="SaaS Enterprise"/>
    <s v="North"/>
    <n v="236509.52"/>
    <n v="19.71"/>
    <n v="83328.899999999994"/>
  </r>
  <r>
    <s v="INV03503"/>
    <x v="652"/>
    <s v="C261"/>
    <s v="SaaS Basic"/>
    <s v="North"/>
    <n v="156652.16"/>
    <n v="18.91"/>
    <n v="43915.27"/>
  </r>
  <r>
    <s v="INV03504"/>
    <x v="195"/>
    <s v="C021"/>
    <s v="SaaS Enterprise"/>
    <s v="North"/>
    <n v="217678.75"/>
    <n v="6.6"/>
    <n v="105293.96"/>
  </r>
  <r>
    <s v="INV03505"/>
    <x v="532"/>
    <s v="C112"/>
    <s v="SaaS Basic"/>
    <s v="South"/>
    <n v="240069.38"/>
    <n v="4.05"/>
    <n v="81748.820000000007"/>
  </r>
  <r>
    <s v="INV03506"/>
    <x v="0"/>
    <s v="C281"/>
    <s v="SaaS Basic"/>
    <s v="East"/>
    <n v="92517.6"/>
    <n v="3.4"/>
    <n v="25864.53"/>
  </r>
  <r>
    <s v="INV03507"/>
    <x v="629"/>
    <s v="C144"/>
    <s v="SaaS Basic"/>
    <s v="West"/>
    <n v="93403.81"/>
    <n v="8.08"/>
    <n v="29025.279999999999"/>
  </r>
  <r>
    <s v="INV03508"/>
    <x v="558"/>
    <s v="C175"/>
    <s v="SaaS Enterprise"/>
    <s v="East"/>
    <n v="235271.89"/>
    <n v="17.350000000000001"/>
    <n v="121145.3"/>
  </r>
  <r>
    <s v="INV03509"/>
    <x v="513"/>
    <s v="C226"/>
    <s v="Analytics Addon"/>
    <s v="West"/>
    <n v="153826.99"/>
    <n v="18.13"/>
    <n v="81509.55"/>
  </r>
  <r>
    <s v="INV03510"/>
    <x v="565"/>
    <s v="C111"/>
    <s v="SaaS Enterprise"/>
    <s v="South"/>
    <n v="245521.98"/>
    <n v="10.34"/>
    <n v="106373.21"/>
  </r>
  <r>
    <s v="INV03511"/>
    <x v="448"/>
    <s v="C184"/>
    <s v="SaaS Basic"/>
    <s v="East"/>
    <n v="132552.38"/>
    <n v="16.3"/>
    <n v="66401.710000000006"/>
  </r>
  <r>
    <s v="INV03512"/>
    <x v="679"/>
    <s v="C109"/>
    <s v="Analytics Addon"/>
    <s v="South"/>
    <n v="134316.47"/>
    <n v="10.39"/>
    <n v="63463.09"/>
  </r>
  <r>
    <s v="INV03513"/>
    <x v="511"/>
    <s v="C104"/>
    <s v="SaaS Basic"/>
    <s v="North"/>
    <n v="212568.56"/>
    <n v="20.36"/>
    <n v="115511.64"/>
  </r>
  <r>
    <s v="INV03514"/>
    <x v="429"/>
    <s v="C057"/>
    <s v="SaaS Basic"/>
    <s v="East"/>
    <n v="63360.28"/>
    <n v="23.22"/>
    <n v="33359.839999999997"/>
  </r>
  <r>
    <s v="INV03515"/>
    <x v="51"/>
    <s v="C244"/>
    <s v="Analytics Addon"/>
    <s v="North"/>
    <n v="154801.35"/>
    <n v="24.06"/>
    <n v="41820.06"/>
  </r>
  <r>
    <s v="INV03516"/>
    <x v="369"/>
    <s v="C188"/>
    <s v="SaaS Basic"/>
    <s v="South"/>
    <n v="149702.21"/>
    <n v="2.2200000000000002"/>
    <n v="61401.599999999999"/>
  </r>
  <r>
    <s v="INV03517"/>
    <x v="583"/>
    <s v="C079"/>
    <s v="Analytics Addon"/>
    <s v="West"/>
    <n v="178100.4"/>
    <n v="21.45"/>
    <n v="81011.53"/>
  </r>
  <r>
    <s v="INV03518"/>
    <x v="70"/>
    <s v="C119"/>
    <s v="SaaS Basic"/>
    <s v="South"/>
    <n v="79690.05"/>
    <n v="15.56"/>
    <n v="26763.64"/>
  </r>
  <r>
    <s v="INV03519"/>
    <x v="297"/>
    <s v="C121"/>
    <s v="SaaS Basic"/>
    <s v="South"/>
    <n v="143710.45000000001"/>
    <n v="22.25"/>
    <n v="48600.22"/>
  </r>
  <r>
    <s v="INV03520"/>
    <x v="186"/>
    <s v="C103"/>
    <s v="SaaS Basic"/>
    <s v="North"/>
    <n v="177949.34"/>
    <n v="17.41"/>
    <n v="78770.98"/>
  </r>
  <r>
    <s v="INV03521"/>
    <x v="225"/>
    <s v="C149"/>
    <s v="SaaS Pro"/>
    <s v="South"/>
    <n v="193325.72"/>
    <n v="12.62"/>
    <n v="57902.78"/>
  </r>
  <r>
    <s v="INV03522"/>
    <x v="101"/>
    <s v="C284"/>
    <s v="SaaS Enterprise"/>
    <s v="South"/>
    <n v="126199.47"/>
    <n v="16.39"/>
    <n v="65345.57"/>
  </r>
  <r>
    <s v="INV03523"/>
    <x v="233"/>
    <s v="C044"/>
    <s v="Analytics Addon"/>
    <s v="South"/>
    <n v="233862.41"/>
    <n v="0.39"/>
    <n v="71768.179999999993"/>
  </r>
  <r>
    <s v="INV03524"/>
    <x v="387"/>
    <s v="C004"/>
    <s v="SaaS Enterprise"/>
    <s v="South"/>
    <n v="35238.54"/>
    <n v="16.36"/>
    <n v="9291.39"/>
  </r>
  <r>
    <s v="INV03525"/>
    <x v="242"/>
    <s v="C167"/>
    <s v="SaaS Enterprise"/>
    <s v="North"/>
    <n v="109228.5"/>
    <n v="9.76"/>
    <n v="29367.01"/>
  </r>
  <r>
    <s v="INV03526"/>
    <x v="516"/>
    <s v="C146"/>
    <s v="Analytics Addon"/>
    <s v="West"/>
    <n v="239516.35"/>
    <n v="9.76"/>
    <n v="63950.11"/>
  </r>
  <r>
    <s v="INV03527"/>
    <x v="21"/>
    <s v="C090"/>
    <s v="SaaS Pro"/>
    <s v="South"/>
    <n v="38512.04"/>
    <n v="14.49"/>
    <n v="20942.38"/>
  </r>
  <r>
    <s v="INV03528"/>
    <x v="529"/>
    <s v="C251"/>
    <s v="SaaS Pro"/>
    <s v="South"/>
    <n v="115993.2"/>
    <n v="1.77"/>
    <n v="30009.34"/>
  </r>
  <r>
    <s v="INV03529"/>
    <x v="271"/>
    <s v="C068"/>
    <s v="SaaS Enterprise"/>
    <s v="South"/>
    <n v="43496.36"/>
    <n v="14.59"/>
    <n v="22976.87"/>
  </r>
  <r>
    <s v="INV03530"/>
    <x v="12"/>
    <s v="C189"/>
    <s v="SaaS Pro"/>
    <s v="East"/>
    <n v="94307.38"/>
    <n v="8.6"/>
    <n v="39870.19"/>
  </r>
  <r>
    <s v="INV03531"/>
    <x v="577"/>
    <s v="C022"/>
    <s v="Analytics Addon"/>
    <s v="North"/>
    <n v="102895.25"/>
    <n v="9.57"/>
    <n v="53023.62"/>
  </r>
  <r>
    <s v="INV03532"/>
    <x v="37"/>
    <s v="C073"/>
    <s v="SaaS Pro"/>
    <s v="North"/>
    <n v="207747.09"/>
    <n v="1.1200000000000001"/>
    <n v="69992.460000000006"/>
  </r>
  <r>
    <s v="INV03533"/>
    <x v="267"/>
    <s v="C003"/>
    <s v="SaaS Basic"/>
    <s v="East"/>
    <n v="63468.77"/>
    <n v="4.38"/>
    <n v="29924.26"/>
  </r>
  <r>
    <s v="INV03534"/>
    <x v="565"/>
    <s v="C252"/>
    <s v="Analytics Addon"/>
    <s v="West"/>
    <n v="223680.85"/>
    <n v="22.6"/>
    <n v="115825.76"/>
  </r>
  <r>
    <s v="INV03535"/>
    <x v="158"/>
    <s v="C004"/>
    <s v="SaaS Basic"/>
    <s v="North"/>
    <n v="186551.16"/>
    <n v="2.36"/>
    <n v="91260.04"/>
  </r>
  <r>
    <s v="INV03536"/>
    <x v="270"/>
    <s v="C030"/>
    <s v="SaaS Enterprise"/>
    <s v="North"/>
    <n v="235124.7"/>
    <n v="21.37"/>
    <n v="103558.87"/>
  </r>
  <r>
    <s v="INV03537"/>
    <x v="20"/>
    <s v="C087"/>
    <s v="Analytics Addon"/>
    <s v="South"/>
    <n v="77930.23"/>
    <n v="12"/>
    <n v="38470.42"/>
  </r>
  <r>
    <s v="INV03538"/>
    <x v="380"/>
    <s v="C067"/>
    <s v="Analytics Addon"/>
    <s v="South"/>
    <n v="241890.56"/>
    <n v="23.3"/>
    <n v="71660.929999999993"/>
  </r>
  <r>
    <s v="INV03539"/>
    <x v="430"/>
    <s v="C047"/>
    <s v="SaaS Pro"/>
    <s v="East"/>
    <n v="160881.04"/>
    <n v="22.56"/>
    <n v="87493.75"/>
  </r>
  <r>
    <s v="INV03540"/>
    <x v="282"/>
    <s v="C064"/>
    <s v="Analytics Addon"/>
    <s v="East"/>
    <n v="114409.63"/>
    <n v="24.74"/>
    <n v="33522.660000000003"/>
  </r>
  <r>
    <s v="INV03541"/>
    <x v="331"/>
    <s v="C239"/>
    <s v="SaaS Pro"/>
    <s v="West"/>
    <n v="237950.17"/>
    <n v="11.36"/>
    <n v="101111.92"/>
  </r>
  <r>
    <s v="INV03542"/>
    <x v="663"/>
    <s v="C011"/>
    <s v="SaaS Basic"/>
    <s v="West"/>
    <n v="106662.07"/>
    <n v="0.45"/>
    <n v="32588.58"/>
  </r>
  <r>
    <s v="INV03543"/>
    <x v="559"/>
    <s v="C270"/>
    <s v="SaaS Basic"/>
    <s v="North"/>
    <n v="215416.39"/>
    <n v="24.28"/>
    <n v="109487.79"/>
  </r>
  <r>
    <s v="INV03544"/>
    <x v="650"/>
    <s v="C257"/>
    <s v="SaaS Basic"/>
    <s v="North"/>
    <n v="188966.33"/>
    <n v="3.47"/>
    <n v="93862.98"/>
  </r>
  <r>
    <s v="INV03545"/>
    <x v="22"/>
    <s v="C227"/>
    <s v="SaaS Pro"/>
    <s v="East"/>
    <n v="75920.649999999994"/>
    <n v="5.59"/>
    <n v="19879.099999999999"/>
  </r>
  <r>
    <s v="INV03546"/>
    <x v="12"/>
    <s v="C094"/>
    <s v="Analytics Addon"/>
    <s v="West"/>
    <n v="89247.34"/>
    <n v="14.4"/>
    <n v="27883.200000000001"/>
  </r>
  <r>
    <s v="INV03547"/>
    <x v="94"/>
    <s v="C197"/>
    <s v="SaaS Basic"/>
    <s v="East"/>
    <n v="24112.73"/>
    <n v="13.13"/>
    <n v="9538.0400000000009"/>
  </r>
  <r>
    <s v="INV03548"/>
    <x v="56"/>
    <s v="C212"/>
    <s v="Analytics Addon"/>
    <s v="West"/>
    <n v="164009.04999999999"/>
    <n v="3.61"/>
    <n v="89640.55"/>
  </r>
  <r>
    <s v="INV03549"/>
    <x v="168"/>
    <s v="C237"/>
    <s v="Analytics Addon"/>
    <s v="North"/>
    <n v="135476.62"/>
    <n v="21.37"/>
    <n v="64615.8"/>
  </r>
  <r>
    <s v="INV03550"/>
    <x v="317"/>
    <s v="C102"/>
    <s v="SaaS Pro"/>
    <s v="East"/>
    <n v="181277.88"/>
    <n v="6.22"/>
    <n v="45468.61"/>
  </r>
  <r>
    <s v="INV03551"/>
    <x v="599"/>
    <s v="C201"/>
    <s v="SaaS Basic"/>
    <s v="West"/>
    <n v="195922.11"/>
    <n v="18.53"/>
    <n v="102810.18"/>
  </r>
  <r>
    <s v="INV03552"/>
    <x v="651"/>
    <s v="C016"/>
    <s v="SaaS Basic"/>
    <s v="East"/>
    <n v="36739.17"/>
    <n v="18.670000000000002"/>
    <n v="18278.689999999999"/>
  </r>
  <r>
    <s v="INV03553"/>
    <x v="656"/>
    <s v="C209"/>
    <s v="SaaS Pro"/>
    <s v="South"/>
    <n v="198324.9"/>
    <n v="19.18"/>
    <n v="85845.34"/>
  </r>
  <r>
    <s v="INV03554"/>
    <x v="615"/>
    <s v="C283"/>
    <s v="SaaS Enterprise"/>
    <s v="East"/>
    <n v="19736.09"/>
    <n v="6.22"/>
    <n v="8612.0300000000007"/>
  </r>
  <r>
    <s v="INV03555"/>
    <x v="521"/>
    <s v="C001"/>
    <s v="SaaS Enterprise"/>
    <s v="South"/>
    <n v="205844.99"/>
    <n v="12.22"/>
    <n v="61051.13"/>
  </r>
  <r>
    <s v="INV03556"/>
    <x v="425"/>
    <s v="C198"/>
    <s v="SaaS Pro"/>
    <s v="South"/>
    <n v="167354.6"/>
    <n v="6.48"/>
    <n v="74797.53"/>
  </r>
  <r>
    <s v="INV03557"/>
    <x v="477"/>
    <s v="C076"/>
    <s v="SaaS Enterprise"/>
    <s v="North"/>
    <n v="129759.4"/>
    <n v="5.7"/>
    <n v="59781.16"/>
  </r>
  <r>
    <s v="INV03558"/>
    <x v="364"/>
    <s v="C071"/>
    <s v="SaaS Basic"/>
    <s v="West"/>
    <n v="102995.5"/>
    <n v="18.649999999999999"/>
    <n v="41931.300000000003"/>
  </r>
  <r>
    <s v="INV03559"/>
    <x v="361"/>
    <s v="C288"/>
    <s v="SaaS Enterprise"/>
    <s v="East"/>
    <n v="69248.44"/>
    <n v="5.25"/>
    <n v="26553.64"/>
  </r>
  <r>
    <s v="INV03560"/>
    <x v="395"/>
    <s v="C128"/>
    <s v="SaaS Pro"/>
    <s v="South"/>
    <n v="11321.83"/>
    <n v="4.76"/>
    <n v="2853.59"/>
  </r>
  <r>
    <s v="INV03561"/>
    <x v="180"/>
    <s v="C230"/>
    <s v="SaaS Pro"/>
    <s v="West"/>
    <n v="54115.43"/>
    <n v="8.1300000000000008"/>
    <n v="22861.9"/>
  </r>
  <r>
    <s v="INV03562"/>
    <x v="682"/>
    <s v="C178"/>
    <s v="Analytics Addon"/>
    <s v="North"/>
    <n v="22995.599999999999"/>
    <n v="23.6"/>
    <n v="10733.08"/>
  </r>
  <r>
    <s v="INV03563"/>
    <x v="683"/>
    <s v="C297"/>
    <s v="SaaS Pro"/>
    <s v="East"/>
    <n v="32065.72"/>
    <n v="16.3"/>
    <n v="12815.39"/>
  </r>
  <r>
    <s v="INV03564"/>
    <x v="261"/>
    <s v="C126"/>
    <s v="SaaS Enterprise"/>
    <s v="East"/>
    <n v="130082.6"/>
    <n v="18.41"/>
    <n v="39147.379999999997"/>
  </r>
  <r>
    <s v="INV03565"/>
    <x v="562"/>
    <s v="C136"/>
    <s v="SaaS Pro"/>
    <s v="West"/>
    <n v="75100.63"/>
    <n v="11.16"/>
    <n v="18855.669999999998"/>
  </r>
  <r>
    <s v="INV03566"/>
    <x v="683"/>
    <s v="C022"/>
    <s v="Analytics Addon"/>
    <s v="North"/>
    <n v="50661.599999999999"/>
    <n v="24.87"/>
    <n v="14517.52"/>
  </r>
  <r>
    <s v="INV03567"/>
    <x v="384"/>
    <s v="C282"/>
    <s v="Analytics Addon"/>
    <s v="South"/>
    <n v="99573.57"/>
    <n v="19.18"/>
    <n v="51082.85"/>
  </r>
  <r>
    <s v="INV03568"/>
    <x v="83"/>
    <s v="C014"/>
    <s v="SaaS Enterprise"/>
    <s v="East"/>
    <n v="211541.11"/>
    <n v="11.45"/>
    <n v="116227.83"/>
  </r>
  <r>
    <s v="INV03569"/>
    <x v="623"/>
    <s v="C162"/>
    <s v="SaaS Enterprise"/>
    <s v="South"/>
    <n v="195218.6"/>
    <n v="24.9"/>
    <n v="77013.210000000006"/>
  </r>
  <r>
    <s v="INV03570"/>
    <x v="430"/>
    <s v="C247"/>
    <s v="Analytics Addon"/>
    <s v="West"/>
    <n v="169364.55"/>
    <n v="22.39"/>
    <n v="54606.5"/>
  </r>
  <r>
    <s v="INV03571"/>
    <x v="659"/>
    <s v="C221"/>
    <s v="SaaS Pro"/>
    <s v="North"/>
    <n v="172115.68"/>
    <n v="13.07"/>
    <n v="73217.87"/>
  </r>
  <r>
    <s v="INV03572"/>
    <x v="27"/>
    <s v="C134"/>
    <s v="SaaS Enterprise"/>
    <s v="South"/>
    <n v="142521.69"/>
    <n v="3.01"/>
    <n v="60778.13"/>
  </r>
  <r>
    <s v="INV03573"/>
    <x v="7"/>
    <s v="C185"/>
    <s v="Analytics Addon"/>
    <s v="North"/>
    <n v="17605.47"/>
    <n v="15.5"/>
    <n v="7513.62"/>
  </r>
  <r>
    <s v="INV03574"/>
    <x v="200"/>
    <s v="C213"/>
    <s v="Analytics Addon"/>
    <s v="East"/>
    <n v="50045.54"/>
    <n v="17.59"/>
    <n v="27284.14"/>
  </r>
  <r>
    <s v="INV03575"/>
    <x v="112"/>
    <s v="C102"/>
    <s v="Analytics Addon"/>
    <s v="East"/>
    <n v="190725.01"/>
    <n v="19.809999999999999"/>
    <n v="79739.929999999993"/>
  </r>
  <r>
    <s v="INV03576"/>
    <x v="334"/>
    <s v="C189"/>
    <s v="Analytics Addon"/>
    <s v="East"/>
    <n v="162627.98000000001"/>
    <n v="14.76"/>
    <n v="74516.63"/>
  </r>
  <r>
    <s v="INV03577"/>
    <x v="297"/>
    <s v="C273"/>
    <s v="SaaS Basic"/>
    <s v="North"/>
    <n v="92761.58"/>
    <n v="19.52"/>
    <n v="30846.799999999999"/>
  </r>
  <r>
    <s v="INV03578"/>
    <x v="354"/>
    <s v="C046"/>
    <s v="SaaS Basic"/>
    <s v="North"/>
    <n v="74037.240000000005"/>
    <n v="24.65"/>
    <n v="23598.38"/>
  </r>
  <r>
    <s v="INV03579"/>
    <x v="76"/>
    <s v="C012"/>
    <s v="SaaS Enterprise"/>
    <s v="South"/>
    <n v="87557.18"/>
    <n v="20.45"/>
    <n v="35570.620000000003"/>
  </r>
  <r>
    <s v="INV03580"/>
    <x v="80"/>
    <s v="C220"/>
    <s v="SaaS Enterprise"/>
    <s v="West"/>
    <n v="186427.8"/>
    <n v="5.98"/>
    <n v="74908.740000000005"/>
  </r>
  <r>
    <s v="INV03581"/>
    <x v="353"/>
    <s v="C143"/>
    <s v="Analytics Addon"/>
    <s v="East"/>
    <n v="224456.39"/>
    <n v="16.149999999999999"/>
    <n v="84067.07"/>
  </r>
  <r>
    <s v="INV03582"/>
    <x v="428"/>
    <s v="C096"/>
    <s v="SaaS Basic"/>
    <s v="South"/>
    <n v="149702.57999999999"/>
    <n v="8.65"/>
    <n v="77192.490000000005"/>
  </r>
  <r>
    <s v="INV03583"/>
    <x v="194"/>
    <s v="C286"/>
    <s v="SaaS Enterprise"/>
    <s v="North"/>
    <n v="224241.64"/>
    <n v="12.77"/>
    <n v="96383.47"/>
  </r>
  <r>
    <s v="INV03584"/>
    <x v="554"/>
    <s v="C033"/>
    <s v="SaaS Pro"/>
    <s v="West"/>
    <n v="63006.63"/>
    <n v="8.83"/>
    <n v="16476.310000000001"/>
  </r>
  <r>
    <s v="INV03585"/>
    <x v="489"/>
    <s v="C146"/>
    <s v="SaaS Basic"/>
    <s v="West"/>
    <n v="107517.99"/>
    <n v="12.22"/>
    <n v="53925.5"/>
  </r>
  <r>
    <s v="INV03586"/>
    <x v="146"/>
    <s v="C175"/>
    <s v="SaaS Pro"/>
    <s v="West"/>
    <n v="37270.18"/>
    <n v="5.44"/>
    <n v="15165.94"/>
  </r>
  <r>
    <s v="INV03587"/>
    <x v="523"/>
    <s v="C138"/>
    <s v="Analytics Addon"/>
    <s v="West"/>
    <n v="137372.16"/>
    <n v="6.4"/>
    <n v="43750.06"/>
  </r>
  <r>
    <s v="INV03588"/>
    <x v="284"/>
    <s v="C275"/>
    <s v="SaaS Enterprise"/>
    <s v="West"/>
    <n v="20727.66"/>
    <n v="2.5099999999999998"/>
    <n v="7260.77"/>
  </r>
  <r>
    <s v="INV03589"/>
    <x v="536"/>
    <s v="C290"/>
    <s v="SaaS Basic"/>
    <s v="South"/>
    <n v="34521.089999999997"/>
    <n v="12.52"/>
    <n v="9989.08"/>
  </r>
  <r>
    <s v="INV03590"/>
    <x v="319"/>
    <s v="C148"/>
    <s v="SaaS Pro"/>
    <s v="North"/>
    <n v="11856.92"/>
    <n v="18.489999999999998"/>
    <n v="4464.6899999999996"/>
  </r>
  <r>
    <s v="INV03591"/>
    <x v="724"/>
    <s v="C180"/>
    <s v="SaaS Basic"/>
    <s v="South"/>
    <n v="10960.04"/>
    <n v="20.98"/>
    <n v="3413.16"/>
  </r>
  <r>
    <s v="INV03592"/>
    <x v="8"/>
    <s v="C218"/>
    <s v="Analytics Addon"/>
    <s v="West"/>
    <n v="195536.66"/>
    <n v="19.170000000000002"/>
    <n v="55431.18"/>
  </r>
  <r>
    <s v="INV03593"/>
    <x v="102"/>
    <s v="C176"/>
    <s v="SaaS Basic"/>
    <s v="North"/>
    <n v="150222.35999999999"/>
    <n v="16.72"/>
    <n v="57313.62"/>
  </r>
  <r>
    <s v="INV03594"/>
    <x v="315"/>
    <s v="C274"/>
    <s v="SaaS Basic"/>
    <s v="East"/>
    <n v="191416.78"/>
    <n v="5.1100000000000003"/>
    <n v="56115.51"/>
  </r>
  <r>
    <s v="INV03595"/>
    <x v="689"/>
    <s v="C113"/>
    <s v="Analytics Addon"/>
    <s v="West"/>
    <n v="127346.55"/>
    <n v="13.76"/>
    <n v="32322.21"/>
  </r>
  <r>
    <s v="INV03596"/>
    <x v="632"/>
    <s v="C117"/>
    <s v="Analytics Addon"/>
    <s v="East"/>
    <n v="93300.82"/>
    <n v="16.329999999999998"/>
    <n v="33565.53"/>
  </r>
  <r>
    <s v="INV03597"/>
    <x v="649"/>
    <s v="C160"/>
    <s v="SaaS Basic"/>
    <s v="South"/>
    <n v="155363.01"/>
    <n v="4.72"/>
    <n v="52787.47"/>
  </r>
  <r>
    <s v="INV03598"/>
    <x v="159"/>
    <s v="C070"/>
    <s v="SaaS Enterprise"/>
    <s v="West"/>
    <n v="230025.93"/>
    <n v="15.39"/>
    <n v="106157.94"/>
  </r>
  <r>
    <s v="INV03599"/>
    <x v="627"/>
    <s v="C043"/>
    <s v="SaaS Enterprise"/>
    <s v="West"/>
    <n v="33584.68"/>
    <n v="13.11"/>
    <n v="17944.759999999998"/>
  </r>
  <r>
    <s v="INV03600"/>
    <x v="465"/>
    <s v="C046"/>
    <s v="SaaS Basic"/>
    <s v="East"/>
    <n v="83153.179999999993"/>
    <n v="12.64"/>
    <n v="26663.85"/>
  </r>
  <r>
    <s v="INV03601"/>
    <x v="374"/>
    <s v="C241"/>
    <s v="SaaS Basic"/>
    <s v="North"/>
    <n v="48696.09"/>
    <n v="13.88"/>
    <n v="12590.26"/>
  </r>
  <r>
    <s v="INV03602"/>
    <x v="694"/>
    <s v="C110"/>
    <s v="SaaS Basic"/>
    <s v="North"/>
    <n v="54833.71"/>
    <n v="20.83"/>
    <n v="16347.29"/>
  </r>
  <r>
    <s v="INV03603"/>
    <x v="223"/>
    <s v="C148"/>
    <s v="SaaS Pro"/>
    <s v="West"/>
    <n v="189970.14"/>
    <n v="12.55"/>
    <n v="92532.3"/>
  </r>
  <r>
    <s v="INV03604"/>
    <x v="481"/>
    <s v="C184"/>
    <s v="Analytics Addon"/>
    <s v="North"/>
    <n v="139227.18"/>
    <n v="22.14"/>
    <n v="45409.59"/>
  </r>
  <r>
    <s v="INV03605"/>
    <x v="599"/>
    <s v="C163"/>
    <s v="Analytics Addon"/>
    <s v="South"/>
    <n v="176313.4"/>
    <n v="11.97"/>
    <n v="67699.33"/>
  </r>
  <r>
    <s v="INV03606"/>
    <x v="349"/>
    <s v="C125"/>
    <s v="Analytics Addon"/>
    <s v="North"/>
    <n v="107872.21"/>
    <n v="11.82"/>
    <n v="38390.199999999997"/>
  </r>
  <r>
    <s v="INV03607"/>
    <x v="357"/>
    <s v="C016"/>
    <s v="SaaS Basic"/>
    <s v="West"/>
    <n v="46147.3"/>
    <n v="17"/>
    <n v="14721.91"/>
  </r>
  <r>
    <s v="INV03608"/>
    <x v="327"/>
    <s v="C277"/>
    <s v="SaaS Enterprise"/>
    <s v="South"/>
    <n v="190712.39"/>
    <n v="16.54"/>
    <n v="83935.12"/>
  </r>
  <r>
    <s v="INV03609"/>
    <x v="408"/>
    <s v="C208"/>
    <s v="Analytics Addon"/>
    <s v="South"/>
    <n v="168341.03"/>
    <n v="0.83"/>
    <n v="50002.33"/>
  </r>
  <r>
    <s v="INV03610"/>
    <x v="176"/>
    <s v="C136"/>
    <s v="SaaS Basic"/>
    <s v="East"/>
    <n v="228391.39"/>
    <n v="10.94"/>
    <n v="121810.11"/>
  </r>
  <r>
    <s v="INV03611"/>
    <x v="253"/>
    <s v="C100"/>
    <s v="Analytics Addon"/>
    <s v="South"/>
    <n v="66727.509999999995"/>
    <n v="18.32"/>
    <n v="28296.85"/>
  </r>
  <r>
    <s v="INV03612"/>
    <x v="28"/>
    <s v="C204"/>
    <s v="SaaS Pro"/>
    <s v="East"/>
    <n v="171936.91"/>
    <n v="18.66"/>
    <n v="79583.399999999994"/>
  </r>
  <r>
    <s v="INV03613"/>
    <x v="67"/>
    <s v="C137"/>
    <s v="SaaS Enterprise"/>
    <s v="East"/>
    <n v="29891.47"/>
    <n v="3.62"/>
    <n v="11145.01"/>
  </r>
  <r>
    <s v="INV03614"/>
    <x v="68"/>
    <s v="C041"/>
    <s v="Analytics Addon"/>
    <s v="West"/>
    <n v="52690.57"/>
    <n v="15.42"/>
    <n v="14321.17"/>
  </r>
  <r>
    <s v="INV03615"/>
    <x v="620"/>
    <s v="C284"/>
    <s v="SaaS Basic"/>
    <s v="East"/>
    <n v="104018.21"/>
    <n v="24.62"/>
    <n v="34142.71"/>
  </r>
  <r>
    <s v="INV03616"/>
    <x v="601"/>
    <s v="C118"/>
    <s v="Analytics Addon"/>
    <s v="North"/>
    <n v="94141.25"/>
    <n v="0.99"/>
    <n v="42299.360000000001"/>
  </r>
  <r>
    <s v="INV03617"/>
    <x v="621"/>
    <s v="C247"/>
    <s v="SaaS Basic"/>
    <s v="South"/>
    <n v="26820.91"/>
    <n v="23.17"/>
    <n v="9636.58"/>
  </r>
  <r>
    <s v="INV03618"/>
    <x v="130"/>
    <s v="C272"/>
    <s v="SaaS Pro"/>
    <s v="South"/>
    <n v="180044.99"/>
    <n v="5.5"/>
    <n v="62793.71"/>
  </r>
  <r>
    <s v="INV03619"/>
    <x v="67"/>
    <s v="C215"/>
    <s v="SaaS Pro"/>
    <s v="East"/>
    <n v="34905.65"/>
    <n v="6.83"/>
    <n v="8743.34"/>
  </r>
  <r>
    <s v="INV03620"/>
    <x v="685"/>
    <s v="C195"/>
    <s v="Analytics Addon"/>
    <s v="East"/>
    <n v="141555.6"/>
    <n v="4.5999999999999996"/>
    <n v="51913.8"/>
  </r>
  <r>
    <s v="INV03621"/>
    <x v="358"/>
    <s v="C232"/>
    <s v="SaaS Enterprise"/>
    <s v="East"/>
    <n v="113236.55"/>
    <n v="13.78"/>
    <n v="47660.88"/>
  </r>
  <r>
    <s v="INV03622"/>
    <x v="299"/>
    <s v="C190"/>
    <s v="SaaS Pro"/>
    <s v="West"/>
    <n v="169454.73"/>
    <n v="5.45"/>
    <n v="78268.41"/>
  </r>
  <r>
    <s v="INV03623"/>
    <x v="575"/>
    <s v="C202"/>
    <s v="SaaS Basic"/>
    <s v="West"/>
    <n v="206410.3"/>
    <n v="23.45"/>
    <n v="95895.69"/>
  </r>
  <r>
    <s v="INV03624"/>
    <x v="207"/>
    <s v="C010"/>
    <s v="Analytics Addon"/>
    <s v="East"/>
    <n v="191102.66"/>
    <n v="5.47"/>
    <n v="102235.37"/>
  </r>
  <r>
    <s v="INV03625"/>
    <x v="304"/>
    <s v="C222"/>
    <s v="SaaS Enterprise"/>
    <s v="North"/>
    <n v="138255.04000000001"/>
    <n v="10.81"/>
    <n v="47070.31"/>
  </r>
  <r>
    <s v="INV03626"/>
    <x v="658"/>
    <s v="C168"/>
    <s v="Analytics Addon"/>
    <s v="South"/>
    <n v="56219.72"/>
    <n v="2.57"/>
    <n v="28066.42"/>
  </r>
  <r>
    <s v="INV03627"/>
    <x v="725"/>
    <s v="C136"/>
    <s v="SaaS Enterprise"/>
    <s v="East"/>
    <n v="120909.47"/>
    <n v="12.53"/>
    <n v="62282.65"/>
  </r>
  <r>
    <s v="INV03628"/>
    <x v="676"/>
    <s v="C012"/>
    <s v="SaaS Basic"/>
    <s v="East"/>
    <n v="199542.82"/>
    <n v="23.22"/>
    <n v="76845.119999999995"/>
  </r>
  <r>
    <s v="INV03629"/>
    <x v="273"/>
    <s v="C249"/>
    <s v="SaaS Enterprise"/>
    <s v="South"/>
    <n v="221635"/>
    <n v="16.690000000000001"/>
    <n v="79918.759999999995"/>
  </r>
  <r>
    <s v="INV03630"/>
    <x v="122"/>
    <s v="C104"/>
    <s v="SaaS Enterprise"/>
    <s v="West"/>
    <n v="237386.73"/>
    <n v="1.29"/>
    <n v="66251.490000000005"/>
  </r>
  <r>
    <s v="INV03631"/>
    <x v="707"/>
    <s v="C075"/>
    <s v="SaaS Pro"/>
    <s v="West"/>
    <n v="191962.12"/>
    <n v="11.11"/>
    <n v="49901.760000000002"/>
  </r>
  <r>
    <s v="INV03632"/>
    <x v="97"/>
    <s v="C009"/>
    <s v="SaaS Enterprise"/>
    <s v="South"/>
    <n v="110244.4"/>
    <n v="16.07"/>
    <n v="53080.36"/>
  </r>
  <r>
    <s v="INV03633"/>
    <x v="154"/>
    <s v="C221"/>
    <s v="SaaS Pro"/>
    <s v="East"/>
    <n v="230042.28"/>
    <n v="0.99"/>
    <n v="87064.34"/>
  </r>
  <r>
    <s v="INV03634"/>
    <x v="503"/>
    <s v="C247"/>
    <s v="Analytics Addon"/>
    <s v="East"/>
    <n v="53569.22"/>
    <n v="21.48"/>
    <n v="25292.23"/>
  </r>
  <r>
    <s v="INV03635"/>
    <x v="534"/>
    <s v="C075"/>
    <s v="SaaS Enterprise"/>
    <s v="West"/>
    <n v="56779.38"/>
    <n v="22.21"/>
    <n v="29513.02"/>
  </r>
  <r>
    <s v="INV03636"/>
    <x v="33"/>
    <s v="C134"/>
    <s v="Analytics Addon"/>
    <s v="West"/>
    <n v="24384.41"/>
    <n v="2.1800000000000002"/>
    <n v="7110.86"/>
  </r>
  <r>
    <s v="INV03637"/>
    <x v="98"/>
    <s v="C209"/>
    <s v="Analytics Addon"/>
    <s v="North"/>
    <n v="199270.17"/>
    <n v="8.41"/>
    <n v="80660.539999999994"/>
  </r>
  <r>
    <s v="INV03638"/>
    <x v="291"/>
    <s v="C197"/>
    <s v="SaaS Pro"/>
    <s v="North"/>
    <n v="112020.74"/>
    <n v="0.64"/>
    <n v="28948.26"/>
  </r>
  <r>
    <s v="INV03639"/>
    <x v="217"/>
    <s v="C227"/>
    <s v="SaaS Enterprise"/>
    <s v="North"/>
    <n v="220371.4"/>
    <n v="24.81"/>
    <n v="113977.09"/>
  </r>
  <r>
    <s v="INV03640"/>
    <x v="26"/>
    <s v="C257"/>
    <s v="SaaS Basic"/>
    <s v="East"/>
    <n v="229464.32000000001"/>
    <n v="10.39"/>
    <n v="125122.21"/>
  </r>
  <r>
    <s v="INV03641"/>
    <x v="521"/>
    <s v="C272"/>
    <s v="SaaS Pro"/>
    <s v="East"/>
    <n v="224832.09"/>
    <n v="4.33"/>
    <n v="97461.23"/>
  </r>
  <r>
    <s v="INV03642"/>
    <x v="533"/>
    <s v="C242"/>
    <s v="Analytics Addon"/>
    <s v="West"/>
    <n v="30079.15"/>
    <n v="20.29"/>
    <n v="10038.23"/>
  </r>
  <r>
    <s v="INV03643"/>
    <x v="167"/>
    <s v="C060"/>
    <s v="SaaS Basic"/>
    <s v="West"/>
    <n v="20810.37"/>
    <n v="6.54"/>
    <n v="9363.0400000000009"/>
  </r>
  <r>
    <s v="INV03644"/>
    <x v="569"/>
    <s v="C087"/>
    <s v="SaaS Enterprise"/>
    <s v="North"/>
    <n v="152088.16"/>
    <n v="14.49"/>
    <n v="76092.66"/>
  </r>
  <r>
    <s v="INV03645"/>
    <x v="657"/>
    <s v="C164"/>
    <s v="SaaS Basic"/>
    <s v="South"/>
    <n v="226548.92"/>
    <n v="0.78"/>
    <n v="62119.040000000001"/>
  </r>
  <r>
    <s v="INV03646"/>
    <x v="581"/>
    <s v="C213"/>
    <s v="SaaS Enterprise"/>
    <s v="East"/>
    <n v="210595.99"/>
    <n v="4.9400000000000004"/>
    <n v="103941.97"/>
  </r>
  <r>
    <s v="INV03647"/>
    <x v="363"/>
    <s v="C086"/>
    <s v="Analytics Addon"/>
    <s v="South"/>
    <n v="32967.160000000003"/>
    <n v="15.67"/>
    <n v="15661.66"/>
  </r>
  <r>
    <s v="INV03648"/>
    <x v="689"/>
    <s v="C121"/>
    <s v="Analytics Addon"/>
    <s v="East"/>
    <n v="241165.1"/>
    <n v="9.56"/>
    <n v="93504.59"/>
  </r>
  <r>
    <s v="INV03649"/>
    <x v="393"/>
    <s v="C125"/>
    <s v="SaaS Basic"/>
    <s v="North"/>
    <n v="173673.44"/>
    <n v="4.59"/>
    <n v="55107.59"/>
  </r>
  <r>
    <s v="INV03650"/>
    <x v="384"/>
    <s v="C204"/>
    <s v="Analytics Addon"/>
    <s v="North"/>
    <n v="165220.16"/>
    <n v="1.64"/>
    <n v="63172.15"/>
  </r>
  <r>
    <s v="INV03651"/>
    <x v="423"/>
    <s v="C171"/>
    <s v="SaaS Enterprise"/>
    <s v="North"/>
    <n v="50507.37"/>
    <n v="4.2300000000000004"/>
    <n v="14386.07"/>
  </r>
  <r>
    <s v="INV03652"/>
    <x v="211"/>
    <s v="C277"/>
    <s v="SaaS Basic"/>
    <s v="East"/>
    <n v="42128.81"/>
    <n v="14.97"/>
    <n v="21949.93"/>
  </r>
  <r>
    <s v="INV03653"/>
    <x v="713"/>
    <s v="C170"/>
    <s v="Analytics Addon"/>
    <s v="West"/>
    <n v="132704.76"/>
    <n v="14.88"/>
    <n v="72327.649999999994"/>
  </r>
  <r>
    <s v="INV03654"/>
    <x v="542"/>
    <s v="C152"/>
    <s v="SaaS Enterprise"/>
    <s v="North"/>
    <n v="22546.98"/>
    <n v="24.69"/>
    <n v="9972.35"/>
  </r>
  <r>
    <s v="INV03655"/>
    <x v="340"/>
    <s v="C045"/>
    <s v="SaaS Enterprise"/>
    <s v="North"/>
    <n v="15271.32"/>
    <n v="8.2100000000000009"/>
    <n v="4528.78"/>
  </r>
  <r>
    <s v="INV03656"/>
    <x v="72"/>
    <s v="C027"/>
    <s v="SaaS Pro"/>
    <s v="North"/>
    <n v="102925.33"/>
    <n v="19.489999999999998"/>
    <n v="39869.51"/>
  </r>
  <r>
    <s v="INV03657"/>
    <x v="282"/>
    <s v="C204"/>
    <s v="SaaS Pro"/>
    <s v="East"/>
    <n v="121155.88"/>
    <n v="7.66"/>
    <n v="42763.14"/>
  </r>
  <r>
    <s v="INV03658"/>
    <x v="634"/>
    <s v="C209"/>
    <s v="SaaS Enterprise"/>
    <s v="South"/>
    <n v="173638.91"/>
    <n v="19.47"/>
    <n v="60659.02"/>
  </r>
  <r>
    <s v="INV03659"/>
    <x v="524"/>
    <s v="C067"/>
    <s v="SaaS Pro"/>
    <s v="East"/>
    <n v="47644.21"/>
    <n v="23.81"/>
    <n v="18897.63"/>
  </r>
  <r>
    <s v="INV03660"/>
    <x v="8"/>
    <s v="C191"/>
    <s v="SaaS Pro"/>
    <s v="West"/>
    <n v="170678.96"/>
    <n v="22.15"/>
    <n v="46972.42"/>
  </r>
  <r>
    <s v="INV03661"/>
    <x v="258"/>
    <s v="C151"/>
    <s v="SaaS Basic"/>
    <s v="North"/>
    <n v="231245.01"/>
    <n v="6.33"/>
    <n v="82527.77"/>
  </r>
  <r>
    <s v="INV03662"/>
    <x v="284"/>
    <s v="C255"/>
    <s v="SaaS Enterprise"/>
    <s v="North"/>
    <n v="79455.94"/>
    <n v="6.09"/>
    <n v="27552.17"/>
  </r>
  <r>
    <s v="INV03663"/>
    <x v="495"/>
    <s v="C037"/>
    <s v="SaaS Pro"/>
    <s v="South"/>
    <n v="154128.74"/>
    <n v="4.05"/>
    <n v="44130.73"/>
  </r>
  <r>
    <s v="INV03664"/>
    <x v="490"/>
    <s v="C190"/>
    <s v="SaaS Basic"/>
    <s v="East"/>
    <n v="181685.14"/>
    <n v="10.14"/>
    <n v="82452.92"/>
  </r>
  <r>
    <s v="INV03665"/>
    <x v="593"/>
    <s v="C111"/>
    <s v="SaaS Pro"/>
    <s v="West"/>
    <n v="92930.51"/>
    <n v="18.760000000000002"/>
    <n v="25482.37"/>
  </r>
  <r>
    <s v="INV03666"/>
    <x v="263"/>
    <s v="C052"/>
    <s v="SaaS Pro"/>
    <s v="West"/>
    <n v="112131.32"/>
    <n v="20.149999999999999"/>
    <n v="33661.589999999997"/>
  </r>
  <r>
    <s v="INV03667"/>
    <x v="651"/>
    <s v="C045"/>
    <s v="Analytics Addon"/>
    <s v="West"/>
    <n v="144503.78"/>
    <n v="9.86"/>
    <n v="62503.199999999997"/>
  </r>
  <r>
    <s v="INV03668"/>
    <x v="213"/>
    <s v="C145"/>
    <s v="Analytics Addon"/>
    <s v="West"/>
    <n v="231957.52"/>
    <n v="4.3600000000000003"/>
    <n v="75992.78"/>
  </r>
  <r>
    <s v="INV03669"/>
    <x v="585"/>
    <s v="C229"/>
    <s v="SaaS Pro"/>
    <s v="West"/>
    <n v="102550.96"/>
    <n v="24.27"/>
    <n v="36658.5"/>
  </r>
  <r>
    <s v="INV03670"/>
    <x v="573"/>
    <s v="C121"/>
    <s v="Analytics Addon"/>
    <s v="South"/>
    <n v="123041.05"/>
    <n v="10.039999999999999"/>
    <n v="39952.22"/>
  </r>
  <r>
    <s v="INV03671"/>
    <x v="272"/>
    <s v="C035"/>
    <s v="SaaS Basic"/>
    <s v="East"/>
    <n v="49619.49"/>
    <n v="22.44"/>
    <n v="22249.91"/>
  </r>
  <r>
    <s v="INV03672"/>
    <x v="335"/>
    <s v="C078"/>
    <s v="SaaS Basic"/>
    <s v="East"/>
    <n v="214182.8"/>
    <n v="10.86"/>
    <n v="114341.9"/>
  </r>
  <r>
    <s v="INV03673"/>
    <x v="585"/>
    <s v="C067"/>
    <s v="SaaS Enterprise"/>
    <s v="West"/>
    <n v="210926.79"/>
    <n v="17.38"/>
    <n v="103663.78"/>
  </r>
  <r>
    <s v="INV03674"/>
    <x v="248"/>
    <s v="C027"/>
    <s v="SaaS Enterprise"/>
    <s v="South"/>
    <n v="17727.91"/>
    <n v="24.57"/>
    <n v="5405.42"/>
  </r>
  <r>
    <s v="INV03675"/>
    <x v="314"/>
    <s v="C158"/>
    <s v="SaaS Basic"/>
    <s v="South"/>
    <n v="170709.89"/>
    <n v="3.95"/>
    <n v="74398.960000000006"/>
  </r>
  <r>
    <s v="INV03676"/>
    <x v="338"/>
    <s v="C162"/>
    <s v="SaaS Basic"/>
    <s v="East"/>
    <n v="15193.54"/>
    <n v="23.8"/>
    <n v="4382.29"/>
  </r>
  <r>
    <s v="INV03677"/>
    <x v="355"/>
    <s v="C159"/>
    <s v="Analytics Addon"/>
    <s v="North"/>
    <n v="132168.66"/>
    <n v="22.71"/>
    <n v="67915.45"/>
  </r>
  <r>
    <s v="INV03678"/>
    <x v="497"/>
    <s v="C012"/>
    <s v="Analytics Addon"/>
    <s v="North"/>
    <n v="186127.87"/>
    <n v="23.92"/>
    <n v="95634.42"/>
  </r>
  <r>
    <s v="INV03679"/>
    <x v="517"/>
    <s v="C195"/>
    <s v="Analytics Addon"/>
    <s v="South"/>
    <n v="86326.47"/>
    <n v="0.77"/>
    <n v="29444.240000000002"/>
  </r>
  <r>
    <s v="INV03680"/>
    <x v="413"/>
    <s v="C190"/>
    <s v="Analytics Addon"/>
    <s v="North"/>
    <n v="134009.93"/>
    <n v="16.329999999999998"/>
    <n v="49336.04"/>
  </r>
  <r>
    <s v="INV03681"/>
    <x v="700"/>
    <s v="C028"/>
    <s v="SaaS Pro"/>
    <s v="North"/>
    <n v="120184.32000000001"/>
    <n v="21.99"/>
    <n v="35849.4"/>
  </r>
  <r>
    <s v="INV03682"/>
    <x v="454"/>
    <s v="C100"/>
    <s v="Analytics Addon"/>
    <s v="North"/>
    <n v="39841.32"/>
    <n v="24.99"/>
    <n v="18743.88"/>
  </r>
  <r>
    <s v="INV03683"/>
    <x v="133"/>
    <s v="C254"/>
    <s v="SaaS Pro"/>
    <s v="East"/>
    <n v="42409.72"/>
    <n v="2.58"/>
    <n v="11474.31"/>
  </r>
  <r>
    <s v="INV03684"/>
    <x v="116"/>
    <s v="C005"/>
    <s v="SaaS Enterprise"/>
    <s v="East"/>
    <n v="220940.72"/>
    <n v="16.98"/>
    <n v="95647.58"/>
  </r>
  <r>
    <s v="INV03685"/>
    <x v="79"/>
    <s v="C061"/>
    <s v="SaaS Basic"/>
    <s v="North"/>
    <n v="180235.78"/>
    <n v="7.31"/>
    <n v="72551.44"/>
  </r>
  <r>
    <s v="INV03686"/>
    <x v="640"/>
    <s v="C130"/>
    <s v="Analytics Addon"/>
    <s v="North"/>
    <n v="240712.11"/>
    <n v="2.98"/>
    <n v="77195.27"/>
  </r>
  <r>
    <s v="INV03687"/>
    <x v="254"/>
    <s v="C261"/>
    <s v="SaaS Enterprise"/>
    <s v="South"/>
    <n v="147049.1"/>
    <n v="19.579999999999998"/>
    <n v="42572.89"/>
  </r>
  <r>
    <s v="INV03688"/>
    <x v="517"/>
    <s v="C216"/>
    <s v="SaaS Enterprise"/>
    <s v="North"/>
    <n v="127625.94"/>
    <n v="0.01"/>
    <n v="35706"/>
  </r>
  <r>
    <s v="INV03689"/>
    <x v="557"/>
    <s v="C135"/>
    <s v="SaaS Pro"/>
    <s v="North"/>
    <n v="41668.53"/>
    <n v="0.31"/>
    <n v="20724"/>
  </r>
  <r>
    <s v="INV03690"/>
    <x v="514"/>
    <s v="C052"/>
    <s v="SaaS Enterprise"/>
    <s v="West"/>
    <n v="87717.36"/>
    <n v="5.09"/>
    <n v="22037.21"/>
  </r>
  <r>
    <s v="INV03691"/>
    <x v="682"/>
    <s v="C035"/>
    <s v="SaaS Pro"/>
    <s v="North"/>
    <n v="78352.81"/>
    <n v="22.21"/>
    <n v="38295.699999999997"/>
  </r>
  <r>
    <s v="INV03692"/>
    <x v="19"/>
    <s v="C087"/>
    <s v="SaaS Pro"/>
    <s v="North"/>
    <n v="73774.84"/>
    <n v="8.51"/>
    <n v="36447.160000000003"/>
  </r>
  <r>
    <s v="INV03693"/>
    <x v="114"/>
    <s v="C105"/>
    <s v="SaaS Enterprise"/>
    <s v="South"/>
    <n v="23048.2"/>
    <n v="1.49"/>
    <n v="7257.06"/>
  </r>
  <r>
    <s v="INV03694"/>
    <x v="254"/>
    <s v="C260"/>
    <s v="SaaS Pro"/>
    <s v="North"/>
    <n v="132609.88"/>
    <n v="19.88"/>
    <n v="53818.02"/>
  </r>
  <r>
    <s v="INV03695"/>
    <x v="286"/>
    <s v="C106"/>
    <s v="SaaS Pro"/>
    <s v="North"/>
    <n v="33253.800000000003"/>
    <n v="9.9"/>
    <n v="11527.62"/>
  </r>
  <r>
    <s v="INV03696"/>
    <x v="488"/>
    <s v="C166"/>
    <s v="SaaS Enterprise"/>
    <s v="West"/>
    <n v="93344.93"/>
    <n v="14.47"/>
    <n v="42487.72"/>
  </r>
  <r>
    <s v="INV03697"/>
    <x v="283"/>
    <s v="C192"/>
    <s v="Analytics Addon"/>
    <s v="North"/>
    <n v="65470.49"/>
    <n v="16.059999999999999"/>
    <n v="24651.26"/>
  </r>
  <r>
    <s v="INV03698"/>
    <x v="557"/>
    <s v="C143"/>
    <s v="Analytics Addon"/>
    <s v="North"/>
    <n v="240305.98"/>
    <n v="1.8"/>
    <n v="100337.39"/>
  </r>
  <r>
    <s v="INV03699"/>
    <x v="708"/>
    <s v="C050"/>
    <s v="Analytics Addon"/>
    <s v="East"/>
    <n v="82211.89"/>
    <n v="10.73"/>
    <n v="36658.03"/>
  </r>
  <r>
    <s v="INV03700"/>
    <x v="550"/>
    <s v="C121"/>
    <s v="SaaS Enterprise"/>
    <s v="North"/>
    <n v="232975.06"/>
    <n v="18.309999999999999"/>
    <n v="103546.79"/>
  </r>
  <r>
    <s v="INV03701"/>
    <x v="626"/>
    <s v="C067"/>
    <s v="SaaS Basic"/>
    <s v="West"/>
    <n v="17124.759999999998"/>
    <n v="0.25"/>
    <n v="4884.84"/>
  </r>
  <r>
    <s v="INV03702"/>
    <x v="252"/>
    <s v="C179"/>
    <s v="SaaS Basic"/>
    <s v="West"/>
    <n v="178911.79"/>
    <n v="16.39"/>
    <n v="92978.15"/>
  </r>
  <r>
    <s v="INV03703"/>
    <x v="260"/>
    <s v="C209"/>
    <s v="Analytics Addon"/>
    <s v="East"/>
    <n v="178873.23"/>
    <n v="14.18"/>
    <n v="74704.13"/>
  </r>
  <r>
    <s v="INV03704"/>
    <x v="219"/>
    <s v="C053"/>
    <s v="SaaS Pro"/>
    <s v="South"/>
    <n v="19717.46"/>
    <n v="14.24"/>
    <n v="5109.2"/>
  </r>
  <r>
    <s v="INV03705"/>
    <x v="476"/>
    <s v="C271"/>
    <s v="SaaS Pro"/>
    <s v="West"/>
    <n v="129498.69"/>
    <n v="23.11"/>
    <n v="65457.08"/>
  </r>
  <r>
    <s v="INV03706"/>
    <x v="312"/>
    <s v="C235"/>
    <s v="SaaS Enterprise"/>
    <s v="North"/>
    <n v="85956.23"/>
    <n v="1.85"/>
    <n v="29949.34"/>
  </r>
  <r>
    <s v="INV03707"/>
    <x v="234"/>
    <s v="C015"/>
    <s v="SaaS Basic"/>
    <s v="West"/>
    <n v="82414.509999999995"/>
    <n v="21.85"/>
    <n v="32872.879999999997"/>
  </r>
  <r>
    <s v="INV03708"/>
    <x v="424"/>
    <s v="C237"/>
    <s v="Analytics Addon"/>
    <s v="South"/>
    <n v="127716.43"/>
    <n v="19.95"/>
    <n v="67913.399999999994"/>
  </r>
  <r>
    <s v="INV03709"/>
    <x v="718"/>
    <s v="C258"/>
    <s v="SaaS Pro"/>
    <s v="North"/>
    <n v="68863.45"/>
    <n v="13.66"/>
    <n v="26155.51"/>
  </r>
  <r>
    <s v="INV03710"/>
    <x v="286"/>
    <s v="C050"/>
    <s v="SaaS Enterprise"/>
    <s v="South"/>
    <n v="49515.48"/>
    <n v="13.44"/>
    <n v="25540.65"/>
  </r>
  <r>
    <s v="INV03711"/>
    <x v="659"/>
    <s v="C039"/>
    <s v="Analytics Addon"/>
    <s v="West"/>
    <n v="213360.23"/>
    <n v="24.47"/>
    <n v="98214.09"/>
  </r>
  <r>
    <s v="INV03712"/>
    <x v="389"/>
    <s v="C214"/>
    <s v="Analytics Addon"/>
    <s v="West"/>
    <n v="105539.87"/>
    <n v="21.88"/>
    <n v="55677.41"/>
  </r>
  <r>
    <s v="INV03713"/>
    <x v="518"/>
    <s v="C211"/>
    <s v="Analytics Addon"/>
    <s v="South"/>
    <n v="163166.15"/>
    <n v="17.21"/>
    <n v="69589.61"/>
  </r>
  <r>
    <s v="INV03714"/>
    <x v="311"/>
    <s v="C031"/>
    <s v="SaaS Basic"/>
    <s v="South"/>
    <n v="98309.19"/>
    <n v="6.74"/>
    <n v="47911.47"/>
  </r>
  <r>
    <s v="INV03715"/>
    <x v="230"/>
    <s v="C098"/>
    <s v="SaaS Enterprise"/>
    <s v="North"/>
    <n v="87097.22"/>
    <n v="6.14"/>
    <n v="46716.6"/>
  </r>
  <r>
    <s v="INV03716"/>
    <x v="119"/>
    <s v="C010"/>
    <s v="SaaS Pro"/>
    <s v="South"/>
    <n v="116671.84"/>
    <n v="1.54"/>
    <n v="30475.86"/>
  </r>
  <r>
    <s v="INV03717"/>
    <x v="518"/>
    <s v="C256"/>
    <s v="SaaS Pro"/>
    <s v="South"/>
    <n v="49699.05"/>
    <n v="15.48"/>
    <n v="25554.62"/>
  </r>
  <r>
    <s v="INV03718"/>
    <x v="3"/>
    <s v="C261"/>
    <s v="SaaS Pro"/>
    <s v="East"/>
    <n v="85668.18"/>
    <n v="10.029999999999999"/>
    <n v="26928.6"/>
  </r>
  <r>
    <s v="INV03719"/>
    <x v="85"/>
    <s v="C026"/>
    <s v="SaaS Enterprise"/>
    <s v="East"/>
    <n v="80325.649999999994"/>
    <n v="1.49"/>
    <n v="23175.07"/>
  </r>
  <r>
    <s v="INV03720"/>
    <x v="613"/>
    <s v="C114"/>
    <s v="SaaS Pro"/>
    <s v="North"/>
    <n v="99704.37"/>
    <n v="8.9"/>
    <n v="32487.27"/>
  </r>
  <r>
    <s v="INV03721"/>
    <x v="412"/>
    <s v="C257"/>
    <s v="SaaS Pro"/>
    <s v="South"/>
    <n v="65756.539999999994"/>
    <n v="10.51"/>
    <n v="22824.23"/>
  </r>
  <r>
    <s v="INV03722"/>
    <x v="72"/>
    <s v="C248"/>
    <s v="SaaS Enterprise"/>
    <s v="West"/>
    <n v="210725.19"/>
    <n v="23.58"/>
    <n v="65660.789999999994"/>
  </r>
  <r>
    <s v="INV03723"/>
    <x v="154"/>
    <s v="C027"/>
    <s v="Analytics Addon"/>
    <s v="East"/>
    <n v="62396.25"/>
    <n v="20.91"/>
    <n v="18953.310000000001"/>
  </r>
  <r>
    <s v="INV03724"/>
    <x v="73"/>
    <s v="C282"/>
    <s v="SaaS Enterprise"/>
    <s v="South"/>
    <n v="235029.67"/>
    <n v="17.62"/>
    <n v="109112.41"/>
  </r>
  <r>
    <s v="INV03725"/>
    <x v="394"/>
    <s v="C170"/>
    <s v="Analytics Addon"/>
    <s v="North"/>
    <n v="45333.440000000002"/>
    <n v="14.01"/>
    <n v="12851.42"/>
  </r>
  <r>
    <s v="INV03726"/>
    <x v="495"/>
    <s v="C280"/>
    <s v="SaaS Enterprise"/>
    <s v="West"/>
    <n v="117255.06"/>
    <n v="21.88"/>
    <n v="41616.32"/>
  </r>
  <r>
    <s v="INV03727"/>
    <x v="329"/>
    <s v="C107"/>
    <s v="SaaS Basic"/>
    <s v="East"/>
    <n v="45863.32"/>
    <n v="24.08"/>
    <n v="23668.31"/>
  </r>
  <r>
    <s v="INV03728"/>
    <x v="411"/>
    <s v="C195"/>
    <s v="SaaS Pro"/>
    <s v="West"/>
    <n v="41282.519999999997"/>
    <n v="14.15"/>
    <n v="18125.55"/>
  </r>
  <r>
    <s v="INV03729"/>
    <x v="349"/>
    <s v="C022"/>
    <s v="SaaS Pro"/>
    <s v="South"/>
    <n v="56378.75"/>
    <n v="18.43"/>
    <n v="27497.5"/>
  </r>
  <r>
    <s v="INV03730"/>
    <x v="326"/>
    <s v="C085"/>
    <s v="SaaS Basic"/>
    <s v="North"/>
    <n v="243671.93"/>
    <n v="16.84"/>
    <n v="88321.98"/>
  </r>
  <r>
    <s v="INV03731"/>
    <x v="217"/>
    <s v="C150"/>
    <s v="SaaS Enterprise"/>
    <s v="West"/>
    <n v="179094.15"/>
    <n v="13.81"/>
    <n v="85202.53"/>
  </r>
  <r>
    <s v="INV03732"/>
    <x v="182"/>
    <s v="C132"/>
    <s v="SaaS Basic"/>
    <s v="East"/>
    <n v="220151.06"/>
    <n v="0.41"/>
    <n v="73655.600000000006"/>
  </r>
  <r>
    <s v="INV03733"/>
    <x v="245"/>
    <s v="C219"/>
    <s v="Analytics Addon"/>
    <s v="West"/>
    <n v="110734.51"/>
    <n v="12.43"/>
    <n v="60098.49"/>
  </r>
  <r>
    <s v="INV03734"/>
    <x v="502"/>
    <s v="C293"/>
    <s v="Analytics Addon"/>
    <s v="East"/>
    <n v="133658.51"/>
    <n v="20.57"/>
    <n v="52825.16"/>
  </r>
  <r>
    <s v="INV03735"/>
    <x v="459"/>
    <s v="C081"/>
    <s v="SaaS Enterprise"/>
    <s v="West"/>
    <n v="132121.98000000001"/>
    <n v="1.75"/>
    <n v="35388"/>
  </r>
  <r>
    <s v="INV03736"/>
    <x v="540"/>
    <s v="C115"/>
    <s v="SaaS Enterprise"/>
    <s v="North"/>
    <n v="141033.72"/>
    <n v="21.97"/>
    <n v="74862.09"/>
  </r>
  <r>
    <s v="INV03737"/>
    <x v="230"/>
    <s v="C010"/>
    <s v="Analytics Addon"/>
    <s v="West"/>
    <n v="113668.97"/>
    <n v="21.46"/>
    <n v="48780.12"/>
  </r>
  <r>
    <s v="INV03738"/>
    <x v="652"/>
    <s v="C258"/>
    <s v="SaaS Basic"/>
    <s v="West"/>
    <n v="61325.279999999999"/>
    <n v="9.51"/>
    <n v="20428.560000000001"/>
  </r>
  <r>
    <s v="INV03739"/>
    <x v="217"/>
    <s v="C207"/>
    <s v="Analytics Addon"/>
    <s v="West"/>
    <n v="215061.45"/>
    <n v="1.1599999999999999"/>
    <n v="99949.55"/>
  </r>
  <r>
    <s v="INV03740"/>
    <x v="274"/>
    <s v="C039"/>
    <s v="SaaS Enterprise"/>
    <s v="South"/>
    <n v="70784.33"/>
    <n v="9.65"/>
    <n v="28442.85"/>
  </r>
  <r>
    <s v="INV03741"/>
    <x v="618"/>
    <s v="C182"/>
    <s v="SaaS Pro"/>
    <s v="North"/>
    <n v="43152.36"/>
    <n v="8.49"/>
    <n v="23364.94"/>
  </r>
  <r>
    <s v="INV03742"/>
    <x v="82"/>
    <s v="C105"/>
    <s v="SaaS Pro"/>
    <s v="East"/>
    <n v="71329.289999999994"/>
    <n v="0.93"/>
    <n v="19210.740000000002"/>
  </r>
  <r>
    <s v="INV03743"/>
    <x v="298"/>
    <s v="C076"/>
    <s v="SaaS Pro"/>
    <s v="East"/>
    <n v="123140.9"/>
    <n v="20.47"/>
    <n v="47343.87"/>
  </r>
  <r>
    <s v="INV03744"/>
    <x v="11"/>
    <s v="C019"/>
    <s v="SaaS Enterprise"/>
    <s v="South"/>
    <n v="228756.23"/>
    <n v="12.69"/>
    <n v="80194.320000000007"/>
  </r>
  <r>
    <s v="INV03745"/>
    <x v="695"/>
    <s v="C099"/>
    <s v="Analytics Addon"/>
    <s v="North"/>
    <n v="89431.72"/>
    <n v="3.06"/>
    <n v="39175.68"/>
  </r>
  <r>
    <s v="INV03746"/>
    <x v="175"/>
    <s v="C123"/>
    <s v="SaaS Basic"/>
    <s v="South"/>
    <n v="163531.67000000001"/>
    <n v="5.22"/>
    <n v="80942.009999999995"/>
  </r>
  <r>
    <s v="INV03747"/>
    <x v="334"/>
    <s v="C158"/>
    <s v="SaaS Enterprise"/>
    <s v="East"/>
    <n v="117726.07"/>
    <n v="22.79"/>
    <n v="51027.41"/>
  </r>
  <r>
    <s v="INV03748"/>
    <x v="181"/>
    <s v="C031"/>
    <s v="Analytics Addon"/>
    <s v="North"/>
    <n v="121752.58"/>
    <n v="4.26"/>
    <n v="50638.18"/>
  </r>
  <r>
    <s v="INV03749"/>
    <x v="277"/>
    <s v="C239"/>
    <s v="SaaS Pro"/>
    <s v="East"/>
    <n v="159123.85"/>
    <n v="16.73"/>
    <n v="49372.43"/>
  </r>
  <r>
    <s v="INV03750"/>
    <x v="597"/>
    <s v="C124"/>
    <s v="SaaS Enterprise"/>
    <s v="North"/>
    <n v="179330.23"/>
    <n v="7.77"/>
    <n v="92574.04"/>
  </r>
  <r>
    <s v="INV03751"/>
    <x v="79"/>
    <s v="C249"/>
    <s v="Analytics Addon"/>
    <s v="South"/>
    <n v="159951.01"/>
    <n v="20.82"/>
    <n v="53032.78"/>
  </r>
  <r>
    <s v="INV03752"/>
    <x v="681"/>
    <s v="C255"/>
    <s v="SaaS Pro"/>
    <s v="West"/>
    <n v="102061.57"/>
    <n v="11.8"/>
    <n v="42314.26"/>
  </r>
  <r>
    <s v="INV03753"/>
    <x v="102"/>
    <s v="C058"/>
    <s v="SaaS Enterprise"/>
    <s v="East"/>
    <n v="17883.689999999999"/>
    <n v="11.07"/>
    <n v="9626.7199999999993"/>
  </r>
  <r>
    <s v="INV03754"/>
    <x v="123"/>
    <s v="C183"/>
    <s v="SaaS Enterprise"/>
    <s v="South"/>
    <n v="146510.03"/>
    <n v="10.91"/>
    <n v="53587.88"/>
  </r>
  <r>
    <s v="INV03755"/>
    <x v="463"/>
    <s v="C039"/>
    <s v="SaaS Pro"/>
    <s v="North"/>
    <n v="128946.42"/>
    <n v="11.81"/>
    <n v="57122.21"/>
  </r>
  <r>
    <s v="INV03756"/>
    <x v="81"/>
    <s v="C054"/>
    <s v="SaaS Basic"/>
    <s v="East"/>
    <n v="168248.44"/>
    <n v="18.41"/>
    <n v="85743.63"/>
  </r>
  <r>
    <s v="INV03757"/>
    <x v="459"/>
    <s v="C100"/>
    <s v="SaaS Pro"/>
    <s v="South"/>
    <n v="125002.81"/>
    <n v="7.61"/>
    <n v="41521.589999999997"/>
  </r>
  <r>
    <s v="INV03758"/>
    <x v="515"/>
    <s v="C001"/>
    <s v="Analytics Addon"/>
    <s v="West"/>
    <n v="34272.339999999997"/>
    <n v="14.22"/>
    <n v="8694.19"/>
  </r>
  <r>
    <s v="INV03759"/>
    <x v="485"/>
    <s v="C036"/>
    <s v="SaaS Pro"/>
    <s v="West"/>
    <n v="216642.78"/>
    <n v="0.5"/>
    <n v="61375.28"/>
  </r>
  <r>
    <s v="INV03760"/>
    <x v="141"/>
    <s v="C060"/>
    <s v="SaaS Basic"/>
    <s v="East"/>
    <n v="44666.43"/>
    <n v="24.83"/>
    <n v="16825.96"/>
  </r>
  <r>
    <s v="INV03761"/>
    <x v="108"/>
    <s v="C116"/>
    <s v="SaaS Enterprise"/>
    <s v="North"/>
    <n v="169289.3"/>
    <n v="12.22"/>
    <n v="71658.36"/>
  </r>
  <r>
    <s v="INV03762"/>
    <x v="19"/>
    <s v="C074"/>
    <s v="Analytics Addon"/>
    <s v="East"/>
    <n v="196504.37"/>
    <n v="8.8800000000000008"/>
    <n v="106380.59"/>
  </r>
  <r>
    <s v="INV03763"/>
    <x v="532"/>
    <s v="C240"/>
    <s v="Analytics Addon"/>
    <s v="North"/>
    <n v="23616.17"/>
    <n v="23.87"/>
    <n v="12650.64"/>
  </r>
  <r>
    <s v="INV03764"/>
    <x v="710"/>
    <s v="C124"/>
    <s v="SaaS Enterprise"/>
    <s v="East"/>
    <n v="37422.81"/>
    <n v="13.52"/>
    <n v="12487.42"/>
  </r>
  <r>
    <s v="INV03765"/>
    <x v="300"/>
    <s v="C001"/>
    <s v="SaaS Pro"/>
    <s v="East"/>
    <n v="45075.31"/>
    <n v="15.25"/>
    <n v="13086.88"/>
  </r>
  <r>
    <s v="INV03766"/>
    <x v="528"/>
    <s v="C029"/>
    <s v="SaaS Basic"/>
    <s v="West"/>
    <n v="239598.49"/>
    <n v="20.25"/>
    <n v="87545.65"/>
  </r>
  <r>
    <s v="INV03767"/>
    <x v="167"/>
    <s v="C236"/>
    <s v="SaaS Basic"/>
    <s v="South"/>
    <n v="128551.12"/>
    <n v="21.12"/>
    <n v="60239.519999999997"/>
  </r>
  <r>
    <s v="INV03768"/>
    <x v="150"/>
    <s v="C069"/>
    <s v="SaaS Enterprise"/>
    <s v="North"/>
    <n v="201809.98"/>
    <n v="6.96"/>
    <n v="60180.59"/>
  </r>
  <r>
    <s v="INV03769"/>
    <x v="235"/>
    <s v="C261"/>
    <s v="SaaS Basic"/>
    <s v="East"/>
    <n v="60181.54"/>
    <n v="12.07"/>
    <n v="16493.169999999998"/>
  </r>
  <r>
    <s v="INV03770"/>
    <x v="692"/>
    <s v="C209"/>
    <s v="SaaS Enterprise"/>
    <s v="North"/>
    <n v="248005.28"/>
    <n v="7.39"/>
    <n v="82967.69"/>
  </r>
  <r>
    <s v="INV03771"/>
    <x v="654"/>
    <s v="C243"/>
    <s v="SaaS Enterprise"/>
    <s v="East"/>
    <n v="190496.75"/>
    <n v="17.96"/>
    <n v="102650.18"/>
  </r>
  <r>
    <s v="INV03772"/>
    <x v="237"/>
    <s v="C242"/>
    <s v="SaaS Enterprise"/>
    <s v="West"/>
    <n v="24449.1"/>
    <n v="3.05"/>
    <n v="9649.81"/>
  </r>
  <r>
    <s v="INV03773"/>
    <x v="636"/>
    <s v="C274"/>
    <s v="SaaS Basic"/>
    <s v="West"/>
    <n v="122184.73"/>
    <n v="10.44"/>
    <n v="42864.89"/>
  </r>
  <r>
    <s v="INV03774"/>
    <x v="120"/>
    <s v="C205"/>
    <s v="Analytics Addon"/>
    <s v="South"/>
    <n v="43003.78"/>
    <n v="22.53"/>
    <n v="15219.03"/>
  </r>
  <r>
    <s v="INV03775"/>
    <x v="607"/>
    <s v="C179"/>
    <s v="Analytics Addon"/>
    <s v="North"/>
    <n v="97487.35"/>
    <n v="23.48"/>
    <n v="35413.81"/>
  </r>
  <r>
    <s v="INV03776"/>
    <x v="417"/>
    <s v="C076"/>
    <s v="Analytics Addon"/>
    <s v="North"/>
    <n v="187198.78"/>
    <n v="16.670000000000002"/>
    <n v="73997.87"/>
  </r>
  <r>
    <s v="INV03777"/>
    <x v="716"/>
    <s v="C284"/>
    <s v="SaaS Enterprise"/>
    <s v="North"/>
    <n v="118882.82"/>
    <n v="3.12"/>
    <n v="57200.83"/>
  </r>
  <r>
    <s v="INV03778"/>
    <x v="293"/>
    <s v="C118"/>
    <s v="SaaS Basic"/>
    <s v="East"/>
    <n v="168869.08"/>
    <n v="17.55"/>
    <n v="92029.98"/>
  </r>
  <r>
    <s v="INV03779"/>
    <x v="35"/>
    <s v="C193"/>
    <s v="SaaS Pro"/>
    <s v="North"/>
    <n v="84314.2"/>
    <n v="1.96"/>
    <n v="21525.040000000001"/>
  </r>
  <r>
    <s v="INV03780"/>
    <x v="265"/>
    <s v="C074"/>
    <s v="SaaS Pro"/>
    <s v="North"/>
    <n v="42995.35"/>
    <n v="24.25"/>
    <n v="21305.13"/>
  </r>
  <r>
    <s v="INV03781"/>
    <x v="490"/>
    <s v="C052"/>
    <s v="SaaS Pro"/>
    <s v="East"/>
    <n v="110466.69"/>
    <n v="5.08"/>
    <n v="52730.75"/>
  </r>
  <r>
    <s v="INV03782"/>
    <x v="711"/>
    <s v="C004"/>
    <s v="SaaS Enterprise"/>
    <s v="East"/>
    <n v="182453.56"/>
    <n v="5.4"/>
    <n v="58785.58"/>
  </r>
  <r>
    <s v="INV03783"/>
    <x v="283"/>
    <s v="C160"/>
    <s v="SaaS Pro"/>
    <s v="East"/>
    <n v="12045.32"/>
    <n v="7.14"/>
    <n v="3447.28"/>
  </r>
  <r>
    <s v="INV03784"/>
    <x v="536"/>
    <s v="C135"/>
    <s v="SaaS Enterprise"/>
    <s v="West"/>
    <n v="178730.66"/>
    <n v="11.77"/>
    <n v="82904.09"/>
  </r>
  <r>
    <s v="INV03785"/>
    <x v="76"/>
    <s v="C252"/>
    <s v="SaaS Pro"/>
    <s v="East"/>
    <n v="103868.72"/>
    <n v="11.38"/>
    <n v="33844.230000000003"/>
  </r>
  <r>
    <s v="INV03786"/>
    <x v="227"/>
    <s v="C193"/>
    <s v="SaaS Enterprise"/>
    <s v="East"/>
    <n v="211672.35"/>
    <n v="2.73"/>
    <n v="64553.16"/>
  </r>
  <r>
    <s v="INV03787"/>
    <x v="555"/>
    <s v="C034"/>
    <s v="SaaS Enterprise"/>
    <s v="East"/>
    <n v="243905.95"/>
    <n v="18.100000000000001"/>
    <n v="129629.47"/>
  </r>
  <r>
    <s v="INV03788"/>
    <x v="573"/>
    <s v="C032"/>
    <s v="Analytics Addon"/>
    <s v="North"/>
    <n v="164031.01999999999"/>
    <n v="0.9"/>
    <n v="82452.53"/>
  </r>
  <r>
    <s v="INV03789"/>
    <x v="473"/>
    <s v="C175"/>
    <s v="SaaS Pro"/>
    <s v="West"/>
    <n v="176015.52"/>
    <n v="0.87"/>
    <n v="81008.399999999994"/>
  </r>
  <r>
    <s v="INV03790"/>
    <x v="589"/>
    <s v="C037"/>
    <s v="SaaS Basic"/>
    <s v="West"/>
    <n v="62772.42"/>
    <n v="22.07"/>
    <n v="16047.19"/>
  </r>
  <r>
    <s v="INV03791"/>
    <x v="235"/>
    <s v="C020"/>
    <s v="Analytics Addon"/>
    <s v="South"/>
    <n v="171700.9"/>
    <n v="9.81"/>
    <n v="89293.85"/>
  </r>
  <r>
    <s v="INV03792"/>
    <x v="369"/>
    <s v="C031"/>
    <s v="SaaS Enterprise"/>
    <s v="North"/>
    <n v="104925.26"/>
    <n v="21.99"/>
    <n v="38480.019999999997"/>
  </r>
  <r>
    <s v="INV03793"/>
    <x v="356"/>
    <s v="C123"/>
    <s v="SaaS Pro"/>
    <s v="East"/>
    <n v="17213.509999999998"/>
    <n v="11.9"/>
    <n v="4426.03"/>
  </r>
  <r>
    <s v="INV03794"/>
    <x v="5"/>
    <s v="C212"/>
    <s v="Analytics Addon"/>
    <s v="West"/>
    <n v="31057.18"/>
    <n v="10.210000000000001"/>
    <n v="15625.05"/>
  </r>
  <r>
    <s v="INV03795"/>
    <x v="14"/>
    <s v="C217"/>
    <s v="SaaS Pro"/>
    <s v="North"/>
    <n v="67522.69"/>
    <n v="16.96"/>
    <n v="33063.089999999997"/>
  </r>
  <r>
    <s v="INV03796"/>
    <x v="357"/>
    <s v="C032"/>
    <s v="SaaS Enterprise"/>
    <s v="North"/>
    <n v="197862.74"/>
    <n v="11.93"/>
    <n v="75746.31"/>
  </r>
  <r>
    <s v="INV03797"/>
    <x v="326"/>
    <s v="C292"/>
    <s v="SaaS Pro"/>
    <s v="West"/>
    <n v="110573.83"/>
    <n v="0.9"/>
    <n v="46170.64"/>
  </r>
  <r>
    <s v="INV03798"/>
    <x v="207"/>
    <s v="C293"/>
    <s v="SaaS Basic"/>
    <s v="West"/>
    <n v="154494.04999999999"/>
    <n v="23.38"/>
    <n v="48831.29"/>
  </r>
  <r>
    <s v="INV03799"/>
    <x v="554"/>
    <s v="C197"/>
    <s v="SaaS Pro"/>
    <s v="West"/>
    <n v="72176.100000000006"/>
    <n v="7.81"/>
    <n v="32838.639999999999"/>
  </r>
  <r>
    <s v="INV03800"/>
    <x v="23"/>
    <s v="C289"/>
    <s v="SaaS Basic"/>
    <s v="North"/>
    <n v="146652.07"/>
    <n v="11.77"/>
    <n v="54424.86"/>
  </r>
  <r>
    <s v="INV03801"/>
    <x v="494"/>
    <s v="C277"/>
    <s v="SaaS Basic"/>
    <s v="West"/>
    <n v="215080.81"/>
    <n v="18.25"/>
    <n v="80520.61"/>
  </r>
  <r>
    <s v="INV03802"/>
    <x v="134"/>
    <s v="C197"/>
    <s v="Analytics Addon"/>
    <s v="East"/>
    <n v="71247.460000000006"/>
    <n v="12.51"/>
    <n v="27296.41"/>
  </r>
  <r>
    <s v="INV03803"/>
    <x v="593"/>
    <s v="C258"/>
    <s v="SaaS Basic"/>
    <s v="South"/>
    <n v="26370.79"/>
    <n v="10.23"/>
    <n v="13288.18"/>
  </r>
  <r>
    <s v="INV03804"/>
    <x v="127"/>
    <s v="C119"/>
    <s v="Analytics Addon"/>
    <s v="East"/>
    <n v="179047.27"/>
    <n v="18.3"/>
    <n v="78645.08"/>
  </r>
  <r>
    <s v="INV03805"/>
    <x v="41"/>
    <s v="C172"/>
    <s v="SaaS Enterprise"/>
    <s v="East"/>
    <n v="122689.94"/>
    <n v="20.239999999999998"/>
    <n v="47504.29"/>
  </r>
  <r>
    <s v="INV03806"/>
    <x v="207"/>
    <s v="C004"/>
    <s v="SaaS Enterprise"/>
    <s v="South"/>
    <n v="26531.46"/>
    <n v="12.85"/>
    <n v="8726.01"/>
  </r>
  <r>
    <s v="INV03807"/>
    <x v="660"/>
    <s v="C163"/>
    <s v="SaaS Pro"/>
    <s v="West"/>
    <n v="134097.60999999999"/>
    <n v="1.2"/>
    <n v="42092.68"/>
  </r>
  <r>
    <s v="INV03808"/>
    <x v="174"/>
    <s v="C004"/>
    <s v="SaaS Pro"/>
    <s v="South"/>
    <n v="125368.51"/>
    <n v="17.68"/>
    <n v="46256.5"/>
  </r>
  <r>
    <s v="INV03809"/>
    <x v="503"/>
    <s v="C236"/>
    <s v="Analytics Addon"/>
    <s v="East"/>
    <n v="203764.42"/>
    <n v="12.45"/>
    <n v="112031.4"/>
  </r>
  <r>
    <s v="INV03810"/>
    <x v="124"/>
    <s v="C024"/>
    <s v="Analytics Addon"/>
    <s v="South"/>
    <n v="143799.07"/>
    <n v="15.53"/>
    <n v="72360.75"/>
  </r>
  <r>
    <s v="INV03811"/>
    <x v="203"/>
    <s v="C180"/>
    <s v="SaaS Basic"/>
    <s v="West"/>
    <n v="217025.72"/>
    <n v="22.77"/>
    <n v="89573.46"/>
  </r>
  <r>
    <s v="INV03812"/>
    <x v="109"/>
    <s v="C170"/>
    <s v="SaaS Enterprise"/>
    <s v="South"/>
    <n v="117416.27"/>
    <n v="23.93"/>
    <n v="56961.09"/>
  </r>
  <r>
    <s v="INV03813"/>
    <x v="42"/>
    <s v="C146"/>
    <s v="SaaS Basic"/>
    <s v="East"/>
    <n v="196356.83"/>
    <n v="10.64"/>
    <n v="80051.929999999993"/>
  </r>
  <r>
    <s v="INV03814"/>
    <x v="129"/>
    <s v="C074"/>
    <s v="Analytics Addon"/>
    <s v="North"/>
    <n v="60072.67"/>
    <n v="12.21"/>
    <n v="21472.66"/>
  </r>
  <r>
    <s v="INV03815"/>
    <x v="511"/>
    <s v="C164"/>
    <s v="SaaS Basic"/>
    <s v="South"/>
    <n v="151210.49"/>
    <n v="12.59"/>
    <n v="46612.99"/>
  </r>
  <r>
    <s v="INV03816"/>
    <x v="137"/>
    <s v="C185"/>
    <s v="Analytics Addon"/>
    <s v="North"/>
    <n v="105846.77"/>
    <n v="16.55"/>
    <n v="35902.46"/>
  </r>
  <r>
    <s v="INV03817"/>
    <x v="597"/>
    <s v="C290"/>
    <s v="Analytics Addon"/>
    <s v="East"/>
    <n v="174361.83"/>
    <n v="11.77"/>
    <n v="88420.07"/>
  </r>
  <r>
    <s v="INV03818"/>
    <x v="647"/>
    <s v="C255"/>
    <s v="SaaS Enterprise"/>
    <s v="West"/>
    <n v="195324.12"/>
    <n v="8.0299999999999994"/>
    <n v="62595.95"/>
  </r>
  <r>
    <s v="INV03819"/>
    <x v="137"/>
    <s v="C063"/>
    <s v="SaaS Basic"/>
    <s v="North"/>
    <n v="66860.72"/>
    <n v="0.32"/>
    <n v="22775.38"/>
  </r>
  <r>
    <s v="INV03820"/>
    <x v="578"/>
    <s v="C129"/>
    <s v="Analytics Addon"/>
    <s v="North"/>
    <n v="81313.25"/>
    <n v="8.64"/>
    <n v="22775.02"/>
  </r>
  <r>
    <s v="INV03821"/>
    <x v="65"/>
    <s v="C194"/>
    <s v="SaaS Enterprise"/>
    <s v="North"/>
    <n v="239098.66"/>
    <n v="14.89"/>
    <n v="116648.41"/>
  </r>
  <r>
    <s v="INV03822"/>
    <x v="240"/>
    <s v="C231"/>
    <s v="Analytics Addon"/>
    <s v="North"/>
    <n v="10976.35"/>
    <n v="14.31"/>
    <n v="5604.33"/>
  </r>
  <r>
    <s v="INV03823"/>
    <x v="324"/>
    <s v="C020"/>
    <s v="Analytics Addon"/>
    <s v="South"/>
    <n v="60649.25"/>
    <n v="0.05"/>
    <n v="24281.97"/>
  </r>
  <r>
    <s v="INV03824"/>
    <x v="523"/>
    <s v="C279"/>
    <s v="Analytics Addon"/>
    <s v="East"/>
    <n v="137632.85"/>
    <n v="6.1"/>
    <n v="69338.100000000006"/>
  </r>
  <r>
    <s v="INV03825"/>
    <x v="564"/>
    <s v="C066"/>
    <s v="Analytics Addon"/>
    <s v="West"/>
    <n v="145885.09"/>
    <n v="11.61"/>
    <n v="69369.820000000007"/>
  </r>
  <r>
    <s v="INV03826"/>
    <x v="590"/>
    <s v="C267"/>
    <s v="SaaS Enterprise"/>
    <s v="East"/>
    <n v="249480.86"/>
    <n v="23.07"/>
    <n v="71882.070000000007"/>
  </r>
  <r>
    <s v="INV03827"/>
    <x v="170"/>
    <s v="C122"/>
    <s v="SaaS Pro"/>
    <s v="East"/>
    <n v="128885.57"/>
    <n v="3.27"/>
    <n v="56985.74"/>
  </r>
  <r>
    <s v="INV03828"/>
    <x v="140"/>
    <s v="C290"/>
    <s v="SaaS Enterprise"/>
    <s v="West"/>
    <n v="98070"/>
    <n v="22.55"/>
    <n v="40534.33"/>
  </r>
  <r>
    <s v="INV03829"/>
    <x v="557"/>
    <s v="C144"/>
    <s v="SaaS Basic"/>
    <s v="East"/>
    <n v="69959.850000000006"/>
    <n v="24.86"/>
    <n v="27528.29"/>
  </r>
  <r>
    <s v="INV03830"/>
    <x v="559"/>
    <s v="C264"/>
    <s v="SaaS Pro"/>
    <s v="North"/>
    <n v="101180.21"/>
    <n v="24.37"/>
    <n v="41955.839999999997"/>
  </r>
  <r>
    <s v="INV03831"/>
    <x v="68"/>
    <s v="C136"/>
    <s v="Analytics Addon"/>
    <s v="East"/>
    <n v="231313.32"/>
    <n v="12.52"/>
    <n v="93345.8"/>
  </r>
  <r>
    <s v="INV03832"/>
    <x v="559"/>
    <s v="C261"/>
    <s v="SaaS Basic"/>
    <s v="South"/>
    <n v="47108.68"/>
    <n v="3.69"/>
    <n v="21623.08"/>
  </r>
  <r>
    <s v="INV03833"/>
    <x v="407"/>
    <s v="C145"/>
    <s v="SaaS Basic"/>
    <s v="West"/>
    <n v="94590.47"/>
    <n v="9.0399999999999991"/>
    <n v="26220.45"/>
  </r>
  <r>
    <s v="INV03834"/>
    <x v="274"/>
    <s v="C278"/>
    <s v="SaaS Enterprise"/>
    <s v="East"/>
    <n v="51907.29"/>
    <n v="0.67"/>
    <n v="28225.94"/>
  </r>
  <r>
    <s v="INV03835"/>
    <x v="311"/>
    <s v="C292"/>
    <s v="Analytics Addon"/>
    <s v="East"/>
    <n v="43105.78"/>
    <n v="13.55"/>
    <n v="20106.310000000001"/>
  </r>
  <r>
    <s v="INV03836"/>
    <x v="154"/>
    <s v="C247"/>
    <s v="Analytics Addon"/>
    <s v="West"/>
    <n v="74640.78"/>
    <n v="1.75"/>
    <n v="38903.199999999997"/>
  </r>
  <r>
    <s v="INV03837"/>
    <x v="501"/>
    <s v="C257"/>
    <s v="SaaS Pro"/>
    <s v="West"/>
    <n v="126943.54"/>
    <n v="20.97"/>
    <n v="50089.65"/>
  </r>
  <r>
    <s v="INV03838"/>
    <x v="527"/>
    <s v="C097"/>
    <s v="SaaS Enterprise"/>
    <s v="North"/>
    <n v="233207.08"/>
    <n v="20.11"/>
    <n v="60025.57"/>
  </r>
  <r>
    <s v="INV03839"/>
    <x v="247"/>
    <s v="C105"/>
    <s v="Analytics Addon"/>
    <s v="East"/>
    <n v="78030.81"/>
    <n v="7.1"/>
    <n v="28710.18"/>
  </r>
  <r>
    <s v="INV03840"/>
    <x v="517"/>
    <s v="C293"/>
    <s v="SaaS Enterprise"/>
    <s v="West"/>
    <n v="66501.08"/>
    <n v="11.18"/>
    <n v="36077.1"/>
  </r>
  <r>
    <s v="INV03841"/>
    <x v="563"/>
    <s v="C024"/>
    <s v="SaaS Enterprise"/>
    <s v="South"/>
    <n v="130882.85"/>
    <n v="1.01"/>
    <n v="47457.32"/>
  </r>
  <r>
    <s v="INV03842"/>
    <x v="338"/>
    <s v="C259"/>
    <s v="SaaS Enterprise"/>
    <s v="East"/>
    <n v="246895.34"/>
    <n v="2.56"/>
    <n v="135630.10999999999"/>
  </r>
  <r>
    <s v="INV03843"/>
    <x v="656"/>
    <s v="C231"/>
    <s v="Analytics Addon"/>
    <s v="North"/>
    <n v="179118.18"/>
    <n v="2.66"/>
    <n v="97036.64"/>
  </r>
  <r>
    <s v="INV03844"/>
    <x v="81"/>
    <s v="C260"/>
    <s v="Analytics Addon"/>
    <s v="East"/>
    <n v="89940.78"/>
    <n v="7.76"/>
    <n v="28260.7"/>
  </r>
  <r>
    <s v="INV03845"/>
    <x v="711"/>
    <s v="C029"/>
    <s v="SaaS Enterprise"/>
    <s v="West"/>
    <n v="191107.74"/>
    <n v="6.83"/>
    <n v="58013.16"/>
  </r>
  <r>
    <s v="INV03846"/>
    <x v="314"/>
    <s v="C272"/>
    <s v="Analytics Addon"/>
    <s v="East"/>
    <n v="179654.37"/>
    <n v="14.99"/>
    <n v="49743.81"/>
  </r>
  <r>
    <s v="INV03847"/>
    <x v="56"/>
    <s v="C236"/>
    <s v="Analytics Addon"/>
    <s v="West"/>
    <n v="46961.97"/>
    <n v="24.45"/>
    <n v="20449.59"/>
  </r>
  <r>
    <s v="INV03848"/>
    <x v="539"/>
    <s v="C187"/>
    <s v="SaaS Basic"/>
    <s v="South"/>
    <n v="148114.96"/>
    <n v="7.97"/>
    <n v="69657.070000000007"/>
  </r>
  <r>
    <s v="INV03849"/>
    <x v="619"/>
    <s v="C210"/>
    <s v="SaaS Basic"/>
    <s v="North"/>
    <n v="29168.31"/>
    <n v="4.1100000000000003"/>
    <n v="13421.29"/>
  </r>
  <r>
    <s v="INV03850"/>
    <x v="82"/>
    <s v="C153"/>
    <s v="SaaS Enterprise"/>
    <s v="East"/>
    <n v="148167.6"/>
    <n v="23.16"/>
    <n v="46066.8"/>
  </r>
  <r>
    <s v="INV03851"/>
    <x v="321"/>
    <s v="C108"/>
    <s v="SaaS Pro"/>
    <s v="South"/>
    <n v="144792.85"/>
    <n v="18.850000000000001"/>
    <n v="37461.769999999997"/>
  </r>
  <r>
    <s v="INV03852"/>
    <x v="266"/>
    <s v="C181"/>
    <s v="SaaS Enterprise"/>
    <s v="South"/>
    <n v="150387.41"/>
    <n v="19.350000000000001"/>
    <n v="69628.47"/>
  </r>
  <r>
    <s v="INV03853"/>
    <x v="248"/>
    <s v="C135"/>
    <s v="SaaS Enterprise"/>
    <s v="North"/>
    <n v="97389.51"/>
    <n v="21.58"/>
    <n v="48376.37"/>
  </r>
  <r>
    <s v="INV03854"/>
    <x v="431"/>
    <s v="C015"/>
    <s v="SaaS Basic"/>
    <s v="East"/>
    <n v="42274.07"/>
    <n v="13.72"/>
    <n v="12407.59"/>
  </r>
  <r>
    <s v="INV03855"/>
    <x v="58"/>
    <s v="C097"/>
    <s v="SaaS Enterprise"/>
    <s v="South"/>
    <n v="235435.47"/>
    <n v="24.49"/>
    <n v="116967.1"/>
  </r>
  <r>
    <s v="INV03856"/>
    <x v="523"/>
    <s v="C065"/>
    <s v="SaaS Enterprise"/>
    <s v="West"/>
    <n v="108228.64"/>
    <n v="4.08"/>
    <n v="41750.5"/>
  </r>
  <r>
    <s v="INV03857"/>
    <x v="186"/>
    <s v="C290"/>
    <s v="SaaS Enterprise"/>
    <s v="North"/>
    <n v="29924.91"/>
    <n v="10.26"/>
    <n v="13590.62"/>
  </r>
  <r>
    <s v="INV03858"/>
    <x v="362"/>
    <s v="C189"/>
    <s v="SaaS Pro"/>
    <s v="East"/>
    <n v="106861.82"/>
    <n v="1.48"/>
    <n v="38043.74"/>
  </r>
  <r>
    <s v="INV03859"/>
    <x v="716"/>
    <s v="C012"/>
    <s v="Analytics Addon"/>
    <s v="South"/>
    <n v="79887.360000000001"/>
    <n v="3.15"/>
    <n v="25044.01"/>
  </r>
  <r>
    <s v="INV03860"/>
    <x v="591"/>
    <s v="C135"/>
    <s v="SaaS Enterprise"/>
    <s v="East"/>
    <n v="241964.23"/>
    <n v="19.54"/>
    <n v="130882.54"/>
  </r>
  <r>
    <s v="INV03861"/>
    <x v="164"/>
    <s v="C163"/>
    <s v="SaaS Enterprise"/>
    <s v="West"/>
    <n v="223623.73"/>
    <n v="6.51"/>
    <n v="97429.9"/>
  </r>
  <r>
    <s v="INV03862"/>
    <x v="350"/>
    <s v="C036"/>
    <s v="Analytics Addon"/>
    <s v="North"/>
    <n v="74764.34"/>
    <n v="17.18"/>
    <n v="29740.2"/>
  </r>
  <r>
    <s v="INV03863"/>
    <x v="680"/>
    <s v="C086"/>
    <s v="SaaS Basic"/>
    <s v="East"/>
    <n v="249772.26"/>
    <n v="14.28"/>
    <n v="120274.73"/>
  </r>
  <r>
    <s v="INV03864"/>
    <x v="421"/>
    <s v="C186"/>
    <s v="Analytics Addon"/>
    <s v="South"/>
    <n v="240608.23"/>
    <n v="13.36"/>
    <n v="77305.2"/>
  </r>
  <r>
    <s v="INV03865"/>
    <x v="219"/>
    <s v="C024"/>
    <s v="SaaS Basic"/>
    <s v="West"/>
    <n v="68198.3"/>
    <n v="7.94"/>
    <n v="29241.24"/>
  </r>
  <r>
    <s v="INV03866"/>
    <x v="642"/>
    <s v="C001"/>
    <s v="SaaS Basic"/>
    <s v="East"/>
    <n v="24619.3"/>
    <n v="3.71"/>
    <n v="10016.26"/>
  </r>
  <r>
    <s v="INV03867"/>
    <x v="196"/>
    <s v="C014"/>
    <s v="Analytics Addon"/>
    <s v="South"/>
    <n v="230312.6"/>
    <n v="19.14"/>
    <n v="110212.44"/>
  </r>
  <r>
    <s v="INV03868"/>
    <x v="602"/>
    <s v="C150"/>
    <s v="SaaS Pro"/>
    <s v="South"/>
    <n v="234663.25"/>
    <n v="19.28"/>
    <n v="109088.72"/>
  </r>
  <r>
    <s v="INV03869"/>
    <x v="272"/>
    <s v="C218"/>
    <s v="SaaS Pro"/>
    <s v="North"/>
    <n v="56369.7"/>
    <n v="14.53"/>
    <n v="25601.22"/>
  </r>
  <r>
    <s v="INV03870"/>
    <x v="17"/>
    <s v="C172"/>
    <s v="SaaS Pro"/>
    <s v="South"/>
    <n v="76191.070000000007"/>
    <n v="20.46"/>
    <n v="32467.87"/>
  </r>
  <r>
    <s v="INV03871"/>
    <x v="157"/>
    <s v="C064"/>
    <s v="Analytics Addon"/>
    <s v="North"/>
    <n v="48326.59"/>
    <n v="18.02"/>
    <n v="17775.2"/>
  </r>
  <r>
    <s v="INV03872"/>
    <x v="182"/>
    <s v="C208"/>
    <s v="SaaS Enterprise"/>
    <s v="North"/>
    <n v="202781.96"/>
    <n v="18.899999999999999"/>
    <n v="65871.64"/>
  </r>
  <r>
    <s v="INV03873"/>
    <x v="296"/>
    <s v="C153"/>
    <s v="SaaS Basic"/>
    <s v="North"/>
    <n v="91911.13"/>
    <n v="9.93"/>
    <n v="49015.05"/>
  </r>
  <r>
    <s v="INV03874"/>
    <x v="694"/>
    <s v="C043"/>
    <s v="SaaS Pro"/>
    <s v="North"/>
    <n v="122943.87"/>
    <n v="24.8"/>
    <n v="53364.57"/>
  </r>
  <r>
    <s v="INV03875"/>
    <x v="220"/>
    <s v="C146"/>
    <s v="SaaS Pro"/>
    <s v="West"/>
    <n v="154981.81"/>
    <n v="19.760000000000002"/>
    <n v="44241.84"/>
  </r>
  <r>
    <s v="INV03876"/>
    <x v="725"/>
    <s v="C032"/>
    <s v="Analytics Addon"/>
    <s v="South"/>
    <n v="79316.36"/>
    <n v="24.91"/>
    <n v="33958.47"/>
  </r>
  <r>
    <s v="INV03877"/>
    <x v="451"/>
    <s v="C002"/>
    <s v="SaaS Pro"/>
    <s v="West"/>
    <n v="228248.98"/>
    <n v="12.47"/>
    <n v="105619.53"/>
  </r>
  <r>
    <s v="INV03878"/>
    <x v="654"/>
    <s v="C021"/>
    <s v="SaaS Enterprise"/>
    <s v="East"/>
    <n v="117385.02"/>
    <n v="21.76"/>
    <n v="48035.44"/>
  </r>
  <r>
    <s v="INV03879"/>
    <x v="370"/>
    <s v="C126"/>
    <s v="SaaS Enterprise"/>
    <s v="South"/>
    <n v="217589.38"/>
    <n v="4.99"/>
    <n v="65435.02"/>
  </r>
  <r>
    <s v="INV03880"/>
    <x v="558"/>
    <s v="C221"/>
    <s v="Analytics Addon"/>
    <s v="South"/>
    <n v="138457.82999999999"/>
    <n v="13.19"/>
    <n v="71853.77"/>
  </r>
  <r>
    <s v="INV03881"/>
    <x v="668"/>
    <s v="C276"/>
    <s v="SaaS Enterprise"/>
    <s v="East"/>
    <n v="135478.57"/>
    <n v="3.13"/>
    <n v="63031.54"/>
  </r>
  <r>
    <s v="INV03882"/>
    <x v="329"/>
    <s v="C047"/>
    <s v="SaaS Pro"/>
    <s v="South"/>
    <n v="170002.95"/>
    <n v="22.27"/>
    <n v="74166.58"/>
  </r>
  <r>
    <s v="INV03883"/>
    <x v="311"/>
    <s v="C241"/>
    <s v="SaaS Basic"/>
    <s v="South"/>
    <n v="182663.41"/>
    <n v="13.39"/>
    <n v="48907.97"/>
  </r>
  <r>
    <s v="INV03884"/>
    <x v="236"/>
    <s v="C096"/>
    <s v="SaaS Pro"/>
    <s v="South"/>
    <n v="207370.96"/>
    <n v="7.22"/>
    <n v="88853.91"/>
  </r>
  <r>
    <s v="INV03885"/>
    <x v="709"/>
    <s v="C082"/>
    <s v="SaaS Pro"/>
    <s v="South"/>
    <n v="115296.64"/>
    <n v="19.55"/>
    <n v="38216.46"/>
  </r>
  <r>
    <s v="INV03886"/>
    <x v="411"/>
    <s v="C197"/>
    <s v="SaaS Pro"/>
    <s v="East"/>
    <n v="85267.54"/>
    <n v="14.38"/>
    <n v="40739.4"/>
  </r>
  <r>
    <s v="INV03887"/>
    <x v="29"/>
    <s v="C083"/>
    <s v="SaaS Basic"/>
    <s v="North"/>
    <n v="56873.8"/>
    <n v="18.12"/>
    <n v="15977.32"/>
  </r>
  <r>
    <s v="INV03888"/>
    <x v="62"/>
    <s v="C222"/>
    <s v="Analytics Addon"/>
    <s v="North"/>
    <n v="91446.16"/>
    <n v="19.68"/>
    <n v="44254.48"/>
  </r>
  <r>
    <s v="INV03889"/>
    <x v="473"/>
    <s v="C259"/>
    <s v="SaaS Enterprise"/>
    <s v="East"/>
    <n v="194782"/>
    <n v="8.35"/>
    <n v="84892.1"/>
  </r>
  <r>
    <s v="INV03890"/>
    <x v="5"/>
    <s v="C006"/>
    <s v="SaaS Enterprise"/>
    <s v="North"/>
    <n v="237291.65"/>
    <n v="13.03"/>
    <n v="83635.03"/>
  </r>
  <r>
    <s v="INV03891"/>
    <x v="64"/>
    <s v="C217"/>
    <s v="Analytics Addon"/>
    <s v="East"/>
    <n v="157733.25"/>
    <n v="0.47"/>
    <n v="76199.839999999997"/>
  </r>
  <r>
    <s v="INV03892"/>
    <x v="556"/>
    <s v="C017"/>
    <s v="SaaS Basic"/>
    <s v="North"/>
    <n v="152534.51999999999"/>
    <n v="14.2"/>
    <n v="58401.53"/>
  </r>
  <r>
    <s v="INV03893"/>
    <x v="115"/>
    <s v="C123"/>
    <s v="SaaS Enterprise"/>
    <s v="North"/>
    <n v="94070.02"/>
    <n v="7.8"/>
    <n v="29838.01"/>
  </r>
  <r>
    <s v="INV03894"/>
    <x v="330"/>
    <s v="C262"/>
    <s v="SaaS Basic"/>
    <s v="East"/>
    <n v="234112.03"/>
    <n v="4.1500000000000004"/>
    <n v="126625.65"/>
  </r>
  <r>
    <s v="INV03895"/>
    <x v="51"/>
    <s v="C283"/>
    <s v="Analytics Addon"/>
    <s v="East"/>
    <n v="232707.89"/>
    <n v="23.1"/>
    <n v="97229.99"/>
  </r>
  <r>
    <s v="INV03896"/>
    <x v="405"/>
    <s v="C061"/>
    <s v="SaaS Basic"/>
    <s v="West"/>
    <n v="124494.02"/>
    <n v="11.5"/>
    <n v="45571.53"/>
  </r>
  <r>
    <s v="INV03897"/>
    <x v="137"/>
    <s v="C096"/>
    <s v="SaaS Basic"/>
    <s v="North"/>
    <n v="118984.47"/>
    <n v="2.4900000000000002"/>
    <n v="56330.74"/>
  </r>
  <r>
    <s v="INV03898"/>
    <x v="480"/>
    <s v="C007"/>
    <s v="Analytics Addon"/>
    <s v="South"/>
    <n v="236083.68"/>
    <n v="20.39"/>
    <n v="128398.7"/>
  </r>
  <r>
    <s v="INV03899"/>
    <x v="3"/>
    <s v="C063"/>
    <s v="SaaS Enterprise"/>
    <s v="South"/>
    <n v="20314.97"/>
    <n v="5.24"/>
    <n v="7815.05"/>
  </r>
  <r>
    <s v="INV03900"/>
    <x v="354"/>
    <s v="C037"/>
    <s v="SaaS Pro"/>
    <s v="North"/>
    <n v="205656.23"/>
    <n v="23.82"/>
    <n v="104029.55"/>
  </r>
  <r>
    <s v="INV03901"/>
    <x v="118"/>
    <s v="C191"/>
    <s v="Analytics Addon"/>
    <s v="South"/>
    <n v="206330.87"/>
    <n v="16.78"/>
    <n v="55494.23"/>
  </r>
  <r>
    <s v="INV03902"/>
    <x v="374"/>
    <s v="C080"/>
    <s v="SaaS Basic"/>
    <s v="West"/>
    <n v="13907.4"/>
    <n v="15.59"/>
    <n v="6004.56"/>
  </r>
  <r>
    <s v="INV03903"/>
    <x v="200"/>
    <s v="C065"/>
    <s v="SaaS Enterprise"/>
    <s v="South"/>
    <n v="57483"/>
    <n v="13.05"/>
    <n v="25912.61"/>
  </r>
  <r>
    <s v="INV03904"/>
    <x v="301"/>
    <s v="C156"/>
    <s v="SaaS Enterprise"/>
    <s v="North"/>
    <n v="200839.4"/>
    <n v="23.18"/>
    <n v="62200.5"/>
  </r>
  <r>
    <s v="INV03905"/>
    <x v="174"/>
    <s v="C160"/>
    <s v="SaaS Enterprise"/>
    <s v="East"/>
    <n v="41922.06"/>
    <n v="20.77"/>
    <n v="16828.34"/>
  </r>
  <r>
    <s v="INV03906"/>
    <x v="8"/>
    <s v="C123"/>
    <s v="SaaS Enterprise"/>
    <s v="East"/>
    <n v="140103.54"/>
    <n v="24.71"/>
    <n v="35751.089999999997"/>
  </r>
  <r>
    <s v="INV03907"/>
    <x v="630"/>
    <s v="C011"/>
    <s v="SaaS Enterprise"/>
    <s v="South"/>
    <n v="150586.85999999999"/>
    <n v="23.29"/>
    <n v="42004.23"/>
  </r>
  <r>
    <s v="INV03908"/>
    <x v="42"/>
    <s v="C082"/>
    <s v="Analytics Addon"/>
    <s v="West"/>
    <n v="175454.73"/>
    <n v="13.51"/>
    <n v="78810.44"/>
  </r>
  <r>
    <s v="INV03909"/>
    <x v="345"/>
    <s v="C136"/>
    <s v="SaaS Pro"/>
    <s v="North"/>
    <n v="35205.089999999997"/>
    <n v="22.14"/>
    <n v="14696.74"/>
  </r>
  <r>
    <s v="INV03910"/>
    <x v="79"/>
    <s v="C283"/>
    <s v="SaaS Basic"/>
    <s v="East"/>
    <n v="235353.97"/>
    <n v="23.96"/>
    <n v="126996.44"/>
  </r>
  <r>
    <s v="INV03911"/>
    <x v="655"/>
    <s v="C008"/>
    <s v="SaaS Pro"/>
    <s v="East"/>
    <n v="112502.74"/>
    <n v="20.420000000000002"/>
    <n v="52779.68"/>
  </r>
  <r>
    <s v="INV03912"/>
    <x v="314"/>
    <s v="C225"/>
    <s v="SaaS Pro"/>
    <s v="East"/>
    <n v="53614.36"/>
    <n v="2.59"/>
    <n v="28701.200000000001"/>
  </r>
  <r>
    <s v="INV03913"/>
    <x v="538"/>
    <s v="C211"/>
    <s v="SaaS Enterprise"/>
    <s v="North"/>
    <n v="243269.42"/>
    <n v="8.1199999999999992"/>
    <n v="119339.75"/>
  </r>
  <r>
    <s v="INV03914"/>
    <x v="569"/>
    <s v="C086"/>
    <s v="SaaS Pro"/>
    <s v="North"/>
    <n v="185157.37"/>
    <n v="13.98"/>
    <n v="53955.46"/>
  </r>
  <r>
    <s v="INV03915"/>
    <x v="364"/>
    <s v="C064"/>
    <s v="SaaS Pro"/>
    <s v="North"/>
    <n v="78555.289999999994"/>
    <n v="21.62"/>
    <n v="36980.89"/>
  </r>
  <r>
    <s v="INV03916"/>
    <x v="393"/>
    <s v="C097"/>
    <s v="Analytics Addon"/>
    <s v="North"/>
    <n v="183991.05"/>
    <n v="1.43"/>
    <n v="59716.89"/>
  </r>
  <r>
    <s v="INV03917"/>
    <x v="78"/>
    <s v="C095"/>
    <s v="SaaS Pro"/>
    <s v="South"/>
    <n v="55457.98"/>
    <n v="0.93"/>
    <n v="22377.35"/>
  </r>
  <r>
    <s v="INV03918"/>
    <x v="265"/>
    <s v="C005"/>
    <s v="Analytics Addon"/>
    <s v="South"/>
    <n v="52665.99"/>
    <n v="10.85"/>
    <n v="14395.74"/>
  </r>
  <r>
    <s v="INV03919"/>
    <x v="218"/>
    <s v="C300"/>
    <s v="Analytics Addon"/>
    <s v="East"/>
    <n v="118366.63"/>
    <n v="23.92"/>
    <n v="56663.21"/>
  </r>
  <r>
    <s v="INV03920"/>
    <x v="684"/>
    <s v="C300"/>
    <s v="SaaS Pro"/>
    <s v="West"/>
    <n v="132199.07999999999"/>
    <n v="3.74"/>
    <n v="71867.929999999993"/>
  </r>
  <r>
    <s v="INV03921"/>
    <x v="617"/>
    <s v="C092"/>
    <s v="SaaS Pro"/>
    <s v="West"/>
    <n v="150512.19"/>
    <n v="24.88"/>
    <n v="67505.039999999994"/>
  </r>
  <r>
    <s v="INV03922"/>
    <x v="359"/>
    <s v="C057"/>
    <s v="SaaS Pro"/>
    <s v="East"/>
    <n v="153240.48000000001"/>
    <n v="8.7100000000000009"/>
    <n v="57785.48"/>
  </r>
  <r>
    <s v="INV03923"/>
    <x v="517"/>
    <s v="C297"/>
    <s v="Analytics Addon"/>
    <s v="West"/>
    <n v="125836.94"/>
    <n v="22.6"/>
    <n v="50971.87"/>
  </r>
  <r>
    <s v="INV03924"/>
    <x v="82"/>
    <s v="C169"/>
    <s v="SaaS Pro"/>
    <s v="West"/>
    <n v="27789.33"/>
    <n v="7.57"/>
    <n v="10058.540000000001"/>
  </r>
  <r>
    <s v="INV03925"/>
    <x v="261"/>
    <s v="C024"/>
    <s v="SaaS Enterprise"/>
    <s v="West"/>
    <n v="101552.89"/>
    <n v="17.55"/>
    <n v="40225.919999999998"/>
  </r>
  <r>
    <s v="INV03926"/>
    <x v="52"/>
    <s v="C076"/>
    <s v="SaaS Pro"/>
    <s v="North"/>
    <n v="239717.48"/>
    <n v="6.71"/>
    <n v="86910.25"/>
  </r>
  <r>
    <s v="INV03927"/>
    <x v="126"/>
    <s v="C232"/>
    <s v="SaaS Basic"/>
    <s v="West"/>
    <n v="147682.03"/>
    <n v="19.559999999999999"/>
    <n v="53935.99"/>
  </r>
  <r>
    <s v="INV03928"/>
    <x v="136"/>
    <s v="C265"/>
    <s v="SaaS Basic"/>
    <s v="North"/>
    <n v="112817.58"/>
    <n v="13.94"/>
    <n v="60849.98"/>
  </r>
  <r>
    <s v="INV03929"/>
    <x v="248"/>
    <s v="C228"/>
    <s v="SaaS Pro"/>
    <s v="South"/>
    <n v="50995.25"/>
    <n v="12.37"/>
    <n v="15813.1"/>
  </r>
  <r>
    <s v="INV03930"/>
    <x v="418"/>
    <s v="C092"/>
    <s v="Analytics Addon"/>
    <s v="East"/>
    <n v="227172.91"/>
    <n v="1.81"/>
    <n v="99776.35"/>
  </r>
  <r>
    <s v="INV03931"/>
    <x v="284"/>
    <s v="C216"/>
    <s v="SaaS Enterprise"/>
    <s v="East"/>
    <n v="182203.24"/>
    <n v="13.52"/>
    <n v="79829.570000000007"/>
  </r>
  <r>
    <s v="INV03932"/>
    <x v="724"/>
    <s v="C284"/>
    <s v="SaaS Pro"/>
    <s v="South"/>
    <n v="38171.629999999997"/>
    <n v="6.05"/>
    <n v="12186.98"/>
  </r>
  <r>
    <s v="INV03933"/>
    <x v="520"/>
    <s v="C178"/>
    <s v="SaaS Basic"/>
    <s v="North"/>
    <n v="166350.43"/>
    <n v="4.46"/>
    <n v="52154.65"/>
  </r>
  <r>
    <s v="INV03934"/>
    <x v="672"/>
    <s v="C265"/>
    <s v="Analytics Addon"/>
    <s v="South"/>
    <n v="74414.73"/>
    <n v="12.41"/>
    <n v="22776.65"/>
  </r>
  <r>
    <s v="INV03935"/>
    <x v="465"/>
    <s v="C032"/>
    <s v="SaaS Basic"/>
    <s v="North"/>
    <n v="61176.22"/>
    <n v="17.809999999999999"/>
    <n v="32281.599999999999"/>
  </r>
  <r>
    <s v="INV03936"/>
    <x v="458"/>
    <s v="C118"/>
    <s v="SaaS Pro"/>
    <s v="West"/>
    <n v="34746.75"/>
    <n v="9.3699999999999992"/>
    <n v="14833.06"/>
  </r>
  <r>
    <s v="INV03937"/>
    <x v="624"/>
    <s v="C245"/>
    <s v="Analytics Addon"/>
    <s v="East"/>
    <n v="90715.55"/>
    <n v="13.92"/>
    <n v="39548.29"/>
  </r>
  <r>
    <s v="INV03938"/>
    <x v="569"/>
    <s v="C056"/>
    <s v="SaaS Enterprise"/>
    <s v="South"/>
    <n v="109555.89"/>
    <n v="6.17"/>
    <n v="54788.91"/>
  </r>
  <r>
    <s v="INV03939"/>
    <x v="474"/>
    <s v="C157"/>
    <s v="Analytics Addon"/>
    <s v="East"/>
    <n v="196735.58"/>
    <n v="23.66"/>
    <n v="94142.36"/>
  </r>
  <r>
    <s v="INV03940"/>
    <x v="189"/>
    <s v="C225"/>
    <s v="Analytics Addon"/>
    <s v="East"/>
    <n v="164826.29"/>
    <n v="13.64"/>
    <n v="72472.44"/>
  </r>
  <r>
    <s v="INV03941"/>
    <x v="20"/>
    <s v="C063"/>
    <s v="SaaS Enterprise"/>
    <s v="South"/>
    <n v="247124.89"/>
    <n v="15.8"/>
    <n v="108035.01"/>
  </r>
  <r>
    <s v="INV03942"/>
    <x v="621"/>
    <s v="C098"/>
    <s v="Analytics Addon"/>
    <s v="North"/>
    <n v="34030.25"/>
    <n v="15.14"/>
    <n v="13686.25"/>
  </r>
  <r>
    <s v="INV03943"/>
    <x v="487"/>
    <s v="C255"/>
    <s v="SaaS Basic"/>
    <s v="South"/>
    <n v="219406.79"/>
    <n v="11.68"/>
    <n v="74276.31"/>
  </r>
  <r>
    <s v="INV03944"/>
    <x v="349"/>
    <s v="C060"/>
    <s v="SaaS Basic"/>
    <s v="West"/>
    <n v="95664.59"/>
    <n v="16.649999999999999"/>
    <n v="37966"/>
  </r>
  <r>
    <s v="INV03945"/>
    <x v="35"/>
    <s v="C053"/>
    <s v="SaaS Enterprise"/>
    <s v="South"/>
    <n v="145965.01999999999"/>
    <n v="20.079999999999998"/>
    <n v="48275.1"/>
  </r>
  <r>
    <s v="INV03946"/>
    <x v="319"/>
    <s v="C263"/>
    <s v="SaaS Pro"/>
    <s v="North"/>
    <n v="44948.959999999999"/>
    <n v="3.61"/>
    <n v="17246.16"/>
  </r>
  <r>
    <s v="INV03947"/>
    <x v="593"/>
    <s v="C179"/>
    <s v="SaaS Basic"/>
    <s v="South"/>
    <n v="210864.17"/>
    <n v="10.33"/>
    <n v="106547.4"/>
  </r>
  <r>
    <s v="INV03948"/>
    <x v="459"/>
    <s v="C115"/>
    <s v="SaaS Basic"/>
    <s v="South"/>
    <n v="120389.75"/>
    <n v="6.94"/>
    <n v="46874.81"/>
  </r>
  <r>
    <s v="INV03949"/>
    <x v="450"/>
    <s v="C027"/>
    <s v="SaaS Enterprise"/>
    <s v="East"/>
    <n v="223705.21"/>
    <n v="20.56"/>
    <n v="67139.7"/>
  </r>
  <r>
    <s v="INV03950"/>
    <x v="518"/>
    <s v="C243"/>
    <s v="SaaS Basic"/>
    <s v="South"/>
    <n v="37971.29"/>
    <n v="11.45"/>
    <n v="17859.32"/>
  </r>
  <r>
    <s v="INV03951"/>
    <x v="687"/>
    <s v="C077"/>
    <s v="SaaS Pro"/>
    <s v="North"/>
    <n v="194071.14"/>
    <n v="23.5"/>
    <n v="56729.57"/>
  </r>
  <r>
    <s v="INV03952"/>
    <x v="634"/>
    <s v="C024"/>
    <s v="Analytics Addon"/>
    <s v="East"/>
    <n v="140084.29"/>
    <n v="7.01"/>
    <n v="64728.41"/>
  </r>
  <r>
    <s v="INV03953"/>
    <x v="164"/>
    <s v="C042"/>
    <s v="SaaS Enterprise"/>
    <s v="North"/>
    <n v="191452.94"/>
    <n v="21.27"/>
    <n v="81789.570000000007"/>
  </r>
  <r>
    <s v="INV03954"/>
    <x v="169"/>
    <s v="C296"/>
    <s v="SaaS Enterprise"/>
    <s v="South"/>
    <n v="216630.78"/>
    <n v="6.28"/>
    <n v="94027.6"/>
  </r>
  <r>
    <s v="INV03955"/>
    <x v="546"/>
    <s v="C144"/>
    <s v="Analytics Addon"/>
    <s v="South"/>
    <n v="138578.89000000001"/>
    <n v="1.55"/>
    <n v="46705.42"/>
  </r>
  <r>
    <s v="INV03956"/>
    <x v="656"/>
    <s v="C033"/>
    <s v="SaaS Basic"/>
    <s v="South"/>
    <n v="199589.74"/>
    <n v="24.53"/>
    <n v="96420.08"/>
  </r>
  <r>
    <s v="INV03957"/>
    <x v="455"/>
    <s v="C174"/>
    <s v="SaaS Basic"/>
    <s v="South"/>
    <n v="96074.35"/>
    <n v="2.0299999999999998"/>
    <n v="41319.46"/>
  </r>
  <r>
    <s v="INV03958"/>
    <x v="387"/>
    <s v="C264"/>
    <s v="SaaS Pro"/>
    <s v="East"/>
    <n v="50133.07"/>
    <n v="1.06"/>
    <n v="24503.1"/>
  </r>
  <r>
    <s v="INV03959"/>
    <x v="34"/>
    <s v="C202"/>
    <s v="SaaS Basic"/>
    <s v="South"/>
    <n v="95301.59"/>
    <n v="8.74"/>
    <n v="39035.629999999997"/>
  </r>
  <r>
    <s v="INV03960"/>
    <x v="72"/>
    <s v="C259"/>
    <s v="SaaS Pro"/>
    <s v="North"/>
    <n v="233132.83"/>
    <n v="16.71"/>
    <n v="73743.360000000001"/>
  </r>
  <r>
    <s v="INV03961"/>
    <x v="361"/>
    <s v="C295"/>
    <s v="SaaS Basic"/>
    <s v="South"/>
    <n v="125321.65"/>
    <n v="23.43"/>
    <n v="51322.17"/>
  </r>
  <r>
    <s v="INV03962"/>
    <x v="682"/>
    <s v="C009"/>
    <s v="Analytics Addon"/>
    <s v="East"/>
    <n v="63056.67"/>
    <n v="13.92"/>
    <n v="30936.61"/>
  </r>
  <r>
    <s v="INV03963"/>
    <x v="376"/>
    <s v="C117"/>
    <s v="Analytics Addon"/>
    <s v="South"/>
    <n v="62518.15"/>
    <n v="6.3"/>
    <n v="31438.11"/>
  </r>
  <r>
    <s v="INV03964"/>
    <x v="487"/>
    <s v="C190"/>
    <s v="SaaS Basic"/>
    <s v="East"/>
    <n v="122465.26"/>
    <n v="21.87"/>
    <n v="52067.27"/>
  </r>
  <r>
    <s v="INV03965"/>
    <x v="695"/>
    <s v="C223"/>
    <s v="SaaS Pro"/>
    <s v="North"/>
    <n v="159569.19"/>
    <n v="17.46"/>
    <n v="59949.19"/>
  </r>
  <r>
    <s v="INV03966"/>
    <x v="601"/>
    <s v="C259"/>
    <s v="SaaS Enterprise"/>
    <s v="East"/>
    <n v="130732.94"/>
    <n v="3.22"/>
    <n v="49588.36"/>
  </r>
  <r>
    <s v="INV03967"/>
    <x v="154"/>
    <s v="C025"/>
    <s v="Analytics Addon"/>
    <s v="North"/>
    <n v="243173.38"/>
    <n v="17.399999999999999"/>
    <n v="128516.34"/>
  </r>
  <r>
    <s v="INV03968"/>
    <x v="502"/>
    <s v="C127"/>
    <s v="SaaS Enterprise"/>
    <s v="East"/>
    <n v="176860.46"/>
    <n v="5.7"/>
    <n v="91446.36"/>
  </r>
  <r>
    <s v="INV03969"/>
    <x v="494"/>
    <s v="C109"/>
    <s v="SaaS Pro"/>
    <s v="North"/>
    <n v="166986.74"/>
    <n v="19.149999999999999"/>
    <n v="42704.97"/>
  </r>
  <r>
    <s v="INV03970"/>
    <x v="262"/>
    <s v="C013"/>
    <s v="Analytics Addon"/>
    <s v="North"/>
    <n v="68169.460000000006"/>
    <n v="21.38"/>
    <n v="34453.74"/>
  </r>
  <r>
    <s v="INV03971"/>
    <x v="284"/>
    <s v="C086"/>
    <s v="Analytics Addon"/>
    <s v="South"/>
    <n v="154006.78"/>
    <n v="21.52"/>
    <n v="73225.83"/>
  </r>
  <r>
    <s v="INV03972"/>
    <x v="51"/>
    <s v="C108"/>
    <s v="SaaS Pro"/>
    <s v="North"/>
    <n v="29653.31"/>
    <n v="23.78"/>
    <n v="10035.879999999999"/>
  </r>
  <r>
    <s v="INV03973"/>
    <x v="224"/>
    <s v="C093"/>
    <s v="SaaS Pro"/>
    <s v="South"/>
    <n v="61319.63"/>
    <n v="9.06"/>
    <n v="29762.15"/>
  </r>
  <r>
    <s v="INV03974"/>
    <x v="467"/>
    <s v="C211"/>
    <s v="SaaS Enterprise"/>
    <s v="East"/>
    <n v="240990.99"/>
    <n v="9.85"/>
    <n v="72898.509999999995"/>
  </r>
  <r>
    <s v="INV03975"/>
    <x v="528"/>
    <s v="C112"/>
    <s v="SaaS Pro"/>
    <s v="South"/>
    <n v="47874.66"/>
    <n v="8.14"/>
    <n v="23375.24"/>
  </r>
  <r>
    <s v="INV03976"/>
    <x v="724"/>
    <s v="C268"/>
    <s v="SaaS Pro"/>
    <s v="South"/>
    <n v="184223.45"/>
    <n v="1.96"/>
    <n v="75432.5"/>
  </r>
  <r>
    <s v="INV03977"/>
    <x v="260"/>
    <s v="C269"/>
    <s v="SaaS Pro"/>
    <s v="East"/>
    <n v="180826.07"/>
    <n v="13.93"/>
    <n v="91629.83"/>
  </r>
  <r>
    <s v="INV03978"/>
    <x v="259"/>
    <s v="C178"/>
    <s v="SaaS Enterprise"/>
    <s v="North"/>
    <n v="234486.49"/>
    <n v="23.3"/>
    <n v="110322.53"/>
  </r>
  <r>
    <s v="INV03979"/>
    <x v="412"/>
    <s v="C281"/>
    <s v="SaaS Enterprise"/>
    <s v="East"/>
    <n v="131106.9"/>
    <n v="1.84"/>
    <n v="36584.589999999997"/>
  </r>
  <r>
    <s v="INV03980"/>
    <x v="543"/>
    <s v="C076"/>
    <s v="SaaS Enterprise"/>
    <s v="South"/>
    <n v="93579.09"/>
    <n v="16.79"/>
    <n v="40071.1"/>
  </r>
  <r>
    <s v="INV03981"/>
    <x v="96"/>
    <s v="C138"/>
    <s v="Analytics Addon"/>
    <s v="East"/>
    <n v="192208.96"/>
    <n v="1.74"/>
    <n v="87501.9"/>
  </r>
  <r>
    <s v="INV03982"/>
    <x v="620"/>
    <s v="C099"/>
    <s v="SaaS Basic"/>
    <s v="West"/>
    <n v="226512.64000000001"/>
    <n v="12.97"/>
    <n v="71682.02"/>
  </r>
  <r>
    <s v="INV03983"/>
    <x v="502"/>
    <s v="C044"/>
    <s v="SaaS Pro"/>
    <s v="West"/>
    <n v="158369.24"/>
    <n v="3.2"/>
    <n v="74953.08"/>
  </r>
  <r>
    <s v="INV03984"/>
    <x v="211"/>
    <s v="C142"/>
    <s v="SaaS Basic"/>
    <s v="North"/>
    <n v="70460.759999999995"/>
    <n v="20.61"/>
    <n v="26253.83"/>
  </r>
  <r>
    <s v="INV03985"/>
    <x v="713"/>
    <s v="C262"/>
    <s v="SaaS Basic"/>
    <s v="East"/>
    <n v="11102.09"/>
    <n v="6.42"/>
    <n v="4770.26"/>
  </r>
  <r>
    <s v="INV03986"/>
    <x v="544"/>
    <s v="C211"/>
    <s v="SaaS Basic"/>
    <s v="East"/>
    <n v="21224.13"/>
    <n v="4.96"/>
    <n v="7123.08"/>
  </r>
  <r>
    <s v="INV03987"/>
    <x v="267"/>
    <s v="C044"/>
    <s v="SaaS Basic"/>
    <s v="East"/>
    <n v="215786.02"/>
    <n v="15.6"/>
    <n v="96065.08"/>
  </r>
  <r>
    <s v="INV03988"/>
    <x v="525"/>
    <s v="C096"/>
    <s v="SaaS Enterprise"/>
    <s v="North"/>
    <n v="59950.17"/>
    <n v="24.66"/>
    <n v="22666.33"/>
  </r>
  <r>
    <s v="INV03989"/>
    <x v="243"/>
    <s v="C236"/>
    <s v="SaaS Enterprise"/>
    <s v="South"/>
    <n v="31386.66"/>
    <n v="10.18"/>
    <n v="8237.74"/>
  </r>
  <r>
    <s v="INV03990"/>
    <x v="441"/>
    <s v="C184"/>
    <s v="SaaS Enterprise"/>
    <s v="South"/>
    <n v="33148.57"/>
    <n v="13.4"/>
    <n v="16126.08"/>
  </r>
  <r>
    <s v="INV03991"/>
    <x v="317"/>
    <s v="C069"/>
    <s v="SaaS Enterprise"/>
    <s v="South"/>
    <n v="189506.21"/>
    <n v="5.15"/>
    <n v="60379.69"/>
  </r>
  <r>
    <s v="INV03992"/>
    <x v="663"/>
    <s v="C095"/>
    <s v="SaaS Enterprise"/>
    <s v="North"/>
    <n v="30462.89"/>
    <n v="15.47"/>
    <n v="14521.2"/>
  </r>
  <r>
    <s v="INV03993"/>
    <x v="213"/>
    <s v="C008"/>
    <s v="SaaS Enterprise"/>
    <s v="East"/>
    <n v="13738.54"/>
    <n v="0.79"/>
    <n v="3890.66"/>
  </r>
  <r>
    <s v="INV03994"/>
    <x v="127"/>
    <s v="C238"/>
    <s v="SaaS Basic"/>
    <s v="North"/>
    <n v="110234.44"/>
    <n v="12.59"/>
    <n v="38320.39"/>
  </r>
  <r>
    <s v="INV03995"/>
    <x v="592"/>
    <s v="C198"/>
    <s v="SaaS Enterprise"/>
    <s v="South"/>
    <n v="209261.09"/>
    <n v="5.31"/>
    <n v="71002.179999999993"/>
  </r>
  <r>
    <s v="INV03996"/>
    <x v="244"/>
    <s v="C205"/>
    <s v="Analytics Addon"/>
    <s v="East"/>
    <n v="167298.64000000001"/>
    <n v="8.31"/>
    <n v="66890.02"/>
  </r>
  <r>
    <s v="INV03997"/>
    <x v="95"/>
    <s v="C254"/>
    <s v="Analytics Addon"/>
    <s v="North"/>
    <n v="190348.99"/>
    <n v="12.41"/>
    <n v="77346"/>
  </r>
  <r>
    <s v="INV03998"/>
    <x v="153"/>
    <s v="C037"/>
    <s v="SaaS Basic"/>
    <s v="West"/>
    <n v="129021.18"/>
    <n v="22.68"/>
    <n v="36061.629999999997"/>
  </r>
  <r>
    <s v="INV03999"/>
    <x v="333"/>
    <s v="C099"/>
    <s v="SaaS Enterprise"/>
    <s v="South"/>
    <n v="222120.41"/>
    <n v="16.510000000000002"/>
    <n v="109667.93"/>
  </r>
  <r>
    <s v="INV04000"/>
    <x v="513"/>
    <s v="C063"/>
    <s v="SaaS Pro"/>
    <s v="East"/>
    <n v="127219.48"/>
    <n v="19.8"/>
    <n v="56570.95"/>
  </r>
  <r>
    <s v="INV04001"/>
    <x v="511"/>
    <s v="C126"/>
    <s v="SaaS Pro"/>
    <s v="East"/>
    <n v="57558.51"/>
    <n v="17.059999999999999"/>
    <n v="23651.67"/>
  </r>
  <r>
    <s v="INV04002"/>
    <x v="312"/>
    <s v="C172"/>
    <s v="SaaS Enterprise"/>
    <s v="South"/>
    <n v="106926.61"/>
    <n v="24.95"/>
    <n v="55936.56"/>
  </r>
  <r>
    <s v="INV04003"/>
    <x v="153"/>
    <s v="C224"/>
    <s v="SaaS Enterprise"/>
    <s v="West"/>
    <n v="90295.56"/>
    <n v="22.95"/>
    <n v="45115.48"/>
  </r>
  <r>
    <s v="INV04004"/>
    <x v="354"/>
    <s v="C179"/>
    <s v="Analytics Addon"/>
    <s v="South"/>
    <n v="143196.01999999999"/>
    <n v="24.03"/>
    <n v="64624.73"/>
  </r>
  <r>
    <s v="INV04005"/>
    <x v="115"/>
    <s v="C194"/>
    <s v="SaaS Pro"/>
    <s v="West"/>
    <n v="156029.12"/>
    <n v="7.18"/>
    <n v="76984.67"/>
  </r>
  <r>
    <s v="INV04006"/>
    <x v="69"/>
    <s v="C154"/>
    <s v="SaaS Pro"/>
    <s v="West"/>
    <n v="113079.76"/>
    <n v="2.89"/>
    <n v="60005.49"/>
  </r>
  <r>
    <s v="INV04007"/>
    <x v="386"/>
    <s v="C277"/>
    <s v="SaaS Enterprise"/>
    <s v="North"/>
    <n v="194216.03"/>
    <n v="13.22"/>
    <n v="58791.18"/>
  </r>
  <r>
    <s v="INV04008"/>
    <x v="477"/>
    <s v="C044"/>
    <s v="SaaS Pro"/>
    <s v="South"/>
    <n v="133890.73000000001"/>
    <n v="17.88"/>
    <n v="73365.58"/>
  </r>
  <r>
    <s v="INV04009"/>
    <x v="277"/>
    <s v="C099"/>
    <s v="SaaS Pro"/>
    <s v="West"/>
    <n v="99459.05"/>
    <n v="18.309999999999999"/>
    <n v="51527.49"/>
  </r>
  <r>
    <s v="INV04010"/>
    <x v="518"/>
    <s v="C047"/>
    <s v="SaaS Pro"/>
    <s v="North"/>
    <n v="227364.67"/>
    <n v="3.2"/>
    <n v="60033.94"/>
  </r>
  <r>
    <s v="INV04011"/>
    <x v="283"/>
    <s v="C079"/>
    <s v="SaaS Enterprise"/>
    <s v="East"/>
    <n v="96448.44"/>
    <n v="17.46"/>
    <n v="47565.97"/>
  </r>
  <r>
    <s v="INV04012"/>
    <x v="199"/>
    <s v="C233"/>
    <s v="Analytics Addon"/>
    <s v="North"/>
    <n v="31265.17"/>
    <n v="6.45"/>
    <n v="10703.9"/>
  </r>
  <r>
    <s v="INV04013"/>
    <x v="250"/>
    <s v="C292"/>
    <s v="Analytics Addon"/>
    <s v="West"/>
    <n v="117619.29"/>
    <n v="6.5"/>
    <n v="55334.43"/>
  </r>
  <r>
    <s v="INV04014"/>
    <x v="8"/>
    <s v="C199"/>
    <s v="SaaS Enterprise"/>
    <s v="North"/>
    <n v="99657.27"/>
    <n v="7.03"/>
    <n v="32840"/>
  </r>
  <r>
    <s v="INV04015"/>
    <x v="613"/>
    <s v="C185"/>
    <s v="SaaS Pro"/>
    <s v="North"/>
    <n v="69845.899999999994"/>
    <n v="2.75"/>
    <n v="21269.96"/>
  </r>
  <r>
    <s v="INV04016"/>
    <x v="135"/>
    <s v="C078"/>
    <s v="SaaS Enterprise"/>
    <s v="South"/>
    <n v="198347.55"/>
    <n v="14.8"/>
    <n v="100113.02"/>
  </r>
  <r>
    <s v="INV04017"/>
    <x v="468"/>
    <s v="C103"/>
    <s v="Analytics Addon"/>
    <s v="North"/>
    <n v="157907.6"/>
    <n v="24.85"/>
    <n v="63261.85"/>
  </r>
  <r>
    <s v="INV04018"/>
    <x v="600"/>
    <s v="C228"/>
    <s v="SaaS Basic"/>
    <s v="North"/>
    <n v="30747.88"/>
    <n v="14.06"/>
    <n v="12098.3"/>
  </r>
  <r>
    <s v="INV04019"/>
    <x v="687"/>
    <s v="C269"/>
    <s v="SaaS Enterprise"/>
    <s v="North"/>
    <n v="202192.88"/>
    <n v="3.03"/>
    <n v="74709.22"/>
  </r>
  <r>
    <s v="INV04020"/>
    <x v="436"/>
    <s v="C185"/>
    <s v="Analytics Addon"/>
    <s v="North"/>
    <n v="135683.26999999999"/>
    <n v="0.74"/>
    <n v="74371.37"/>
  </r>
  <r>
    <s v="INV04021"/>
    <x v="162"/>
    <s v="C224"/>
    <s v="Analytics Addon"/>
    <s v="East"/>
    <n v="80735.320000000007"/>
    <n v="5.35"/>
    <n v="36908.870000000003"/>
  </r>
  <r>
    <s v="INV04022"/>
    <x v="665"/>
    <s v="C160"/>
    <s v="SaaS Enterprise"/>
    <s v="South"/>
    <n v="200092.04"/>
    <n v="23.65"/>
    <n v="93146.59"/>
  </r>
  <r>
    <s v="INV04023"/>
    <x v="441"/>
    <s v="C171"/>
    <s v="SaaS Basic"/>
    <s v="East"/>
    <n v="117489.72"/>
    <n v="6.58"/>
    <n v="57902.080000000002"/>
  </r>
  <r>
    <s v="INV04024"/>
    <x v="379"/>
    <s v="C290"/>
    <s v="SaaS Pro"/>
    <s v="South"/>
    <n v="14214.81"/>
    <n v="13.92"/>
    <n v="7437.86"/>
  </r>
  <r>
    <s v="INV04025"/>
    <x v="34"/>
    <s v="C029"/>
    <s v="SaaS Basic"/>
    <s v="West"/>
    <n v="122399.62"/>
    <n v="3.86"/>
    <n v="55612.19"/>
  </r>
  <r>
    <s v="INV04026"/>
    <x v="523"/>
    <s v="C194"/>
    <s v="Analytics Addon"/>
    <s v="South"/>
    <n v="147143.75"/>
    <n v="0.13"/>
    <n v="61620.13"/>
  </r>
  <r>
    <s v="INV04027"/>
    <x v="530"/>
    <s v="C131"/>
    <s v="Analytics Addon"/>
    <s v="North"/>
    <n v="118944.88"/>
    <n v="17.239999999999998"/>
    <n v="59257.57"/>
  </r>
  <r>
    <s v="INV04028"/>
    <x v="489"/>
    <s v="C200"/>
    <s v="SaaS Enterprise"/>
    <s v="North"/>
    <n v="78876.91"/>
    <n v="13.3"/>
    <n v="28271.07"/>
  </r>
  <r>
    <s v="INV04029"/>
    <x v="394"/>
    <s v="C287"/>
    <s v="SaaS Pro"/>
    <s v="South"/>
    <n v="133029.95000000001"/>
    <n v="0.59"/>
    <n v="64417.27"/>
  </r>
  <r>
    <s v="INV04030"/>
    <x v="506"/>
    <s v="C186"/>
    <s v="Analytics Addon"/>
    <s v="East"/>
    <n v="19256.22"/>
    <n v="4.5999999999999996"/>
    <n v="7921.01"/>
  </r>
  <r>
    <s v="INV04031"/>
    <x v="611"/>
    <s v="C043"/>
    <s v="Analytics Addon"/>
    <s v="South"/>
    <n v="169787.17"/>
    <n v="15.97"/>
    <n v="44596.84"/>
  </r>
  <r>
    <s v="INV04032"/>
    <x v="357"/>
    <s v="C126"/>
    <s v="SaaS Enterprise"/>
    <s v="North"/>
    <n v="118905.02"/>
    <n v="7.7"/>
    <n v="63046.14"/>
  </r>
  <r>
    <s v="INV04033"/>
    <x v="149"/>
    <s v="C212"/>
    <s v="SaaS Basic"/>
    <s v="South"/>
    <n v="218362.44"/>
    <n v="6.1"/>
    <n v="112187.17"/>
  </r>
  <r>
    <s v="INV04034"/>
    <x v="413"/>
    <s v="C086"/>
    <s v="SaaS Pro"/>
    <s v="North"/>
    <n v="173333.85"/>
    <n v="24"/>
    <n v="58300.2"/>
  </r>
  <r>
    <s v="INV04035"/>
    <x v="110"/>
    <s v="C030"/>
    <s v="Analytics Addon"/>
    <s v="North"/>
    <n v="65922.38"/>
    <n v="16.190000000000001"/>
    <n v="18070.759999999998"/>
  </r>
  <r>
    <s v="INV04036"/>
    <x v="470"/>
    <s v="C032"/>
    <s v="Analytics Addon"/>
    <s v="West"/>
    <n v="30075.5"/>
    <n v="5.28"/>
    <n v="13525.73"/>
  </r>
  <r>
    <s v="INV04037"/>
    <x v="293"/>
    <s v="C247"/>
    <s v="SaaS Pro"/>
    <s v="North"/>
    <n v="66502.55"/>
    <n v="19.02"/>
    <n v="25140.240000000002"/>
  </r>
  <r>
    <s v="INV04038"/>
    <x v="299"/>
    <s v="C230"/>
    <s v="Analytics Addon"/>
    <s v="South"/>
    <n v="119428.55"/>
    <n v="4.29"/>
    <n v="45292.86"/>
  </r>
  <r>
    <s v="INV04039"/>
    <x v="84"/>
    <s v="C091"/>
    <s v="SaaS Basic"/>
    <s v="West"/>
    <n v="234834.19"/>
    <n v="24.04"/>
    <n v="104883.65"/>
  </r>
  <r>
    <s v="INV04040"/>
    <x v="621"/>
    <s v="C017"/>
    <s v="Analytics Addon"/>
    <s v="East"/>
    <n v="239776.85"/>
    <n v="16.34"/>
    <n v="86474.26"/>
  </r>
  <r>
    <s v="INV04041"/>
    <x v="397"/>
    <s v="C143"/>
    <s v="SaaS Basic"/>
    <s v="East"/>
    <n v="156448.32999999999"/>
    <n v="9.69"/>
    <n v="70608.990000000005"/>
  </r>
  <r>
    <s v="INV04042"/>
    <x v="196"/>
    <s v="C020"/>
    <s v="SaaS Enterprise"/>
    <s v="West"/>
    <n v="244721.62"/>
    <n v="19.61"/>
    <n v="66935.55"/>
  </r>
  <r>
    <s v="INV04043"/>
    <x v="612"/>
    <s v="C225"/>
    <s v="Analytics Addon"/>
    <s v="East"/>
    <n v="229072.59"/>
    <n v="7.24"/>
    <n v="61707.9"/>
  </r>
  <r>
    <s v="INV04044"/>
    <x v="187"/>
    <s v="C278"/>
    <s v="SaaS Pro"/>
    <s v="East"/>
    <n v="175924.25"/>
    <n v="10.02"/>
    <n v="74649.02"/>
  </r>
  <r>
    <s v="INV04045"/>
    <x v="431"/>
    <s v="C101"/>
    <s v="SaaS Pro"/>
    <s v="West"/>
    <n v="43156.35"/>
    <n v="8.85"/>
    <n v="20866.669999999998"/>
  </r>
  <r>
    <s v="INV04046"/>
    <x v="304"/>
    <s v="C066"/>
    <s v="SaaS Pro"/>
    <s v="East"/>
    <n v="102378.71"/>
    <n v="6"/>
    <n v="46254.21"/>
  </r>
  <r>
    <s v="INV04047"/>
    <x v="466"/>
    <s v="C065"/>
    <s v="SaaS Basic"/>
    <s v="East"/>
    <n v="136692.28"/>
    <n v="10.32"/>
    <n v="47153.71"/>
  </r>
  <r>
    <s v="INV04048"/>
    <x v="69"/>
    <s v="C061"/>
    <s v="Analytics Addon"/>
    <s v="North"/>
    <n v="217401.16"/>
    <n v="21.79"/>
    <n v="71171.039999999994"/>
  </r>
  <r>
    <s v="INV04049"/>
    <x v="319"/>
    <s v="C069"/>
    <s v="Analytics Addon"/>
    <s v="East"/>
    <n v="138526.95000000001"/>
    <n v="19.28"/>
    <n v="42833.59"/>
  </r>
  <r>
    <s v="INV04050"/>
    <x v="583"/>
    <s v="C280"/>
    <s v="SaaS Enterprise"/>
    <s v="West"/>
    <n v="149048.94"/>
    <n v="8.3000000000000007"/>
    <n v="71412.17"/>
  </r>
  <r>
    <s v="INV04051"/>
    <x v="510"/>
    <s v="C243"/>
    <s v="SaaS Pro"/>
    <s v="West"/>
    <n v="220656.93"/>
    <n v="4.53"/>
    <n v="67220.19"/>
  </r>
  <r>
    <s v="INV04052"/>
    <x v="197"/>
    <s v="C182"/>
    <s v="SaaS Enterprise"/>
    <s v="South"/>
    <n v="79842.13"/>
    <n v="14.94"/>
    <n v="24163.11"/>
  </r>
  <r>
    <s v="INV04053"/>
    <x v="112"/>
    <s v="C186"/>
    <s v="SaaS Enterprise"/>
    <s v="West"/>
    <n v="112094.52"/>
    <n v="18.45"/>
    <n v="52027.65"/>
  </r>
  <r>
    <s v="INV04054"/>
    <x v="482"/>
    <s v="C076"/>
    <s v="SaaS Basic"/>
    <s v="South"/>
    <n v="78055.55"/>
    <n v="13.97"/>
    <n v="34891.4"/>
  </r>
  <r>
    <s v="INV04055"/>
    <x v="603"/>
    <s v="C283"/>
    <s v="SaaS Basic"/>
    <s v="South"/>
    <n v="52093.89"/>
    <n v="20.67"/>
    <n v="27321.17"/>
  </r>
  <r>
    <s v="INV04056"/>
    <x v="310"/>
    <s v="C296"/>
    <s v="SaaS Pro"/>
    <s v="East"/>
    <n v="205846.15"/>
    <n v="18.22"/>
    <n v="72453.210000000006"/>
  </r>
  <r>
    <s v="INV04057"/>
    <x v="434"/>
    <s v="C015"/>
    <s v="SaaS Pro"/>
    <s v="West"/>
    <n v="173291.99"/>
    <n v="0.2"/>
    <n v="45592.31"/>
  </r>
  <r>
    <s v="INV04058"/>
    <x v="675"/>
    <s v="C179"/>
    <s v="SaaS Pro"/>
    <s v="West"/>
    <n v="229325.43"/>
    <n v="22.14"/>
    <n v="119936.14"/>
  </r>
  <r>
    <s v="INV04059"/>
    <x v="418"/>
    <s v="C184"/>
    <s v="SaaS Pro"/>
    <s v="East"/>
    <n v="114487.32"/>
    <n v="5.75"/>
    <n v="42873.77"/>
  </r>
  <r>
    <s v="INV04060"/>
    <x v="497"/>
    <s v="C025"/>
    <s v="SaaS Basic"/>
    <s v="North"/>
    <n v="69480.77"/>
    <n v="3.27"/>
    <n v="21159.05"/>
  </r>
  <r>
    <s v="INV04061"/>
    <x v="680"/>
    <s v="C298"/>
    <s v="Analytics Addon"/>
    <s v="East"/>
    <n v="35091.910000000003"/>
    <n v="13.31"/>
    <n v="15333.33"/>
  </r>
  <r>
    <s v="INV04062"/>
    <x v="162"/>
    <s v="C166"/>
    <s v="SaaS Enterprise"/>
    <s v="South"/>
    <n v="230532.06"/>
    <n v="8.18"/>
    <n v="67690.720000000001"/>
  </r>
  <r>
    <s v="INV04063"/>
    <x v="207"/>
    <s v="C093"/>
    <s v="SaaS Pro"/>
    <s v="East"/>
    <n v="85832.63"/>
    <n v="3.99"/>
    <n v="46453.57"/>
  </r>
  <r>
    <s v="INV04064"/>
    <x v="286"/>
    <s v="C165"/>
    <s v="SaaS Enterprise"/>
    <s v="East"/>
    <n v="236691.93"/>
    <n v="19.190000000000001"/>
    <n v="115170.9"/>
  </r>
  <r>
    <s v="INV04065"/>
    <x v="185"/>
    <s v="C047"/>
    <s v="SaaS Pro"/>
    <s v="West"/>
    <n v="184532.78"/>
    <n v="8.4"/>
    <n v="90920.21"/>
  </r>
  <r>
    <s v="INV04066"/>
    <x v="400"/>
    <s v="C163"/>
    <s v="SaaS Enterprise"/>
    <s v="West"/>
    <n v="95961.37"/>
    <n v="1.79"/>
    <n v="34857.949999999997"/>
  </r>
  <r>
    <s v="INV04067"/>
    <x v="70"/>
    <s v="C294"/>
    <s v="SaaS Pro"/>
    <s v="West"/>
    <n v="24003.8"/>
    <n v="8.69"/>
    <n v="9995.2999999999993"/>
  </r>
  <r>
    <s v="INV04068"/>
    <x v="294"/>
    <s v="C270"/>
    <s v="SaaS Basic"/>
    <s v="West"/>
    <n v="111780.29"/>
    <n v="1.49"/>
    <n v="42677.2"/>
  </r>
  <r>
    <s v="INV04069"/>
    <x v="636"/>
    <s v="C084"/>
    <s v="SaaS Pro"/>
    <s v="West"/>
    <n v="241580.96"/>
    <n v="17.09"/>
    <n v="114688.11"/>
  </r>
  <r>
    <s v="INV04070"/>
    <x v="375"/>
    <s v="C014"/>
    <s v="SaaS Basic"/>
    <s v="East"/>
    <n v="143934.76"/>
    <n v="16.739999999999998"/>
    <n v="55444.2"/>
  </r>
  <r>
    <s v="INV04071"/>
    <x v="292"/>
    <s v="C009"/>
    <s v="SaaS Basic"/>
    <s v="South"/>
    <n v="33844.639999999999"/>
    <n v="16.52"/>
    <n v="13060.25"/>
  </r>
  <r>
    <s v="INV04072"/>
    <x v="110"/>
    <s v="C004"/>
    <s v="Analytics Addon"/>
    <s v="West"/>
    <n v="177493.59"/>
    <n v="12.77"/>
    <n v="78322.81"/>
  </r>
  <r>
    <s v="INV04073"/>
    <x v="90"/>
    <s v="C099"/>
    <s v="SaaS Enterprise"/>
    <s v="South"/>
    <n v="187428.78"/>
    <n v="7.11"/>
    <n v="52583.62"/>
  </r>
  <r>
    <s v="INV04074"/>
    <x v="520"/>
    <s v="C065"/>
    <s v="SaaS Basic"/>
    <s v="East"/>
    <n v="54448.15"/>
    <n v="12.55"/>
    <n v="26214.35"/>
  </r>
  <r>
    <s v="INV04075"/>
    <x v="417"/>
    <s v="C176"/>
    <s v="SaaS Enterprise"/>
    <s v="North"/>
    <n v="62560.1"/>
    <n v="16.190000000000001"/>
    <n v="30464.880000000001"/>
  </r>
  <r>
    <s v="INV04076"/>
    <x v="514"/>
    <s v="C182"/>
    <s v="SaaS Pro"/>
    <s v="North"/>
    <n v="207588.85"/>
    <n v="22.92"/>
    <n v="92129.2"/>
  </r>
  <r>
    <s v="INV04077"/>
    <x v="73"/>
    <s v="C263"/>
    <s v="SaaS Pro"/>
    <s v="South"/>
    <n v="142294.84"/>
    <n v="12.68"/>
    <n v="46250.91"/>
  </r>
  <r>
    <s v="INV04078"/>
    <x v="643"/>
    <s v="C097"/>
    <s v="SaaS Pro"/>
    <s v="West"/>
    <n v="44056.6"/>
    <n v="5.62"/>
    <n v="22732.66"/>
  </r>
  <r>
    <s v="INV04079"/>
    <x v="581"/>
    <s v="C102"/>
    <s v="SaaS Basic"/>
    <s v="North"/>
    <n v="138481.09"/>
    <n v="18.52"/>
    <n v="73880.36"/>
  </r>
  <r>
    <s v="INV04080"/>
    <x v="110"/>
    <s v="C065"/>
    <s v="Analytics Addon"/>
    <s v="East"/>
    <n v="58969.16"/>
    <n v="2.48"/>
    <n v="29637.61"/>
  </r>
  <r>
    <s v="INV04081"/>
    <x v="177"/>
    <s v="C049"/>
    <s v="SaaS Enterprise"/>
    <s v="West"/>
    <n v="239647.85"/>
    <n v="22.55"/>
    <n v="127250.61"/>
  </r>
  <r>
    <s v="INV04082"/>
    <x v="395"/>
    <s v="C234"/>
    <s v="Analytics Addon"/>
    <s v="South"/>
    <n v="52861.25"/>
    <n v="19.61"/>
    <n v="17267.009999999998"/>
  </r>
  <r>
    <s v="INV04083"/>
    <x v="336"/>
    <s v="C204"/>
    <s v="SaaS Basic"/>
    <s v="East"/>
    <n v="81989.97"/>
    <n v="14.39"/>
    <n v="38897.15"/>
  </r>
  <r>
    <s v="INV04084"/>
    <x v="419"/>
    <s v="C183"/>
    <s v="SaaS Basic"/>
    <s v="East"/>
    <n v="36645.269999999997"/>
    <n v="1.65"/>
    <n v="17335.98"/>
  </r>
  <r>
    <s v="INV04085"/>
    <x v="659"/>
    <s v="C160"/>
    <s v="SaaS Basic"/>
    <s v="North"/>
    <n v="210517.73"/>
    <n v="9.98"/>
    <n v="104136.06"/>
  </r>
  <r>
    <s v="INV04086"/>
    <x v="537"/>
    <s v="C185"/>
    <s v="SaaS Pro"/>
    <s v="West"/>
    <n v="109904.67"/>
    <n v="18.41"/>
    <n v="57844.11"/>
  </r>
  <r>
    <s v="INV04087"/>
    <x v="609"/>
    <s v="C261"/>
    <s v="SaaS Basic"/>
    <s v="North"/>
    <n v="109981.78"/>
    <n v="17.45"/>
    <n v="38630.22"/>
  </r>
  <r>
    <s v="INV04088"/>
    <x v="54"/>
    <s v="C032"/>
    <s v="Analytics Addon"/>
    <s v="North"/>
    <n v="25436.959999999999"/>
    <n v="18"/>
    <n v="9204"/>
  </r>
  <r>
    <s v="INV04089"/>
    <x v="70"/>
    <s v="C093"/>
    <s v="SaaS Enterprise"/>
    <s v="East"/>
    <n v="104318.27"/>
    <n v="19.3"/>
    <n v="41523.9"/>
  </r>
  <r>
    <s v="INV04090"/>
    <x v="465"/>
    <s v="C021"/>
    <s v="SaaS Enterprise"/>
    <s v="South"/>
    <n v="66972.070000000007"/>
    <n v="19.829999999999998"/>
    <n v="29640.6"/>
  </r>
  <r>
    <s v="INV04091"/>
    <x v="311"/>
    <s v="C058"/>
    <s v="SaaS Enterprise"/>
    <s v="South"/>
    <n v="140004.51"/>
    <n v="1.81"/>
    <n v="46965.5"/>
  </r>
  <r>
    <s v="INV04092"/>
    <x v="626"/>
    <s v="C187"/>
    <s v="Analytics Addon"/>
    <s v="East"/>
    <n v="169187.49"/>
    <n v="21.13"/>
    <n v="83398.52"/>
  </r>
  <r>
    <s v="INV04093"/>
    <x v="229"/>
    <s v="C261"/>
    <s v="Analytics Addon"/>
    <s v="West"/>
    <n v="35994.86"/>
    <n v="3.89"/>
    <n v="11581.42"/>
  </r>
  <r>
    <s v="INV04094"/>
    <x v="594"/>
    <s v="C248"/>
    <s v="Analytics Addon"/>
    <s v="East"/>
    <n v="109409.97"/>
    <n v="21.14"/>
    <n v="49014.400000000001"/>
  </r>
  <r>
    <s v="INV04095"/>
    <x v="67"/>
    <s v="C226"/>
    <s v="Analytics Addon"/>
    <s v="North"/>
    <n v="233407.5"/>
    <n v="8.09"/>
    <n v="93110.9"/>
  </r>
  <r>
    <s v="INV04096"/>
    <x v="114"/>
    <s v="C124"/>
    <s v="SaaS Enterprise"/>
    <s v="South"/>
    <n v="61870.71"/>
    <n v="15.66"/>
    <n v="26653.64"/>
  </r>
  <r>
    <s v="INV04097"/>
    <x v="584"/>
    <s v="C010"/>
    <s v="Analytics Addon"/>
    <s v="North"/>
    <n v="56290.32"/>
    <n v="14.39"/>
    <n v="18866.09"/>
  </r>
  <r>
    <s v="INV04098"/>
    <x v="722"/>
    <s v="C035"/>
    <s v="SaaS Pro"/>
    <s v="East"/>
    <n v="71903.820000000007"/>
    <n v="12.77"/>
    <n v="35271.589999999997"/>
  </r>
  <r>
    <s v="INV04099"/>
    <x v="80"/>
    <s v="C043"/>
    <s v="SaaS Basic"/>
    <s v="West"/>
    <n v="229098.17"/>
    <n v="24.69"/>
    <n v="116356.75"/>
  </r>
  <r>
    <s v="INV04100"/>
    <x v="40"/>
    <s v="C191"/>
    <s v="SaaS Basic"/>
    <s v="West"/>
    <n v="245036.41"/>
    <n v="10.7"/>
    <n v="107637.69"/>
  </r>
  <r>
    <s v="INV04101"/>
    <x v="279"/>
    <s v="C110"/>
    <s v="Analytics Addon"/>
    <s v="West"/>
    <n v="235718.38"/>
    <n v="22.61"/>
    <n v="98285.11"/>
  </r>
  <r>
    <s v="INV04102"/>
    <x v="125"/>
    <s v="C081"/>
    <s v="SaaS Basic"/>
    <s v="East"/>
    <n v="162372.37"/>
    <n v="19.940000000000001"/>
    <n v="48133.16"/>
  </r>
  <r>
    <s v="INV04103"/>
    <x v="103"/>
    <s v="C298"/>
    <s v="SaaS Enterprise"/>
    <s v="East"/>
    <n v="55856.99"/>
    <n v="5.15"/>
    <n v="25793.86"/>
  </r>
  <r>
    <s v="INV04104"/>
    <x v="287"/>
    <s v="C016"/>
    <s v="SaaS Basic"/>
    <s v="South"/>
    <n v="126254.97"/>
    <n v="24.7"/>
    <n v="35158.57"/>
  </r>
  <r>
    <s v="INV04105"/>
    <x v="726"/>
    <s v="C182"/>
    <s v="SaaS Enterprise"/>
    <s v="South"/>
    <n v="141088.73000000001"/>
    <n v="18.850000000000001"/>
    <n v="48811.040000000001"/>
  </r>
  <r>
    <s v="INV04106"/>
    <x v="242"/>
    <s v="C041"/>
    <s v="SaaS Enterprise"/>
    <s v="East"/>
    <n v="42421.51"/>
    <n v="17.239999999999998"/>
    <n v="16349.75"/>
  </r>
  <r>
    <s v="INV04107"/>
    <x v="501"/>
    <s v="C096"/>
    <s v="SaaS Pro"/>
    <s v="West"/>
    <n v="70456.58"/>
    <n v="18.100000000000001"/>
    <n v="33905.81"/>
  </r>
  <r>
    <s v="INV04108"/>
    <x v="507"/>
    <s v="C208"/>
    <s v="SaaS Enterprise"/>
    <s v="North"/>
    <n v="103478.29"/>
    <n v="14.16"/>
    <n v="37989.199999999997"/>
  </r>
  <r>
    <s v="INV04109"/>
    <x v="597"/>
    <s v="C268"/>
    <s v="SaaS Pro"/>
    <s v="South"/>
    <n v="209302.97"/>
    <n v="14.41"/>
    <n v="76003.47"/>
  </r>
  <r>
    <s v="INV04110"/>
    <x v="137"/>
    <s v="C199"/>
    <s v="SaaS Enterprise"/>
    <s v="South"/>
    <n v="129269.98"/>
    <n v="1.06"/>
    <n v="45496.800000000003"/>
  </r>
  <r>
    <s v="INV04111"/>
    <x v="348"/>
    <s v="C126"/>
    <s v="SaaS Basic"/>
    <s v="East"/>
    <n v="129983.53"/>
    <n v="17.72"/>
    <n v="56764.85"/>
  </r>
  <r>
    <s v="INV04112"/>
    <x v="532"/>
    <s v="C199"/>
    <s v="SaaS Enterprise"/>
    <s v="South"/>
    <n v="133014.66"/>
    <n v="14.47"/>
    <n v="34503.14"/>
  </r>
  <r>
    <s v="INV04113"/>
    <x v="115"/>
    <s v="C166"/>
    <s v="Analytics Addon"/>
    <s v="North"/>
    <n v="34670.01"/>
    <n v="18.399999999999999"/>
    <n v="9316.5400000000009"/>
  </r>
  <r>
    <s v="INV04114"/>
    <x v="206"/>
    <s v="C201"/>
    <s v="Analytics Addon"/>
    <s v="North"/>
    <n v="234708.86"/>
    <n v="9.17"/>
    <n v="87988.96"/>
  </r>
  <r>
    <s v="INV04115"/>
    <x v="337"/>
    <s v="C082"/>
    <s v="Analytics Addon"/>
    <s v="North"/>
    <n v="143853.81"/>
    <n v="2.02"/>
    <n v="70788.06"/>
  </r>
  <r>
    <s v="INV04116"/>
    <x v="410"/>
    <s v="C032"/>
    <s v="SaaS Basic"/>
    <s v="West"/>
    <n v="152984.10999999999"/>
    <n v="23.73"/>
    <n v="58801.16"/>
  </r>
  <r>
    <s v="INV04117"/>
    <x v="411"/>
    <s v="C142"/>
    <s v="SaaS Enterprise"/>
    <s v="South"/>
    <n v="170489.33"/>
    <n v="19.02"/>
    <n v="58076.27"/>
  </r>
  <r>
    <s v="INV04118"/>
    <x v="149"/>
    <s v="C094"/>
    <s v="SaaS Basic"/>
    <s v="South"/>
    <n v="166197.79999999999"/>
    <n v="8.6300000000000008"/>
    <n v="60331.7"/>
  </r>
  <r>
    <s v="INV04119"/>
    <x v="367"/>
    <s v="C065"/>
    <s v="Analytics Addon"/>
    <s v="East"/>
    <n v="69974.73"/>
    <n v="24.03"/>
    <n v="23470.23"/>
  </r>
  <r>
    <s v="INV04120"/>
    <x v="169"/>
    <s v="C191"/>
    <s v="SaaS Pro"/>
    <s v="East"/>
    <n v="248279.87"/>
    <n v="22.14"/>
    <n v="79522.89"/>
  </r>
  <r>
    <s v="INV04121"/>
    <x v="313"/>
    <s v="C013"/>
    <s v="Analytics Addon"/>
    <s v="West"/>
    <n v="114633.67"/>
    <n v="24.37"/>
    <n v="62502.99"/>
  </r>
  <r>
    <s v="INV04122"/>
    <x v="496"/>
    <s v="C011"/>
    <s v="SaaS Basic"/>
    <s v="West"/>
    <n v="198520.33"/>
    <n v="17.87"/>
    <n v="100106.43"/>
  </r>
  <r>
    <s v="INV04123"/>
    <x v="201"/>
    <s v="C085"/>
    <s v="SaaS Basic"/>
    <s v="South"/>
    <n v="128055.77"/>
    <n v="22.42"/>
    <n v="52310.25"/>
  </r>
  <r>
    <s v="INV04124"/>
    <x v="137"/>
    <s v="C220"/>
    <s v="Analytics Addon"/>
    <s v="North"/>
    <n v="25100.11"/>
    <n v="2.81"/>
    <n v="7496.2"/>
  </r>
  <r>
    <s v="INV04125"/>
    <x v="87"/>
    <s v="C032"/>
    <s v="SaaS Basic"/>
    <s v="West"/>
    <n v="212487.26"/>
    <n v="7.43"/>
    <n v="116502.23"/>
  </r>
  <r>
    <s v="INV04126"/>
    <x v="564"/>
    <s v="C148"/>
    <s v="SaaS Basic"/>
    <s v="West"/>
    <n v="61752.07"/>
    <n v="19.559999999999999"/>
    <n v="16505.89"/>
  </r>
  <r>
    <s v="INV04127"/>
    <x v="171"/>
    <s v="C087"/>
    <s v="SaaS Pro"/>
    <s v="South"/>
    <n v="141495.5"/>
    <n v="18.21"/>
    <n v="68674.460000000006"/>
  </r>
  <r>
    <s v="INV04128"/>
    <x v="540"/>
    <s v="C203"/>
    <s v="SaaS Enterprise"/>
    <s v="North"/>
    <n v="234987.82"/>
    <n v="0.86"/>
    <n v="107394.13"/>
  </r>
  <r>
    <s v="INV04129"/>
    <x v="160"/>
    <s v="C019"/>
    <s v="SaaS Pro"/>
    <s v="South"/>
    <n v="75214.63"/>
    <n v="5.83"/>
    <n v="34005.81"/>
  </r>
  <r>
    <s v="INV04130"/>
    <x v="79"/>
    <s v="C168"/>
    <s v="SaaS Basic"/>
    <s v="North"/>
    <n v="217388.27"/>
    <n v="10.29"/>
    <n v="98150.61"/>
  </r>
  <r>
    <s v="INV04131"/>
    <x v="164"/>
    <s v="C264"/>
    <s v="Analytics Addon"/>
    <s v="East"/>
    <n v="152146.68"/>
    <n v="11.8"/>
    <n v="40451.64"/>
  </r>
  <r>
    <s v="INV04132"/>
    <x v="107"/>
    <s v="C125"/>
    <s v="SaaS Enterprise"/>
    <s v="North"/>
    <n v="38886.47"/>
    <n v="23.69"/>
    <n v="13984.12"/>
  </r>
  <r>
    <s v="INV04133"/>
    <x v="8"/>
    <s v="C252"/>
    <s v="SaaS Pro"/>
    <s v="East"/>
    <n v="184791.8"/>
    <n v="11.85"/>
    <n v="52537.42"/>
  </r>
  <r>
    <s v="INV04134"/>
    <x v="312"/>
    <s v="C257"/>
    <s v="SaaS Enterprise"/>
    <s v="East"/>
    <n v="201160.75"/>
    <n v="24.1"/>
    <n v="53147.86"/>
  </r>
  <r>
    <s v="INV04135"/>
    <x v="553"/>
    <s v="C126"/>
    <s v="SaaS Enterprise"/>
    <s v="East"/>
    <n v="94910.64"/>
    <n v="10.86"/>
    <n v="29621.26"/>
  </r>
  <r>
    <s v="INV04136"/>
    <x v="250"/>
    <s v="C054"/>
    <s v="SaaS Basic"/>
    <s v="East"/>
    <n v="179610.42"/>
    <n v="22.29"/>
    <n v="63852.83"/>
  </r>
  <r>
    <s v="INV04137"/>
    <x v="531"/>
    <s v="C260"/>
    <s v="SaaS Basic"/>
    <s v="East"/>
    <n v="156002.88"/>
    <n v="19.28"/>
    <n v="83419.710000000006"/>
  </r>
  <r>
    <s v="INV04138"/>
    <x v="555"/>
    <s v="C173"/>
    <s v="SaaS Pro"/>
    <s v="East"/>
    <n v="244208.09"/>
    <n v="13.53"/>
    <n v="112433.47"/>
  </r>
  <r>
    <s v="INV04139"/>
    <x v="427"/>
    <s v="C022"/>
    <s v="Analytics Addon"/>
    <s v="East"/>
    <n v="129142.99"/>
    <n v="17.3"/>
    <n v="42118.8"/>
  </r>
  <r>
    <s v="INV04140"/>
    <x v="270"/>
    <s v="C268"/>
    <s v="SaaS Basic"/>
    <s v="North"/>
    <n v="194425.63"/>
    <n v="7.81"/>
    <n v="77346.84"/>
  </r>
  <r>
    <s v="INV04141"/>
    <x v="143"/>
    <s v="C156"/>
    <s v="SaaS Basic"/>
    <s v="West"/>
    <n v="64144.53"/>
    <n v="9.6"/>
    <n v="27243.279999999999"/>
  </r>
  <r>
    <s v="INV04142"/>
    <x v="509"/>
    <s v="C175"/>
    <s v="SaaS Basic"/>
    <s v="East"/>
    <n v="187653.5"/>
    <n v="8.93"/>
    <n v="48848.639999999999"/>
  </r>
  <r>
    <s v="INV04143"/>
    <x v="573"/>
    <s v="C167"/>
    <s v="SaaS Enterprise"/>
    <s v="South"/>
    <n v="175335.98"/>
    <n v="7.99"/>
    <n v="79281.37"/>
  </r>
  <r>
    <s v="INV04144"/>
    <x v="83"/>
    <s v="C012"/>
    <s v="Analytics Addon"/>
    <s v="South"/>
    <n v="39132.21"/>
    <n v="21.56"/>
    <n v="16480.060000000001"/>
  </r>
  <r>
    <s v="INV04145"/>
    <x v="655"/>
    <s v="C060"/>
    <s v="Analytics Addon"/>
    <s v="West"/>
    <n v="49172.47"/>
    <n v="7.21"/>
    <n v="14524.16"/>
  </r>
  <r>
    <s v="INV04146"/>
    <x v="678"/>
    <s v="C147"/>
    <s v="SaaS Basic"/>
    <s v="South"/>
    <n v="95155.64"/>
    <n v="12.04"/>
    <n v="44416.54"/>
  </r>
  <r>
    <s v="INV04147"/>
    <x v="443"/>
    <s v="C229"/>
    <s v="SaaS Enterprise"/>
    <s v="North"/>
    <n v="132343.45000000001"/>
    <n v="9.9499999999999993"/>
    <n v="36162.04"/>
  </r>
  <r>
    <s v="INV04148"/>
    <x v="534"/>
    <s v="C019"/>
    <s v="SaaS Pro"/>
    <s v="North"/>
    <n v="82682.83"/>
    <n v="20.72"/>
    <n v="29384.1"/>
  </r>
  <r>
    <s v="INV04149"/>
    <x v="149"/>
    <s v="C084"/>
    <s v="Analytics Addon"/>
    <s v="East"/>
    <n v="98926.51"/>
    <n v="19.39"/>
    <n v="34744.800000000003"/>
  </r>
  <r>
    <s v="INV04150"/>
    <x v="278"/>
    <s v="C147"/>
    <s v="Analytics Addon"/>
    <s v="North"/>
    <n v="56796.39"/>
    <n v="10.93"/>
    <n v="15242.11"/>
  </r>
  <r>
    <s v="INV04151"/>
    <x v="4"/>
    <s v="C078"/>
    <s v="SaaS Basic"/>
    <s v="South"/>
    <n v="113693.07"/>
    <n v="13.8"/>
    <n v="59625.69"/>
  </r>
  <r>
    <s v="INV04152"/>
    <x v="109"/>
    <s v="C068"/>
    <s v="SaaS Enterprise"/>
    <s v="East"/>
    <n v="157353.5"/>
    <n v="24.86"/>
    <n v="66817.22"/>
  </r>
  <r>
    <s v="INV04153"/>
    <x v="580"/>
    <s v="C299"/>
    <s v="Analytics Addon"/>
    <s v="North"/>
    <n v="25116.12"/>
    <n v="10.91"/>
    <n v="10434.700000000001"/>
  </r>
  <r>
    <s v="INV04154"/>
    <x v="275"/>
    <s v="C079"/>
    <s v="SaaS Pro"/>
    <s v="East"/>
    <n v="121509.69"/>
    <n v="7.06"/>
    <n v="66022.3"/>
  </r>
  <r>
    <s v="INV04155"/>
    <x v="468"/>
    <s v="C154"/>
    <s v="Analytics Addon"/>
    <s v="North"/>
    <n v="72003.7"/>
    <n v="4.1900000000000004"/>
    <n v="36242.870000000003"/>
  </r>
  <r>
    <s v="INV04156"/>
    <x v="339"/>
    <s v="C216"/>
    <s v="Analytics Addon"/>
    <s v="East"/>
    <n v="103657.98"/>
    <n v="13.33"/>
    <n v="28526.37"/>
  </r>
  <r>
    <s v="INV04157"/>
    <x v="82"/>
    <s v="C278"/>
    <s v="SaaS Pro"/>
    <s v="East"/>
    <n v="112220.32"/>
    <n v="8.0399999999999991"/>
    <n v="40234.94"/>
  </r>
  <r>
    <s v="INV04158"/>
    <x v="651"/>
    <s v="C191"/>
    <s v="Analytics Addon"/>
    <s v="East"/>
    <n v="42613.41"/>
    <n v="7.88"/>
    <n v="23065.54"/>
  </r>
  <r>
    <s v="INV04159"/>
    <x v="54"/>
    <s v="C170"/>
    <s v="SaaS Pro"/>
    <s v="East"/>
    <n v="84340.07"/>
    <n v="1.92"/>
    <n v="27605.19"/>
  </r>
  <r>
    <s v="INV04160"/>
    <x v="287"/>
    <s v="C248"/>
    <s v="SaaS Basic"/>
    <s v="South"/>
    <n v="151839.06"/>
    <n v="19.12"/>
    <n v="51342.52"/>
  </r>
  <r>
    <s v="INV04161"/>
    <x v="302"/>
    <s v="C274"/>
    <s v="Analytics Addon"/>
    <s v="East"/>
    <n v="143477.24"/>
    <n v="9.6999999999999993"/>
    <n v="53345.05"/>
  </r>
  <r>
    <s v="INV04162"/>
    <x v="703"/>
    <s v="C054"/>
    <s v="SaaS Basic"/>
    <s v="East"/>
    <n v="206252.45"/>
    <n v="3.93"/>
    <n v="65435.03"/>
  </r>
  <r>
    <s v="INV04163"/>
    <x v="70"/>
    <s v="C260"/>
    <s v="SaaS Basic"/>
    <s v="West"/>
    <n v="35865.86"/>
    <n v="23.57"/>
    <n v="13427.95"/>
  </r>
  <r>
    <s v="INV04164"/>
    <x v="639"/>
    <s v="C271"/>
    <s v="SaaS Enterprise"/>
    <s v="East"/>
    <n v="91523.92"/>
    <n v="22.26"/>
    <n v="23136.12"/>
  </r>
  <r>
    <s v="INV04165"/>
    <x v="58"/>
    <s v="C005"/>
    <s v="Analytics Addon"/>
    <s v="East"/>
    <n v="18554.59"/>
    <n v="8.5"/>
    <n v="9754.9"/>
  </r>
  <r>
    <s v="INV04166"/>
    <x v="721"/>
    <s v="C012"/>
    <s v="Analytics Addon"/>
    <s v="North"/>
    <n v="188824.47"/>
    <n v="20.84"/>
    <n v="92216.5"/>
  </r>
  <r>
    <s v="INV04167"/>
    <x v="722"/>
    <s v="C197"/>
    <s v="SaaS Basic"/>
    <s v="East"/>
    <n v="87272.54"/>
    <n v="19.39"/>
    <n v="29448.35"/>
  </r>
  <r>
    <s v="INV04168"/>
    <x v="234"/>
    <s v="C019"/>
    <s v="SaaS Pro"/>
    <s v="North"/>
    <n v="209073.96"/>
    <n v="5.54"/>
    <n v="92847.65"/>
  </r>
  <r>
    <s v="INV04169"/>
    <x v="46"/>
    <s v="C153"/>
    <s v="SaaS Basic"/>
    <s v="East"/>
    <n v="211075.18"/>
    <n v="10.61"/>
    <n v="83789.289999999994"/>
  </r>
  <r>
    <s v="INV04170"/>
    <x v="187"/>
    <s v="C086"/>
    <s v="SaaS Pro"/>
    <s v="North"/>
    <n v="104147.77"/>
    <n v="12.09"/>
    <n v="47030.51"/>
  </r>
  <r>
    <s v="INV04171"/>
    <x v="367"/>
    <s v="C178"/>
    <s v="SaaS Basic"/>
    <s v="West"/>
    <n v="121465.98"/>
    <n v="2.9"/>
    <n v="56753.52"/>
  </r>
  <r>
    <s v="INV04172"/>
    <x v="566"/>
    <s v="C066"/>
    <s v="SaaS Pro"/>
    <s v="West"/>
    <n v="85422.82"/>
    <n v="10.25"/>
    <n v="21517.39"/>
  </r>
  <r>
    <s v="INV04173"/>
    <x v="675"/>
    <s v="C196"/>
    <s v="SaaS Basic"/>
    <s v="South"/>
    <n v="28676.959999999999"/>
    <n v="18.5"/>
    <n v="12203.7"/>
  </r>
  <r>
    <s v="INV04174"/>
    <x v="312"/>
    <s v="C048"/>
    <s v="SaaS Enterprise"/>
    <s v="South"/>
    <n v="90247.09"/>
    <n v="15.07"/>
    <n v="36593.53"/>
  </r>
  <r>
    <s v="INV04175"/>
    <x v="558"/>
    <s v="C008"/>
    <s v="Analytics Addon"/>
    <s v="West"/>
    <n v="153242.42000000001"/>
    <n v="19.12"/>
    <n v="56109.06"/>
  </r>
  <r>
    <s v="INV04176"/>
    <x v="176"/>
    <s v="C287"/>
    <s v="SaaS Pro"/>
    <s v="North"/>
    <n v="60880.34"/>
    <n v="4.3"/>
    <n v="18418.84"/>
  </r>
  <r>
    <s v="INV04177"/>
    <x v="305"/>
    <s v="C063"/>
    <s v="SaaS Basic"/>
    <s v="East"/>
    <n v="131605.07"/>
    <n v="5.17"/>
    <n v="65317.59"/>
  </r>
  <r>
    <s v="INV04178"/>
    <x v="536"/>
    <s v="C148"/>
    <s v="SaaS Basic"/>
    <s v="South"/>
    <n v="26037.73"/>
    <n v="6"/>
    <n v="7646.2"/>
  </r>
  <r>
    <s v="INV04179"/>
    <x v="527"/>
    <s v="C076"/>
    <s v="SaaS Basic"/>
    <s v="South"/>
    <n v="164339.53"/>
    <n v="1.98"/>
    <n v="60204.38"/>
  </r>
  <r>
    <s v="INV04180"/>
    <x v="655"/>
    <s v="C204"/>
    <s v="SaaS Basic"/>
    <s v="South"/>
    <n v="11531.11"/>
    <n v="7.57"/>
    <n v="4935.9799999999996"/>
  </r>
  <r>
    <s v="INV04181"/>
    <x v="124"/>
    <s v="C171"/>
    <s v="SaaS Pro"/>
    <s v="South"/>
    <n v="61840.29"/>
    <n v="23.18"/>
    <n v="30208.59"/>
  </r>
  <r>
    <s v="INV04182"/>
    <x v="617"/>
    <s v="C101"/>
    <s v="SaaS Pro"/>
    <s v="East"/>
    <n v="116643.85"/>
    <n v="24.1"/>
    <n v="30973.22"/>
  </r>
  <r>
    <s v="INV04183"/>
    <x v="305"/>
    <s v="C135"/>
    <s v="SaaS Enterprise"/>
    <s v="West"/>
    <n v="28707.64"/>
    <n v="18.54"/>
    <n v="9391.83"/>
  </r>
  <r>
    <s v="INV04184"/>
    <x v="173"/>
    <s v="C183"/>
    <s v="SaaS Enterprise"/>
    <s v="East"/>
    <n v="57421.21"/>
    <n v="5.1100000000000003"/>
    <n v="29668.68"/>
  </r>
  <r>
    <s v="INV04185"/>
    <x v="349"/>
    <s v="C224"/>
    <s v="SaaS Pro"/>
    <s v="South"/>
    <n v="152514.73000000001"/>
    <n v="2.4700000000000002"/>
    <n v="80399.679999999993"/>
  </r>
  <r>
    <s v="INV04186"/>
    <x v="391"/>
    <s v="C016"/>
    <s v="SaaS Pro"/>
    <s v="West"/>
    <n v="240342.24"/>
    <n v="6.75"/>
    <n v="112957.53"/>
  </r>
  <r>
    <s v="INV04187"/>
    <x v="620"/>
    <s v="C244"/>
    <s v="SaaS Pro"/>
    <s v="West"/>
    <n v="231460.19"/>
    <n v="13.38"/>
    <n v="101774.17"/>
  </r>
  <r>
    <s v="INV04188"/>
    <x v="164"/>
    <s v="C286"/>
    <s v="Analytics Addon"/>
    <s v="South"/>
    <n v="138497.43"/>
    <n v="14.21"/>
    <n v="69739.87"/>
  </r>
  <r>
    <s v="INV04189"/>
    <x v="258"/>
    <s v="C070"/>
    <s v="SaaS Basic"/>
    <s v="South"/>
    <n v="231831.72"/>
    <n v="14.03"/>
    <n v="126559.45"/>
  </r>
  <r>
    <s v="INV04190"/>
    <x v="692"/>
    <s v="C274"/>
    <s v="SaaS Basic"/>
    <s v="West"/>
    <n v="48168.98"/>
    <n v="5.19"/>
    <n v="24198.65"/>
  </r>
  <r>
    <s v="INV04191"/>
    <x v="649"/>
    <s v="C247"/>
    <s v="SaaS Enterprise"/>
    <s v="East"/>
    <n v="33807.33"/>
    <n v="17.510000000000002"/>
    <n v="18389.16"/>
  </r>
  <r>
    <s v="INV04192"/>
    <x v="611"/>
    <s v="C111"/>
    <s v="SaaS Pro"/>
    <s v="East"/>
    <n v="234095.56"/>
    <n v="6.77"/>
    <n v="107441.14"/>
  </r>
  <r>
    <s v="INV04193"/>
    <x v="374"/>
    <s v="C271"/>
    <s v="SaaS Basic"/>
    <s v="North"/>
    <n v="106537.84"/>
    <n v="13.63"/>
    <n v="50484.84"/>
  </r>
  <r>
    <s v="INV04194"/>
    <x v="124"/>
    <s v="C260"/>
    <s v="SaaS Enterprise"/>
    <s v="East"/>
    <n v="201988.92"/>
    <n v="3.56"/>
    <n v="74037.350000000006"/>
  </r>
  <r>
    <s v="INV04195"/>
    <x v="207"/>
    <s v="C059"/>
    <s v="SaaS Basic"/>
    <s v="South"/>
    <n v="110104.66"/>
    <n v="4.08"/>
    <n v="51721.38"/>
  </r>
  <r>
    <s v="INV04196"/>
    <x v="611"/>
    <s v="C070"/>
    <s v="SaaS Enterprise"/>
    <s v="East"/>
    <n v="129360.08"/>
    <n v="4.09"/>
    <n v="62789.54"/>
  </r>
  <r>
    <s v="INV04197"/>
    <x v="699"/>
    <s v="C130"/>
    <s v="SaaS Basic"/>
    <s v="West"/>
    <n v="53164.12"/>
    <n v="12.4"/>
    <n v="27266.71"/>
  </r>
  <r>
    <s v="INV04198"/>
    <x v="720"/>
    <s v="C196"/>
    <s v="SaaS Basic"/>
    <s v="West"/>
    <n v="50323.59"/>
    <n v="0.87"/>
    <n v="13773.7"/>
  </r>
  <r>
    <s v="INV04199"/>
    <x v="665"/>
    <s v="C221"/>
    <s v="SaaS Pro"/>
    <s v="East"/>
    <n v="20576.14"/>
    <n v="7.44"/>
    <n v="11044.32"/>
  </r>
  <r>
    <s v="INV04200"/>
    <x v="217"/>
    <s v="C091"/>
    <s v="SaaS Pro"/>
    <s v="West"/>
    <n v="207271.64"/>
    <n v="15.71"/>
    <n v="57992.61"/>
  </r>
  <r>
    <s v="INV04201"/>
    <x v="85"/>
    <s v="C257"/>
    <s v="SaaS Pro"/>
    <s v="South"/>
    <n v="134156.12"/>
    <n v="22.86"/>
    <n v="51495.59"/>
  </r>
  <r>
    <s v="INV04202"/>
    <x v="653"/>
    <s v="C111"/>
    <s v="Analytics Addon"/>
    <s v="South"/>
    <n v="126509.8"/>
    <n v="20.48"/>
    <n v="50887.86"/>
  </r>
  <r>
    <s v="INV04203"/>
    <x v="531"/>
    <s v="C133"/>
    <s v="Analytics Addon"/>
    <s v="East"/>
    <n v="210218.84"/>
    <n v="6.43"/>
    <n v="82212.98"/>
  </r>
  <r>
    <s v="INV04204"/>
    <x v="135"/>
    <s v="C007"/>
    <s v="Analytics Addon"/>
    <s v="South"/>
    <n v="17838.7"/>
    <n v="22.25"/>
    <n v="8777.51"/>
  </r>
  <r>
    <s v="INV04205"/>
    <x v="621"/>
    <s v="C268"/>
    <s v="Analytics Addon"/>
    <s v="East"/>
    <n v="62991.45"/>
    <n v="13.33"/>
    <n v="20619.09"/>
  </r>
  <r>
    <s v="INV04206"/>
    <x v="154"/>
    <s v="C270"/>
    <s v="SaaS Pro"/>
    <s v="North"/>
    <n v="190266.5"/>
    <n v="22.69"/>
    <n v="76565.539999999994"/>
  </r>
  <r>
    <s v="INV04207"/>
    <x v="230"/>
    <s v="C098"/>
    <s v="SaaS Pro"/>
    <s v="East"/>
    <n v="167828.07"/>
    <n v="22.42"/>
    <n v="84334.15"/>
  </r>
  <r>
    <s v="INV04208"/>
    <x v="535"/>
    <s v="C104"/>
    <s v="SaaS Basic"/>
    <s v="East"/>
    <n v="236477.29"/>
    <n v="17.12"/>
    <n v="103492.6"/>
  </r>
  <r>
    <s v="INV04209"/>
    <x v="572"/>
    <s v="C263"/>
    <s v="SaaS Basic"/>
    <s v="North"/>
    <n v="153818.66"/>
    <n v="9.51"/>
    <n v="61232.06"/>
  </r>
  <r>
    <s v="INV04210"/>
    <x v="632"/>
    <s v="C027"/>
    <s v="SaaS Pro"/>
    <s v="East"/>
    <n v="20539.32"/>
    <n v="17.16"/>
    <n v="9300.75"/>
  </r>
  <r>
    <s v="INV04211"/>
    <x v="575"/>
    <s v="C210"/>
    <s v="SaaS Enterprise"/>
    <s v="East"/>
    <n v="172938.5"/>
    <n v="24.29"/>
    <n v="85730.1"/>
  </r>
  <r>
    <s v="INV04212"/>
    <x v="707"/>
    <s v="C198"/>
    <s v="Analytics Addon"/>
    <s v="South"/>
    <n v="210958.04"/>
    <n v="7.19"/>
    <n v="90420.78"/>
  </r>
  <r>
    <s v="INV04213"/>
    <x v="684"/>
    <s v="C201"/>
    <s v="SaaS Basic"/>
    <s v="South"/>
    <n v="149875.66"/>
    <n v="1.85"/>
    <n v="54320.6"/>
  </r>
  <r>
    <s v="INV04214"/>
    <x v="674"/>
    <s v="C214"/>
    <s v="SaaS Basic"/>
    <s v="East"/>
    <n v="151270.35999999999"/>
    <n v="6.59"/>
    <n v="67920.929999999993"/>
  </r>
  <r>
    <s v="INV04215"/>
    <x v="436"/>
    <s v="C157"/>
    <s v="SaaS Enterprise"/>
    <s v="North"/>
    <n v="147451"/>
    <n v="1.2"/>
    <n v="39647.449999999997"/>
  </r>
  <r>
    <s v="INV04216"/>
    <x v="504"/>
    <s v="C170"/>
    <s v="SaaS Pro"/>
    <s v="North"/>
    <n v="138102.41"/>
    <n v="24.79"/>
    <n v="47279.199999999997"/>
  </r>
  <r>
    <s v="INV04217"/>
    <x v="88"/>
    <s v="C114"/>
    <s v="SaaS Enterprise"/>
    <s v="West"/>
    <n v="245019.74"/>
    <n v="0.94"/>
    <n v="94801.24"/>
  </r>
  <r>
    <s v="INV04218"/>
    <x v="441"/>
    <s v="C108"/>
    <s v="Analytics Addon"/>
    <s v="North"/>
    <n v="237077.34"/>
    <n v="17.36"/>
    <n v="65898.67"/>
  </r>
  <r>
    <s v="INV04219"/>
    <x v="714"/>
    <s v="C123"/>
    <s v="SaaS Pro"/>
    <s v="South"/>
    <n v="158006.67000000001"/>
    <n v="12.92"/>
    <n v="80938.94"/>
  </r>
  <r>
    <s v="INV04220"/>
    <x v="585"/>
    <s v="C130"/>
    <s v="SaaS Basic"/>
    <s v="West"/>
    <n v="25581.22"/>
    <n v="22.84"/>
    <n v="11231.57"/>
  </r>
  <r>
    <s v="INV04221"/>
    <x v="286"/>
    <s v="C127"/>
    <s v="Analytics Addon"/>
    <s v="South"/>
    <n v="136183.65"/>
    <n v="1.81"/>
    <n v="46252.95"/>
  </r>
  <r>
    <s v="INV04222"/>
    <x v="112"/>
    <s v="C290"/>
    <s v="SaaS Basic"/>
    <s v="West"/>
    <n v="248026.02"/>
    <n v="24.77"/>
    <n v="120536.53"/>
  </r>
  <r>
    <s v="INV04223"/>
    <x v="549"/>
    <s v="C014"/>
    <s v="Analytics Addon"/>
    <s v="North"/>
    <n v="147981.18"/>
    <n v="11.94"/>
    <n v="63937.919999999998"/>
  </r>
  <r>
    <s v="INV04224"/>
    <x v="330"/>
    <s v="C004"/>
    <s v="SaaS Basic"/>
    <s v="West"/>
    <n v="87836.65"/>
    <n v="11.84"/>
    <n v="34279.03"/>
  </r>
  <r>
    <s v="INV04225"/>
    <x v="325"/>
    <s v="C233"/>
    <s v="SaaS Basic"/>
    <s v="West"/>
    <n v="97441.34"/>
    <n v="9.74"/>
    <n v="35688.800000000003"/>
  </r>
  <r>
    <s v="INV04226"/>
    <x v="10"/>
    <s v="C216"/>
    <s v="SaaS Enterprise"/>
    <s v="West"/>
    <n v="157522.62"/>
    <n v="7.02"/>
    <n v="48917.74"/>
  </r>
  <r>
    <s v="INV04227"/>
    <x v="679"/>
    <s v="C133"/>
    <s v="SaaS Basic"/>
    <s v="West"/>
    <n v="189857.66"/>
    <n v="16.39"/>
    <n v="95280.12"/>
  </r>
  <r>
    <s v="INV04228"/>
    <x v="449"/>
    <s v="C034"/>
    <s v="Analytics Addon"/>
    <s v="South"/>
    <n v="16438.68"/>
    <n v="4.97"/>
    <n v="7239.09"/>
  </r>
  <r>
    <s v="INV04229"/>
    <x v="704"/>
    <s v="C013"/>
    <s v="SaaS Pro"/>
    <s v="West"/>
    <n v="84226.52"/>
    <n v="24.2"/>
    <n v="41601.32"/>
  </r>
  <r>
    <s v="INV04230"/>
    <x v="140"/>
    <s v="C065"/>
    <s v="Analytics Addon"/>
    <s v="South"/>
    <n v="142204.57999999999"/>
    <n v="22.68"/>
    <n v="39830.199999999997"/>
  </r>
  <r>
    <s v="INV04231"/>
    <x v="259"/>
    <s v="C100"/>
    <s v="SaaS Enterprise"/>
    <s v="East"/>
    <n v="111749.8"/>
    <n v="11.76"/>
    <n v="49434.37"/>
  </r>
  <r>
    <s v="INV04232"/>
    <x v="24"/>
    <s v="C111"/>
    <s v="SaaS Pro"/>
    <s v="North"/>
    <n v="154886.51999999999"/>
    <n v="1.79"/>
    <n v="70337.929999999993"/>
  </r>
  <r>
    <s v="INV04233"/>
    <x v="84"/>
    <s v="C061"/>
    <s v="Analytics Addon"/>
    <s v="South"/>
    <n v="61599.12"/>
    <n v="5.93"/>
    <n v="33284.07"/>
  </r>
  <r>
    <s v="INV04234"/>
    <x v="93"/>
    <s v="C128"/>
    <s v="SaaS Enterprise"/>
    <s v="East"/>
    <n v="56194.64"/>
    <n v="13.54"/>
    <n v="23251.8"/>
  </r>
  <r>
    <s v="INV04235"/>
    <x v="520"/>
    <s v="C239"/>
    <s v="SaaS Basic"/>
    <s v="North"/>
    <n v="37859.07"/>
    <n v="10.28"/>
    <n v="13286.01"/>
  </r>
  <r>
    <s v="INV04236"/>
    <x v="75"/>
    <s v="C082"/>
    <s v="SaaS Basic"/>
    <s v="South"/>
    <n v="114871.66"/>
    <n v="0.93"/>
    <n v="37962.879999999997"/>
  </r>
  <r>
    <s v="INV04237"/>
    <x v="712"/>
    <s v="C072"/>
    <s v="Analytics Addon"/>
    <s v="East"/>
    <n v="160406.81"/>
    <n v="0.11"/>
    <n v="54604.49"/>
  </r>
  <r>
    <s v="INV04238"/>
    <x v="597"/>
    <s v="C272"/>
    <s v="SaaS Basic"/>
    <s v="East"/>
    <n v="122015.52"/>
    <n v="13.6"/>
    <n v="42111.31"/>
  </r>
  <r>
    <s v="INV04239"/>
    <x v="598"/>
    <s v="C209"/>
    <s v="SaaS Basic"/>
    <s v="North"/>
    <n v="95880.97"/>
    <n v="17.28"/>
    <n v="45336.05"/>
  </r>
  <r>
    <s v="INV04240"/>
    <x v="224"/>
    <s v="C065"/>
    <s v="SaaS Basic"/>
    <s v="South"/>
    <n v="58185.49"/>
    <n v="9.5500000000000007"/>
    <n v="26215.45"/>
  </r>
  <r>
    <s v="INV04241"/>
    <x v="53"/>
    <s v="C031"/>
    <s v="SaaS Enterprise"/>
    <s v="South"/>
    <n v="30098.29"/>
    <n v="18.809999999999999"/>
    <n v="12616.38"/>
  </r>
  <r>
    <s v="INV04242"/>
    <x v="637"/>
    <s v="C111"/>
    <s v="SaaS Basic"/>
    <s v="East"/>
    <n v="62849.04"/>
    <n v="24.67"/>
    <n v="16404.29"/>
  </r>
  <r>
    <s v="INV04243"/>
    <x v="684"/>
    <s v="C300"/>
    <s v="SaaS Pro"/>
    <s v="West"/>
    <n v="156341.95000000001"/>
    <n v="15.26"/>
    <n v="70137.77"/>
  </r>
  <r>
    <s v="INV04244"/>
    <x v="68"/>
    <s v="C205"/>
    <s v="SaaS Basic"/>
    <s v="East"/>
    <n v="107180.69"/>
    <n v="9.4700000000000006"/>
    <n v="43853.08"/>
  </r>
  <r>
    <s v="INV04245"/>
    <x v="663"/>
    <s v="C134"/>
    <s v="SaaS Basic"/>
    <s v="West"/>
    <n v="230447.67"/>
    <n v="8.34"/>
    <n v="95453.42"/>
  </r>
  <r>
    <s v="INV04246"/>
    <x v="269"/>
    <s v="C194"/>
    <s v="SaaS Basic"/>
    <s v="North"/>
    <n v="113996.21"/>
    <n v="14.6"/>
    <n v="40040.129999999997"/>
  </r>
  <r>
    <s v="INV04247"/>
    <x v="370"/>
    <s v="C040"/>
    <s v="SaaS Enterprise"/>
    <s v="South"/>
    <n v="64211.99"/>
    <n v="13.27"/>
    <n v="29796.81"/>
  </r>
  <r>
    <s v="INV04248"/>
    <x v="124"/>
    <s v="C223"/>
    <s v="SaaS Pro"/>
    <s v="South"/>
    <n v="241306.98"/>
    <n v="14.53"/>
    <n v="114640.34"/>
  </r>
  <r>
    <s v="INV04249"/>
    <x v="704"/>
    <s v="C003"/>
    <s v="SaaS Basic"/>
    <s v="South"/>
    <n v="24918.080000000002"/>
    <n v="9.4"/>
    <n v="9519.1"/>
  </r>
  <r>
    <s v="INV04250"/>
    <x v="167"/>
    <s v="C228"/>
    <s v="Analytics Addon"/>
    <s v="East"/>
    <n v="164045.94"/>
    <n v="2.96"/>
    <n v="88458.43"/>
  </r>
  <r>
    <s v="INV04251"/>
    <x v="491"/>
    <s v="C039"/>
    <s v="SaaS Pro"/>
    <s v="South"/>
    <n v="196251.43"/>
    <n v="3.97"/>
    <n v="61983.13"/>
  </r>
  <r>
    <s v="INV04252"/>
    <x v="725"/>
    <s v="C193"/>
    <s v="SaaS Enterprise"/>
    <s v="East"/>
    <n v="210574.89"/>
    <n v="24.7"/>
    <n v="73902.31"/>
  </r>
  <r>
    <s v="INV04253"/>
    <x v="36"/>
    <s v="C168"/>
    <s v="SaaS Basic"/>
    <s v="South"/>
    <n v="211861.64"/>
    <n v="1.94"/>
    <n v="108717.61"/>
  </r>
  <r>
    <s v="INV04254"/>
    <x v="64"/>
    <s v="C075"/>
    <s v="SaaS Basic"/>
    <s v="West"/>
    <n v="38708.25"/>
    <n v="14.7"/>
    <n v="16783.25"/>
  </r>
  <r>
    <s v="INV04255"/>
    <x v="216"/>
    <s v="C218"/>
    <s v="SaaS Enterprise"/>
    <s v="East"/>
    <n v="158372.20000000001"/>
    <n v="16.8"/>
    <n v="72033.039999999994"/>
  </r>
  <r>
    <s v="INV04256"/>
    <x v="282"/>
    <s v="C048"/>
    <s v="SaaS Basic"/>
    <s v="West"/>
    <n v="110109.1"/>
    <n v="24.74"/>
    <n v="46568.21"/>
  </r>
  <r>
    <s v="INV04257"/>
    <x v="184"/>
    <s v="C066"/>
    <s v="SaaS Basic"/>
    <s v="South"/>
    <n v="240854.17"/>
    <n v="7.29"/>
    <n v="97187.34"/>
  </r>
  <r>
    <s v="INV04258"/>
    <x v="355"/>
    <s v="C047"/>
    <s v="SaaS Pro"/>
    <s v="North"/>
    <n v="181074.98"/>
    <n v="13.11"/>
    <n v="55447.16"/>
  </r>
  <r>
    <s v="INV04259"/>
    <x v="614"/>
    <s v="C230"/>
    <s v="SaaS Enterprise"/>
    <s v="East"/>
    <n v="158684.56"/>
    <n v="7.87"/>
    <n v="64001.78"/>
  </r>
  <r>
    <s v="INV04260"/>
    <x v="150"/>
    <s v="C226"/>
    <s v="SaaS Basic"/>
    <s v="North"/>
    <n v="77911.429999999993"/>
    <n v="14.94"/>
    <n v="40464.959999999999"/>
  </r>
  <r>
    <s v="INV04261"/>
    <x v="474"/>
    <s v="C047"/>
    <s v="Analytics Addon"/>
    <s v="South"/>
    <n v="39227.39"/>
    <n v="10.84"/>
    <n v="15530.99"/>
  </r>
  <r>
    <s v="INV04262"/>
    <x v="91"/>
    <s v="C050"/>
    <s v="SaaS Pro"/>
    <s v="South"/>
    <n v="220101.68"/>
    <n v="21.8"/>
    <n v="108156.45"/>
  </r>
  <r>
    <s v="INV04263"/>
    <x v="162"/>
    <s v="C020"/>
    <s v="SaaS Enterprise"/>
    <s v="South"/>
    <n v="191987.73"/>
    <n v="5.54"/>
    <n v="60869.25"/>
  </r>
  <r>
    <s v="INV04264"/>
    <x v="24"/>
    <s v="C182"/>
    <s v="Analytics Addon"/>
    <s v="South"/>
    <n v="15552.92"/>
    <n v="4.9800000000000004"/>
    <n v="4528.78"/>
  </r>
  <r>
    <s v="INV04265"/>
    <x v="507"/>
    <s v="C220"/>
    <s v="SaaS Basic"/>
    <s v="South"/>
    <n v="150212.32"/>
    <n v="23.14"/>
    <n v="40859.82"/>
  </r>
  <r>
    <s v="INV04266"/>
    <x v="519"/>
    <s v="C124"/>
    <s v="SaaS Basic"/>
    <s v="West"/>
    <n v="235888.4"/>
    <n v="14.28"/>
    <n v="99782.2"/>
  </r>
  <r>
    <s v="INV04267"/>
    <x v="659"/>
    <s v="C006"/>
    <s v="SaaS Basic"/>
    <s v="West"/>
    <n v="50607.87"/>
    <n v="23.17"/>
    <n v="20124.04"/>
  </r>
  <r>
    <s v="INV04268"/>
    <x v="55"/>
    <s v="C093"/>
    <s v="SaaS Basic"/>
    <s v="West"/>
    <n v="14504.65"/>
    <n v="19.03"/>
    <n v="4832.16"/>
  </r>
  <r>
    <s v="INV04269"/>
    <x v="302"/>
    <s v="C274"/>
    <s v="SaaS Pro"/>
    <s v="South"/>
    <n v="138059.12"/>
    <n v="14.83"/>
    <n v="50714.5"/>
  </r>
  <r>
    <s v="INV04270"/>
    <x v="296"/>
    <s v="C208"/>
    <s v="SaaS Enterprise"/>
    <s v="South"/>
    <n v="239701.79"/>
    <n v="24.11"/>
    <n v="76801.16"/>
  </r>
  <r>
    <s v="INV04271"/>
    <x v="470"/>
    <s v="C113"/>
    <s v="Analytics Addon"/>
    <s v="South"/>
    <n v="69499.17"/>
    <n v="24.36"/>
    <n v="20061.57"/>
  </r>
  <r>
    <s v="INV04272"/>
    <x v="142"/>
    <s v="C266"/>
    <s v="Analytics Addon"/>
    <s v="South"/>
    <n v="44449.36"/>
    <n v="13.52"/>
    <n v="15108.79"/>
  </r>
  <r>
    <s v="INV04273"/>
    <x v="401"/>
    <s v="C236"/>
    <s v="SaaS Pro"/>
    <s v="West"/>
    <n v="166852.59"/>
    <n v="2.65"/>
    <n v="62496.69"/>
  </r>
  <r>
    <s v="INV04274"/>
    <x v="508"/>
    <s v="C165"/>
    <s v="SaaS Basic"/>
    <s v="East"/>
    <n v="236233.29"/>
    <n v="24.25"/>
    <n v="61138.18"/>
  </r>
  <r>
    <s v="INV04275"/>
    <x v="243"/>
    <s v="C109"/>
    <s v="SaaS Pro"/>
    <s v="South"/>
    <n v="94871.02"/>
    <n v="24.31"/>
    <n v="46316.04"/>
  </r>
  <r>
    <s v="INV04276"/>
    <x v="414"/>
    <s v="C004"/>
    <s v="SaaS Enterprise"/>
    <s v="West"/>
    <n v="48601.5"/>
    <n v="9.7200000000000006"/>
    <n v="12409.56"/>
  </r>
  <r>
    <s v="INV04277"/>
    <x v="74"/>
    <s v="C251"/>
    <s v="SaaS Pro"/>
    <s v="East"/>
    <n v="214512.18"/>
    <n v="7.05"/>
    <n v="68535.39"/>
  </r>
  <r>
    <s v="INV04278"/>
    <x v="543"/>
    <s v="C190"/>
    <s v="SaaS Enterprise"/>
    <s v="South"/>
    <n v="226554.4"/>
    <n v="4.3499999999999996"/>
    <n v="68211.06"/>
  </r>
  <r>
    <s v="INV04279"/>
    <x v="434"/>
    <s v="C050"/>
    <s v="SaaS Enterprise"/>
    <s v="West"/>
    <n v="33090.800000000003"/>
    <n v="23.77"/>
    <n v="12981.64"/>
  </r>
  <r>
    <s v="INV04280"/>
    <x v="31"/>
    <s v="C265"/>
    <s v="SaaS Pro"/>
    <s v="West"/>
    <n v="200632.78"/>
    <n v="13.14"/>
    <n v="69217.210000000006"/>
  </r>
  <r>
    <s v="INV04281"/>
    <x v="273"/>
    <s v="C201"/>
    <s v="SaaS Pro"/>
    <s v="West"/>
    <n v="240040.84"/>
    <n v="7.2"/>
    <n v="119479.87"/>
  </r>
  <r>
    <s v="INV04282"/>
    <x v="638"/>
    <s v="C252"/>
    <s v="SaaS Enterprise"/>
    <s v="East"/>
    <n v="115252.24"/>
    <n v="10.88"/>
    <n v="46402.99"/>
  </r>
  <r>
    <s v="INV04283"/>
    <x v="539"/>
    <s v="C203"/>
    <s v="SaaS Enterprise"/>
    <s v="East"/>
    <n v="68179.399999999994"/>
    <n v="4.71"/>
    <n v="22153.95"/>
  </r>
  <r>
    <s v="INV04284"/>
    <x v="555"/>
    <s v="C269"/>
    <s v="SaaS Basic"/>
    <s v="South"/>
    <n v="57042.35"/>
    <n v="3.69"/>
    <n v="15035.17"/>
  </r>
  <r>
    <s v="INV04285"/>
    <x v="100"/>
    <s v="C081"/>
    <s v="SaaS Basic"/>
    <s v="East"/>
    <n v="117046.81"/>
    <n v="20.86"/>
    <n v="39493.42"/>
  </r>
  <r>
    <s v="INV04286"/>
    <x v="539"/>
    <s v="C260"/>
    <s v="SaaS Basic"/>
    <s v="East"/>
    <n v="16728.91"/>
    <n v="3.19"/>
    <n v="7357.85"/>
  </r>
  <r>
    <s v="INV04287"/>
    <x v="663"/>
    <s v="C031"/>
    <s v="SaaS Enterprise"/>
    <s v="South"/>
    <n v="29889.58"/>
    <n v="11.29"/>
    <n v="11285.54"/>
  </r>
  <r>
    <s v="INV04288"/>
    <x v="325"/>
    <s v="C090"/>
    <s v="SaaS Pro"/>
    <s v="North"/>
    <n v="200734.48"/>
    <n v="0.45"/>
    <n v="88140.01"/>
  </r>
  <r>
    <s v="INV04289"/>
    <x v="39"/>
    <s v="C012"/>
    <s v="SaaS Pro"/>
    <s v="East"/>
    <n v="27203.360000000001"/>
    <n v="0.55000000000000004"/>
    <n v="9632.69"/>
  </r>
  <r>
    <s v="INV04290"/>
    <x v="350"/>
    <s v="C152"/>
    <s v="Analytics Addon"/>
    <s v="East"/>
    <n v="169561.78"/>
    <n v="22.88"/>
    <n v="43431"/>
  </r>
  <r>
    <s v="INV04291"/>
    <x v="71"/>
    <s v="C277"/>
    <s v="SaaS Pro"/>
    <s v="West"/>
    <n v="170433.51"/>
    <n v="10.43"/>
    <n v="80491.86"/>
  </r>
  <r>
    <s v="INV04292"/>
    <x v="361"/>
    <s v="C137"/>
    <s v="SaaS Enterprise"/>
    <s v="West"/>
    <n v="182889.1"/>
    <n v="22.9"/>
    <n v="80683.960000000006"/>
  </r>
  <r>
    <s v="INV04293"/>
    <x v="267"/>
    <s v="C202"/>
    <s v="SaaS Pro"/>
    <s v="South"/>
    <n v="89870.89"/>
    <n v="14.13"/>
    <n v="48070.18"/>
  </r>
  <r>
    <s v="INV04294"/>
    <x v="36"/>
    <s v="C153"/>
    <s v="SaaS Basic"/>
    <s v="South"/>
    <n v="222093.08"/>
    <n v="14.13"/>
    <n v="110461.75"/>
  </r>
  <r>
    <s v="INV04295"/>
    <x v="173"/>
    <s v="C001"/>
    <s v="SaaS Basic"/>
    <s v="West"/>
    <n v="169875.81"/>
    <n v="24.62"/>
    <n v="56862.86"/>
  </r>
  <r>
    <s v="INV04296"/>
    <x v="187"/>
    <s v="C164"/>
    <s v="SaaS Basic"/>
    <s v="North"/>
    <n v="144520.32000000001"/>
    <n v="6.75"/>
    <n v="38832.93"/>
  </r>
  <r>
    <s v="INV04297"/>
    <x v="161"/>
    <s v="C021"/>
    <s v="SaaS Enterprise"/>
    <s v="West"/>
    <n v="187433.79"/>
    <n v="1.84"/>
    <n v="60046.79"/>
  </r>
  <r>
    <s v="INV04298"/>
    <x v="280"/>
    <s v="C034"/>
    <s v="SaaS Enterprise"/>
    <s v="West"/>
    <n v="18589.25"/>
    <n v="17.04"/>
    <n v="7278.92"/>
  </r>
  <r>
    <s v="INV04299"/>
    <x v="546"/>
    <s v="C295"/>
    <s v="Analytics Addon"/>
    <s v="West"/>
    <n v="162738.57999999999"/>
    <n v="4.3099999999999996"/>
    <n v="48933.43"/>
  </r>
  <r>
    <s v="INV04300"/>
    <x v="240"/>
    <s v="C138"/>
    <s v="SaaS Enterprise"/>
    <s v="South"/>
    <n v="139709.17000000001"/>
    <n v="20.32"/>
    <n v="61759.55"/>
  </r>
  <r>
    <s v="INV04301"/>
    <x v="641"/>
    <s v="C099"/>
    <s v="SaaS Enterprise"/>
    <s v="North"/>
    <n v="228777.93"/>
    <n v="21.88"/>
    <n v="124049.97"/>
  </r>
  <r>
    <s v="INV04302"/>
    <x v="597"/>
    <s v="C145"/>
    <s v="Analytics Addon"/>
    <s v="West"/>
    <n v="99985.61"/>
    <n v="1.68"/>
    <n v="30704.11"/>
  </r>
  <r>
    <s v="INV04303"/>
    <x v="477"/>
    <s v="C096"/>
    <s v="SaaS Pro"/>
    <s v="East"/>
    <n v="19090.7"/>
    <n v="6.15"/>
    <n v="10114.33"/>
  </r>
  <r>
    <s v="INV04304"/>
    <x v="163"/>
    <s v="C165"/>
    <s v="SaaS Pro"/>
    <s v="East"/>
    <n v="34385.11"/>
    <n v="9.0399999999999991"/>
    <n v="13024.84"/>
  </r>
  <r>
    <s v="INV04305"/>
    <x v="313"/>
    <s v="C178"/>
    <s v="SaaS Basic"/>
    <s v="South"/>
    <n v="54988.41"/>
    <n v="0.99"/>
    <n v="24038.67"/>
  </r>
  <r>
    <s v="INV04306"/>
    <x v="119"/>
    <s v="C026"/>
    <s v="SaaS Basic"/>
    <s v="South"/>
    <n v="204339.21"/>
    <n v="19.989999999999998"/>
    <n v="52838.27"/>
  </r>
  <r>
    <s v="INV04307"/>
    <x v="295"/>
    <s v="C273"/>
    <s v="SaaS Pro"/>
    <s v="North"/>
    <n v="49607.88"/>
    <n v="6.58"/>
    <n v="26309.48"/>
  </r>
  <r>
    <s v="INV04308"/>
    <x v="572"/>
    <s v="C221"/>
    <s v="Analytics Addon"/>
    <s v="West"/>
    <n v="99480.39"/>
    <n v="18.38"/>
    <n v="54245.63"/>
  </r>
  <r>
    <s v="INV04309"/>
    <x v="248"/>
    <s v="C187"/>
    <s v="SaaS Enterprise"/>
    <s v="South"/>
    <n v="125284.19"/>
    <n v="4.45"/>
    <n v="31746.1"/>
  </r>
  <r>
    <s v="INV04310"/>
    <x v="624"/>
    <s v="C122"/>
    <s v="SaaS Basic"/>
    <s v="North"/>
    <n v="102581.35"/>
    <n v="11.34"/>
    <n v="42169.39"/>
  </r>
  <r>
    <s v="INV04311"/>
    <x v="503"/>
    <s v="C011"/>
    <s v="SaaS Enterprise"/>
    <s v="North"/>
    <n v="30754.67"/>
    <n v="8.9700000000000006"/>
    <n v="16833.54"/>
  </r>
  <r>
    <s v="INV04312"/>
    <x v="587"/>
    <s v="C193"/>
    <s v="SaaS Enterprise"/>
    <s v="South"/>
    <n v="43432.97"/>
    <n v="11.06"/>
    <n v="22776.080000000002"/>
  </r>
  <r>
    <s v="INV04313"/>
    <x v="589"/>
    <s v="C109"/>
    <s v="SaaS Pro"/>
    <s v="West"/>
    <n v="32527.88"/>
    <n v="1.1000000000000001"/>
    <n v="12827.03"/>
  </r>
  <r>
    <s v="INV04314"/>
    <x v="558"/>
    <s v="C146"/>
    <s v="SaaS Basic"/>
    <s v="East"/>
    <n v="192890.76"/>
    <n v="8.2799999999999994"/>
    <n v="48739.839999999997"/>
  </r>
  <r>
    <s v="INV04315"/>
    <x v="645"/>
    <s v="C147"/>
    <s v="Analytics Addon"/>
    <s v="East"/>
    <n v="155056.73000000001"/>
    <n v="5.59"/>
    <n v="73919.41"/>
  </r>
  <r>
    <s v="INV04316"/>
    <x v="17"/>
    <s v="C055"/>
    <s v="Analytics Addon"/>
    <s v="South"/>
    <n v="249312.59"/>
    <n v="7.34"/>
    <n v="136925.63"/>
  </r>
  <r>
    <s v="INV04317"/>
    <x v="251"/>
    <s v="C239"/>
    <s v="SaaS Basic"/>
    <s v="South"/>
    <n v="58530.2"/>
    <n v="21.63"/>
    <n v="22380.86"/>
  </r>
  <r>
    <s v="INV04318"/>
    <x v="503"/>
    <s v="C300"/>
    <s v="SaaS Basic"/>
    <s v="East"/>
    <n v="40541.800000000003"/>
    <n v="16.91"/>
    <n v="14686.06"/>
  </r>
  <r>
    <s v="INV04319"/>
    <x v="278"/>
    <s v="C253"/>
    <s v="Analytics Addon"/>
    <s v="West"/>
    <n v="28599.41"/>
    <n v="8.2100000000000009"/>
    <n v="13240.07"/>
  </r>
  <r>
    <s v="INV04320"/>
    <x v="392"/>
    <s v="C049"/>
    <s v="SaaS Basic"/>
    <s v="South"/>
    <n v="144818.12"/>
    <n v="21.07"/>
    <n v="73638.600000000006"/>
  </r>
  <r>
    <s v="INV04321"/>
    <x v="135"/>
    <s v="C111"/>
    <s v="SaaS Basic"/>
    <s v="East"/>
    <n v="12294.54"/>
    <n v="15.35"/>
    <n v="6048.54"/>
  </r>
  <r>
    <s v="INV04322"/>
    <x v="485"/>
    <s v="C069"/>
    <s v="SaaS Enterprise"/>
    <s v="North"/>
    <n v="153869.57999999999"/>
    <n v="2.41"/>
    <n v="51504.6"/>
  </r>
  <r>
    <s v="INV04323"/>
    <x v="70"/>
    <s v="C064"/>
    <s v="SaaS Enterprise"/>
    <s v="West"/>
    <n v="71656.42"/>
    <n v="0.75"/>
    <n v="27814.11"/>
  </r>
  <r>
    <s v="INV04324"/>
    <x v="672"/>
    <s v="C141"/>
    <s v="Analytics Addon"/>
    <s v="North"/>
    <n v="73136.759999999995"/>
    <n v="3.59"/>
    <n v="27232.38"/>
  </r>
  <r>
    <s v="INV04325"/>
    <x v="297"/>
    <s v="C099"/>
    <s v="Analytics Addon"/>
    <s v="South"/>
    <n v="89082.97"/>
    <n v="6.44"/>
    <n v="41247.72"/>
  </r>
  <r>
    <s v="INV04326"/>
    <x v="536"/>
    <s v="C002"/>
    <s v="SaaS Enterprise"/>
    <s v="North"/>
    <n v="219629.5"/>
    <n v="10.37"/>
    <n v="93658.89"/>
  </r>
  <r>
    <s v="INV04327"/>
    <x v="484"/>
    <s v="C180"/>
    <s v="SaaS Pro"/>
    <s v="North"/>
    <n v="149778.14000000001"/>
    <n v="10.83"/>
    <n v="67854.12"/>
  </r>
  <r>
    <s v="INV04328"/>
    <x v="311"/>
    <s v="C112"/>
    <s v="SaaS Enterprise"/>
    <s v="West"/>
    <n v="96161.54"/>
    <n v="2.72"/>
    <n v="38804.25"/>
  </r>
  <r>
    <s v="INV04329"/>
    <x v="26"/>
    <s v="C298"/>
    <s v="SaaS Enterprise"/>
    <s v="South"/>
    <n v="126632.41"/>
    <n v="23.6"/>
    <n v="43379.79"/>
  </r>
  <r>
    <s v="INV04330"/>
    <x v="235"/>
    <s v="C182"/>
    <s v="SaaS Enterprise"/>
    <s v="North"/>
    <n v="149321.26"/>
    <n v="24.77"/>
    <n v="55539.18"/>
  </r>
  <r>
    <s v="INV04331"/>
    <x v="35"/>
    <s v="C079"/>
    <s v="SaaS Enterprise"/>
    <s v="South"/>
    <n v="140495.85"/>
    <n v="14.28"/>
    <n v="37060.67"/>
  </r>
  <r>
    <s v="INV04332"/>
    <x v="228"/>
    <s v="C249"/>
    <s v="SaaS Enterprise"/>
    <s v="North"/>
    <n v="192423.93"/>
    <n v="17.079999999999998"/>
    <n v="89989.02"/>
  </r>
  <r>
    <s v="INV04333"/>
    <x v="710"/>
    <s v="C069"/>
    <s v="SaaS Enterprise"/>
    <s v="North"/>
    <n v="236685.11"/>
    <n v="14.64"/>
    <n v="88436.02"/>
  </r>
  <r>
    <s v="INV04334"/>
    <x v="206"/>
    <s v="C043"/>
    <s v="SaaS Enterprise"/>
    <s v="South"/>
    <n v="128607.41"/>
    <n v="23.88"/>
    <n v="38901.67"/>
  </r>
  <r>
    <s v="INV04335"/>
    <x v="710"/>
    <s v="C284"/>
    <s v="SaaS Pro"/>
    <s v="East"/>
    <n v="71138.42"/>
    <n v="19.28"/>
    <n v="21275.79"/>
  </r>
  <r>
    <s v="INV04336"/>
    <x v="9"/>
    <s v="C018"/>
    <s v="SaaS Pro"/>
    <s v="West"/>
    <n v="41378.32"/>
    <n v="0.1"/>
    <n v="21173.11"/>
  </r>
  <r>
    <s v="INV04337"/>
    <x v="336"/>
    <s v="C207"/>
    <s v="SaaS Basic"/>
    <s v="South"/>
    <n v="33574.629999999997"/>
    <n v="5.8"/>
    <n v="18091.009999999998"/>
  </r>
  <r>
    <s v="INV04338"/>
    <x v="524"/>
    <s v="C069"/>
    <s v="Analytics Addon"/>
    <s v="West"/>
    <n v="208353.65"/>
    <n v="18.55"/>
    <n v="110817.11"/>
  </r>
  <r>
    <s v="INV04339"/>
    <x v="116"/>
    <s v="C278"/>
    <s v="SaaS Basic"/>
    <s v="North"/>
    <n v="196224.38"/>
    <n v="22.29"/>
    <n v="61676.69"/>
  </r>
  <r>
    <s v="INV04340"/>
    <x v="427"/>
    <s v="C073"/>
    <s v="SaaS Pro"/>
    <s v="North"/>
    <n v="40017.279999999999"/>
    <n v="14.63"/>
    <n v="17228.59"/>
  </r>
  <r>
    <s v="INV04341"/>
    <x v="204"/>
    <s v="C070"/>
    <s v="Analytics Addon"/>
    <s v="South"/>
    <n v="232311.24"/>
    <n v="21.47"/>
    <n v="103380.1"/>
  </r>
  <r>
    <s v="INV04342"/>
    <x v="387"/>
    <s v="C062"/>
    <s v="SaaS Pro"/>
    <s v="West"/>
    <n v="64950.76"/>
    <n v="8.32"/>
    <n v="22501.71"/>
  </r>
  <r>
    <s v="INV04343"/>
    <x v="570"/>
    <s v="C033"/>
    <s v="SaaS Basic"/>
    <s v="East"/>
    <n v="101652.82"/>
    <n v="10.42"/>
    <n v="35978.51"/>
  </r>
  <r>
    <s v="INV04344"/>
    <x v="469"/>
    <s v="C111"/>
    <s v="Analytics Addon"/>
    <s v="West"/>
    <n v="14642.74"/>
    <n v="19.22"/>
    <n v="7751.61"/>
  </r>
  <r>
    <s v="INV04345"/>
    <x v="710"/>
    <s v="C294"/>
    <s v="Analytics Addon"/>
    <s v="East"/>
    <n v="83923.88"/>
    <n v="4.18"/>
    <n v="24626.84"/>
  </r>
  <r>
    <s v="INV04346"/>
    <x v="93"/>
    <s v="C201"/>
    <s v="Analytics Addon"/>
    <s v="West"/>
    <n v="14954.5"/>
    <n v="22.36"/>
    <n v="4497.82"/>
  </r>
  <r>
    <s v="INV04347"/>
    <x v="83"/>
    <s v="C082"/>
    <s v="Analytics Addon"/>
    <s v="West"/>
    <n v="208575.13"/>
    <n v="15.06"/>
    <n v="69284.27"/>
  </r>
  <r>
    <s v="INV04348"/>
    <x v="110"/>
    <s v="C201"/>
    <s v="SaaS Pro"/>
    <s v="North"/>
    <n v="23003.599999999999"/>
    <n v="23.3"/>
    <n v="6845.26"/>
  </r>
  <r>
    <s v="INV04349"/>
    <x v="640"/>
    <s v="C119"/>
    <s v="SaaS Basic"/>
    <s v="South"/>
    <n v="11381.7"/>
    <n v="19.36"/>
    <n v="6209.58"/>
  </r>
  <r>
    <s v="INV04350"/>
    <x v="376"/>
    <s v="C143"/>
    <s v="SaaS Pro"/>
    <s v="South"/>
    <n v="145671.04999999999"/>
    <n v="5.69"/>
    <n v="69262.02"/>
  </r>
  <r>
    <s v="INV04351"/>
    <x v="249"/>
    <s v="C193"/>
    <s v="SaaS Basic"/>
    <s v="East"/>
    <n v="196558.2"/>
    <n v="0.67"/>
    <n v="79048.539999999994"/>
  </r>
  <r>
    <s v="INV04352"/>
    <x v="86"/>
    <s v="C012"/>
    <s v="SaaS Basic"/>
    <s v="North"/>
    <n v="92863.1"/>
    <n v="20.56"/>
    <n v="33771.53"/>
  </r>
  <r>
    <s v="INV04353"/>
    <x v="14"/>
    <s v="C270"/>
    <s v="SaaS Basic"/>
    <s v="North"/>
    <n v="130210.88"/>
    <n v="22.12"/>
    <n v="59187.26"/>
  </r>
  <r>
    <s v="INV04354"/>
    <x v="650"/>
    <s v="C205"/>
    <s v="Analytics Addon"/>
    <s v="East"/>
    <n v="234475.89"/>
    <n v="3.26"/>
    <n v="64824.07"/>
  </r>
  <r>
    <s v="INV04355"/>
    <x v="672"/>
    <s v="C055"/>
    <s v="SaaS Pro"/>
    <s v="South"/>
    <n v="62677.32"/>
    <n v="23.31"/>
    <n v="16096.54"/>
  </r>
  <r>
    <s v="INV04356"/>
    <x v="96"/>
    <s v="C224"/>
    <s v="SaaS Basic"/>
    <s v="North"/>
    <n v="218964.14"/>
    <n v="3.79"/>
    <n v="76901.84"/>
  </r>
  <r>
    <s v="INV04357"/>
    <x v="73"/>
    <s v="C091"/>
    <s v="Analytics Addon"/>
    <s v="West"/>
    <n v="189569.56"/>
    <n v="2.2000000000000002"/>
    <n v="72949.66"/>
  </r>
  <r>
    <s v="INV04358"/>
    <x v="6"/>
    <s v="C196"/>
    <s v="SaaS Pro"/>
    <s v="North"/>
    <n v="57215.29"/>
    <n v="7.72"/>
    <n v="17432.990000000002"/>
  </r>
  <r>
    <s v="INV04359"/>
    <x v="692"/>
    <s v="C283"/>
    <s v="SaaS Basic"/>
    <s v="North"/>
    <n v="65760.710000000006"/>
    <n v="22.28"/>
    <n v="33685.550000000003"/>
  </r>
  <r>
    <s v="INV04360"/>
    <x v="587"/>
    <s v="C125"/>
    <s v="Analytics Addon"/>
    <s v="North"/>
    <n v="165456.07999999999"/>
    <n v="11.57"/>
    <n v="65156.92"/>
  </r>
  <r>
    <s v="INV04361"/>
    <x v="274"/>
    <s v="C102"/>
    <s v="SaaS Basic"/>
    <s v="East"/>
    <n v="14946.52"/>
    <n v="15.42"/>
    <n v="6256.17"/>
  </r>
  <r>
    <s v="INV04362"/>
    <x v="301"/>
    <s v="C217"/>
    <s v="SaaS Enterprise"/>
    <s v="East"/>
    <n v="111444.53"/>
    <n v="2.4"/>
    <n v="37688.800000000003"/>
  </r>
  <r>
    <s v="INV04363"/>
    <x v="638"/>
    <s v="C101"/>
    <s v="SaaS Pro"/>
    <s v="East"/>
    <n v="52363.519999999997"/>
    <n v="8.7899999999999991"/>
    <n v="22664.65"/>
  </r>
  <r>
    <s v="INV04364"/>
    <x v="702"/>
    <s v="C046"/>
    <s v="SaaS Enterprise"/>
    <s v="West"/>
    <n v="94022.82"/>
    <n v="0.21"/>
    <n v="45906.59"/>
  </r>
  <r>
    <s v="INV04365"/>
    <x v="465"/>
    <s v="C148"/>
    <s v="SaaS Enterprise"/>
    <s v="North"/>
    <n v="17868.080000000002"/>
    <n v="23.12"/>
    <n v="4843.66"/>
  </r>
  <r>
    <s v="INV04366"/>
    <x v="3"/>
    <s v="C045"/>
    <s v="SaaS Basic"/>
    <s v="West"/>
    <n v="75870.75"/>
    <n v="3.73"/>
    <n v="37963.01"/>
  </r>
  <r>
    <s v="INV04367"/>
    <x v="242"/>
    <s v="C188"/>
    <s v="SaaS Basic"/>
    <s v="North"/>
    <n v="167038.99"/>
    <n v="5.31"/>
    <n v="79721.84"/>
  </r>
  <r>
    <s v="INV04368"/>
    <x v="167"/>
    <s v="C041"/>
    <s v="SaaS Basic"/>
    <s v="West"/>
    <n v="211240.74"/>
    <n v="16.940000000000001"/>
    <n v="110810.23"/>
  </r>
  <r>
    <s v="INV04369"/>
    <x v="104"/>
    <s v="C193"/>
    <s v="SaaS Pro"/>
    <s v="West"/>
    <n v="66145.320000000007"/>
    <n v="10.119999999999999"/>
    <n v="31662"/>
  </r>
  <r>
    <s v="INV04370"/>
    <x v="398"/>
    <s v="C245"/>
    <s v="Analytics Addon"/>
    <s v="North"/>
    <n v="99195.73"/>
    <n v="10.78"/>
    <n v="33576.75"/>
  </r>
  <r>
    <s v="INV04371"/>
    <x v="554"/>
    <s v="C118"/>
    <s v="SaaS Enterprise"/>
    <s v="East"/>
    <n v="194022.09"/>
    <n v="6.3"/>
    <n v="61641.440000000002"/>
  </r>
  <r>
    <s v="INV04372"/>
    <x v="635"/>
    <s v="C077"/>
    <s v="SaaS Basic"/>
    <s v="North"/>
    <n v="140647.25"/>
    <n v="1.21"/>
    <n v="53335.28"/>
  </r>
  <r>
    <s v="INV04373"/>
    <x v="69"/>
    <s v="C177"/>
    <s v="Analytics Addon"/>
    <s v="South"/>
    <n v="23208.23"/>
    <n v="18.96"/>
    <n v="7372.08"/>
  </r>
  <r>
    <s v="INV04374"/>
    <x v="492"/>
    <s v="C265"/>
    <s v="SaaS Pro"/>
    <s v="West"/>
    <n v="154340.46"/>
    <n v="8.31"/>
    <n v="42629.36"/>
  </r>
  <r>
    <s v="INV04375"/>
    <x v="632"/>
    <s v="C012"/>
    <s v="SaaS Basic"/>
    <s v="East"/>
    <n v="227611.07"/>
    <n v="10.83"/>
    <n v="120325.41"/>
  </r>
  <r>
    <s v="INV04376"/>
    <x v="698"/>
    <s v="C078"/>
    <s v="SaaS Pro"/>
    <s v="West"/>
    <n v="92622.61"/>
    <n v="3.18"/>
    <n v="46925.27"/>
  </r>
  <r>
    <s v="INV04377"/>
    <x v="537"/>
    <s v="C284"/>
    <s v="Analytics Addon"/>
    <s v="East"/>
    <n v="138341.28"/>
    <n v="18.100000000000001"/>
    <n v="58455.88"/>
  </r>
  <r>
    <s v="INV04378"/>
    <x v="300"/>
    <s v="C010"/>
    <s v="SaaS Basic"/>
    <s v="West"/>
    <n v="145907.81"/>
    <n v="0.47"/>
    <n v="76635.360000000001"/>
  </r>
  <r>
    <s v="INV04379"/>
    <x v="468"/>
    <s v="C227"/>
    <s v="Analytics Addon"/>
    <s v="West"/>
    <n v="107052.8"/>
    <n v="9.14"/>
    <n v="46863.95"/>
  </r>
  <r>
    <s v="INV04380"/>
    <x v="137"/>
    <s v="C203"/>
    <s v="SaaS Pro"/>
    <s v="North"/>
    <n v="100050.61"/>
    <n v="0.83"/>
    <n v="27988.46"/>
  </r>
  <r>
    <s v="INV04381"/>
    <x v="4"/>
    <s v="C130"/>
    <s v="Analytics Addon"/>
    <s v="South"/>
    <n v="162558"/>
    <n v="5.81"/>
    <n v="55176.82"/>
  </r>
  <r>
    <s v="INV04382"/>
    <x v="276"/>
    <s v="C097"/>
    <s v="SaaS Basic"/>
    <s v="North"/>
    <n v="163550.49"/>
    <n v="16.46"/>
    <n v="49347.12"/>
  </r>
  <r>
    <s v="INV04383"/>
    <x v="314"/>
    <s v="C276"/>
    <s v="SaaS Enterprise"/>
    <s v="North"/>
    <n v="200460.08"/>
    <n v="4.4000000000000004"/>
    <n v="87223.72"/>
  </r>
  <r>
    <s v="INV04384"/>
    <x v="321"/>
    <s v="C034"/>
    <s v="Analytics Addon"/>
    <s v="West"/>
    <n v="47535.82"/>
    <n v="8.51"/>
    <n v="12084.98"/>
  </r>
  <r>
    <s v="INV04385"/>
    <x v="716"/>
    <s v="C184"/>
    <s v="Analytics Addon"/>
    <s v="East"/>
    <n v="170684.73"/>
    <n v="10.56"/>
    <n v="63683.34"/>
  </r>
  <r>
    <s v="INV04386"/>
    <x v="196"/>
    <s v="C018"/>
    <s v="SaaS Enterprise"/>
    <s v="South"/>
    <n v="64393.82"/>
    <n v="4.88"/>
    <n v="26156.22"/>
  </r>
  <r>
    <s v="INV04387"/>
    <x v="269"/>
    <s v="C034"/>
    <s v="Analytics Addon"/>
    <s v="North"/>
    <n v="78863.759999999995"/>
    <n v="0.89"/>
    <n v="24339.43"/>
  </r>
  <r>
    <s v="INV04388"/>
    <x v="335"/>
    <s v="C214"/>
    <s v="SaaS Enterprise"/>
    <s v="North"/>
    <n v="138736.04"/>
    <n v="21.17"/>
    <n v="75939.179999999993"/>
  </r>
  <r>
    <s v="INV04389"/>
    <x v="47"/>
    <s v="C199"/>
    <s v="SaaS Pro"/>
    <s v="North"/>
    <n v="246488.99"/>
    <n v="24.59"/>
    <n v="67786.78"/>
  </r>
  <r>
    <s v="INV04390"/>
    <x v="538"/>
    <s v="C216"/>
    <s v="Analytics Addon"/>
    <s v="South"/>
    <n v="241890.62"/>
    <n v="14.69"/>
    <n v="104399.62"/>
  </r>
  <r>
    <s v="INV04391"/>
    <x v="328"/>
    <s v="C209"/>
    <s v="SaaS Basic"/>
    <s v="South"/>
    <n v="123051.23"/>
    <n v="18.260000000000002"/>
    <n v="40988.589999999997"/>
  </r>
  <r>
    <s v="INV04392"/>
    <x v="382"/>
    <s v="C282"/>
    <s v="SaaS Pro"/>
    <s v="West"/>
    <n v="51497.48"/>
    <n v="15.24"/>
    <n v="24375.119999999999"/>
  </r>
  <r>
    <s v="INV04393"/>
    <x v="325"/>
    <s v="C275"/>
    <s v="Analytics Addon"/>
    <s v="North"/>
    <n v="237354.56"/>
    <n v="18.93"/>
    <n v="122879.93"/>
  </r>
  <r>
    <s v="INV04394"/>
    <x v="506"/>
    <s v="C062"/>
    <s v="SaaS Enterprise"/>
    <s v="North"/>
    <n v="221440.32"/>
    <n v="13.31"/>
    <n v="86953.93"/>
  </r>
  <r>
    <s v="INV04395"/>
    <x v="620"/>
    <s v="C185"/>
    <s v="SaaS Pro"/>
    <s v="South"/>
    <n v="181695.28"/>
    <n v="12.78"/>
    <n v="82979.240000000005"/>
  </r>
  <r>
    <s v="INV04396"/>
    <x v="490"/>
    <s v="C180"/>
    <s v="Analytics Addon"/>
    <s v="North"/>
    <n v="29195.75"/>
    <n v="7.39"/>
    <n v="14471.53"/>
  </r>
  <r>
    <s v="INV04397"/>
    <x v="77"/>
    <s v="C252"/>
    <s v="SaaS Pro"/>
    <s v="East"/>
    <n v="228914.12"/>
    <n v="18.850000000000001"/>
    <n v="59418.69"/>
  </r>
  <r>
    <s v="INV04398"/>
    <x v="291"/>
    <s v="C163"/>
    <s v="SaaS Pro"/>
    <s v="East"/>
    <n v="184116.06"/>
    <n v="21.1"/>
    <n v="95203.76"/>
  </r>
  <r>
    <s v="INV04399"/>
    <x v="243"/>
    <s v="C004"/>
    <s v="SaaS Basic"/>
    <s v="West"/>
    <n v="44239.17"/>
    <n v="7.14"/>
    <n v="19972.599999999999"/>
  </r>
  <r>
    <s v="INV04400"/>
    <x v="85"/>
    <s v="C194"/>
    <s v="SaaS Pro"/>
    <s v="West"/>
    <n v="213065.9"/>
    <n v="12.76"/>
    <n v="66553.539999999994"/>
  </r>
  <r>
    <s v="INV04401"/>
    <x v="368"/>
    <s v="C188"/>
    <s v="Analytics Addon"/>
    <s v="South"/>
    <n v="90911.94"/>
    <n v="18.43"/>
    <n v="38545.03"/>
  </r>
  <r>
    <s v="INV04402"/>
    <x v="360"/>
    <s v="C110"/>
    <s v="SaaS Pro"/>
    <s v="East"/>
    <n v="124251.52"/>
    <n v="0.44"/>
    <n v="31834.5"/>
  </r>
  <r>
    <s v="INV04403"/>
    <x v="413"/>
    <s v="C079"/>
    <s v="Analytics Addon"/>
    <s v="North"/>
    <n v="120622.24"/>
    <n v="7.67"/>
    <n v="51642.91"/>
  </r>
  <r>
    <s v="INV04404"/>
    <x v="624"/>
    <s v="C115"/>
    <s v="SaaS Enterprise"/>
    <s v="East"/>
    <n v="235417.37"/>
    <n v="8.33"/>
    <n v="107563.14"/>
  </r>
  <r>
    <s v="INV04405"/>
    <x v="89"/>
    <s v="C115"/>
    <s v="SaaS Basic"/>
    <s v="West"/>
    <n v="16103.49"/>
    <n v="11.79"/>
    <n v="7524.45"/>
  </r>
  <r>
    <s v="INV04406"/>
    <x v="598"/>
    <s v="C130"/>
    <s v="SaaS Basic"/>
    <s v="South"/>
    <n v="62669.08"/>
    <n v="17.46"/>
    <n v="33574.99"/>
  </r>
  <r>
    <s v="INV04407"/>
    <x v="710"/>
    <s v="C163"/>
    <s v="SaaS Pro"/>
    <s v="West"/>
    <n v="59611.29"/>
    <n v="16.07"/>
    <n v="30357.71"/>
  </r>
  <r>
    <s v="INV04408"/>
    <x v="561"/>
    <s v="C093"/>
    <s v="SaaS Enterprise"/>
    <s v="East"/>
    <n v="247294.77"/>
    <n v="11.37"/>
    <n v="114004.53"/>
  </r>
  <r>
    <s v="INV04409"/>
    <x v="44"/>
    <s v="C034"/>
    <s v="SaaS Basic"/>
    <s v="South"/>
    <n v="170127.29"/>
    <n v="16.93"/>
    <n v="72773.990000000005"/>
  </r>
  <r>
    <s v="INV04410"/>
    <x v="709"/>
    <s v="C209"/>
    <s v="SaaS Pro"/>
    <s v="West"/>
    <n v="33984.07"/>
    <n v="9.67"/>
    <n v="14498.13"/>
  </r>
  <r>
    <s v="INV04411"/>
    <x v="627"/>
    <s v="C204"/>
    <s v="Analytics Addon"/>
    <s v="West"/>
    <n v="51847.41"/>
    <n v="24.15"/>
    <n v="17021.97"/>
  </r>
  <r>
    <s v="INV04412"/>
    <x v="237"/>
    <s v="C007"/>
    <s v="SaaS Pro"/>
    <s v="West"/>
    <n v="209741.51"/>
    <n v="12.73"/>
    <n v="65291.57"/>
  </r>
  <r>
    <s v="INV04413"/>
    <x v="90"/>
    <s v="C123"/>
    <s v="SaaS Basic"/>
    <s v="West"/>
    <n v="45216.5"/>
    <n v="7.23"/>
    <n v="22819.71"/>
  </r>
  <r>
    <s v="INV04414"/>
    <x v="440"/>
    <s v="C065"/>
    <s v="SaaS Pro"/>
    <s v="West"/>
    <n v="175378.1"/>
    <n v="12.41"/>
    <n v="72164.600000000006"/>
  </r>
  <r>
    <s v="INV04415"/>
    <x v="415"/>
    <s v="C021"/>
    <s v="SaaS Basic"/>
    <s v="West"/>
    <n v="118368.8"/>
    <n v="8.17"/>
    <n v="32141.19"/>
  </r>
  <r>
    <s v="INV04416"/>
    <x v="100"/>
    <s v="C143"/>
    <s v="SaaS Basic"/>
    <s v="West"/>
    <n v="149831.01"/>
    <n v="8.2799999999999994"/>
    <n v="50088.47"/>
  </r>
  <r>
    <s v="INV04417"/>
    <x v="27"/>
    <s v="C019"/>
    <s v="Analytics Addon"/>
    <s v="East"/>
    <n v="10691.72"/>
    <n v="17.66"/>
    <n v="3816.74"/>
  </r>
  <r>
    <s v="INV04418"/>
    <x v="325"/>
    <s v="C182"/>
    <s v="SaaS Pro"/>
    <s v="East"/>
    <n v="235546.82"/>
    <n v="0.83"/>
    <n v="91889.52"/>
  </r>
  <r>
    <s v="INV04419"/>
    <x v="351"/>
    <s v="C049"/>
    <s v="Analytics Addon"/>
    <s v="North"/>
    <n v="20553.2"/>
    <n v="14.72"/>
    <n v="9233.36"/>
  </r>
  <r>
    <s v="INV04420"/>
    <x v="99"/>
    <s v="C100"/>
    <s v="Analytics Addon"/>
    <s v="East"/>
    <n v="168544.94"/>
    <n v="15.59"/>
    <n v="80200.94"/>
  </r>
  <r>
    <s v="INV04421"/>
    <x v="116"/>
    <s v="C096"/>
    <s v="Analytics Addon"/>
    <s v="South"/>
    <n v="152692.68"/>
    <n v="2.02"/>
    <n v="56621.48"/>
  </r>
  <r>
    <s v="INV04422"/>
    <x v="54"/>
    <s v="C114"/>
    <s v="SaaS Pro"/>
    <s v="South"/>
    <n v="65453.1"/>
    <n v="18.63"/>
    <n v="28282.74"/>
  </r>
  <r>
    <s v="INV04423"/>
    <x v="117"/>
    <s v="C100"/>
    <s v="SaaS Enterprise"/>
    <s v="East"/>
    <n v="62705.14"/>
    <n v="19.68"/>
    <n v="29881.26"/>
  </r>
  <r>
    <s v="INV04424"/>
    <x v="43"/>
    <s v="C214"/>
    <s v="Analytics Addon"/>
    <s v="West"/>
    <n v="133215.92000000001"/>
    <n v="12.53"/>
    <n v="52722.53"/>
  </r>
  <r>
    <s v="INV04425"/>
    <x v="518"/>
    <s v="C264"/>
    <s v="SaaS Basic"/>
    <s v="West"/>
    <n v="193707.31"/>
    <n v="2.93"/>
    <n v="49494.080000000002"/>
  </r>
  <r>
    <s v="INV04426"/>
    <x v="644"/>
    <s v="C063"/>
    <s v="Analytics Addon"/>
    <s v="South"/>
    <n v="147085.26"/>
    <n v="9.2100000000000009"/>
    <n v="64811.23"/>
  </r>
  <r>
    <s v="INV04427"/>
    <x v="109"/>
    <s v="C194"/>
    <s v="Analytics Addon"/>
    <s v="North"/>
    <n v="55928.4"/>
    <n v="0.38"/>
    <n v="22449.13"/>
  </r>
  <r>
    <s v="INV04428"/>
    <x v="476"/>
    <s v="C078"/>
    <s v="SaaS Basic"/>
    <s v="North"/>
    <n v="103743.02"/>
    <n v="22.01"/>
    <n v="28477.83"/>
  </r>
  <r>
    <s v="INV04429"/>
    <x v="268"/>
    <s v="C023"/>
    <s v="Analytics Addon"/>
    <s v="West"/>
    <n v="32522.53"/>
    <n v="5.93"/>
    <n v="8659.57"/>
  </r>
  <r>
    <s v="INV04430"/>
    <x v="173"/>
    <s v="C259"/>
    <s v="SaaS Basic"/>
    <s v="West"/>
    <n v="18874"/>
    <n v="3.18"/>
    <n v="8498.27"/>
  </r>
  <r>
    <s v="INV04431"/>
    <x v="96"/>
    <s v="C213"/>
    <s v="Analytics Addon"/>
    <s v="West"/>
    <n v="204377.60000000001"/>
    <n v="20"/>
    <n v="52406.73"/>
  </r>
  <r>
    <s v="INV04432"/>
    <x v="618"/>
    <s v="C015"/>
    <s v="SaaS Basic"/>
    <s v="South"/>
    <n v="47222.82"/>
    <n v="7.16"/>
    <n v="13414.45"/>
  </r>
  <r>
    <s v="INV04433"/>
    <x v="136"/>
    <s v="C139"/>
    <s v="Analytics Addon"/>
    <s v="West"/>
    <n v="127367.49"/>
    <n v="0.64"/>
    <n v="49025.22"/>
  </r>
  <r>
    <s v="INV04434"/>
    <x v="422"/>
    <s v="C285"/>
    <s v="SaaS Enterprise"/>
    <s v="North"/>
    <n v="121357.83"/>
    <n v="8.18"/>
    <n v="59267.93"/>
  </r>
  <r>
    <s v="INV04435"/>
    <x v="106"/>
    <s v="C250"/>
    <s v="Analytics Addon"/>
    <s v="East"/>
    <n v="184010.11"/>
    <n v="13.74"/>
    <n v="76453.179999999993"/>
  </r>
  <r>
    <s v="INV04436"/>
    <x v="311"/>
    <s v="C192"/>
    <s v="SaaS Basic"/>
    <s v="North"/>
    <n v="138928.16"/>
    <n v="12.39"/>
    <n v="61883.24"/>
  </r>
  <r>
    <s v="INV04437"/>
    <x v="90"/>
    <s v="C272"/>
    <s v="SaaS Basic"/>
    <s v="East"/>
    <n v="36625.78"/>
    <n v="9.23"/>
    <n v="10113.5"/>
  </r>
  <r>
    <s v="INV04438"/>
    <x v="266"/>
    <s v="C069"/>
    <s v="Analytics Addon"/>
    <s v="South"/>
    <n v="234863.24"/>
    <n v="3.14"/>
    <n v="92371.59"/>
  </r>
  <r>
    <s v="INV04439"/>
    <x v="714"/>
    <s v="C213"/>
    <s v="SaaS Basic"/>
    <s v="South"/>
    <n v="240387.7"/>
    <n v="9.5399999999999991"/>
    <n v="113561.79"/>
  </r>
  <r>
    <s v="INV04440"/>
    <x v="350"/>
    <s v="C166"/>
    <s v="Analytics Addon"/>
    <s v="East"/>
    <n v="76634.67"/>
    <n v="23.08"/>
    <n v="36193.86"/>
  </r>
  <r>
    <s v="INV04441"/>
    <x v="723"/>
    <s v="C135"/>
    <s v="SaaS Pro"/>
    <s v="West"/>
    <n v="84592.05"/>
    <n v="7.03"/>
    <n v="28732.73"/>
  </r>
  <r>
    <s v="INV04442"/>
    <x v="27"/>
    <s v="C016"/>
    <s v="SaaS Pro"/>
    <s v="North"/>
    <n v="160098.42000000001"/>
    <n v="5.19"/>
    <n v="65579.399999999994"/>
  </r>
  <r>
    <s v="INV04443"/>
    <x v="432"/>
    <s v="C067"/>
    <s v="Analytics Addon"/>
    <s v="North"/>
    <n v="52570.12"/>
    <n v="20.78"/>
    <n v="19551.29"/>
  </r>
  <r>
    <s v="INV04444"/>
    <x v="68"/>
    <s v="C293"/>
    <s v="SaaS Pro"/>
    <s v="West"/>
    <n v="155175.42000000001"/>
    <n v="13.4"/>
    <n v="62587.91"/>
  </r>
  <r>
    <s v="INV04445"/>
    <x v="89"/>
    <s v="C252"/>
    <s v="SaaS Pro"/>
    <s v="East"/>
    <n v="128474.51"/>
    <n v="1.1000000000000001"/>
    <n v="60798.73"/>
  </r>
  <r>
    <s v="INV04446"/>
    <x v="379"/>
    <s v="C054"/>
    <s v="SaaS Enterprise"/>
    <s v="West"/>
    <n v="92463.46"/>
    <n v="11.64"/>
    <n v="50495.15"/>
  </r>
  <r>
    <s v="INV04447"/>
    <x v="414"/>
    <s v="C233"/>
    <s v="SaaS Basic"/>
    <s v="West"/>
    <n v="105903.91"/>
    <n v="20.79"/>
    <n v="46708.85"/>
  </r>
  <r>
    <s v="INV04448"/>
    <x v="40"/>
    <s v="C067"/>
    <s v="Analytics Addon"/>
    <s v="South"/>
    <n v="169722.2"/>
    <n v="5.8"/>
    <n v="68482.02"/>
  </r>
  <r>
    <s v="INV04449"/>
    <x v="649"/>
    <s v="C028"/>
    <s v="Analytics Addon"/>
    <s v="East"/>
    <n v="182660.38"/>
    <n v="19.36"/>
    <n v="87051.55"/>
  </r>
  <r>
    <s v="INV04450"/>
    <x v="75"/>
    <s v="C275"/>
    <s v="Analytics Addon"/>
    <s v="South"/>
    <n v="148316.57999999999"/>
    <n v="23.03"/>
    <n v="50472.29"/>
  </r>
  <r>
    <s v="INV04451"/>
    <x v="600"/>
    <s v="C245"/>
    <s v="SaaS Enterprise"/>
    <s v="South"/>
    <n v="88332.27"/>
    <n v="8.73"/>
    <n v="30188.78"/>
  </r>
  <r>
    <s v="INV04452"/>
    <x v="83"/>
    <s v="C022"/>
    <s v="SaaS Enterprise"/>
    <s v="East"/>
    <n v="219964.83"/>
    <n v="1.51"/>
    <n v="68699.710000000006"/>
  </r>
  <r>
    <s v="INV04453"/>
    <x v="304"/>
    <s v="C270"/>
    <s v="SaaS Basic"/>
    <s v="North"/>
    <n v="51193.02"/>
    <n v="17.37"/>
    <n v="19298.310000000001"/>
  </r>
  <r>
    <s v="INV04454"/>
    <x v="699"/>
    <s v="C010"/>
    <s v="SaaS Pro"/>
    <s v="West"/>
    <n v="102922.6"/>
    <n v="4.2699999999999996"/>
    <n v="39280.58"/>
  </r>
  <r>
    <s v="INV04455"/>
    <x v="107"/>
    <s v="C255"/>
    <s v="SaaS Pro"/>
    <s v="South"/>
    <n v="245194.1"/>
    <n v="2.0299999999999998"/>
    <n v="123664.99"/>
  </r>
  <r>
    <s v="INV04456"/>
    <x v="23"/>
    <s v="C021"/>
    <s v="SaaS Pro"/>
    <s v="South"/>
    <n v="71823.56"/>
    <n v="7.2"/>
    <n v="36889.14"/>
  </r>
  <r>
    <s v="INV04457"/>
    <x v="309"/>
    <s v="C151"/>
    <s v="Analytics Addon"/>
    <s v="South"/>
    <n v="246398.82"/>
    <n v="6.87"/>
    <n v="128146.87"/>
  </r>
  <r>
    <s v="INV04458"/>
    <x v="589"/>
    <s v="C046"/>
    <s v="Analytics Addon"/>
    <s v="South"/>
    <n v="230685.55"/>
    <n v="23.35"/>
    <n v="96553.43"/>
  </r>
  <r>
    <s v="INV04459"/>
    <x v="632"/>
    <s v="C117"/>
    <s v="SaaS Pro"/>
    <s v="East"/>
    <n v="53257.18"/>
    <n v="22.59"/>
    <n v="18159.900000000001"/>
  </r>
  <r>
    <s v="INV04460"/>
    <x v="69"/>
    <s v="C199"/>
    <s v="SaaS Enterprise"/>
    <s v="South"/>
    <n v="222381.99"/>
    <n v="12.09"/>
    <n v="94595.55"/>
  </r>
  <r>
    <s v="INV04461"/>
    <x v="374"/>
    <s v="C046"/>
    <s v="Analytics Addon"/>
    <s v="East"/>
    <n v="246007.31"/>
    <n v="18.07"/>
    <n v="88430.77"/>
  </r>
  <r>
    <s v="INV04462"/>
    <x v="15"/>
    <s v="C127"/>
    <s v="Analytics Addon"/>
    <s v="West"/>
    <n v="217891.77"/>
    <n v="11.28"/>
    <n v="96914.14"/>
  </r>
  <r>
    <s v="INV04463"/>
    <x v="462"/>
    <s v="C195"/>
    <s v="SaaS Pro"/>
    <s v="South"/>
    <n v="153299.20000000001"/>
    <n v="21.7"/>
    <n v="61605.71"/>
  </r>
  <r>
    <s v="INV04464"/>
    <x v="704"/>
    <s v="C254"/>
    <s v="Analytics Addon"/>
    <s v="East"/>
    <n v="181752.83"/>
    <n v="16.8"/>
    <n v="75628.27"/>
  </r>
  <r>
    <s v="INV04465"/>
    <x v="701"/>
    <s v="C252"/>
    <s v="SaaS Enterprise"/>
    <s v="North"/>
    <n v="86610.29"/>
    <n v="14.77"/>
    <n v="38092.03"/>
  </r>
  <r>
    <s v="INV04466"/>
    <x v="399"/>
    <s v="C163"/>
    <s v="SaaS Basic"/>
    <s v="East"/>
    <n v="158138.29999999999"/>
    <n v="6.19"/>
    <n v="59567.39"/>
  </r>
  <r>
    <s v="INV04467"/>
    <x v="486"/>
    <s v="C122"/>
    <s v="SaaS Enterprise"/>
    <s v="North"/>
    <n v="154561"/>
    <n v="6.97"/>
    <n v="47039.71"/>
  </r>
  <r>
    <s v="INV04468"/>
    <x v="647"/>
    <s v="C166"/>
    <s v="SaaS Pro"/>
    <s v="North"/>
    <n v="228513.52"/>
    <n v="19.04"/>
    <n v="87067.09"/>
  </r>
  <r>
    <s v="INV04469"/>
    <x v="371"/>
    <s v="C039"/>
    <s v="SaaS Basic"/>
    <s v="East"/>
    <n v="245241.4"/>
    <n v="4.68"/>
    <n v="123442.95"/>
  </r>
  <r>
    <s v="INV04470"/>
    <x v="128"/>
    <s v="C004"/>
    <s v="SaaS Enterprise"/>
    <s v="North"/>
    <n v="182924.99"/>
    <n v="23.49"/>
    <n v="51576.47"/>
  </r>
  <r>
    <s v="INV04471"/>
    <x v="165"/>
    <s v="C127"/>
    <s v="SaaS Enterprise"/>
    <s v="West"/>
    <n v="157741.35999999999"/>
    <n v="4.75"/>
    <n v="55015.97"/>
  </r>
  <r>
    <s v="INV04472"/>
    <x v="470"/>
    <s v="C060"/>
    <s v="Analytics Addon"/>
    <s v="West"/>
    <n v="66628.789999999994"/>
    <n v="12.52"/>
    <n v="22122.89"/>
  </r>
  <r>
    <s v="INV04473"/>
    <x v="93"/>
    <s v="C075"/>
    <s v="SaaS Enterprise"/>
    <s v="North"/>
    <n v="16577.14"/>
    <n v="20.41"/>
    <n v="6017.86"/>
  </r>
  <r>
    <s v="INV04474"/>
    <x v="238"/>
    <s v="C054"/>
    <s v="Analytics Addon"/>
    <s v="East"/>
    <n v="159884.71"/>
    <n v="23.59"/>
    <n v="60018.3"/>
  </r>
  <r>
    <s v="INV04475"/>
    <x v="255"/>
    <s v="C203"/>
    <s v="Analytics Addon"/>
    <s v="West"/>
    <n v="242093.06"/>
    <n v="12.41"/>
    <n v="126702.44"/>
  </r>
  <r>
    <s v="INV04476"/>
    <x v="598"/>
    <s v="C015"/>
    <s v="SaaS Pro"/>
    <s v="North"/>
    <n v="123014.27"/>
    <n v="18.850000000000001"/>
    <n v="43050.06"/>
  </r>
  <r>
    <s v="INV04477"/>
    <x v="330"/>
    <s v="C014"/>
    <s v="SaaS Enterprise"/>
    <s v="West"/>
    <n v="213667.45"/>
    <n v="24.7"/>
    <n v="76742.350000000006"/>
  </r>
  <r>
    <s v="INV04478"/>
    <x v="653"/>
    <s v="C161"/>
    <s v="SaaS Enterprise"/>
    <s v="South"/>
    <n v="141262.39999999999"/>
    <n v="7.44"/>
    <n v="40413.769999999997"/>
  </r>
  <r>
    <s v="INV04479"/>
    <x v="93"/>
    <s v="C273"/>
    <s v="SaaS Pro"/>
    <s v="West"/>
    <n v="126829.75"/>
    <n v="10.73"/>
    <n v="46795.14"/>
  </r>
  <r>
    <s v="INV04480"/>
    <x v="123"/>
    <s v="C281"/>
    <s v="SaaS Pro"/>
    <s v="East"/>
    <n v="131717.63"/>
    <n v="20.11"/>
    <n v="35339.26"/>
  </r>
  <r>
    <s v="INV04481"/>
    <x v="574"/>
    <s v="C113"/>
    <s v="Analytics Addon"/>
    <s v="East"/>
    <n v="46099.88"/>
    <n v="3.95"/>
    <n v="23588.29"/>
  </r>
  <r>
    <s v="INV04482"/>
    <x v="602"/>
    <s v="C160"/>
    <s v="SaaS Basic"/>
    <s v="West"/>
    <n v="125083.03"/>
    <n v="0.38"/>
    <n v="48635.06"/>
  </r>
  <r>
    <s v="INV04483"/>
    <x v="715"/>
    <s v="C080"/>
    <s v="SaaS Basic"/>
    <s v="West"/>
    <n v="224483.9"/>
    <n v="9.51"/>
    <n v="86302.02"/>
  </r>
  <r>
    <s v="INV04484"/>
    <x v="13"/>
    <s v="C144"/>
    <s v="Analytics Addon"/>
    <s v="East"/>
    <n v="247164.7"/>
    <n v="3.29"/>
    <n v="103971.98"/>
  </r>
  <r>
    <s v="INV04485"/>
    <x v="40"/>
    <s v="C074"/>
    <s v="Analytics Addon"/>
    <s v="West"/>
    <n v="124818.63"/>
    <n v="21.18"/>
    <n v="47533"/>
  </r>
  <r>
    <s v="INV04486"/>
    <x v="208"/>
    <s v="C119"/>
    <s v="SaaS Enterprise"/>
    <s v="East"/>
    <n v="135013.95000000001"/>
    <n v="3.78"/>
    <n v="45109.89"/>
  </r>
  <r>
    <s v="INV04487"/>
    <x v="515"/>
    <s v="C211"/>
    <s v="SaaS Pro"/>
    <s v="West"/>
    <n v="32042.29"/>
    <n v="4.74"/>
    <n v="11296.67"/>
  </r>
  <r>
    <s v="INV04488"/>
    <x v="714"/>
    <s v="C229"/>
    <s v="SaaS Enterprise"/>
    <s v="North"/>
    <n v="130886.27"/>
    <n v="21.73"/>
    <n v="48922.57"/>
  </r>
  <r>
    <s v="INV04489"/>
    <x v="174"/>
    <s v="C116"/>
    <s v="SaaS Enterprise"/>
    <s v="South"/>
    <n v="135422.18"/>
    <n v="10.5"/>
    <n v="64675.94"/>
  </r>
  <r>
    <s v="INV04490"/>
    <x v="600"/>
    <s v="C165"/>
    <s v="SaaS Pro"/>
    <s v="East"/>
    <n v="67848.19"/>
    <n v="22.85"/>
    <n v="28328.31"/>
  </r>
  <r>
    <s v="INV04491"/>
    <x v="383"/>
    <s v="C085"/>
    <s v="Analytics Addon"/>
    <s v="East"/>
    <n v="168998.6"/>
    <n v="2.0099999999999998"/>
    <n v="70873.88"/>
  </r>
  <r>
    <s v="INV04492"/>
    <x v="134"/>
    <s v="C220"/>
    <s v="SaaS Basic"/>
    <s v="West"/>
    <n v="233164.83"/>
    <n v="0.33"/>
    <n v="111831.13"/>
  </r>
  <r>
    <s v="INV04493"/>
    <x v="521"/>
    <s v="C200"/>
    <s v="SaaS Basic"/>
    <s v="East"/>
    <n v="37543.910000000003"/>
    <n v="20.67"/>
    <n v="14735.8"/>
  </r>
  <r>
    <s v="INV04494"/>
    <x v="149"/>
    <s v="C255"/>
    <s v="SaaS Enterprise"/>
    <s v="East"/>
    <n v="121983.6"/>
    <n v="0.84"/>
    <n v="66185.14"/>
  </r>
  <r>
    <s v="INV04495"/>
    <x v="12"/>
    <s v="C115"/>
    <s v="Analytics Addon"/>
    <s v="South"/>
    <n v="123589.34"/>
    <n v="5.97"/>
    <n v="35248.69"/>
  </r>
  <r>
    <s v="INV04496"/>
    <x v="449"/>
    <s v="C132"/>
    <s v="SaaS Basic"/>
    <s v="South"/>
    <n v="170253.08"/>
    <n v="9.3800000000000008"/>
    <n v="56643.19"/>
  </r>
  <r>
    <s v="INV04497"/>
    <x v="78"/>
    <s v="C145"/>
    <s v="Analytics Addon"/>
    <s v="South"/>
    <n v="133001.14000000001"/>
    <n v="17.12"/>
    <n v="64359.57"/>
  </r>
  <r>
    <s v="INV04498"/>
    <x v="88"/>
    <s v="C209"/>
    <s v="Analytics Addon"/>
    <s v="North"/>
    <n v="38064.35"/>
    <n v="7.09"/>
    <n v="14000.31"/>
  </r>
  <r>
    <s v="INV04499"/>
    <x v="677"/>
    <s v="C122"/>
    <s v="Analytics Addon"/>
    <s v="West"/>
    <n v="189295.95"/>
    <n v="1.1599999999999999"/>
    <n v="74304.08"/>
  </r>
  <r>
    <s v="INV04500"/>
    <x v="314"/>
    <s v="C145"/>
    <s v="Analytics Addon"/>
    <s v="West"/>
    <n v="144980.76"/>
    <n v="19.61"/>
    <n v="75733.289999999994"/>
  </r>
  <r>
    <s v="INV04501"/>
    <x v="266"/>
    <s v="C044"/>
    <s v="SaaS Pro"/>
    <s v="West"/>
    <n v="154732.12"/>
    <n v="5.49"/>
    <n v="63028.68"/>
  </r>
  <r>
    <s v="INV04502"/>
    <x v="49"/>
    <s v="C293"/>
    <s v="SaaS Pro"/>
    <s v="West"/>
    <n v="96711.12"/>
    <n v="10.9"/>
    <n v="50849.38"/>
  </r>
  <r>
    <s v="INV04503"/>
    <x v="559"/>
    <s v="C144"/>
    <s v="SaaS Basic"/>
    <s v="North"/>
    <n v="124535.45"/>
    <n v="9.91"/>
    <n v="54124.53"/>
  </r>
  <r>
    <s v="INV04504"/>
    <x v="263"/>
    <s v="C052"/>
    <s v="Analytics Addon"/>
    <s v="South"/>
    <n v="213133.82"/>
    <n v="15.51"/>
    <n v="92195.39"/>
  </r>
  <r>
    <s v="INV04505"/>
    <x v="42"/>
    <s v="C252"/>
    <s v="SaaS Basic"/>
    <s v="East"/>
    <n v="105228.55"/>
    <n v="23.6"/>
    <n v="55478.23"/>
  </r>
  <r>
    <s v="INV04506"/>
    <x v="351"/>
    <s v="C101"/>
    <s v="SaaS Basic"/>
    <s v="North"/>
    <n v="155129.93"/>
    <n v="20.260000000000002"/>
    <n v="78786.22"/>
  </r>
  <r>
    <s v="INV04507"/>
    <x v="257"/>
    <s v="C151"/>
    <s v="Analytics Addon"/>
    <s v="South"/>
    <n v="111940.59"/>
    <n v="15.96"/>
    <n v="40226.99"/>
  </r>
  <r>
    <s v="INV04508"/>
    <x v="642"/>
    <s v="C249"/>
    <s v="SaaS Pro"/>
    <s v="West"/>
    <n v="51429.51"/>
    <n v="10.83"/>
    <n v="22429.919999999998"/>
  </r>
  <r>
    <s v="INV04509"/>
    <x v="224"/>
    <s v="C038"/>
    <s v="SaaS Pro"/>
    <s v="West"/>
    <n v="67442.19"/>
    <n v="21.61"/>
    <n v="33840.75"/>
  </r>
  <r>
    <s v="INV04510"/>
    <x v="548"/>
    <s v="C224"/>
    <s v="Analytics Addon"/>
    <s v="East"/>
    <n v="241281.22"/>
    <n v="15.45"/>
    <n v="85064.47"/>
  </r>
  <r>
    <s v="INV04511"/>
    <x v="274"/>
    <s v="C208"/>
    <s v="Analytics Addon"/>
    <s v="West"/>
    <n v="25363.42"/>
    <n v="11.75"/>
    <n v="7023.57"/>
  </r>
  <r>
    <s v="INV04512"/>
    <x v="125"/>
    <s v="C133"/>
    <s v="SaaS Pro"/>
    <s v="North"/>
    <n v="106945.18"/>
    <n v="19.690000000000001"/>
    <n v="33205.49"/>
  </r>
  <r>
    <s v="INV04513"/>
    <x v="612"/>
    <s v="C258"/>
    <s v="SaaS Pro"/>
    <s v="West"/>
    <n v="138515.97"/>
    <n v="17.27"/>
    <n v="63478.96"/>
  </r>
  <r>
    <s v="INV04514"/>
    <x v="674"/>
    <s v="C062"/>
    <s v="SaaS Enterprise"/>
    <s v="East"/>
    <n v="53409.37"/>
    <n v="15.44"/>
    <n v="17204.72"/>
  </r>
  <r>
    <s v="INV04515"/>
    <x v="541"/>
    <s v="C008"/>
    <s v="SaaS Pro"/>
    <s v="East"/>
    <n v="88217.61"/>
    <n v="8.76"/>
    <n v="43281.760000000002"/>
  </r>
  <r>
    <s v="INV04516"/>
    <x v="85"/>
    <s v="C280"/>
    <s v="SaaS Basic"/>
    <s v="East"/>
    <n v="65029.75"/>
    <n v="4.03"/>
    <n v="22499.84"/>
  </r>
  <r>
    <s v="INV04517"/>
    <x v="386"/>
    <s v="C269"/>
    <s v="Analytics Addon"/>
    <s v="North"/>
    <n v="42621.78"/>
    <n v="23.48"/>
    <n v="21819.07"/>
  </r>
  <r>
    <s v="INV04518"/>
    <x v="642"/>
    <s v="C193"/>
    <s v="Analytics Addon"/>
    <s v="North"/>
    <n v="104974.63"/>
    <n v="17.64"/>
    <n v="26885.18"/>
  </r>
  <r>
    <s v="INV04519"/>
    <x v="546"/>
    <s v="C023"/>
    <s v="SaaS Basic"/>
    <s v="South"/>
    <n v="211333.14"/>
    <n v="9.5399999999999991"/>
    <n v="85589.45"/>
  </r>
  <r>
    <s v="INV04520"/>
    <x v="143"/>
    <s v="C091"/>
    <s v="Analytics Addon"/>
    <s v="North"/>
    <n v="115672.9"/>
    <n v="14.38"/>
    <n v="58072.62"/>
  </r>
  <r>
    <s v="INV04521"/>
    <x v="30"/>
    <s v="C260"/>
    <s v="Analytics Addon"/>
    <s v="East"/>
    <n v="10055.48"/>
    <n v="13.71"/>
    <n v="3115.44"/>
  </r>
  <r>
    <s v="INV04522"/>
    <x v="343"/>
    <s v="C002"/>
    <s v="SaaS Enterprise"/>
    <s v="North"/>
    <n v="166523.20000000001"/>
    <n v="22.65"/>
    <n v="57460.87"/>
  </r>
  <r>
    <s v="INV04523"/>
    <x v="60"/>
    <s v="C128"/>
    <s v="SaaS Basic"/>
    <s v="South"/>
    <n v="188930"/>
    <n v="12.64"/>
    <n v="54460.55"/>
  </r>
  <r>
    <s v="INV04524"/>
    <x v="586"/>
    <s v="C036"/>
    <s v="SaaS Basic"/>
    <s v="South"/>
    <n v="110043.58"/>
    <n v="24.37"/>
    <n v="53319.68"/>
  </r>
  <r>
    <s v="INV04525"/>
    <x v="380"/>
    <s v="C268"/>
    <s v="SaaS Enterprise"/>
    <s v="East"/>
    <n v="40397.32"/>
    <n v="19.190000000000001"/>
    <n v="17028.04"/>
  </r>
  <r>
    <s v="INV04526"/>
    <x v="216"/>
    <s v="C248"/>
    <s v="SaaS Basic"/>
    <s v="West"/>
    <n v="117626.73"/>
    <n v="0.18"/>
    <n v="57324.38"/>
  </r>
  <r>
    <s v="INV04527"/>
    <x v="43"/>
    <s v="C229"/>
    <s v="Analytics Addon"/>
    <s v="West"/>
    <n v="139495.20000000001"/>
    <n v="7.94"/>
    <n v="37347.86"/>
  </r>
  <r>
    <s v="INV04528"/>
    <x v="299"/>
    <s v="C212"/>
    <s v="SaaS Basic"/>
    <s v="West"/>
    <n v="232841.43"/>
    <n v="8.06"/>
    <n v="115411.43"/>
  </r>
  <r>
    <s v="INV04529"/>
    <x v="98"/>
    <s v="C093"/>
    <s v="SaaS Basic"/>
    <s v="South"/>
    <n v="156347.1"/>
    <n v="17.100000000000001"/>
    <n v="78933.27"/>
  </r>
  <r>
    <s v="INV04530"/>
    <x v="712"/>
    <s v="C165"/>
    <s v="SaaS Basic"/>
    <s v="South"/>
    <n v="247351.97"/>
    <n v="23.23"/>
    <n v="99905.42"/>
  </r>
  <r>
    <s v="INV04531"/>
    <x v="384"/>
    <s v="C207"/>
    <s v="SaaS Enterprise"/>
    <s v="East"/>
    <n v="240906.12"/>
    <n v="5.68"/>
    <n v="120731.34"/>
  </r>
  <r>
    <s v="INV04532"/>
    <x v="177"/>
    <s v="C281"/>
    <s v="SaaS Enterprise"/>
    <s v="East"/>
    <n v="147943.46"/>
    <n v="2.91"/>
    <n v="80623.839999999997"/>
  </r>
  <r>
    <s v="INV04533"/>
    <x v="573"/>
    <s v="C049"/>
    <s v="SaaS Pro"/>
    <s v="West"/>
    <n v="219504.61"/>
    <n v="15.29"/>
    <n v="75166.320000000007"/>
  </r>
  <r>
    <s v="INV04534"/>
    <x v="276"/>
    <s v="C112"/>
    <s v="SaaS Pro"/>
    <s v="South"/>
    <n v="163155.62"/>
    <n v="12.68"/>
    <n v="62936.03"/>
  </r>
  <r>
    <s v="INV04535"/>
    <x v="723"/>
    <s v="C014"/>
    <s v="SaaS Enterprise"/>
    <s v="North"/>
    <n v="210198.52"/>
    <n v="11.31"/>
    <n v="97671.52"/>
  </r>
  <r>
    <s v="INV04536"/>
    <x v="110"/>
    <s v="C265"/>
    <s v="SaaS Pro"/>
    <s v="South"/>
    <n v="116526.6"/>
    <n v="7.15"/>
    <n v="33422.68"/>
  </r>
  <r>
    <s v="INV04537"/>
    <x v="567"/>
    <s v="C121"/>
    <s v="Analytics Addon"/>
    <s v="East"/>
    <n v="107717.97"/>
    <n v="18.21"/>
    <n v="43211.23"/>
  </r>
  <r>
    <s v="INV04538"/>
    <x v="268"/>
    <s v="C054"/>
    <s v="SaaS Enterprise"/>
    <s v="West"/>
    <n v="99871.61"/>
    <n v="3.12"/>
    <n v="40615.199999999997"/>
  </r>
  <r>
    <s v="INV04539"/>
    <x v="262"/>
    <s v="C293"/>
    <s v="SaaS Pro"/>
    <s v="West"/>
    <n v="137286.96"/>
    <n v="5.19"/>
    <n v="41750.639999999999"/>
  </r>
  <r>
    <s v="INV04540"/>
    <x v="600"/>
    <s v="C275"/>
    <s v="SaaS Pro"/>
    <s v="North"/>
    <n v="191748.58"/>
    <n v="19.57"/>
    <n v="73878.720000000001"/>
  </r>
  <r>
    <s v="INV04541"/>
    <x v="85"/>
    <s v="C265"/>
    <s v="SaaS Enterprise"/>
    <s v="South"/>
    <n v="132503.04999999999"/>
    <n v="2.9"/>
    <n v="54041.38"/>
  </r>
  <r>
    <s v="INV04542"/>
    <x v="30"/>
    <s v="C224"/>
    <s v="SaaS Enterprise"/>
    <s v="North"/>
    <n v="130469.45"/>
    <n v="8.61"/>
    <n v="36270.559999999998"/>
  </r>
  <r>
    <s v="INV04543"/>
    <x v="350"/>
    <s v="C254"/>
    <s v="SaaS Basic"/>
    <s v="East"/>
    <n v="242095.41"/>
    <n v="6.2"/>
    <n v="71803.72"/>
  </r>
  <r>
    <s v="INV04544"/>
    <x v="202"/>
    <s v="C178"/>
    <s v="SaaS Pro"/>
    <s v="East"/>
    <n v="27198.77"/>
    <n v="22.23"/>
    <n v="10282.219999999999"/>
  </r>
  <r>
    <s v="INV04545"/>
    <x v="67"/>
    <s v="C193"/>
    <s v="SaaS Pro"/>
    <s v="East"/>
    <n v="62968.32"/>
    <n v="14.8"/>
    <n v="17938.62"/>
  </r>
  <r>
    <s v="INV04546"/>
    <x v="239"/>
    <s v="C246"/>
    <s v="SaaS Pro"/>
    <s v="North"/>
    <n v="197761.69"/>
    <n v="4.93"/>
    <n v="90372.63"/>
  </r>
  <r>
    <s v="INV04547"/>
    <x v="174"/>
    <s v="C200"/>
    <s v="Analytics Addon"/>
    <s v="West"/>
    <n v="30474.639999999999"/>
    <n v="7.19"/>
    <n v="14345.34"/>
  </r>
  <r>
    <s v="INV04548"/>
    <x v="483"/>
    <s v="C154"/>
    <s v="SaaS Pro"/>
    <s v="North"/>
    <n v="224684.72"/>
    <n v="18.63"/>
    <n v="91925.18"/>
  </r>
  <r>
    <s v="INV04549"/>
    <x v="541"/>
    <s v="C063"/>
    <s v="SaaS Basic"/>
    <s v="East"/>
    <n v="230604.12"/>
    <n v="21.76"/>
    <n v="92038.88"/>
  </r>
  <r>
    <s v="INV04550"/>
    <x v="189"/>
    <s v="C200"/>
    <s v="SaaS Enterprise"/>
    <s v="South"/>
    <n v="134101.32999999999"/>
    <n v="12.72"/>
    <n v="49713.82"/>
  </r>
  <r>
    <s v="INV04551"/>
    <x v="63"/>
    <s v="C192"/>
    <s v="SaaS Enterprise"/>
    <s v="North"/>
    <n v="168274.19"/>
    <n v="10.33"/>
    <n v="76975.75"/>
  </r>
  <r>
    <s v="INV04552"/>
    <x v="666"/>
    <s v="C054"/>
    <s v="SaaS Pro"/>
    <s v="East"/>
    <n v="112445.87"/>
    <n v="18.170000000000002"/>
    <n v="50449.62"/>
  </r>
  <r>
    <s v="INV04553"/>
    <x v="531"/>
    <s v="C210"/>
    <s v="SaaS Enterprise"/>
    <s v="North"/>
    <n v="234808.52"/>
    <n v="21.36"/>
    <n v="69636.59"/>
  </r>
  <r>
    <s v="INV04554"/>
    <x v="98"/>
    <s v="C174"/>
    <s v="SaaS Pro"/>
    <s v="West"/>
    <n v="91884.28"/>
    <n v="12.95"/>
    <n v="30608.92"/>
  </r>
  <r>
    <s v="INV04555"/>
    <x v="253"/>
    <s v="C243"/>
    <s v="SaaS Basic"/>
    <s v="South"/>
    <n v="234857.28"/>
    <n v="1.76"/>
    <n v="66758.61"/>
  </r>
  <r>
    <s v="INV04556"/>
    <x v="503"/>
    <s v="C292"/>
    <s v="SaaS Pro"/>
    <s v="North"/>
    <n v="120862.71"/>
    <n v="10.32"/>
    <n v="62080.12"/>
  </r>
  <r>
    <s v="INV04557"/>
    <x v="65"/>
    <s v="C280"/>
    <s v="SaaS Pro"/>
    <s v="East"/>
    <n v="229314.59"/>
    <n v="18.5"/>
    <n v="100155.48"/>
  </r>
  <r>
    <s v="INV04558"/>
    <x v="447"/>
    <s v="C224"/>
    <s v="SaaS Basic"/>
    <s v="West"/>
    <n v="158408.82999999999"/>
    <n v="1.49"/>
    <n v="43918.77"/>
  </r>
  <r>
    <s v="INV04559"/>
    <x v="379"/>
    <s v="C169"/>
    <s v="SaaS Basic"/>
    <s v="West"/>
    <n v="238417.77"/>
    <n v="16.78"/>
    <n v="88190.35"/>
  </r>
  <r>
    <s v="INV04560"/>
    <x v="333"/>
    <s v="C020"/>
    <s v="SaaS Pro"/>
    <s v="West"/>
    <n v="74973.710000000006"/>
    <n v="15.18"/>
    <n v="41080.19"/>
  </r>
  <r>
    <s v="INV04561"/>
    <x v="721"/>
    <s v="C058"/>
    <s v="Analytics Addon"/>
    <s v="North"/>
    <n v="134667.53"/>
    <n v="8.34"/>
    <n v="55089.38"/>
  </r>
  <r>
    <s v="INV04562"/>
    <x v="579"/>
    <s v="C162"/>
    <s v="SaaS Basic"/>
    <s v="North"/>
    <n v="94219.37"/>
    <n v="23.16"/>
    <n v="45567.72"/>
  </r>
  <r>
    <s v="INV04563"/>
    <x v="108"/>
    <s v="C087"/>
    <s v="Analytics Addon"/>
    <s v="West"/>
    <n v="200772.73"/>
    <n v="13.36"/>
    <n v="83135.679999999993"/>
  </r>
  <r>
    <s v="INV04564"/>
    <x v="73"/>
    <s v="C068"/>
    <s v="SaaS Basic"/>
    <s v="West"/>
    <n v="124406.41"/>
    <n v="14.9"/>
    <n v="31392.83"/>
  </r>
  <r>
    <s v="INV04565"/>
    <x v="362"/>
    <s v="C179"/>
    <s v="SaaS Pro"/>
    <s v="West"/>
    <n v="246533.13"/>
    <n v="24.59"/>
    <n v="86439.74"/>
  </r>
  <r>
    <s v="INV04566"/>
    <x v="27"/>
    <s v="C265"/>
    <s v="SaaS Enterprise"/>
    <s v="East"/>
    <n v="137696.65"/>
    <n v="10.16"/>
    <n v="63760.5"/>
  </r>
  <r>
    <s v="INV04567"/>
    <x v="89"/>
    <s v="C268"/>
    <s v="SaaS Basic"/>
    <s v="North"/>
    <n v="225468.7"/>
    <n v="19.78"/>
    <n v="61059.26"/>
  </r>
  <r>
    <s v="INV04568"/>
    <x v="322"/>
    <s v="C238"/>
    <s v="SaaS Basic"/>
    <s v="East"/>
    <n v="136895.26999999999"/>
    <n v="24.94"/>
    <n v="40836.239999999998"/>
  </r>
  <r>
    <s v="INV04569"/>
    <x v="211"/>
    <s v="C087"/>
    <s v="SaaS Pro"/>
    <s v="North"/>
    <n v="93240.04"/>
    <n v="14.11"/>
    <n v="24331.45"/>
  </r>
  <r>
    <s v="INV04570"/>
    <x v="664"/>
    <s v="C067"/>
    <s v="SaaS Enterprise"/>
    <s v="North"/>
    <n v="41231.68"/>
    <n v="24.15"/>
    <n v="18790.810000000001"/>
  </r>
  <r>
    <s v="INV04571"/>
    <x v="299"/>
    <s v="C176"/>
    <s v="SaaS Pro"/>
    <s v="North"/>
    <n v="107046.39999999999"/>
    <n v="2.84"/>
    <n v="41265.1"/>
  </r>
  <r>
    <s v="INV04572"/>
    <x v="525"/>
    <s v="C275"/>
    <s v="SaaS Basic"/>
    <s v="North"/>
    <n v="226836.56"/>
    <n v="16.98"/>
    <n v="103246.91"/>
  </r>
  <r>
    <s v="INV04573"/>
    <x v="188"/>
    <s v="C074"/>
    <s v="SaaS Pro"/>
    <s v="East"/>
    <n v="132485.17000000001"/>
    <n v="9.3699999999999992"/>
    <n v="49653.07"/>
  </r>
  <r>
    <s v="INV04574"/>
    <x v="248"/>
    <s v="C266"/>
    <s v="SaaS Pro"/>
    <s v="East"/>
    <n v="193120.3"/>
    <n v="19.739999999999998"/>
    <n v="101428.08"/>
  </r>
  <r>
    <s v="INV04575"/>
    <x v="657"/>
    <s v="C024"/>
    <s v="SaaS Basic"/>
    <s v="West"/>
    <n v="171916.34"/>
    <n v="24.01"/>
    <n v="80532.97"/>
  </r>
  <r>
    <s v="INV04576"/>
    <x v="425"/>
    <s v="C016"/>
    <s v="SaaS Enterprise"/>
    <s v="South"/>
    <n v="116568.22"/>
    <n v="21.9"/>
    <n v="55536.160000000003"/>
  </r>
  <r>
    <s v="INV04577"/>
    <x v="679"/>
    <s v="C229"/>
    <s v="SaaS Pro"/>
    <s v="East"/>
    <n v="225565.51"/>
    <n v="13.34"/>
    <n v="102266.48"/>
  </r>
  <r>
    <s v="INV04578"/>
    <x v="166"/>
    <s v="C069"/>
    <s v="SaaS Basic"/>
    <s v="North"/>
    <n v="171027.45"/>
    <n v="8.14"/>
    <n v="78313.399999999994"/>
  </r>
  <r>
    <s v="INV04579"/>
    <x v="685"/>
    <s v="C208"/>
    <s v="SaaS Enterprise"/>
    <s v="North"/>
    <n v="37535.230000000003"/>
    <n v="9.2899999999999991"/>
    <n v="15403.55"/>
  </r>
  <r>
    <s v="INV04580"/>
    <x v="286"/>
    <s v="C185"/>
    <s v="SaaS Pro"/>
    <s v="South"/>
    <n v="21408.31"/>
    <n v="16.73"/>
    <n v="6658.54"/>
  </r>
  <r>
    <s v="INV04581"/>
    <x v="277"/>
    <s v="C135"/>
    <s v="SaaS Enterprise"/>
    <s v="West"/>
    <n v="248685.62"/>
    <n v="7.72"/>
    <n v="89028.92"/>
  </r>
  <r>
    <s v="INV04582"/>
    <x v="549"/>
    <s v="C098"/>
    <s v="Analytics Addon"/>
    <s v="South"/>
    <n v="246629.31"/>
    <n v="0.92"/>
    <n v="69211.100000000006"/>
  </r>
  <r>
    <s v="INV04583"/>
    <x v="613"/>
    <s v="C122"/>
    <s v="SaaS Enterprise"/>
    <s v="South"/>
    <n v="161610.51999999999"/>
    <n v="0.62"/>
    <n v="41188"/>
  </r>
  <r>
    <s v="INV04584"/>
    <x v="167"/>
    <s v="C005"/>
    <s v="SaaS Pro"/>
    <s v="South"/>
    <n v="127894"/>
    <n v="0.42"/>
    <n v="57680.59"/>
  </r>
  <r>
    <s v="INV04585"/>
    <x v="270"/>
    <s v="C022"/>
    <s v="SaaS Basic"/>
    <s v="West"/>
    <n v="160335.01999999999"/>
    <n v="12.76"/>
    <n v="53201.04"/>
  </r>
  <r>
    <s v="INV04586"/>
    <x v="140"/>
    <s v="C237"/>
    <s v="SaaS Enterprise"/>
    <s v="South"/>
    <n v="248551.33"/>
    <n v="21.77"/>
    <n v="87660.18"/>
  </r>
  <r>
    <s v="INV04587"/>
    <x v="370"/>
    <s v="C104"/>
    <s v="SaaS Pro"/>
    <s v="West"/>
    <n v="89841.25"/>
    <n v="23.93"/>
    <n v="35167.949999999997"/>
  </r>
  <r>
    <s v="INV04588"/>
    <x v="586"/>
    <s v="C255"/>
    <s v="Analytics Addon"/>
    <s v="North"/>
    <n v="153053.51"/>
    <n v="7.87"/>
    <n v="52309.14"/>
  </r>
  <r>
    <s v="INV04589"/>
    <x v="200"/>
    <s v="C013"/>
    <s v="SaaS Pro"/>
    <s v="North"/>
    <n v="137470.84"/>
    <n v="6.21"/>
    <n v="42512.38"/>
  </r>
  <r>
    <s v="INV04590"/>
    <x v="148"/>
    <s v="C039"/>
    <s v="SaaS Enterprise"/>
    <s v="West"/>
    <n v="41016.51"/>
    <n v="7.85"/>
    <n v="17180.54"/>
  </r>
  <r>
    <s v="INV04591"/>
    <x v="389"/>
    <s v="C133"/>
    <s v="SaaS Pro"/>
    <s v="South"/>
    <n v="198985.43"/>
    <n v="2.04"/>
    <n v="77081.14"/>
  </r>
  <r>
    <s v="INV04592"/>
    <x v="118"/>
    <s v="C004"/>
    <s v="SaaS Pro"/>
    <s v="East"/>
    <n v="166365.9"/>
    <n v="12.72"/>
    <n v="54970.57"/>
  </r>
  <r>
    <s v="INV04593"/>
    <x v="635"/>
    <s v="C025"/>
    <s v="Analytics Addon"/>
    <s v="South"/>
    <n v="202202.76"/>
    <n v="4.34"/>
    <n v="88870.13"/>
  </r>
  <r>
    <s v="INV04594"/>
    <x v="626"/>
    <s v="C085"/>
    <s v="SaaS Enterprise"/>
    <s v="North"/>
    <n v="142194.76999999999"/>
    <n v="15.24"/>
    <n v="75341.279999999999"/>
  </r>
  <r>
    <s v="INV04595"/>
    <x v="84"/>
    <s v="C056"/>
    <s v="SaaS Pro"/>
    <s v="East"/>
    <n v="189344.77"/>
    <n v="24.89"/>
    <n v="99184.44"/>
  </r>
  <r>
    <s v="INV04596"/>
    <x v="353"/>
    <s v="C023"/>
    <s v="SaaS Pro"/>
    <s v="North"/>
    <n v="203093.51"/>
    <n v="7.32"/>
    <n v="105562.76"/>
  </r>
  <r>
    <s v="INV04597"/>
    <x v="76"/>
    <s v="C030"/>
    <s v="SaaS Enterprise"/>
    <s v="East"/>
    <n v="152414.56"/>
    <n v="4.03"/>
    <n v="66428.34"/>
  </r>
  <r>
    <s v="INV04598"/>
    <x v="185"/>
    <s v="C096"/>
    <s v="SaaS Pro"/>
    <s v="West"/>
    <n v="103981.41"/>
    <n v="22.89"/>
    <n v="31590.93"/>
  </r>
  <r>
    <s v="INV04599"/>
    <x v="127"/>
    <s v="C298"/>
    <s v="SaaS Pro"/>
    <s v="South"/>
    <n v="47305.64"/>
    <n v="4.82"/>
    <n v="14347.44"/>
  </r>
  <r>
    <s v="INV04600"/>
    <x v="243"/>
    <s v="C241"/>
    <s v="SaaS Basic"/>
    <s v="West"/>
    <n v="139779.51"/>
    <n v="24.33"/>
    <n v="60634.94"/>
  </r>
  <r>
    <s v="INV04601"/>
    <x v="147"/>
    <s v="C161"/>
    <s v="SaaS Basic"/>
    <s v="South"/>
    <n v="28326.98"/>
    <n v="9.56"/>
    <n v="8811.7199999999993"/>
  </r>
  <r>
    <s v="INV04602"/>
    <x v="343"/>
    <s v="C212"/>
    <s v="SaaS Enterprise"/>
    <s v="South"/>
    <n v="95871.7"/>
    <n v="17.559999999999999"/>
    <n v="36081"/>
  </r>
  <r>
    <s v="INV04603"/>
    <x v="445"/>
    <s v="C122"/>
    <s v="Analytics Addon"/>
    <s v="East"/>
    <n v="159413.59"/>
    <n v="11.86"/>
    <n v="70888.08"/>
  </r>
  <r>
    <s v="INV04604"/>
    <x v="594"/>
    <s v="C101"/>
    <s v="SaaS Enterprise"/>
    <s v="West"/>
    <n v="55592.01"/>
    <n v="15.82"/>
    <n v="22975.67"/>
  </r>
  <r>
    <s v="INV04605"/>
    <x v="471"/>
    <s v="C282"/>
    <s v="SaaS Enterprise"/>
    <s v="North"/>
    <n v="31378.29"/>
    <n v="18.03"/>
    <n v="16750.439999999999"/>
  </r>
  <r>
    <s v="INV04606"/>
    <x v="537"/>
    <s v="C252"/>
    <s v="SaaS Basic"/>
    <s v="West"/>
    <n v="16341.23"/>
    <n v="10.99"/>
    <n v="6086.51"/>
  </r>
  <r>
    <s v="INV04607"/>
    <x v="505"/>
    <s v="C229"/>
    <s v="Analytics Addon"/>
    <s v="West"/>
    <n v="140866.16"/>
    <n v="5.5"/>
    <n v="43738.51"/>
  </r>
  <r>
    <s v="INV04608"/>
    <x v="457"/>
    <s v="C232"/>
    <s v="SaaS Pro"/>
    <s v="South"/>
    <n v="97139.34"/>
    <n v="8.4499999999999993"/>
    <n v="33042.050000000003"/>
  </r>
  <r>
    <s v="INV04609"/>
    <x v="406"/>
    <s v="C165"/>
    <s v="SaaS Pro"/>
    <s v="West"/>
    <n v="25340.1"/>
    <n v="13.22"/>
    <n v="13285.14"/>
  </r>
  <r>
    <s v="INV04610"/>
    <x v="51"/>
    <s v="C199"/>
    <s v="Analytics Addon"/>
    <s v="South"/>
    <n v="57438.51"/>
    <n v="23.63"/>
    <n v="30441.4"/>
  </r>
  <r>
    <s v="INV04611"/>
    <x v="571"/>
    <s v="C238"/>
    <s v="SaaS Enterprise"/>
    <s v="East"/>
    <n v="23655.439999999999"/>
    <n v="24.39"/>
    <n v="8246.17"/>
  </r>
  <r>
    <s v="INV04612"/>
    <x v="192"/>
    <s v="C288"/>
    <s v="SaaS Pro"/>
    <s v="East"/>
    <n v="115906.51"/>
    <n v="22.82"/>
    <n v="49405.7"/>
  </r>
  <r>
    <s v="INV04613"/>
    <x v="339"/>
    <s v="C272"/>
    <s v="SaaS Basic"/>
    <s v="West"/>
    <n v="45519.85"/>
    <n v="21.54"/>
    <n v="15723.48"/>
  </r>
  <r>
    <s v="INV04614"/>
    <x v="243"/>
    <s v="C139"/>
    <s v="SaaS Enterprise"/>
    <s v="South"/>
    <n v="238825.24"/>
    <n v="23.5"/>
    <n v="65186.31"/>
  </r>
  <r>
    <s v="INV04615"/>
    <x v="351"/>
    <s v="C149"/>
    <s v="Analytics Addon"/>
    <s v="East"/>
    <n v="222481.83"/>
    <n v="15.26"/>
    <n v="118590.63"/>
  </r>
  <r>
    <s v="INV04616"/>
    <x v="476"/>
    <s v="C220"/>
    <s v="SaaS Pro"/>
    <s v="West"/>
    <n v="19214.59"/>
    <n v="5.57"/>
    <n v="10150.549999999999"/>
  </r>
  <r>
    <s v="INV04617"/>
    <x v="57"/>
    <s v="C297"/>
    <s v="Analytics Addon"/>
    <s v="North"/>
    <n v="249019.09"/>
    <n v="14.48"/>
    <n v="71495.27"/>
  </r>
  <r>
    <s v="INV04618"/>
    <x v="425"/>
    <s v="C091"/>
    <s v="Analytics Addon"/>
    <s v="East"/>
    <n v="42331.45"/>
    <n v="7.53"/>
    <n v="15762.85"/>
  </r>
  <r>
    <s v="INV04619"/>
    <x v="262"/>
    <s v="C212"/>
    <s v="SaaS Pro"/>
    <s v="North"/>
    <n v="108692.64"/>
    <n v="12.75"/>
    <n v="33867.64"/>
  </r>
  <r>
    <s v="INV04620"/>
    <x v="669"/>
    <s v="C038"/>
    <s v="SaaS Enterprise"/>
    <s v="West"/>
    <n v="222208.87"/>
    <n v="9.59"/>
    <n v="55858.66"/>
  </r>
  <r>
    <s v="INV04621"/>
    <x v="73"/>
    <s v="C208"/>
    <s v="Analytics Addon"/>
    <s v="South"/>
    <n v="109517.3"/>
    <n v="20.170000000000002"/>
    <n v="39927.589999999997"/>
  </r>
  <r>
    <s v="INV04622"/>
    <x v="539"/>
    <s v="C026"/>
    <s v="SaaS Basic"/>
    <s v="South"/>
    <n v="237886.97"/>
    <n v="17.329999999999998"/>
    <n v="76269.399999999994"/>
  </r>
  <r>
    <s v="INV04623"/>
    <x v="686"/>
    <s v="C140"/>
    <s v="SaaS Enterprise"/>
    <s v="West"/>
    <n v="88104.16"/>
    <n v="18.760000000000002"/>
    <n v="38273.35"/>
  </r>
  <r>
    <s v="INV04624"/>
    <x v="174"/>
    <s v="C014"/>
    <s v="Analytics Addon"/>
    <s v="East"/>
    <n v="175587.03"/>
    <n v="13.45"/>
    <n v="68887.149999999994"/>
  </r>
  <r>
    <s v="INV04625"/>
    <x v="571"/>
    <s v="C042"/>
    <s v="SaaS Enterprise"/>
    <s v="East"/>
    <n v="11316.41"/>
    <n v="8.19"/>
    <n v="3863.52"/>
  </r>
  <r>
    <s v="INV04626"/>
    <x v="417"/>
    <s v="C176"/>
    <s v="SaaS Basic"/>
    <s v="South"/>
    <n v="57581.05"/>
    <n v="2.81"/>
    <n v="17659.41"/>
  </r>
  <r>
    <s v="INV04627"/>
    <x v="209"/>
    <s v="C162"/>
    <s v="SaaS Basic"/>
    <s v="North"/>
    <n v="71066.37"/>
    <n v="7.51"/>
    <n v="32330.94"/>
  </r>
  <r>
    <s v="INV04628"/>
    <x v="369"/>
    <s v="C035"/>
    <s v="SaaS Enterprise"/>
    <s v="East"/>
    <n v="217119.41"/>
    <n v="4.45"/>
    <n v="94441.7"/>
  </r>
  <r>
    <s v="INV04629"/>
    <x v="722"/>
    <s v="C066"/>
    <s v="SaaS Enterprise"/>
    <s v="South"/>
    <n v="10549.11"/>
    <n v="4.12"/>
    <n v="5747.73"/>
  </r>
  <r>
    <s v="INV04630"/>
    <x v="151"/>
    <s v="C085"/>
    <s v="SaaS Pro"/>
    <s v="West"/>
    <n v="96271.27"/>
    <n v="20.91"/>
    <n v="48491.57"/>
  </r>
  <r>
    <s v="INV04631"/>
    <x v="228"/>
    <s v="C280"/>
    <s v="SaaS Enterprise"/>
    <s v="West"/>
    <n v="94433.02"/>
    <n v="21.96"/>
    <n v="28414.87"/>
  </r>
  <r>
    <s v="INV04632"/>
    <x v="416"/>
    <s v="C139"/>
    <s v="SaaS Pro"/>
    <s v="West"/>
    <n v="112572.2"/>
    <n v="22.11"/>
    <n v="33762.300000000003"/>
  </r>
  <r>
    <s v="INV04633"/>
    <x v="529"/>
    <s v="C045"/>
    <s v="SaaS Pro"/>
    <s v="West"/>
    <n v="224216.5"/>
    <n v="8.02"/>
    <n v="100237.98"/>
  </r>
  <r>
    <s v="INV04634"/>
    <x v="155"/>
    <s v="C108"/>
    <s v="SaaS Pro"/>
    <s v="West"/>
    <n v="244944.5"/>
    <n v="2.2200000000000002"/>
    <n v="117440.22"/>
  </r>
  <r>
    <s v="INV04635"/>
    <x v="704"/>
    <s v="C094"/>
    <s v="Analytics Addon"/>
    <s v="East"/>
    <n v="139954.01999999999"/>
    <n v="14.78"/>
    <n v="64423.7"/>
  </r>
  <r>
    <s v="INV04636"/>
    <x v="288"/>
    <s v="C052"/>
    <s v="SaaS Enterprise"/>
    <s v="South"/>
    <n v="13755.3"/>
    <n v="5.99"/>
    <n v="4905.5"/>
  </r>
  <r>
    <s v="INV04637"/>
    <x v="525"/>
    <s v="C161"/>
    <s v="SaaS Enterprise"/>
    <s v="East"/>
    <n v="83241.100000000006"/>
    <n v="12.11"/>
    <n v="28368.54"/>
  </r>
  <r>
    <s v="INV04638"/>
    <x v="561"/>
    <s v="C086"/>
    <s v="SaaS Pro"/>
    <s v="East"/>
    <n v="245911.96"/>
    <n v="10.47"/>
    <n v="125962.71"/>
  </r>
  <r>
    <s v="INV04639"/>
    <x v="140"/>
    <s v="C149"/>
    <s v="SaaS Basic"/>
    <s v="East"/>
    <n v="202773.03"/>
    <n v="0.62"/>
    <n v="92284.29"/>
  </r>
  <r>
    <s v="INV04640"/>
    <x v="2"/>
    <s v="C294"/>
    <s v="Analytics Addon"/>
    <s v="South"/>
    <n v="58495.15"/>
    <n v="17.260000000000002"/>
    <n v="23683.27"/>
  </r>
  <r>
    <s v="INV04641"/>
    <x v="560"/>
    <s v="C265"/>
    <s v="SaaS Basic"/>
    <s v="East"/>
    <n v="97457.62"/>
    <n v="19.68"/>
    <n v="39560.730000000003"/>
  </r>
  <r>
    <s v="INV04642"/>
    <x v="667"/>
    <s v="C070"/>
    <s v="SaaS Basic"/>
    <s v="South"/>
    <n v="48453.43"/>
    <n v="6.24"/>
    <n v="25259.96"/>
  </r>
  <r>
    <s v="INV04643"/>
    <x v="447"/>
    <s v="C073"/>
    <s v="SaaS Basic"/>
    <s v="East"/>
    <n v="66648.070000000007"/>
    <n v="12.82"/>
    <n v="29513.89"/>
  </r>
  <r>
    <s v="INV04644"/>
    <x v="279"/>
    <s v="C227"/>
    <s v="SaaS Enterprise"/>
    <s v="West"/>
    <n v="249355.13"/>
    <n v="6.16"/>
    <n v="108062.61"/>
  </r>
  <r>
    <s v="INV04645"/>
    <x v="715"/>
    <s v="C164"/>
    <s v="SaaS Enterprise"/>
    <s v="South"/>
    <n v="234150.94"/>
    <n v="7.8"/>
    <n v="101477.03"/>
  </r>
  <r>
    <s v="INV04646"/>
    <x v="603"/>
    <s v="C229"/>
    <s v="SaaS Enterprise"/>
    <s v="South"/>
    <n v="18017.82"/>
    <n v="12.22"/>
    <n v="9300.82"/>
  </r>
  <r>
    <s v="INV04647"/>
    <x v="269"/>
    <s v="C038"/>
    <s v="Analytics Addon"/>
    <s v="North"/>
    <n v="28538.1"/>
    <n v="22.31"/>
    <n v="8166.02"/>
  </r>
  <r>
    <s v="INV04648"/>
    <x v="685"/>
    <s v="C157"/>
    <s v="SaaS Enterprise"/>
    <s v="North"/>
    <n v="212562.99"/>
    <n v="12.73"/>
    <n v="101160.25"/>
  </r>
  <r>
    <s v="INV04649"/>
    <x v="699"/>
    <s v="C286"/>
    <s v="SaaS Basic"/>
    <s v="East"/>
    <n v="186005.78"/>
    <n v="5.03"/>
    <n v="99614.36"/>
  </r>
  <r>
    <s v="INV04650"/>
    <x v="586"/>
    <s v="C212"/>
    <s v="SaaS Basic"/>
    <s v="North"/>
    <n v="92042.75"/>
    <n v="9.39"/>
    <n v="24263.73"/>
  </r>
  <r>
    <s v="INV04651"/>
    <x v="614"/>
    <s v="C217"/>
    <s v="SaaS Enterprise"/>
    <s v="South"/>
    <n v="67479.31"/>
    <n v="22.55"/>
    <n v="29968.400000000001"/>
  </r>
  <r>
    <s v="INV04652"/>
    <x v="577"/>
    <s v="C046"/>
    <s v="SaaS Pro"/>
    <s v="South"/>
    <n v="173109.55"/>
    <n v="11.61"/>
    <n v="67764.990000000005"/>
  </r>
  <r>
    <s v="INV04653"/>
    <x v="54"/>
    <s v="C163"/>
    <s v="SaaS Basic"/>
    <s v="South"/>
    <n v="32252.080000000002"/>
    <n v="4.41"/>
    <n v="17154.11"/>
  </r>
  <r>
    <s v="INV04654"/>
    <x v="651"/>
    <s v="C171"/>
    <s v="Analytics Addon"/>
    <s v="North"/>
    <n v="109365.93"/>
    <n v="16.46"/>
    <n v="38547.160000000003"/>
  </r>
  <r>
    <s v="INV04655"/>
    <x v="302"/>
    <s v="C174"/>
    <s v="SaaS Enterprise"/>
    <s v="North"/>
    <n v="47768.59"/>
    <n v="6.95"/>
    <n v="20543.93"/>
  </r>
  <r>
    <s v="INV04656"/>
    <x v="143"/>
    <s v="C034"/>
    <s v="SaaS Enterprise"/>
    <s v="West"/>
    <n v="222142.61"/>
    <n v="7.25"/>
    <n v="110659.22"/>
  </r>
  <r>
    <s v="INV04657"/>
    <x v="170"/>
    <s v="C027"/>
    <s v="Analytics Addon"/>
    <s v="South"/>
    <n v="62488.05"/>
    <n v="12.86"/>
    <n v="32303.97"/>
  </r>
  <r>
    <s v="INV04658"/>
    <x v="86"/>
    <s v="C166"/>
    <s v="SaaS Pro"/>
    <s v="East"/>
    <n v="178643.56"/>
    <n v="15.25"/>
    <n v="78251.91"/>
  </r>
  <r>
    <s v="INV04659"/>
    <x v="128"/>
    <s v="C239"/>
    <s v="SaaS Basic"/>
    <s v="West"/>
    <n v="71360.149999999994"/>
    <n v="13.99"/>
    <n v="29780.81"/>
  </r>
  <r>
    <s v="INV04660"/>
    <x v="10"/>
    <s v="C292"/>
    <s v="SaaS Basic"/>
    <s v="South"/>
    <n v="224587.63"/>
    <n v="7.44"/>
    <n v="113143.2"/>
  </r>
  <r>
    <s v="INV04661"/>
    <x v="592"/>
    <s v="C300"/>
    <s v="SaaS Pro"/>
    <s v="West"/>
    <n v="52272.57"/>
    <n v="0.89"/>
    <n v="19400.88"/>
  </r>
  <r>
    <s v="INV04662"/>
    <x v="420"/>
    <s v="C106"/>
    <s v="Analytics Addon"/>
    <s v="North"/>
    <n v="95183.29"/>
    <n v="5.79"/>
    <n v="37927.08"/>
  </r>
  <r>
    <s v="INV04663"/>
    <x v="534"/>
    <s v="C005"/>
    <s v="SaaS Pro"/>
    <s v="East"/>
    <n v="226000.78"/>
    <n v="0.49"/>
    <n v="60723.26"/>
  </r>
  <r>
    <s v="INV04664"/>
    <x v="20"/>
    <s v="C115"/>
    <s v="Analytics Addon"/>
    <s v="West"/>
    <n v="19859.22"/>
    <n v="8.41"/>
    <n v="5599.2"/>
  </r>
  <r>
    <s v="INV04665"/>
    <x v="398"/>
    <s v="C092"/>
    <s v="Analytics Addon"/>
    <s v="South"/>
    <n v="231032.66"/>
    <n v="23.74"/>
    <n v="86340.65"/>
  </r>
  <r>
    <s v="INV04666"/>
    <x v="397"/>
    <s v="C047"/>
    <s v="Analytics Addon"/>
    <s v="West"/>
    <n v="220622.91"/>
    <n v="14.27"/>
    <n v="59923.27"/>
  </r>
  <r>
    <s v="INV04667"/>
    <x v="556"/>
    <s v="C250"/>
    <s v="SaaS Pro"/>
    <s v="South"/>
    <n v="91402.5"/>
    <n v="1.19"/>
    <n v="27666.26"/>
  </r>
  <r>
    <s v="INV04668"/>
    <x v="561"/>
    <s v="C187"/>
    <s v="Analytics Addon"/>
    <s v="North"/>
    <n v="42007.29"/>
    <n v="20.170000000000002"/>
    <n v="14530.74"/>
  </r>
  <r>
    <s v="INV04669"/>
    <x v="446"/>
    <s v="C021"/>
    <s v="Analytics Addon"/>
    <s v="West"/>
    <n v="209162.32"/>
    <n v="20.65"/>
    <n v="57848.78"/>
  </r>
  <r>
    <s v="INV04670"/>
    <x v="422"/>
    <s v="C281"/>
    <s v="SaaS Basic"/>
    <s v="North"/>
    <n v="214680.9"/>
    <n v="6.61"/>
    <n v="72488.02"/>
  </r>
  <r>
    <s v="INV04671"/>
    <x v="478"/>
    <s v="C056"/>
    <s v="SaaS Pro"/>
    <s v="West"/>
    <n v="29927.51"/>
    <n v="15.65"/>
    <n v="13977.29"/>
  </r>
  <r>
    <s v="INV04672"/>
    <x v="368"/>
    <s v="C195"/>
    <s v="SaaS Basic"/>
    <s v="West"/>
    <n v="221594.51"/>
    <n v="17.420000000000002"/>
    <n v="114743.56"/>
  </r>
  <r>
    <s v="INV04673"/>
    <x v="467"/>
    <s v="C297"/>
    <s v="SaaS Basic"/>
    <s v="West"/>
    <n v="125181.66"/>
    <n v="16.579999999999998"/>
    <n v="33135.019999999997"/>
  </r>
  <r>
    <s v="INV04674"/>
    <x v="310"/>
    <s v="C029"/>
    <s v="SaaS Basic"/>
    <s v="South"/>
    <n v="229081.09"/>
    <n v="19.21"/>
    <n v="74666.259999999995"/>
  </r>
  <r>
    <s v="INV04675"/>
    <x v="185"/>
    <s v="C176"/>
    <s v="SaaS Basic"/>
    <s v="West"/>
    <n v="174737.4"/>
    <n v="6.11"/>
    <n v="96099.75"/>
  </r>
  <r>
    <s v="INV04676"/>
    <x v="176"/>
    <s v="C266"/>
    <s v="SaaS Basic"/>
    <s v="South"/>
    <n v="17947.04"/>
    <n v="12.14"/>
    <n v="7737.42"/>
  </r>
  <r>
    <s v="INV04677"/>
    <x v="37"/>
    <s v="C148"/>
    <s v="SaaS Pro"/>
    <s v="West"/>
    <n v="248350.49"/>
    <n v="21.23"/>
    <n v="92756.19"/>
  </r>
  <r>
    <s v="INV04678"/>
    <x v="532"/>
    <s v="C265"/>
    <s v="SaaS Pro"/>
    <s v="North"/>
    <n v="204968.63"/>
    <n v="0.92"/>
    <n v="94953.33"/>
  </r>
  <r>
    <s v="INV04679"/>
    <x v="718"/>
    <s v="C177"/>
    <s v="SaaS Enterprise"/>
    <s v="North"/>
    <n v="202615.14"/>
    <n v="13.97"/>
    <n v="100621.26"/>
  </r>
  <r>
    <s v="INV04680"/>
    <x v="642"/>
    <s v="C220"/>
    <s v="SaaS Basic"/>
    <s v="South"/>
    <n v="93738.41"/>
    <n v="0.17"/>
    <n v="47277.98"/>
  </r>
  <r>
    <s v="INV04681"/>
    <x v="635"/>
    <s v="C049"/>
    <s v="SaaS Basic"/>
    <s v="East"/>
    <n v="221899.09"/>
    <n v="6.04"/>
    <n v="95660.86"/>
  </r>
  <r>
    <s v="INV04682"/>
    <x v="328"/>
    <s v="C257"/>
    <s v="SaaS Basic"/>
    <s v="North"/>
    <n v="188591.3"/>
    <n v="0.36"/>
    <n v="82616.960000000006"/>
  </r>
  <r>
    <s v="INV04683"/>
    <x v="80"/>
    <s v="C065"/>
    <s v="Analytics Addon"/>
    <s v="West"/>
    <n v="67220.44"/>
    <n v="7.15"/>
    <n v="17284.740000000002"/>
  </r>
  <r>
    <s v="INV04684"/>
    <x v="7"/>
    <s v="C295"/>
    <s v="SaaS Basic"/>
    <s v="East"/>
    <n v="217177.84"/>
    <n v="11.91"/>
    <n v="83156.149999999994"/>
  </r>
  <r>
    <s v="INV04685"/>
    <x v="206"/>
    <s v="C254"/>
    <s v="SaaS Basic"/>
    <s v="East"/>
    <n v="72798.39"/>
    <n v="9.75"/>
    <n v="34840.15"/>
  </r>
  <r>
    <s v="INV04686"/>
    <x v="626"/>
    <s v="C121"/>
    <s v="Analytics Addon"/>
    <s v="West"/>
    <n v="140571.29999999999"/>
    <n v="5.91"/>
    <n v="72198.58"/>
  </r>
  <r>
    <s v="INV04687"/>
    <x v="652"/>
    <s v="C184"/>
    <s v="SaaS Pro"/>
    <s v="North"/>
    <n v="70695.31"/>
    <n v="7.62"/>
    <n v="34738.21"/>
  </r>
  <r>
    <s v="INV04688"/>
    <x v="96"/>
    <s v="C052"/>
    <s v="Analytics Addon"/>
    <s v="South"/>
    <n v="241568.48"/>
    <n v="19.420000000000002"/>
    <n v="86523.59"/>
  </r>
  <r>
    <s v="INV04689"/>
    <x v="700"/>
    <s v="C112"/>
    <s v="SaaS Basic"/>
    <s v="East"/>
    <n v="157883.51"/>
    <n v="23.98"/>
    <n v="45288.75"/>
  </r>
  <r>
    <s v="INV04690"/>
    <x v="727"/>
    <s v="C080"/>
    <s v="Analytics Addon"/>
    <s v="South"/>
    <n v="21533.17"/>
    <n v="0.93"/>
    <n v="6305.18"/>
  </r>
  <r>
    <s v="INV04691"/>
    <x v="438"/>
    <s v="C091"/>
    <s v="SaaS Pro"/>
    <s v="North"/>
    <n v="63976.87"/>
    <n v="6.87"/>
    <n v="33444.239999999998"/>
  </r>
  <r>
    <s v="INV04692"/>
    <x v="567"/>
    <s v="C176"/>
    <s v="Analytics Addon"/>
    <s v="East"/>
    <n v="248783.33"/>
    <n v="0.97"/>
    <n v="100970.33"/>
  </r>
  <r>
    <s v="INV04693"/>
    <x v="451"/>
    <s v="C042"/>
    <s v="SaaS Pro"/>
    <s v="East"/>
    <n v="23155.47"/>
    <n v="9.9700000000000006"/>
    <n v="10636.02"/>
  </r>
  <r>
    <s v="INV04694"/>
    <x v="449"/>
    <s v="C158"/>
    <s v="Analytics Addon"/>
    <s v="North"/>
    <n v="33615.51"/>
    <n v="22.76"/>
    <n v="12053.45"/>
  </r>
  <r>
    <s v="INV04695"/>
    <x v="79"/>
    <s v="C057"/>
    <s v="SaaS Pro"/>
    <s v="South"/>
    <n v="155925.97"/>
    <n v="7.74"/>
    <n v="52474.77"/>
  </r>
  <r>
    <s v="INV04696"/>
    <x v="656"/>
    <s v="C148"/>
    <s v="SaaS Basic"/>
    <s v="West"/>
    <n v="84609.98"/>
    <n v="1.94"/>
    <n v="22476.99"/>
  </r>
  <r>
    <s v="INV04697"/>
    <x v="583"/>
    <s v="C211"/>
    <s v="SaaS Basic"/>
    <s v="West"/>
    <n v="231551.55"/>
    <n v="7.72"/>
    <n v="77508.44"/>
  </r>
  <r>
    <s v="INV04698"/>
    <x v="615"/>
    <s v="C193"/>
    <s v="SaaS Pro"/>
    <s v="North"/>
    <n v="35584.199999999997"/>
    <n v="18.95"/>
    <n v="19288.07"/>
  </r>
  <r>
    <s v="INV04699"/>
    <x v="48"/>
    <s v="C139"/>
    <s v="SaaS Enterprise"/>
    <s v="East"/>
    <n v="231189.29"/>
    <n v="13.08"/>
    <n v="100530.13"/>
  </r>
  <r>
    <s v="INV04700"/>
    <x v="74"/>
    <s v="C189"/>
    <s v="SaaS Pro"/>
    <s v="West"/>
    <n v="183327.74"/>
    <n v="20.350000000000001"/>
    <n v="54843.82"/>
  </r>
  <r>
    <s v="INV04701"/>
    <x v="190"/>
    <s v="C134"/>
    <s v="SaaS Basic"/>
    <s v="West"/>
    <n v="130771.88"/>
    <n v="23.26"/>
    <n v="38240.379999999997"/>
  </r>
  <r>
    <s v="INV04702"/>
    <x v="207"/>
    <s v="C175"/>
    <s v="SaaS Pro"/>
    <s v="South"/>
    <n v="137454.5"/>
    <n v="11.87"/>
    <n v="37011.79"/>
  </r>
  <r>
    <s v="INV04703"/>
    <x v="603"/>
    <s v="C191"/>
    <s v="SaaS Enterprise"/>
    <s v="East"/>
    <n v="56419.77"/>
    <n v="6.07"/>
    <n v="19734.86"/>
  </r>
  <r>
    <s v="INV04704"/>
    <x v="676"/>
    <s v="C050"/>
    <s v="SaaS Pro"/>
    <s v="North"/>
    <n v="58073.71"/>
    <n v="22.17"/>
    <n v="29605.75"/>
  </r>
  <r>
    <s v="INV04705"/>
    <x v="528"/>
    <s v="C142"/>
    <s v="SaaS Pro"/>
    <s v="East"/>
    <n v="166843.38"/>
    <n v="14.77"/>
    <n v="73906.820000000007"/>
  </r>
  <r>
    <s v="INV04706"/>
    <x v="713"/>
    <s v="C131"/>
    <s v="SaaS Pro"/>
    <s v="North"/>
    <n v="188329.7"/>
    <n v="0.27"/>
    <n v="48753.56"/>
  </r>
  <r>
    <s v="INV04707"/>
    <x v="206"/>
    <s v="C053"/>
    <s v="Analytics Addon"/>
    <s v="South"/>
    <n v="151375.65"/>
    <n v="14.88"/>
    <n v="57498.05"/>
  </r>
  <r>
    <s v="INV04708"/>
    <x v="621"/>
    <s v="C203"/>
    <s v="Analytics Addon"/>
    <s v="South"/>
    <n v="94242.62"/>
    <n v="9.4600000000000009"/>
    <n v="49126.46"/>
  </r>
  <r>
    <s v="INV04709"/>
    <x v="723"/>
    <s v="C217"/>
    <s v="SaaS Enterprise"/>
    <s v="East"/>
    <n v="217725.61"/>
    <n v="9.35"/>
    <n v="69271.67"/>
  </r>
  <r>
    <s v="INV04710"/>
    <x v="547"/>
    <s v="C118"/>
    <s v="SaaS Basic"/>
    <s v="West"/>
    <n v="57191.99"/>
    <n v="5.86"/>
    <n v="17565.169999999998"/>
  </r>
  <r>
    <s v="INV04711"/>
    <x v="28"/>
    <s v="C039"/>
    <s v="SaaS Enterprise"/>
    <s v="West"/>
    <n v="142341.23000000001"/>
    <n v="18.12"/>
    <n v="38536.400000000001"/>
  </r>
  <r>
    <s v="INV04712"/>
    <x v="128"/>
    <s v="C041"/>
    <s v="SaaS Enterprise"/>
    <s v="East"/>
    <n v="63610.94"/>
    <n v="6.04"/>
    <n v="25970.11"/>
  </r>
  <r>
    <s v="INV04713"/>
    <x v="396"/>
    <s v="C221"/>
    <s v="SaaS Pro"/>
    <s v="South"/>
    <n v="207559.19"/>
    <n v="16.079999999999998"/>
    <n v="57922.32"/>
  </r>
  <r>
    <s v="INV04714"/>
    <x v="554"/>
    <s v="C204"/>
    <s v="Analytics Addon"/>
    <s v="North"/>
    <n v="225065.83"/>
    <n v="17.63"/>
    <n v="103430.49"/>
  </r>
  <r>
    <s v="INV04715"/>
    <x v="358"/>
    <s v="C150"/>
    <s v="Analytics Addon"/>
    <s v="East"/>
    <n v="235845.6"/>
    <n v="14.43"/>
    <n v="118950.04"/>
  </r>
  <r>
    <s v="INV04716"/>
    <x v="129"/>
    <s v="C101"/>
    <s v="SaaS Basic"/>
    <s v="East"/>
    <n v="153783.66"/>
    <n v="3.97"/>
    <n v="46956.84"/>
  </r>
  <r>
    <s v="INV04717"/>
    <x v="117"/>
    <s v="C258"/>
    <s v="SaaS Pro"/>
    <s v="East"/>
    <n v="44227.14"/>
    <n v="0.38"/>
    <n v="22347.81"/>
  </r>
  <r>
    <s v="INV04718"/>
    <x v="191"/>
    <s v="C107"/>
    <s v="Analytics Addon"/>
    <s v="South"/>
    <n v="133475.42000000001"/>
    <n v="16.079999999999998"/>
    <n v="66424.679999999993"/>
  </r>
  <r>
    <s v="INV04719"/>
    <x v="586"/>
    <s v="C206"/>
    <s v="Analytics Addon"/>
    <s v="East"/>
    <n v="197655.58"/>
    <n v="12.85"/>
    <n v="63386.55"/>
  </r>
  <r>
    <s v="INV04720"/>
    <x v="307"/>
    <s v="C236"/>
    <s v="SaaS Enterprise"/>
    <s v="North"/>
    <n v="218207.43"/>
    <n v="19.32"/>
    <n v="78884.39"/>
  </r>
  <r>
    <s v="INV04721"/>
    <x v="223"/>
    <s v="C078"/>
    <s v="SaaS Pro"/>
    <s v="West"/>
    <n v="76156.59"/>
    <n v="4.5999999999999996"/>
    <n v="41325.85"/>
  </r>
  <r>
    <s v="INV04722"/>
    <x v="89"/>
    <s v="C025"/>
    <s v="SaaS Enterprise"/>
    <s v="North"/>
    <n v="159725.54999999999"/>
    <n v="17.3"/>
    <n v="59019.96"/>
  </r>
  <r>
    <s v="INV04723"/>
    <x v="282"/>
    <s v="C030"/>
    <s v="Analytics Addon"/>
    <s v="West"/>
    <n v="241847.76"/>
    <n v="14.52"/>
    <n v="71831.740000000005"/>
  </r>
  <r>
    <s v="INV04724"/>
    <x v="706"/>
    <s v="C258"/>
    <s v="Analytics Addon"/>
    <s v="South"/>
    <n v="51347.64"/>
    <n v="16.05"/>
    <n v="21373.23"/>
  </r>
  <r>
    <s v="INV04725"/>
    <x v="80"/>
    <s v="C268"/>
    <s v="SaaS Basic"/>
    <s v="East"/>
    <n v="88307.36"/>
    <n v="11.56"/>
    <n v="40260.870000000003"/>
  </r>
  <r>
    <s v="INV04726"/>
    <x v="375"/>
    <s v="C151"/>
    <s v="Analytics Addon"/>
    <s v="South"/>
    <n v="205756.67"/>
    <n v="10.73"/>
    <n v="79787.28"/>
  </r>
  <r>
    <s v="INV04727"/>
    <x v="595"/>
    <s v="C053"/>
    <s v="SaaS Enterprise"/>
    <s v="West"/>
    <n v="48594.77"/>
    <n v="5.01"/>
    <n v="16312.54"/>
  </r>
  <r>
    <s v="INV04728"/>
    <x v="435"/>
    <s v="C054"/>
    <s v="Analytics Addon"/>
    <s v="South"/>
    <n v="20867.18"/>
    <n v="1.07"/>
    <n v="9516.5499999999993"/>
  </r>
  <r>
    <s v="INV04729"/>
    <x v="169"/>
    <s v="C048"/>
    <s v="SaaS Pro"/>
    <s v="East"/>
    <n v="175745.67"/>
    <n v="17.760000000000002"/>
    <n v="45739.35"/>
  </r>
  <r>
    <s v="INV04730"/>
    <x v="273"/>
    <s v="C220"/>
    <s v="SaaS Pro"/>
    <s v="North"/>
    <n v="89705.47"/>
    <n v="7.85"/>
    <n v="47129.04"/>
  </r>
  <r>
    <s v="INV04731"/>
    <x v="260"/>
    <s v="C280"/>
    <s v="SaaS Basic"/>
    <s v="East"/>
    <n v="143882.53"/>
    <n v="14.75"/>
    <n v="55654.61"/>
  </r>
  <r>
    <s v="INV04732"/>
    <x v="11"/>
    <s v="C282"/>
    <s v="SaaS Pro"/>
    <s v="West"/>
    <n v="155013.69"/>
    <n v="10.88"/>
    <n v="45641.06"/>
  </r>
  <r>
    <s v="INV04733"/>
    <x v="256"/>
    <s v="C140"/>
    <s v="SaaS Enterprise"/>
    <s v="South"/>
    <n v="122116.47"/>
    <n v="14.7"/>
    <n v="49730.21"/>
  </r>
  <r>
    <s v="INV04734"/>
    <x v="425"/>
    <s v="C210"/>
    <s v="SaaS Enterprise"/>
    <s v="North"/>
    <n v="39818.03"/>
    <n v="20.16"/>
    <n v="19306.169999999998"/>
  </r>
  <r>
    <s v="INV04735"/>
    <x v="273"/>
    <s v="C180"/>
    <s v="Analytics Addon"/>
    <s v="East"/>
    <n v="118346"/>
    <n v="9.67"/>
    <n v="41276.080000000002"/>
  </r>
  <r>
    <s v="INV04736"/>
    <x v="19"/>
    <s v="C235"/>
    <s v="Analytics Addon"/>
    <s v="East"/>
    <n v="59825.99"/>
    <n v="12.95"/>
    <n v="22518.51"/>
  </r>
  <r>
    <s v="INV04737"/>
    <x v="704"/>
    <s v="C213"/>
    <s v="Analytics Addon"/>
    <s v="East"/>
    <n v="150797.54999999999"/>
    <n v="0.15"/>
    <n v="80329.179999999993"/>
  </r>
  <r>
    <s v="INV04738"/>
    <x v="470"/>
    <s v="C272"/>
    <s v="Analytics Addon"/>
    <s v="North"/>
    <n v="177005.68"/>
    <n v="13.37"/>
    <n v="73014.34"/>
  </r>
  <r>
    <s v="INV04739"/>
    <x v="435"/>
    <s v="C060"/>
    <s v="SaaS Enterprise"/>
    <s v="West"/>
    <n v="38963.68"/>
    <n v="23.82"/>
    <n v="14377.16"/>
  </r>
  <r>
    <s v="INV04740"/>
    <x v="298"/>
    <s v="C042"/>
    <s v="Analytics Addon"/>
    <s v="South"/>
    <n v="147136.09"/>
    <n v="18.579999999999998"/>
    <n v="47048.69"/>
  </r>
  <r>
    <s v="INV04741"/>
    <x v="383"/>
    <s v="C038"/>
    <s v="SaaS Pro"/>
    <s v="West"/>
    <n v="179622.01"/>
    <n v="5.01"/>
    <n v="66551.929999999993"/>
  </r>
  <r>
    <s v="INV04742"/>
    <x v="337"/>
    <s v="C247"/>
    <s v="SaaS Basic"/>
    <s v="South"/>
    <n v="190313.4"/>
    <n v="22.74"/>
    <n v="80232.86"/>
  </r>
  <r>
    <s v="INV04743"/>
    <x v="596"/>
    <s v="C105"/>
    <s v="SaaS Pro"/>
    <s v="West"/>
    <n v="202272.76"/>
    <n v="23.04"/>
    <n v="97266.62"/>
  </r>
  <r>
    <s v="INV04744"/>
    <x v="125"/>
    <s v="C260"/>
    <s v="SaaS Pro"/>
    <s v="North"/>
    <n v="206202.33"/>
    <n v="5.8"/>
    <n v="60927.73"/>
  </r>
  <r>
    <s v="INV04745"/>
    <x v="398"/>
    <s v="C216"/>
    <s v="SaaS Basic"/>
    <s v="North"/>
    <n v="35435.81"/>
    <n v="0.36"/>
    <n v="17508.419999999998"/>
  </r>
  <r>
    <s v="INV04746"/>
    <x v="460"/>
    <s v="C006"/>
    <s v="SaaS Pro"/>
    <s v="West"/>
    <n v="92943.4"/>
    <n v="1.78"/>
    <n v="50651.64"/>
  </r>
  <r>
    <s v="INV04747"/>
    <x v="44"/>
    <s v="C209"/>
    <s v="SaaS Basic"/>
    <s v="East"/>
    <n v="157132.76"/>
    <n v="14.02"/>
    <n v="55811.66"/>
  </r>
  <r>
    <s v="INV04748"/>
    <x v="165"/>
    <s v="C035"/>
    <s v="SaaS Basic"/>
    <s v="North"/>
    <n v="65783.03"/>
    <n v="7.62"/>
    <n v="31089.15"/>
  </r>
  <r>
    <s v="INV04749"/>
    <x v="238"/>
    <s v="C214"/>
    <s v="Analytics Addon"/>
    <s v="West"/>
    <n v="36158.230000000003"/>
    <n v="15.43"/>
    <n v="9503.48"/>
  </r>
  <r>
    <s v="INV04750"/>
    <x v="346"/>
    <s v="C123"/>
    <s v="SaaS Enterprise"/>
    <s v="North"/>
    <n v="61775.15"/>
    <n v="6.79"/>
    <n v="32265.17"/>
  </r>
  <r>
    <s v="INV04751"/>
    <x v="472"/>
    <s v="C258"/>
    <s v="SaaS Enterprise"/>
    <s v="South"/>
    <n v="70014.05"/>
    <n v="24.06"/>
    <n v="30573.05"/>
  </r>
  <r>
    <s v="INV04752"/>
    <x v="81"/>
    <s v="C234"/>
    <s v="SaaS Pro"/>
    <s v="West"/>
    <n v="165052.32999999999"/>
    <n v="16.829999999999998"/>
    <n v="59799.839999999997"/>
  </r>
  <r>
    <s v="INV04753"/>
    <x v="29"/>
    <s v="C198"/>
    <s v="Analytics Addon"/>
    <s v="West"/>
    <n v="77840.02"/>
    <n v="4.01"/>
    <n v="36146.379999999997"/>
  </r>
  <r>
    <s v="INV04754"/>
    <x v="39"/>
    <s v="C291"/>
    <s v="SaaS Pro"/>
    <s v="South"/>
    <n v="214306.46"/>
    <n v="14.49"/>
    <n v="59453.54"/>
  </r>
  <r>
    <s v="INV04755"/>
    <x v="322"/>
    <s v="C028"/>
    <s v="SaaS Enterprise"/>
    <s v="West"/>
    <n v="92727.43"/>
    <n v="15.98"/>
    <n v="45737.3"/>
  </r>
  <r>
    <s v="INV04756"/>
    <x v="435"/>
    <s v="C089"/>
    <s v="Analytics Addon"/>
    <s v="East"/>
    <n v="217468.71"/>
    <n v="10.57"/>
    <n v="98042.48"/>
  </r>
  <r>
    <s v="INV04757"/>
    <x v="361"/>
    <s v="C029"/>
    <s v="SaaS Basic"/>
    <s v="South"/>
    <n v="129942.73"/>
    <n v="20.82"/>
    <n v="69240.83"/>
  </r>
  <r>
    <s v="INV04758"/>
    <x v="623"/>
    <s v="C043"/>
    <s v="SaaS Pro"/>
    <s v="West"/>
    <n v="62747.59"/>
    <n v="22.63"/>
    <n v="16781.98"/>
  </r>
  <r>
    <s v="INV04759"/>
    <x v="374"/>
    <s v="C175"/>
    <s v="Analytics Addon"/>
    <s v="South"/>
    <n v="167356.42000000001"/>
    <n v="1.74"/>
    <n v="67934.12"/>
  </r>
  <r>
    <s v="INV04760"/>
    <x v="220"/>
    <s v="C033"/>
    <s v="SaaS Basic"/>
    <s v="East"/>
    <n v="207686.36"/>
    <n v="13.65"/>
    <n v="81465.34"/>
  </r>
  <r>
    <s v="INV04761"/>
    <x v="15"/>
    <s v="C251"/>
    <s v="Analytics Addon"/>
    <s v="East"/>
    <n v="77097.2"/>
    <n v="13.45"/>
    <n v="23541.64"/>
  </r>
  <r>
    <s v="INV04762"/>
    <x v="120"/>
    <s v="C257"/>
    <s v="SaaS Pro"/>
    <s v="East"/>
    <n v="46553.63"/>
    <n v="23.46"/>
    <n v="21218.5"/>
  </r>
  <r>
    <s v="INV04763"/>
    <x v="127"/>
    <s v="C275"/>
    <s v="SaaS Basic"/>
    <s v="East"/>
    <n v="61206.14"/>
    <n v="14.28"/>
    <n v="28708.85"/>
  </r>
  <r>
    <s v="INV04764"/>
    <x v="284"/>
    <s v="C132"/>
    <s v="Analytics Addon"/>
    <s v="South"/>
    <n v="195168.15"/>
    <n v="24.63"/>
    <n v="97936.31"/>
  </r>
  <r>
    <s v="INV04765"/>
    <x v="485"/>
    <s v="C173"/>
    <s v="SaaS Pro"/>
    <s v="East"/>
    <n v="32082.09"/>
    <n v="8.0500000000000007"/>
    <n v="13504.27"/>
  </r>
  <r>
    <s v="INV04766"/>
    <x v="203"/>
    <s v="C257"/>
    <s v="Analytics Addon"/>
    <s v="South"/>
    <n v="95052.32"/>
    <n v="14.18"/>
    <n v="37735.14"/>
  </r>
  <r>
    <s v="INV04767"/>
    <x v="52"/>
    <s v="C023"/>
    <s v="SaaS Enterprise"/>
    <s v="West"/>
    <n v="133104.18"/>
    <n v="5.67"/>
    <n v="67844.62"/>
  </r>
  <r>
    <s v="INV04768"/>
    <x v="206"/>
    <s v="C006"/>
    <s v="SaaS Basic"/>
    <s v="South"/>
    <n v="105213.54"/>
    <n v="2.5499999999999998"/>
    <n v="46216.1"/>
  </r>
  <r>
    <s v="INV04769"/>
    <x v="441"/>
    <s v="C226"/>
    <s v="SaaS Enterprise"/>
    <s v="South"/>
    <n v="177911.93"/>
    <n v="3.32"/>
    <n v="57764.19"/>
  </r>
  <r>
    <s v="INV04770"/>
    <x v="319"/>
    <s v="C175"/>
    <s v="SaaS Enterprise"/>
    <s v="South"/>
    <n v="80225.91"/>
    <n v="22.92"/>
    <n v="36878.49"/>
  </r>
  <r>
    <s v="INV04771"/>
    <x v="114"/>
    <s v="C269"/>
    <s v="SaaS Pro"/>
    <s v="West"/>
    <n v="22899.67"/>
    <n v="14.72"/>
    <n v="9061.59"/>
  </r>
  <r>
    <s v="INV04772"/>
    <x v="438"/>
    <s v="C034"/>
    <s v="SaaS Basic"/>
    <s v="West"/>
    <n v="93080.2"/>
    <n v="2.83"/>
    <n v="28141.32"/>
  </r>
  <r>
    <s v="INV04773"/>
    <x v="170"/>
    <s v="C022"/>
    <s v="Analytics Addon"/>
    <s v="East"/>
    <n v="13164.33"/>
    <n v="19.2"/>
    <n v="3934.18"/>
  </r>
  <r>
    <s v="INV04774"/>
    <x v="566"/>
    <s v="C125"/>
    <s v="SaaS Enterprise"/>
    <s v="West"/>
    <n v="109297.39"/>
    <n v="0.86"/>
    <n v="38029.949999999997"/>
  </r>
  <r>
    <s v="INV04775"/>
    <x v="68"/>
    <s v="C032"/>
    <s v="SaaS Basic"/>
    <s v="East"/>
    <n v="193016.48"/>
    <n v="23.05"/>
    <n v="83993.73"/>
  </r>
  <r>
    <s v="INV04776"/>
    <x v="61"/>
    <s v="C269"/>
    <s v="Analytics Addon"/>
    <s v="North"/>
    <n v="177639.89"/>
    <n v="17.29"/>
    <n v="61338.37"/>
  </r>
  <r>
    <s v="INV04777"/>
    <x v="244"/>
    <s v="C085"/>
    <s v="SaaS Enterprise"/>
    <s v="North"/>
    <n v="82625.36"/>
    <n v="18.82"/>
    <n v="22895.3"/>
  </r>
  <r>
    <s v="INV04778"/>
    <x v="495"/>
    <s v="C199"/>
    <s v="SaaS Enterprise"/>
    <s v="South"/>
    <n v="170790.42"/>
    <n v="10.42"/>
    <n v="52851.08"/>
  </r>
  <r>
    <s v="INV04779"/>
    <x v="575"/>
    <s v="C113"/>
    <s v="Analytics Addon"/>
    <s v="South"/>
    <n v="35511.08"/>
    <n v="20.309999999999999"/>
    <n v="13373.81"/>
  </r>
  <r>
    <s v="INV04780"/>
    <x v="174"/>
    <s v="C257"/>
    <s v="SaaS Basic"/>
    <s v="North"/>
    <n v="240692.89"/>
    <n v="12.72"/>
    <n v="100222.03"/>
  </r>
  <r>
    <s v="INV04781"/>
    <x v="423"/>
    <s v="C108"/>
    <s v="SaaS Basic"/>
    <s v="West"/>
    <n v="183106.03"/>
    <n v="13.7"/>
    <n v="51302.28"/>
  </r>
  <r>
    <s v="INV04782"/>
    <x v="633"/>
    <s v="C152"/>
    <s v="SaaS Basic"/>
    <s v="East"/>
    <n v="171202.71"/>
    <n v="4.66"/>
    <n v="73808.259999999995"/>
  </r>
  <r>
    <s v="INV04783"/>
    <x v="433"/>
    <s v="C194"/>
    <s v="SaaS Basic"/>
    <s v="North"/>
    <n v="244404.82"/>
    <n v="5.24"/>
    <n v="73841.06"/>
  </r>
  <r>
    <s v="INV04784"/>
    <x v="398"/>
    <s v="C207"/>
    <s v="SaaS Basic"/>
    <s v="North"/>
    <n v="205509.62"/>
    <n v="15.82"/>
    <n v="84010.05"/>
  </r>
  <r>
    <s v="INV04785"/>
    <x v="711"/>
    <s v="C025"/>
    <s v="SaaS Enterprise"/>
    <s v="South"/>
    <n v="19466.150000000001"/>
    <n v="17.350000000000001"/>
    <n v="6225.13"/>
  </r>
  <r>
    <s v="INV04786"/>
    <x v="670"/>
    <s v="C023"/>
    <s v="SaaS Enterprise"/>
    <s v="South"/>
    <n v="51615.95"/>
    <n v="3.77"/>
    <n v="13353.6"/>
  </r>
  <r>
    <s v="INV04787"/>
    <x v="105"/>
    <s v="C267"/>
    <s v="Analytics Addon"/>
    <s v="North"/>
    <n v="107450.36"/>
    <n v="8.8800000000000008"/>
    <n v="44109.98"/>
  </r>
  <r>
    <s v="INV04788"/>
    <x v="305"/>
    <s v="C284"/>
    <s v="SaaS Enterprise"/>
    <s v="South"/>
    <n v="213804.27"/>
    <n v="7.45"/>
    <n v="112331.07"/>
  </r>
  <r>
    <s v="INV04789"/>
    <x v="49"/>
    <s v="C264"/>
    <s v="SaaS Pro"/>
    <s v="North"/>
    <n v="97394.87"/>
    <n v="8.99"/>
    <n v="29099.68"/>
  </r>
  <r>
    <s v="INV04790"/>
    <x v="710"/>
    <s v="C209"/>
    <s v="SaaS Pro"/>
    <s v="South"/>
    <n v="16178.69"/>
    <n v="10.53"/>
    <n v="6310.09"/>
  </r>
  <r>
    <s v="INV04791"/>
    <x v="611"/>
    <s v="C229"/>
    <s v="SaaS Enterprise"/>
    <s v="South"/>
    <n v="195761.14"/>
    <n v="1.35"/>
    <n v="83577.460000000006"/>
  </r>
  <r>
    <s v="INV04792"/>
    <x v="486"/>
    <s v="C280"/>
    <s v="SaaS Pro"/>
    <s v="East"/>
    <n v="240180.89"/>
    <n v="17.600000000000001"/>
    <n v="129578.61"/>
  </r>
  <r>
    <s v="INV04793"/>
    <x v="344"/>
    <s v="C149"/>
    <s v="SaaS Enterprise"/>
    <s v="South"/>
    <n v="146740.95000000001"/>
    <n v="23.84"/>
    <n v="60320.22"/>
  </r>
  <r>
    <s v="INV04794"/>
    <x v="184"/>
    <s v="C206"/>
    <s v="Analytics Addon"/>
    <s v="East"/>
    <n v="215012.72"/>
    <n v="16.239999999999998"/>
    <n v="98224.17"/>
  </r>
  <r>
    <s v="INV04795"/>
    <x v="651"/>
    <s v="C130"/>
    <s v="SaaS Enterprise"/>
    <s v="East"/>
    <n v="127028.84"/>
    <n v="5.63"/>
    <n v="56489.48"/>
  </r>
  <r>
    <s v="INV04796"/>
    <x v="186"/>
    <s v="C219"/>
    <s v="SaaS Enterprise"/>
    <s v="West"/>
    <n v="173762.13"/>
    <n v="19.14"/>
    <n v="61971.85"/>
  </r>
  <r>
    <s v="INV04797"/>
    <x v="139"/>
    <s v="C033"/>
    <s v="Analytics Addon"/>
    <s v="East"/>
    <n v="49735.17"/>
    <n v="16.55"/>
    <n v="20929.240000000002"/>
  </r>
  <r>
    <s v="INV04798"/>
    <x v="482"/>
    <s v="C020"/>
    <s v="SaaS Basic"/>
    <s v="North"/>
    <n v="18687.14"/>
    <n v="6.09"/>
    <n v="10177.99"/>
  </r>
  <r>
    <s v="INV04799"/>
    <x v="92"/>
    <s v="C114"/>
    <s v="SaaS Basic"/>
    <s v="North"/>
    <n v="162091.01"/>
    <n v="24.78"/>
    <n v="43603.08"/>
  </r>
  <r>
    <s v="INV04800"/>
    <x v="394"/>
    <s v="C049"/>
    <s v="SaaS Enterprise"/>
    <s v="North"/>
    <n v="74442.63"/>
    <n v="23.14"/>
    <n v="26339.279999999999"/>
  </r>
  <r>
    <s v="INV04801"/>
    <x v="300"/>
    <s v="C106"/>
    <s v="SaaS Basic"/>
    <s v="West"/>
    <n v="25199.17"/>
    <n v="7.01"/>
    <n v="9855.2199999999993"/>
  </r>
  <r>
    <s v="INV04802"/>
    <x v="294"/>
    <s v="C185"/>
    <s v="Analytics Addon"/>
    <s v="East"/>
    <n v="220145.9"/>
    <n v="20.77"/>
    <n v="118033.84"/>
  </r>
  <r>
    <s v="INV04803"/>
    <x v="350"/>
    <s v="C176"/>
    <s v="SaaS Enterprise"/>
    <s v="South"/>
    <n v="218680.19"/>
    <n v="16.7"/>
    <n v="101745.35"/>
  </r>
  <r>
    <s v="INV04804"/>
    <x v="649"/>
    <s v="C107"/>
    <s v="SaaS Basic"/>
    <s v="South"/>
    <n v="150536.65"/>
    <n v="8.91"/>
    <n v="78876.95"/>
  </r>
  <r>
    <s v="INV04805"/>
    <x v="571"/>
    <s v="C137"/>
    <s v="SaaS Basic"/>
    <s v="West"/>
    <n v="239107.85"/>
    <n v="21.53"/>
    <n v="95854.18"/>
  </r>
  <r>
    <s v="INV04806"/>
    <x v="62"/>
    <s v="C134"/>
    <s v="SaaS Pro"/>
    <s v="East"/>
    <n v="36409.660000000003"/>
    <n v="2.68"/>
    <n v="10147.83"/>
  </r>
  <r>
    <s v="INV04807"/>
    <x v="641"/>
    <s v="C182"/>
    <s v="SaaS Enterprise"/>
    <s v="South"/>
    <n v="23914.38"/>
    <n v="2.14"/>
    <n v="8025.79"/>
  </r>
  <r>
    <s v="INV04808"/>
    <x v="259"/>
    <s v="C281"/>
    <s v="SaaS Basic"/>
    <s v="East"/>
    <n v="84190.55"/>
    <n v="14.65"/>
    <n v="32361.47"/>
  </r>
  <r>
    <s v="INV04809"/>
    <x v="536"/>
    <s v="C203"/>
    <s v="SaaS Basic"/>
    <s v="East"/>
    <n v="116152.14"/>
    <n v="5.21"/>
    <n v="45774.69"/>
  </r>
  <r>
    <s v="INV04810"/>
    <x v="96"/>
    <s v="C153"/>
    <s v="SaaS Pro"/>
    <s v="West"/>
    <n v="59071.64"/>
    <n v="7.01"/>
    <n v="29242.71"/>
  </r>
  <r>
    <s v="INV04811"/>
    <x v="65"/>
    <s v="C135"/>
    <s v="Analytics Addon"/>
    <s v="West"/>
    <n v="23038.55"/>
    <n v="19.11"/>
    <n v="8968.7800000000007"/>
  </r>
  <r>
    <s v="INV04812"/>
    <x v="259"/>
    <s v="C212"/>
    <s v="SaaS Pro"/>
    <s v="North"/>
    <n v="132016.98000000001"/>
    <n v="24.41"/>
    <n v="38810.410000000003"/>
  </r>
  <r>
    <s v="INV04813"/>
    <x v="86"/>
    <s v="C034"/>
    <s v="SaaS Enterprise"/>
    <s v="East"/>
    <n v="163365.24"/>
    <n v="23.03"/>
    <n v="67334.460000000006"/>
  </r>
  <r>
    <s v="INV04814"/>
    <x v="504"/>
    <s v="C074"/>
    <s v="Analytics Addon"/>
    <s v="West"/>
    <n v="122504.83"/>
    <n v="18.59"/>
    <n v="47080.05"/>
  </r>
  <r>
    <s v="INV04815"/>
    <x v="250"/>
    <s v="C056"/>
    <s v="SaaS Basic"/>
    <s v="South"/>
    <n v="35207.19"/>
    <n v="11.52"/>
    <n v="15709.99"/>
  </r>
  <r>
    <s v="INV04816"/>
    <x v="398"/>
    <s v="C139"/>
    <s v="SaaS Pro"/>
    <s v="West"/>
    <n v="223117.2"/>
    <n v="10.4"/>
    <n v="100593.97"/>
  </r>
  <r>
    <s v="INV04817"/>
    <x v="103"/>
    <s v="C243"/>
    <s v="SaaS Pro"/>
    <s v="North"/>
    <n v="36010.620000000003"/>
    <n v="14.49"/>
    <n v="10472.49"/>
  </r>
  <r>
    <s v="INV04818"/>
    <x v="435"/>
    <s v="C295"/>
    <s v="SaaS Enterprise"/>
    <s v="South"/>
    <n v="129209"/>
    <n v="1.41"/>
    <n v="39621.199999999997"/>
  </r>
  <r>
    <s v="INV04819"/>
    <x v="386"/>
    <s v="C219"/>
    <s v="SaaS Basic"/>
    <s v="East"/>
    <n v="212117.51"/>
    <n v="23.06"/>
    <n v="82401.83"/>
  </r>
  <r>
    <s v="INV04820"/>
    <x v="717"/>
    <s v="C147"/>
    <s v="SaaS Pro"/>
    <s v="West"/>
    <n v="131932.49"/>
    <n v="20.68"/>
    <n v="64393.24"/>
  </r>
  <r>
    <s v="INV04821"/>
    <x v="414"/>
    <s v="C215"/>
    <s v="SaaS Enterprise"/>
    <s v="West"/>
    <n v="246274.74"/>
    <n v="11.23"/>
    <n v="118139.88"/>
  </r>
  <r>
    <s v="INV04822"/>
    <x v="619"/>
    <s v="C069"/>
    <s v="SaaS Basic"/>
    <s v="North"/>
    <n v="51563.29"/>
    <n v="8.3800000000000008"/>
    <n v="23142.560000000001"/>
  </r>
  <r>
    <s v="INV04823"/>
    <x v="240"/>
    <s v="C052"/>
    <s v="SaaS Pro"/>
    <s v="South"/>
    <n v="109362.99"/>
    <n v="19.04"/>
    <n v="55784.49"/>
  </r>
  <r>
    <s v="INV04824"/>
    <x v="271"/>
    <s v="C192"/>
    <s v="SaaS Basic"/>
    <s v="North"/>
    <n v="193404.05"/>
    <n v="5.82"/>
    <n v="56914.05"/>
  </r>
  <r>
    <s v="INV04825"/>
    <x v="653"/>
    <s v="C294"/>
    <s v="Analytics Addon"/>
    <s v="East"/>
    <n v="220023"/>
    <n v="0.75"/>
    <n v="95745.65"/>
  </r>
  <r>
    <s v="INV04826"/>
    <x v="514"/>
    <s v="C204"/>
    <s v="Analytics Addon"/>
    <s v="East"/>
    <n v="195148.25"/>
    <n v="10.130000000000001"/>
    <n v="67476.02"/>
  </r>
  <r>
    <s v="INV04827"/>
    <x v="302"/>
    <s v="C094"/>
    <s v="SaaS Pro"/>
    <s v="East"/>
    <n v="79189.81"/>
    <n v="14.74"/>
    <n v="21354.52"/>
  </r>
  <r>
    <s v="INV04828"/>
    <x v="51"/>
    <s v="C111"/>
    <s v="SaaS Pro"/>
    <s v="South"/>
    <n v="17233.47"/>
    <n v="9.19"/>
    <n v="9150.2999999999993"/>
  </r>
  <r>
    <s v="INV04829"/>
    <x v="605"/>
    <s v="C276"/>
    <s v="SaaS Enterprise"/>
    <s v="East"/>
    <n v="246022.43"/>
    <n v="1.59"/>
    <n v="84119.53"/>
  </r>
  <r>
    <s v="INV04830"/>
    <x v="242"/>
    <s v="C247"/>
    <s v="Analytics Addon"/>
    <s v="East"/>
    <n v="139391.74"/>
    <n v="11.17"/>
    <n v="55592.93"/>
  </r>
  <r>
    <s v="INV04831"/>
    <x v="169"/>
    <s v="C245"/>
    <s v="SaaS Basic"/>
    <s v="North"/>
    <n v="189187.03"/>
    <n v="15.35"/>
    <n v="57029.71"/>
  </r>
  <r>
    <s v="INV04832"/>
    <x v="321"/>
    <s v="C147"/>
    <s v="Analytics Addon"/>
    <s v="South"/>
    <n v="67711.16"/>
    <n v="18.079999999999998"/>
    <n v="35218.61"/>
  </r>
  <r>
    <s v="INV04833"/>
    <x v="634"/>
    <s v="C053"/>
    <s v="SaaS Enterprise"/>
    <s v="South"/>
    <n v="171625.37"/>
    <n v="4.54"/>
    <n v="70799.570000000007"/>
  </r>
  <r>
    <s v="INV04834"/>
    <x v="450"/>
    <s v="C176"/>
    <s v="SaaS Basic"/>
    <s v="North"/>
    <n v="130330.38"/>
    <n v="23.75"/>
    <n v="50217.7"/>
  </r>
  <r>
    <s v="INV04835"/>
    <x v="515"/>
    <s v="C259"/>
    <s v="SaaS Pro"/>
    <s v="North"/>
    <n v="91768.81"/>
    <n v="14.37"/>
    <n v="47181.62"/>
  </r>
  <r>
    <s v="INV04836"/>
    <x v="200"/>
    <s v="C212"/>
    <s v="SaaS Enterprise"/>
    <s v="South"/>
    <n v="11743.67"/>
    <n v="9.9600000000000009"/>
    <n v="3528.22"/>
  </r>
  <r>
    <s v="INV04837"/>
    <x v="398"/>
    <s v="C279"/>
    <s v="Analytics Addon"/>
    <s v="South"/>
    <n v="52301.77"/>
    <n v="15"/>
    <n v="18027.509999999998"/>
  </r>
  <r>
    <s v="INV04838"/>
    <x v="651"/>
    <s v="C261"/>
    <s v="Analytics Addon"/>
    <s v="East"/>
    <n v="40752.519999999997"/>
    <n v="8.34"/>
    <n v="15933.96"/>
  </r>
  <r>
    <s v="INV04839"/>
    <x v="116"/>
    <s v="C198"/>
    <s v="Analytics Addon"/>
    <s v="South"/>
    <n v="19989.09"/>
    <n v="21.38"/>
    <n v="8280.52"/>
  </r>
  <r>
    <s v="INV04840"/>
    <x v="377"/>
    <s v="C091"/>
    <s v="SaaS Pro"/>
    <s v="South"/>
    <n v="134267.65"/>
    <n v="22.02"/>
    <n v="39361.360000000001"/>
  </r>
  <r>
    <s v="INV04841"/>
    <x v="474"/>
    <s v="C111"/>
    <s v="SaaS Enterprise"/>
    <s v="South"/>
    <n v="240848.07"/>
    <n v="7.61"/>
    <n v="91030.33"/>
  </r>
  <r>
    <s v="INV04842"/>
    <x v="639"/>
    <s v="C049"/>
    <s v="SaaS Pro"/>
    <s v="South"/>
    <n v="244114.79"/>
    <n v="5.28"/>
    <n v="119567.3"/>
  </r>
  <r>
    <s v="INV04843"/>
    <x v="258"/>
    <s v="C068"/>
    <s v="SaaS Enterprise"/>
    <s v="South"/>
    <n v="123762.78"/>
    <n v="1.17"/>
    <n v="36257.25"/>
  </r>
  <r>
    <s v="INV04844"/>
    <x v="401"/>
    <s v="C095"/>
    <s v="SaaS Enterprise"/>
    <s v="South"/>
    <n v="189035.4"/>
    <n v="5.87"/>
    <n v="80982.73"/>
  </r>
  <r>
    <s v="INV04845"/>
    <x v="355"/>
    <s v="C002"/>
    <s v="SaaS Enterprise"/>
    <s v="West"/>
    <n v="109090.85"/>
    <n v="20.3"/>
    <n v="31711.14"/>
  </r>
  <r>
    <s v="INV04846"/>
    <x v="465"/>
    <s v="C160"/>
    <s v="Analytics Addon"/>
    <s v="West"/>
    <n v="140875.92000000001"/>
    <n v="4.87"/>
    <n v="44368.44"/>
  </r>
  <r>
    <s v="INV04847"/>
    <x v="361"/>
    <s v="C096"/>
    <s v="Analytics Addon"/>
    <s v="North"/>
    <n v="146466.09"/>
    <n v="5.55"/>
    <n v="54200.08"/>
  </r>
  <r>
    <s v="INV04848"/>
    <x v="15"/>
    <s v="C001"/>
    <s v="SaaS Pro"/>
    <s v="East"/>
    <n v="85161.37"/>
    <n v="18.190000000000001"/>
    <n v="27257.14"/>
  </r>
  <r>
    <s v="INV04849"/>
    <x v="163"/>
    <s v="C254"/>
    <s v="SaaS Pro"/>
    <s v="East"/>
    <n v="225909.51"/>
    <n v="14.9"/>
    <n v="70719.75"/>
  </r>
  <r>
    <s v="INV04850"/>
    <x v="513"/>
    <s v="C062"/>
    <s v="SaaS Pro"/>
    <s v="North"/>
    <n v="234376.66"/>
    <n v="13.69"/>
    <n v="128407.69"/>
  </r>
  <r>
    <s v="INV04851"/>
    <x v="458"/>
    <s v="C234"/>
    <s v="SaaS Enterprise"/>
    <s v="East"/>
    <n v="199091.04"/>
    <n v="13.5"/>
    <n v="56594.98"/>
  </r>
  <r>
    <s v="INV04852"/>
    <x v="297"/>
    <s v="C187"/>
    <s v="Analytics Addon"/>
    <s v="West"/>
    <n v="157487.39000000001"/>
    <n v="16.95"/>
    <n v="47915.68"/>
  </r>
  <r>
    <s v="INV04853"/>
    <x v="76"/>
    <s v="C003"/>
    <s v="SaaS Pro"/>
    <s v="North"/>
    <n v="145196.35"/>
    <n v="24.87"/>
    <n v="57856.38"/>
  </r>
  <r>
    <s v="INV04854"/>
    <x v="688"/>
    <s v="C291"/>
    <s v="Analytics Addon"/>
    <s v="West"/>
    <n v="97413.7"/>
    <n v="1.63"/>
    <n v="39147.99"/>
  </r>
  <r>
    <s v="INV04855"/>
    <x v="105"/>
    <s v="C020"/>
    <s v="Analytics Addon"/>
    <s v="West"/>
    <n v="187462.6"/>
    <n v="7.13"/>
    <n v="100354.1"/>
  </r>
  <r>
    <s v="INV04856"/>
    <x v="334"/>
    <s v="C066"/>
    <s v="Analytics Addon"/>
    <s v="West"/>
    <n v="133104.35"/>
    <n v="14.16"/>
    <n v="63758.7"/>
  </r>
  <r>
    <s v="INV04857"/>
    <x v="289"/>
    <s v="C100"/>
    <s v="SaaS Enterprise"/>
    <s v="West"/>
    <n v="169979.78"/>
    <n v="8.89"/>
    <n v="57692.3"/>
  </r>
  <r>
    <s v="INV04858"/>
    <x v="699"/>
    <s v="C053"/>
    <s v="SaaS Basic"/>
    <s v="West"/>
    <n v="206960.48"/>
    <n v="3.01"/>
    <n v="60791.42"/>
  </r>
  <r>
    <s v="INV04859"/>
    <x v="626"/>
    <s v="C191"/>
    <s v="SaaS Basic"/>
    <s v="South"/>
    <n v="135047.70000000001"/>
    <n v="18.13"/>
    <n v="53188.32"/>
  </r>
  <r>
    <s v="INV04860"/>
    <x v="691"/>
    <s v="C009"/>
    <s v="SaaS Enterprise"/>
    <s v="South"/>
    <n v="208678"/>
    <n v="17.760000000000002"/>
    <n v="64168.58"/>
  </r>
  <r>
    <s v="INV04861"/>
    <x v="500"/>
    <s v="C199"/>
    <s v="SaaS Pro"/>
    <s v="West"/>
    <n v="43226.69"/>
    <n v="20.93"/>
    <n v="18806.63"/>
  </r>
  <r>
    <s v="INV04862"/>
    <x v="144"/>
    <s v="C164"/>
    <s v="SaaS Pro"/>
    <s v="South"/>
    <n v="173326.91"/>
    <n v="17.82"/>
    <n v="58645.08"/>
  </r>
  <r>
    <s v="INV04863"/>
    <x v="578"/>
    <s v="C224"/>
    <s v="SaaS Enterprise"/>
    <s v="West"/>
    <n v="182935.14"/>
    <n v="16.59"/>
    <n v="50966.39"/>
  </r>
  <r>
    <s v="INV04864"/>
    <x v="122"/>
    <s v="C253"/>
    <s v="SaaS Pro"/>
    <s v="South"/>
    <n v="165694.10999999999"/>
    <n v="13.42"/>
    <n v="67292.210000000006"/>
  </r>
  <r>
    <s v="INV04865"/>
    <x v="184"/>
    <s v="C145"/>
    <s v="SaaS Pro"/>
    <s v="East"/>
    <n v="224790.36"/>
    <n v="0.36"/>
    <n v="116526.07"/>
  </r>
  <r>
    <s v="INV04866"/>
    <x v="251"/>
    <s v="C161"/>
    <s v="SaaS Enterprise"/>
    <s v="East"/>
    <n v="183903.29"/>
    <n v="0.93"/>
    <n v="73410.91"/>
  </r>
  <r>
    <s v="INV04867"/>
    <x v="710"/>
    <s v="C092"/>
    <s v="SaaS Pro"/>
    <s v="North"/>
    <n v="124595.12"/>
    <n v="15.83"/>
    <n v="38595.11"/>
  </r>
  <r>
    <s v="INV04868"/>
    <x v="623"/>
    <s v="C130"/>
    <s v="Analytics Addon"/>
    <s v="West"/>
    <n v="22546.69"/>
    <n v="2.38"/>
    <n v="5674.54"/>
  </r>
  <r>
    <s v="INV04869"/>
    <x v="488"/>
    <s v="C173"/>
    <s v="SaaS Basic"/>
    <s v="North"/>
    <n v="207594.07"/>
    <n v="8.77"/>
    <n v="83698.73"/>
  </r>
  <r>
    <s v="INV04870"/>
    <x v="672"/>
    <s v="C155"/>
    <s v="SaaS Pro"/>
    <s v="South"/>
    <n v="123310.31"/>
    <n v="3.05"/>
    <n v="51428.24"/>
  </r>
  <r>
    <s v="INV04871"/>
    <x v="633"/>
    <s v="C173"/>
    <s v="SaaS Basic"/>
    <s v="West"/>
    <n v="96090.67"/>
    <n v="5.61"/>
    <n v="36637.46"/>
  </r>
  <r>
    <s v="INV04872"/>
    <x v="276"/>
    <s v="C059"/>
    <s v="SaaS Pro"/>
    <s v="West"/>
    <n v="56491.9"/>
    <n v="17.2"/>
    <n v="20664.13"/>
  </r>
  <r>
    <s v="INV04873"/>
    <x v="332"/>
    <s v="C058"/>
    <s v="SaaS Pro"/>
    <s v="South"/>
    <n v="151636.25"/>
    <n v="19.45"/>
    <n v="63212.27"/>
  </r>
  <r>
    <s v="INV04874"/>
    <x v="589"/>
    <s v="C049"/>
    <s v="SaaS Pro"/>
    <s v="West"/>
    <n v="57813.25"/>
    <n v="5.49"/>
    <n v="18987.689999999999"/>
  </r>
  <r>
    <s v="INV04875"/>
    <x v="351"/>
    <s v="C296"/>
    <s v="SaaS Basic"/>
    <s v="East"/>
    <n v="170119.32"/>
    <n v="7.37"/>
    <n v="42594.29"/>
  </r>
  <r>
    <s v="INV04876"/>
    <x v="391"/>
    <s v="C220"/>
    <s v="SaaS Pro"/>
    <s v="West"/>
    <n v="47730.14"/>
    <n v="8.06"/>
    <n v="24352.25"/>
  </r>
  <r>
    <s v="INV04877"/>
    <x v="396"/>
    <s v="C251"/>
    <s v="SaaS Basic"/>
    <s v="West"/>
    <n v="146899.22"/>
    <n v="5.53"/>
    <n v="51405.07"/>
  </r>
  <r>
    <s v="INV04878"/>
    <x v="115"/>
    <s v="C205"/>
    <s v="SaaS Basic"/>
    <s v="East"/>
    <n v="124057.95"/>
    <n v="2.2599999999999998"/>
    <n v="32834.92"/>
  </r>
  <r>
    <s v="INV04879"/>
    <x v="156"/>
    <s v="C202"/>
    <s v="SaaS Basic"/>
    <s v="South"/>
    <n v="79613.919999999998"/>
    <n v="15.73"/>
    <n v="36078.94"/>
  </r>
  <r>
    <s v="INV04880"/>
    <x v="541"/>
    <s v="C088"/>
    <s v="SaaS Enterprise"/>
    <s v="East"/>
    <n v="168596.47"/>
    <n v="6.53"/>
    <n v="83199.820000000007"/>
  </r>
  <r>
    <s v="INV04881"/>
    <x v="440"/>
    <s v="C176"/>
    <s v="SaaS Basic"/>
    <s v="East"/>
    <n v="178357.2"/>
    <n v="3.9"/>
    <n v="94178.45"/>
  </r>
  <r>
    <s v="INV04882"/>
    <x v="186"/>
    <s v="C053"/>
    <s v="SaaS Enterprise"/>
    <s v="North"/>
    <n v="145449.28"/>
    <n v="1.43"/>
    <n v="46035.03"/>
  </r>
  <r>
    <s v="INV04883"/>
    <x v="330"/>
    <s v="C017"/>
    <s v="SaaS Basic"/>
    <s v="South"/>
    <n v="235068.7"/>
    <n v="3.79"/>
    <n v="118385.45"/>
  </r>
  <r>
    <s v="INV04884"/>
    <x v="206"/>
    <s v="C096"/>
    <s v="Analytics Addon"/>
    <s v="West"/>
    <n v="200689.72"/>
    <n v="10.55"/>
    <n v="50954.02"/>
  </r>
  <r>
    <s v="INV04885"/>
    <x v="612"/>
    <s v="C268"/>
    <s v="SaaS Enterprise"/>
    <s v="South"/>
    <n v="221214.55"/>
    <n v="1.62"/>
    <n v="88123.24"/>
  </r>
  <r>
    <s v="INV04886"/>
    <x v="213"/>
    <s v="C137"/>
    <s v="SaaS Basic"/>
    <s v="South"/>
    <n v="13405.61"/>
    <n v="7.58"/>
    <n v="6430.06"/>
  </r>
  <r>
    <s v="INV04887"/>
    <x v="500"/>
    <s v="C126"/>
    <s v="Analytics Addon"/>
    <s v="East"/>
    <n v="234904.79"/>
    <n v="21.91"/>
    <n v="64656.1"/>
  </r>
  <r>
    <s v="INV04888"/>
    <x v="14"/>
    <s v="C119"/>
    <s v="SaaS Enterprise"/>
    <s v="South"/>
    <n v="113508.11"/>
    <n v="24.02"/>
    <n v="50172.13"/>
  </r>
  <r>
    <s v="INV04889"/>
    <x v="369"/>
    <s v="C247"/>
    <s v="Analytics Addon"/>
    <s v="South"/>
    <n v="174505.44"/>
    <n v="1.4"/>
    <n v="89359.42"/>
  </r>
  <r>
    <s v="INV04890"/>
    <x v="359"/>
    <s v="C158"/>
    <s v="SaaS Enterprise"/>
    <s v="South"/>
    <n v="223852.77"/>
    <n v="18.600000000000001"/>
    <n v="99823.53"/>
  </r>
  <r>
    <s v="INV04891"/>
    <x v="260"/>
    <s v="C246"/>
    <s v="SaaS Enterprise"/>
    <s v="South"/>
    <n v="145964.14000000001"/>
    <n v="12.49"/>
    <n v="43221.8"/>
  </r>
  <r>
    <s v="INV04892"/>
    <x v="266"/>
    <s v="C006"/>
    <s v="SaaS Enterprise"/>
    <s v="South"/>
    <n v="36645.79"/>
    <n v="24.06"/>
    <n v="11334.98"/>
  </r>
  <r>
    <s v="INV04893"/>
    <x v="191"/>
    <s v="C262"/>
    <s v="Analytics Addon"/>
    <s v="North"/>
    <n v="53963.66"/>
    <n v="0.96"/>
    <n v="22851.31"/>
  </r>
  <r>
    <s v="INV04894"/>
    <x v="63"/>
    <s v="C079"/>
    <s v="SaaS Pro"/>
    <s v="East"/>
    <n v="98645.35"/>
    <n v="19.87"/>
    <n v="36332.129999999997"/>
  </r>
  <r>
    <s v="INV04895"/>
    <x v="287"/>
    <s v="C227"/>
    <s v="SaaS Pro"/>
    <s v="East"/>
    <n v="40696.6"/>
    <n v="13.21"/>
    <n v="21900.38"/>
  </r>
  <r>
    <s v="INV04896"/>
    <x v="443"/>
    <s v="C203"/>
    <s v="SaaS Pro"/>
    <s v="South"/>
    <n v="45662.45"/>
    <n v="6.16"/>
    <n v="24293.8"/>
  </r>
  <r>
    <s v="INV04897"/>
    <x v="422"/>
    <s v="C233"/>
    <s v="Analytics Addon"/>
    <s v="South"/>
    <n v="23328.76"/>
    <n v="4.8600000000000003"/>
    <n v="7173.17"/>
  </r>
  <r>
    <s v="INV04898"/>
    <x v="264"/>
    <s v="C221"/>
    <s v="Analytics Addon"/>
    <s v="West"/>
    <n v="147871.57"/>
    <n v="24.62"/>
    <n v="50662.43"/>
  </r>
  <r>
    <s v="INV04899"/>
    <x v="424"/>
    <s v="C107"/>
    <s v="Analytics Addon"/>
    <s v="West"/>
    <n v="124376.53"/>
    <n v="16.63"/>
    <n v="63111.839999999997"/>
  </r>
  <r>
    <s v="INV04900"/>
    <x v="591"/>
    <s v="C119"/>
    <s v="Analytics Addon"/>
    <s v="North"/>
    <n v="85516.95"/>
    <n v="0.95"/>
    <n v="46691.360000000001"/>
  </r>
  <r>
    <s v="INV04901"/>
    <x v="63"/>
    <s v="C094"/>
    <s v="SaaS Enterprise"/>
    <s v="South"/>
    <n v="229722.97"/>
    <n v="24.38"/>
    <n v="113073.86"/>
  </r>
  <r>
    <s v="INV04902"/>
    <x v="549"/>
    <s v="C022"/>
    <s v="Analytics Addon"/>
    <s v="South"/>
    <n v="100791.59"/>
    <n v="18.34"/>
    <n v="45045.760000000002"/>
  </r>
  <r>
    <s v="INV04903"/>
    <x v="568"/>
    <s v="C176"/>
    <s v="SaaS Pro"/>
    <s v="West"/>
    <n v="124833.62"/>
    <n v="2.0099999999999998"/>
    <n v="62930.74"/>
  </r>
  <r>
    <s v="INV04904"/>
    <x v="78"/>
    <s v="C271"/>
    <s v="SaaS Basic"/>
    <s v="North"/>
    <n v="127579.31"/>
    <n v="20.94"/>
    <n v="40834.53"/>
  </r>
  <r>
    <s v="INV04905"/>
    <x v="33"/>
    <s v="C057"/>
    <s v="SaaS Basic"/>
    <s v="East"/>
    <n v="54313.01"/>
    <n v="12.54"/>
    <n v="19754.82"/>
  </r>
  <r>
    <s v="INV04906"/>
    <x v="726"/>
    <s v="C158"/>
    <s v="SaaS Enterprise"/>
    <s v="North"/>
    <n v="177679.38"/>
    <n v="6.83"/>
    <n v="95311.54"/>
  </r>
  <r>
    <s v="INV04907"/>
    <x v="396"/>
    <s v="C113"/>
    <s v="Analytics Addon"/>
    <s v="West"/>
    <n v="175863.32"/>
    <n v="19.739999999999998"/>
    <n v="57786.07"/>
  </r>
  <r>
    <s v="INV04908"/>
    <x v="253"/>
    <s v="C013"/>
    <s v="SaaS Basic"/>
    <s v="East"/>
    <n v="145360.34"/>
    <n v="3.09"/>
    <n v="69394.710000000006"/>
  </r>
  <r>
    <s v="INV04909"/>
    <x v="525"/>
    <s v="C189"/>
    <s v="SaaS Basic"/>
    <s v="South"/>
    <n v="210494.97"/>
    <n v="20.6"/>
    <n v="77232.56"/>
  </r>
  <r>
    <s v="INV04910"/>
    <x v="579"/>
    <s v="C238"/>
    <s v="Analytics Addon"/>
    <s v="East"/>
    <n v="234568.49"/>
    <n v="15.45"/>
    <n v="103156.68"/>
  </r>
  <r>
    <s v="INV04911"/>
    <x v="459"/>
    <s v="C107"/>
    <s v="SaaS Pro"/>
    <s v="North"/>
    <n v="150082.25"/>
    <n v="24.13"/>
    <n v="77147.64"/>
  </r>
  <r>
    <s v="INV04912"/>
    <x v="28"/>
    <s v="C109"/>
    <s v="SaaS Enterprise"/>
    <s v="South"/>
    <n v="221185.79"/>
    <n v="16.510000000000002"/>
    <n v="85782.14"/>
  </r>
  <r>
    <s v="INV04913"/>
    <x v="713"/>
    <s v="C152"/>
    <s v="Analytics Addon"/>
    <s v="South"/>
    <n v="63270.239999999998"/>
    <n v="20.14"/>
    <n v="24120.78"/>
  </r>
  <r>
    <s v="INV04914"/>
    <x v="700"/>
    <s v="C258"/>
    <s v="Analytics Addon"/>
    <s v="North"/>
    <n v="242635.87"/>
    <n v="15.35"/>
    <n v="75157.850000000006"/>
  </r>
  <r>
    <s v="INV04915"/>
    <x v="259"/>
    <s v="C274"/>
    <s v="SaaS Enterprise"/>
    <s v="West"/>
    <n v="159395.69"/>
    <n v="7.11"/>
    <n v="85839.26"/>
  </r>
  <r>
    <s v="INV04916"/>
    <x v="515"/>
    <s v="C288"/>
    <s v="Analytics Addon"/>
    <s v="East"/>
    <n v="227639.35"/>
    <n v="22.19"/>
    <n v="104419.25"/>
  </r>
  <r>
    <s v="INV04917"/>
    <x v="679"/>
    <s v="C281"/>
    <s v="SaaS Basic"/>
    <s v="East"/>
    <n v="175818.48"/>
    <n v="24.72"/>
    <n v="83828.14"/>
  </r>
  <r>
    <s v="INV04918"/>
    <x v="172"/>
    <s v="C074"/>
    <s v="SaaS Enterprise"/>
    <s v="South"/>
    <n v="150119.69"/>
    <n v="1.4"/>
    <n v="72542.14"/>
  </r>
  <r>
    <s v="INV04919"/>
    <x v="321"/>
    <s v="C261"/>
    <s v="SaaS Pro"/>
    <s v="East"/>
    <n v="182132"/>
    <n v="22.83"/>
    <n v="46777.33"/>
  </r>
  <r>
    <s v="INV04920"/>
    <x v="448"/>
    <s v="C148"/>
    <s v="SaaS Basic"/>
    <s v="South"/>
    <n v="56693.01"/>
    <n v="24.01"/>
    <n v="22250.57"/>
  </r>
  <r>
    <s v="INV04921"/>
    <x v="139"/>
    <s v="C114"/>
    <s v="SaaS Pro"/>
    <s v="South"/>
    <n v="94233.82"/>
    <n v="10.06"/>
    <n v="25210.67"/>
  </r>
  <r>
    <s v="INV04922"/>
    <x v="130"/>
    <s v="C130"/>
    <s v="Analytics Addon"/>
    <s v="East"/>
    <n v="85366.34"/>
    <n v="17.920000000000002"/>
    <n v="35538.1"/>
  </r>
  <r>
    <s v="INV04923"/>
    <x v="381"/>
    <s v="C146"/>
    <s v="SaaS Pro"/>
    <s v="West"/>
    <n v="49591.42"/>
    <n v="11"/>
    <n v="22663.25"/>
  </r>
  <r>
    <s v="INV04924"/>
    <x v="647"/>
    <s v="C137"/>
    <s v="Analytics Addon"/>
    <s v="West"/>
    <n v="87720.28"/>
    <n v="5.03"/>
    <n v="47512.58"/>
  </r>
  <r>
    <s v="INV04925"/>
    <x v="272"/>
    <s v="C099"/>
    <s v="SaaS Basic"/>
    <s v="East"/>
    <n v="39202.17"/>
    <n v="1.58"/>
    <n v="13439.89"/>
  </r>
  <r>
    <s v="INV04926"/>
    <x v="706"/>
    <s v="C122"/>
    <s v="SaaS Enterprise"/>
    <s v="South"/>
    <n v="194116.29"/>
    <n v="13.84"/>
    <n v="85825.16"/>
  </r>
  <r>
    <s v="INV04927"/>
    <x v="154"/>
    <s v="C007"/>
    <s v="Analytics Addon"/>
    <s v="East"/>
    <n v="232030.73"/>
    <n v="6.15"/>
    <n v="85770.08"/>
  </r>
  <r>
    <s v="INV04928"/>
    <x v="226"/>
    <s v="C067"/>
    <s v="SaaS Enterprise"/>
    <s v="South"/>
    <n v="160567.94"/>
    <n v="5.01"/>
    <n v="65665.490000000005"/>
  </r>
  <r>
    <s v="INV04929"/>
    <x v="256"/>
    <s v="C219"/>
    <s v="SaaS Pro"/>
    <s v="East"/>
    <n v="165874.18"/>
    <n v="4.9800000000000004"/>
    <n v="54544.31"/>
  </r>
  <r>
    <s v="INV04930"/>
    <x v="728"/>
    <s v="C088"/>
    <s v="SaaS Enterprise"/>
    <s v="West"/>
    <n v="165971.49"/>
    <n v="7.73"/>
    <n v="84153.01"/>
  </r>
  <r>
    <s v="INV04931"/>
    <x v="451"/>
    <s v="C249"/>
    <s v="SaaS Basic"/>
    <s v="North"/>
    <n v="228489.72"/>
    <n v="7.05"/>
    <n v="61007.43"/>
  </r>
  <r>
    <s v="INV04932"/>
    <x v="138"/>
    <s v="C041"/>
    <s v="SaaS Enterprise"/>
    <s v="East"/>
    <n v="238347.81"/>
    <n v="17.079999999999998"/>
    <n v="92401.64"/>
  </r>
  <r>
    <s v="INV04933"/>
    <x v="662"/>
    <s v="C267"/>
    <s v="SaaS Basic"/>
    <s v="North"/>
    <n v="192370.32"/>
    <n v="5.23"/>
    <n v="67055.350000000006"/>
  </r>
  <r>
    <s v="INV04934"/>
    <x v="249"/>
    <s v="C279"/>
    <s v="SaaS Basic"/>
    <s v="North"/>
    <n v="119125.13"/>
    <n v="1.18"/>
    <n v="64913.01"/>
  </r>
  <r>
    <s v="INV04935"/>
    <x v="416"/>
    <s v="C272"/>
    <s v="SaaS Enterprise"/>
    <s v="West"/>
    <n v="76973.41"/>
    <n v="3.63"/>
    <n v="35171.78"/>
  </r>
  <r>
    <s v="INV04936"/>
    <x v="151"/>
    <s v="C205"/>
    <s v="SaaS Enterprise"/>
    <s v="South"/>
    <n v="109108.43"/>
    <n v="23.64"/>
    <n v="55883.57"/>
  </r>
  <r>
    <s v="INV04937"/>
    <x v="431"/>
    <s v="C217"/>
    <s v="SaaS Basic"/>
    <s v="West"/>
    <n v="152667.74"/>
    <n v="17.190000000000001"/>
    <n v="44125.16"/>
  </r>
  <r>
    <s v="INV04938"/>
    <x v="436"/>
    <s v="C203"/>
    <s v="SaaS Pro"/>
    <s v="North"/>
    <n v="236753.36"/>
    <n v="0.36"/>
    <n v="90983.19"/>
  </r>
  <r>
    <s v="INV04939"/>
    <x v="222"/>
    <s v="C154"/>
    <s v="Analytics Addon"/>
    <s v="North"/>
    <n v="93992.94"/>
    <n v="23.41"/>
    <n v="49666.59"/>
  </r>
  <r>
    <s v="INV04940"/>
    <x v="284"/>
    <s v="C010"/>
    <s v="SaaS Enterprise"/>
    <s v="North"/>
    <n v="179599.24"/>
    <n v="17.940000000000001"/>
    <n v="57386.06"/>
  </r>
  <r>
    <s v="INV04941"/>
    <x v="509"/>
    <s v="C055"/>
    <s v="SaaS Enterprise"/>
    <s v="North"/>
    <n v="72709.100000000006"/>
    <n v="16.04"/>
    <n v="18848.73"/>
  </r>
  <r>
    <s v="INV04942"/>
    <x v="544"/>
    <s v="C237"/>
    <s v="Analytics Addon"/>
    <s v="East"/>
    <n v="159797.37"/>
    <n v="17.53"/>
    <n v="46943.45"/>
  </r>
  <r>
    <s v="INV04943"/>
    <x v="469"/>
    <s v="C224"/>
    <s v="SaaS Basic"/>
    <s v="South"/>
    <n v="75018.009999999995"/>
    <n v="3.63"/>
    <n v="35228.720000000001"/>
  </r>
  <r>
    <s v="INV04944"/>
    <x v="640"/>
    <s v="C252"/>
    <s v="SaaS Enterprise"/>
    <s v="West"/>
    <n v="31137.98"/>
    <n v="17.510000000000002"/>
    <n v="12977.87"/>
  </r>
  <r>
    <s v="INV04945"/>
    <x v="565"/>
    <s v="C020"/>
    <s v="SaaS Basic"/>
    <s v="East"/>
    <n v="107945.35"/>
    <n v="23.28"/>
    <n v="50293.71"/>
  </r>
  <r>
    <s v="INV04946"/>
    <x v="78"/>
    <s v="C155"/>
    <s v="SaaS Enterprise"/>
    <s v="East"/>
    <n v="76317.69"/>
    <n v="18.059999999999999"/>
    <n v="22855.79"/>
  </r>
  <r>
    <s v="INV04947"/>
    <x v="373"/>
    <s v="C299"/>
    <s v="SaaS Enterprise"/>
    <s v="West"/>
    <n v="54726.85"/>
    <n v="16.04"/>
    <n v="25844.36"/>
  </r>
  <r>
    <s v="INV04948"/>
    <x v="402"/>
    <s v="C209"/>
    <s v="SaaS Enterprise"/>
    <s v="South"/>
    <n v="99736.14"/>
    <n v="23.65"/>
    <n v="32339.69"/>
  </r>
  <r>
    <s v="INV04949"/>
    <x v="44"/>
    <s v="C112"/>
    <s v="Analytics Addon"/>
    <s v="South"/>
    <n v="96981.46"/>
    <n v="22.63"/>
    <n v="33998.83"/>
  </r>
  <r>
    <s v="INV04950"/>
    <x v="367"/>
    <s v="C014"/>
    <s v="Analytics Addon"/>
    <s v="West"/>
    <n v="249119.01"/>
    <n v="15.19"/>
    <n v="75420.52"/>
  </r>
  <r>
    <s v="INV04951"/>
    <x v="391"/>
    <s v="C205"/>
    <s v="Analytics Addon"/>
    <s v="West"/>
    <n v="127664.23"/>
    <n v="10.1"/>
    <n v="50864.36"/>
  </r>
  <r>
    <s v="INV04952"/>
    <x v="633"/>
    <s v="C071"/>
    <s v="Analytics Addon"/>
    <s v="East"/>
    <n v="104520.12"/>
    <n v="6.31"/>
    <n v="51796.01"/>
  </r>
  <r>
    <s v="INV04953"/>
    <x v="298"/>
    <s v="C089"/>
    <s v="SaaS Pro"/>
    <s v="West"/>
    <n v="161383.31"/>
    <n v="19.38"/>
    <n v="42608.04"/>
  </r>
  <r>
    <s v="INV04954"/>
    <x v="410"/>
    <s v="C075"/>
    <s v="SaaS Pro"/>
    <s v="North"/>
    <n v="116185.17"/>
    <n v="0.4"/>
    <n v="49490.57"/>
  </r>
  <r>
    <s v="INV04955"/>
    <x v="50"/>
    <s v="C093"/>
    <s v="SaaS Enterprise"/>
    <s v="East"/>
    <n v="71795.509999999995"/>
    <n v="9.6"/>
    <n v="19302.18"/>
  </r>
  <r>
    <s v="INV04956"/>
    <x v="83"/>
    <s v="C262"/>
    <s v="Analytics Addon"/>
    <s v="North"/>
    <n v="193975.13"/>
    <n v="11.69"/>
    <n v="58111.58"/>
  </r>
  <r>
    <s v="INV04957"/>
    <x v="508"/>
    <s v="C266"/>
    <s v="SaaS Basic"/>
    <s v="South"/>
    <n v="101275.37"/>
    <n v="24.8"/>
    <n v="30525.73"/>
  </r>
  <r>
    <s v="INV04958"/>
    <x v="688"/>
    <s v="C014"/>
    <s v="SaaS Enterprise"/>
    <s v="East"/>
    <n v="204677.62"/>
    <n v="17.309999999999999"/>
    <n v="74845.53"/>
  </r>
  <r>
    <s v="INV04959"/>
    <x v="330"/>
    <s v="C169"/>
    <s v="Analytics Addon"/>
    <s v="South"/>
    <n v="78020.460000000006"/>
    <n v="18.059999999999999"/>
    <n v="26204.49"/>
  </r>
  <r>
    <s v="INV04960"/>
    <x v="111"/>
    <s v="C264"/>
    <s v="SaaS Basic"/>
    <s v="West"/>
    <n v="122022.48"/>
    <n v="19.95"/>
    <n v="40171.68"/>
  </r>
  <r>
    <s v="INV04961"/>
    <x v="500"/>
    <s v="C198"/>
    <s v="SaaS Enterprise"/>
    <s v="East"/>
    <n v="91567.45"/>
    <n v="7.43"/>
    <n v="40263.81"/>
  </r>
  <r>
    <s v="INV04962"/>
    <x v="554"/>
    <s v="C220"/>
    <s v="SaaS Enterprise"/>
    <s v="East"/>
    <n v="40981.4"/>
    <n v="24.18"/>
    <n v="18866.54"/>
  </r>
  <r>
    <s v="INV04963"/>
    <x v="542"/>
    <s v="C210"/>
    <s v="SaaS Enterprise"/>
    <s v="East"/>
    <n v="194352.56"/>
    <n v="15.89"/>
    <n v="95637.15"/>
  </r>
  <r>
    <s v="INV04964"/>
    <x v="684"/>
    <s v="C115"/>
    <s v="SaaS Enterprise"/>
    <s v="North"/>
    <n v="31221.1"/>
    <n v="16.149999999999999"/>
    <n v="9167.81"/>
  </r>
  <r>
    <s v="INV04965"/>
    <x v="103"/>
    <s v="C159"/>
    <s v="Analytics Addon"/>
    <s v="East"/>
    <n v="183302.22"/>
    <n v="15.01"/>
    <n v="89805.02"/>
  </r>
  <r>
    <s v="INV04966"/>
    <x v="440"/>
    <s v="C011"/>
    <s v="Analytics Addon"/>
    <s v="North"/>
    <n v="91212.41"/>
    <n v="0.26"/>
    <n v="24662.69"/>
  </r>
  <r>
    <s v="INV04967"/>
    <x v="336"/>
    <s v="C265"/>
    <s v="SaaS Basic"/>
    <s v="North"/>
    <n v="219501.89"/>
    <n v="16.57"/>
    <n v="91848.34"/>
  </r>
  <r>
    <s v="INV04968"/>
    <x v="662"/>
    <s v="C208"/>
    <s v="SaaS Pro"/>
    <s v="South"/>
    <n v="10494.96"/>
    <n v="21.14"/>
    <n v="5513.01"/>
  </r>
  <r>
    <s v="INV04969"/>
    <x v="697"/>
    <s v="C114"/>
    <s v="SaaS Enterprise"/>
    <s v="North"/>
    <n v="204261.16"/>
    <n v="12.64"/>
    <n v="107165.84"/>
  </r>
  <r>
    <s v="INV04970"/>
    <x v="678"/>
    <s v="C017"/>
    <s v="SaaS Pro"/>
    <s v="North"/>
    <n v="58879.74"/>
    <n v="9.01"/>
    <n v="17753.689999999999"/>
  </r>
  <r>
    <s v="INV04971"/>
    <x v="308"/>
    <s v="C146"/>
    <s v="Analytics Addon"/>
    <s v="East"/>
    <n v="196223.97"/>
    <n v="0.01"/>
    <n v="61960.35"/>
  </r>
  <r>
    <s v="INV04972"/>
    <x v="554"/>
    <s v="C238"/>
    <s v="SaaS Pro"/>
    <s v="South"/>
    <n v="36429.160000000003"/>
    <n v="2.16"/>
    <n v="12348.81"/>
  </r>
  <r>
    <s v="INV04973"/>
    <x v="75"/>
    <s v="C273"/>
    <s v="SaaS Enterprise"/>
    <s v="West"/>
    <n v="42796.46"/>
    <n v="18.29"/>
    <n v="12960.33"/>
  </r>
  <r>
    <s v="INV04974"/>
    <x v="137"/>
    <s v="C133"/>
    <s v="SaaS Pro"/>
    <s v="North"/>
    <n v="211875.88"/>
    <n v="19.36"/>
    <n v="112968.65"/>
  </r>
  <r>
    <s v="INV04975"/>
    <x v="519"/>
    <s v="C042"/>
    <s v="Analytics Addon"/>
    <s v="East"/>
    <n v="226699.54"/>
    <n v="15.52"/>
    <n v="74171.710000000006"/>
  </r>
  <r>
    <s v="INV04976"/>
    <x v="117"/>
    <s v="C279"/>
    <s v="Analytics Addon"/>
    <s v="East"/>
    <n v="80446.28"/>
    <n v="3.89"/>
    <n v="33393.24"/>
  </r>
  <r>
    <s v="INV04977"/>
    <x v="361"/>
    <s v="C060"/>
    <s v="Analytics Addon"/>
    <s v="South"/>
    <n v="126936.27"/>
    <n v="18.16"/>
    <n v="46301.65"/>
  </r>
  <r>
    <s v="INV04978"/>
    <x v="311"/>
    <s v="C045"/>
    <s v="SaaS Enterprise"/>
    <s v="East"/>
    <n v="25571.73"/>
    <n v="22.44"/>
    <n v="10511.55"/>
  </r>
  <r>
    <s v="INV04979"/>
    <x v="434"/>
    <s v="C141"/>
    <s v="SaaS Enterprise"/>
    <s v="South"/>
    <n v="245073.64"/>
    <n v="4.68"/>
    <n v="90166.78"/>
  </r>
  <r>
    <s v="INV04980"/>
    <x v="406"/>
    <s v="C245"/>
    <s v="SaaS Pro"/>
    <s v="North"/>
    <n v="45456.37"/>
    <n v="4.92"/>
    <n v="18551.150000000001"/>
  </r>
  <r>
    <s v="INV04981"/>
    <x v="591"/>
    <s v="C015"/>
    <s v="Analytics Addon"/>
    <s v="West"/>
    <n v="14668.37"/>
    <n v="5.74"/>
    <n v="7593.32"/>
  </r>
  <r>
    <s v="INV04982"/>
    <x v="185"/>
    <s v="C013"/>
    <s v="SaaS Basic"/>
    <s v="North"/>
    <n v="26005.63"/>
    <n v="6.16"/>
    <n v="13425.86"/>
  </r>
  <r>
    <s v="INV04983"/>
    <x v="61"/>
    <s v="C047"/>
    <s v="SaaS Basic"/>
    <s v="West"/>
    <n v="149018.89000000001"/>
    <n v="10.210000000000001"/>
    <n v="57944"/>
  </r>
  <r>
    <s v="INV04984"/>
    <x v="311"/>
    <s v="C216"/>
    <s v="Analytics Addon"/>
    <s v="North"/>
    <n v="42282.27"/>
    <n v="5.73"/>
    <n v="23096.11"/>
  </r>
  <r>
    <s v="INV04985"/>
    <x v="13"/>
    <s v="C298"/>
    <s v="SaaS Basic"/>
    <s v="North"/>
    <n v="159469.79"/>
    <n v="19.03"/>
    <n v="77322.570000000007"/>
  </r>
  <r>
    <s v="INV04986"/>
    <x v="341"/>
    <s v="C165"/>
    <s v="SaaS Enterprise"/>
    <s v="West"/>
    <n v="202933.99"/>
    <n v="10.11"/>
    <n v="82543.55"/>
  </r>
  <r>
    <s v="INV04987"/>
    <x v="18"/>
    <s v="C022"/>
    <s v="SaaS Pro"/>
    <s v="East"/>
    <n v="60529.82"/>
    <n v="24.93"/>
    <n v="15830.03"/>
  </r>
  <r>
    <s v="INV04988"/>
    <x v="24"/>
    <s v="C085"/>
    <s v="SaaS Enterprise"/>
    <s v="South"/>
    <n v="121127.42"/>
    <n v="16.940000000000001"/>
    <n v="62048.800000000003"/>
  </r>
  <r>
    <s v="INV04989"/>
    <x v="191"/>
    <s v="C084"/>
    <s v="SaaS Basic"/>
    <s v="West"/>
    <n v="162519.35"/>
    <n v="18.48"/>
    <n v="54719.05"/>
  </r>
  <r>
    <s v="INV04990"/>
    <x v="210"/>
    <s v="C065"/>
    <s v="Analytics Addon"/>
    <s v="West"/>
    <n v="93908.5"/>
    <n v="12.43"/>
    <n v="41280.76"/>
  </r>
  <r>
    <s v="INV04991"/>
    <x v="674"/>
    <s v="C295"/>
    <s v="SaaS Pro"/>
    <s v="West"/>
    <n v="177306.68"/>
    <n v="13.25"/>
    <n v="70040.03"/>
  </r>
  <r>
    <s v="INV04992"/>
    <x v="625"/>
    <s v="C264"/>
    <s v="SaaS Pro"/>
    <s v="South"/>
    <n v="32737.58"/>
    <n v="22.57"/>
    <n v="10591.25"/>
  </r>
  <r>
    <s v="INV04993"/>
    <x v="74"/>
    <s v="C079"/>
    <s v="Analytics Addon"/>
    <s v="West"/>
    <n v="141784.59"/>
    <n v="2.91"/>
    <n v="54324.06"/>
  </r>
  <r>
    <s v="INV04994"/>
    <x v="664"/>
    <s v="C288"/>
    <s v="SaaS Pro"/>
    <s v="East"/>
    <n v="202538.51"/>
    <n v="0.11"/>
    <n v="75812.05"/>
  </r>
  <r>
    <s v="INV04995"/>
    <x v="108"/>
    <s v="C195"/>
    <s v="SaaS Basic"/>
    <s v="West"/>
    <n v="182534.94"/>
    <n v="2.63"/>
    <n v="50889.27"/>
  </r>
  <r>
    <s v="INV04996"/>
    <x v="691"/>
    <s v="C184"/>
    <s v="SaaS Pro"/>
    <s v="West"/>
    <n v="167231.25"/>
    <n v="4.25"/>
    <n v="79049.19"/>
  </r>
  <r>
    <s v="INV04997"/>
    <x v="424"/>
    <s v="C052"/>
    <s v="SaaS Enterprise"/>
    <s v="North"/>
    <n v="145439.92000000001"/>
    <n v="14.19"/>
    <n v="66522.8"/>
  </r>
  <r>
    <s v="INV04998"/>
    <x v="102"/>
    <s v="C065"/>
    <s v="SaaS Basic"/>
    <s v="West"/>
    <n v="18147.759999999998"/>
    <n v="12.34"/>
    <n v="7570.08"/>
  </r>
  <r>
    <s v="INV04999"/>
    <x v="366"/>
    <s v="C114"/>
    <s v="Analytics Addon"/>
    <s v="South"/>
    <n v="167381.16"/>
    <n v="9.06"/>
    <n v="87314.58"/>
  </r>
  <r>
    <s v="INV05000"/>
    <x v="190"/>
    <s v="C149"/>
    <s v="SaaS Pro"/>
    <s v="West"/>
    <n v="221403.55"/>
    <n v="3.1"/>
    <n v="76691.070000000007"/>
  </r>
  <r>
    <m/>
    <x v="729"/>
    <m/>
    <m/>
    <m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n v="2448900"/>
    <n v="2248316"/>
    <n v="15200584"/>
  </r>
  <r>
    <x v="1"/>
    <n v="2359413"/>
    <n v="3550688"/>
    <n v="14009309"/>
  </r>
  <r>
    <x v="2"/>
    <n v="2840779"/>
    <n v="5394140"/>
    <n v="11455948"/>
  </r>
  <r>
    <x v="3"/>
    <n v="4253873"/>
    <n v="4293484"/>
    <n v="11416337"/>
  </r>
  <r>
    <x v="4"/>
    <n v="1530967"/>
    <n v="5205009"/>
    <n v="7742295"/>
  </r>
  <r>
    <x v="5"/>
    <n v="2203187"/>
    <n v="3098194"/>
    <n v="6847288"/>
  </r>
  <r>
    <x v="6"/>
    <n v="3086097"/>
    <n v="4947190"/>
    <n v="4986195"/>
  </r>
  <r>
    <x v="7"/>
    <n v="2775876"/>
    <n v="2995898"/>
    <n v="4766173"/>
  </r>
  <r>
    <x v="8"/>
    <n v="2164181"/>
    <n v="5138666"/>
    <n v="1791688"/>
  </r>
  <r>
    <x v="9"/>
    <n v="4883517"/>
    <n v="4308403"/>
    <n v="2366802"/>
  </r>
  <r>
    <x v="10"/>
    <n v="2254319"/>
    <n v="3054187"/>
    <n v="1566934"/>
  </r>
  <r>
    <x v="11"/>
    <n v="2382923"/>
    <n v="3022753"/>
    <n v="927104"/>
  </r>
  <r>
    <x v="12"/>
    <n v="2804893"/>
    <n v="3507294"/>
    <n v="224703"/>
  </r>
  <r>
    <x v="13"/>
    <n v="2558582"/>
    <n v="4447525"/>
    <n v="-1664240"/>
  </r>
  <r>
    <x v="14"/>
    <n v="3903028"/>
    <n v="2686746"/>
    <n v="-447958"/>
  </r>
  <r>
    <x v="15"/>
    <n v="2709843"/>
    <n v="2537217"/>
    <n v="-275332"/>
  </r>
  <r>
    <x v="16"/>
    <n v="3596305"/>
    <n v="4852839"/>
    <n v="-1531866"/>
  </r>
  <r>
    <x v="17"/>
    <n v="4346806"/>
    <n v="2572975"/>
    <n v="241965"/>
  </r>
  <r>
    <x v="18"/>
    <n v="1841658"/>
    <n v="4627354"/>
    <n v="-2543731"/>
  </r>
  <r>
    <x v="19"/>
    <n v="3573739"/>
    <n v="3279337"/>
    <n v="-2249329"/>
  </r>
  <r>
    <x v="20"/>
    <n v="1657576"/>
    <n v="5033702"/>
    <n v="-5625455"/>
  </r>
  <r>
    <x v="21"/>
    <n v="2891911"/>
    <n v="5155181"/>
    <n v="-7888725"/>
  </r>
  <r>
    <x v="22"/>
    <n v="3818642"/>
    <n v="5446709"/>
    <n v="-9516792"/>
  </r>
  <r>
    <x v="23"/>
    <n v="4435027"/>
    <n v="4810241"/>
    <n v="-9892006"/>
  </r>
  <r>
    <x v="24"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01">
  <r>
    <s v="INV00001"/>
    <d v="2024-12-12T00:00:00"/>
    <x v="0"/>
    <x v="0"/>
    <x v="0"/>
    <n v="100796.3"/>
    <n v="8.26"/>
    <n v="51189.32"/>
  </r>
  <r>
    <s v="INV00002"/>
    <d v="2024-09-12T00:00:00"/>
    <x v="1"/>
    <x v="1"/>
    <x v="0"/>
    <n v="224421.29"/>
    <n v="11.11"/>
    <n v="63961.43"/>
  </r>
  <r>
    <s v="INV00003"/>
    <d v="2024-08-12T00:00:00"/>
    <x v="2"/>
    <x v="0"/>
    <x v="1"/>
    <n v="100770.6"/>
    <n v="0.28999999999999998"/>
    <n v="53533.62"/>
  </r>
  <r>
    <s v="INV00004"/>
    <d v="2024-07-15T00:00:00"/>
    <x v="3"/>
    <x v="1"/>
    <x v="2"/>
    <n v="241218.08"/>
    <n v="24.62"/>
    <n v="120061.29"/>
  </r>
  <r>
    <s v="INV00005"/>
    <d v="2025-05-28T00:00:00"/>
    <x v="4"/>
    <x v="2"/>
    <x v="0"/>
    <n v="26981.19"/>
    <n v="24.12"/>
    <n v="11773.75"/>
  </r>
  <r>
    <s v="INV00006"/>
    <d v="2025-01-01T00:00:00"/>
    <x v="5"/>
    <x v="0"/>
    <x v="0"/>
    <n v="182467.93"/>
    <n v="21.66"/>
    <n v="55062.59"/>
  </r>
  <r>
    <s v="INV00007"/>
    <d v="2024-03-15T00:00:00"/>
    <x v="6"/>
    <x v="0"/>
    <x v="1"/>
    <n v="153218.25"/>
    <n v="0.7"/>
    <n v="66154.320000000007"/>
  </r>
  <r>
    <s v="INV00008"/>
    <d v="2025-01-22T00:00:00"/>
    <x v="7"/>
    <x v="0"/>
    <x v="3"/>
    <n v="37495.86"/>
    <n v="24.08"/>
    <n v="15087.36"/>
  </r>
  <r>
    <s v="INV00009"/>
    <d v="2024-07-21T00:00:00"/>
    <x v="8"/>
    <x v="1"/>
    <x v="1"/>
    <n v="52534.44"/>
    <n v="6.03"/>
    <n v="27094.62"/>
  </r>
  <r>
    <s v="INV00010"/>
    <d v="2024-12-08T00:00:00"/>
    <x v="9"/>
    <x v="1"/>
    <x v="0"/>
    <n v="74878.240000000005"/>
    <n v="17.66"/>
    <n v="22924.76"/>
  </r>
  <r>
    <s v="INV00011"/>
    <d v="2024-03-03T00:00:00"/>
    <x v="10"/>
    <x v="1"/>
    <x v="3"/>
    <n v="232726.42"/>
    <n v="11.15"/>
    <n v="88124.11"/>
  </r>
  <r>
    <s v="INV00012"/>
    <d v="2024-06-14T00:00:00"/>
    <x v="11"/>
    <x v="3"/>
    <x v="0"/>
    <n v="134107.1"/>
    <n v="11.69"/>
    <n v="36301.589999999997"/>
  </r>
  <r>
    <s v="INV00013"/>
    <d v="2024-12-29T00:00:00"/>
    <x v="12"/>
    <x v="0"/>
    <x v="3"/>
    <n v="48473.71"/>
    <n v="22.92"/>
    <n v="18544.580000000002"/>
  </r>
  <r>
    <s v="INV00014"/>
    <d v="2025-02-16T00:00:00"/>
    <x v="13"/>
    <x v="0"/>
    <x v="0"/>
    <n v="94679.49"/>
    <n v="17.5"/>
    <n v="36619.25"/>
  </r>
  <r>
    <s v="INV00015"/>
    <d v="2025-08-05T00:00:00"/>
    <x v="14"/>
    <x v="2"/>
    <x v="3"/>
    <n v="80623.67"/>
    <n v="11.41"/>
    <n v="34197.96"/>
  </r>
  <r>
    <s v="INV00016"/>
    <d v="2025-01-14T00:00:00"/>
    <x v="15"/>
    <x v="0"/>
    <x v="3"/>
    <n v="144264.89000000001"/>
    <n v="1.26"/>
    <n v="45041.19"/>
  </r>
  <r>
    <s v="INV00017"/>
    <d v="2024-09-17T00:00:00"/>
    <x v="16"/>
    <x v="2"/>
    <x v="0"/>
    <n v="218876.63"/>
    <n v="4.9800000000000004"/>
    <n v="104820.92"/>
  </r>
  <r>
    <s v="INV00018"/>
    <d v="2025-03-18T00:00:00"/>
    <x v="17"/>
    <x v="3"/>
    <x v="3"/>
    <n v="133282.54999999999"/>
    <n v="8.06"/>
    <n v="67061.41"/>
  </r>
  <r>
    <s v="INV00019"/>
    <d v="2024-10-07T00:00:00"/>
    <x v="18"/>
    <x v="0"/>
    <x v="3"/>
    <n v="97674.9"/>
    <n v="7.44"/>
    <n v="34948.94"/>
  </r>
  <r>
    <s v="INV00020"/>
    <d v="2024-11-28T00:00:00"/>
    <x v="19"/>
    <x v="2"/>
    <x v="0"/>
    <n v="248960.44"/>
    <n v="4.13"/>
    <n v="64864.69"/>
  </r>
  <r>
    <s v="INV00021"/>
    <d v="2025-01-09T00:00:00"/>
    <x v="20"/>
    <x v="3"/>
    <x v="3"/>
    <n v="135999.53"/>
    <n v="3.21"/>
    <n v="38426.080000000002"/>
  </r>
  <r>
    <s v="INV00022"/>
    <d v="2025-08-02T00:00:00"/>
    <x v="21"/>
    <x v="0"/>
    <x v="0"/>
    <n v="61551.49"/>
    <n v="20.99"/>
    <n v="16709.48"/>
  </r>
  <r>
    <s v="INV00023"/>
    <d v="2025-01-17T00:00:00"/>
    <x v="22"/>
    <x v="0"/>
    <x v="3"/>
    <n v="97144.6"/>
    <n v="14.37"/>
    <n v="24831.25"/>
  </r>
  <r>
    <s v="INV00024"/>
    <d v="2024-08-22T00:00:00"/>
    <x v="23"/>
    <x v="0"/>
    <x v="2"/>
    <n v="103989.66"/>
    <n v="0.46"/>
    <n v="45102.14"/>
  </r>
  <r>
    <s v="INV00025"/>
    <d v="2025-12-20T00:00:00"/>
    <x v="24"/>
    <x v="0"/>
    <x v="3"/>
    <n v="106861.79"/>
    <n v="0.05"/>
    <n v="53069.3"/>
  </r>
  <r>
    <s v="INV00026"/>
    <d v="2025-08-09T00:00:00"/>
    <x v="25"/>
    <x v="3"/>
    <x v="2"/>
    <n v="66848.539999999994"/>
    <n v="3.94"/>
    <n v="34392.19"/>
  </r>
  <r>
    <s v="INV00027"/>
    <d v="2024-01-03T00:00:00"/>
    <x v="26"/>
    <x v="0"/>
    <x v="0"/>
    <n v="128884.03"/>
    <n v="9.9700000000000006"/>
    <n v="48406.45"/>
  </r>
  <r>
    <s v="INV00028"/>
    <d v="2025-01-10T00:00:00"/>
    <x v="27"/>
    <x v="2"/>
    <x v="1"/>
    <n v="81164"/>
    <n v="22.55"/>
    <n v="31774.55"/>
  </r>
  <r>
    <s v="INV00029"/>
    <d v="2024-12-26T00:00:00"/>
    <x v="28"/>
    <x v="0"/>
    <x v="3"/>
    <n v="124458.7"/>
    <n v="2.06"/>
    <n v="37297.339999999997"/>
  </r>
  <r>
    <s v="INV00030"/>
    <d v="2025-08-26T00:00:00"/>
    <x v="29"/>
    <x v="1"/>
    <x v="1"/>
    <n v="224601.8"/>
    <n v="7.3"/>
    <n v="98062.53"/>
  </r>
  <r>
    <s v="INV00031"/>
    <d v="2025-10-01T00:00:00"/>
    <x v="30"/>
    <x v="3"/>
    <x v="0"/>
    <n v="34448.589999999997"/>
    <n v="5.61"/>
    <n v="13530.87"/>
  </r>
  <r>
    <s v="INV00032"/>
    <d v="2024-03-14T00:00:00"/>
    <x v="31"/>
    <x v="1"/>
    <x v="2"/>
    <n v="57965.38"/>
    <n v="4.9400000000000004"/>
    <n v="15446.02"/>
  </r>
  <r>
    <s v="INV00033"/>
    <d v="2024-06-27T00:00:00"/>
    <x v="32"/>
    <x v="0"/>
    <x v="2"/>
    <n v="88762.78"/>
    <n v="0.64"/>
    <n v="41071.910000000003"/>
  </r>
  <r>
    <s v="INV00034"/>
    <d v="2024-09-29T00:00:00"/>
    <x v="33"/>
    <x v="0"/>
    <x v="0"/>
    <n v="26789.25"/>
    <n v="16.71"/>
    <n v="7699.3"/>
  </r>
  <r>
    <s v="INV00035"/>
    <d v="2024-07-30T00:00:00"/>
    <x v="34"/>
    <x v="0"/>
    <x v="0"/>
    <n v="107422.45"/>
    <n v="9.89"/>
    <n v="51932.65"/>
  </r>
  <r>
    <s v="INV00036"/>
    <d v="2025-12-05T00:00:00"/>
    <x v="35"/>
    <x v="0"/>
    <x v="2"/>
    <n v="194206.63"/>
    <n v="11.44"/>
    <n v="69553.52"/>
  </r>
  <r>
    <s v="INV00037"/>
    <d v="2025-12-16T00:00:00"/>
    <x v="36"/>
    <x v="1"/>
    <x v="0"/>
    <n v="198193.15"/>
    <n v="17.34"/>
    <n v="94603.15"/>
  </r>
  <r>
    <s v="INV00038"/>
    <d v="2024-10-31T00:00:00"/>
    <x v="37"/>
    <x v="1"/>
    <x v="0"/>
    <n v="78141.55"/>
    <n v="18.059999999999999"/>
    <n v="24142.22"/>
  </r>
  <r>
    <s v="INV00039"/>
    <d v="2024-01-24T00:00:00"/>
    <x v="38"/>
    <x v="3"/>
    <x v="3"/>
    <n v="172842.13"/>
    <n v="4.4400000000000004"/>
    <n v="64688.54"/>
  </r>
  <r>
    <s v="INV00040"/>
    <d v="2025-04-02T00:00:00"/>
    <x v="39"/>
    <x v="2"/>
    <x v="3"/>
    <n v="189634.98"/>
    <n v="2.5499999999999998"/>
    <n v="94900.479999999996"/>
  </r>
  <r>
    <s v="INV00041"/>
    <d v="2024-09-13T00:00:00"/>
    <x v="34"/>
    <x v="3"/>
    <x v="2"/>
    <n v="239319.09"/>
    <n v="15.6"/>
    <n v="101733.46"/>
  </r>
  <r>
    <s v="INV00042"/>
    <d v="2024-04-08T00:00:00"/>
    <x v="40"/>
    <x v="0"/>
    <x v="0"/>
    <n v="172226.57"/>
    <n v="15.82"/>
    <n v="69942.62"/>
  </r>
  <r>
    <s v="INV00043"/>
    <d v="2024-11-01T00:00:00"/>
    <x v="41"/>
    <x v="3"/>
    <x v="0"/>
    <n v="190808.53"/>
    <n v="23.62"/>
    <n v="86591.18"/>
  </r>
  <r>
    <s v="INV00044"/>
    <d v="2024-09-08T00:00:00"/>
    <x v="42"/>
    <x v="0"/>
    <x v="0"/>
    <n v="156225.76"/>
    <n v="16.96"/>
    <n v="48593.99"/>
  </r>
  <r>
    <s v="INV00045"/>
    <d v="2024-08-16T00:00:00"/>
    <x v="29"/>
    <x v="0"/>
    <x v="1"/>
    <n v="203389.08"/>
    <n v="7.28"/>
    <n v="98475.49"/>
  </r>
  <r>
    <s v="INV00046"/>
    <d v="2024-10-21T00:00:00"/>
    <x v="43"/>
    <x v="3"/>
    <x v="3"/>
    <n v="200951.28"/>
    <n v="3.16"/>
    <n v="60341.81"/>
  </r>
  <r>
    <s v="INV00047"/>
    <d v="2024-10-28T00:00:00"/>
    <x v="13"/>
    <x v="3"/>
    <x v="2"/>
    <n v="80514.42"/>
    <n v="24.44"/>
    <n v="25332.46"/>
  </r>
  <r>
    <s v="INV00048"/>
    <d v="2025-04-25T00:00:00"/>
    <x v="44"/>
    <x v="1"/>
    <x v="0"/>
    <n v="133952.54999999999"/>
    <n v="22.77"/>
    <n v="41898.57"/>
  </r>
  <r>
    <s v="INV00049"/>
    <d v="2024-04-13T00:00:00"/>
    <x v="35"/>
    <x v="2"/>
    <x v="3"/>
    <n v="53338.9"/>
    <n v="20.36"/>
    <n v="23359.8"/>
  </r>
  <r>
    <s v="INV00050"/>
    <d v="2024-09-11T00:00:00"/>
    <x v="45"/>
    <x v="1"/>
    <x v="1"/>
    <n v="13809.45"/>
    <n v="21.73"/>
    <n v="6161.79"/>
  </r>
  <r>
    <s v="INV00051"/>
    <d v="2025-03-18T00:00:00"/>
    <x v="46"/>
    <x v="3"/>
    <x v="2"/>
    <n v="125785.21"/>
    <n v="17.760000000000002"/>
    <n v="40574.43"/>
  </r>
  <r>
    <s v="INV00052"/>
    <d v="2025-09-16T00:00:00"/>
    <x v="47"/>
    <x v="3"/>
    <x v="0"/>
    <n v="180866.65"/>
    <n v="16.87"/>
    <n v="76371.11"/>
  </r>
  <r>
    <s v="INV00053"/>
    <d v="2024-11-09T00:00:00"/>
    <x v="48"/>
    <x v="0"/>
    <x v="3"/>
    <n v="70888.12"/>
    <n v="4.9800000000000004"/>
    <n v="36675.57"/>
  </r>
  <r>
    <s v="INV00054"/>
    <d v="2025-10-07T00:00:00"/>
    <x v="49"/>
    <x v="2"/>
    <x v="2"/>
    <n v="176253.34"/>
    <n v="24.64"/>
    <n v="48532.12"/>
  </r>
  <r>
    <s v="INV00055"/>
    <d v="2024-08-27T00:00:00"/>
    <x v="50"/>
    <x v="1"/>
    <x v="1"/>
    <n v="160616.28"/>
    <n v="5.98"/>
    <n v="48813.04"/>
  </r>
  <r>
    <s v="INV00056"/>
    <d v="2024-10-08T00:00:00"/>
    <x v="20"/>
    <x v="0"/>
    <x v="3"/>
    <n v="50539.61"/>
    <n v="23.28"/>
    <n v="25611.25"/>
  </r>
  <r>
    <s v="INV00057"/>
    <d v="2024-10-29T00:00:00"/>
    <x v="51"/>
    <x v="0"/>
    <x v="0"/>
    <n v="107577.23"/>
    <n v="8.44"/>
    <n v="32399.55"/>
  </r>
  <r>
    <s v="INV00058"/>
    <d v="2024-01-31T00:00:00"/>
    <x v="52"/>
    <x v="0"/>
    <x v="0"/>
    <n v="132425.49"/>
    <n v="22.72"/>
    <n v="59896.06"/>
  </r>
  <r>
    <s v="INV00059"/>
    <d v="2024-04-29T00:00:00"/>
    <x v="35"/>
    <x v="1"/>
    <x v="0"/>
    <n v="40870.58"/>
    <n v="12.68"/>
    <n v="21445.62"/>
  </r>
  <r>
    <s v="INV00060"/>
    <d v="2024-01-06T00:00:00"/>
    <x v="53"/>
    <x v="1"/>
    <x v="1"/>
    <n v="136067.35"/>
    <n v="10.76"/>
    <n v="59081.54"/>
  </r>
  <r>
    <s v="INV00061"/>
    <d v="2025-01-17T00:00:00"/>
    <x v="54"/>
    <x v="1"/>
    <x v="1"/>
    <n v="124589.08"/>
    <n v="5.72"/>
    <n v="65105.07"/>
  </r>
  <r>
    <s v="INV00062"/>
    <d v="2024-09-02T00:00:00"/>
    <x v="55"/>
    <x v="2"/>
    <x v="2"/>
    <n v="140714.74"/>
    <n v="6.68"/>
    <n v="67799.25"/>
  </r>
  <r>
    <s v="INV00063"/>
    <d v="2025-11-15T00:00:00"/>
    <x v="56"/>
    <x v="0"/>
    <x v="0"/>
    <n v="32318.85"/>
    <n v="8.31"/>
    <n v="15602.2"/>
  </r>
  <r>
    <s v="INV00064"/>
    <d v="2024-10-14T00:00:00"/>
    <x v="42"/>
    <x v="1"/>
    <x v="2"/>
    <n v="180886.02"/>
    <n v="21.38"/>
    <n v="52944.160000000003"/>
  </r>
  <r>
    <s v="INV00065"/>
    <d v="2024-08-23T00:00:00"/>
    <x v="57"/>
    <x v="2"/>
    <x v="0"/>
    <n v="44982.74"/>
    <n v="18.78"/>
    <n v="23598.65"/>
  </r>
  <r>
    <s v="INV00066"/>
    <d v="2024-01-17T00:00:00"/>
    <x v="58"/>
    <x v="0"/>
    <x v="1"/>
    <n v="169036.25"/>
    <n v="10.67"/>
    <n v="73273.19"/>
  </r>
  <r>
    <s v="INV00067"/>
    <d v="2024-03-27T00:00:00"/>
    <x v="59"/>
    <x v="2"/>
    <x v="3"/>
    <n v="156262.48000000001"/>
    <n v="13.96"/>
    <n v="44838.33"/>
  </r>
  <r>
    <s v="INV00068"/>
    <d v="2025-03-19T00:00:00"/>
    <x v="60"/>
    <x v="1"/>
    <x v="3"/>
    <n v="166159.15"/>
    <n v="11.12"/>
    <n v="44634.46"/>
  </r>
  <r>
    <s v="INV00069"/>
    <d v="2024-04-22T00:00:00"/>
    <x v="61"/>
    <x v="1"/>
    <x v="2"/>
    <n v="16673.14"/>
    <n v="7.01"/>
    <n v="4426.1899999999996"/>
  </r>
  <r>
    <s v="INV00070"/>
    <d v="2025-05-25T00:00:00"/>
    <x v="62"/>
    <x v="0"/>
    <x v="0"/>
    <n v="161121.46"/>
    <n v="16.87"/>
    <n v="77577.16"/>
  </r>
  <r>
    <s v="INV00071"/>
    <d v="2024-12-27T00:00:00"/>
    <x v="63"/>
    <x v="3"/>
    <x v="2"/>
    <n v="235577.99"/>
    <n v="7.77"/>
    <n v="82569.759999999995"/>
  </r>
  <r>
    <s v="INV00072"/>
    <d v="2024-07-02T00:00:00"/>
    <x v="64"/>
    <x v="2"/>
    <x v="3"/>
    <n v="81817.41"/>
    <n v="2.1"/>
    <n v="35730.620000000003"/>
  </r>
  <r>
    <s v="INV00073"/>
    <d v="2025-12-29T00:00:00"/>
    <x v="65"/>
    <x v="3"/>
    <x v="3"/>
    <n v="96949.77"/>
    <n v="15.79"/>
    <n v="45866.91"/>
  </r>
  <r>
    <s v="INV00074"/>
    <d v="2025-10-14T00:00:00"/>
    <x v="66"/>
    <x v="2"/>
    <x v="0"/>
    <n v="51550.75"/>
    <n v="20.36"/>
    <n v="21035.19"/>
  </r>
  <r>
    <s v="INV00075"/>
    <d v="2024-11-05T00:00:00"/>
    <x v="67"/>
    <x v="2"/>
    <x v="0"/>
    <n v="230372.03"/>
    <n v="8.2200000000000006"/>
    <n v="74786.539999999994"/>
  </r>
  <r>
    <s v="INV00076"/>
    <d v="2024-06-22T00:00:00"/>
    <x v="60"/>
    <x v="3"/>
    <x v="2"/>
    <n v="26755.57"/>
    <n v="2.89"/>
    <n v="10916.87"/>
  </r>
  <r>
    <s v="INV00077"/>
    <d v="2025-08-20T00:00:00"/>
    <x v="68"/>
    <x v="0"/>
    <x v="3"/>
    <n v="237376.65"/>
    <n v="23.94"/>
    <n v="117371.84"/>
  </r>
  <r>
    <s v="INV00078"/>
    <d v="2025-06-20T00:00:00"/>
    <x v="69"/>
    <x v="1"/>
    <x v="3"/>
    <n v="209715.6"/>
    <n v="24.27"/>
    <n v="103140.51"/>
  </r>
  <r>
    <s v="INV00079"/>
    <d v="2024-10-02T00:00:00"/>
    <x v="11"/>
    <x v="1"/>
    <x v="1"/>
    <n v="158153.29999999999"/>
    <n v="7.36"/>
    <n v="53534.82"/>
  </r>
  <r>
    <s v="INV00080"/>
    <d v="2024-11-15T00:00:00"/>
    <x v="6"/>
    <x v="2"/>
    <x v="1"/>
    <n v="11974.75"/>
    <n v="14.34"/>
    <n v="5109.95"/>
  </r>
  <r>
    <s v="INV00081"/>
    <d v="2025-08-01T00:00:00"/>
    <x v="70"/>
    <x v="1"/>
    <x v="1"/>
    <n v="61978.34"/>
    <n v="11.52"/>
    <n v="29459.119999999999"/>
  </r>
  <r>
    <s v="INV00082"/>
    <d v="2024-05-02T00:00:00"/>
    <x v="71"/>
    <x v="2"/>
    <x v="0"/>
    <n v="230860.78"/>
    <n v="17.510000000000002"/>
    <n v="93234.63"/>
  </r>
  <r>
    <s v="INV00083"/>
    <d v="2024-08-25T00:00:00"/>
    <x v="72"/>
    <x v="0"/>
    <x v="3"/>
    <n v="21577.05"/>
    <n v="22.47"/>
    <n v="10822.98"/>
  </r>
  <r>
    <s v="INV00084"/>
    <d v="2025-04-06T00:00:00"/>
    <x v="53"/>
    <x v="0"/>
    <x v="1"/>
    <n v="221035.02"/>
    <n v="4.93"/>
    <n v="115942.39999999999"/>
  </r>
  <r>
    <s v="INV00085"/>
    <d v="2024-02-07T00:00:00"/>
    <x v="73"/>
    <x v="3"/>
    <x v="2"/>
    <n v="230067.6"/>
    <n v="8.17"/>
    <n v="71953.86"/>
  </r>
  <r>
    <s v="INV00086"/>
    <d v="2025-11-04T00:00:00"/>
    <x v="65"/>
    <x v="1"/>
    <x v="1"/>
    <n v="174925.89"/>
    <n v="11.52"/>
    <n v="63276.53"/>
  </r>
  <r>
    <s v="INV00087"/>
    <d v="2025-02-09T00:00:00"/>
    <x v="25"/>
    <x v="0"/>
    <x v="3"/>
    <n v="83565.86"/>
    <n v="11.65"/>
    <n v="37322.9"/>
  </r>
  <r>
    <s v="INV00088"/>
    <d v="2025-10-08T00:00:00"/>
    <x v="74"/>
    <x v="2"/>
    <x v="0"/>
    <n v="204130.07"/>
    <n v="3.66"/>
    <n v="86091.87"/>
  </r>
  <r>
    <s v="INV00089"/>
    <d v="2024-10-05T00:00:00"/>
    <x v="75"/>
    <x v="2"/>
    <x v="1"/>
    <n v="219123.34"/>
    <n v="12.03"/>
    <n v="84625.93"/>
  </r>
  <r>
    <s v="INV00090"/>
    <d v="2024-01-13T00:00:00"/>
    <x v="76"/>
    <x v="2"/>
    <x v="0"/>
    <n v="40772.199999999997"/>
    <n v="1.78"/>
    <n v="14604.91"/>
  </r>
  <r>
    <s v="INV00091"/>
    <d v="2024-02-05T00:00:00"/>
    <x v="77"/>
    <x v="3"/>
    <x v="0"/>
    <n v="205697.35"/>
    <n v="2.44"/>
    <n v="74613.740000000005"/>
  </r>
  <r>
    <s v="INV00092"/>
    <d v="2024-10-30T00:00:00"/>
    <x v="78"/>
    <x v="1"/>
    <x v="2"/>
    <n v="217111.18"/>
    <n v="2.71"/>
    <n v="102712.07"/>
  </r>
  <r>
    <s v="INV00093"/>
    <d v="2025-01-23T00:00:00"/>
    <x v="79"/>
    <x v="1"/>
    <x v="3"/>
    <n v="63923.07"/>
    <n v="4.8600000000000003"/>
    <n v="18904.919999999998"/>
  </r>
  <r>
    <s v="INV00094"/>
    <d v="2024-09-30T00:00:00"/>
    <x v="80"/>
    <x v="0"/>
    <x v="1"/>
    <n v="147995"/>
    <n v="20.260000000000002"/>
    <n v="69182.720000000001"/>
  </r>
  <r>
    <s v="INV00095"/>
    <d v="2025-11-24T00:00:00"/>
    <x v="81"/>
    <x v="1"/>
    <x v="3"/>
    <n v="158991.95000000001"/>
    <n v="13.68"/>
    <n v="52358.879999999997"/>
  </r>
  <r>
    <s v="INV00096"/>
    <d v="2025-10-17T00:00:00"/>
    <x v="82"/>
    <x v="1"/>
    <x v="2"/>
    <n v="10033.370000000001"/>
    <n v="13.07"/>
    <n v="4349.78"/>
  </r>
  <r>
    <s v="INV00097"/>
    <d v="2025-06-12T00:00:00"/>
    <x v="83"/>
    <x v="0"/>
    <x v="1"/>
    <n v="97245.69"/>
    <n v="17.309999999999999"/>
    <n v="49662.65"/>
  </r>
  <r>
    <s v="INV00098"/>
    <d v="2025-04-13T00:00:00"/>
    <x v="84"/>
    <x v="2"/>
    <x v="3"/>
    <n v="216255.61"/>
    <n v="4.45"/>
    <n v="56898.91"/>
  </r>
  <r>
    <s v="INV00099"/>
    <d v="2025-01-29T00:00:00"/>
    <x v="85"/>
    <x v="3"/>
    <x v="1"/>
    <n v="230465.15"/>
    <n v="7.53"/>
    <n v="93443.03"/>
  </r>
  <r>
    <s v="INV00100"/>
    <d v="2025-09-03T00:00:00"/>
    <x v="86"/>
    <x v="2"/>
    <x v="0"/>
    <n v="122758.52"/>
    <n v="21.69"/>
    <n v="42430.05"/>
  </r>
  <r>
    <s v="INV00101"/>
    <d v="2025-06-23T00:00:00"/>
    <x v="87"/>
    <x v="0"/>
    <x v="3"/>
    <n v="16307.72"/>
    <n v="24.35"/>
    <n v="5437.79"/>
  </r>
  <r>
    <s v="INV00102"/>
    <d v="2024-10-25T00:00:00"/>
    <x v="66"/>
    <x v="0"/>
    <x v="1"/>
    <n v="248652.67"/>
    <n v="7.78"/>
    <n v="81093.149999999994"/>
  </r>
  <r>
    <s v="INV00103"/>
    <d v="2025-06-17T00:00:00"/>
    <x v="88"/>
    <x v="3"/>
    <x v="3"/>
    <n v="127751.53"/>
    <n v="23.18"/>
    <n v="39104.06"/>
  </r>
  <r>
    <s v="INV00104"/>
    <d v="2024-07-23T00:00:00"/>
    <x v="41"/>
    <x v="1"/>
    <x v="2"/>
    <n v="213838.75"/>
    <n v="10.11"/>
    <n v="105684.37"/>
  </r>
  <r>
    <s v="INV00105"/>
    <d v="2025-02-22T00:00:00"/>
    <x v="89"/>
    <x v="1"/>
    <x v="0"/>
    <n v="193536.65"/>
    <n v="11.57"/>
    <n v="85461.67"/>
  </r>
  <r>
    <s v="INV00106"/>
    <d v="2025-08-05T00:00:00"/>
    <x v="21"/>
    <x v="0"/>
    <x v="1"/>
    <n v="173715.53"/>
    <n v="14.83"/>
    <n v="60037.66"/>
  </r>
  <r>
    <s v="INV00107"/>
    <d v="2024-07-19T00:00:00"/>
    <x v="56"/>
    <x v="2"/>
    <x v="2"/>
    <n v="176712.63"/>
    <n v="2.2400000000000002"/>
    <n v="67838.960000000006"/>
  </r>
  <r>
    <s v="INV00108"/>
    <d v="2025-06-27T00:00:00"/>
    <x v="64"/>
    <x v="0"/>
    <x v="0"/>
    <n v="157265.41"/>
    <n v="5.82"/>
    <n v="65265.32"/>
  </r>
  <r>
    <s v="INV00109"/>
    <d v="2025-07-06T00:00:00"/>
    <x v="90"/>
    <x v="0"/>
    <x v="3"/>
    <n v="56426.94"/>
    <n v="13.87"/>
    <n v="21943.89"/>
  </r>
  <r>
    <s v="INV00110"/>
    <d v="2024-03-11T00:00:00"/>
    <x v="91"/>
    <x v="2"/>
    <x v="1"/>
    <n v="190880.02"/>
    <n v="5.48"/>
    <n v="71192.350000000006"/>
  </r>
  <r>
    <s v="INV00111"/>
    <d v="2024-10-05T00:00:00"/>
    <x v="92"/>
    <x v="2"/>
    <x v="1"/>
    <n v="79652.160000000003"/>
    <n v="9.11"/>
    <n v="27631.040000000001"/>
  </r>
  <r>
    <s v="INV00112"/>
    <d v="2024-05-07T00:00:00"/>
    <x v="0"/>
    <x v="1"/>
    <x v="3"/>
    <n v="11119.19"/>
    <n v="8.9600000000000009"/>
    <n v="5110.37"/>
  </r>
  <r>
    <s v="INV00113"/>
    <d v="2025-06-29T00:00:00"/>
    <x v="91"/>
    <x v="1"/>
    <x v="2"/>
    <n v="129406.76"/>
    <n v="22.53"/>
    <n v="59781.19"/>
  </r>
  <r>
    <s v="INV00114"/>
    <d v="2025-08-15T00:00:00"/>
    <x v="26"/>
    <x v="0"/>
    <x v="0"/>
    <n v="166595.92000000001"/>
    <n v="0.45"/>
    <n v="73443.179999999993"/>
  </r>
  <r>
    <s v="INV00115"/>
    <d v="2024-05-07T00:00:00"/>
    <x v="93"/>
    <x v="2"/>
    <x v="1"/>
    <n v="10644.92"/>
    <n v="5"/>
    <n v="5824.08"/>
  </r>
  <r>
    <s v="INV00116"/>
    <d v="2025-03-28T00:00:00"/>
    <x v="89"/>
    <x v="0"/>
    <x v="1"/>
    <n v="72421.59"/>
    <n v="9.94"/>
    <n v="21902.83"/>
  </r>
  <r>
    <s v="INV00117"/>
    <d v="2025-07-29T00:00:00"/>
    <x v="94"/>
    <x v="1"/>
    <x v="1"/>
    <n v="159559.70000000001"/>
    <n v="7.53"/>
    <n v="70138.36"/>
  </r>
  <r>
    <s v="INV00118"/>
    <d v="2025-01-29T00:00:00"/>
    <x v="95"/>
    <x v="3"/>
    <x v="3"/>
    <n v="168692.26"/>
    <n v="19.93"/>
    <n v="47226.52"/>
  </r>
  <r>
    <s v="INV00119"/>
    <d v="2025-12-16T00:00:00"/>
    <x v="96"/>
    <x v="0"/>
    <x v="1"/>
    <n v="156908.57"/>
    <n v="12.89"/>
    <n v="58937.63"/>
  </r>
  <r>
    <s v="INV00120"/>
    <d v="2025-10-03T00:00:00"/>
    <x v="97"/>
    <x v="2"/>
    <x v="0"/>
    <n v="168042.64"/>
    <n v="3.25"/>
    <n v="47755.99"/>
  </r>
  <r>
    <s v="INV00121"/>
    <d v="2024-12-10T00:00:00"/>
    <x v="98"/>
    <x v="0"/>
    <x v="1"/>
    <n v="135162.82"/>
    <n v="22.49"/>
    <n v="43618.03"/>
  </r>
  <r>
    <s v="INV00122"/>
    <d v="2025-08-09T00:00:00"/>
    <x v="10"/>
    <x v="3"/>
    <x v="2"/>
    <n v="143038.82"/>
    <n v="24.74"/>
    <n v="48350.84"/>
  </r>
  <r>
    <s v="INV00123"/>
    <d v="2024-05-22T00:00:00"/>
    <x v="99"/>
    <x v="1"/>
    <x v="2"/>
    <n v="109278.25"/>
    <n v="20.74"/>
    <n v="28153.84"/>
  </r>
  <r>
    <s v="INV00124"/>
    <d v="2024-03-04T00:00:00"/>
    <x v="100"/>
    <x v="3"/>
    <x v="0"/>
    <n v="202503.81"/>
    <n v="6.2"/>
    <n v="57986.36"/>
  </r>
  <r>
    <s v="INV00125"/>
    <d v="2025-11-29T00:00:00"/>
    <x v="34"/>
    <x v="1"/>
    <x v="1"/>
    <n v="89595.02"/>
    <n v="24.46"/>
    <n v="37671.94"/>
  </r>
  <r>
    <s v="INV00126"/>
    <d v="2025-06-02T00:00:00"/>
    <x v="101"/>
    <x v="2"/>
    <x v="2"/>
    <n v="61564.9"/>
    <n v="8.24"/>
    <n v="26264.639999999999"/>
  </r>
  <r>
    <s v="INV00127"/>
    <d v="2024-08-21T00:00:00"/>
    <x v="102"/>
    <x v="0"/>
    <x v="0"/>
    <n v="24857.119999999999"/>
    <n v="15.71"/>
    <n v="8110.31"/>
  </r>
  <r>
    <s v="INV00128"/>
    <d v="2025-08-03T00:00:00"/>
    <x v="103"/>
    <x v="1"/>
    <x v="3"/>
    <n v="106382.27"/>
    <n v="4.9800000000000004"/>
    <n v="45775.199999999997"/>
  </r>
  <r>
    <s v="INV00129"/>
    <d v="2025-07-06T00:00:00"/>
    <x v="104"/>
    <x v="0"/>
    <x v="1"/>
    <n v="46772.52"/>
    <n v="13.57"/>
    <n v="15035.59"/>
  </r>
  <r>
    <s v="INV00130"/>
    <d v="2025-03-10T00:00:00"/>
    <x v="72"/>
    <x v="3"/>
    <x v="3"/>
    <n v="178099.68"/>
    <n v="24.79"/>
    <n v="67516.800000000003"/>
  </r>
  <r>
    <s v="INV00131"/>
    <d v="2024-03-03T00:00:00"/>
    <x v="105"/>
    <x v="0"/>
    <x v="0"/>
    <n v="180041.87"/>
    <n v="22.07"/>
    <n v="68896.009999999995"/>
  </r>
  <r>
    <s v="INV00132"/>
    <d v="2024-01-19T00:00:00"/>
    <x v="106"/>
    <x v="0"/>
    <x v="1"/>
    <n v="43777.47"/>
    <n v="10.57"/>
    <n v="18063.04"/>
  </r>
  <r>
    <s v="INV00133"/>
    <d v="2025-11-11T00:00:00"/>
    <x v="107"/>
    <x v="2"/>
    <x v="2"/>
    <n v="229058.76"/>
    <n v="7.63"/>
    <n v="67963.69"/>
  </r>
  <r>
    <s v="INV00134"/>
    <d v="2024-05-13T00:00:00"/>
    <x v="101"/>
    <x v="0"/>
    <x v="0"/>
    <n v="100388.35"/>
    <n v="4.47"/>
    <n v="26584.240000000002"/>
  </r>
  <r>
    <s v="INV00135"/>
    <d v="2025-04-29T00:00:00"/>
    <x v="87"/>
    <x v="2"/>
    <x v="2"/>
    <n v="195661.8"/>
    <n v="10.4"/>
    <n v="85916.13"/>
  </r>
  <r>
    <s v="INV00136"/>
    <d v="2024-02-27T00:00:00"/>
    <x v="108"/>
    <x v="1"/>
    <x v="0"/>
    <n v="112602.87"/>
    <n v="12.88"/>
    <n v="56932.91"/>
  </r>
  <r>
    <s v="INV00137"/>
    <d v="2024-06-02T00:00:00"/>
    <x v="15"/>
    <x v="0"/>
    <x v="1"/>
    <n v="28571.99"/>
    <n v="8.8800000000000008"/>
    <n v="13085.28"/>
  </r>
  <r>
    <s v="INV00138"/>
    <d v="2024-04-24T00:00:00"/>
    <x v="109"/>
    <x v="2"/>
    <x v="1"/>
    <n v="25060.99"/>
    <n v="9.34"/>
    <n v="9345.82"/>
  </r>
  <r>
    <s v="INV00139"/>
    <d v="2025-03-07T00:00:00"/>
    <x v="81"/>
    <x v="3"/>
    <x v="0"/>
    <n v="138603.31"/>
    <n v="16.55"/>
    <n v="54832.85"/>
  </r>
  <r>
    <s v="INV00140"/>
    <d v="2025-09-05T00:00:00"/>
    <x v="110"/>
    <x v="3"/>
    <x v="2"/>
    <n v="89480.66"/>
    <n v="8.83"/>
    <n v="32809.07"/>
  </r>
  <r>
    <s v="INV00141"/>
    <d v="2024-04-23T00:00:00"/>
    <x v="111"/>
    <x v="3"/>
    <x v="0"/>
    <n v="97991.82"/>
    <n v="11.6"/>
    <n v="26368.26"/>
  </r>
  <r>
    <s v="INV00142"/>
    <d v="2024-05-27T00:00:00"/>
    <x v="24"/>
    <x v="1"/>
    <x v="3"/>
    <n v="69702.7"/>
    <n v="8.35"/>
    <n v="24371.46"/>
  </r>
  <r>
    <s v="INV00143"/>
    <d v="2025-09-20T00:00:00"/>
    <x v="112"/>
    <x v="0"/>
    <x v="2"/>
    <n v="51581.16"/>
    <n v="1.62"/>
    <n v="24001.11"/>
  </r>
  <r>
    <s v="INV00144"/>
    <d v="2025-05-27T00:00:00"/>
    <x v="113"/>
    <x v="3"/>
    <x v="3"/>
    <n v="100390.95"/>
    <n v="19.260000000000002"/>
    <n v="29719"/>
  </r>
  <r>
    <s v="INV00145"/>
    <d v="2025-09-07T00:00:00"/>
    <x v="114"/>
    <x v="0"/>
    <x v="3"/>
    <n v="191120.1"/>
    <n v="0.2"/>
    <n v="78796.479999999996"/>
  </r>
  <r>
    <s v="INV00146"/>
    <d v="2024-03-17T00:00:00"/>
    <x v="115"/>
    <x v="2"/>
    <x v="3"/>
    <n v="192289.73"/>
    <n v="4.97"/>
    <n v="56131.9"/>
  </r>
  <r>
    <s v="INV00147"/>
    <d v="2025-04-20T00:00:00"/>
    <x v="116"/>
    <x v="1"/>
    <x v="0"/>
    <n v="114618.82"/>
    <n v="11.54"/>
    <n v="46657.77"/>
  </r>
  <r>
    <s v="INV00148"/>
    <d v="2024-07-14T00:00:00"/>
    <x v="52"/>
    <x v="2"/>
    <x v="3"/>
    <n v="13309.79"/>
    <n v="17.22"/>
    <n v="5289.64"/>
  </r>
  <r>
    <s v="INV00149"/>
    <d v="2024-12-22T00:00:00"/>
    <x v="117"/>
    <x v="0"/>
    <x v="0"/>
    <n v="136202.07"/>
    <n v="15.38"/>
    <n v="61554.12"/>
  </r>
  <r>
    <s v="INV00150"/>
    <d v="2024-11-06T00:00:00"/>
    <x v="102"/>
    <x v="0"/>
    <x v="3"/>
    <n v="159261.32"/>
    <n v="24.75"/>
    <n v="72248.02"/>
  </r>
  <r>
    <s v="INV00151"/>
    <d v="2024-09-02T00:00:00"/>
    <x v="56"/>
    <x v="0"/>
    <x v="2"/>
    <n v="136028.79"/>
    <n v="3.72"/>
    <n v="55609.440000000002"/>
  </r>
  <r>
    <s v="INV00152"/>
    <d v="2025-06-14T00:00:00"/>
    <x v="118"/>
    <x v="3"/>
    <x v="1"/>
    <n v="192948.96"/>
    <n v="21.45"/>
    <n v="92190.94"/>
  </r>
  <r>
    <s v="INV00153"/>
    <d v="2024-06-15T00:00:00"/>
    <x v="119"/>
    <x v="1"/>
    <x v="3"/>
    <n v="220222.37"/>
    <n v="1.39"/>
    <n v="71040.399999999994"/>
  </r>
  <r>
    <s v="INV00154"/>
    <d v="2025-03-23T00:00:00"/>
    <x v="101"/>
    <x v="3"/>
    <x v="1"/>
    <n v="90416.94"/>
    <n v="6.41"/>
    <n v="45449.67"/>
  </r>
  <r>
    <s v="INV00155"/>
    <d v="2025-02-02T00:00:00"/>
    <x v="120"/>
    <x v="1"/>
    <x v="0"/>
    <n v="45157.78"/>
    <n v="20.86"/>
    <n v="23472.799999999999"/>
  </r>
  <r>
    <s v="INV00156"/>
    <d v="2024-01-24T00:00:00"/>
    <x v="121"/>
    <x v="0"/>
    <x v="3"/>
    <n v="197949.57"/>
    <n v="20.91"/>
    <n v="84027.22"/>
  </r>
  <r>
    <s v="INV00157"/>
    <d v="2025-12-05T00:00:00"/>
    <x v="122"/>
    <x v="0"/>
    <x v="3"/>
    <n v="51151.7"/>
    <n v="17.559999999999999"/>
    <n v="20121.37"/>
  </r>
  <r>
    <s v="INV00158"/>
    <d v="2025-10-16T00:00:00"/>
    <x v="50"/>
    <x v="3"/>
    <x v="3"/>
    <n v="45040.78"/>
    <n v="23.46"/>
    <n v="16285.13"/>
  </r>
  <r>
    <s v="INV00159"/>
    <d v="2024-09-28T00:00:00"/>
    <x v="123"/>
    <x v="0"/>
    <x v="3"/>
    <n v="25367.43"/>
    <n v="12.31"/>
    <n v="12771.28"/>
  </r>
  <r>
    <s v="INV00160"/>
    <d v="2025-05-20T00:00:00"/>
    <x v="116"/>
    <x v="2"/>
    <x v="3"/>
    <n v="212591.5"/>
    <n v="18.78"/>
    <n v="113239.82"/>
  </r>
  <r>
    <s v="INV00161"/>
    <d v="2024-05-25T00:00:00"/>
    <x v="124"/>
    <x v="2"/>
    <x v="3"/>
    <n v="122456.09"/>
    <n v="19.72"/>
    <n v="56040.13"/>
  </r>
  <r>
    <s v="INV00162"/>
    <d v="2025-04-25T00:00:00"/>
    <x v="125"/>
    <x v="2"/>
    <x v="2"/>
    <n v="80788.34"/>
    <n v="10.48"/>
    <n v="21226.959999999999"/>
  </r>
  <r>
    <s v="INV00163"/>
    <d v="2025-04-27T00:00:00"/>
    <x v="78"/>
    <x v="2"/>
    <x v="2"/>
    <n v="118611.22"/>
    <n v="13.69"/>
    <n v="30378.95"/>
  </r>
  <r>
    <s v="INV00164"/>
    <d v="2024-01-31T00:00:00"/>
    <x v="34"/>
    <x v="3"/>
    <x v="1"/>
    <n v="83823.83"/>
    <n v="21.56"/>
    <n v="27566.18"/>
  </r>
  <r>
    <s v="INV00165"/>
    <d v="2025-09-19T00:00:00"/>
    <x v="126"/>
    <x v="3"/>
    <x v="1"/>
    <n v="21816.400000000001"/>
    <n v="3.61"/>
    <n v="5652.45"/>
  </r>
  <r>
    <s v="INV00166"/>
    <d v="2024-01-08T00:00:00"/>
    <x v="127"/>
    <x v="1"/>
    <x v="0"/>
    <n v="216376.92"/>
    <n v="16.75"/>
    <n v="106578.29"/>
  </r>
  <r>
    <s v="INV00167"/>
    <d v="2024-03-29T00:00:00"/>
    <x v="128"/>
    <x v="0"/>
    <x v="3"/>
    <n v="214969.04"/>
    <n v="10.09"/>
    <n v="100995.53"/>
  </r>
  <r>
    <s v="INV00168"/>
    <d v="2025-05-08T00:00:00"/>
    <x v="33"/>
    <x v="1"/>
    <x v="0"/>
    <n v="169993.89"/>
    <n v="19.579999999999998"/>
    <n v="46047.31"/>
  </r>
  <r>
    <s v="INV00169"/>
    <d v="2024-07-15T00:00:00"/>
    <x v="129"/>
    <x v="2"/>
    <x v="2"/>
    <n v="99631.67"/>
    <n v="24.95"/>
    <n v="53665.63"/>
  </r>
  <r>
    <s v="INV00170"/>
    <d v="2025-09-12T00:00:00"/>
    <x v="0"/>
    <x v="3"/>
    <x v="1"/>
    <n v="121826.95"/>
    <n v="15.3"/>
    <n v="35594.15"/>
  </r>
  <r>
    <s v="INV00171"/>
    <d v="2025-05-14T00:00:00"/>
    <x v="130"/>
    <x v="0"/>
    <x v="0"/>
    <n v="103234.59"/>
    <n v="7.55"/>
    <n v="55559.45"/>
  </r>
  <r>
    <s v="INV00172"/>
    <d v="2025-09-16T00:00:00"/>
    <x v="129"/>
    <x v="0"/>
    <x v="1"/>
    <n v="121567.71"/>
    <n v="1.77"/>
    <n v="65247.199999999997"/>
  </r>
  <r>
    <s v="INV00173"/>
    <d v="2025-06-17T00:00:00"/>
    <x v="131"/>
    <x v="0"/>
    <x v="2"/>
    <n v="192059.04"/>
    <n v="24.16"/>
    <n v="82632.820000000007"/>
  </r>
  <r>
    <s v="INV00174"/>
    <d v="2024-03-30T00:00:00"/>
    <x v="132"/>
    <x v="2"/>
    <x v="3"/>
    <n v="178038.95"/>
    <n v="3.08"/>
    <n v="97903.54"/>
  </r>
  <r>
    <s v="INV00175"/>
    <d v="2024-09-23T00:00:00"/>
    <x v="133"/>
    <x v="2"/>
    <x v="2"/>
    <n v="195204.12"/>
    <n v="5.94"/>
    <n v="68322.28"/>
  </r>
  <r>
    <s v="INV00176"/>
    <d v="2025-11-14T00:00:00"/>
    <x v="134"/>
    <x v="0"/>
    <x v="0"/>
    <n v="155081.32"/>
    <n v="19.29"/>
    <n v="81145.13"/>
  </r>
  <r>
    <s v="INV00177"/>
    <d v="2024-11-27T00:00:00"/>
    <x v="49"/>
    <x v="2"/>
    <x v="0"/>
    <n v="215496.85"/>
    <n v="13.12"/>
    <n v="90644.5"/>
  </r>
  <r>
    <s v="INV00178"/>
    <d v="2025-11-09T00:00:00"/>
    <x v="129"/>
    <x v="0"/>
    <x v="1"/>
    <n v="99813.89"/>
    <n v="6.64"/>
    <n v="43869.22"/>
  </r>
  <r>
    <s v="INV00179"/>
    <d v="2024-03-03T00:00:00"/>
    <x v="97"/>
    <x v="2"/>
    <x v="2"/>
    <n v="138390.82999999999"/>
    <n v="14.06"/>
    <n v="60892.81"/>
  </r>
  <r>
    <s v="INV00180"/>
    <d v="2024-05-16T00:00:00"/>
    <x v="135"/>
    <x v="1"/>
    <x v="1"/>
    <n v="219460.67"/>
    <n v="10.86"/>
    <n v="86753.9"/>
  </r>
  <r>
    <s v="INV00181"/>
    <d v="2024-09-05T00:00:00"/>
    <x v="133"/>
    <x v="3"/>
    <x v="2"/>
    <n v="72747.42"/>
    <n v="8.74"/>
    <n v="21177.4"/>
  </r>
  <r>
    <s v="INV00182"/>
    <d v="2024-10-12T00:00:00"/>
    <x v="136"/>
    <x v="1"/>
    <x v="1"/>
    <n v="232488.31"/>
    <n v="10.9"/>
    <n v="111414.92"/>
  </r>
  <r>
    <s v="INV00183"/>
    <d v="2025-04-24T00:00:00"/>
    <x v="137"/>
    <x v="1"/>
    <x v="2"/>
    <n v="216928.42"/>
    <n v="11.75"/>
    <n v="112088.84"/>
  </r>
  <r>
    <s v="INV00184"/>
    <d v="2025-10-24T00:00:00"/>
    <x v="100"/>
    <x v="2"/>
    <x v="3"/>
    <n v="61255.57"/>
    <n v="7.63"/>
    <n v="25210.6"/>
  </r>
  <r>
    <s v="INV00185"/>
    <d v="2025-02-19T00:00:00"/>
    <x v="138"/>
    <x v="3"/>
    <x v="1"/>
    <n v="125259.7"/>
    <n v="16.7"/>
    <n v="59514.09"/>
  </r>
  <r>
    <s v="INV00186"/>
    <d v="2024-03-07T00:00:00"/>
    <x v="12"/>
    <x v="2"/>
    <x v="1"/>
    <n v="136835.66"/>
    <n v="13.31"/>
    <n v="66975"/>
  </r>
  <r>
    <s v="INV00187"/>
    <d v="2025-03-29T00:00:00"/>
    <x v="139"/>
    <x v="0"/>
    <x v="2"/>
    <n v="190836.71"/>
    <n v="8.58"/>
    <n v="94119.5"/>
  </r>
  <r>
    <s v="INV00188"/>
    <d v="2025-11-09T00:00:00"/>
    <x v="140"/>
    <x v="2"/>
    <x v="2"/>
    <n v="225421.8"/>
    <n v="22.66"/>
    <n v="88986.44"/>
  </r>
  <r>
    <s v="INV00189"/>
    <d v="2024-07-15T00:00:00"/>
    <x v="141"/>
    <x v="1"/>
    <x v="1"/>
    <n v="24353.95"/>
    <n v="9.6"/>
    <n v="8330.1200000000008"/>
  </r>
  <r>
    <s v="INV00190"/>
    <d v="2025-09-15T00:00:00"/>
    <x v="51"/>
    <x v="3"/>
    <x v="3"/>
    <n v="118883.63"/>
    <n v="18.989999999999998"/>
    <n v="31950.78"/>
  </r>
  <r>
    <s v="INV00191"/>
    <d v="2024-09-07T00:00:00"/>
    <x v="123"/>
    <x v="1"/>
    <x v="2"/>
    <n v="231563.97"/>
    <n v="7.22"/>
    <n v="85738.66"/>
  </r>
  <r>
    <s v="INV00192"/>
    <d v="2024-01-13T00:00:00"/>
    <x v="142"/>
    <x v="2"/>
    <x v="2"/>
    <n v="81760.149999999994"/>
    <n v="13.98"/>
    <n v="32310.639999999999"/>
  </r>
  <r>
    <s v="INV00193"/>
    <d v="2024-09-29T00:00:00"/>
    <x v="85"/>
    <x v="0"/>
    <x v="3"/>
    <n v="168978.3"/>
    <n v="0.01"/>
    <n v="89447.5"/>
  </r>
  <r>
    <s v="INV00194"/>
    <d v="2025-07-14T00:00:00"/>
    <x v="143"/>
    <x v="1"/>
    <x v="3"/>
    <n v="77403.62"/>
    <n v="8"/>
    <n v="22679.56"/>
  </r>
  <r>
    <s v="INV00195"/>
    <d v="2025-08-29T00:00:00"/>
    <x v="40"/>
    <x v="3"/>
    <x v="3"/>
    <n v="61418"/>
    <n v="4.8600000000000003"/>
    <n v="25663.759999999998"/>
  </r>
  <r>
    <s v="INV00196"/>
    <d v="2025-01-03T00:00:00"/>
    <x v="144"/>
    <x v="3"/>
    <x v="1"/>
    <n v="96223.89"/>
    <n v="16.13"/>
    <n v="27080.04"/>
  </r>
  <r>
    <s v="INV00197"/>
    <d v="2025-08-09T00:00:00"/>
    <x v="7"/>
    <x v="2"/>
    <x v="1"/>
    <n v="43314.17"/>
    <n v="14.62"/>
    <n v="18277.45"/>
  </r>
  <r>
    <s v="INV00198"/>
    <d v="2025-03-24T00:00:00"/>
    <x v="145"/>
    <x v="2"/>
    <x v="3"/>
    <n v="140967.67999999999"/>
    <n v="19.350000000000001"/>
    <n v="43238.66"/>
  </r>
  <r>
    <s v="INV00199"/>
    <d v="2025-06-15T00:00:00"/>
    <x v="146"/>
    <x v="2"/>
    <x v="3"/>
    <n v="167974.04"/>
    <n v="6.1"/>
    <n v="84970.49"/>
  </r>
  <r>
    <s v="INV00200"/>
    <d v="2025-02-05T00:00:00"/>
    <x v="74"/>
    <x v="1"/>
    <x v="2"/>
    <n v="47006.29"/>
    <n v="15.44"/>
    <n v="15812.67"/>
  </r>
  <r>
    <s v="INV00201"/>
    <d v="2025-10-30T00:00:00"/>
    <x v="16"/>
    <x v="0"/>
    <x v="3"/>
    <n v="163639.39000000001"/>
    <n v="2.76"/>
    <n v="86069.79"/>
  </r>
  <r>
    <s v="INV00202"/>
    <d v="2024-02-01T00:00:00"/>
    <x v="147"/>
    <x v="0"/>
    <x v="3"/>
    <n v="181108.86"/>
    <n v="18.71"/>
    <n v="57748.17"/>
  </r>
  <r>
    <s v="INV00203"/>
    <d v="2025-09-18T00:00:00"/>
    <x v="144"/>
    <x v="1"/>
    <x v="1"/>
    <n v="25014.45"/>
    <n v="4.54"/>
    <n v="6612.74"/>
  </r>
  <r>
    <s v="INV00204"/>
    <d v="2024-02-10T00:00:00"/>
    <x v="87"/>
    <x v="2"/>
    <x v="3"/>
    <n v="97408.87"/>
    <n v="7.09"/>
    <n v="31803.8"/>
  </r>
  <r>
    <s v="INV00205"/>
    <d v="2024-12-06T00:00:00"/>
    <x v="101"/>
    <x v="1"/>
    <x v="0"/>
    <n v="94438.11"/>
    <n v="15.29"/>
    <n v="46910.91"/>
  </r>
  <r>
    <s v="INV00206"/>
    <d v="2025-02-10T00:00:00"/>
    <x v="148"/>
    <x v="2"/>
    <x v="2"/>
    <n v="172227.66"/>
    <n v="20.11"/>
    <n v="77657.990000000005"/>
  </r>
  <r>
    <s v="INV00207"/>
    <d v="2025-07-08T00:00:00"/>
    <x v="146"/>
    <x v="2"/>
    <x v="3"/>
    <n v="159119.34"/>
    <n v="6.05"/>
    <n v="65409.9"/>
  </r>
  <r>
    <s v="INV00208"/>
    <d v="2024-08-19T00:00:00"/>
    <x v="48"/>
    <x v="3"/>
    <x v="1"/>
    <n v="144654.43"/>
    <n v="12.27"/>
    <n v="48346.42"/>
  </r>
  <r>
    <s v="INV00209"/>
    <d v="2025-02-15T00:00:00"/>
    <x v="31"/>
    <x v="2"/>
    <x v="2"/>
    <n v="77376.89"/>
    <n v="3.73"/>
    <n v="29298.01"/>
  </r>
  <r>
    <s v="INV00210"/>
    <d v="2024-04-04T00:00:00"/>
    <x v="149"/>
    <x v="1"/>
    <x v="0"/>
    <n v="73299.53"/>
    <n v="5.34"/>
    <n v="36743.46"/>
  </r>
  <r>
    <s v="INV00211"/>
    <d v="2024-11-19T00:00:00"/>
    <x v="18"/>
    <x v="1"/>
    <x v="2"/>
    <n v="70578.899999999994"/>
    <n v="13.85"/>
    <n v="27938.34"/>
  </r>
  <r>
    <s v="INV00212"/>
    <d v="2024-11-08T00:00:00"/>
    <x v="150"/>
    <x v="3"/>
    <x v="2"/>
    <n v="15975.65"/>
    <n v="17.52"/>
    <n v="4377.3999999999996"/>
  </r>
  <r>
    <s v="INV00213"/>
    <d v="2024-01-24T00:00:00"/>
    <x v="151"/>
    <x v="0"/>
    <x v="1"/>
    <n v="176616.59"/>
    <n v="3.1"/>
    <n v="93230.26"/>
  </r>
  <r>
    <s v="INV00214"/>
    <d v="2025-02-28T00:00:00"/>
    <x v="52"/>
    <x v="2"/>
    <x v="1"/>
    <n v="53106.559999999998"/>
    <n v="4.4400000000000004"/>
    <n v="14552.48"/>
  </r>
  <r>
    <s v="INV00215"/>
    <d v="2024-06-04T00:00:00"/>
    <x v="121"/>
    <x v="3"/>
    <x v="3"/>
    <n v="49993.1"/>
    <n v="22.5"/>
    <n v="14733.74"/>
  </r>
  <r>
    <s v="INV00216"/>
    <d v="2024-02-04T00:00:00"/>
    <x v="65"/>
    <x v="3"/>
    <x v="3"/>
    <n v="144293.76999999999"/>
    <n v="2.4500000000000002"/>
    <n v="60648.47"/>
  </r>
  <r>
    <s v="INV00217"/>
    <d v="2025-04-04T00:00:00"/>
    <x v="152"/>
    <x v="3"/>
    <x v="1"/>
    <n v="130704.3"/>
    <n v="12.55"/>
    <n v="38733.22"/>
  </r>
  <r>
    <s v="INV00218"/>
    <d v="2024-08-08T00:00:00"/>
    <x v="121"/>
    <x v="0"/>
    <x v="0"/>
    <n v="129128.23"/>
    <n v="14.78"/>
    <n v="58717.7"/>
  </r>
  <r>
    <s v="INV00219"/>
    <d v="2025-03-31T00:00:00"/>
    <x v="122"/>
    <x v="1"/>
    <x v="1"/>
    <n v="100011.96"/>
    <n v="12.68"/>
    <n v="51112.24"/>
  </r>
  <r>
    <s v="INV00220"/>
    <d v="2025-10-13T00:00:00"/>
    <x v="78"/>
    <x v="2"/>
    <x v="1"/>
    <n v="130376.38"/>
    <n v="15"/>
    <n v="69564.87"/>
  </r>
  <r>
    <s v="INV00221"/>
    <d v="2025-02-17T00:00:00"/>
    <x v="42"/>
    <x v="2"/>
    <x v="0"/>
    <n v="223232.18"/>
    <n v="23.88"/>
    <n v="91645.94"/>
  </r>
  <r>
    <s v="INV00222"/>
    <d v="2024-04-12T00:00:00"/>
    <x v="153"/>
    <x v="0"/>
    <x v="1"/>
    <n v="182048.85"/>
    <n v="0.69"/>
    <n v="96667.12"/>
  </r>
  <r>
    <s v="INV00223"/>
    <d v="2024-10-27T00:00:00"/>
    <x v="48"/>
    <x v="3"/>
    <x v="1"/>
    <n v="146040.01999999999"/>
    <n v="2.33"/>
    <n v="56123.71"/>
  </r>
  <r>
    <s v="INV00224"/>
    <d v="2024-02-28T00:00:00"/>
    <x v="27"/>
    <x v="3"/>
    <x v="1"/>
    <n v="101978.38"/>
    <n v="17.55"/>
    <n v="36621.65"/>
  </r>
  <r>
    <s v="INV00225"/>
    <d v="2024-09-06T00:00:00"/>
    <x v="34"/>
    <x v="3"/>
    <x v="0"/>
    <n v="165600.91"/>
    <n v="2.66"/>
    <n v="51643.35"/>
  </r>
  <r>
    <s v="INV00226"/>
    <d v="2025-10-20T00:00:00"/>
    <x v="109"/>
    <x v="1"/>
    <x v="0"/>
    <n v="238101.56"/>
    <n v="22.59"/>
    <n v="80240.27"/>
  </r>
  <r>
    <s v="INV00227"/>
    <d v="2024-07-14T00:00:00"/>
    <x v="151"/>
    <x v="2"/>
    <x v="0"/>
    <n v="94227.1"/>
    <n v="7.9"/>
    <n v="24366.6"/>
  </r>
  <r>
    <s v="INV00228"/>
    <d v="2024-08-12T00:00:00"/>
    <x v="54"/>
    <x v="2"/>
    <x v="2"/>
    <n v="149853.59"/>
    <n v="15.51"/>
    <n v="79591.16"/>
  </r>
  <r>
    <s v="INV00229"/>
    <d v="2024-04-15T00:00:00"/>
    <x v="151"/>
    <x v="1"/>
    <x v="0"/>
    <n v="208190.93"/>
    <n v="12.42"/>
    <n v="110243.81"/>
  </r>
  <r>
    <s v="INV00230"/>
    <d v="2025-08-07T00:00:00"/>
    <x v="154"/>
    <x v="2"/>
    <x v="2"/>
    <n v="248621.07"/>
    <n v="1.92"/>
    <n v="85628.15"/>
  </r>
  <r>
    <s v="INV00231"/>
    <d v="2025-09-21T00:00:00"/>
    <x v="7"/>
    <x v="3"/>
    <x v="0"/>
    <n v="234164.67"/>
    <n v="13.92"/>
    <n v="105213.01"/>
  </r>
  <r>
    <s v="INV00232"/>
    <d v="2024-04-18T00:00:00"/>
    <x v="155"/>
    <x v="3"/>
    <x v="3"/>
    <n v="223291.42"/>
    <n v="9.33"/>
    <n v="62864.02"/>
  </r>
  <r>
    <s v="INV00233"/>
    <d v="2024-01-23T00:00:00"/>
    <x v="136"/>
    <x v="3"/>
    <x v="0"/>
    <n v="211967.8"/>
    <n v="19.78"/>
    <n v="114804.48"/>
  </r>
  <r>
    <s v="INV00234"/>
    <d v="2024-01-18T00:00:00"/>
    <x v="156"/>
    <x v="1"/>
    <x v="3"/>
    <n v="125970.97"/>
    <n v="20.100000000000001"/>
    <n v="45258.54"/>
  </r>
  <r>
    <s v="INV00235"/>
    <d v="2024-03-08T00:00:00"/>
    <x v="157"/>
    <x v="0"/>
    <x v="1"/>
    <n v="101957.48"/>
    <n v="11.51"/>
    <n v="48044.22"/>
  </r>
  <r>
    <s v="INV00236"/>
    <d v="2024-07-18T00:00:00"/>
    <x v="72"/>
    <x v="3"/>
    <x v="0"/>
    <n v="120173.66"/>
    <n v="4.57"/>
    <n v="39468.01"/>
  </r>
  <r>
    <s v="INV00237"/>
    <d v="2024-03-10T00:00:00"/>
    <x v="158"/>
    <x v="0"/>
    <x v="0"/>
    <n v="56837.69"/>
    <n v="5.98"/>
    <n v="16113.37"/>
  </r>
  <r>
    <s v="INV00238"/>
    <d v="2024-10-29T00:00:00"/>
    <x v="84"/>
    <x v="3"/>
    <x v="3"/>
    <n v="24305.83"/>
    <n v="18.77"/>
    <n v="11898.21"/>
  </r>
  <r>
    <s v="INV00239"/>
    <d v="2025-06-21T00:00:00"/>
    <x v="58"/>
    <x v="0"/>
    <x v="2"/>
    <n v="169998.4"/>
    <n v="2.95"/>
    <n v="91250.03"/>
  </r>
  <r>
    <s v="INV00240"/>
    <d v="2024-10-08T00:00:00"/>
    <x v="25"/>
    <x v="1"/>
    <x v="2"/>
    <n v="226242.89"/>
    <n v="0.06"/>
    <n v="116129.5"/>
  </r>
  <r>
    <s v="INV00241"/>
    <d v="2024-09-28T00:00:00"/>
    <x v="159"/>
    <x v="0"/>
    <x v="1"/>
    <n v="10778.54"/>
    <n v="14.77"/>
    <n v="5619.12"/>
  </r>
  <r>
    <s v="INV00242"/>
    <d v="2025-09-19T00:00:00"/>
    <x v="137"/>
    <x v="0"/>
    <x v="2"/>
    <n v="112907.87"/>
    <n v="11.59"/>
    <n v="51637.18"/>
  </r>
  <r>
    <s v="INV00243"/>
    <d v="2025-12-06T00:00:00"/>
    <x v="160"/>
    <x v="3"/>
    <x v="1"/>
    <n v="141586.31"/>
    <n v="23.14"/>
    <n v="73755.28"/>
  </r>
  <r>
    <s v="INV00244"/>
    <d v="2024-12-10T00:00:00"/>
    <x v="66"/>
    <x v="2"/>
    <x v="0"/>
    <n v="54278.28"/>
    <n v="11.22"/>
    <n v="28076.89"/>
  </r>
  <r>
    <s v="INV00245"/>
    <d v="2024-05-27T00:00:00"/>
    <x v="17"/>
    <x v="1"/>
    <x v="3"/>
    <n v="27643.759999999998"/>
    <n v="20.239999999999998"/>
    <n v="12517.58"/>
  </r>
  <r>
    <s v="INV00246"/>
    <d v="2024-12-25T00:00:00"/>
    <x v="161"/>
    <x v="0"/>
    <x v="2"/>
    <n v="135788.10999999999"/>
    <n v="9.57"/>
    <n v="51372.89"/>
  </r>
  <r>
    <s v="INV00247"/>
    <d v="2024-12-26T00:00:00"/>
    <x v="14"/>
    <x v="0"/>
    <x v="3"/>
    <n v="220085.73"/>
    <n v="8.77"/>
    <n v="104362.36"/>
  </r>
  <r>
    <s v="INV00248"/>
    <d v="2024-02-15T00:00:00"/>
    <x v="58"/>
    <x v="1"/>
    <x v="2"/>
    <n v="73911.31"/>
    <n v="18.149999999999999"/>
    <n v="21412.77"/>
  </r>
  <r>
    <s v="INV00249"/>
    <d v="2025-11-18T00:00:00"/>
    <x v="162"/>
    <x v="3"/>
    <x v="3"/>
    <n v="138980.5"/>
    <n v="22.44"/>
    <n v="66514.77"/>
  </r>
  <r>
    <s v="INV00250"/>
    <d v="2024-10-09T00:00:00"/>
    <x v="54"/>
    <x v="0"/>
    <x v="3"/>
    <n v="49899.28"/>
    <n v="14.09"/>
    <n v="26582.87"/>
  </r>
  <r>
    <s v="INV00251"/>
    <d v="2024-05-05T00:00:00"/>
    <x v="163"/>
    <x v="0"/>
    <x v="3"/>
    <n v="116893.6"/>
    <n v="23.48"/>
    <n v="52211.3"/>
  </r>
  <r>
    <s v="INV00252"/>
    <d v="2024-11-20T00:00:00"/>
    <x v="164"/>
    <x v="3"/>
    <x v="3"/>
    <n v="50854.12"/>
    <n v="23.89"/>
    <n v="27671.5"/>
  </r>
  <r>
    <s v="INV00253"/>
    <d v="2024-05-17T00:00:00"/>
    <x v="134"/>
    <x v="0"/>
    <x v="3"/>
    <n v="163115.51999999999"/>
    <n v="23.06"/>
    <n v="86446.58"/>
  </r>
  <r>
    <s v="INV00254"/>
    <d v="2024-12-31T00:00:00"/>
    <x v="141"/>
    <x v="3"/>
    <x v="1"/>
    <n v="24311.34"/>
    <n v="7.22"/>
    <n v="10679.45"/>
  </r>
  <r>
    <s v="INV00255"/>
    <d v="2024-08-06T00:00:00"/>
    <x v="137"/>
    <x v="1"/>
    <x v="1"/>
    <n v="92249.64"/>
    <n v="7.25"/>
    <n v="50409.86"/>
  </r>
  <r>
    <s v="INV00256"/>
    <d v="2024-03-14T00:00:00"/>
    <x v="165"/>
    <x v="1"/>
    <x v="0"/>
    <n v="198516.84"/>
    <n v="17.18"/>
    <n v="91724.42"/>
  </r>
  <r>
    <s v="INV00257"/>
    <d v="2025-02-09T00:00:00"/>
    <x v="166"/>
    <x v="0"/>
    <x v="3"/>
    <n v="219746.44"/>
    <n v="24.61"/>
    <n v="106405.33"/>
  </r>
  <r>
    <s v="INV00258"/>
    <d v="2025-08-01T00:00:00"/>
    <x v="27"/>
    <x v="0"/>
    <x v="3"/>
    <n v="84494.89"/>
    <n v="22.3"/>
    <n v="29580.06"/>
  </r>
  <r>
    <s v="INV00259"/>
    <d v="2024-03-31T00:00:00"/>
    <x v="167"/>
    <x v="3"/>
    <x v="1"/>
    <n v="125362.92"/>
    <n v="3.76"/>
    <n v="48508.08"/>
  </r>
  <r>
    <s v="INV00260"/>
    <d v="2024-06-06T00:00:00"/>
    <x v="137"/>
    <x v="1"/>
    <x v="0"/>
    <n v="186735.44"/>
    <n v="0.81"/>
    <n v="50510.79"/>
  </r>
  <r>
    <s v="INV00261"/>
    <d v="2025-02-08T00:00:00"/>
    <x v="168"/>
    <x v="1"/>
    <x v="3"/>
    <n v="105453.21"/>
    <n v="20.91"/>
    <n v="33863.230000000003"/>
  </r>
  <r>
    <s v="INV00262"/>
    <d v="2025-09-14T00:00:00"/>
    <x v="169"/>
    <x v="3"/>
    <x v="2"/>
    <n v="192986.37"/>
    <n v="3.98"/>
    <n v="91963.31"/>
  </r>
  <r>
    <s v="INV00263"/>
    <d v="2024-01-28T00:00:00"/>
    <x v="127"/>
    <x v="2"/>
    <x v="3"/>
    <n v="150212.57"/>
    <n v="15.39"/>
    <n v="43966.99"/>
  </r>
  <r>
    <s v="INV00264"/>
    <d v="2024-08-18T00:00:00"/>
    <x v="170"/>
    <x v="2"/>
    <x v="1"/>
    <n v="22660.44"/>
    <n v="10.76"/>
    <n v="11436.99"/>
  </r>
  <r>
    <s v="INV00265"/>
    <d v="2025-09-12T00:00:00"/>
    <x v="61"/>
    <x v="3"/>
    <x v="3"/>
    <n v="149161.92000000001"/>
    <n v="11.35"/>
    <n v="78248.09"/>
  </r>
  <r>
    <s v="INV00266"/>
    <d v="2025-03-02T00:00:00"/>
    <x v="133"/>
    <x v="3"/>
    <x v="3"/>
    <n v="126261.44"/>
    <n v="17.77"/>
    <n v="57979.94"/>
  </r>
  <r>
    <s v="INV00267"/>
    <d v="2025-10-31T00:00:00"/>
    <x v="155"/>
    <x v="2"/>
    <x v="0"/>
    <n v="123600.13"/>
    <n v="18.5"/>
    <n v="38118.379999999997"/>
  </r>
  <r>
    <s v="INV00268"/>
    <d v="2024-04-24T00:00:00"/>
    <x v="171"/>
    <x v="0"/>
    <x v="1"/>
    <n v="158595.60999999999"/>
    <n v="19.600000000000001"/>
    <n v="41281.480000000003"/>
  </r>
  <r>
    <s v="INV00269"/>
    <d v="2024-12-24T00:00:00"/>
    <x v="147"/>
    <x v="3"/>
    <x v="1"/>
    <n v="153620.07"/>
    <n v="11.37"/>
    <n v="44237.14"/>
  </r>
  <r>
    <s v="INV00270"/>
    <d v="2025-09-27T00:00:00"/>
    <x v="30"/>
    <x v="1"/>
    <x v="3"/>
    <n v="126465.65"/>
    <n v="20.92"/>
    <n v="50294.27"/>
  </r>
  <r>
    <s v="INV00271"/>
    <d v="2024-11-22T00:00:00"/>
    <x v="172"/>
    <x v="1"/>
    <x v="0"/>
    <n v="248059.37"/>
    <n v="11.54"/>
    <n v="134183.21"/>
  </r>
  <r>
    <s v="INV00272"/>
    <d v="2025-09-28T00:00:00"/>
    <x v="173"/>
    <x v="3"/>
    <x v="2"/>
    <n v="39457.599999999999"/>
    <n v="12.1"/>
    <n v="13357.2"/>
  </r>
  <r>
    <s v="INV00273"/>
    <d v="2025-09-19T00:00:00"/>
    <x v="93"/>
    <x v="3"/>
    <x v="0"/>
    <n v="172569.48"/>
    <n v="4.25"/>
    <n v="60666.82"/>
  </r>
  <r>
    <s v="INV00274"/>
    <d v="2025-07-16T00:00:00"/>
    <x v="116"/>
    <x v="2"/>
    <x v="3"/>
    <n v="119432.57"/>
    <n v="22.94"/>
    <n v="40109.29"/>
  </r>
  <r>
    <s v="INV00275"/>
    <d v="2024-07-31T00:00:00"/>
    <x v="145"/>
    <x v="0"/>
    <x v="2"/>
    <n v="109974.14"/>
    <n v="24.14"/>
    <n v="30834.7"/>
  </r>
  <r>
    <s v="INV00276"/>
    <d v="2025-04-18T00:00:00"/>
    <x v="65"/>
    <x v="2"/>
    <x v="2"/>
    <n v="11545.4"/>
    <n v="10.62"/>
    <n v="6243.89"/>
  </r>
  <r>
    <s v="INV00277"/>
    <d v="2024-02-21T00:00:00"/>
    <x v="107"/>
    <x v="2"/>
    <x v="3"/>
    <n v="11760.22"/>
    <n v="6.4"/>
    <n v="6114.4"/>
  </r>
  <r>
    <s v="INV00278"/>
    <d v="2024-04-27T00:00:00"/>
    <x v="120"/>
    <x v="0"/>
    <x v="3"/>
    <n v="160879.96"/>
    <n v="20.190000000000001"/>
    <n v="52786.81"/>
  </r>
  <r>
    <s v="INV00279"/>
    <d v="2024-08-27T00:00:00"/>
    <x v="19"/>
    <x v="1"/>
    <x v="3"/>
    <n v="190721.13"/>
    <n v="8.57"/>
    <n v="79106.080000000002"/>
  </r>
  <r>
    <s v="INV00280"/>
    <d v="2024-02-23T00:00:00"/>
    <x v="65"/>
    <x v="2"/>
    <x v="0"/>
    <n v="133126.74"/>
    <n v="1.03"/>
    <n v="44033.4"/>
  </r>
  <r>
    <s v="INV00281"/>
    <d v="2025-07-06T00:00:00"/>
    <x v="174"/>
    <x v="3"/>
    <x v="1"/>
    <n v="72757.11"/>
    <n v="24.26"/>
    <n v="33147.730000000003"/>
  </r>
  <r>
    <s v="INV00282"/>
    <d v="2024-01-24T00:00:00"/>
    <x v="175"/>
    <x v="3"/>
    <x v="3"/>
    <n v="117558.35"/>
    <n v="20.38"/>
    <n v="34293.300000000003"/>
  </r>
  <r>
    <s v="INV00283"/>
    <d v="2024-04-01T00:00:00"/>
    <x v="176"/>
    <x v="0"/>
    <x v="3"/>
    <n v="185471.68"/>
    <n v="22.47"/>
    <n v="72210.52"/>
  </r>
  <r>
    <s v="INV00284"/>
    <d v="2025-07-12T00:00:00"/>
    <x v="177"/>
    <x v="3"/>
    <x v="3"/>
    <n v="203032.59"/>
    <n v="13.55"/>
    <n v="58222.239999999998"/>
  </r>
  <r>
    <s v="INV00285"/>
    <d v="2025-01-19T00:00:00"/>
    <x v="178"/>
    <x v="0"/>
    <x v="3"/>
    <n v="63405.08"/>
    <n v="21.54"/>
    <n v="30037.5"/>
  </r>
  <r>
    <s v="INV00286"/>
    <d v="2024-12-09T00:00:00"/>
    <x v="106"/>
    <x v="0"/>
    <x v="3"/>
    <n v="146178.23999999999"/>
    <n v="13.31"/>
    <n v="53650.97"/>
  </r>
  <r>
    <s v="INV00287"/>
    <d v="2024-05-15T00:00:00"/>
    <x v="113"/>
    <x v="1"/>
    <x v="2"/>
    <n v="65374.11"/>
    <n v="1.1599999999999999"/>
    <n v="35536.07"/>
  </r>
  <r>
    <s v="INV00288"/>
    <d v="2025-12-17T00:00:00"/>
    <x v="98"/>
    <x v="2"/>
    <x v="1"/>
    <n v="84648.55"/>
    <n v="15.42"/>
    <n v="39994.910000000003"/>
  </r>
  <r>
    <s v="INV00289"/>
    <d v="2025-05-20T00:00:00"/>
    <x v="179"/>
    <x v="2"/>
    <x v="1"/>
    <n v="24566.28"/>
    <n v="24.45"/>
    <n v="9734.23"/>
  </r>
  <r>
    <s v="INV00290"/>
    <d v="2024-12-17T00:00:00"/>
    <x v="180"/>
    <x v="1"/>
    <x v="2"/>
    <n v="47095.519999999997"/>
    <n v="10.050000000000001"/>
    <n v="20095.82"/>
  </r>
  <r>
    <s v="INV00291"/>
    <d v="2025-01-29T00:00:00"/>
    <x v="78"/>
    <x v="1"/>
    <x v="0"/>
    <n v="155541.21"/>
    <n v="12.53"/>
    <n v="69418.289999999994"/>
  </r>
  <r>
    <s v="INV00292"/>
    <d v="2024-09-25T00:00:00"/>
    <x v="22"/>
    <x v="0"/>
    <x v="1"/>
    <n v="173639.15"/>
    <n v="6.98"/>
    <n v="47076.06"/>
  </r>
  <r>
    <s v="INV00293"/>
    <d v="2024-11-16T00:00:00"/>
    <x v="181"/>
    <x v="2"/>
    <x v="2"/>
    <n v="193214.32"/>
    <n v="15.58"/>
    <n v="62632.99"/>
  </r>
  <r>
    <s v="INV00294"/>
    <d v="2025-07-09T00:00:00"/>
    <x v="163"/>
    <x v="3"/>
    <x v="2"/>
    <n v="14026.64"/>
    <n v="5.49"/>
    <n v="4195.71"/>
  </r>
  <r>
    <s v="INV00295"/>
    <d v="2025-05-09T00:00:00"/>
    <x v="13"/>
    <x v="0"/>
    <x v="2"/>
    <n v="42895.37"/>
    <n v="7.16"/>
    <n v="20393.939999999999"/>
  </r>
  <r>
    <s v="INV00296"/>
    <d v="2024-07-13T00:00:00"/>
    <x v="12"/>
    <x v="2"/>
    <x v="0"/>
    <n v="109089.60000000001"/>
    <n v="22.98"/>
    <n v="47761.39"/>
  </r>
  <r>
    <s v="INV00297"/>
    <d v="2025-05-06T00:00:00"/>
    <x v="20"/>
    <x v="3"/>
    <x v="2"/>
    <n v="216374.53"/>
    <n v="23.13"/>
    <n v="110131.12"/>
  </r>
  <r>
    <s v="INV00298"/>
    <d v="2025-08-17T00:00:00"/>
    <x v="182"/>
    <x v="3"/>
    <x v="1"/>
    <n v="161463.21"/>
    <n v="3.96"/>
    <n v="49103.72"/>
  </r>
  <r>
    <s v="INV00299"/>
    <d v="2025-05-09T00:00:00"/>
    <x v="183"/>
    <x v="1"/>
    <x v="3"/>
    <n v="16000.82"/>
    <n v="4.8600000000000003"/>
    <n v="8206.4599999999991"/>
  </r>
  <r>
    <s v="INV00300"/>
    <d v="2025-11-05T00:00:00"/>
    <x v="184"/>
    <x v="2"/>
    <x v="3"/>
    <n v="216182.6"/>
    <n v="24.89"/>
    <n v="79388.19"/>
  </r>
  <r>
    <s v="INV00301"/>
    <d v="2024-07-15T00:00:00"/>
    <x v="155"/>
    <x v="3"/>
    <x v="0"/>
    <n v="202892.14"/>
    <n v="7.8"/>
    <n v="72097.23"/>
  </r>
  <r>
    <s v="INV00302"/>
    <d v="2024-02-08T00:00:00"/>
    <x v="185"/>
    <x v="2"/>
    <x v="3"/>
    <n v="199291.69"/>
    <n v="6.02"/>
    <n v="58721.22"/>
  </r>
  <r>
    <s v="INV00303"/>
    <d v="2025-04-28T00:00:00"/>
    <x v="186"/>
    <x v="0"/>
    <x v="0"/>
    <n v="37855.879999999997"/>
    <n v="14.33"/>
    <n v="17837.54"/>
  </r>
  <r>
    <s v="INV00304"/>
    <d v="2024-05-17T00:00:00"/>
    <x v="187"/>
    <x v="2"/>
    <x v="0"/>
    <n v="227398.79"/>
    <n v="21.25"/>
    <n v="59432.95"/>
  </r>
  <r>
    <s v="INV00305"/>
    <d v="2024-11-01T00:00:00"/>
    <x v="188"/>
    <x v="2"/>
    <x v="1"/>
    <n v="185610.57"/>
    <n v="10.36"/>
    <n v="89997.31"/>
  </r>
  <r>
    <s v="INV00306"/>
    <d v="2024-06-28T00:00:00"/>
    <x v="49"/>
    <x v="0"/>
    <x v="2"/>
    <n v="10294.83"/>
    <n v="22.03"/>
    <n v="5639.82"/>
  </r>
  <r>
    <s v="INV00307"/>
    <d v="2025-08-15T00:00:00"/>
    <x v="183"/>
    <x v="1"/>
    <x v="2"/>
    <n v="184808.68"/>
    <n v="1.07"/>
    <n v="79827.289999999994"/>
  </r>
  <r>
    <s v="INV00308"/>
    <d v="2024-03-09T00:00:00"/>
    <x v="189"/>
    <x v="0"/>
    <x v="0"/>
    <n v="248424.64"/>
    <n v="18.79"/>
    <n v="111681.38"/>
  </r>
  <r>
    <s v="INV00309"/>
    <d v="2024-10-28T00:00:00"/>
    <x v="105"/>
    <x v="0"/>
    <x v="2"/>
    <n v="41484.93"/>
    <n v="20.67"/>
    <n v="12478.33"/>
  </r>
  <r>
    <s v="INV00310"/>
    <d v="2024-04-11T00:00:00"/>
    <x v="190"/>
    <x v="1"/>
    <x v="3"/>
    <n v="97225.09"/>
    <n v="10.45"/>
    <n v="26554.47"/>
  </r>
  <r>
    <s v="INV00311"/>
    <d v="2024-05-15T00:00:00"/>
    <x v="130"/>
    <x v="0"/>
    <x v="2"/>
    <n v="220057.58"/>
    <n v="19.43"/>
    <n v="55517.14"/>
  </r>
  <r>
    <s v="INV00312"/>
    <d v="2025-11-02T00:00:00"/>
    <x v="191"/>
    <x v="1"/>
    <x v="3"/>
    <n v="37336.300000000003"/>
    <n v="8.39"/>
    <n v="17253.86"/>
  </r>
  <r>
    <s v="INV00313"/>
    <d v="2025-04-14T00:00:00"/>
    <x v="187"/>
    <x v="2"/>
    <x v="0"/>
    <n v="37280.199999999997"/>
    <n v="11.29"/>
    <n v="12315.4"/>
  </r>
  <r>
    <s v="INV00314"/>
    <d v="2025-09-20T00:00:00"/>
    <x v="192"/>
    <x v="0"/>
    <x v="1"/>
    <n v="91413.5"/>
    <n v="24.94"/>
    <n v="33044.379999999997"/>
  </r>
  <r>
    <s v="INV00315"/>
    <d v="2025-08-26T00:00:00"/>
    <x v="7"/>
    <x v="3"/>
    <x v="2"/>
    <n v="92498.87"/>
    <n v="23.13"/>
    <n v="42311.74"/>
  </r>
  <r>
    <s v="INV00316"/>
    <d v="2025-11-09T00:00:00"/>
    <x v="193"/>
    <x v="3"/>
    <x v="2"/>
    <n v="49401.14"/>
    <n v="8.4700000000000006"/>
    <n v="26516.82"/>
  </r>
  <r>
    <s v="INV00317"/>
    <d v="2024-01-23T00:00:00"/>
    <x v="98"/>
    <x v="2"/>
    <x v="1"/>
    <n v="241013.29"/>
    <n v="2.71"/>
    <n v="106250.08"/>
  </r>
  <r>
    <s v="INV00318"/>
    <d v="2024-08-21T00:00:00"/>
    <x v="30"/>
    <x v="0"/>
    <x v="3"/>
    <n v="178980.04"/>
    <n v="16.46"/>
    <n v="92872.44"/>
  </r>
  <r>
    <s v="INV00319"/>
    <d v="2024-04-29T00:00:00"/>
    <x v="194"/>
    <x v="3"/>
    <x v="2"/>
    <n v="52569.3"/>
    <n v="2.13"/>
    <n v="21844.36"/>
  </r>
  <r>
    <s v="INV00320"/>
    <d v="2024-04-15T00:00:00"/>
    <x v="133"/>
    <x v="1"/>
    <x v="3"/>
    <n v="87971.09"/>
    <n v="1.18"/>
    <n v="23052.32"/>
  </r>
  <r>
    <s v="INV00321"/>
    <d v="2024-01-23T00:00:00"/>
    <x v="164"/>
    <x v="2"/>
    <x v="3"/>
    <n v="93289.600000000006"/>
    <n v="11.12"/>
    <n v="46330.720000000001"/>
  </r>
  <r>
    <s v="INV00322"/>
    <d v="2025-12-16T00:00:00"/>
    <x v="9"/>
    <x v="2"/>
    <x v="2"/>
    <n v="92851.09"/>
    <n v="18.329999999999998"/>
    <n v="26288.23"/>
  </r>
  <r>
    <s v="INV00323"/>
    <d v="2025-08-05T00:00:00"/>
    <x v="43"/>
    <x v="2"/>
    <x v="3"/>
    <n v="245640.41"/>
    <n v="23.65"/>
    <n v="81828.62"/>
  </r>
  <r>
    <s v="INV00324"/>
    <d v="2024-02-05T00:00:00"/>
    <x v="194"/>
    <x v="3"/>
    <x v="2"/>
    <n v="116962.78"/>
    <n v="2.79"/>
    <n v="40821.230000000003"/>
  </r>
  <r>
    <s v="INV00325"/>
    <d v="2025-01-04T00:00:00"/>
    <x v="139"/>
    <x v="0"/>
    <x v="2"/>
    <n v="103331.66"/>
    <n v="9.52"/>
    <n v="30586.78"/>
  </r>
  <r>
    <s v="INV00326"/>
    <d v="2024-03-11T00:00:00"/>
    <x v="96"/>
    <x v="2"/>
    <x v="1"/>
    <n v="60459.86"/>
    <n v="13.85"/>
    <n v="27242.55"/>
  </r>
  <r>
    <s v="INV00327"/>
    <d v="2025-07-28T00:00:00"/>
    <x v="195"/>
    <x v="0"/>
    <x v="1"/>
    <n v="127122.51"/>
    <n v="17.53"/>
    <n v="61166"/>
  </r>
  <r>
    <s v="INV00328"/>
    <d v="2025-04-19T00:00:00"/>
    <x v="162"/>
    <x v="3"/>
    <x v="0"/>
    <n v="16499.259999999998"/>
    <n v="23.22"/>
    <n v="6914.48"/>
  </r>
  <r>
    <s v="INV00329"/>
    <d v="2025-05-15T00:00:00"/>
    <x v="25"/>
    <x v="2"/>
    <x v="2"/>
    <n v="210318.78"/>
    <n v="19.329999999999998"/>
    <n v="71049.94"/>
  </r>
  <r>
    <s v="INV00330"/>
    <d v="2024-09-03T00:00:00"/>
    <x v="196"/>
    <x v="3"/>
    <x v="3"/>
    <n v="151121.99"/>
    <n v="24.59"/>
    <n v="51957.94"/>
  </r>
  <r>
    <s v="INV00331"/>
    <d v="2025-05-19T00:00:00"/>
    <x v="1"/>
    <x v="2"/>
    <x v="2"/>
    <n v="134920.04"/>
    <n v="16.52"/>
    <n v="44889.45"/>
  </r>
  <r>
    <s v="INV00332"/>
    <d v="2025-11-19T00:00:00"/>
    <x v="197"/>
    <x v="2"/>
    <x v="3"/>
    <n v="122931.09"/>
    <n v="18.63"/>
    <n v="34452.79"/>
  </r>
  <r>
    <s v="INV00333"/>
    <d v="2024-10-20T00:00:00"/>
    <x v="127"/>
    <x v="0"/>
    <x v="2"/>
    <n v="233913.21"/>
    <n v="17.73"/>
    <n v="91775.61"/>
  </r>
  <r>
    <s v="INV00334"/>
    <d v="2024-01-24T00:00:00"/>
    <x v="198"/>
    <x v="0"/>
    <x v="0"/>
    <n v="113925.28"/>
    <n v="5.85"/>
    <n v="41388.54"/>
  </r>
  <r>
    <s v="INV00335"/>
    <d v="2025-06-21T00:00:00"/>
    <x v="132"/>
    <x v="3"/>
    <x v="1"/>
    <n v="194869.14"/>
    <n v="13.69"/>
    <n v="86938.61"/>
  </r>
  <r>
    <s v="INV00336"/>
    <d v="2024-01-25T00:00:00"/>
    <x v="155"/>
    <x v="3"/>
    <x v="2"/>
    <n v="67855.63"/>
    <n v="4.08"/>
    <n v="28458.78"/>
  </r>
  <r>
    <s v="INV00337"/>
    <d v="2024-06-10T00:00:00"/>
    <x v="176"/>
    <x v="2"/>
    <x v="0"/>
    <n v="76794.03"/>
    <n v="12.82"/>
    <n v="22923.03"/>
  </r>
  <r>
    <s v="INV00338"/>
    <d v="2025-06-18T00:00:00"/>
    <x v="40"/>
    <x v="1"/>
    <x v="2"/>
    <n v="166946.41"/>
    <n v="4.7300000000000004"/>
    <n v="57544.22"/>
  </r>
  <r>
    <s v="INV00339"/>
    <d v="2024-05-03T00:00:00"/>
    <x v="74"/>
    <x v="1"/>
    <x v="2"/>
    <n v="226983"/>
    <n v="14.23"/>
    <n v="114877.83"/>
  </r>
  <r>
    <s v="INV00340"/>
    <d v="2025-05-31T00:00:00"/>
    <x v="199"/>
    <x v="0"/>
    <x v="0"/>
    <n v="81769.259999999995"/>
    <n v="11.55"/>
    <n v="29765.69"/>
  </r>
  <r>
    <s v="INV00341"/>
    <d v="2024-06-05T00:00:00"/>
    <x v="200"/>
    <x v="3"/>
    <x v="2"/>
    <n v="151092.41"/>
    <n v="13.3"/>
    <n v="71316.91"/>
  </r>
  <r>
    <s v="INV00342"/>
    <d v="2025-09-14T00:00:00"/>
    <x v="31"/>
    <x v="0"/>
    <x v="2"/>
    <n v="90576.25"/>
    <n v="19.12"/>
    <n v="35710.92"/>
  </r>
  <r>
    <s v="INV00343"/>
    <d v="2024-09-24T00:00:00"/>
    <x v="159"/>
    <x v="1"/>
    <x v="0"/>
    <n v="105030.31"/>
    <n v="11.14"/>
    <n v="43310.93"/>
  </r>
  <r>
    <s v="INV00344"/>
    <d v="2025-12-12T00:00:00"/>
    <x v="186"/>
    <x v="2"/>
    <x v="3"/>
    <n v="135088.89000000001"/>
    <n v="4.4000000000000004"/>
    <n v="67181.94"/>
  </r>
  <r>
    <s v="INV00345"/>
    <d v="2025-04-24T00:00:00"/>
    <x v="40"/>
    <x v="3"/>
    <x v="0"/>
    <n v="229198.46"/>
    <n v="3.07"/>
    <n v="60389.48"/>
  </r>
  <r>
    <s v="INV00346"/>
    <d v="2025-03-03T00:00:00"/>
    <x v="98"/>
    <x v="0"/>
    <x v="0"/>
    <n v="140878.12"/>
    <n v="14.92"/>
    <n v="46912.47"/>
  </r>
  <r>
    <s v="INV00347"/>
    <d v="2024-02-16T00:00:00"/>
    <x v="136"/>
    <x v="1"/>
    <x v="2"/>
    <n v="187793.37"/>
    <n v="4.03"/>
    <n v="94136.66"/>
  </r>
  <r>
    <s v="INV00348"/>
    <d v="2024-11-20T00:00:00"/>
    <x v="127"/>
    <x v="2"/>
    <x v="3"/>
    <n v="60376.04"/>
    <n v="9.69"/>
    <n v="17429.23"/>
  </r>
  <r>
    <s v="INV00349"/>
    <d v="2024-01-03T00:00:00"/>
    <x v="201"/>
    <x v="1"/>
    <x v="2"/>
    <n v="101391.32"/>
    <n v="19.75"/>
    <n v="42945.48"/>
  </r>
  <r>
    <s v="INV00350"/>
    <d v="2025-10-17T00:00:00"/>
    <x v="61"/>
    <x v="0"/>
    <x v="3"/>
    <n v="31652.55"/>
    <n v="8.58"/>
    <n v="11455.01"/>
  </r>
  <r>
    <s v="INV00351"/>
    <d v="2025-11-21T00:00:00"/>
    <x v="46"/>
    <x v="3"/>
    <x v="1"/>
    <n v="249723.93"/>
    <n v="0.73"/>
    <n v="101798.3"/>
  </r>
  <r>
    <s v="INV00352"/>
    <d v="2025-07-18T00:00:00"/>
    <x v="19"/>
    <x v="1"/>
    <x v="1"/>
    <n v="143119.28"/>
    <n v="23.28"/>
    <n v="60199.11"/>
  </r>
  <r>
    <s v="INV00353"/>
    <d v="2024-07-26T00:00:00"/>
    <x v="146"/>
    <x v="1"/>
    <x v="3"/>
    <n v="234910.54"/>
    <n v="17.670000000000002"/>
    <n v="91467.1"/>
  </r>
  <r>
    <s v="INV00354"/>
    <d v="2024-10-02T00:00:00"/>
    <x v="129"/>
    <x v="3"/>
    <x v="0"/>
    <n v="154832.09"/>
    <n v="13.76"/>
    <n v="74317.58"/>
  </r>
  <r>
    <s v="INV00355"/>
    <d v="2024-05-04T00:00:00"/>
    <x v="202"/>
    <x v="3"/>
    <x v="2"/>
    <n v="187330.05"/>
    <n v="17.82"/>
    <n v="72494.41"/>
  </r>
  <r>
    <s v="INV00356"/>
    <d v="2025-03-10T00:00:00"/>
    <x v="203"/>
    <x v="1"/>
    <x v="0"/>
    <n v="81926.960000000006"/>
    <n v="14.61"/>
    <n v="44850.34"/>
  </r>
  <r>
    <s v="INV00357"/>
    <d v="2024-08-10T00:00:00"/>
    <x v="204"/>
    <x v="0"/>
    <x v="3"/>
    <n v="155193.10999999999"/>
    <n v="23.04"/>
    <n v="45110.03"/>
  </r>
  <r>
    <s v="INV00358"/>
    <d v="2024-11-16T00:00:00"/>
    <x v="84"/>
    <x v="3"/>
    <x v="1"/>
    <n v="96716.05"/>
    <n v="13.44"/>
    <n v="33489.14"/>
  </r>
  <r>
    <s v="INV00359"/>
    <d v="2025-09-16T00:00:00"/>
    <x v="0"/>
    <x v="0"/>
    <x v="0"/>
    <n v="143553.94"/>
    <n v="22.1"/>
    <n v="75946.679999999993"/>
  </r>
  <r>
    <s v="INV00360"/>
    <d v="2024-10-03T00:00:00"/>
    <x v="89"/>
    <x v="0"/>
    <x v="1"/>
    <n v="231120.03"/>
    <n v="7.91"/>
    <n v="113620.65"/>
  </r>
  <r>
    <s v="INV00361"/>
    <d v="2025-02-13T00:00:00"/>
    <x v="1"/>
    <x v="2"/>
    <x v="2"/>
    <n v="38983.58"/>
    <n v="0.15"/>
    <n v="11755.47"/>
  </r>
  <r>
    <s v="INV00362"/>
    <d v="2025-07-14T00:00:00"/>
    <x v="151"/>
    <x v="3"/>
    <x v="3"/>
    <n v="187936.42"/>
    <n v="18.36"/>
    <n v="96101.95"/>
  </r>
  <r>
    <s v="INV00363"/>
    <d v="2024-03-04T00:00:00"/>
    <x v="205"/>
    <x v="3"/>
    <x v="2"/>
    <n v="136673.81"/>
    <n v="24.51"/>
    <n v="51609.440000000002"/>
  </r>
  <r>
    <s v="INV00364"/>
    <d v="2025-02-05T00:00:00"/>
    <x v="170"/>
    <x v="2"/>
    <x v="0"/>
    <n v="74804.81"/>
    <n v="2.74"/>
    <n v="26571.16"/>
  </r>
  <r>
    <s v="INV00365"/>
    <d v="2025-02-15T00:00:00"/>
    <x v="99"/>
    <x v="0"/>
    <x v="2"/>
    <n v="175730.13"/>
    <n v="2.06"/>
    <n v="78069.929999999993"/>
  </r>
  <r>
    <s v="INV00366"/>
    <d v="2025-02-14T00:00:00"/>
    <x v="195"/>
    <x v="0"/>
    <x v="3"/>
    <n v="149676.37"/>
    <n v="2.4700000000000002"/>
    <n v="74671.94"/>
  </r>
  <r>
    <s v="INV00367"/>
    <d v="2025-12-20T00:00:00"/>
    <x v="95"/>
    <x v="2"/>
    <x v="0"/>
    <n v="231522.45"/>
    <n v="5.35"/>
    <n v="99888.37"/>
  </r>
  <r>
    <s v="INV00368"/>
    <d v="2025-04-10T00:00:00"/>
    <x v="206"/>
    <x v="1"/>
    <x v="3"/>
    <n v="206411.34"/>
    <n v="18.34"/>
    <n v="105410.95"/>
  </r>
  <r>
    <s v="INV00369"/>
    <d v="2024-10-20T00:00:00"/>
    <x v="207"/>
    <x v="0"/>
    <x v="1"/>
    <n v="20389.54"/>
    <n v="4.18"/>
    <n v="7651.72"/>
  </r>
  <r>
    <s v="INV00370"/>
    <d v="2025-08-10T00:00:00"/>
    <x v="118"/>
    <x v="1"/>
    <x v="1"/>
    <n v="208270.39"/>
    <n v="13.28"/>
    <n v="113683.15"/>
  </r>
  <r>
    <s v="INV00371"/>
    <d v="2025-02-07T00:00:00"/>
    <x v="208"/>
    <x v="2"/>
    <x v="0"/>
    <n v="140224.56"/>
    <n v="16.95"/>
    <n v="68967.05"/>
  </r>
  <r>
    <s v="INV00372"/>
    <d v="2025-01-18T00:00:00"/>
    <x v="117"/>
    <x v="2"/>
    <x v="0"/>
    <n v="230204.66"/>
    <n v="18.03"/>
    <n v="80199.42"/>
  </r>
  <r>
    <s v="INV00373"/>
    <d v="2024-12-22T00:00:00"/>
    <x v="61"/>
    <x v="1"/>
    <x v="0"/>
    <n v="120098.11"/>
    <n v="10.59"/>
    <n v="45703.05"/>
  </r>
  <r>
    <s v="INV00374"/>
    <d v="2024-08-16T00:00:00"/>
    <x v="119"/>
    <x v="3"/>
    <x v="1"/>
    <n v="152976.89000000001"/>
    <n v="0.56999999999999995"/>
    <n v="63062.36"/>
  </r>
  <r>
    <s v="INV00375"/>
    <d v="2025-01-22T00:00:00"/>
    <x v="35"/>
    <x v="2"/>
    <x v="3"/>
    <n v="107309.3"/>
    <n v="16.8"/>
    <n v="39874.870000000003"/>
  </r>
  <r>
    <s v="INV00376"/>
    <d v="2024-11-09T00:00:00"/>
    <x v="121"/>
    <x v="0"/>
    <x v="1"/>
    <n v="45624.88"/>
    <n v="0.24"/>
    <n v="12263"/>
  </r>
  <r>
    <s v="INV00377"/>
    <d v="2025-02-02T00:00:00"/>
    <x v="63"/>
    <x v="3"/>
    <x v="2"/>
    <n v="77725.78"/>
    <n v="7.65"/>
    <n v="37788.53"/>
  </r>
  <r>
    <s v="INV00378"/>
    <d v="2025-06-07T00:00:00"/>
    <x v="209"/>
    <x v="0"/>
    <x v="0"/>
    <n v="238028.82"/>
    <n v="10.77"/>
    <n v="120468.22"/>
  </r>
  <r>
    <s v="INV00379"/>
    <d v="2025-03-25T00:00:00"/>
    <x v="210"/>
    <x v="2"/>
    <x v="1"/>
    <n v="208248.73"/>
    <n v="16.75"/>
    <n v="64257.54"/>
  </r>
  <r>
    <s v="INV00380"/>
    <d v="2025-04-29T00:00:00"/>
    <x v="154"/>
    <x v="3"/>
    <x v="1"/>
    <n v="84937.24"/>
    <n v="0.39"/>
    <n v="41157.03"/>
  </r>
  <r>
    <s v="INV00381"/>
    <d v="2024-05-23T00:00:00"/>
    <x v="211"/>
    <x v="2"/>
    <x v="1"/>
    <n v="212677.17"/>
    <n v="4.6100000000000003"/>
    <n v="61530.57"/>
  </r>
  <r>
    <s v="INV00382"/>
    <d v="2024-03-13T00:00:00"/>
    <x v="212"/>
    <x v="0"/>
    <x v="2"/>
    <n v="49791.71"/>
    <n v="23.23"/>
    <n v="26692.09"/>
  </r>
  <r>
    <s v="INV00383"/>
    <d v="2024-12-29T00:00:00"/>
    <x v="43"/>
    <x v="2"/>
    <x v="2"/>
    <n v="100319.09"/>
    <n v="12.17"/>
    <n v="30599.4"/>
  </r>
  <r>
    <s v="INV00384"/>
    <d v="2025-10-17T00:00:00"/>
    <x v="137"/>
    <x v="2"/>
    <x v="2"/>
    <n v="64038.29"/>
    <n v="16.97"/>
    <n v="17498.61"/>
  </r>
  <r>
    <s v="INV00385"/>
    <d v="2024-07-22T00:00:00"/>
    <x v="133"/>
    <x v="3"/>
    <x v="2"/>
    <n v="207883.75"/>
    <n v="10.23"/>
    <n v="99791.05"/>
  </r>
  <r>
    <s v="INV00386"/>
    <d v="2025-03-24T00:00:00"/>
    <x v="213"/>
    <x v="0"/>
    <x v="2"/>
    <n v="240490.9"/>
    <n v="5.75"/>
    <n v="99727.86"/>
  </r>
  <r>
    <s v="INV00387"/>
    <d v="2025-04-23T00:00:00"/>
    <x v="27"/>
    <x v="2"/>
    <x v="0"/>
    <n v="97454.399999999994"/>
    <n v="16.75"/>
    <n v="45269.49"/>
  </r>
  <r>
    <s v="INV00388"/>
    <d v="2025-07-02T00:00:00"/>
    <x v="52"/>
    <x v="1"/>
    <x v="2"/>
    <n v="113211.38"/>
    <n v="24.67"/>
    <n v="54415.37"/>
  </r>
  <r>
    <s v="INV00389"/>
    <d v="2025-05-18T00:00:00"/>
    <x v="75"/>
    <x v="0"/>
    <x v="1"/>
    <n v="166887.01"/>
    <n v="5.1100000000000003"/>
    <n v="74610.649999999994"/>
  </r>
  <r>
    <s v="INV00390"/>
    <d v="2025-09-03T00:00:00"/>
    <x v="198"/>
    <x v="0"/>
    <x v="3"/>
    <n v="39588.35"/>
    <n v="11.22"/>
    <n v="18706.919999999998"/>
  </r>
  <r>
    <s v="INV00391"/>
    <d v="2024-01-15T00:00:00"/>
    <x v="132"/>
    <x v="1"/>
    <x v="3"/>
    <n v="101794.32"/>
    <n v="8.57"/>
    <n v="36872.97"/>
  </r>
  <r>
    <s v="INV00392"/>
    <d v="2024-12-09T00:00:00"/>
    <x v="214"/>
    <x v="0"/>
    <x v="3"/>
    <n v="240149.02"/>
    <n v="14.17"/>
    <n v="62452.42"/>
  </r>
  <r>
    <s v="INV00393"/>
    <d v="2024-08-28T00:00:00"/>
    <x v="215"/>
    <x v="2"/>
    <x v="2"/>
    <n v="106866.51"/>
    <n v="5.34"/>
    <n v="51741.25"/>
  </r>
  <r>
    <s v="INV00394"/>
    <d v="2024-07-06T00:00:00"/>
    <x v="118"/>
    <x v="1"/>
    <x v="1"/>
    <n v="24210.34"/>
    <n v="20.22"/>
    <n v="6165.64"/>
  </r>
  <r>
    <s v="INV00395"/>
    <d v="2025-02-07T00:00:00"/>
    <x v="208"/>
    <x v="0"/>
    <x v="3"/>
    <n v="75184.55"/>
    <n v="21.14"/>
    <n v="31795.22"/>
  </r>
  <r>
    <s v="INV00396"/>
    <d v="2024-08-20T00:00:00"/>
    <x v="216"/>
    <x v="0"/>
    <x v="2"/>
    <n v="246246.55"/>
    <n v="21.1"/>
    <n v="102136.47"/>
  </r>
  <r>
    <s v="INV00397"/>
    <d v="2025-08-25T00:00:00"/>
    <x v="192"/>
    <x v="1"/>
    <x v="2"/>
    <n v="144783.75"/>
    <n v="5.96"/>
    <n v="43360.11"/>
  </r>
  <r>
    <s v="INV00398"/>
    <d v="2024-11-08T00:00:00"/>
    <x v="217"/>
    <x v="3"/>
    <x v="1"/>
    <n v="225324.82"/>
    <n v="16.05"/>
    <n v="79223.899999999994"/>
  </r>
  <r>
    <s v="INV00399"/>
    <d v="2024-07-08T00:00:00"/>
    <x v="218"/>
    <x v="3"/>
    <x v="1"/>
    <n v="98947.87"/>
    <n v="15.02"/>
    <n v="39931.85"/>
  </r>
  <r>
    <s v="INV00400"/>
    <d v="2025-05-22T00:00:00"/>
    <x v="184"/>
    <x v="0"/>
    <x v="1"/>
    <n v="100829.34"/>
    <n v="19.09"/>
    <n v="54829.07"/>
  </r>
  <r>
    <s v="INV00401"/>
    <d v="2025-04-24T00:00:00"/>
    <x v="219"/>
    <x v="2"/>
    <x v="2"/>
    <n v="152080.18"/>
    <n v="16.399999999999999"/>
    <n v="59979.93"/>
  </r>
  <r>
    <s v="INV00402"/>
    <d v="2024-07-23T00:00:00"/>
    <x v="220"/>
    <x v="0"/>
    <x v="0"/>
    <n v="27033.77"/>
    <n v="0.88"/>
    <n v="10316.84"/>
  </r>
  <r>
    <s v="INV00403"/>
    <d v="2025-06-24T00:00:00"/>
    <x v="186"/>
    <x v="2"/>
    <x v="2"/>
    <n v="33763.31"/>
    <n v="22.94"/>
    <n v="10201.200000000001"/>
  </r>
  <r>
    <s v="INV00404"/>
    <d v="2025-03-11T00:00:00"/>
    <x v="221"/>
    <x v="2"/>
    <x v="1"/>
    <n v="96607.12"/>
    <n v="23.76"/>
    <n v="51253.06"/>
  </r>
  <r>
    <s v="INV00405"/>
    <d v="2024-06-05T00:00:00"/>
    <x v="196"/>
    <x v="1"/>
    <x v="3"/>
    <n v="121621.85"/>
    <n v="13.03"/>
    <n v="41344.559999999998"/>
  </r>
  <r>
    <s v="INV00406"/>
    <d v="2024-10-13T00:00:00"/>
    <x v="170"/>
    <x v="3"/>
    <x v="0"/>
    <n v="18485.32"/>
    <n v="18.37"/>
    <n v="7915.46"/>
  </r>
  <r>
    <s v="INV00407"/>
    <d v="2025-12-27T00:00:00"/>
    <x v="127"/>
    <x v="1"/>
    <x v="0"/>
    <n v="126250.25"/>
    <n v="9.76"/>
    <n v="68586.87"/>
  </r>
  <r>
    <s v="INV00408"/>
    <d v="2025-07-28T00:00:00"/>
    <x v="177"/>
    <x v="2"/>
    <x v="2"/>
    <n v="209079.1"/>
    <n v="15.12"/>
    <n v="97683.03"/>
  </r>
  <r>
    <s v="INV00409"/>
    <d v="2024-10-13T00:00:00"/>
    <x v="222"/>
    <x v="3"/>
    <x v="2"/>
    <n v="20412.669999999998"/>
    <n v="21.91"/>
    <n v="7403.43"/>
  </r>
  <r>
    <s v="INV00410"/>
    <d v="2025-02-03T00:00:00"/>
    <x v="223"/>
    <x v="1"/>
    <x v="1"/>
    <n v="202257.76"/>
    <n v="22.48"/>
    <n v="75382.16"/>
  </r>
  <r>
    <s v="INV00411"/>
    <d v="2024-06-27T00:00:00"/>
    <x v="80"/>
    <x v="3"/>
    <x v="3"/>
    <n v="40493.949999999997"/>
    <n v="11.21"/>
    <n v="10151.68"/>
  </r>
  <r>
    <s v="INV00412"/>
    <d v="2024-09-28T00:00:00"/>
    <x v="118"/>
    <x v="1"/>
    <x v="2"/>
    <n v="38249.339999999997"/>
    <n v="18.600000000000001"/>
    <n v="9955.61"/>
  </r>
  <r>
    <s v="INV00413"/>
    <d v="2024-10-17T00:00:00"/>
    <x v="54"/>
    <x v="2"/>
    <x v="0"/>
    <n v="132872.51"/>
    <n v="10.11"/>
    <n v="66133.56"/>
  </r>
  <r>
    <s v="INV00414"/>
    <d v="2025-11-01T00:00:00"/>
    <x v="139"/>
    <x v="2"/>
    <x v="2"/>
    <n v="119429.7"/>
    <n v="13.31"/>
    <n v="56816.2"/>
  </r>
  <r>
    <s v="INV00415"/>
    <d v="2024-03-31T00:00:00"/>
    <x v="88"/>
    <x v="0"/>
    <x v="3"/>
    <n v="136206.12"/>
    <n v="17.93"/>
    <n v="43973.56"/>
  </r>
  <r>
    <s v="INV00416"/>
    <d v="2024-02-20T00:00:00"/>
    <x v="129"/>
    <x v="0"/>
    <x v="1"/>
    <n v="190608.31"/>
    <n v="11.36"/>
    <n v="60869.7"/>
  </r>
  <r>
    <s v="INV00417"/>
    <d v="2024-01-05T00:00:00"/>
    <x v="157"/>
    <x v="0"/>
    <x v="2"/>
    <n v="184517.09"/>
    <n v="19.3"/>
    <n v="62556.28"/>
  </r>
  <r>
    <s v="INV00418"/>
    <d v="2024-03-29T00:00:00"/>
    <x v="38"/>
    <x v="1"/>
    <x v="1"/>
    <n v="11949.8"/>
    <n v="0.47"/>
    <n v="3848.51"/>
  </r>
  <r>
    <s v="INV00419"/>
    <d v="2024-04-13T00:00:00"/>
    <x v="160"/>
    <x v="3"/>
    <x v="2"/>
    <n v="122262.19"/>
    <n v="3.29"/>
    <n v="60034.91"/>
  </r>
  <r>
    <s v="INV00420"/>
    <d v="2025-02-07T00:00:00"/>
    <x v="224"/>
    <x v="3"/>
    <x v="3"/>
    <n v="180768.88"/>
    <n v="19.809999999999999"/>
    <n v="91526.1"/>
  </r>
  <r>
    <s v="INV00421"/>
    <d v="2025-06-29T00:00:00"/>
    <x v="225"/>
    <x v="2"/>
    <x v="3"/>
    <n v="184329.93"/>
    <n v="5.91"/>
    <n v="64861.73"/>
  </r>
  <r>
    <s v="INV00422"/>
    <d v="2024-11-12T00:00:00"/>
    <x v="60"/>
    <x v="2"/>
    <x v="0"/>
    <n v="206500.91"/>
    <n v="13.36"/>
    <n v="60309.39"/>
  </r>
  <r>
    <s v="INV00423"/>
    <d v="2024-04-10T00:00:00"/>
    <x v="111"/>
    <x v="2"/>
    <x v="0"/>
    <n v="52281.57"/>
    <n v="24.32"/>
    <n v="23051.98"/>
  </r>
  <r>
    <s v="INV00424"/>
    <d v="2024-01-19T00:00:00"/>
    <x v="104"/>
    <x v="2"/>
    <x v="3"/>
    <n v="222190.37"/>
    <n v="20.78"/>
    <n v="74273.42"/>
  </r>
  <r>
    <s v="INV00425"/>
    <d v="2024-06-05T00:00:00"/>
    <x v="226"/>
    <x v="1"/>
    <x v="3"/>
    <n v="246486.6"/>
    <n v="22.83"/>
    <n v="66667.34"/>
  </r>
  <r>
    <s v="INV00426"/>
    <d v="2025-07-06T00:00:00"/>
    <x v="162"/>
    <x v="2"/>
    <x v="3"/>
    <n v="14221.16"/>
    <n v="9.6199999999999992"/>
    <n v="5975.6"/>
  </r>
  <r>
    <s v="INV00427"/>
    <d v="2024-10-22T00:00:00"/>
    <x v="34"/>
    <x v="1"/>
    <x v="1"/>
    <n v="102504.29"/>
    <n v="16.66"/>
    <n v="36407.599999999999"/>
  </r>
  <r>
    <s v="INV00428"/>
    <d v="2025-04-09T00:00:00"/>
    <x v="152"/>
    <x v="3"/>
    <x v="3"/>
    <n v="75651.320000000007"/>
    <n v="8.23"/>
    <n v="36383.360000000001"/>
  </r>
  <r>
    <s v="INV00429"/>
    <d v="2024-12-29T00:00:00"/>
    <x v="227"/>
    <x v="3"/>
    <x v="2"/>
    <n v="94258.97"/>
    <n v="13.67"/>
    <n v="42874.16"/>
  </r>
  <r>
    <s v="INV00430"/>
    <d v="2024-03-17T00:00:00"/>
    <x v="193"/>
    <x v="0"/>
    <x v="0"/>
    <n v="188186.4"/>
    <n v="24.95"/>
    <n v="90263.29"/>
  </r>
  <r>
    <s v="INV00431"/>
    <d v="2025-11-28T00:00:00"/>
    <x v="95"/>
    <x v="0"/>
    <x v="3"/>
    <n v="228513.29"/>
    <n v="21.23"/>
    <n v="68051.759999999995"/>
  </r>
  <r>
    <s v="INV00432"/>
    <d v="2024-04-30T00:00:00"/>
    <x v="56"/>
    <x v="3"/>
    <x v="3"/>
    <n v="45050.12"/>
    <n v="12.45"/>
    <n v="14045.75"/>
  </r>
  <r>
    <s v="INV00433"/>
    <d v="2025-03-30T00:00:00"/>
    <x v="197"/>
    <x v="2"/>
    <x v="2"/>
    <n v="85921.95"/>
    <n v="0.95"/>
    <n v="45252.47"/>
  </r>
  <r>
    <s v="INV00434"/>
    <d v="2025-02-14T00:00:00"/>
    <x v="196"/>
    <x v="3"/>
    <x v="3"/>
    <n v="228514.66"/>
    <n v="21.23"/>
    <n v="85460.13"/>
  </r>
  <r>
    <s v="INV00435"/>
    <d v="2025-05-30T00:00:00"/>
    <x v="30"/>
    <x v="0"/>
    <x v="1"/>
    <n v="141945.60000000001"/>
    <n v="22.98"/>
    <n v="38820.46"/>
  </r>
  <r>
    <s v="INV00436"/>
    <d v="2025-03-02T00:00:00"/>
    <x v="177"/>
    <x v="2"/>
    <x v="3"/>
    <n v="206445"/>
    <n v="14.36"/>
    <n v="97731.33"/>
  </r>
  <r>
    <s v="INV00437"/>
    <d v="2025-03-24T00:00:00"/>
    <x v="136"/>
    <x v="1"/>
    <x v="1"/>
    <n v="17666.98"/>
    <n v="19.89"/>
    <n v="8420.1200000000008"/>
  </r>
  <r>
    <s v="INV00438"/>
    <d v="2025-02-19T00:00:00"/>
    <x v="118"/>
    <x v="3"/>
    <x v="1"/>
    <n v="145868.01"/>
    <n v="3.55"/>
    <n v="56602.04"/>
  </r>
  <r>
    <s v="INV00439"/>
    <d v="2024-09-24T00:00:00"/>
    <x v="228"/>
    <x v="0"/>
    <x v="0"/>
    <n v="88714.11"/>
    <n v="14.18"/>
    <n v="30048.74"/>
  </r>
  <r>
    <s v="INV00440"/>
    <d v="2025-09-17T00:00:00"/>
    <x v="215"/>
    <x v="0"/>
    <x v="2"/>
    <n v="166342.16"/>
    <n v="8.57"/>
    <n v="80587.53"/>
  </r>
  <r>
    <s v="INV00441"/>
    <d v="2025-09-08T00:00:00"/>
    <x v="219"/>
    <x v="0"/>
    <x v="3"/>
    <n v="222551.91"/>
    <n v="10.76"/>
    <n v="78796.44"/>
  </r>
  <r>
    <s v="INV00442"/>
    <d v="2025-01-26T00:00:00"/>
    <x v="30"/>
    <x v="1"/>
    <x v="0"/>
    <n v="152356.70000000001"/>
    <n v="23.09"/>
    <n v="71637.69"/>
  </r>
  <r>
    <s v="INV00443"/>
    <d v="2025-09-18T00:00:00"/>
    <x v="170"/>
    <x v="3"/>
    <x v="1"/>
    <n v="212231.21"/>
    <n v="11.64"/>
    <n v="72431.83"/>
  </r>
  <r>
    <s v="INV00444"/>
    <d v="2025-05-10T00:00:00"/>
    <x v="228"/>
    <x v="0"/>
    <x v="3"/>
    <n v="85724.79"/>
    <n v="15.67"/>
    <n v="44752.49"/>
  </r>
  <r>
    <s v="INV00445"/>
    <d v="2025-03-17T00:00:00"/>
    <x v="229"/>
    <x v="1"/>
    <x v="3"/>
    <n v="174658.83"/>
    <n v="4.8600000000000003"/>
    <n v="55600.27"/>
  </r>
  <r>
    <s v="INV00446"/>
    <d v="2024-12-09T00:00:00"/>
    <x v="215"/>
    <x v="2"/>
    <x v="2"/>
    <n v="169198.67"/>
    <n v="21.42"/>
    <n v="81786.41"/>
  </r>
  <r>
    <s v="INV00447"/>
    <d v="2025-03-07T00:00:00"/>
    <x v="90"/>
    <x v="3"/>
    <x v="1"/>
    <n v="65704.800000000003"/>
    <n v="13.46"/>
    <n v="22447.49"/>
  </r>
  <r>
    <s v="INV00448"/>
    <d v="2024-08-28T00:00:00"/>
    <x v="230"/>
    <x v="3"/>
    <x v="3"/>
    <n v="68357.09"/>
    <n v="17.62"/>
    <n v="24868.89"/>
  </r>
  <r>
    <s v="INV00449"/>
    <d v="2025-04-25T00:00:00"/>
    <x v="215"/>
    <x v="2"/>
    <x v="3"/>
    <n v="88504.55"/>
    <n v="19.21"/>
    <n v="26239.74"/>
  </r>
  <r>
    <s v="INV00450"/>
    <d v="2025-09-10T00:00:00"/>
    <x v="171"/>
    <x v="0"/>
    <x v="1"/>
    <n v="42274.35"/>
    <n v="23.45"/>
    <n v="18426.13"/>
  </r>
  <r>
    <s v="INV00451"/>
    <d v="2025-08-29T00:00:00"/>
    <x v="183"/>
    <x v="1"/>
    <x v="2"/>
    <n v="198579.01"/>
    <n v="7.88"/>
    <n v="51315.73"/>
  </r>
  <r>
    <s v="INV00452"/>
    <d v="2024-02-18T00:00:00"/>
    <x v="208"/>
    <x v="0"/>
    <x v="0"/>
    <n v="184571.96"/>
    <n v="5.38"/>
    <n v="62600.56"/>
  </r>
  <r>
    <s v="INV00453"/>
    <d v="2025-03-30T00:00:00"/>
    <x v="231"/>
    <x v="1"/>
    <x v="2"/>
    <n v="105637.09"/>
    <n v="21.08"/>
    <n v="49578.78"/>
  </r>
  <r>
    <s v="INV00454"/>
    <d v="2025-06-21T00:00:00"/>
    <x v="173"/>
    <x v="0"/>
    <x v="2"/>
    <n v="222851.38"/>
    <n v="8.9"/>
    <n v="67362.62"/>
  </r>
  <r>
    <s v="INV00455"/>
    <d v="2024-09-24T00:00:00"/>
    <x v="232"/>
    <x v="1"/>
    <x v="0"/>
    <n v="140387.26999999999"/>
    <n v="18.670000000000002"/>
    <n v="43313.16"/>
  </r>
  <r>
    <s v="INV00456"/>
    <d v="2025-04-29T00:00:00"/>
    <x v="73"/>
    <x v="1"/>
    <x v="1"/>
    <n v="116878.8"/>
    <n v="16.88"/>
    <n v="52341.78"/>
  </r>
  <r>
    <s v="INV00457"/>
    <d v="2024-11-27T00:00:00"/>
    <x v="196"/>
    <x v="2"/>
    <x v="0"/>
    <n v="204707.42"/>
    <n v="15.69"/>
    <n v="92542.68"/>
  </r>
  <r>
    <s v="INV00458"/>
    <d v="2024-01-12T00:00:00"/>
    <x v="11"/>
    <x v="0"/>
    <x v="2"/>
    <n v="126425.95"/>
    <n v="4.8"/>
    <n v="45237.16"/>
  </r>
  <r>
    <s v="INV00459"/>
    <d v="2024-06-22T00:00:00"/>
    <x v="10"/>
    <x v="3"/>
    <x v="2"/>
    <n v="40126.269999999997"/>
    <n v="24.79"/>
    <n v="16157.83"/>
  </r>
  <r>
    <s v="INV00460"/>
    <d v="2024-01-16T00:00:00"/>
    <x v="224"/>
    <x v="3"/>
    <x v="3"/>
    <n v="224969.29"/>
    <n v="14.8"/>
    <n v="89106.84"/>
  </r>
  <r>
    <s v="INV00461"/>
    <d v="2025-06-05T00:00:00"/>
    <x v="179"/>
    <x v="0"/>
    <x v="1"/>
    <n v="149319.10999999999"/>
    <n v="5.27"/>
    <n v="68390.98"/>
  </r>
  <r>
    <s v="INV00462"/>
    <d v="2025-06-26T00:00:00"/>
    <x v="39"/>
    <x v="1"/>
    <x v="1"/>
    <n v="156348.28"/>
    <n v="18.12"/>
    <n v="50064.639999999999"/>
  </r>
  <r>
    <s v="INV00463"/>
    <d v="2025-02-01T00:00:00"/>
    <x v="233"/>
    <x v="1"/>
    <x v="3"/>
    <n v="66341.53"/>
    <n v="12.02"/>
    <n v="21186.43"/>
  </r>
  <r>
    <s v="INV00464"/>
    <d v="2024-09-11T00:00:00"/>
    <x v="234"/>
    <x v="2"/>
    <x v="2"/>
    <n v="13894.57"/>
    <n v="2.89"/>
    <n v="5729.89"/>
  </r>
  <r>
    <s v="INV00465"/>
    <d v="2024-03-16T00:00:00"/>
    <x v="181"/>
    <x v="1"/>
    <x v="2"/>
    <n v="202034.44"/>
    <n v="13.1"/>
    <n v="83666.31"/>
  </r>
  <r>
    <s v="INV00466"/>
    <d v="2024-08-30T00:00:00"/>
    <x v="58"/>
    <x v="2"/>
    <x v="3"/>
    <n v="21672.62"/>
    <n v="14.14"/>
    <n v="10670.54"/>
  </r>
  <r>
    <s v="INV00467"/>
    <d v="2025-01-31T00:00:00"/>
    <x v="235"/>
    <x v="0"/>
    <x v="0"/>
    <n v="188085.98"/>
    <n v="5.65"/>
    <n v="62094.239999999998"/>
  </r>
  <r>
    <s v="INV00468"/>
    <d v="2025-09-26T00:00:00"/>
    <x v="50"/>
    <x v="2"/>
    <x v="0"/>
    <n v="191997.57"/>
    <n v="5.61"/>
    <n v="65348.09"/>
  </r>
  <r>
    <s v="INV00469"/>
    <d v="2025-06-27T00:00:00"/>
    <x v="128"/>
    <x v="2"/>
    <x v="0"/>
    <n v="244830.84"/>
    <n v="8.4"/>
    <n v="134150.94"/>
  </r>
  <r>
    <s v="INV00470"/>
    <d v="2024-04-05T00:00:00"/>
    <x v="227"/>
    <x v="2"/>
    <x v="2"/>
    <n v="52741.8"/>
    <n v="21.8"/>
    <n v="17371.89"/>
  </r>
  <r>
    <s v="INV00471"/>
    <d v="2025-02-12T00:00:00"/>
    <x v="146"/>
    <x v="1"/>
    <x v="0"/>
    <n v="218488.6"/>
    <n v="0.89"/>
    <n v="75521.759999999995"/>
  </r>
  <r>
    <s v="INV00472"/>
    <d v="2025-06-11T00:00:00"/>
    <x v="64"/>
    <x v="0"/>
    <x v="3"/>
    <n v="208375.36"/>
    <n v="16.59"/>
    <n v="56629.42"/>
  </r>
  <r>
    <s v="INV00473"/>
    <d v="2025-02-25T00:00:00"/>
    <x v="101"/>
    <x v="0"/>
    <x v="0"/>
    <n v="52058.96"/>
    <n v="15.08"/>
    <n v="28191.56"/>
  </r>
  <r>
    <s v="INV00474"/>
    <d v="2024-11-06T00:00:00"/>
    <x v="236"/>
    <x v="0"/>
    <x v="2"/>
    <n v="18177.3"/>
    <n v="21.29"/>
    <n v="7854.33"/>
  </r>
  <r>
    <s v="INV00475"/>
    <d v="2025-06-29T00:00:00"/>
    <x v="131"/>
    <x v="1"/>
    <x v="1"/>
    <n v="240270.46"/>
    <n v="5.37"/>
    <n v="93112.71"/>
  </r>
  <r>
    <s v="INV00476"/>
    <d v="2024-10-19T00:00:00"/>
    <x v="219"/>
    <x v="0"/>
    <x v="3"/>
    <n v="11993.76"/>
    <n v="20.8"/>
    <n v="5776.17"/>
  </r>
  <r>
    <s v="INV00477"/>
    <d v="2025-10-09T00:00:00"/>
    <x v="237"/>
    <x v="2"/>
    <x v="0"/>
    <n v="230572.86"/>
    <n v="6.42"/>
    <n v="59658.26"/>
  </r>
  <r>
    <s v="INV00478"/>
    <d v="2024-09-09T00:00:00"/>
    <x v="32"/>
    <x v="2"/>
    <x v="3"/>
    <n v="132244.4"/>
    <n v="17.100000000000001"/>
    <n v="46672.160000000003"/>
  </r>
  <r>
    <s v="INV00479"/>
    <d v="2024-04-29T00:00:00"/>
    <x v="58"/>
    <x v="0"/>
    <x v="2"/>
    <n v="168224.64000000001"/>
    <n v="8.85"/>
    <n v="76594.080000000002"/>
  </r>
  <r>
    <s v="INV00480"/>
    <d v="2024-05-21T00:00:00"/>
    <x v="38"/>
    <x v="0"/>
    <x v="1"/>
    <n v="43271.32"/>
    <n v="14.69"/>
    <n v="22032.33"/>
  </r>
  <r>
    <s v="INV00481"/>
    <d v="2024-06-26T00:00:00"/>
    <x v="70"/>
    <x v="2"/>
    <x v="0"/>
    <n v="33675.25"/>
    <n v="15.85"/>
    <n v="13746.22"/>
  </r>
  <r>
    <s v="INV00482"/>
    <d v="2025-05-01T00:00:00"/>
    <x v="134"/>
    <x v="2"/>
    <x v="1"/>
    <n v="88041.51"/>
    <n v="11.33"/>
    <n v="23068.59"/>
  </r>
  <r>
    <s v="INV00483"/>
    <d v="2025-06-06T00:00:00"/>
    <x v="207"/>
    <x v="2"/>
    <x v="3"/>
    <n v="215036.42"/>
    <n v="16.940000000000001"/>
    <n v="63346.96"/>
  </r>
  <r>
    <s v="INV00484"/>
    <d v="2025-01-19T00:00:00"/>
    <x v="29"/>
    <x v="2"/>
    <x v="1"/>
    <n v="110719.86"/>
    <n v="5.05"/>
    <n v="47005.02"/>
  </r>
  <r>
    <s v="INV00485"/>
    <d v="2024-08-25T00:00:00"/>
    <x v="212"/>
    <x v="0"/>
    <x v="3"/>
    <n v="224731.17"/>
    <n v="16.04"/>
    <n v="78488.78"/>
  </r>
  <r>
    <s v="INV00486"/>
    <d v="2024-09-10T00:00:00"/>
    <x v="112"/>
    <x v="3"/>
    <x v="1"/>
    <n v="247260.18"/>
    <n v="17.46"/>
    <n v="98877.52"/>
  </r>
  <r>
    <s v="INV00487"/>
    <d v="2024-05-03T00:00:00"/>
    <x v="225"/>
    <x v="0"/>
    <x v="2"/>
    <n v="183616.08"/>
    <n v="16.739999999999998"/>
    <n v="76447.58"/>
  </r>
  <r>
    <s v="INV00488"/>
    <d v="2025-02-02T00:00:00"/>
    <x v="196"/>
    <x v="3"/>
    <x v="3"/>
    <n v="33198.31"/>
    <n v="0.47"/>
    <n v="16422.509999999998"/>
  </r>
  <r>
    <s v="INV00489"/>
    <d v="2024-05-11T00:00:00"/>
    <x v="96"/>
    <x v="1"/>
    <x v="0"/>
    <n v="116032.82"/>
    <n v="3.72"/>
    <n v="59094.41"/>
  </r>
  <r>
    <s v="INV00490"/>
    <d v="2025-12-08T00:00:00"/>
    <x v="238"/>
    <x v="3"/>
    <x v="0"/>
    <n v="64041.09"/>
    <n v="17.61"/>
    <n v="33044.22"/>
  </r>
  <r>
    <s v="INV00491"/>
    <d v="2025-05-30T00:00:00"/>
    <x v="55"/>
    <x v="2"/>
    <x v="1"/>
    <n v="233891.68"/>
    <n v="16.02"/>
    <n v="113298.62"/>
  </r>
  <r>
    <s v="INV00492"/>
    <d v="2024-03-03T00:00:00"/>
    <x v="180"/>
    <x v="1"/>
    <x v="0"/>
    <n v="113680.55"/>
    <n v="5.88"/>
    <n v="31625.57"/>
  </r>
  <r>
    <s v="INV00493"/>
    <d v="2024-02-21T00:00:00"/>
    <x v="40"/>
    <x v="3"/>
    <x v="3"/>
    <n v="75734.240000000005"/>
    <n v="19.170000000000002"/>
    <n v="38323.94"/>
  </r>
  <r>
    <s v="INV00494"/>
    <d v="2024-08-06T00:00:00"/>
    <x v="215"/>
    <x v="3"/>
    <x v="0"/>
    <n v="124579.45"/>
    <n v="6.54"/>
    <n v="36506.230000000003"/>
  </r>
  <r>
    <s v="INV00495"/>
    <d v="2025-12-11T00:00:00"/>
    <x v="25"/>
    <x v="0"/>
    <x v="2"/>
    <n v="140131.20000000001"/>
    <n v="7"/>
    <n v="61874.22"/>
  </r>
  <r>
    <s v="INV00496"/>
    <d v="2025-08-21T00:00:00"/>
    <x v="84"/>
    <x v="1"/>
    <x v="1"/>
    <n v="82704.210000000006"/>
    <n v="22.34"/>
    <n v="33986.559999999998"/>
  </r>
  <r>
    <s v="INV00497"/>
    <d v="2025-11-04T00:00:00"/>
    <x v="239"/>
    <x v="1"/>
    <x v="2"/>
    <n v="150917.04"/>
    <n v="0.24"/>
    <n v="53854.64"/>
  </r>
  <r>
    <s v="INV00498"/>
    <d v="2025-04-08T00:00:00"/>
    <x v="18"/>
    <x v="2"/>
    <x v="3"/>
    <n v="134526.26999999999"/>
    <n v="15.7"/>
    <n v="59294.33"/>
  </r>
  <r>
    <s v="INV00499"/>
    <d v="2025-02-18T00:00:00"/>
    <x v="129"/>
    <x v="3"/>
    <x v="2"/>
    <n v="127578.3"/>
    <n v="23.06"/>
    <n v="68114.509999999995"/>
  </r>
  <r>
    <s v="INV00500"/>
    <d v="2024-02-15T00:00:00"/>
    <x v="25"/>
    <x v="0"/>
    <x v="2"/>
    <n v="244774.43"/>
    <n v="8.85"/>
    <n v="74737.009999999995"/>
  </r>
  <r>
    <s v="INV00501"/>
    <d v="2025-04-27T00:00:00"/>
    <x v="148"/>
    <x v="1"/>
    <x v="1"/>
    <n v="104218.67"/>
    <n v="17.02"/>
    <n v="55053.03"/>
  </r>
  <r>
    <s v="INV00502"/>
    <d v="2024-02-10T00:00:00"/>
    <x v="23"/>
    <x v="3"/>
    <x v="2"/>
    <n v="34822.18"/>
    <n v="1.22"/>
    <n v="11368.06"/>
  </r>
  <r>
    <s v="INV00503"/>
    <d v="2025-11-07T00:00:00"/>
    <x v="19"/>
    <x v="2"/>
    <x v="1"/>
    <n v="137380.14000000001"/>
    <n v="13.49"/>
    <n v="35929.199999999997"/>
  </r>
  <r>
    <s v="INV00504"/>
    <d v="2024-12-21T00:00:00"/>
    <x v="146"/>
    <x v="2"/>
    <x v="0"/>
    <n v="160304.54999999999"/>
    <n v="12.79"/>
    <n v="74012.009999999995"/>
  </r>
  <r>
    <s v="INV00505"/>
    <d v="2025-02-26T00:00:00"/>
    <x v="48"/>
    <x v="1"/>
    <x v="2"/>
    <n v="91070.64"/>
    <n v="17.34"/>
    <n v="29595.41"/>
  </r>
  <r>
    <s v="INV00506"/>
    <d v="2024-09-25T00:00:00"/>
    <x v="240"/>
    <x v="3"/>
    <x v="3"/>
    <n v="99231.49"/>
    <n v="22.56"/>
    <n v="48039.21"/>
  </r>
  <r>
    <s v="INV00507"/>
    <d v="2025-10-02T00:00:00"/>
    <x v="111"/>
    <x v="1"/>
    <x v="2"/>
    <n v="243783.66"/>
    <n v="24.76"/>
    <n v="115336.37"/>
  </r>
  <r>
    <s v="INV00508"/>
    <d v="2024-05-18T00:00:00"/>
    <x v="115"/>
    <x v="1"/>
    <x v="3"/>
    <n v="99567.69"/>
    <n v="11.71"/>
    <n v="51169.91"/>
  </r>
  <r>
    <s v="INV00509"/>
    <d v="2025-10-05T00:00:00"/>
    <x v="90"/>
    <x v="3"/>
    <x v="3"/>
    <n v="26106.95"/>
    <n v="7.99"/>
    <n v="14358.06"/>
  </r>
  <r>
    <s v="INV00510"/>
    <d v="2024-12-22T00:00:00"/>
    <x v="191"/>
    <x v="1"/>
    <x v="1"/>
    <n v="98503.17"/>
    <n v="16.25"/>
    <n v="41976.62"/>
  </r>
  <r>
    <s v="INV00511"/>
    <d v="2024-05-07T00:00:00"/>
    <x v="134"/>
    <x v="2"/>
    <x v="0"/>
    <n v="202576.8"/>
    <n v="6.01"/>
    <n v="76898.62"/>
  </r>
  <r>
    <s v="INV00512"/>
    <d v="2025-07-24T00:00:00"/>
    <x v="241"/>
    <x v="0"/>
    <x v="2"/>
    <n v="131875.89000000001"/>
    <n v="4.5199999999999996"/>
    <n v="59628.99"/>
  </r>
  <r>
    <s v="INV00513"/>
    <d v="2025-05-03T00:00:00"/>
    <x v="76"/>
    <x v="0"/>
    <x v="3"/>
    <n v="104529.9"/>
    <n v="9.92"/>
    <n v="40999.83"/>
  </r>
  <r>
    <s v="INV00514"/>
    <d v="2024-06-18T00:00:00"/>
    <x v="24"/>
    <x v="3"/>
    <x v="2"/>
    <n v="120942.57"/>
    <n v="3.98"/>
    <n v="60590.71"/>
  </r>
  <r>
    <s v="INV00515"/>
    <d v="2024-10-07T00:00:00"/>
    <x v="242"/>
    <x v="3"/>
    <x v="3"/>
    <n v="203548.41"/>
    <n v="16.260000000000002"/>
    <n v="65265.62"/>
  </r>
  <r>
    <s v="INV00516"/>
    <d v="2025-06-16T00:00:00"/>
    <x v="243"/>
    <x v="3"/>
    <x v="0"/>
    <n v="139981.13"/>
    <n v="2.86"/>
    <n v="45940.56"/>
  </r>
  <r>
    <s v="INV00517"/>
    <d v="2025-08-08T00:00:00"/>
    <x v="236"/>
    <x v="2"/>
    <x v="3"/>
    <n v="163475.35"/>
    <n v="3.15"/>
    <n v="44424.87"/>
  </r>
  <r>
    <s v="INV00518"/>
    <d v="2025-07-31T00:00:00"/>
    <x v="2"/>
    <x v="3"/>
    <x v="1"/>
    <n v="71790.92"/>
    <n v="10.44"/>
    <n v="35488.019999999997"/>
  </r>
  <r>
    <s v="INV00519"/>
    <d v="2024-10-17T00:00:00"/>
    <x v="238"/>
    <x v="1"/>
    <x v="3"/>
    <n v="220172.07"/>
    <n v="6"/>
    <n v="98547.81"/>
  </r>
  <r>
    <s v="INV00520"/>
    <d v="2024-07-13T00:00:00"/>
    <x v="226"/>
    <x v="2"/>
    <x v="0"/>
    <n v="151361.95000000001"/>
    <n v="3.56"/>
    <n v="72957.17"/>
  </r>
  <r>
    <s v="INV00521"/>
    <d v="2025-01-03T00:00:00"/>
    <x v="100"/>
    <x v="1"/>
    <x v="0"/>
    <n v="146518.04"/>
    <n v="1.55"/>
    <n v="76639.87"/>
  </r>
  <r>
    <s v="INV00522"/>
    <d v="2025-11-23T00:00:00"/>
    <x v="113"/>
    <x v="3"/>
    <x v="3"/>
    <n v="38910.980000000003"/>
    <n v="19.64"/>
    <n v="10782.97"/>
  </r>
  <r>
    <s v="INV00523"/>
    <d v="2024-09-07T00:00:00"/>
    <x v="105"/>
    <x v="3"/>
    <x v="1"/>
    <n v="233235.73"/>
    <n v="4.1500000000000004"/>
    <n v="67318.350000000006"/>
  </r>
  <r>
    <s v="INV00524"/>
    <d v="2025-01-19T00:00:00"/>
    <x v="15"/>
    <x v="3"/>
    <x v="3"/>
    <n v="84680.21"/>
    <n v="20.94"/>
    <n v="21264.3"/>
  </r>
  <r>
    <s v="INV00525"/>
    <d v="2025-02-10T00:00:00"/>
    <x v="205"/>
    <x v="1"/>
    <x v="3"/>
    <n v="184675.07"/>
    <n v="17.899999999999999"/>
    <n v="82618.17"/>
  </r>
  <r>
    <s v="INV00526"/>
    <d v="2025-11-05T00:00:00"/>
    <x v="149"/>
    <x v="2"/>
    <x v="1"/>
    <n v="57973.85"/>
    <n v="7.49"/>
    <n v="31064.07"/>
  </r>
  <r>
    <s v="INV00527"/>
    <d v="2025-12-04T00:00:00"/>
    <x v="229"/>
    <x v="1"/>
    <x v="3"/>
    <n v="183660.75"/>
    <n v="3.61"/>
    <n v="98917.32"/>
  </r>
  <r>
    <s v="INV00528"/>
    <d v="2024-07-07T00:00:00"/>
    <x v="86"/>
    <x v="0"/>
    <x v="3"/>
    <n v="81022.36"/>
    <n v="21.01"/>
    <n v="32371.23"/>
  </r>
  <r>
    <s v="INV00529"/>
    <d v="2024-12-16T00:00:00"/>
    <x v="238"/>
    <x v="2"/>
    <x v="3"/>
    <n v="101594.46"/>
    <n v="19.57"/>
    <n v="43108.14"/>
  </r>
  <r>
    <s v="INV00530"/>
    <d v="2025-06-12T00:00:00"/>
    <x v="244"/>
    <x v="1"/>
    <x v="1"/>
    <n v="137740.91"/>
    <n v="19.399999999999999"/>
    <n v="69614.06"/>
  </r>
  <r>
    <s v="INV00531"/>
    <d v="2025-02-14T00:00:00"/>
    <x v="245"/>
    <x v="0"/>
    <x v="2"/>
    <n v="108782.84"/>
    <n v="5.76"/>
    <n v="36472.94"/>
  </r>
  <r>
    <s v="INV00532"/>
    <d v="2025-02-20T00:00:00"/>
    <x v="52"/>
    <x v="0"/>
    <x v="2"/>
    <n v="10144.379999999999"/>
    <n v="1.32"/>
    <n v="4874.53"/>
  </r>
  <r>
    <s v="INV00533"/>
    <d v="2025-06-25T00:00:00"/>
    <x v="99"/>
    <x v="2"/>
    <x v="2"/>
    <n v="26729.7"/>
    <n v="8.8800000000000008"/>
    <n v="10346.65"/>
  </r>
  <r>
    <s v="INV00534"/>
    <d v="2025-05-15T00:00:00"/>
    <x v="119"/>
    <x v="1"/>
    <x v="2"/>
    <n v="19249.7"/>
    <n v="18.43"/>
    <n v="5596.8"/>
  </r>
  <r>
    <s v="INV00535"/>
    <d v="2025-08-21T00:00:00"/>
    <x v="143"/>
    <x v="1"/>
    <x v="0"/>
    <n v="186365.48"/>
    <n v="18.11"/>
    <n v="47589.11"/>
  </r>
  <r>
    <s v="INV00536"/>
    <d v="2024-12-26T00:00:00"/>
    <x v="175"/>
    <x v="2"/>
    <x v="2"/>
    <n v="63229.78"/>
    <n v="22.45"/>
    <n v="33731.370000000003"/>
  </r>
  <r>
    <s v="INV00537"/>
    <d v="2024-06-18T00:00:00"/>
    <x v="246"/>
    <x v="0"/>
    <x v="0"/>
    <n v="215454.81"/>
    <n v="17.600000000000001"/>
    <n v="99637.05"/>
  </r>
  <r>
    <s v="INV00538"/>
    <d v="2025-03-30T00:00:00"/>
    <x v="178"/>
    <x v="2"/>
    <x v="2"/>
    <n v="246624.68"/>
    <n v="5.03"/>
    <n v="68569.33"/>
  </r>
  <r>
    <s v="INV00539"/>
    <d v="2025-07-12T00:00:00"/>
    <x v="73"/>
    <x v="3"/>
    <x v="1"/>
    <n v="177704.72"/>
    <n v="3.61"/>
    <n v="61802.41"/>
  </r>
  <r>
    <s v="INV00540"/>
    <d v="2024-04-07T00:00:00"/>
    <x v="247"/>
    <x v="2"/>
    <x v="2"/>
    <n v="218454.82"/>
    <n v="3.77"/>
    <n v="111939.04"/>
  </r>
  <r>
    <s v="INV00541"/>
    <d v="2024-09-10T00:00:00"/>
    <x v="19"/>
    <x v="2"/>
    <x v="3"/>
    <n v="60627.64"/>
    <n v="4.0599999999999996"/>
    <n v="15513.68"/>
  </r>
  <r>
    <s v="INV00542"/>
    <d v="2025-08-23T00:00:00"/>
    <x v="189"/>
    <x v="1"/>
    <x v="2"/>
    <n v="227628.2"/>
    <n v="17.57"/>
    <n v="60173.89"/>
  </r>
  <r>
    <s v="INV00543"/>
    <d v="2025-06-07T00:00:00"/>
    <x v="110"/>
    <x v="2"/>
    <x v="0"/>
    <n v="118044.88"/>
    <n v="11.88"/>
    <n v="39194.160000000003"/>
  </r>
  <r>
    <s v="INV00544"/>
    <d v="2025-08-23T00:00:00"/>
    <x v="236"/>
    <x v="0"/>
    <x v="1"/>
    <n v="141482.54999999999"/>
    <n v="10.36"/>
    <n v="64811.11"/>
  </r>
  <r>
    <s v="INV00545"/>
    <d v="2025-06-10T00:00:00"/>
    <x v="235"/>
    <x v="3"/>
    <x v="1"/>
    <n v="11632.18"/>
    <n v="7.85"/>
    <n v="5360.13"/>
  </r>
  <r>
    <s v="INV00546"/>
    <d v="2025-10-20T00:00:00"/>
    <x v="248"/>
    <x v="1"/>
    <x v="1"/>
    <n v="224687.53"/>
    <n v="0.77"/>
    <n v="56952.45"/>
  </r>
  <r>
    <s v="INV00547"/>
    <d v="2025-05-28T00:00:00"/>
    <x v="185"/>
    <x v="1"/>
    <x v="2"/>
    <n v="70081.919999999998"/>
    <n v="3.06"/>
    <n v="36498.79"/>
  </r>
  <r>
    <s v="INV00548"/>
    <d v="2024-11-29T00:00:00"/>
    <x v="158"/>
    <x v="2"/>
    <x v="0"/>
    <n v="34854.61"/>
    <n v="0.02"/>
    <n v="17926.98"/>
  </r>
  <r>
    <s v="INV00549"/>
    <d v="2025-06-15T00:00:00"/>
    <x v="66"/>
    <x v="0"/>
    <x v="1"/>
    <n v="14126.07"/>
    <n v="19.899999999999999"/>
    <n v="7462.86"/>
  </r>
  <r>
    <s v="INV00550"/>
    <d v="2024-08-01T00:00:00"/>
    <x v="133"/>
    <x v="1"/>
    <x v="0"/>
    <n v="127833.04"/>
    <n v="15.06"/>
    <n v="41191.910000000003"/>
  </r>
  <r>
    <s v="INV00551"/>
    <d v="2024-09-18T00:00:00"/>
    <x v="87"/>
    <x v="2"/>
    <x v="1"/>
    <n v="225362.46"/>
    <n v="22.65"/>
    <n v="94973.1"/>
  </r>
  <r>
    <s v="INV00552"/>
    <d v="2024-11-25T00:00:00"/>
    <x v="41"/>
    <x v="1"/>
    <x v="0"/>
    <n v="53228.85"/>
    <n v="20.87"/>
    <n v="17061.21"/>
  </r>
  <r>
    <s v="INV00553"/>
    <d v="2024-10-21T00:00:00"/>
    <x v="69"/>
    <x v="0"/>
    <x v="3"/>
    <n v="73044.070000000007"/>
    <n v="6.54"/>
    <n v="34220.04"/>
  </r>
  <r>
    <s v="INV00554"/>
    <d v="2024-11-29T00:00:00"/>
    <x v="178"/>
    <x v="0"/>
    <x v="0"/>
    <n v="156350.26"/>
    <n v="17.350000000000001"/>
    <n v="84013.77"/>
  </r>
  <r>
    <s v="INV00555"/>
    <d v="2024-03-24T00:00:00"/>
    <x v="31"/>
    <x v="3"/>
    <x v="2"/>
    <n v="58704.02"/>
    <n v="5.99"/>
    <n v="29705.98"/>
  </r>
  <r>
    <s v="INV00556"/>
    <d v="2024-03-01T00:00:00"/>
    <x v="134"/>
    <x v="2"/>
    <x v="2"/>
    <n v="26358.46"/>
    <n v="12.96"/>
    <n v="11082.96"/>
  </r>
  <r>
    <s v="INV00557"/>
    <d v="2024-08-05T00:00:00"/>
    <x v="153"/>
    <x v="0"/>
    <x v="1"/>
    <n v="222777.88"/>
    <n v="21.03"/>
    <n v="103601.21"/>
  </r>
  <r>
    <s v="INV00558"/>
    <d v="2024-02-06T00:00:00"/>
    <x v="43"/>
    <x v="3"/>
    <x v="2"/>
    <n v="180711.15"/>
    <n v="14.19"/>
    <n v="89009.96"/>
  </r>
  <r>
    <s v="INV00559"/>
    <d v="2024-10-02T00:00:00"/>
    <x v="109"/>
    <x v="0"/>
    <x v="3"/>
    <n v="150688.92000000001"/>
    <n v="0.23"/>
    <n v="38525.980000000003"/>
  </r>
  <r>
    <s v="INV00560"/>
    <d v="2025-12-29T00:00:00"/>
    <x v="249"/>
    <x v="1"/>
    <x v="0"/>
    <n v="168175.54"/>
    <n v="21.97"/>
    <n v="51826.21"/>
  </r>
  <r>
    <s v="INV00561"/>
    <d v="2024-10-06T00:00:00"/>
    <x v="64"/>
    <x v="3"/>
    <x v="2"/>
    <n v="106281.95"/>
    <n v="10.7"/>
    <n v="42076.62"/>
  </r>
  <r>
    <s v="INV00562"/>
    <d v="2024-12-13T00:00:00"/>
    <x v="136"/>
    <x v="2"/>
    <x v="0"/>
    <n v="237034.16"/>
    <n v="2.75"/>
    <n v="62591.67"/>
  </r>
  <r>
    <s v="INV00563"/>
    <d v="2025-09-03T00:00:00"/>
    <x v="88"/>
    <x v="2"/>
    <x v="2"/>
    <n v="16932.009999999998"/>
    <n v="1.48"/>
    <n v="4968.46"/>
  </r>
  <r>
    <s v="INV00564"/>
    <d v="2024-07-27T00:00:00"/>
    <x v="155"/>
    <x v="0"/>
    <x v="1"/>
    <n v="219585.15"/>
    <n v="20.73"/>
    <n v="103605.98"/>
  </r>
  <r>
    <s v="INV00565"/>
    <d v="2024-08-07T00:00:00"/>
    <x v="99"/>
    <x v="1"/>
    <x v="0"/>
    <n v="183696.88"/>
    <n v="23.56"/>
    <n v="58631.39"/>
  </r>
  <r>
    <s v="INV00566"/>
    <d v="2024-12-07T00:00:00"/>
    <x v="187"/>
    <x v="0"/>
    <x v="0"/>
    <n v="116988.58"/>
    <n v="16.670000000000002"/>
    <n v="40791.65"/>
  </r>
  <r>
    <s v="INV00567"/>
    <d v="2025-03-05T00:00:00"/>
    <x v="250"/>
    <x v="3"/>
    <x v="3"/>
    <n v="19106.5"/>
    <n v="24.49"/>
    <n v="7903.55"/>
  </r>
  <r>
    <s v="INV00568"/>
    <d v="2025-04-08T00:00:00"/>
    <x v="250"/>
    <x v="2"/>
    <x v="3"/>
    <n v="144214.10999999999"/>
    <n v="6.6"/>
    <n v="67930.210000000006"/>
  </r>
  <r>
    <s v="INV00569"/>
    <d v="2024-02-03T00:00:00"/>
    <x v="36"/>
    <x v="0"/>
    <x v="3"/>
    <n v="105583.26"/>
    <n v="24.83"/>
    <n v="56837.75"/>
  </r>
  <r>
    <s v="INV00570"/>
    <d v="2025-07-18T00:00:00"/>
    <x v="251"/>
    <x v="2"/>
    <x v="1"/>
    <n v="240430.31"/>
    <n v="14.4"/>
    <n v="75829.539999999994"/>
  </r>
  <r>
    <s v="INV00571"/>
    <d v="2024-02-11T00:00:00"/>
    <x v="184"/>
    <x v="0"/>
    <x v="1"/>
    <n v="32315.040000000001"/>
    <n v="23.62"/>
    <n v="10770.42"/>
  </r>
  <r>
    <s v="INV00572"/>
    <d v="2025-01-03T00:00:00"/>
    <x v="216"/>
    <x v="3"/>
    <x v="3"/>
    <n v="25704.32"/>
    <n v="5.19"/>
    <n v="6856.67"/>
  </r>
  <r>
    <s v="INV00573"/>
    <d v="2024-12-29T00:00:00"/>
    <x v="24"/>
    <x v="3"/>
    <x v="1"/>
    <n v="70521.13"/>
    <n v="2.2599999999999998"/>
    <n v="21852.73"/>
  </r>
  <r>
    <s v="INV00574"/>
    <d v="2024-12-15T00:00:00"/>
    <x v="252"/>
    <x v="0"/>
    <x v="0"/>
    <n v="205935.97"/>
    <n v="21.3"/>
    <n v="98185.2"/>
  </r>
  <r>
    <s v="INV00575"/>
    <d v="2025-09-25T00:00:00"/>
    <x v="211"/>
    <x v="2"/>
    <x v="0"/>
    <n v="203637.36"/>
    <n v="5.46"/>
    <n v="111142.2"/>
  </r>
  <r>
    <s v="INV00576"/>
    <d v="2024-10-10T00:00:00"/>
    <x v="185"/>
    <x v="1"/>
    <x v="2"/>
    <n v="212704.22"/>
    <n v="5.7"/>
    <n v="80349.59"/>
  </r>
  <r>
    <s v="INV00577"/>
    <d v="2024-11-30T00:00:00"/>
    <x v="223"/>
    <x v="0"/>
    <x v="0"/>
    <n v="127609.96"/>
    <n v="15.17"/>
    <n v="51018.3"/>
  </r>
  <r>
    <s v="INV00578"/>
    <d v="2024-02-12T00:00:00"/>
    <x v="246"/>
    <x v="3"/>
    <x v="2"/>
    <n v="126628.23"/>
    <n v="1.29"/>
    <n v="41994.32"/>
  </r>
  <r>
    <s v="INV00579"/>
    <d v="2024-12-27T00:00:00"/>
    <x v="251"/>
    <x v="2"/>
    <x v="1"/>
    <n v="248763.57"/>
    <n v="5.73"/>
    <n v="112842.65"/>
  </r>
  <r>
    <s v="INV00580"/>
    <d v="2025-11-22T00:00:00"/>
    <x v="42"/>
    <x v="1"/>
    <x v="1"/>
    <n v="182456.2"/>
    <n v="5.73"/>
    <n v="96165.39"/>
  </r>
  <r>
    <s v="INV00581"/>
    <d v="2024-10-30T00:00:00"/>
    <x v="49"/>
    <x v="3"/>
    <x v="1"/>
    <n v="171601.81"/>
    <n v="8.99"/>
    <n v="48615.72"/>
  </r>
  <r>
    <s v="INV00582"/>
    <d v="2024-11-06T00:00:00"/>
    <x v="73"/>
    <x v="1"/>
    <x v="1"/>
    <n v="208449.71"/>
    <n v="24.45"/>
    <n v="65726.509999999995"/>
  </r>
  <r>
    <s v="INV00583"/>
    <d v="2024-10-08T00:00:00"/>
    <x v="197"/>
    <x v="1"/>
    <x v="2"/>
    <n v="55614.54"/>
    <n v="7.55"/>
    <n v="25919.34"/>
  </r>
  <r>
    <s v="INV00584"/>
    <d v="2024-09-21T00:00:00"/>
    <x v="53"/>
    <x v="2"/>
    <x v="3"/>
    <n v="125438.7"/>
    <n v="19.350000000000001"/>
    <n v="63387.14"/>
  </r>
  <r>
    <s v="INV00585"/>
    <d v="2025-11-22T00:00:00"/>
    <x v="110"/>
    <x v="3"/>
    <x v="3"/>
    <n v="99567.83"/>
    <n v="10.08"/>
    <n v="38235.620000000003"/>
  </r>
  <r>
    <s v="INV00586"/>
    <d v="2024-07-12T00:00:00"/>
    <x v="253"/>
    <x v="3"/>
    <x v="0"/>
    <n v="167545.26999999999"/>
    <n v="1.3"/>
    <n v="69841.19"/>
  </r>
  <r>
    <s v="INV00587"/>
    <d v="2024-06-30T00:00:00"/>
    <x v="244"/>
    <x v="2"/>
    <x v="0"/>
    <n v="15112.61"/>
    <n v="13.99"/>
    <n v="5128.41"/>
  </r>
  <r>
    <s v="INV00588"/>
    <d v="2024-02-28T00:00:00"/>
    <x v="30"/>
    <x v="0"/>
    <x v="0"/>
    <n v="224847.29"/>
    <n v="7.45"/>
    <n v="105929.36"/>
  </r>
  <r>
    <s v="INV00589"/>
    <d v="2024-12-16T00:00:00"/>
    <x v="254"/>
    <x v="0"/>
    <x v="3"/>
    <n v="92079.15"/>
    <n v="8.34"/>
    <n v="47864.05"/>
  </r>
  <r>
    <s v="INV00590"/>
    <d v="2024-10-14T00:00:00"/>
    <x v="169"/>
    <x v="3"/>
    <x v="2"/>
    <n v="238602.46"/>
    <n v="17.89"/>
    <n v="67153.13"/>
  </r>
  <r>
    <s v="INV00591"/>
    <d v="2024-04-15T00:00:00"/>
    <x v="174"/>
    <x v="2"/>
    <x v="3"/>
    <n v="228525.99"/>
    <n v="20.41"/>
    <n v="57253.05"/>
  </r>
  <r>
    <s v="INV00592"/>
    <d v="2024-02-19T00:00:00"/>
    <x v="108"/>
    <x v="2"/>
    <x v="1"/>
    <n v="67236.13"/>
    <n v="16.91"/>
    <n v="20452.39"/>
  </r>
  <r>
    <s v="INV00593"/>
    <d v="2025-03-05T00:00:00"/>
    <x v="7"/>
    <x v="2"/>
    <x v="1"/>
    <n v="223291.22"/>
    <n v="13.3"/>
    <n v="113550.5"/>
  </r>
  <r>
    <s v="INV00594"/>
    <d v="2025-12-03T00:00:00"/>
    <x v="73"/>
    <x v="0"/>
    <x v="2"/>
    <n v="122254.2"/>
    <n v="13.55"/>
    <n v="62373.26"/>
  </r>
  <r>
    <s v="INV00595"/>
    <d v="2025-01-16T00:00:00"/>
    <x v="185"/>
    <x v="2"/>
    <x v="2"/>
    <n v="203540.22"/>
    <n v="16.920000000000002"/>
    <n v="110417.97"/>
  </r>
  <r>
    <s v="INV00596"/>
    <d v="2024-11-08T00:00:00"/>
    <x v="197"/>
    <x v="1"/>
    <x v="3"/>
    <n v="164001.20000000001"/>
    <n v="8.0299999999999994"/>
    <n v="81834.100000000006"/>
  </r>
  <r>
    <s v="INV00597"/>
    <d v="2025-08-18T00:00:00"/>
    <x v="85"/>
    <x v="3"/>
    <x v="1"/>
    <n v="51798.98"/>
    <n v="16.38"/>
    <n v="23426.959999999999"/>
  </r>
  <r>
    <s v="INV00598"/>
    <d v="2024-01-01T00:00:00"/>
    <x v="255"/>
    <x v="3"/>
    <x v="0"/>
    <n v="120072.03"/>
    <n v="19.14"/>
    <n v="60534.83"/>
  </r>
  <r>
    <s v="INV00599"/>
    <d v="2024-01-18T00:00:00"/>
    <x v="109"/>
    <x v="0"/>
    <x v="0"/>
    <n v="150153.76999999999"/>
    <n v="9.0500000000000007"/>
    <n v="67482.179999999993"/>
  </r>
  <r>
    <s v="INV00600"/>
    <d v="2025-04-09T00:00:00"/>
    <x v="236"/>
    <x v="1"/>
    <x v="3"/>
    <n v="54856.47"/>
    <n v="2.75"/>
    <n v="20344.93"/>
  </r>
  <r>
    <s v="INV00601"/>
    <d v="2024-07-23T00:00:00"/>
    <x v="169"/>
    <x v="1"/>
    <x v="0"/>
    <n v="50199.46"/>
    <n v="5.22"/>
    <n v="15663.61"/>
  </r>
  <r>
    <s v="INV00602"/>
    <d v="2025-07-14T00:00:00"/>
    <x v="86"/>
    <x v="3"/>
    <x v="2"/>
    <n v="29789.1"/>
    <n v="16.77"/>
    <n v="12165.33"/>
  </r>
  <r>
    <s v="INV00603"/>
    <d v="2024-02-15T00:00:00"/>
    <x v="181"/>
    <x v="0"/>
    <x v="3"/>
    <n v="117779.56"/>
    <n v="11.37"/>
    <n v="41629.42"/>
  </r>
  <r>
    <s v="INV00604"/>
    <d v="2025-01-31T00:00:00"/>
    <x v="244"/>
    <x v="2"/>
    <x v="3"/>
    <n v="216335.96"/>
    <n v="2.76"/>
    <n v="58073.79"/>
  </r>
  <r>
    <s v="INV00605"/>
    <d v="2024-03-18T00:00:00"/>
    <x v="84"/>
    <x v="0"/>
    <x v="2"/>
    <n v="112366.89"/>
    <n v="1.97"/>
    <n v="37001.68"/>
  </r>
  <r>
    <s v="INV00606"/>
    <d v="2025-04-29T00:00:00"/>
    <x v="58"/>
    <x v="1"/>
    <x v="2"/>
    <n v="149208.70000000001"/>
    <n v="4.49"/>
    <n v="40497.22"/>
  </r>
  <r>
    <s v="INV00607"/>
    <d v="2024-08-24T00:00:00"/>
    <x v="229"/>
    <x v="1"/>
    <x v="0"/>
    <n v="92630.1"/>
    <n v="9.59"/>
    <n v="33316.76"/>
  </r>
  <r>
    <s v="INV00608"/>
    <d v="2025-10-09T00:00:00"/>
    <x v="256"/>
    <x v="2"/>
    <x v="0"/>
    <n v="220683.48"/>
    <n v="7.06"/>
    <n v="104779.47"/>
  </r>
  <r>
    <s v="INV00609"/>
    <d v="2024-07-21T00:00:00"/>
    <x v="126"/>
    <x v="2"/>
    <x v="3"/>
    <n v="51536.14"/>
    <n v="2.41"/>
    <n v="17264.46"/>
  </r>
  <r>
    <s v="INV00610"/>
    <d v="2025-12-10T00:00:00"/>
    <x v="96"/>
    <x v="0"/>
    <x v="1"/>
    <n v="229057.21"/>
    <n v="1.87"/>
    <n v="110287.67"/>
  </r>
  <r>
    <s v="INV00611"/>
    <d v="2025-04-26T00:00:00"/>
    <x v="12"/>
    <x v="3"/>
    <x v="1"/>
    <n v="241584.45"/>
    <n v="5.81"/>
    <n v="76099.62"/>
  </r>
  <r>
    <s v="INV00612"/>
    <d v="2025-06-26T00:00:00"/>
    <x v="34"/>
    <x v="2"/>
    <x v="1"/>
    <n v="69810.39"/>
    <n v="4.74"/>
    <n v="20603.310000000001"/>
  </r>
  <r>
    <s v="INV00613"/>
    <d v="2025-03-29T00:00:00"/>
    <x v="257"/>
    <x v="1"/>
    <x v="2"/>
    <n v="21021.15"/>
    <n v="19.47"/>
    <n v="5672.33"/>
  </r>
  <r>
    <s v="INV00614"/>
    <d v="2025-05-26T00:00:00"/>
    <x v="19"/>
    <x v="1"/>
    <x v="3"/>
    <n v="217292.62"/>
    <n v="5.24"/>
    <n v="91959.71"/>
  </r>
  <r>
    <s v="INV00615"/>
    <d v="2024-03-26T00:00:00"/>
    <x v="14"/>
    <x v="1"/>
    <x v="0"/>
    <n v="231215.82"/>
    <n v="5.04"/>
    <n v="86807.13"/>
  </r>
  <r>
    <s v="INV00616"/>
    <d v="2024-01-20T00:00:00"/>
    <x v="218"/>
    <x v="0"/>
    <x v="1"/>
    <n v="18459.77"/>
    <n v="13.48"/>
    <n v="9403.09"/>
  </r>
  <r>
    <s v="INV00617"/>
    <d v="2024-03-06T00:00:00"/>
    <x v="135"/>
    <x v="3"/>
    <x v="0"/>
    <n v="211699.37"/>
    <n v="16.079999999999998"/>
    <n v="108640.77"/>
  </r>
  <r>
    <s v="INV00618"/>
    <d v="2025-10-29T00:00:00"/>
    <x v="4"/>
    <x v="0"/>
    <x v="1"/>
    <n v="107604.37"/>
    <n v="3.76"/>
    <n v="56425.65"/>
  </r>
  <r>
    <s v="INV00619"/>
    <d v="2025-12-26T00:00:00"/>
    <x v="66"/>
    <x v="0"/>
    <x v="1"/>
    <n v="69295.789999999994"/>
    <n v="4.8"/>
    <n v="21414.82"/>
  </r>
  <r>
    <s v="INV00620"/>
    <d v="2025-09-24T00:00:00"/>
    <x v="105"/>
    <x v="2"/>
    <x v="0"/>
    <n v="15384.26"/>
    <n v="14.4"/>
    <n v="7572.88"/>
  </r>
  <r>
    <s v="INV00621"/>
    <d v="2024-06-13T00:00:00"/>
    <x v="144"/>
    <x v="1"/>
    <x v="2"/>
    <n v="196157.77"/>
    <n v="10.9"/>
    <n v="83317.8"/>
  </r>
  <r>
    <s v="INV00622"/>
    <d v="2025-01-27T00:00:00"/>
    <x v="132"/>
    <x v="3"/>
    <x v="2"/>
    <n v="117993.89"/>
    <n v="1.85"/>
    <n v="44936.04"/>
  </r>
  <r>
    <s v="INV00623"/>
    <d v="2024-09-08T00:00:00"/>
    <x v="92"/>
    <x v="3"/>
    <x v="0"/>
    <n v="54222.080000000002"/>
    <n v="20.96"/>
    <n v="15023.94"/>
  </r>
  <r>
    <s v="INV00624"/>
    <d v="2024-05-21T00:00:00"/>
    <x v="167"/>
    <x v="0"/>
    <x v="0"/>
    <n v="80883.5"/>
    <n v="16.64"/>
    <n v="36720.07"/>
  </r>
  <r>
    <s v="INV00625"/>
    <d v="2025-08-15T00:00:00"/>
    <x v="98"/>
    <x v="0"/>
    <x v="0"/>
    <n v="245996.74"/>
    <n v="7.06"/>
    <n v="124608.94"/>
  </r>
  <r>
    <s v="INV00626"/>
    <d v="2025-10-01T00:00:00"/>
    <x v="102"/>
    <x v="0"/>
    <x v="2"/>
    <n v="163071.26999999999"/>
    <n v="9.6199999999999992"/>
    <n v="82504.149999999994"/>
  </r>
  <r>
    <s v="INV00627"/>
    <d v="2025-03-15T00:00:00"/>
    <x v="2"/>
    <x v="1"/>
    <x v="0"/>
    <n v="165644.45000000001"/>
    <n v="9.18"/>
    <n v="61629.440000000002"/>
  </r>
  <r>
    <s v="INV00628"/>
    <d v="2024-02-14T00:00:00"/>
    <x v="188"/>
    <x v="3"/>
    <x v="0"/>
    <n v="170344.68"/>
    <n v="11.07"/>
    <n v="81447.360000000001"/>
  </r>
  <r>
    <s v="INV00629"/>
    <d v="2025-12-27T00:00:00"/>
    <x v="73"/>
    <x v="2"/>
    <x v="1"/>
    <n v="87767.44"/>
    <n v="20.92"/>
    <n v="32822.07"/>
  </r>
  <r>
    <s v="INV00630"/>
    <d v="2025-08-01T00:00:00"/>
    <x v="199"/>
    <x v="3"/>
    <x v="2"/>
    <n v="17559.240000000002"/>
    <n v="2.0499999999999998"/>
    <n v="6744.77"/>
  </r>
  <r>
    <s v="INV00631"/>
    <d v="2025-03-06T00:00:00"/>
    <x v="258"/>
    <x v="0"/>
    <x v="0"/>
    <n v="194768.56"/>
    <n v="2.63"/>
    <n v="91830.3"/>
  </r>
  <r>
    <s v="INV00632"/>
    <d v="2024-09-12T00:00:00"/>
    <x v="259"/>
    <x v="0"/>
    <x v="2"/>
    <n v="83690.5"/>
    <n v="20.440000000000001"/>
    <n v="37350.339999999997"/>
  </r>
  <r>
    <s v="INV00633"/>
    <d v="2024-09-13T00:00:00"/>
    <x v="195"/>
    <x v="1"/>
    <x v="0"/>
    <n v="78274.69"/>
    <n v="7.56"/>
    <n v="28633.89"/>
  </r>
  <r>
    <s v="INV00634"/>
    <d v="2024-03-14T00:00:00"/>
    <x v="54"/>
    <x v="0"/>
    <x v="3"/>
    <n v="243013.86"/>
    <n v="2.56"/>
    <n v="133334.72"/>
  </r>
  <r>
    <s v="INV00635"/>
    <d v="2025-06-09T00:00:00"/>
    <x v="163"/>
    <x v="0"/>
    <x v="1"/>
    <n v="126989.28"/>
    <n v="24.49"/>
    <n v="67230.100000000006"/>
  </r>
  <r>
    <s v="INV00636"/>
    <d v="2024-01-21T00:00:00"/>
    <x v="61"/>
    <x v="2"/>
    <x v="1"/>
    <n v="158530.09"/>
    <n v="16.23"/>
    <n v="70674.509999999995"/>
  </r>
  <r>
    <s v="INV00637"/>
    <d v="2025-07-06T00:00:00"/>
    <x v="95"/>
    <x v="0"/>
    <x v="3"/>
    <n v="43648.5"/>
    <n v="0.78"/>
    <n v="17925.509999999998"/>
  </r>
  <r>
    <s v="INV00638"/>
    <d v="2025-07-12T00:00:00"/>
    <x v="83"/>
    <x v="0"/>
    <x v="0"/>
    <n v="25049.09"/>
    <n v="23.35"/>
    <n v="11134.7"/>
  </r>
  <r>
    <s v="INV00639"/>
    <d v="2024-12-21T00:00:00"/>
    <x v="40"/>
    <x v="3"/>
    <x v="2"/>
    <n v="226568.64"/>
    <n v="7.84"/>
    <n v="92256.9"/>
  </r>
  <r>
    <s v="INV00640"/>
    <d v="2025-11-13T00:00:00"/>
    <x v="12"/>
    <x v="3"/>
    <x v="2"/>
    <n v="171179.66"/>
    <n v="18.72"/>
    <n v="55894.75"/>
  </r>
  <r>
    <s v="INV00641"/>
    <d v="2025-12-01T00:00:00"/>
    <x v="104"/>
    <x v="0"/>
    <x v="1"/>
    <n v="88098.52"/>
    <n v="10.74"/>
    <n v="24846.7"/>
  </r>
  <r>
    <s v="INV00642"/>
    <d v="2024-03-23T00:00:00"/>
    <x v="185"/>
    <x v="2"/>
    <x v="0"/>
    <n v="65895.179999999993"/>
    <n v="23.51"/>
    <n v="26025.23"/>
  </r>
  <r>
    <s v="INV00643"/>
    <d v="2024-07-30T00:00:00"/>
    <x v="252"/>
    <x v="0"/>
    <x v="0"/>
    <n v="175271.73"/>
    <n v="23.01"/>
    <n v="93657.68"/>
  </r>
  <r>
    <s v="INV00644"/>
    <d v="2024-08-07T00:00:00"/>
    <x v="253"/>
    <x v="2"/>
    <x v="2"/>
    <n v="10578.4"/>
    <n v="16.489999999999998"/>
    <n v="5356.55"/>
  </r>
  <r>
    <s v="INV00645"/>
    <d v="2024-06-29T00:00:00"/>
    <x v="34"/>
    <x v="2"/>
    <x v="0"/>
    <n v="219321.55"/>
    <n v="24.51"/>
    <n v="120171.45"/>
  </r>
  <r>
    <s v="INV00646"/>
    <d v="2024-04-17T00:00:00"/>
    <x v="177"/>
    <x v="1"/>
    <x v="0"/>
    <n v="49131.02"/>
    <n v="23.79"/>
    <n v="19595.27"/>
  </r>
  <r>
    <s v="INV00647"/>
    <d v="2025-08-30T00:00:00"/>
    <x v="95"/>
    <x v="0"/>
    <x v="1"/>
    <n v="221048.7"/>
    <n v="24.69"/>
    <n v="102721.04"/>
  </r>
  <r>
    <s v="INV00648"/>
    <d v="2024-08-11T00:00:00"/>
    <x v="218"/>
    <x v="2"/>
    <x v="2"/>
    <n v="125816.26"/>
    <n v="19.66"/>
    <n v="66614.429999999993"/>
  </r>
  <r>
    <s v="INV00649"/>
    <d v="2024-10-06T00:00:00"/>
    <x v="55"/>
    <x v="1"/>
    <x v="1"/>
    <n v="152253.12"/>
    <n v="14.83"/>
    <n v="41917.47"/>
  </r>
  <r>
    <s v="INV00650"/>
    <d v="2024-12-02T00:00:00"/>
    <x v="260"/>
    <x v="1"/>
    <x v="2"/>
    <n v="29460.16"/>
    <n v="8.81"/>
    <n v="10353.02"/>
  </r>
  <r>
    <s v="INV00651"/>
    <d v="2024-07-29T00:00:00"/>
    <x v="220"/>
    <x v="1"/>
    <x v="0"/>
    <n v="26652.83"/>
    <n v="17.71"/>
    <n v="10450.02"/>
  </r>
  <r>
    <s v="INV00652"/>
    <d v="2024-07-25T00:00:00"/>
    <x v="125"/>
    <x v="3"/>
    <x v="0"/>
    <n v="243737.52"/>
    <n v="17.899999999999999"/>
    <n v="99278.44"/>
  </r>
  <r>
    <s v="INV00653"/>
    <d v="2024-03-10T00:00:00"/>
    <x v="117"/>
    <x v="0"/>
    <x v="1"/>
    <n v="213264.13"/>
    <n v="24.2"/>
    <n v="70118.539999999994"/>
  </r>
  <r>
    <s v="INV00654"/>
    <d v="2024-11-17T00:00:00"/>
    <x v="199"/>
    <x v="0"/>
    <x v="1"/>
    <n v="121757.21"/>
    <n v="17.989999999999998"/>
    <n v="31591.87"/>
  </r>
  <r>
    <s v="INV00655"/>
    <d v="2024-06-14T00:00:00"/>
    <x v="75"/>
    <x v="2"/>
    <x v="0"/>
    <n v="217368.7"/>
    <n v="2.66"/>
    <n v="118488.95"/>
  </r>
  <r>
    <s v="INV00656"/>
    <d v="2025-02-10T00:00:00"/>
    <x v="29"/>
    <x v="0"/>
    <x v="0"/>
    <n v="187948"/>
    <n v="13.72"/>
    <n v="66342.350000000006"/>
  </r>
  <r>
    <s v="INV00657"/>
    <d v="2025-06-18T00:00:00"/>
    <x v="261"/>
    <x v="0"/>
    <x v="0"/>
    <n v="20396.05"/>
    <n v="24.32"/>
    <n v="5437.6"/>
  </r>
  <r>
    <s v="INV00658"/>
    <d v="2025-03-30T00:00:00"/>
    <x v="70"/>
    <x v="2"/>
    <x v="3"/>
    <n v="209224.67"/>
    <n v="12.07"/>
    <n v="102270.93"/>
  </r>
  <r>
    <s v="INV00659"/>
    <d v="2024-10-16T00:00:00"/>
    <x v="190"/>
    <x v="3"/>
    <x v="1"/>
    <n v="109108.5"/>
    <n v="20.88"/>
    <n v="27571.19"/>
  </r>
  <r>
    <s v="INV00660"/>
    <d v="2024-03-04T00:00:00"/>
    <x v="45"/>
    <x v="3"/>
    <x v="1"/>
    <n v="54784.28"/>
    <n v="5.72"/>
    <n v="24916.16"/>
  </r>
  <r>
    <s v="INV00661"/>
    <d v="2025-04-28T00:00:00"/>
    <x v="116"/>
    <x v="2"/>
    <x v="1"/>
    <n v="219177.29"/>
    <n v="2.56"/>
    <n v="81869.740000000005"/>
  </r>
  <r>
    <s v="INV00662"/>
    <d v="2024-12-03T00:00:00"/>
    <x v="157"/>
    <x v="0"/>
    <x v="2"/>
    <n v="206506.35"/>
    <n v="23.41"/>
    <n v="57051.199999999997"/>
  </r>
  <r>
    <s v="INV00663"/>
    <d v="2024-10-28T00:00:00"/>
    <x v="20"/>
    <x v="3"/>
    <x v="3"/>
    <n v="35940.85"/>
    <n v="5.49"/>
    <n v="18048.669999999998"/>
  </r>
  <r>
    <s v="INV00664"/>
    <d v="2024-11-30T00:00:00"/>
    <x v="182"/>
    <x v="1"/>
    <x v="3"/>
    <n v="58465.85"/>
    <n v="15.41"/>
    <n v="27189.11"/>
  </r>
  <r>
    <s v="INV00665"/>
    <d v="2025-10-07T00:00:00"/>
    <x v="253"/>
    <x v="1"/>
    <x v="2"/>
    <n v="163963.17000000001"/>
    <n v="22.31"/>
    <n v="42160.42"/>
  </r>
  <r>
    <s v="INV00666"/>
    <d v="2025-07-27T00:00:00"/>
    <x v="195"/>
    <x v="3"/>
    <x v="1"/>
    <n v="218040.74"/>
    <n v="23.54"/>
    <n v="71383.11"/>
  </r>
  <r>
    <s v="INV00667"/>
    <d v="2025-10-07T00:00:00"/>
    <x v="127"/>
    <x v="3"/>
    <x v="2"/>
    <n v="131337.85"/>
    <n v="10.71"/>
    <n v="46768.89"/>
  </r>
  <r>
    <s v="INV00668"/>
    <d v="2025-01-24T00:00:00"/>
    <x v="82"/>
    <x v="3"/>
    <x v="0"/>
    <n v="104512.78"/>
    <n v="8.83"/>
    <n v="53652.92"/>
  </r>
  <r>
    <s v="INV00669"/>
    <d v="2025-04-03T00:00:00"/>
    <x v="101"/>
    <x v="3"/>
    <x v="1"/>
    <n v="14656.99"/>
    <n v="12.42"/>
    <n v="5813.14"/>
  </r>
  <r>
    <s v="INV00670"/>
    <d v="2024-04-23T00:00:00"/>
    <x v="135"/>
    <x v="2"/>
    <x v="0"/>
    <n v="135040.13"/>
    <n v="3.46"/>
    <n v="46441.09"/>
  </r>
  <r>
    <s v="INV00671"/>
    <d v="2025-06-29T00:00:00"/>
    <x v="13"/>
    <x v="1"/>
    <x v="2"/>
    <n v="192338.52"/>
    <n v="20.65"/>
    <n v="80727.63"/>
  </r>
  <r>
    <s v="INV00672"/>
    <d v="2025-09-07T00:00:00"/>
    <x v="224"/>
    <x v="1"/>
    <x v="2"/>
    <n v="148937.39000000001"/>
    <n v="10.07"/>
    <n v="73518.490000000005"/>
  </r>
  <r>
    <s v="INV00673"/>
    <d v="2024-12-14T00:00:00"/>
    <x v="50"/>
    <x v="2"/>
    <x v="0"/>
    <n v="67178.28"/>
    <n v="12.4"/>
    <n v="20219.75"/>
  </r>
  <r>
    <s v="INV00674"/>
    <d v="2024-04-16T00:00:00"/>
    <x v="70"/>
    <x v="1"/>
    <x v="3"/>
    <n v="19320.400000000001"/>
    <n v="13.74"/>
    <n v="5121.7700000000004"/>
  </r>
  <r>
    <s v="INV00675"/>
    <d v="2024-11-28T00:00:00"/>
    <x v="183"/>
    <x v="0"/>
    <x v="3"/>
    <n v="82740.52"/>
    <n v="7.31"/>
    <n v="23897.53"/>
  </r>
  <r>
    <s v="INV00676"/>
    <d v="2024-07-08T00:00:00"/>
    <x v="262"/>
    <x v="1"/>
    <x v="0"/>
    <n v="148149.98000000001"/>
    <n v="18.84"/>
    <n v="70964.59"/>
  </r>
  <r>
    <s v="INV00677"/>
    <d v="2024-12-05T00:00:00"/>
    <x v="118"/>
    <x v="2"/>
    <x v="2"/>
    <n v="63015.68"/>
    <n v="2.6"/>
    <n v="16702.259999999998"/>
  </r>
  <r>
    <s v="INV00678"/>
    <d v="2025-12-06T00:00:00"/>
    <x v="89"/>
    <x v="2"/>
    <x v="0"/>
    <n v="107817.54"/>
    <n v="24.01"/>
    <n v="45332.480000000003"/>
  </r>
  <r>
    <s v="INV00679"/>
    <d v="2024-02-03T00:00:00"/>
    <x v="105"/>
    <x v="2"/>
    <x v="3"/>
    <n v="242397.79"/>
    <n v="1.32"/>
    <n v="73642.55"/>
  </r>
  <r>
    <s v="INV00680"/>
    <d v="2025-06-18T00:00:00"/>
    <x v="64"/>
    <x v="2"/>
    <x v="0"/>
    <n v="160037.89000000001"/>
    <n v="18.5"/>
    <n v="43367.93"/>
  </r>
  <r>
    <s v="INV00681"/>
    <d v="2025-06-07T00:00:00"/>
    <x v="66"/>
    <x v="2"/>
    <x v="1"/>
    <n v="39980.019999999997"/>
    <n v="10.86"/>
    <n v="15056.17"/>
  </r>
  <r>
    <s v="INV00682"/>
    <d v="2024-03-30T00:00:00"/>
    <x v="94"/>
    <x v="3"/>
    <x v="3"/>
    <n v="168075.07"/>
    <n v="9.1199999999999992"/>
    <n v="88460.47"/>
  </r>
  <r>
    <s v="INV00683"/>
    <d v="2025-04-14T00:00:00"/>
    <x v="186"/>
    <x v="2"/>
    <x v="1"/>
    <n v="121715.12"/>
    <n v="0.79"/>
    <n v="63990.14"/>
  </r>
  <r>
    <s v="INV00684"/>
    <d v="2025-02-25T00:00:00"/>
    <x v="78"/>
    <x v="0"/>
    <x v="0"/>
    <n v="166733.64000000001"/>
    <n v="14.74"/>
    <n v="87032.49"/>
  </r>
  <r>
    <s v="INV00685"/>
    <d v="2024-02-26T00:00:00"/>
    <x v="263"/>
    <x v="3"/>
    <x v="1"/>
    <n v="173863.99"/>
    <n v="4.8899999999999997"/>
    <n v="44254.07"/>
  </r>
  <r>
    <s v="INV00686"/>
    <d v="2025-03-30T00:00:00"/>
    <x v="103"/>
    <x v="0"/>
    <x v="1"/>
    <n v="201438.25"/>
    <n v="7.16"/>
    <n v="60546.49"/>
  </r>
  <r>
    <s v="INV00687"/>
    <d v="2025-11-01T00:00:00"/>
    <x v="264"/>
    <x v="1"/>
    <x v="0"/>
    <n v="194087.27"/>
    <n v="9.69"/>
    <n v="84049.15"/>
  </r>
  <r>
    <s v="INV00688"/>
    <d v="2024-08-24T00:00:00"/>
    <x v="249"/>
    <x v="2"/>
    <x v="3"/>
    <n v="153805.20000000001"/>
    <n v="5.74"/>
    <n v="74596.210000000006"/>
  </r>
  <r>
    <s v="INV00689"/>
    <d v="2025-01-10T00:00:00"/>
    <x v="162"/>
    <x v="1"/>
    <x v="2"/>
    <n v="120044.76"/>
    <n v="15.49"/>
    <n v="60792.91"/>
  </r>
  <r>
    <s v="INV00690"/>
    <d v="2024-10-15T00:00:00"/>
    <x v="105"/>
    <x v="2"/>
    <x v="1"/>
    <n v="92011.68"/>
    <n v="2.88"/>
    <n v="42213.13"/>
  </r>
  <r>
    <s v="INV00691"/>
    <d v="2025-09-25T00:00:00"/>
    <x v="153"/>
    <x v="0"/>
    <x v="0"/>
    <n v="37172.11"/>
    <n v="20.53"/>
    <n v="12902.4"/>
  </r>
  <r>
    <s v="INV00692"/>
    <d v="2024-12-16T00:00:00"/>
    <x v="4"/>
    <x v="3"/>
    <x v="0"/>
    <n v="137498.66"/>
    <n v="8.82"/>
    <n v="43042.47"/>
  </r>
  <r>
    <s v="INV00693"/>
    <d v="2024-10-30T00:00:00"/>
    <x v="265"/>
    <x v="0"/>
    <x v="2"/>
    <n v="59029.02"/>
    <n v="16.79"/>
    <n v="21028.61"/>
  </r>
  <r>
    <s v="INV00694"/>
    <d v="2025-07-31T00:00:00"/>
    <x v="261"/>
    <x v="0"/>
    <x v="3"/>
    <n v="124648.51"/>
    <n v="4.09"/>
    <n v="66460.73"/>
  </r>
  <r>
    <s v="INV00695"/>
    <d v="2024-04-18T00:00:00"/>
    <x v="20"/>
    <x v="0"/>
    <x v="3"/>
    <n v="80108.179999999993"/>
    <n v="12.18"/>
    <n v="38804.97"/>
  </r>
  <r>
    <s v="INV00696"/>
    <d v="2025-08-06T00:00:00"/>
    <x v="167"/>
    <x v="1"/>
    <x v="0"/>
    <n v="36151.160000000003"/>
    <n v="18.399999999999999"/>
    <n v="18242.78"/>
  </r>
  <r>
    <s v="INV00697"/>
    <d v="2025-11-10T00:00:00"/>
    <x v="266"/>
    <x v="0"/>
    <x v="1"/>
    <n v="138053.85999999999"/>
    <n v="0.49"/>
    <n v="73370"/>
  </r>
  <r>
    <s v="INV00698"/>
    <d v="2025-04-21T00:00:00"/>
    <x v="162"/>
    <x v="1"/>
    <x v="3"/>
    <n v="67945.06"/>
    <n v="13.51"/>
    <n v="32870.959999999999"/>
  </r>
  <r>
    <s v="INV00699"/>
    <d v="2024-07-09T00:00:00"/>
    <x v="155"/>
    <x v="3"/>
    <x v="1"/>
    <n v="226748.6"/>
    <n v="13.89"/>
    <n v="59080.01"/>
  </r>
  <r>
    <s v="INV00700"/>
    <d v="2024-04-12T00:00:00"/>
    <x v="87"/>
    <x v="0"/>
    <x v="3"/>
    <n v="222017.75"/>
    <n v="10.050000000000001"/>
    <n v="106272.31"/>
  </r>
  <r>
    <s v="INV00701"/>
    <d v="2024-10-27T00:00:00"/>
    <x v="40"/>
    <x v="3"/>
    <x v="0"/>
    <n v="58040.46"/>
    <n v="20.37"/>
    <n v="23517.200000000001"/>
  </r>
  <r>
    <s v="INV00702"/>
    <d v="2025-09-09T00:00:00"/>
    <x v="84"/>
    <x v="3"/>
    <x v="2"/>
    <n v="201215.15"/>
    <n v="14.05"/>
    <n v="61835.16"/>
  </r>
  <r>
    <s v="INV00703"/>
    <d v="2025-10-07T00:00:00"/>
    <x v="101"/>
    <x v="2"/>
    <x v="1"/>
    <n v="243079.98"/>
    <n v="16.5"/>
    <n v="98365.79"/>
  </r>
  <r>
    <s v="INV00704"/>
    <d v="2025-04-27T00:00:00"/>
    <x v="261"/>
    <x v="0"/>
    <x v="3"/>
    <n v="143583.99"/>
    <n v="1.68"/>
    <n v="48309.37"/>
  </r>
  <r>
    <s v="INV00705"/>
    <d v="2025-10-26T00:00:00"/>
    <x v="28"/>
    <x v="2"/>
    <x v="1"/>
    <n v="106111.29"/>
    <n v="12.77"/>
    <n v="41293.51"/>
  </r>
  <r>
    <s v="INV00706"/>
    <d v="2024-06-13T00:00:00"/>
    <x v="123"/>
    <x v="3"/>
    <x v="0"/>
    <n v="131962.17000000001"/>
    <n v="17.43"/>
    <n v="57476.47"/>
  </r>
  <r>
    <s v="INV00707"/>
    <d v="2025-06-27T00:00:00"/>
    <x v="86"/>
    <x v="2"/>
    <x v="2"/>
    <n v="140009.53"/>
    <n v="2.4500000000000002"/>
    <n v="75617.36"/>
  </r>
  <r>
    <s v="INV00708"/>
    <d v="2025-11-22T00:00:00"/>
    <x v="199"/>
    <x v="3"/>
    <x v="1"/>
    <n v="231845.98"/>
    <n v="22.11"/>
    <n v="118893.21"/>
  </r>
  <r>
    <s v="INV00709"/>
    <d v="2025-08-07T00:00:00"/>
    <x v="94"/>
    <x v="3"/>
    <x v="1"/>
    <n v="146431.29"/>
    <n v="9.4"/>
    <n v="45566.71"/>
  </r>
  <r>
    <s v="INV00710"/>
    <d v="2024-05-12T00:00:00"/>
    <x v="250"/>
    <x v="2"/>
    <x v="3"/>
    <n v="207825.87"/>
    <n v="6.27"/>
    <n v="72206.02"/>
  </r>
  <r>
    <s v="INV00711"/>
    <d v="2024-11-22T00:00:00"/>
    <x v="182"/>
    <x v="2"/>
    <x v="0"/>
    <n v="202585.85"/>
    <n v="23.31"/>
    <n v="57714.28"/>
  </r>
  <r>
    <s v="INV00712"/>
    <d v="2025-05-16T00:00:00"/>
    <x v="16"/>
    <x v="0"/>
    <x v="0"/>
    <n v="171775.6"/>
    <n v="24.21"/>
    <n v="49516.2"/>
  </r>
  <r>
    <s v="INV00713"/>
    <d v="2024-09-01T00:00:00"/>
    <x v="71"/>
    <x v="1"/>
    <x v="0"/>
    <n v="97491.99"/>
    <n v="18.68"/>
    <n v="34403.43"/>
  </r>
  <r>
    <s v="INV00714"/>
    <d v="2025-06-15T00:00:00"/>
    <x v="237"/>
    <x v="0"/>
    <x v="2"/>
    <n v="127902.17"/>
    <n v="0.76"/>
    <n v="46104.35"/>
  </r>
  <r>
    <s v="INV00715"/>
    <d v="2024-04-08T00:00:00"/>
    <x v="213"/>
    <x v="1"/>
    <x v="3"/>
    <n v="249854.8"/>
    <n v="18.97"/>
    <n v="97907.66"/>
  </r>
  <r>
    <s v="INV00716"/>
    <d v="2025-09-07T00:00:00"/>
    <x v="166"/>
    <x v="2"/>
    <x v="2"/>
    <n v="207528.03"/>
    <n v="24.51"/>
    <n v="92477.65"/>
  </r>
  <r>
    <s v="INV00717"/>
    <d v="2024-04-03T00:00:00"/>
    <x v="93"/>
    <x v="1"/>
    <x v="2"/>
    <n v="85944.44"/>
    <n v="11.76"/>
    <n v="43056.61"/>
  </r>
  <r>
    <s v="INV00718"/>
    <d v="2025-01-30T00:00:00"/>
    <x v="245"/>
    <x v="0"/>
    <x v="2"/>
    <n v="178784.26"/>
    <n v="20.11"/>
    <n v="62667.39"/>
  </r>
  <r>
    <s v="INV00719"/>
    <d v="2024-12-13T00:00:00"/>
    <x v="115"/>
    <x v="0"/>
    <x v="0"/>
    <n v="35679.49"/>
    <n v="19.71"/>
    <n v="14818.51"/>
  </r>
  <r>
    <s v="INV00720"/>
    <d v="2025-11-07T00:00:00"/>
    <x v="25"/>
    <x v="2"/>
    <x v="3"/>
    <n v="181253.67"/>
    <n v="17.57"/>
    <n v="78675.12"/>
  </r>
  <r>
    <s v="INV00721"/>
    <d v="2024-09-29T00:00:00"/>
    <x v="248"/>
    <x v="3"/>
    <x v="0"/>
    <n v="218635.97"/>
    <n v="21.54"/>
    <n v="97719.06"/>
  </r>
  <r>
    <s v="INV00722"/>
    <d v="2024-12-08T00:00:00"/>
    <x v="24"/>
    <x v="2"/>
    <x v="0"/>
    <n v="41552.06"/>
    <n v="9.75"/>
    <n v="13504.32"/>
  </r>
  <r>
    <s v="INV00723"/>
    <d v="2024-09-19T00:00:00"/>
    <x v="165"/>
    <x v="1"/>
    <x v="1"/>
    <n v="185174.93"/>
    <n v="22.58"/>
    <n v="95730.32"/>
  </r>
  <r>
    <s v="INV00724"/>
    <d v="2025-03-10T00:00:00"/>
    <x v="241"/>
    <x v="3"/>
    <x v="0"/>
    <n v="139361.46"/>
    <n v="22.69"/>
    <n v="72386.38"/>
  </r>
  <r>
    <s v="INV00725"/>
    <d v="2025-01-15T00:00:00"/>
    <x v="240"/>
    <x v="0"/>
    <x v="0"/>
    <n v="123119.07"/>
    <n v="22.25"/>
    <n v="62591.47"/>
  </r>
  <r>
    <s v="INV00726"/>
    <d v="2025-01-11T00:00:00"/>
    <x v="251"/>
    <x v="2"/>
    <x v="3"/>
    <n v="208011.27"/>
    <n v="16.03"/>
    <n v="71459.89"/>
  </r>
  <r>
    <s v="INV00727"/>
    <d v="2024-06-01T00:00:00"/>
    <x v="91"/>
    <x v="1"/>
    <x v="3"/>
    <n v="153787.64000000001"/>
    <n v="16.29"/>
    <n v="44525.97"/>
  </r>
  <r>
    <s v="INV00728"/>
    <d v="2024-05-31T00:00:00"/>
    <x v="108"/>
    <x v="2"/>
    <x v="2"/>
    <n v="178819.38"/>
    <n v="16.559999999999999"/>
    <n v="57875.69"/>
  </r>
  <r>
    <s v="INV00729"/>
    <d v="2024-12-27T00:00:00"/>
    <x v="154"/>
    <x v="1"/>
    <x v="3"/>
    <n v="77432.160000000003"/>
    <n v="7.97"/>
    <n v="35468.25"/>
  </r>
  <r>
    <s v="INV00730"/>
    <d v="2025-08-26T00:00:00"/>
    <x v="220"/>
    <x v="2"/>
    <x v="2"/>
    <n v="27924.71"/>
    <n v="5.24"/>
    <n v="11385.3"/>
  </r>
  <r>
    <s v="INV00731"/>
    <d v="2024-02-08T00:00:00"/>
    <x v="192"/>
    <x v="3"/>
    <x v="0"/>
    <n v="111162.78"/>
    <n v="11.83"/>
    <n v="40161.919999999998"/>
  </r>
  <r>
    <s v="INV00732"/>
    <d v="2024-05-05T00:00:00"/>
    <x v="147"/>
    <x v="3"/>
    <x v="2"/>
    <n v="83079.429999999993"/>
    <n v="8.91"/>
    <n v="22967.43"/>
  </r>
  <r>
    <s v="INV00733"/>
    <d v="2024-01-05T00:00:00"/>
    <x v="190"/>
    <x v="2"/>
    <x v="3"/>
    <n v="97827.59"/>
    <n v="10.18"/>
    <n v="35996.46"/>
  </r>
  <r>
    <s v="INV00734"/>
    <d v="2024-12-09T00:00:00"/>
    <x v="209"/>
    <x v="2"/>
    <x v="1"/>
    <n v="156685.85"/>
    <n v="0.77"/>
    <n v="41469.120000000003"/>
  </r>
  <r>
    <s v="INV00735"/>
    <d v="2025-01-24T00:00:00"/>
    <x v="131"/>
    <x v="3"/>
    <x v="0"/>
    <n v="199672.53"/>
    <n v="15.38"/>
    <n v="98436.51"/>
  </r>
  <r>
    <s v="INV00736"/>
    <d v="2024-06-09T00:00:00"/>
    <x v="92"/>
    <x v="1"/>
    <x v="1"/>
    <n v="138639.88"/>
    <n v="11.07"/>
    <n v="58401.86"/>
  </r>
  <r>
    <s v="INV00737"/>
    <d v="2024-12-26T00:00:00"/>
    <x v="31"/>
    <x v="3"/>
    <x v="1"/>
    <n v="219318.98"/>
    <n v="4.91"/>
    <n v="96849.14"/>
  </r>
  <r>
    <s v="INV00738"/>
    <d v="2025-07-17T00:00:00"/>
    <x v="7"/>
    <x v="2"/>
    <x v="0"/>
    <n v="127118.18"/>
    <n v="14.4"/>
    <n v="67912.649999999994"/>
  </r>
  <r>
    <s v="INV00739"/>
    <d v="2024-05-27T00:00:00"/>
    <x v="181"/>
    <x v="2"/>
    <x v="3"/>
    <n v="173906.92"/>
    <n v="24.71"/>
    <n v="54987.5"/>
  </r>
  <r>
    <s v="INV00740"/>
    <d v="2025-11-25T00:00:00"/>
    <x v="232"/>
    <x v="2"/>
    <x v="3"/>
    <n v="128682.48"/>
    <n v="20.13"/>
    <n v="36821.94"/>
  </r>
  <r>
    <s v="INV00741"/>
    <d v="2024-03-06T00:00:00"/>
    <x v="190"/>
    <x v="3"/>
    <x v="3"/>
    <n v="86496.07"/>
    <n v="5.82"/>
    <n v="44969"/>
  </r>
  <r>
    <s v="INV00742"/>
    <d v="2024-12-10T00:00:00"/>
    <x v="123"/>
    <x v="3"/>
    <x v="1"/>
    <n v="133189.19"/>
    <n v="23.09"/>
    <n v="33467.699999999997"/>
  </r>
  <r>
    <s v="INV00743"/>
    <d v="2024-01-10T00:00:00"/>
    <x v="252"/>
    <x v="3"/>
    <x v="2"/>
    <n v="187824.29"/>
    <n v="19.77"/>
    <n v="84712.84"/>
  </r>
  <r>
    <s v="INV00744"/>
    <d v="2024-02-15T00:00:00"/>
    <x v="218"/>
    <x v="1"/>
    <x v="1"/>
    <n v="85069.28"/>
    <n v="14.51"/>
    <n v="22069.15"/>
  </r>
  <r>
    <s v="INV00745"/>
    <d v="2025-09-11T00:00:00"/>
    <x v="19"/>
    <x v="2"/>
    <x v="1"/>
    <n v="206282.01"/>
    <n v="2.35"/>
    <n v="59302.54"/>
  </r>
  <r>
    <s v="INV00746"/>
    <d v="2024-06-07T00:00:00"/>
    <x v="252"/>
    <x v="0"/>
    <x v="2"/>
    <n v="129671.72"/>
    <n v="23.32"/>
    <n v="42370.79"/>
  </r>
  <r>
    <s v="INV00747"/>
    <d v="2024-12-22T00:00:00"/>
    <x v="152"/>
    <x v="0"/>
    <x v="1"/>
    <n v="194779.22"/>
    <n v="4.6900000000000004"/>
    <n v="97119.2"/>
  </r>
  <r>
    <s v="INV00748"/>
    <d v="2025-07-04T00:00:00"/>
    <x v="257"/>
    <x v="3"/>
    <x v="3"/>
    <n v="33584.1"/>
    <n v="1.68"/>
    <n v="10400.620000000001"/>
  </r>
  <r>
    <s v="INV00749"/>
    <d v="2024-07-31T00:00:00"/>
    <x v="103"/>
    <x v="2"/>
    <x v="3"/>
    <n v="238466.92"/>
    <n v="6.32"/>
    <n v="128437.15"/>
  </r>
  <r>
    <s v="INV00750"/>
    <d v="2025-08-23T00:00:00"/>
    <x v="121"/>
    <x v="2"/>
    <x v="3"/>
    <n v="52626.58"/>
    <n v="10.82"/>
    <n v="21415.29"/>
  </r>
  <r>
    <s v="INV00751"/>
    <d v="2024-09-15T00:00:00"/>
    <x v="236"/>
    <x v="1"/>
    <x v="0"/>
    <n v="155361.85999999999"/>
    <n v="17.64"/>
    <n v="40351.949999999997"/>
  </r>
  <r>
    <s v="INV00752"/>
    <d v="2025-08-10T00:00:00"/>
    <x v="10"/>
    <x v="1"/>
    <x v="0"/>
    <n v="92425.52"/>
    <n v="12.17"/>
    <n v="31800.03"/>
  </r>
  <r>
    <s v="INV00753"/>
    <d v="2025-12-26T00:00:00"/>
    <x v="148"/>
    <x v="1"/>
    <x v="3"/>
    <n v="62699.77"/>
    <n v="14.64"/>
    <n v="15712"/>
  </r>
  <r>
    <s v="INV00754"/>
    <d v="2025-08-27T00:00:00"/>
    <x v="238"/>
    <x v="3"/>
    <x v="1"/>
    <n v="86770.84"/>
    <n v="24.49"/>
    <n v="26242.87"/>
  </r>
  <r>
    <s v="INV00755"/>
    <d v="2025-08-20T00:00:00"/>
    <x v="138"/>
    <x v="2"/>
    <x v="3"/>
    <n v="44870.97"/>
    <n v="19.079999999999998"/>
    <n v="12256.26"/>
  </r>
  <r>
    <s v="INV00756"/>
    <d v="2024-07-24T00:00:00"/>
    <x v="147"/>
    <x v="0"/>
    <x v="3"/>
    <n v="78869.59"/>
    <n v="24.81"/>
    <n v="34954.33"/>
  </r>
  <r>
    <s v="INV00757"/>
    <d v="2024-10-04T00:00:00"/>
    <x v="88"/>
    <x v="2"/>
    <x v="0"/>
    <n v="203043.7"/>
    <n v="20.69"/>
    <n v="65921.73"/>
  </r>
  <r>
    <s v="INV00758"/>
    <d v="2025-06-23T00:00:00"/>
    <x v="190"/>
    <x v="0"/>
    <x v="3"/>
    <n v="101484.66"/>
    <n v="6.18"/>
    <n v="51069.31"/>
  </r>
  <r>
    <s v="INV00759"/>
    <d v="2025-10-09T00:00:00"/>
    <x v="215"/>
    <x v="2"/>
    <x v="2"/>
    <n v="180906.74"/>
    <n v="5.52"/>
    <n v="65722.990000000005"/>
  </r>
  <r>
    <s v="INV00760"/>
    <d v="2024-01-30T00:00:00"/>
    <x v="267"/>
    <x v="2"/>
    <x v="0"/>
    <n v="133296.98000000001"/>
    <n v="15.05"/>
    <n v="39358.370000000003"/>
  </r>
  <r>
    <s v="INV00761"/>
    <d v="2024-10-16T00:00:00"/>
    <x v="245"/>
    <x v="2"/>
    <x v="0"/>
    <n v="89607.53"/>
    <n v="21.22"/>
    <n v="42893.35"/>
  </r>
  <r>
    <s v="INV00762"/>
    <d v="2025-03-21T00:00:00"/>
    <x v="268"/>
    <x v="1"/>
    <x v="1"/>
    <n v="223878.76"/>
    <n v="1.73"/>
    <n v="111383.86"/>
  </r>
  <r>
    <s v="INV00763"/>
    <d v="2025-01-19T00:00:00"/>
    <x v="115"/>
    <x v="1"/>
    <x v="0"/>
    <n v="235648.22"/>
    <n v="6.09"/>
    <n v="61892.25"/>
  </r>
  <r>
    <s v="INV00764"/>
    <d v="2024-03-21T00:00:00"/>
    <x v="183"/>
    <x v="3"/>
    <x v="1"/>
    <n v="144017.65"/>
    <n v="12.26"/>
    <n v="45748.65"/>
  </r>
  <r>
    <s v="INV00765"/>
    <d v="2025-12-02T00:00:00"/>
    <x v="2"/>
    <x v="1"/>
    <x v="0"/>
    <n v="246639.62"/>
    <n v="21.92"/>
    <n v="104980.3"/>
  </r>
  <r>
    <s v="INV00766"/>
    <d v="2025-06-11T00:00:00"/>
    <x v="269"/>
    <x v="3"/>
    <x v="0"/>
    <n v="169772.76"/>
    <n v="23.06"/>
    <n v="85522.05"/>
  </r>
  <r>
    <s v="INV00767"/>
    <d v="2024-07-11T00:00:00"/>
    <x v="259"/>
    <x v="1"/>
    <x v="1"/>
    <n v="85246.75"/>
    <n v="13.91"/>
    <n v="22215.54"/>
  </r>
  <r>
    <s v="INV00768"/>
    <d v="2024-11-08T00:00:00"/>
    <x v="203"/>
    <x v="2"/>
    <x v="3"/>
    <n v="11829.39"/>
    <n v="12.09"/>
    <n v="5374.04"/>
  </r>
  <r>
    <s v="INV00769"/>
    <d v="2024-08-02T00:00:00"/>
    <x v="28"/>
    <x v="1"/>
    <x v="2"/>
    <n v="56928.04"/>
    <n v="22.84"/>
    <n v="23895.49"/>
  </r>
  <r>
    <s v="INV00770"/>
    <d v="2025-09-06T00:00:00"/>
    <x v="23"/>
    <x v="1"/>
    <x v="3"/>
    <n v="141493.5"/>
    <n v="16.47"/>
    <n v="41975.25"/>
  </r>
  <r>
    <s v="INV00771"/>
    <d v="2024-02-09T00:00:00"/>
    <x v="164"/>
    <x v="0"/>
    <x v="2"/>
    <n v="170305.15"/>
    <n v="5.0599999999999996"/>
    <n v="81119.88"/>
  </r>
  <r>
    <s v="INV00772"/>
    <d v="2025-04-05T00:00:00"/>
    <x v="108"/>
    <x v="0"/>
    <x v="2"/>
    <n v="224084.63"/>
    <n v="21.65"/>
    <n v="79474.350000000006"/>
  </r>
  <r>
    <s v="INV00773"/>
    <d v="2024-06-06T00:00:00"/>
    <x v="57"/>
    <x v="3"/>
    <x v="0"/>
    <n v="148995.91"/>
    <n v="9.9"/>
    <n v="60610.02"/>
  </r>
  <r>
    <s v="INV00774"/>
    <d v="2025-03-15T00:00:00"/>
    <x v="204"/>
    <x v="3"/>
    <x v="2"/>
    <n v="177588.32"/>
    <n v="12.12"/>
    <n v="52735.61"/>
  </r>
  <r>
    <s v="INV00775"/>
    <d v="2024-07-14T00:00:00"/>
    <x v="229"/>
    <x v="2"/>
    <x v="2"/>
    <n v="51242.16"/>
    <n v="17.52"/>
    <n v="19949"/>
  </r>
  <r>
    <s v="INV00776"/>
    <d v="2024-04-26T00:00:00"/>
    <x v="237"/>
    <x v="3"/>
    <x v="1"/>
    <n v="239230.27"/>
    <n v="4.42"/>
    <n v="96885.75"/>
  </r>
  <r>
    <s v="INV00777"/>
    <d v="2025-01-04T00:00:00"/>
    <x v="98"/>
    <x v="2"/>
    <x v="0"/>
    <n v="99229.19"/>
    <n v="22.13"/>
    <n v="37495.47"/>
  </r>
  <r>
    <s v="INV00778"/>
    <d v="2024-11-10T00:00:00"/>
    <x v="247"/>
    <x v="1"/>
    <x v="0"/>
    <n v="201238.59"/>
    <n v="2.7"/>
    <n v="98451.87"/>
  </r>
  <r>
    <s v="INV00779"/>
    <d v="2025-05-12T00:00:00"/>
    <x v="54"/>
    <x v="2"/>
    <x v="0"/>
    <n v="66418.429999999993"/>
    <n v="22.77"/>
    <n v="26939.8"/>
  </r>
  <r>
    <s v="INV00780"/>
    <d v="2024-10-03T00:00:00"/>
    <x v="24"/>
    <x v="1"/>
    <x v="2"/>
    <n v="33185.94"/>
    <n v="22.57"/>
    <n v="11950.96"/>
  </r>
  <r>
    <s v="INV00781"/>
    <d v="2025-11-08T00:00:00"/>
    <x v="270"/>
    <x v="3"/>
    <x v="1"/>
    <n v="208309.34"/>
    <n v="7.14"/>
    <n v="78926.7"/>
  </r>
  <r>
    <s v="INV00782"/>
    <d v="2025-09-27T00:00:00"/>
    <x v="114"/>
    <x v="3"/>
    <x v="2"/>
    <n v="18439.77"/>
    <n v="12.32"/>
    <n v="6400.19"/>
  </r>
  <r>
    <s v="INV00783"/>
    <d v="2025-05-20T00:00:00"/>
    <x v="146"/>
    <x v="0"/>
    <x v="2"/>
    <n v="230366.86"/>
    <n v="10.98"/>
    <n v="82060.289999999994"/>
  </r>
  <r>
    <s v="INV00784"/>
    <d v="2025-05-27T00:00:00"/>
    <x v="20"/>
    <x v="0"/>
    <x v="2"/>
    <n v="138136.26999999999"/>
    <n v="1.96"/>
    <n v="39291.9"/>
  </r>
  <r>
    <s v="INV00785"/>
    <d v="2024-10-04T00:00:00"/>
    <x v="45"/>
    <x v="0"/>
    <x v="0"/>
    <n v="184319.02"/>
    <n v="18.02"/>
    <n v="74520.36"/>
  </r>
  <r>
    <s v="INV00786"/>
    <d v="2024-07-13T00:00:00"/>
    <x v="229"/>
    <x v="0"/>
    <x v="3"/>
    <n v="183529.24"/>
    <n v="7.34"/>
    <n v="88036.11"/>
  </r>
  <r>
    <s v="INV00787"/>
    <d v="2024-01-23T00:00:00"/>
    <x v="229"/>
    <x v="3"/>
    <x v="0"/>
    <n v="108406.63"/>
    <n v="19.39"/>
    <n v="27643.95"/>
  </r>
  <r>
    <s v="INV00788"/>
    <d v="2024-07-12T00:00:00"/>
    <x v="235"/>
    <x v="1"/>
    <x v="1"/>
    <n v="98059.6"/>
    <n v="12.49"/>
    <n v="52115.23"/>
  </r>
  <r>
    <s v="INV00789"/>
    <d v="2025-12-23T00:00:00"/>
    <x v="225"/>
    <x v="0"/>
    <x v="3"/>
    <n v="89055.95"/>
    <n v="3.19"/>
    <n v="30037.46"/>
  </r>
  <r>
    <s v="INV00790"/>
    <d v="2025-09-15T00:00:00"/>
    <x v="241"/>
    <x v="1"/>
    <x v="2"/>
    <n v="47900.77"/>
    <n v="1.46"/>
    <n v="24709.27"/>
  </r>
  <r>
    <s v="INV00791"/>
    <d v="2025-01-20T00:00:00"/>
    <x v="271"/>
    <x v="3"/>
    <x v="1"/>
    <n v="34099.160000000003"/>
    <n v="7.69"/>
    <n v="10665.73"/>
  </r>
  <r>
    <s v="INV00792"/>
    <d v="2024-04-07T00:00:00"/>
    <x v="263"/>
    <x v="0"/>
    <x v="2"/>
    <n v="89766.34"/>
    <n v="13.06"/>
    <n v="43710.15"/>
  </r>
  <r>
    <s v="INV00793"/>
    <d v="2025-01-11T00:00:00"/>
    <x v="60"/>
    <x v="3"/>
    <x v="3"/>
    <n v="143520.19"/>
    <n v="10.36"/>
    <n v="51418.09"/>
  </r>
  <r>
    <s v="INV00794"/>
    <d v="2025-06-06T00:00:00"/>
    <x v="5"/>
    <x v="1"/>
    <x v="1"/>
    <n v="215683.05"/>
    <n v="9.52"/>
    <n v="62752.52"/>
  </r>
  <r>
    <s v="INV00795"/>
    <d v="2024-12-22T00:00:00"/>
    <x v="265"/>
    <x v="1"/>
    <x v="3"/>
    <n v="190735.15"/>
    <n v="23.13"/>
    <n v="62735.72"/>
  </r>
  <r>
    <s v="INV00796"/>
    <d v="2024-04-11T00:00:00"/>
    <x v="272"/>
    <x v="1"/>
    <x v="3"/>
    <n v="249259.49"/>
    <n v="14.11"/>
    <n v="108654.71"/>
  </r>
  <r>
    <s v="INV00797"/>
    <d v="2025-01-06T00:00:00"/>
    <x v="240"/>
    <x v="0"/>
    <x v="3"/>
    <n v="45345.26"/>
    <n v="18.64"/>
    <n v="15557.86"/>
  </r>
  <r>
    <s v="INV00798"/>
    <d v="2025-10-31T00:00:00"/>
    <x v="100"/>
    <x v="3"/>
    <x v="3"/>
    <n v="232483.46"/>
    <n v="8.24"/>
    <n v="105804.48"/>
  </r>
  <r>
    <s v="INV00799"/>
    <d v="2025-10-30T00:00:00"/>
    <x v="87"/>
    <x v="1"/>
    <x v="1"/>
    <n v="86272.12"/>
    <n v="13.64"/>
    <n v="33405.599999999999"/>
  </r>
  <r>
    <s v="INV00800"/>
    <d v="2025-08-23T00:00:00"/>
    <x v="226"/>
    <x v="3"/>
    <x v="1"/>
    <n v="193181.4"/>
    <n v="21.98"/>
    <n v="54316.98"/>
  </r>
  <r>
    <s v="INV00801"/>
    <d v="2024-01-26T00:00:00"/>
    <x v="37"/>
    <x v="1"/>
    <x v="2"/>
    <n v="28147.23"/>
    <n v="18.670000000000002"/>
    <n v="10755.94"/>
  </r>
  <r>
    <s v="INV00802"/>
    <d v="2025-08-06T00:00:00"/>
    <x v="140"/>
    <x v="1"/>
    <x v="1"/>
    <n v="129582.23"/>
    <n v="15.53"/>
    <n v="68708.56"/>
  </r>
  <r>
    <s v="INV00803"/>
    <d v="2024-05-31T00:00:00"/>
    <x v="40"/>
    <x v="1"/>
    <x v="0"/>
    <n v="96405.88"/>
    <n v="23.56"/>
    <n v="38082.79"/>
  </r>
  <r>
    <s v="INV00804"/>
    <d v="2024-12-19T00:00:00"/>
    <x v="100"/>
    <x v="2"/>
    <x v="0"/>
    <n v="184790.87"/>
    <n v="10.039999999999999"/>
    <n v="67356.17"/>
  </r>
  <r>
    <s v="INV00805"/>
    <d v="2024-03-23T00:00:00"/>
    <x v="218"/>
    <x v="0"/>
    <x v="2"/>
    <n v="60800.17"/>
    <n v="24.27"/>
    <n v="33141.949999999997"/>
  </r>
  <r>
    <s v="INV00806"/>
    <d v="2025-12-17T00:00:00"/>
    <x v="93"/>
    <x v="0"/>
    <x v="0"/>
    <n v="176961.49"/>
    <n v="24.84"/>
    <n v="44746.01"/>
  </r>
  <r>
    <s v="INV00807"/>
    <d v="2024-08-25T00:00:00"/>
    <x v="88"/>
    <x v="3"/>
    <x v="1"/>
    <n v="82013.86"/>
    <n v="4.03"/>
    <n v="30581.62"/>
  </r>
  <r>
    <s v="INV00808"/>
    <d v="2025-06-27T00:00:00"/>
    <x v="69"/>
    <x v="0"/>
    <x v="3"/>
    <n v="156971.65"/>
    <n v="1.59"/>
    <n v="70237.31"/>
  </r>
  <r>
    <s v="INV00809"/>
    <d v="2024-09-07T00:00:00"/>
    <x v="266"/>
    <x v="2"/>
    <x v="3"/>
    <n v="196072.7"/>
    <n v="20.45"/>
    <n v="77473.78"/>
  </r>
  <r>
    <s v="INV00810"/>
    <d v="2025-02-08T00:00:00"/>
    <x v="145"/>
    <x v="0"/>
    <x v="0"/>
    <n v="211526.23"/>
    <n v="5.65"/>
    <n v="105413.43"/>
  </r>
  <r>
    <s v="INV00811"/>
    <d v="2025-05-31T00:00:00"/>
    <x v="63"/>
    <x v="0"/>
    <x v="0"/>
    <n v="47836.26"/>
    <n v="3.68"/>
    <n v="14854.98"/>
  </r>
  <r>
    <s v="INV00812"/>
    <d v="2025-05-20T00:00:00"/>
    <x v="225"/>
    <x v="3"/>
    <x v="3"/>
    <n v="163871.46"/>
    <n v="17.190000000000001"/>
    <n v="60463.19"/>
  </r>
  <r>
    <s v="INV00813"/>
    <d v="2025-12-26T00:00:00"/>
    <x v="72"/>
    <x v="1"/>
    <x v="3"/>
    <n v="58077.55"/>
    <n v="20.32"/>
    <n v="31837.45"/>
  </r>
  <r>
    <s v="INV00814"/>
    <d v="2025-01-26T00:00:00"/>
    <x v="234"/>
    <x v="0"/>
    <x v="1"/>
    <n v="125861.93"/>
    <n v="0.65"/>
    <n v="39923.03"/>
  </r>
  <r>
    <s v="INV00815"/>
    <d v="2024-06-08T00:00:00"/>
    <x v="44"/>
    <x v="3"/>
    <x v="2"/>
    <n v="134546.26999999999"/>
    <n v="3.98"/>
    <n v="63442.080000000002"/>
  </r>
  <r>
    <s v="INV00816"/>
    <d v="2024-01-16T00:00:00"/>
    <x v="94"/>
    <x v="3"/>
    <x v="2"/>
    <n v="115147.42"/>
    <n v="5.65"/>
    <n v="51204.21"/>
  </r>
  <r>
    <s v="INV00817"/>
    <d v="2024-03-18T00:00:00"/>
    <x v="262"/>
    <x v="0"/>
    <x v="3"/>
    <n v="185946.5"/>
    <n v="18.57"/>
    <n v="77732.17"/>
  </r>
  <r>
    <s v="INV00818"/>
    <d v="2024-09-09T00:00:00"/>
    <x v="171"/>
    <x v="1"/>
    <x v="2"/>
    <n v="224990.67"/>
    <n v="6.25"/>
    <n v="96996.95"/>
  </r>
  <r>
    <s v="INV00819"/>
    <d v="2024-06-30T00:00:00"/>
    <x v="273"/>
    <x v="0"/>
    <x v="0"/>
    <n v="232897.54"/>
    <n v="20.07"/>
    <n v="116135.64"/>
  </r>
  <r>
    <s v="INV00820"/>
    <d v="2024-05-26T00:00:00"/>
    <x v="133"/>
    <x v="2"/>
    <x v="3"/>
    <n v="49119.92"/>
    <n v="16.96"/>
    <n v="12982.93"/>
  </r>
  <r>
    <s v="INV00821"/>
    <d v="2025-10-31T00:00:00"/>
    <x v="78"/>
    <x v="1"/>
    <x v="0"/>
    <n v="208275.81"/>
    <n v="0.95"/>
    <n v="113159.19"/>
  </r>
  <r>
    <s v="INV00822"/>
    <d v="2024-01-08T00:00:00"/>
    <x v="99"/>
    <x v="0"/>
    <x v="3"/>
    <n v="127933.85"/>
    <n v="10.26"/>
    <n v="33529.730000000003"/>
  </r>
  <r>
    <s v="INV00823"/>
    <d v="2024-02-20T00:00:00"/>
    <x v="219"/>
    <x v="2"/>
    <x v="0"/>
    <n v="45551.92"/>
    <n v="9.9"/>
    <n v="21091.53"/>
  </r>
  <r>
    <s v="INV00824"/>
    <d v="2024-12-18T00:00:00"/>
    <x v="186"/>
    <x v="1"/>
    <x v="2"/>
    <n v="153913.24"/>
    <n v="14.25"/>
    <n v="61913.73"/>
  </r>
  <r>
    <s v="INV00825"/>
    <d v="2025-11-30T00:00:00"/>
    <x v="143"/>
    <x v="1"/>
    <x v="3"/>
    <n v="29288.7"/>
    <n v="0.39"/>
    <n v="15872.92"/>
  </r>
  <r>
    <s v="INV00826"/>
    <d v="2024-02-09T00:00:00"/>
    <x v="150"/>
    <x v="0"/>
    <x v="0"/>
    <n v="110060.05"/>
    <n v="22.8"/>
    <n v="32833.760000000002"/>
  </r>
  <r>
    <s v="INV00827"/>
    <d v="2024-06-30T00:00:00"/>
    <x v="125"/>
    <x v="3"/>
    <x v="3"/>
    <n v="25048.78"/>
    <n v="10.199999999999999"/>
    <n v="7390.47"/>
  </r>
  <r>
    <s v="INV00828"/>
    <d v="2025-07-22T00:00:00"/>
    <x v="247"/>
    <x v="0"/>
    <x v="1"/>
    <n v="132011.88"/>
    <n v="22.47"/>
    <n v="67441.429999999993"/>
  </r>
  <r>
    <s v="INV00829"/>
    <d v="2025-12-11T00:00:00"/>
    <x v="153"/>
    <x v="0"/>
    <x v="3"/>
    <n v="140691.12"/>
    <n v="7.24"/>
    <n v="38934.44"/>
  </r>
  <r>
    <s v="INV00830"/>
    <d v="2025-07-20T00:00:00"/>
    <x v="268"/>
    <x v="1"/>
    <x v="2"/>
    <n v="108689.3"/>
    <n v="5.1100000000000003"/>
    <n v="50684.26"/>
  </r>
  <r>
    <s v="INV00831"/>
    <d v="2024-04-23T00:00:00"/>
    <x v="35"/>
    <x v="1"/>
    <x v="0"/>
    <n v="58086.23"/>
    <n v="22.46"/>
    <n v="30706.080000000002"/>
  </r>
  <r>
    <s v="INV00832"/>
    <d v="2024-05-10T00:00:00"/>
    <x v="265"/>
    <x v="0"/>
    <x v="1"/>
    <n v="10148.51"/>
    <n v="7.89"/>
    <n v="3422.33"/>
  </r>
  <r>
    <s v="INV00833"/>
    <d v="2024-07-13T00:00:00"/>
    <x v="208"/>
    <x v="1"/>
    <x v="3"/>
    <n v="209933.27"/>
    <n v="18.75"/>
    <n v="63732.67"/>
  </r>
  <r>
    <s v="INV00834"/>
    <d v="2025-02-07T00:00:00"/>
    <x v="56"/>
    <x v="1"/>
    <x v="1"/>
    <n v="15967.17"/>
    <n v="2.79"/>
    <n v="7799.7"/>
  </r>
  <r>
    <s v="INV00835"/>
    <d v="2024-06-06T00:00:00"/>
    <x v="274"/>
    <x v="1"/>
    <x v="0"/>
    <n v="71247.19"/>
    <n v="13.88"/>
    <n v="28939.68"/>
  </r>
  <r>
    <s v="INV00836"/>
    <d v="2024-10-08T00:00:00"/>
    <x v="133"/>
    <x v="3"/>
    <x v="1"/>
    <n v="138406.54999999999"/>
    <n v="14.98"/>
    <n v="43505.23"/>
  </r>
  <r>
    <s v="INV00837"/>
    <d v="2024-07-29T00:00:00"/>
    <x v="273"/>
    <x v="3"/>
    <x v="0"/>
    <n v="176721.27"/>
    <n v="2.08"/>
    <n v="74942.53"/>
  </r>
  <r>
    <s v="INV00838"/>
    <d v="2024-03-01T00:00:00"/>
    <x v="124"/>
    <x v="0"/>
    <x v="2"/>
    <n v="208801.69"/>
    <n v="1.68"/>
    <n v="86661.52"/>
  </r>
  <r>
    <s v="INV00839"/>
    <d v="2024-02-17T00:00:00"/>
    <x v="275"/>
    <x v="1"/>
    <x v="3"/>
    <n v="76123.89"/>
    <n v="1.58"/>
    <n v="25571.1"/>
  </r>
  <r>
    <s v="INV00840"/>
    <d v="2025-01-21T00:00:00"/>
    <x v="105"/>
    <x v="1"/>
    <x v="1"/>
    <n v="72109.27"/>
    <n v="23.34"/>
    <n v="22740.69"/>
  </r>
  <r>
    <s v="INV00841"/>
    <d v="2025-04-17T00:00:00"/>
    <x v="150"/>
    <x v="1"/>
    <x v="3"/>
    <n v="113124.14"/>
    <n v="13.34"/>
    <n v="51318.52"/>
  </r>
  <r>
    <s v="INV00842"/>
    <d v="2025-06-28T00:00:00"/>
    <x v="112"/>
    <x v="1"/>
    <x v="2"/>
    <n v="115214.2"/>
    <n v="16.84"/>
    <n v="52919.58"/>
  </r>
  <r>
    <s v="INV00843"/>
    <d v="2024-05-14T00:00:00"/>
    <x v="31"/>
    <x v="1"/>
    <x v="3"/>
    <n v="202991.08"/>
    <n v="15.33"/>
    <n v="106313.13"/>
  </r>
  <r>
    <s v="INV00844"/>
    <d v="2025-11-17T00:00:00"/>
    <x v="64"/>
    <x v="2"/>
    <x v="3"/>
    <n v="248824.53"/>
    <n v="3.68"/>
    <n v="111204.07"/>
  </r>
  <r>
    <s v="INV00845"/>
    <d v="2024-10-03T00:00:00"/>
    <x v="276"/>
    <x v="1"/>
    <x v="1"/>
    <n v="44126.96"/>
    <n v="12.99"/>
    <n v="20428.03"/>
  </r>
  <r>
    <s v="INV00846"/>
    <d v="2024-03-11T00:00:00"/>
    <x v="226"/>
    <x v="2"/>
    <x v="3"/>
    <n v="167697.93"/>
    <n v="17.149999999999999"/>
    <n v="55212.45"/>
  </r>
  <r>
    <s v="INV00847"/>
    <d v="2025-03-14T00:00:00"/>
    <x v="277"/>
    <x v="1"/>
    <x v="3"/>
    <n v="192885.65"/>
    <n v="3.64"/>
    <n v="87210.74"/>
  </r>
  <r>
    <s v="INV00848"/>
    <d v="2024-01-14T00:00:00"/>
    <x v="18"/>
    <x v="0"/>
    <x v="3"/>
    <n v="28146.87"/>
    <n v="6.89"/>
    <n v="11043.87"/>
  </r>
  <r>
    <s v="INV00849"/>
    <d v="2025-06-28T00:00:00"/>
    <x v="261"/>
    <x v="0"/>
    <x v="2"/>
    <n v="86885.4"/>
    <n v="7.27"/>
    <n v="45846.43"/>
  </r>
  <r>
    <s v="INV00850"/>
    <d v="2024-09-13T00:00:00"/>
    <x v="103"/>
    <x v="0"/>
    <x v="2"/>
    <n v="181735.8"/>
    <n v="1"/>
    <n v="97956.02"/>
  </r>
  <r>
    <s v="INV00851"/>
    <d v="2025-08-20T00:00:00"/>
    <x v="129"/>
    <x v="2"/>
    <x v="3"/>
    <n v="172402.72"/>
    <n v="24.99"/>
    <n v="74729.06"/>
  </r>
  <r>
    <s v="INV00852"/>
    <d v="2024-07-09T00:00:00"/>
    <x v="278"/>
    <x v="2"/>
    <x v="3"/>
    <n v="153073.65"/>
    <n v="14.84"/>
    <n v="75676.17"/>
  </r>
  <r>
    <s v="INV00853"/>
    <d v="2025-11-20T00:00:00"/>
    <x v="74"/>
    <x v="2"/>
    <x v="0"/>
    <n v="20826.68"/>
    <n v="9.49"/>
    <n v="8343.34"/>
  </r>
  <r>
    <s v="INV00854"/>
    <d v="2025-07-25T00:00:00"/>
    <x v="253"/>
    <x v="2"/>
    <x v="3"/>
    <n v="33673.360000000001"/>
    <n v="13.25"/>
    <n v="8743.93"/>
  </r>
  <r>
    <s v="INV00855"/>
    <d v="2024-09-24T00:00:00"/>
    <x v="95"/>
    <x v="2"/>
    <x v="2"/>
    <n v="192141.35"/>
    <n v="12.72"/>
    <n v="77501.59"/>
  </r>
  <r>
    <s v="INV00856"/>
    <d v="2025-09-15T00:00:00"/>
    <x v="279"/>
    <x v="2"/>
    <x v="0"/>
    <n v="113226.82"/>
    <n v="5.73"/>
    <n v="44708.3"/>
  </r>
  <r>
    <s v="INV00857"/>
    <d v="2024-10-07T00:00:00"/>
    <x v="280"/>
    <x v="2"/>
    <x v="3"/>
    <n v="204020.27"/>
    <n v="22.01"/>
    <n v="95963.42"/>
  </r>
  <r>
    <s v="INV00858"/>
    <d v="2024-05-28T00:00:00"/>
    <x v="260"/>
    <x v="2"/>
    <x v="0"/>
    <n v="113556.16"/>
    <n v="22.15"/>
    <n v="49802.02"/>
  </r>
  <r>
    <s v="INV00859"/>
    <d v="2024-03-16T00:00:00"/>
    <x v="83"/>
    <x v="2"/>
    <x v="1"/>
    <n v="117972.45"/>
    <n v="10.74"/>
    <n v="29960.71"/>
  </r>
  <r>
    <s v="INV00860"/>
    <d v="2025-06-03T00:00:00"/>
    <x v="112"/>
    <x v="1"/>
    <x v="1"/>
    <n v="74443.58"/>
    <n v="17.309999999999999"/>
    <n v="22662.27"/>
  </r>
  <r>
    <s v="INV00861"/>
    <d v="2024-09-02T00:00:00"/>
    <x v="33"/>
    <x v="2"/>
    <x v="1"/>
    <n v="206422.24"/>
    <n v="4.83"/>
    <n v="103255.4"/>
  </r>
  <r>
    <s v="INV00862"/>
    <d v="2025-10-13T00:00:00"/>
    <x v="104"/>
    <x v="0"/>
    <x v="0"/>
    <n v="137529.71"/>
    <n v="1.46"/>
    <n v="58937.75"/>
  </r>
  <r>
    <s v="INV00863"/>
    <d v="2024-06-03T00:00:00"/>
    <x v="232"/>
    <x v="1"/>
    <x v="0"/>
    <n v="133480.64000000001"/>
    <n v="18.600000000000001"/>
    <n v="71950.69"/>
  </r>
  <r>
    <s v="INV00864"/>
    <d v="2025-07-10T00:00:00"/>
    <x v="154"/>
    <x v="0"/>
    <x v="3"/>
    <n v="190232.24"/>
    <n v="18.37"/>
    <n v="70167.17"/>
  </r>
  <r>
    <s v="INV00865"/>
    <d v="2025-08-27T00:00:00"/>
    <x v="265"/>
    <x v="3"/>
    <x v="3"/>
    <n v="37116.53"/>
    <n v="13.93"/>
    <n v="10648.3"/>
  </r>
  <r>
    <s v="INV00866"/>
    <d v="2024-07-07T00:00:00"/>
    <x v="176"/>
    <x v="1"/>
    <x v="2"/>
    <n v="42364.28"/>
    <n v="7.7"/>
    <n v="11319.37"/>
  </r>
  <r>
    <s v="INV00867"/>
    <d v="2025-03-01T00:00:00"/>
    <x v="38"/>
    <x v="2"/>
    <x v="0"/>
    <n v="88455.62"/>
    <n v="1.84"/>
    <n v="27314.38"/>
  </r>
  <r>
    <s v="INV00868"/>
    <d v="2024-06-07T00:00:00"/>
    <x v="13"/>
    <x v="1"/>
    <x v="2"/>
    <n v="218824.17"/>
    <n v="1.23"/>
    <n v="86436.44"/>
  </r>
  <r>
    <s v="INV00869"/>
    <d v="2024-01-02T00:00:00"/>
    <x v="132"/>
    <x v="2"/>
    <x v="0"/>
    <n v="100057.98"/>
    <n v="11.75"/>
    <n v="48442.74"/>
  </r>
  <r>
    <s v="INV00870"/>
    <d v="2025-10-03T00:00:00"/>
    <x v="214"/>
    <x v="2"/>
    <x v="1"/>
    <n v="222539.9"/>
    <n v="16.579999999999998"/>
    <n v="99649.23"/>
  </r>
  <r>
    <s v="INV00871"/>
    <d v="2025-12-20T00:00:00"/>
    <x v="190"/>
    <x v="0"/>
    <x v="0"/>
    <n v="145069.67000000001"/>
    <n v="1.78"/>
    <n v="40504.47"/>
  </r>
  <r>
    <s v="INV00872"/>
    <d v="2024-09-01T00:00:00"/>
    <x v="41"/>
    <x v="3"/>
    <x v="2"/>
    <n v="247515.96"/>
    <n v="23.66"/>
    <n v="104735.21"/>
  </r>
  <r>
    <s v="INV00873"/>
    <d v="2025-09-27T00:00:00"/>
    <x v="47"/>
    <x v="3"/>
    <x v="1"/>
    <n v="231133.07"/>
    <n v="12.69"/>
    <n v="125530.5"/>
  </r>
  <r>
    <s v="INV00874"/>
    <d v="2024-04-06T00:00:00"/>
    <x v="226"/>
    <x v="2"/>
    <x v="2"/>
    <n v="144897.07"/>
    <n v="5.8"/>
    <n v="44559.16"/>
  </r>
  <r>
    <s v="INV00875"/>
    <d v="2025-12-09T00:00:00"/>
    <x v="257"/>
    <x v="3"/>
    <x v="3"/>
    <n v="90092.49"/>
    <n v="7.17"/>
    <n v="45205.38"/>
  </r>
  <r>
    <s v="INV00876"/>
    <d v="2025-05-17T00:00:00"/>
    <x v="183"/>
    <x v="1"/>
    <x v="2"/>
    <n v="174032"/>
    <n v="12.46"/>
    <n v="75924.929999999993"/>
  </r>
  <r>
    <s v="INV00877"/>
    <d v="2024-04-21T00:00:00"/>
    <x v="271"/>
    <x v="2"/>
    <x v="2"/>
    <n v="168401.72"/>
    <n v="16.239999999999998"/>
    <n v="57250.31"/>
  </r>
  <r>
    <s v="INV00878"/>
    <d v="2024-04-28T00:00:00"/>
    <x v="104"/>
    <x v="2"/>
    <x v="2"/>
    <n v="115516.19"/>
    <n v="7.14"/>
    <n v="33558.53"/>
  </r>
  <r>
    <s v="INV00879"/>
    <d v="2025-07-03T00:00:00"/>
    <x v="256"/>
    <x v="2"/>
    <x v="3"/>
    <n v="147425.79"/>
    <n v="5.52"/>
    <n v="50884.89"/>
  </r>
  <r>
    <s v="INV00880"/>
    <d v="2024-04-11T00:00:00"/>
    <x v="281"/>
    <x v="2"/>
    <x v="0"/>
    <n v="220428.42"/>
    <n v="6.57"/>
    <n v="83891.91"/>
  </r>
  <r>
    <s v="INV00881"/>
    <d v="2024-09-02T00:00:00"/>
    <x v="255"/>
    <x v="2"/>
    <x v="0"/>
    <n v="146442.25"/>
    <n v="2.3199999999999998"/>
    <n v="53458.95"/>
  </r>
  <r>
    <s v="INV00882"/>
    <d v="2025-05-22T00:00:00"/>
    <x v="282"/>
    <x v="2"/>
    <x v="1"/>
    <n v="175726.25"/>
    <n v="5.32"/>
    <n v="78499.06"/>
  </r>
  <r>
    <s v="INV00883"/>
    <d v="2024-02-07T00:00:00"/>
    <x v="98"/>
    <x v="3"/>
    <x v="1"/>
    <n v="89933.34"/>
    <n v="24.71"/>
    <n v="49307.95"/>
  </r>
  <r>
    <s v="INV00884"/>
    <d v="2024-06-30T00:00:00"/>
    <x v="146"/>
    <x v="0"/>
    <x v="1"/>
    <n v="98747.43"/>
    <n v="14.11"/>
    <n v="36113.24"/>
  </r>
  <r>
    <s v="INV00885"/>
    <d v="2025-07-14T00:00:00"/>
    <x v="87"/>
    <x v="0"/>
    <x v="1"/>
    <n v="198793.9"/>
    <n v="24.22"/>
    <n v="91779.39"/>
  </r>
  <r>
    <s v="INV00886"/>
    <d v="2025-01-31T00:00:00"/>
    <x v="29"/>
    <x v="1"/>
    <x v="1"/>
    <n v="57913.31"/>
    <n v="24.88"/>
    <n v="17210.39"/>
  </r>
  <r>
    <s v="INV00887"/>
    <d v="2025-07-22T00:00:00"/>
    <x v="72"/>
    <x v="2"/>
    <x v="2"/>
    <n v="242002.39"/>
    <n v="19.28"/>
    <n v="94412.32"/>
  </r>
  <r>
    <s v="INV00888"/>
    <d v="2025-09-25T00:00:00"/>
    <x v="258"/>
    <x v="0"/>
    <x v="3"/>
    <n v="22569.75"/>
    <n v="20.37"/>
    <n v="8562.73"/>
  </r>
  <r>
    <s v="INV00889"/>
    <d v="2024-09-27T00:00:00"/>
    <x v="283"/>
    <x v="0"/>
    <x v="0"/>
    <n v="127438.27"/>
    <n v="20.81"/>
    <n v="41554.99"/>
  </r>
  <r>
    <s v="INV00890"/>
    <d v="2025-06-30T00:00:00"/>
    <x v="283"/>
    <x v="0"/>
    <x v="0"/>
    <n v="11572.83"/>
    <n v="12.84"/>
    <n v="5012.62"/>
  </r>
  <r>
    <s v="INV00891"/>
    <d v="2025-11-06T00:00:00"/>
    <x v="215"/>
    <x v="1"/>
    <x v="2"/>
    <n v="221656.8"/>
    <n v="3.54"/>
    <n v="107595.4"/>
  </r>
  <r>
    <s v="INV00892"/>
    <d v="2025-07-15T00:00:00"/>
    <x v="8"/>
    <x v="2"/>
    <x v="1"/>
    <n v="37235.760000000002"/>
    <n v="23.02"/>
    <n v="16563.8"/>
  </r>
  <r>
    <s v="INV00893"/>
    <d v="2025-04-30T00:00:00"/>
    <x v="30"/>
    <x v="0"/>
    <x v="2"/>
    <n v="91172.25"/>
    <n v="2.77"/>
    <n v="42237.79"/>
  </r>
  <r>
    <s v="INV00894"/>
    <d v="2024-03-08T00:00:00"/>
    <x v="67"/>
    <x v="3"/>
    <x v="3"/>
    <n v="100473.09"/>
    <n v="18.010000000000002"/>
    <n v="46174.55"/>
  </r>
  <r>
    <s v="INV00895"/>
    <d v="2025-06-13T00:00:00"/>
    <x v="57"/>
    <x v="2"/>
    <x v="2"/>
    <n v="71543.77"/>
    <n v="23.95"/>
    <n v="31142.59"/>
  </r>
  <r>
    <s v="INV00896"/>
    <d v="2025-04-06T00:00:00"/>
    <x v="196"/>
    <x v="2"/>
    <x v="1"/>
    <n v="12366.26"/>
    <n v="9.08"/>
    <n v="4275.32"/>
  </r>
  <r>
    <s v="INV00897"/>
    <d v="2025-11-26T00:00:00"/>
    <x v="172"/>
    <x v="3"/>
    <x v="0"/>
    <n v="110923.8"/>
    <n v="18.39"/>
    <n v="44274.49"/>
  </r>
  <r>
    <s v="INV00898"/>
    <d v="2024-03-11T00:00:00"/>
    <x v="83"/>
    <x v="2"/>
    <x v="3"/>
    <n v="124859.92"/>
    <n v="15.91"/>
    <n v="46600.01"/>
  </r>
  <r>
    <s v="INV00899"/>
    <d v="2025-08-18T00:00:00"/>
    <x v="108"/>
    <x v="0"/>
    <x v="1"/>
    <n v="82670.42"/>
    <n v="13.91"/>
    <n v="39416.46"/>
  </r>
  <r>
    <s v="INV00900"/>
    <d v="2024-12-26T00:00:00"/>
    <x v="163"/>
    <x v="2"/>
    <x v="2"/>
    <n v="21740.16"/>
    <n v="5.22"/>
    <n v="6773.17"/>
  </r>
  <r>
    <s v="INV00901"/>
    <d v="2024-10-31T00:00:00"/>
    <x v="222"/>
    <x v="0"/>
    <x v="3"/>
    <n v="117879.11"/>
    <n v="15.84"/>
    <n v="43651.93"/>
  </r>
  <r>
    <s v="INV00902"/>
    <d v="2024-07-05T00:00:00"/>
    <x v="84"/>
    <x v="0"/>
    <x v="1"/>
    <n v="121829.01"/>
    <n v="16.420000000000002"/>
    <n v="66590.64"/>
  </r>
  <r>
    <s v="INV00903"/>
    <d v="2025-10-25T00:00:00"/>
    <x v="219"/>
    <x v="1"/>
    <x v="1"/>
    <n v="237585.3"/>
    <n v="19.28"/>
    <n v="123225.05"/>
  </r>
  <r>
    <s v="INV00904"/>
    <d v="2025-10-26T00:00:00"/>
    <x v="284"/>
    <x v="3"/>
    <x v="2"/>
    <n v="184591.17"/>
    <n v="6.3"/>
    <n v="84632.54"/>
  </r>
  <r>
    <s v="INV00905"/>
    <d v="2025-12-10T00:00:00"/>
    <x v="199"/>
    <x v="1"/>
    <x v="0"/>
    <n v="151593.14000000001"/>
    <n v="19.440000000000001"/>
    <n v="56812.54"/>
  </r>
  <r>
    <s v="INV00906"/>
    <d v="2025-06-11T00:00:00"/>
    <x v="285"/>
    <x v="1"/>
    <x v="2"/>
    <n v="23020.22"/>
    <n v="17.48"/>
    <n v="10550.02"/>
  </r>
  <r>
    <s v="INV00907"/>
    <d v="2025-06-08T00:00:00"/>
    <x v="202"/>
    <x v="2"/>
    <x v="1"/>
    <n v="17157.41"/>
    <n v="10.7"/>
    <n v="4331.2700000000004"/>
  </r>
  <r>
    <s v="INV00908"/>
    <d v="2024-01-08T00:00:00"/>
    <x v="26"/>
    <x v="2"/>
    <x v="1"/>
    <n v="14161.84"/>
    <n v="2.57"/>
    <n v="6706.24"/>
  </r>
  <r>
    <s v="INV00909"/>
    <d v="2025-12-20T00:00:00"/>
    <x v="41"/>
    <x v="3"/>
    <x v="2"/>
    <n v="36689.72"/>
    <n v="18.02"/>
    <n v="18506.04"/>
  </r>
  <r>
    <s v="INV00910"/>
    <d v="2025-05-19T00:00:00"/>
    <x v="228"/>
    <x v="3"/>
    <x v="0"/>
    <n v="61893.99"/>
    <n v="20.52"/>
    <n v="15549.91"/>
  </r>
  <r>
    <s v="INV00911"/>
    <d v="2024-08-18T00:00:00"/>
    <x v="192"/>
    <x v="3"/>
    <x v="0"/>
    <n v="196178.64"/>
    <n v="20.55"/>
    <n v="49756.78"/>
  </r>
  <r>
    <s v="INV00912"/>
    <d v="2025-08-15T00:00:00"/>
    <x v="145"/>
    <x v="0"/>
    <x v="2"/>
    <n v="188002.23"/>
    <n v="8.85"/>
    <n v="102477.22"/>
  </r>
  <r>
    <s v="INV00913"/>
    <d v="2025-07-26T00:00:00"/>
    <x v="28"/>
    <x v="3"/>
    <x v="2"/>
    <n v="213413.85"/>
    <n v="14.86"/>
    <n v="111576.03"/>
  </r>
  <r>
    <s v="INV00914"/>
    <d v="2024-08-25T00:00:00"/>
    <x v="109"/>
    <x v="2"/>
    <x v="0"/>
    <n v="26850.63"/>
    <n v="7.93"/>
    <n v="10583.8"/>
  </r>
  <r>
    <s v="INV00915"/>
    <d v="2025-04-04T00:00:00"/>
    <x v="227"/>
    <x v="2"/>
    <x v="0"/>
    <n v="74226.850000000006"/>
    <n v="16.25"/>
    <n v="21108.61"/>
  </r>
  <r>
    <s v="INV00916"/>
    <d v="2025-11-23T00:00:00"/>
    <x v="30"/>
    <x v="0"/>
    <x v="2"/>
    <n v="223352.15"/>
    <n v="13.49"/>
    <n v="83976.51"/>
  </r>
  <r>
    <s v="INV00917"/>
    <d v="2025-03-26T00:00:00"/>
    <x v="76"/>
    <x v="3"/>
    <x v="3"/>
    <n v="61750.43"/>
    <n v="19.11"/>
    <n v="22541.05"/>
  </r>
  <r>
    <s v="INV00918"/>
    <d v="2025-12-17T00:00:00"/>
    <x v="24"/>
    <x v="2"/>
    <x v="3"/>
    <n v="30503.279999999999"/>
    <n v="22.8"/>
    <n v="15821.31"/>
  </r>
  <r>
    <s v="INV00919"/>
    <d v="2024-07-29T00:00:00"/>
    <x v="157"/>
    <x v="2"/>
    <x v="3"/>
    <n v="237758.7"/>
    <n v="13.75"/>
    <n v="101394.9"/>
  </r>
  <r>
    <s v="INV00920"/>
    <d v="2025-02-21T00:00:00"/>
    <x v="55"/>
    <x v="3"/>
    <x v="3"/>
    <n v="164527.07999999999"/>
    <n v="8.7899999999999991"/>
    <n v="60754.43"/>
  </r>
  <r>
    <s v="INV00921"/>
    <d v="2025-04-03T00:00:00"/>
    <x v="172"/>
    <x v="2"/>
    <x v="0"/>
    <n v="25128.82"/>
    <n v="1.26"/>
    <n v="9632.94"/>
  </r>
  <r>
    <s v="INV00922"/>
    <d v="2024-05-18T00:00:00"/>
    <x v="218"/>
    <x v="2"/>
    <x v="0"/>
    <n v="151446.48000000001"/>
    <n v="22.16"/>
    <n v="55749.58"/>
  </r>
  <r>
    <s v="INV00923"/>
    <d v="2024-12-11T00:00:00"/>
    <x v="192"/>
    <x v="0"/>
    <x v="0"/>
    <n v="95698.18"/>
    <n v="9.82"/>
    <n v="32184.84"/>
  </r>
  <r>
    <s v="INV00924"/>
    <d v="2025-09-17T00:00:00"/>
    <x v="202"/>
    <x v="0"/>
    <x v="0"/>
    <n v="33998.660000000003"/>
    <n v="24.08"/>
    <n v="16556.439999999999"/>
  </r>
  <r>
    <s v="INV00925"/>
    <d v="2024-07-20T00:00:00"/>
    <x v="220"/>
    <x v="2"/>
    <x v="3"/>
    <n v="93264.72"/>
    <n v="2.54"/>
    <n v="43968.639999999999"/>
  </r>
  <r>
    <s v="INV00926"/>
    <d v="2024-02-23T00:00:00"/>
    <x v="176"/>
    <x v="2"/>
    <x v="1"/>
    <n v="83582.22"/>
    <n v="21.88"/>
    <n v="34571.24"/>
  </r>
  <r>
    <s v="INV00927"/>
    <d v="2025-11-03T00:00:00"/>
    <x v="266"/>
    <x v="1"/>
    <x v="2"/>
    <n v="152845.85999999999"/>
    <n v="12.19"/>
    <n v="50308.160000000003"/>
  </r>
  <r>
    <s v="INV00928"/>
    <d v="2024-06-26T00:00:00"/>
    <x v="5"/>
    <x v="0"/>
    <x v="3"/>
    <n v="86333.47"/>
    <n v="20.16"/>
    <n v="37280.32"/>
  </r>
  <r>
    <s v="INV00929"/>
    <d v="2025-12-27T00:00:00"/>
    <x v="251"/>
    <x v="1"/>
    <x v="3"/>
    <n v="28844.19"/>
    <n v="1.72"/>
    <n v="15144.61"/>
  </r>
  <r>
    <s v="INV00930"/>
    <d v="2024-03-31T00:00:00"/>
    <x v="230"/>
    <x v="2"/>
    <x v="3"/>
    <n v="44783.66"/>
    <n v="17.11"/>
    <n v="21859.56"/>
  </r>
  <r>
    <s v="INV00931"/>
    <d v="2024-12-24T00:00:00"/>
    <x v="274"/>
    <x v="2"/>
    <x v="3"/>
    <n v="244313.75"/>
    <n v="17.27"/>
    <n v="76345.509999999995"/>
  </r>
  <r>
    <s v="INV00932"/>
    <d v="2025-06-10T00:00:00"/>
    <x v="286"/>
    <x v="1"/>
    <x v="1"/>
    <n v="108509.35"/>
    <n v="21.04"/>
    <n v="52977.55"/>
  </r>
  <r>
    <s v="INV00933"/>
    <d v="2025-03-21T00:00:00"/>
    <x v="32"/>
    <x v="3"/>
    <x v="1"/>
    <n v="56379.95"/>
    <n v="7.42"/>
    <n v="21367.97"/>
  </r>
  <r>
    <s v="INV00934"/>
    <d v="2025-06-17T00:00:00"/>
    <x v="115"/>
    <x v="1"/>
    <x v="1"/>
    <n v="126124.81"/>
    <n v="10.3"/>
    <n v="66365.14"/>
  </r>
  <r>
    <s v="INV00935"/>
    <d v="2025-11-01T00:00:00"/>
    <x v="88"/>
    <x v="2"/>
    <x v="1"/>
    <n v="92020.34"/>
    <n v="5.23"/>
    <n v="49108.02"/>
  </r>
  <r>
    <s v="INV00936"/>
    <d v="2024-10-26T00:00:00"/>
    <x v="66"/>
    <x v="3"/>
    <x v="3"/>
    <n v="29700.77"/>
    <n v="15.67"/>
    <n v="8778.77"/>
  </r>
  <r>
    <s v="INV00937"/>
    <d v="2024-01-25T00:00:00"/>
    <x v="287"/>
    <x v="3"/>
    <x v="1"/>
    <n v="12871.49"/>
    <n v="4.3600000000000003"/>
    <n v="3662.43"/>
  </r>
  <r>
    <s v="INV00938"/>
    <d v="2024-10-04T00:00:00"/>
    <x v="210"/>
    <x v="0"/>
    <x v="0"/>
    <n v="184239.45"/>
    <n v="9.09"/>
    <n v="61541.35"/>
  </r>
  <r>
    <s v="INV00939"/>
    <d v="2024-10-04T00:00:00"/>
    <x v="56"/>
    <x v="0"/>
    <x v="1"/>
    <n v="217707.04"/>
    <n v="7.49"/>
    <n v="67593.87"/>
  </r>
  <r>
    <s v="INV00940"/>
    <d v="2025-08-05T00:00:00"/>
    <x v="2"/>
    <x v="0"/>
    <x v="0"/>
    <n v="24757.599999999999"/>
    <n v="20.65"/>
    <n v="7167.9"/>
  </r>
  <r>
    <s v="INV00941"/>
    <d v="2024-08-13T00:00:00"/>
    <x v="31"/>
    <x v="3"/>
    <x v="3"/>
    <n v="150524.76"/>
    <n v="13.81"/>
    <n v="43022.19"/>
  </r>
  <r>
    <s v="INV00942"/>
    <d v="2025-03-17T00:00:00"/>
    <x v="53"/>
    <x v="2"/>
    <x v="1"/>
    <n v="76578.02"/>
    <n v="18.02"/>
    <n v="36406.300000000003"/>
  </r>
  <r>
    <s v="INV00943"/>
    <d v="2024-10-21T00:00:00"/>
    <x v="288"/>
    <x v="1"/>
    <x v="3"/>
    <n v="48431.33"/>
    <n v="1.22"/>
    <n v="12418"/>
  </r>
  <r>
    <s v="INV00944"/>
    <d v="2025-12-29T00:00:00"/>
    <x v="236"/>
    <x v="1"/>
    <x v="0"/>
    <n v="65507.64"/>
    <n v="13.16"/>
    <n v="25882.22"/>
  </r>
  <r>
    <s v="INV00945"/>
    <d v="2025-10-09T00:00:00"/>
    <x v="23"/>
    <x v="2"/>
    <x v="3"/>
    <n v="148398.13"/>
    <n v="2.0299999999999998"/>
    <n v="38582.559999999998"/>
  </r>
  <r>
    <s v="INV00946"/>
    <d v="2024-04-26T00:00:00"/>
    <x v="217"/>
    <x v="0"/>
    <x v="0"/>
    <n v="125313.33"/>
    <n v="3.13"/>
    <n v="59522.34"/>
  </r>
  <r>
    <s v="INV00947"/>
    <d v="2025-03-27T00:00:00"/>
    <x v="270"/>
    <x v="3"/>
    <x v="1"/>
    <n v="249116.45"/>
    <n v="15.13"/>
    <n v="126784.24"/>
  </r>
  <r>
    <s v="INV00948"/>
    <d v="2025-04-10T00:00:00"/>
    <x v="175"/>
    <x v="1"/>
    <x v="2"/>
    <n v="57927.44"/>
    <n v="16.940000000000001"/>
    <n v="22604.25"/>
  </r>
  <r>
    <s v="INV00949"/>
    <d v="2025-11-28T00:00:00"/>
    <x v="80"/>
    <x v="2"/>
    <x v="3"/>
    <n v="224356.11"/>
    <n v="4.7699999999999996"/>
    <n v="70737.83"/>
  </r>
  <r>
    <s v="INV00950"/>
    <d v="2024-02-26T00:00:00"/>
    <x v="50"/>
    <x v="0"/>
    <x v="3"/>
    <n v="243164.63"/>
    <n v="14.06"/>
    <n v="133083.51"/>
  </r>
  <r>
    <s v="INV00951"/>
    <d v="2025-06-04T00:00:00"/>
    <x v="130"/>
    <x v="0"/>
    <x v="3"/>
    <n v="221852.91"/>
    <n v="17.21"/>
    <n v="88433.02"/>
  </r>
  <r>
    <s v="INV00952"/>
    <d v="2025-04-21T00:00:00"/>
    <x v="195"/>
    <x v="3"/>
    <x v="0"/>
    <n v="116730.26"/>
    <n v="17.75"/>
    <n v="41796.660000000003"/>
  </r>
  <r>
    <s v="INV00953"/>
    <d v="2024-09-23T00:00:00"/>
    <x v="184"/>
    <x v="2"/>
    <x v="2"/>
    <n v="92366.48"/>
    <n v="5.96"/>
    <n v="38337.06"/>
  </r>
  <r>
    <s v="INV00954"/>
    <d v="2024-05-08T00:00:00"/>
    <x v="59"/>
    <x v="2"/>
    <x v="2"/>
    <n v="187286.08"/>
    <n v="1.24"/>
    <n v="77150.48"/>
  </r>
  <r>
    <s v="INV00955"/>
    <d v="2024-12-29T00:00:00"/>
    <x v="2"/>
    <x v="1"/>
    <x v="0"/>
    <n v="203711.09"/>
    <n v="0.63"/>
    <n v="54819.34"/>
  </r>
  <r>
    <s v="INV00956"/>
    <d v="2024-07-31T00:00:00"/>
    <x v="18"/>
    <x v="3"/>
    <x v="2"/>
    <n v="180054.01"/>
    <n v="14.26"/>
    <n v="58026.14"/>
  </r>
  <r>
    <s v="INV00957"/>
    <d v="2024-08-24T00:00:00"/>
    <x v="129"/>
    <x v="3"/>
    <x v="1"/>
    <n v="93975.95"/>
    <n v="16.07"/>
    <n v="37500.18"/>
  </r>
  <r>
    <s v="INV00958"/>
    <d v="2025-12-06T00:00:00"/>
    <x v="22"/>
    <x v="0"/>
    <x v="1"/>
    <n v="239198.77"/>
    <n v="5.92"/>
    <n v="64459.78"/>
  </r>
  <r>
    <s v="INV00959"/>
    <d v="2025-08-24T00:00:00"/>
    <x v="150"/>
    <x v="3"/>
    <x v="1"/>
    <n v="37083.96"/>
    <n v="21.33"/>
    <n v="13130.18"/>
  </r>
  <r>
    <s v="INV00960"/>
    <d v="2025-12-05T00:00:00"/>
    <x v="22"/>
    <x v="3"/>
    <x v="1"/>
    <n v="53250.61"/>
    <n v="20.74"/>
    <n v="23264.93"/>
  </r>
  <r>
    <s v="INV00961"/>
    <d v="2024-07-18T00:00:00"/>
    <x v="172"/>
    <x v="1"/>
    <x v="3"/>
    <n v="214167.24"/>
    <n v="24.16"/>
    <n v="57402.9"/>
  </r>
  <r>
    <s v="INV00962"/>
    <d v="2025-07-26T00:00:00"/>
    <x v="252"/>
    <x v="3"/>
    <x v="3"/>
    <n v="84872.58"/>
    <n v="23.9"/>
    <n v="29070.5"/>
  </r>
  <r>
    <s v="INV00963"/>
    <d v="2025-12-29T00:00:00"/>
    <x v="168"/>
    <x v="1"/>
    <x v="3"/>
    <n v="120248.45"/>
    <n v="13.16"/>
    <n v="54972.57"/>
  </r>
  <r>
    <s v="INV00964"/>
    <d v="2025-07-26T00:00:00"/>
    <x v="109"/>
    <x v="3"/>
    <x v="0"/>
    <n v="100051.07"/>
    <n v="17.059999999999999"/>
    <n v="29656.66"/>
  </r>
  <r>
    <s v="INV00965"/>
    <d v="2025-04-29T00:00:00"/>
    <x v="237"/>
    <x v="2"/>
    <x v="1"/>
    <n v="61893.35"/>
    <n v="19.829999999999998"/>
    <n v="27878.29"/>
  </r>
  <r>
    <s v="INV00966"/>
    <d v="2025-07-24T00:00:00"/>
    <x v="183"/>
    <x v="3"/>
    <x v="2"/>
    <n v="16285.26"/>
    <n v="14.48"/>
    <n v="6700.81"/>
  </r>
  <r>
    <s v="INV00967"/>
    <d v="2025-12-17T00:00:00"/>
    <x v="14"/>
    <x v="1"/>
    <x v="2"/>
    <n v="125055.86"/>
    <n v="13.99"/>
    <n v="43343.53"/>
  </r>
  <r>
    <s v="INV00968"/>
    <d v="2024-02-02T00:00:00"/>
    <x v="237"/>
    <x v="2"/>
    <x v="3"/>
    <n v="171214.31"/>
    <n v="12.74"/>
    <n v="71918.69"/>
  </r>
  <r>
    <s v="INV00969"/>
    <d v="2024-05-13T00:00:00"/>
    <x v="175"/>
    <x v="3"/>
    <x v="2"/>
    <n v="60474.75"/>
    <n v="16.77"/>
    <n v="25267.25"/>
  </r>
  <r>
    <s v="INV00970"/>
    <d v="2024-12-24T00:00:00"/>
    <x v="3"/>
    <x v="1"/>
    <x v="3"/>
    <n v="175032.36"/>
    <n v="14.8"/>
    <n v="81150.95"/>
  </r>
  <r>
    <s v="INV00971"/>
    <d v="2025-10-18T00:00:00"/>
    <x v="280"/>
    <x v="1"/>
    <x v="0"/>
    <n v="112186.96"/>
    <n v="12.09"/>
    <n v="56962.46"/>
  </r>
  <r>
    <s v="INV00972"/>
    <d v="2024-09-26T00:00:00"/>
    <x v="10"/>
    <x v="3"/>
    <x v="3"/>
    <n v="229243.33"/>
    <n v="4.96"/>
    <n v="84664.12"/>
  </r>
  <r>
    <s v="INV00973"/>
    <d v="2024-03-27T00:00:00"/>
    <x v="218"/>
    <x v="2"/>
    <x v="0"/>
    <n v="44264.86"/>
    <n v="13.03"/>
    <n v="18879.849999999999"/>
  </r>
  <r>
    <s v="INV00974"/>
    <d v="2025-11-09T00:00:00"/>
    <x v="260"/>
    <x v="0"/>
    <x v="3"/>
    <n v="106137.25"/>
    <n v="15.42"/>
    <n v="28122.11"/>
  </r>
  <r>
    <s v="INV00975"/>
    <d v="2024-07-23T00:00:00"/>
    <x v="227"/>
    <x v="2"/>
    <x v="2"/>
    <n v="154428.81"/>
    <n v="21.18"/>
    <n v="77614.69"/>
  </r>
  <r>
    <s v="INV00976"/>
    <d v="2024-07-27T00:00:00"/>
    <x v="229"/>
    <x v="0"/>
    <x v="2"/>
    <n v="207296.33"/>
    <n v="21.73"/>
    <n v="58311.37"/>
  </r>
  <r>
    <s v="INV00977"/>
    <d v="2025-11-08T00:00:00"/>
    <x v="134"/>
    <x v="2"/>
    <x v="1"/>
    <n v="245861.29"/>
    <n v="1.99"/>
    <n v="111963.47"/>
  </r>
  <r>
    <s v="INV00978"/>
    <d v="2025-05-11T00:00:00"/>
    <x v="43"/>
    <x v="0"/>
    <x v="3"/>
    <n v="247391.76"/>
    <n v="14.89"/>
    <n v="131587.20000000001"/>
  </r>
  <r>
    <s v="INV00979"/>
    <d v="2025-01-15T00:00:00"/>
    <x v="57"/>
    <x v="0"/>
    <x v="0"/>
    <n v="49929.99"/>
    <n v="3.87"/>
    <n v="27039.26"/>
  </r>
  <r>
    <s v="INV00980"/>
    <d v="2025-08-15T00:00:00"/>
    <x v="133"/>
    <x v="1"/>
    <x v="0"/>
    <n v="25489.200000000001"/>
    <n v="2.0699999999999998"/>
    <n v="12775.28"/>
  </r>
  <r>
    <s v="INV00981"/>
    <d v="2025-01-08T00:00:00"/>
    <x v="29"/>
    <x v="3"/>
    <x v="3"/>
    <n v="214673.78"/>
    <n v="0.14000000000000001"/>
    <n v="55362.33"/>
  </r>
  <r>
    <s v="INV00982"/>
    <d v="2025-09-12T00:00:00"/>
    <x v="244"/>
    <x v="1"/>
    <x v="1"/>
    <n v="42889.43"/>
    <n v="12.42"/>
    <n v="12592.31"/>
  </r>
  <r>
    <s v="INV00983"/>
    <d v="2025-05-05T00:00:00"/>
    <x v="216"/>
    <x v="3"/>
    <x v="1"/>
    <n v="177324.55"/>
    <n v="2.56"/>
    <n v="47345.94"/>
  </r>
  <r>
    <s v="INV00984"/>
    <d v="2024-07-03T00:00:00"/>
    <x v="64"/>
    <x v="2"/>
    <x v="1"/>
    <n v="106808.87"/>
    <n v="18.66"/>
    <n v="37873.4"/>
  </r>
  <r>
    <s v="INV00985"/>
    <d v="2024-02-06T00:00:00"/>
    <x v="286"/>
    <x v="0"/>
    <x v="2"/>
    <n v="10076.17"/>
    <n v="15.2"/>
    <n v="5490.85"/>
  </r>
  <r>
    <s v="INV00986"/>
    <d v="2024-05-12T00:00:00"/>
    <x v="151"/>
    <x v="0"/>
    <x v="2"/>
    <n v="146489.41"/>
    <n v="6.09"/>
    <n v="43709.9"/>
  </r>
  <r>
    <s v="INV00987"/>
    <d v="2024-02-14T00:00:00"/>
    <x v="89"/>
    <x v="1"/>
    <x v="3"/>
    <n v="179164.99"/>
    <n v="11.8"/>
    <n v="46866.44"/>
  </r>
  <r>
    <s v="INV00988"/>
    <d v="2024-09-15T00:00:00"/>
    <x v="289"/>
    <x v="0"/>
    <x v="1"/>
    <n v="222646.2"/>
    <n v="11.14"/>
    <n v="113829.46"/>
  </r>
  <r>
    <s v="INV00989"/>
    <d v="2024-02-23T00:00:00"/>
    <x v="101"/>
    <x v="2"/>
    <x v="2"/>
    <n v="234090.72"/>
    <n v="12.34"/>
    <n v="121541.58"/>
  </r>
  <r>
    <s v="INV00990"/>
    <d v="2024-07-23T00:00:00"/>
    <x v="260"/>
    <x v="3"/>
    <x v="0"/>
    <n v="231567.91"/>
    <n v="8.64"/>
    <n v="66590.84"/>
  </r>
  <r>
    <s v="INV00991"/>
    <d v="2024-04-29T00:00:00"/>
    <x v="200"/>
    <x v="1"/>
    <x v="0"/>
    <n v="110036.6"/>
    <n v="21.32"/>
    <n v="49579.75"/>
  </r>
  <r>
    <s v="INV00992"/>
    <d v="2024-06-02T00:00:00"/>
    <x v="201"/>
    <x v="3"/>
    <x v="3"/>
    <n v="193411.32"/>
    <n v="7.31"/>
    <n v="78869.05"/>
  </r>
  <r>
    <s v="INV00993"/>
    <d v="2025-04-27T00:00:00"/>
    <x v="231"/>
    <x v="0"/>
    <x v="1"/>
    <n v="201867.53"/>
    <n v="22.59"/>
    <n v="61930.52"/>
  </r>
  <r>
    <s v="INV00994"/>
    <d v="2024-12-27T00:00:00"/>
    <x v="9"/>
    <x v="3"/>
    <x v="0"/>
    <n v="135616.26999999999"/>
    <n v="16.3"/>
    <n v="73610.55"/>
  </r>
  <r>
    <s v="INV00995"/>
    <d v="2024-02-03T00:00:00"/>
    <x v="243"/>
    <x v="2"/>
    <x v="2"/>
    <n v="142634.53"/>
    <n v="0.38"/>
    <n v="48403.37"/>
  </r>
  <r>
    <s v="INV00996"/>
    <d v="2024-05-01T00:00:00"/>
    <x v="138"/>
    <x v="1"/>
    <x v="2"/>
    <n v="243722.59"/>
    <n v="12.11"/>
    <n v="80449.960000000006"/>
  </r>
  <r>
    <s v="INV00997"/>
    <d v="2025-04-27T00:00:00"/>
    <x v="9"/>
    <x v="2"/>
    <x v="0"/>
    <n v="33709.74"/>
    <n v="15.22"/>
    <n v="14319.03"/>
  </r>
  <r>
    <s v="INV00998"/>
    <d v="2024-01-10T00:00:00"/>
    <x v="130"/>
    <x v="0"/>
    <x v="2"/>
    <n v="129377.77"/>
    <n v="7.78"/>
    <n v="38113.800000000003"/>
  </r>
  <r>
    <s v="INV00999"/>
    <d v="2025-03-21T00:00:00"/>
    <x v="40"/>
    <x v="3"/>
    <x v="1"/>
    <n v="188115.56"/>
    <n v="10.56"/>
    <n v="87527.4"/>
  </r>
  <r>
    <s v="INV01000"/>
    <d v="2024-12-16T00:00:00"/>
    <x v="73"/>
    <x v="1"/>
    <x v="0"/>
    <n v="102707.25"/>
    <n v="14.41"/>
    <n v="27801.83"/>
  </r>
  <r>
    <s v="INV01001"/>
    <d v="2024-01-26T00:00:00"/>
    <x v="14"/>
    <x v="0"/>
    <x v="3"/>
    <n v="199203.04"/>
    <n v="3.04"/>
    <n v="50350.22"/>
  </r>
  <r>
    <s v="INV01002"/>
    <d v="2025-04-06T00:00:00"/>
    <x v="108"/>
    <x v="2"/>
    <x v="3"/>
    <n v="208436.14"/>
    <n v="2.96"/>
    <n v="52547.38"/>
  </r>
  <r>
    <s v="INV01003"/>
    <d v="2024-02-19T00:00:00"/>
    <x v="76"/>
    <x v="3"/>
    <x v="1"/>
    <n v="192140.12"/>
    <n v="22.9"/>
    <n v="69064.88"/>
  </r>
  <r>
    <s v="INV01004"/>
    <d v="2024-03-26T00:00:00"/>
    <x v="77"/>
    <x v="2"/>
    <x v="1"/>
    <n v="199847.66"/>
    <n v="5.76"/>
    <n v="65890.34"/>
  </r>
  <r>
    <s v="INV01005"/>
    <d v="2024-01-03T00:00:00"/>
    <x v="290"/>
    <x v="0"/>
    <x v="1"/>
    <n v="63429.18"/>
    <n v="7.26"/>
    <n v="17281.66"/>
  </r>
  <r>
    <s v="INV01006"/>
    <d v="2025-08-10T00:00:00"/>
    <x v="270"/>
    <x v="1"/>
    <x v="1"/>
    <n v="243523.93"/>
    <n v="6.29"/>
    <n v="117304.05"/>
  </r>
  <r>
    <s v="INV01007"/>
    <d v="2025-01-10T00:00:00"/>
    <x v="171"/>
    <x v="3"/>
    <x v="2"/>
    <n v="239914.79"/>
    <n v="17.059999999999999"/>
    <n v="72018.2"/>
  </r>
  <r>
    <s v="INV01008"/>
    <d v="2024-11-10T00:00:00"/>
    <x v="182"/>
    <x v="2"/>
    <x v="0"/>
    <n v="237440.09"/>
    <n v="20.6"/>
    <n v="118092.92"/>
  </r>
  <r>
    <s v="INV01009"/>
    <d v="2024-07-19T00:00:00"/>
    <x v="105"/>
    <x v="3"/>
    <x v="3"/>
    <n v="227945.55"/>
    <n v="22.03"/>
    <n v="90507.7"/>
  </r>
  <r>
    <s v="INV01010"/>
    <d v="2024-07-11T00:00:00"/>
    <x v="95"/>
    <x v="1"/>
    <x v="3"/>
    <n v="152842.21"/>
    <n v="14.96"/>
    <n v="50283.839999999997"/>
  </r>
  <r>
    <s v="INV01011"/>
    <d v="2025-03-18T00:00:00"/>
    <x v="151"/>
    <x v="0"/>
    <x v="2"/>
    <n v="234863.59"/>
    <n v="8.9600000000000009"/>
    <n v="99460.41"/>
  </r>
  <r>
    <s v="INV01012"/>
    <d v="2025-02-28T00:00:00"/>
    <x v="237"/>
    <x v="3"/>
    <x v="0"/>
    <n v="138813.73000000001"/>
    <n v="20.059999999999999"/>
    <n v="54819.519999999997"/>
  </r>
  <r>
    <s v="INV01013"/>
    <d v="2025-03-15T00:00:00"/>
    <x v="186"/>
    <x v="0"/>
    <x v="3"/>
    <n v="229513.97"/>
    <n v="17.75"/>
    <n v="122954.35"/>
  </r>
  <r>
    <s v="INV01014"/>
    <d v="2024-05-27T00:00:00"/>
    <x v="154"/>
    <x v="1"/>
    <x v="0"/>
    <n v="94345.49"/>
    <n v="6.42"/>
    <n v="49025.78"/>
  </r>
  <r>
    <s v="INV01015"/>
    <d v="2025-04-13T00:00:00"/>
    <x v="283"/>
    <x v="2"/>
    <x v="2"/>
    <n v="173574.3"/>
    <n v="11.79"/>
    <n v="69880.37"/>
  </r>
  <r>
    <s v="INV01016"/>
    <d v="2024-04-26T00:00:00"/>
    <x v="226"/>
    <x v="3"/>
    <x v="1"/>
    <n v="17624.05"/>
    <n v="8.9499999999999993"/>
    <n v="6808.43"/>
  </r>
  <r>
    <s v="INV01017"/>
    <d v="2024-03-14T00:00:00"/>
    <x v="173"/>
    <x v="1"/>
    <x v="0"/>
    <n v="195503.86"/>
    <n v="21.16"/>
    <n v="71332.02"/>
  </r>
  <r>
    <s v="INV01018"/>
    <d v="2025-05-31T00:00:00"/>
    <x v="13"/>
    <x v="2"/>
    <x v="3"/>
    <n v="196618.46"/>
    <n v="16.690000000000001"/>
    <n v="53201.25"/>
  </r>
  <r>
    <s v="INV01019"/>
    <d v="2025-12-28T00:00:00"/>
    <x v="127"/>
    <x v="3"/>
    <x v="2"/>
    <n v="28257.09"/>
    <n v="21.82"/>
    <n v="9168.31"/>
  </r>
  <r>
    <s v="INV01020"/>
    <d v="2024-01-11T00:00:00"/>
    <x v="134"/>
    <x v="0"/>
    <x v="1"/>
    <n v="92793.65"/>
    <n v="24.98"/>
    <n v="26452.99"/>
  </r>
  <r>
    <s v="INV01021"/>
    <d v="2024-11-13T00:00:00"/>
    <x v="159"/>
    <x v="2"/>
    <x v="3"/>
    <n v="234440.88"/>
    <n v="9.81"/>
    <n v="119906.75"/>
  </r>
  <r>
    <s v="INV01022"/>
    <d v="2024-04-12T00:00:00"/>
    <x v="112"/>
    <x v="3"/>
    <x v="0"/>
    <n v="32023.7"/>
    <n v="17.96"/>
    <n v="13026.56"/>
  </r>
  <r>
    <s v="INV01023"/>
    <d v="2024-12-15T00:00:00"/>
    <x v="182"/>
    <x v="0"/>
    <x v="2"/>
    <n v="140334.72"/>
    <n v="22.86"/>
    <n v="70860.53"/>
  </r>
  <r>
    <s v="INV01024"/>
    <d v="2025-01-30T00:00:00"/>
    <x v="8"/>
    <x v="3"/>
    <x v="0"/>
    <n v="91067.8"/>
    <n v="3.08"/>
    <n v="33904.26"/>
  </r>
  <r>
    <s v="INV01025"/>
    <d v="2025-01-03T00:00:00"/>
    <x v="181"/>
    <x v="3"/>
    <x v="3"/>
    <n v="72497.570000000007"/>
    <n v="10.99"/>
    <n v="24169.99"/>
  </r>
  <r>
    <s v="INV01026"/>
    <d v="2025-06-07T00:00:00"/>
    <x v="277"/>
    <x v="1"/>
    <x v="2"/>
    <n v="131527.26999999999"/>
    <n v="14.61"/>
    <n v="41026.870000000003"/>
  </r>
  <r>
    <s v="INV01027"/>
    <d v="2024-11-11T00:00:00"/>
    <x v="264"/>
    <x v="2"/>
    <x v="0"/>
    <n v="142043.37"/>
    <n v="5.39"/>
    <n v="45338.97"/>
  </r>
  <r>
    <s v="INV01028"/>
    <d v="2025-04-19T00:00:00"/>
    <x v="153"/>
    <x v="3"/>
    <x v="2"/>
    <n v="15142.97"/>
    <n v="23.37"/>
    <n v="6658.69"/>
  </r>
  <r>
    <s v="INV01029"/>
    <d v="2024-12-11T00:00:00"/>
    <x v="21"/>
    <x v="3"/>
    <x v="0"/>
    <n v="230386.08"/>
    <n v="15.2"/>
    <n v="84831.29"/>
  </r>
  <r>
    <s v="INV01030"/>
    <d v="2024-09-24T00:00:00"/>
    <x v="184"/>
    <x v="3"/>
    <x v="0"/>
    <n v="113380.98"/>
    <n v="3.7"/>
    <n v="58103.18"/>
  </r>
  <r>
    <s v="INV01031"/>
    <d v="2025-06-26T00:00:00"/>
    <x v="260"/>
    <x v="3"/>
    <x v="0"/>
    <n v="123370.91"/>
    <n v="21"/>
    <n v="64327.35"/>
  </r>
  <r>
    <s v="INV01032"/>
    <d v="2025-08-21T00:00:00"/>
    <x v="243"/>
    <x v="1"/>
    <x v="1"/>
    <n v="219199.15"/>
    <n v="9.2899999999999991"/>
    <n v="103896.22"/>
  </r>
  <r>
    <s v="INV01033"/>
    <d v="2025-02-28T00:00:00"/>
    <x v="197"/>
    <x v="1"/>
    <x v="3"/>
    <n v="19677.75"/>
    <n v="21.96"/>
    <n v="6889"/>
  </r>
  <r>
    <s v="INV01034"/>
    <d v="2024-07-09T00:00:00"/>
    <x v="48"/>
    <x v="3"/>
    <x v="0"/>
    <n v="218014.87"/>
    <n v="12.03"/>
    <n v="112496.79"/>
  </r>
  <r>
    <s v="INV01035"/>
    <d v="2024-05-31T00:00:00"/>
    <x v="212"/>
    <x v="0"/>
    <x v="3"/>
    <n v="163181.51999999999"/>
    <n v="4.97"/>
    <n v="72416.240000000005"/>
  </r>
  <r>
    <s v="INV01036"/>
    <d v="2025-06-28T00:00:00"/>
    <x v="291"/>
    <x v="2"/>
    <x v="1"/>
    <n v="84291.15"/>
    <n v="13.52"/>
    <n v="28741.38"/>
  </r>
  <r>
    <s v="INV01037"/>
    <d v="2025-06-12T00:00:00"/>
    <x v="240"/>
    <x v="2"/>
    <x v="1"/>
    <n v="88816.26"/>
    <n v="17.27"/>
    <n v="32025.759999999998"/>
  </r>
  <r>
    <s v="INV01038"/>
    <d v="2024-09-12T00:00:00"/>
    <x v="164"/>
    <x v="0"/>
    <x v="3"/>
    <n v="199451.99"/>
    <n v="14.4"/>
    <n v="71279.600000000006"/>
  </r>
  <r>
    <s v="INV01039"/>
    <d v="2024-04-02T00:00:00"/>
    <x v="98"/>
    <x v="0"/>
    <x v="2"/>
    <n v="93671.63"/>
    <n v="4.79"/>
    <n v="32999.360000000001"/>
  </r>
  <r>
    <s v="INV01040"/>
    <d v="2025-01-19T00:00:00"/>
    <x v="64"/>
    <x v="1"/>
    <x v="3"/>
    <n v="88111.07"/>
    <n v="7.12"/>
    <n v="24972.74"/>
  </r>
  <r>
    <s v="INV01041"/>
    <d v="2024-05-31T00:00:00"/>
    <x v="280"/>
    <x v="0"/>
    <x v="0"/>
    <n v="135545.76999999999"/>
    <n v="3.3"/>
    <n v="38368.28"/>
  </r>
  <r>
    <s v="INV01042"/>
    <d v="2024-08-28T00:00:00"/>
    <x v="96"/>
    <x v="1"/>
    <x v="0"/>
    <n v="241439.89"/>
    <n v="6.53"/>
    <n v="109121.52"/>
  </r>
  <r>
    <s v="INV01043"/>
    <d v="2025-05-02T00:00:00"/>
    <x v="140"/>
    <x v="2"/>
    <x v="2"/>
    <n v="73485.19"/>
    <n v="18.96"/>
    <n v="39310.629999999997"/>
  </r>
  <r>
    <s v="INV01044"/>
    <d v="2024-09-28T00:00:00"/>
    <x v="0"/>
    <x v="2"/>
    <x v="3"/>
    <n v="104332.9"/>
    <n v="4.75"/>
    <n v="51548.39"/>
  </r>
  <r>
    <s v="INV01045"/>
    <d v="2024-08-24T00:00:00"/>
    <x v="200"/>
    <x v="3"/>
    <x v="2"/>
    <n v="71454.539999999994"/>
    <n v="2.5"/>
    <n v="33872.199999999997"/>
  </r>
  <r>
    <s v="INV01046"/>
    <d v="2024-06-20T00:00:00"/>
    <x v="40"/>
    <x v="2"/>
    <x v="1"/>
    <n v="30990"/>
    <n v="15.2"/>
    <n v="12019.97"/>
  </r>
  <r>
    <s v="INV01047"/>
    <d v="2024-06-11T00:00:00"/>
    <x v="197"/>
    <x v="1"/>
    <x v="1"/>
    <n v="101909.23"/>
    <n v="20.29"/>
    <n v="25661.78"/>
  </r>
  <r>
    <s v="INV01048"/>
    <d v="2024-05-07T00:00:00"/>
    <x v="16"/>
    <x v="3"/>
    <x v="2"/>
    <n v="119634.49"/>
    <n v="19.84"/>
    <n v="47809.63"/>
  </r>
  <r>
    <s v="INV01049"/>
    <d v="2025-04-12T00:00:00"/>
    <x v="292"/>
    <x v="0"/>
    <x v="2"/>
    <n v="179250.56"/>
    <n v="24.88"/>
    <n v="55825.07"/>
  </r>
  <r>
    <s v="INV01050"/>
    <d v="2024-07-26T00:00:00"/>
    <x v="130"/>
    <x v="3"/>
    <x v="2"/>
    <n v="168020.52"/>
    <n v="2.0299999999999998"/>
    <n v="68672.160000000003"/>
  </r>
  <r>
    <s v="INV01051"/>
    <d v="2024-05-07T00:00:00"/>
    <x v="192"/>
    <x v="2"/>
    <x v="3"/>
    <n v="211393.51"/>
    <n v="24.35"/>
    <n v="74473.81"/>
  </r>
  <r>
    <s v="INV01052"/>
    <d v="2024-09-23T00:00:00"/>
    <x v="211"/>
    <x v="3"/>
    <x v="2"/>
    <n v="21626.45"/>
    <n v="3.87"/>
    <n v="9892.67"/>
  </r>
  <r>
    <s v="INV01053"/>
    <d v="2025-07-14T00:00:00"/>
    <x v="285"/>
    <x v="1"/>
    <x v="0"/>
    <n v="213547.68"/>
    <n v="1.71"/>
    <n v="85038.38"/>
  </r>
  <r>
    <s v="INV01054"/>
    <d v="2025-10-31T00:00:00"/>
    <x v="107"/>
    <x v="1"/>
    <x v="1"/>
    <n v="196807.61"/>
    <n v="2.57"/>
    <n v="99646.3"/>
  </r>
  <r>
    <s v="INV01055"/>
    <d v="2024-11-17T00:00:00"/>
    <x v="172"/>
    <x v="3"/>
    <x v="1"/>
    <n v="238349.15"/>
    <n v="24.44"/>
    <n v="72647.45"/>
  </r>
  <r>
    <s v="INV01056"/>
    <d v="2024-08-28T00:00:00"/>
    <x v="289"/>
    <x v="0"/>
    <x v="2"/>
    <n v="123802.41"/>
    <n v="2.0499999999999998"/>
    <n v="55638.7"/>
  </r>
  <r>
    <s v="INV01057"/>
    <d v="2024-03-26T00:00:00"/>
    <x v="137"/>
    <x v="1"/>
    <x v="1"/>
    <n v="246834.33"/>
    <n v="14.89"/>
    <n v="112796.08"/>
  </r>
  <r>
    <s v="INV01058"/>
    <d v="2024-09-21T00:00:00"/>
    <x v="168"/>
    <x v="2"/>
    <x v="3"/>
    <n v="204983.61"/>
    <n v="14.42"/>
    <n v="68600.17"/>
  </r>
  <r>
    <s v="INV01059"/>
    <d v="2025-02-28T00:00:00"/>
    <x v="102"/>
    <x v="1"/>
    <x v="3"/>
    <n v="137146.25"/>
    <n v="12.5"/>
    <n v="46845.37"/>
  </r>
  <r>
    <s v="INV01060"/>
    <d v="2024-08-07T00:00:00"/>
    <x v="238"/>
    <x v="0"/>
    <x v="2"/>
    <n v="120516.18"/>
    <n v="22.02"/>
    <n v="30901.38"/>
  </r>
  <r>
    <s v="INV01061"/>
    <d v="2025-11-03T00:00:00"/>
    <x v="100"/>
    <x v="1"/>
    <x v="3"/>
    <n v="35218.71"/>
    <n v="22.08"/>
    <n v="15110.52"/>
  </r>
  <r>
    <s v="INV01062"/>
    <d v="2025-10-07T00:00:00"/>
    <x v="123"/>
    <x v="2"/>
    <x v="1"/>
    <n v="231497.3"/>
    <n v="15.15"/>
    <n v="75676.5"/>
  </r>
  <r>
    <s v="INV01063"/>
    <d v="2025-12-20T00:00:00"/>
    <x v="167"/>
    <x v="3"/>
    <x v="0"/>
    <n v="91379.5"/>
    <n v="9.94"/>
    <n v="23813.57"/>
  </r>
  <r>
    <s v="INV01064"/>
    <d v="2024-06-12T00:00:00"/>
    <x v="24"/>
    <x v="3"/>
    <x v="0"/>
    <n v="52346.68"/>
    <n v="20.37"/>
    <n v="14805.81"/>
  </r>
  <r>
    <s v="INV01065"/>
    <d v="2025-03-13T00:00:00"/>
    <x v="172"/>
    <x v="0"/>
    <x v="3"/>
    <n v="67649.38"/>
    <n v="18.899999999999999"/>
    <n v="21546.82"/>
  </r>
  <r>
    <s v="INV01066"/>
    <d v="2024-01-20T00:00:00"/>
    <x v="235"/>
    <x v="3"/>
    <x v="3"/>
    <n v="152706.26999999999"/>
    <n v="1.3"/>
    <n v="68350.2"/>
  </r>
  <r>
    <s v="INV01067"/>
    <d v="2025-06-07T00:00:00"/>
    <x v="165"/>
    <x v="0"/>
    <x v="3"/>
    <n v="69639.06"/>
    <n v="11.7"/>
    <n v="26650.89"/>
  </r>
  <r>
    <s v="INV01068"/>
    <d v="2025-09-25T00:00:00"/>
    <x v="192"/>
    <x v="2"/>
    <x v="1"/>
    <n v="132614.93"/>
    <n v="17.54"/>
    <n v="47701.21"/>
  </r>
  <r>
    <s v="INV01069"/>
    <d v="2024-07-23T00:00:00"/>
    <x v="197"/>
    <x v="3"/>
    <x v="1"/>
    <n v="134314.93"/>
    <n v="21.82"/>
    <n v="46447.21"/>
  </r>
  <r>
    <s v="INV01070"/>
    <d v="2024-07-10T00:00:00"/>
    <x v="174"/>
    <x v="2"/>
    <x v="1"/>
    <n v="77002.61"/>
    <n v="5.36"/>
    <n v="20827.54"/>
  </r>
  <r>
    <s v="INV01071"/>
    <d v="2025-09-04T00:00:00"/>
    <x v="267"/>
    <x v="2"/>
    <x v="3"/>
    <n v="103705.63"/>
    <n v="14.02"/>
    <n v="44376.02"/>
  </r>
  <r>
    <s v="INV01072"/>
    <d v="2025-03-06T00:00:00"/>
    <x v="293"/>
    <x v="3"/>
    <x v="1"/>
    <n v="164681.23000000001"/>
    <n v="10.57"/>
    <n v="62194.54"/>
  </r>
  <r>
    <s v="INV01073"/>
    <d v="2024-03-07T00:00:00"/>
    <x v="261"/>
    <x v="1"/>
    <x v="1"/>
    <n v="116201.96"/>
    <n v="16.28"/>
    <n v="56261.64"/>
  </r>
  <r>
    <s v="INV01074"/>
    <d v="2024-03-07T00:00:00"/>
    <x v="144"/>
    <x v="0"/>
    <x v="1"/>
    <n v="145002.63"/>
    <n v="2.0499999999999998"/>
    <n v="52415.3"/>
  </r>
  <r>
    <s v="INV01075"/>
    <d v="2024-12-11T00:00:00"/>
    <x v="53"/>
    <x v="3"/>
    <x v="2"/>
    <n v="238301.31"/>
    <n v="10.42"/>
    <n v="90559.1"/>
  </r>
  <r>
    <s v="INV01076"/>
    <d v="2025-11-08T00:00:00"/>
    <x v="191"/>
    <x v="1"/>
    <x v="2"/>
    <n v="148619.6"/>
    <n v="21.68"/>
    <n v="39115.660000000003"/>
  </r>
  <r>
    <s v="INV01077"/>
    <d v="2024-04-04T00:00:00"/>
    <x v="277"/>
    <x v="1"/>
    <x v="1"/>
    <n v="167975.03"/>
    <n v="11.32"/>
    <n v="75682.22"/>
  </r>
  <r>
    <s v="INV01078"/>
    <d v="2024-10-28T00:00:00"/>
    <x v="198"/>
    <x v="1"/>
    <x v="1"/>
    <n v="150511.94"/>
    <n v="1.58"/>
    <n v="38106.720000000001"/>
  </r>
  <r>
    <s v="INV01079"/>
    <d v="2024-10-11T00:00:00"/>
    <x v="99"/>
    <x v="3"/>
    <x v="1"/>
    <n v="49230.43"/>
    <n v="15.42"/>
    <n v="17737.82"/>
  </r>
  <r>
    <s v="INV01080"/>
    <d v="2025-01-27T00:00:00"/>
    <x v="122"/>
    <x v="0"/>
    <x v="0"/>
    <n v="42559.58"/>
    <n v="22.75"/>
    <n v="11990.45"/>
  </r>
  <r>
    <s v="INV01081"/>
    <d v="2025-12-17T00:00:00"/>
    <x v="225"/>
    <x v="0"/>
    <x v="2"/>
    <n v="146634.44"/>
    <n v="9.8699999999999992"/>
    <n v="42103.33"/>
  </r>
  <r>
    <s v="INV01082"/>
    <d v="2024-11-11T00:00:00"/>
    <x v="286"/>
    <x v="2"/>
    <x v="0"/>
    <n v="207528.93"/>
    <n v="20.68"/>
    <n v="74543.23"/>
  </r>
  <r>
    <s v="INV01083"/>
    <d v="2025-05-02T00:00:00"/>
    <x v="84"/>
    <x v="2"/>
    <x v="0"/>
    <n v="144915"/>
    <n v="17.95"/>
    <n v="57994.62"/>
  </r>
  <r>
    <s v="INV01084"/>
    <d v="2025-01-03T00:00:00"/>
    <x v="211"/>
    <x v="2"/>
    <x v="0"/>
    <n v="214227.05"/>
    <n v="14.83"/>
    <n v="95433.34"/>
  </r>
  <r>
    <s v="INV01085"/>
    <d v="2024-07-06T00:00:00"/>
    <x v="59"/>
    <x v="1"/>
    <x v="1"/>
    <n v="90509.77"/>
    <n v="12.07"/>
    <n v="26761.85"/>
  </r>
  <r>
    <s v="INV01086"/>
    <d v="2024-02-16T00:00:00"/>
    <x v="270"/>
    <x v="1"/>
    <x v="2"/>
    <n v="245327.97"/>
    <n v="19.829999999999998"/>
    <n v="130833.11"/>
  </r>
  <r>
    <s v="INV01087"/>
    <d v="2025-03-20T00:00:00"/>
    <x v="261"/>
    <x v="1"/>
    <x v="0"/>
    <n v="52197.760000000002"/>
    <n v="22.76"/>
    <n v="17928.12"/>
  </r>
  <r>
    <s v="INV01088"/>
    <d v="2024-10-04T00:00:00"/>
    <x v="138"/>
    <x v="0"/>
    <x v="0"/>
    <n v="88601.73"/>
    <n v="19.489999999999998"/>
    <n v="34170.69"/>
  </r>
  <r>
    <s v="INV01089"/>
    <d v="2025-01-12T00:00:00"/>
    <x v="93"/>
    <x v="2"/>
    <x v="0"/>
    <n v="83169.8"/>
    <n v="18.170000000000002"/>
    <n v="30643.67"/>
  </r>
  <r>
    <s v="INV01090"/>
    <d v="2024-03-05T00:00:00"/>
    <x v="8"/>
    <x v="1"/>
    <x v="1"/>
    <n v="88153.68"/>
    <n v="9.8000000000000007"/>
    <n v="32866.06"/>
  </r>
  <r>
    <s v="INV01091"/>
    <d v="2024-12-25T00:00:00"/>
    <x v="265"/>
    <x v="1"/>
    <x v="3"/>
    <n v="34493.74"/>
    <n v="11.5"/>
    <n v="12440"/>
  </r>
  <r>
    <s v="INV01092"/>
    <d v="2025-09-30T00:00:00"/>
    <x v="209"/>
    <x v="3"/>
    <x v="2"/>
    <n v="169600.84"/>
    <n v="6.55"/>
    <n v="51075.47"/>
  </r>
  <r>
    <s v="INV01093"/>
    <d v="2024-08-11T00:00:00"/>
    <x v="62"/>
    <x v="1"/>
    <x v="2"/>
    <n v="213047.78"/>
    <n v="7.98"/>
    <n v="66822.490000000005"/>
  </r>
  <r>
    <s v="INV01094"/>
    <d v="2024-07-08T00:00:00"/>
    <x v="122"/>
    <x v="3"/>
    <x v="0"/>
    <n v="243303.57"/>
    <n v="11.68"/>
    <n v="124698.77"/>
  </r>
  <r>
    <s v="INV01095"/>
    <d v="2025-06-24T00:00:00"/>
    <x v="185"/>
    <x v="0"/>
    <x v="1"/>
    <n v="249728.26"/>
    <n v="8.82"/>
    <n v="134624.4"/>
  </r>
  <r>
    <s v="INV01096"/>
    <d v="2024-04-10T00:00:00"/>
    <x v="207"/>
    <x v="3"/>
    <x v="1"/>
    <n v="13546.47"/>
    <n v="16.22"/>
    <n v="6686.07"/>
  </r>
  <r>
    <s v="INV01097"/>
    <d v="2025-02-23T00:00:00"/>
    <x v="87"/>
    <x v="1"/>
    <x v="3"/>
    <n v="78728.52"/>
    <n v="1.17"/>
    <n v="42972.21"/>
  </r>
  <r>
    <s v="INV01098"/>
    <d v="2024-11-15T00:00:00"/>
    <x v="173"/>
    <x v="3"/>
    <x v="2"/>
    <n v="90422.05"/>
    <n v="14.57"/>
    <n v="30611.49"/>
  </r>
  <r>
    <s v="INV01099"/>
    <d v="2024-01-25T00:00:00"/>
    <x v="156"/>
    <x v="0"/>
    <x v="2"/>
    <n v="41585.31"/>
    <n v="13.47"/>
    <n v="16449.939999999999"/>
  </r>
  <r>
    <s v="INV01100"/>
    <d v="2025-07-16T00:00:00"/>
    <x v="190"/>
    <x v="1"/>
    <x v="3"/>
    <n v="217559.84"/>
    <n v="10.75"/>
    <n v="56453.4"/>
  </r>
  <r>
    <s v="INV01101"/>
    <d v="2024-09-17T00:00:00"/>
    <x v="259"/>
    <x v="1"/>
    <x v="2"/>
    <n v="34418.99"/>
    <n v="18.16"/>
    <n v="16643.11"/>
  </r>
  <r>
    <s v="INV01102"/>
    <d v="2024-01-25T00:00:00"/>
    <x v="212"/>
    <x v="1"/>
    <x v="2"/>
    <n v="200509.05"/>
    <n v="19.600000000000001"/>
    <n v="106363.19"/>
  </r>
  <r>
    <s v="INV01103"/>
    <d v="2025-11-17T00:00:00"/>
    <x v="215"/>
    <x v="3"/>
    <x v="0"/>
    <n v="64073.2"/>
    <n v="9.82"/>
    <n v="34370.82"/>
  </r>
  <r>
    <s v="INV01104"/>
    <d v="2025-10-31T00:00:00"/>
    <x v="189"/>
    <x v="2"/>
    <x v="2"/>
    <n v="24167.77"/>
    <n v="17.809999999999999"/>
    <n v="7644.57"/>
  </r>
  <r>
    <s v="INV01105"/>
    <d v="2024-10-03T00:00:00"/>
    <x v="211"/>
    <x v="2"/>
    <x v="0"/>
    <n v="141562.84"/>
    <n v="12.29"/>
    <n v="70808.09"/>
  </r>
  <r>
    <s v="INV01106"/>
    <d v="2024-10-14T00:00:00"/>
    <x v="45"/>
    <x v="2"/>
    <x v="0"/>
    <n v="223730.33"/>
    <n v="23.24"/>
    <n v="106874.45"/>
  </r>
  <r>
    <s v="INV01107"/>
    <d v="2024-09-21T00:00:00"/>
    <x v="113"/>
    <x v="3"/>
    <x v="1"/>
    <n v="30480.720000000001"/>
    <n v="12"/>
    <n v="7622.92"/>
  </r>
  <r>
    <s v="INV01108"/>
    <d v="2024-01-02T00:00:00"/>
    <x v="237"/>
    <x v="0"/>
    <x v="3"/>
    <n v="150662.35999999999"/>
    <n v="9.4"/>
    <n v="58054.89"/>
  </r>
  <r>
    <s v="INV01109"/>
    <d v="2024-09-13T00:00:00"/>
    <x v="255"/>
    <x v="2"/>
    <x v="1"/>
    <n v="72796.53"/>
    <n v="14.91"/>
    <n v="37187.769999999997"/>
  </r>
  <r>
    <s v="INV01110"/>
    <d v="2024-11-21T00:00:00"/>
    <x v="153"/>
    <x v="3"/>
    <x v="0"/>
    <n v="180715.68"/>
    <n v="3.27"/>
    <n v="76646.210000000006"/>
  </r>
  <r>
    <s v="INV01111"/>
    <d v="2024-10-19T00:00:00"/>
    <x v="261"/>
    <x v="1"/>
    <x v="2"/>
    <n v="77407.740000000005"/>
    <n v="4.71"/>
    <n v="39768.050000000003"/>
  </r>
  <r>
    <s v="INV01112"/>
    <d v="2024-09-18T00:00:00"/>
    <x v="261"/>
    <x v="3"/>
    <x v="0"/>
    <n v="136066.4"/>
    <n v="7.37"/>
    <n v="64013.79"/>
  </r>
  <r>
    <s v="INV01113"/>
    <d v="2024-05-05T00:00:00"/>
    <x v="155"/>
    <x v="0"/>
    <x v="2"/>
    <n v="125610.7"/>
    <n v="21.53"/>
    <n v="39402.980000000003"/>
  </r>
  <r>
    <s v="INV01114"/>
    <d v="2024-12-16T00:00:00"/>
    <x v="5"/>
    <x v="3"/>
    <x v="0"/>
    <n v="13091.88"/>
    <n v="18.760000000000002"/>
    <n v="5781.81"/>
  </r>
  <r>
    <s v="INV01115"/>
    <d v="2025-08-18T00:00:00"/>
    <x v="43"/>
    <x v="1"/>
    <x v="2"/>
    <n v="155102.09"/>
    <n v="17.62"/>
    <n v="54784.27"/>
  </r>
  <r>
    <s v="INV01116"/>
    <d v="2025-10-22T00:00:00"/>
    <x v="205"/>
    <x v="2"/>
    <x v="3"/>
    <n v="93692.72"/>
    <n v="18.89"/>
    <n v="35589.21"/>
  </r>
  <r>
    <s v="INV01117"/>
    <d v="2024-02-15T00:00:00"/>
    <x v="14"/>
    <x v="2"/>
    <x v="2"/>
    <n v="38464.839999999997"/>
    <n v="5.24"/>
    <n v="17037.03"/>
  </r>
  <r>
    <s v="INV01118"/>
    <d v="2024-07-29T00:00:00"/>
    <x v="178"/>
    <x v="0"/>
    <x v="2"/>
    <n v="71640.47"/>
    <n v="2.36"/>
    <n v="24646.83"/>
  </r>
  <r>
    <s v="INV01119"/>
    <d v="2024-04-21T00:00:00"/>
    <x v="151"/>
    <x v="2"/>
    <x v="0"/>
    <n v="138805.76000000001"/>
    <n v="20.05"/>
    <n v="75128.7"/>
  </r>
  <r>
    <s v="INV01120"/>
    <d v="2025-09-12T00:00:00"/>
    <x v="288"/>
    <x v="2"/>
    <x v="2"/>
    <n v="78179.41"/>
    <n v="11.63"/>
    <n v="25802.55"/>
  </r>
  <r>
    <s v="INV01121"/>
    <d v="2024-06-13T00:00:00"/>
    <x v="204"/>
    <x v="1"/>
    <x v="1"/>
    <n v="24313.24"/>
    <n v="11.52"/>
    <n v="11807.68"/>
  </r>
  <r>
    <s v="INV01122"/>
    <d v="2024-03-09T00:00:00"/>
    <x v="186"/>
    <x v="1"/>
    <x v="2"/>
    <n v="195261.39"/>
    <n v="8.43"/>
    <n v="82172.710000000006"/>
  </r>
  <r>
    <s v="INV01123"/>
    <d v="2025-07-07T00:00:00"/>
    <x v="110"/>
    <x v="0"/>
    <x v="0"/>
    <n v="145872.71"/>
    <n v="3.27"/>
    <n v="36609.14"/>
  </r>
  <r>
    <s v="INV01124"/>
    <d v="2025-09-27T00:00:00"/>
    <x v="260"/>
    <x v="1"/>
    <x v="1"/>
    <n v="14725.68"/>
    <n v="13.86"/>
    <n v="4107.3999999999996"/>
  </r>
  <r>
    <s v="INV01125"/>
    <d v="2025-10-02T00:00:00"/>
    <x v="2"/>
    <x v="1"/>
    <x v="0"/>
    <n v="46044.08"/>
    <n v="14.33"/>
    <n v="13101.03"/>
  </r>
  <r>
    <s v="INV01126"/>
    <d v="2025-05-15T00:00:00"/>
    <x v="25"/>
    <x v="1"/>
    <x v="2"/>
    <n v="110969.14"/>
    <n v="17.23"/>
    <n v="53362.42"/>
  </r>
  <r>
    <s v="INV01127"/>
    <d v="2025-01-06T00:00:00"/>
    <x v="223"/>
    <x v="2"/>
    <x v="3"/>
    <n v="30284.240000000002"/>
    <n v="6.07"/>
    <n v="12002.67"/>
  </r>
  <r>
    <s v="INV01128"/>
    <d v="2025-11-05T00:00:00"/>
    <x v="261"/>
    <x v="2"/>
    <x v="1"/>
    <n v="66363.759999999995"/>
    <n v="9.74"/>
    <n v="33659.599999999999"/>
  </r>
  <r>
    <s v="INV01129"/>
    <d v="2025-07-25T00:00:00"/>
    <x v="43"/>
    <x v="3"/>
    <x v="2"/>
    <n v="106632.49"/>
    <n v="19.350000000000001"/>
    <n v="49569.79"/>
  </r>
  <r>
    <s v="INV01130"/>
    <d v="2025-06-10T00:00:00"/>
    <x v="169"/>
    <x v="3"/>
    <x v="1"/>
    <n v="76403"/>
    <n v="16.39"/>
    <n v="34658.97"/>
  </r>
  <r>
    <s v="INV01131"/>
    <d v="2024-02-07T00:00:00"/>
    <x v="270"/>
    <x v="1"/>
    <x v="1"/>
    <n v="47706.87"/>
    <n v="21.8"/>
    <n v="12086.38"/>
  </r>
  <r>
    <s v="INV01132"/>
    <d v="2025-04-12T00:00:00"/>
    <x v="268"/>
    <x v="2"/>
    <x v="1"/>
    <n v="43556.85"/>
    <n v="8.6199999999999992"/>
    <n v="12375.28"/>
  </r>
  <r>
    <s v="INV01133"/>
    <d v="2024-09-23T00:00:00"/>
    <x v="243"/>
    <x v="3"/>
    <x v="2"/>
    <n v="176209.62"/>
    <n v="19.95"/>
    <n v="48330.3"/>
  </r>
  <r>
    <s v="INV01134"/>
    <d v="2024-01-27T00:00:00"/>
    <x v="13"/>
    <x v="0"/>
    <x v="3"/>
    <n v="89844.3"/>
    <n v="10.17"/>
    <n v="27707.56"/>
  </r>
  <r>
    <s v="INV01135"/>
    <d v="2025-05-02T00:00:00"/>
    <x v="78"/>
    <x v="1"/>
    <x v="1"/>
    <n v="102789.29"/>
    <n v="17.55"/>
    <n v="33390.25"/>
  </r>
  <r>
    <s v="INV01136"/>
    <d v="2025-11-13T00:00:00"/>
    <x v="249"/>
    <x v="1"/>
    <x v="1"/>
    <n v="78540.429999999993"/>
    <n v="18.59"/>
    <n v="24696.18"/>
  </r>
  <r>
    <s v="INV01137"/>
    <d v="2024-02-18T00:00:00"/>
    <x v="261"/>
    <x v="0"/>
    <x v="2"/>
    <n v="167252.76"/>
    <n v="22.24"/>
    <n v="72526"/>
  </r>
  <r>
    <s v="INV01138"/>
    <d v="2025-11-20T00:00:00"/>
    <x v="83"/>
    <x v="0"/>
    <x v="3"/>
    <n v="67903.33"/>
    <n v="18.13"/>
    <n v="30178.37"/>
  </r>
  <r>
    <s v="INV01139"/>
    <d v="2025-04-25T00:00:00"/>
    <x v="18"/>
    <x v="2"/>
    <x v="2"/>
    <n v="207790.66"/>
    <n v="14.93"/>
    <n v="73109.89"/>
  </r>
  <r>
    <s v="INV01140"/>
    <d v="2024-06-01T00:00:00"/>
    <x v="156"/>
    <x v="1"/>
    <x v="0"/>
    <n v="202945.96"/>
    <n v="12.42"/>
    <n v="91199.79"/>
  </r>
  <r>
    <s v="INV01141"/>
    <d v="2025-09-05T00:00:00"/>
    <x v="25"/>
    <x v="2"/>
    <x v="0"/>
    <n v="58544.52"/>
    <n v="16.170000000000002"/>
    <n v="15126.08"/>
  </r>
  <r>
    <s v="INV01142"/>
    <d v="2025-07-23T00:00:00"/>
    <x v="79"/>
    <x v="1"/>
    <x v="1"/>
    <n v="110127.18"/>
    <n v="7.95"/>
    <n v="52527.19"/>
  </r>
  <r>
    <s v="INV01143"/>
    <d v="2024-09-23T00:00:00"/>
    <x v="201"/>
    <x v="1"/>
    <x v="1"/>
    <n v="214977.87"/>
    <n v="20.47"/>
    <n v="100283.92"/>
  </r>
  <r>
    <s v="INV01144"/>
    <d v="2024-03-30T00:00:00"/>
    <x v="174"/>
    <x v="3"/>
    <x v="0"/>
    <n v="248259.35"/>
    <n v="23.08"/>
    <n v="88194.559999999998"/>
  </r>
  <r>
    <s v="INV01145"/>
    <d v="2025-02-08T00:00:00"/>
    <x v="169"/>
    <x v="0"/>
    <x v="3"/>
    <n v="155284.84"/>
    <n v="20.21"/>
    <n v="70316.83"/>
  </r>
  <r>
    <s v="INV01146"/>
    <d v="2024-10-16T00:00:00"/>
    <x v="252"/>
    <x v="1"/>
    <x v="2"/>
    <n v="71397.7"/>
    <n v="6.2"/>
    <n v="36313.86"/>
  </r>
  <r>
    <s v="INV01147"/>
    <d v="2024-04-13T00:00:00"/>
    <x v="139"/>
    <x v="3"/>
    <x v="1"/>
    <n v="62197.68"/>
    <n v="20.85"/>
    <n v="19767.59"/>
  </r>
  <r>
    <s v="INV01148"/>
    <d v="2025-08-02T00:00:00"/>
    <x v="294"/>
    <x v="2"/>
    <x v="1"/>
    <n v="117544.64"/>
    <n v="22.93"/>
    <n v="61384.54"/>
  </r>
  <r>
    <s v="INV01149"/>
    <d v="2025-12-07T00:00:00"/>
    <x v="59"/>
    <x v="1"/>
    <x v="1"/>
    <n v="106623.65"/>
    <n v="17.309999999999999"/>
    <n v="39923.42"/>
  </r>
  <r>
    <s v="INV01150"/>
    <d v="2025-03-24T00:00:00"/>
    <x v="12"/>
    <x v="3"/>
    <x v="3"/>
    <n v="111508.59"/>
    <n v="6.1"/>
    <n v="48413.81"/>
  </r>
  <r>
    <s v="INV01151"/>
    <d v="2024-01-30T00:00:00"/>
    <x v="35"/>
    <x v="2"/>
    <x v="3"/>
    <n v="85162.34"/>
    <n v="21.38"/>
    <n v="33945.919999999998"/>
  </r>
  <r>
    <s v="INV01152"/>
    <d v="2024-08-29T00:00:00"/>
    <x v="93"/>
    <x v="1"/>
    <x v="3"/>
    <n v="76727.59"/>
    <n v="24.29"/>
    <n v="32861.46"/>
  </r>
  <r>
    <s v="INV01153"/>
    <d v="2025-02-14T00:00:00"/>
    <x v="253"/>
    <x v="0"/>
    <x v="0"/>
    <n v="210218.17"/>
    <n v="12.02"/>
    <n v="91097.64"/>
  </r>
  <r>
    <s v="INV01154"/>
    <d v="2025-11-28T00:00:00"/>
    <x v="277"/>
    <x v="0"/>
    <x v="2"/>
    <n v="117587.63"/>
    <n v="14.75"/>
    <n v="36626.32"/>
  </r>
  <r>
    <s v="INV01155"/>
    <d v="2024-05-07T00:00:00"/>
    <x v="78"/>
    <x v="2"/>
    <x v="0"/>
    <n v="197563.51999999999"/>
    <n v="20.86"/>
    <n v="104745.77"/>
  </r>
  <r>
    <s v="INV01156"/>
    <d v="2025-08-03T00:00:00"/>
    <x v="253"/>
    <x v="3"/>
    <x v="1"/>
    <n v="79617.08"/>
    <n v="12.73"/>
    <n v="31851.31"/>
  </r>
  <r>
    <s v="INV01157"/>
    <d v="2024-02-27T00:00:00"/>
    <x v="203"/>
    <x v="3"/>
    <x v="3"/>
    <n v="82377.7"/>
    <n v="2.35"/>
    <n v="25363.8"/>
  </r>
  <r>
    <s v="INV01158"/>
    <d v="2024-12-21T00:00:00"/>
    <x v="116"/>
    <x v="1"/>
    <x v="2"/>
    <n v="13617.57"/>
    <n v="3.87"/>
    <n v="7152.14"/>
  </r>
  <r>
    <s v="INV01159"/>
    <d v="2024-09-09T00:00:00"/>
    <x v="14"/>
    <x v="3"/>
    <x v="2"/>
    <n v="106277.94"/>
    <n v="19.579999999999998"/>
    <n v="48501.25"/>
  </r>
  <r>
    <s v="INV01160"/>
    <d v="2024-12-12T00:00:00"/>
    <x v="16"/>
    <x v="2"/>
    <x v="2"/>
    <n v="223726.73"/>
    <n v="0.61"/>
    <n v="118485.25"/>
  </r>
  <r>
    <s v="INV01161"/>
    <d v="2024-08-01T00:00:00"/>
    <x v="216"/>
    <x v="3"/>
    <x v="2"/>
    <n v="40659.269999999997"/>
    <n v="4.29"/>
    <n v="19956.759999999998"/>
  </r>
  <r>
    <s v="INV01162"/>
    <d v="2025-12-18T00:00:00"/>
    <x v="102"/>
    <x v="3"/>
    <x v="0"/>
    <n v="62158.47"/>
    <n v="12.74"/>
    <n v="24509.01"/>
  </r>
  <r>
    <s v="INV01163"/>
    <d v="2025-06-23T00:00:00"/>
    <x v="241"/>
    <x v="3"/>
    <x v="3"/>
    <n v="22238.39"/>
    <n v="9.9499999999999993"/>
    <n v="10731.78"/>
  </r>
  <r>
    <s v="INV01164"/>
    <d v="2024-06-15T00:00:00"/>
    <x v="71"/>
    <x v="0"/>
    <x v="2"/>
    <n v="236494.56"/>
    <n v="10.76"/>
    <n v="124470.73"/>
  </r>
  <r>
    <s v="INV01165"/>
    <d v="2024-04-21T00:00:00"/>
    <x v="137"/>
    <x v="3"/>
    <x v="3"/>
    <n v="134345.01"/>
    <n v="13.74"/>
    <n v="47786.92"/>
  </r>
  <r>
    <s v="INV01166"/>
    <d v="2025-08-24T00:00:00"/>
    <x v="35"/>
    <x v="3"/>
    <x v="3"/>
    <n v="23671.81"/>
    <n v="3.36"/>
    <n v="11467.96"/>
  </r>
  <r>
    <s v="INV01167"/>
    <d v="2024-09-25T00:00:00"/>
    <x v="1"/>
    <x v="2"/>
    <x v="3"/>
    <n v="16759.830000000002"/>
    <n v="12.41"/>
    <n v="6486.76"/>
  </r>
  <r>
    <s v="INV01168"/>
    <d v="2024-07-29T00:00:00"/>
    <x v="98"/>
    <x v="0"/>
    <x v="3"/>
    <n v="20376.2"/>
    <n v="5.77"/>
    <n v="5674.77"/>
  </r>
  <r>
    <s v="INV01169"/>
    <d v="2024-01-21T00:00:00"/>
    <x v="202"/>
    <x v="1"/>
    <x v="0"/>
    <n v="146492.43"/>
    <n v="23.73"/>
    <n v="53339.49"/>
  </r>
  <r>
    <s v="INV01170"/>
    <d v="2024-04-17T00:00:00"/>
    <x v="187"/>
    <x v="1"/>
    <x v="1"/>
    <n v="191369.13"/>
    <n v="24.47"/>
    <n v="89652.2"/>
  </r>
  <r>
    <s v="INV01171"/>
    <d v="2025-03-31T00:00:00"/>
    <x v="161"/>
    <x v="2"/>
    <x v="2"/>
    <n v="47370.17"/>
    <n v="1.73"/>
    <n v="19323.22"/>
  </r>
  <r>
    <s v="INV01172"/>
    <d v="2025-07-15T00:00:00"/>
    <x v="53"/>
    <x v="3"/>
    <x v="3"/>
    <n v="48796.06"/>
    <n v="3.8"/>
    <n v="26776.36"/>
  </r>
  <r>
    <s v="INV01173"/>
    <d v="2024-05-02T00:00:00"/>
    <x v="183"/>
    <x v="2"/>
    <x v="1"/>
    <n v="235086"/>
    <n v="14"/>
    <n v="102121.15"/>
  </r>
  <r>
    <s v="INV01174"/>
    <d v="2024-04-04T00:00:00"/>
    <x v="91"/>
    <x v="0"/>
    <x v="1"/>
    <n v="49887.62"/>
    <n v="12.66"/>
    <n v="18787.66"/>
  </r>
  <r>
    <s v="INV01175"/>
    <d v="2024-02-07T00:00:00"/>
    <x v="253"/>
    <x v="3"/>
    <x v="1"/>
    <n v="14762.36"/>
    <n v="9.7799999999999994"/>
    <n v="7038.96"/>
  </r>
  <r>
    <s v="INV01176"/>
    <d v="2025-07-26T00:00:00"/>
    <x v="294"/>
    <x v="1"/>
    <x v="1"/>
    <n v="17545.02"/>
    <n v="7.71"/>
    <n v="5090.9799999999996"/>
  </r>
  <r>
    <s v="INV01177"/>
    <d v="2024-12-07T00:00:00"/>
    <x v="90"/>
    <x v="2"/>
    <x v="3"/>
    <n v="50558.8"/>
    <n v="0.77"/>
    <n v="13620.33"/>
  </r>
  <r>
    <s v="INV01178"/>
    <d v="2025-08-11T00:00:00"/>
    <x v="234"/>
    <x v="0"/>
    <x v="0"/>
    <n v="98714.2"/>
    <n v="20.329999999999998"/>
    <n v="46288.58"/>
  </r>
  <r>
    <s v="INV01179"/>
    <d v="2024-03-10T00:00:00"/>
    <x v="82"/>
    <x v="2"/>
    <x v="2"/>
    <n v="134492.32999999999"/>
    <n v="0.47"/>
    <n v="72366.960000000006"/>
  </r>
  <r>
    <s v="INV01180"/>
    <d v="2025-01-18T00:00:00"/>
    <x v="170"/>
    <x v="2"/>
    <x v="2"/>
    <n v="121506.81"/>
    <n v="23.09"/>
    <n v="59538.05"/>
  </r>
  <r>
    <s v="INV01181"/>
    <d v="2024-07-26T00:00:00"/>
    <x v="64"/>
    <x v="2"/>
    <x v="2"/>
    <n v="96356.41"/>
    <n v="19.190000000000001"/>
    <n v="41248.230000000003"/>
  </r>
  <r>
    <s v="INV01182"/>
    <d v="2025-03-19T00:00:00"/>
    <x v="225"/>
    <x v="3"/>
    <x v="3"/>
    <n v="100514.76"/>
    <n v="9.35"/>
    <n v="51939.6"/>
  </r>
  <r>
    <s v="INV01183"/>
    <d v="2024-01-14T00:00:00"/>
    <x v="259"/>
    <x v="3"/>
    <x v="2"/>
    <n v="89065.5"/>
    <n v="4.08"/>
    <n v="37120.82"/>
  </r>
  <r>
    <s v="INV01184"/>
    <d v="2025-10-08T00:00:00"/>
    <x v="79"/>
    <x v="0"/>
    <x v="0"/>
    <n v="54054.68"/>
    <n v="6.78"/>
    <n v="29449.46"/>
  </r>
  <r>
    <s v="INV01185"/>
    <d v="2024-09-11T00:00:00"/>
    <x v="211"/>
    <x v="0"/>
    <x v="0"/>
    <n v="102694.13"/>
    <n v="14.52"/>
    <n v="44561.85"/>
  </r>
  <r>
    <s v="INV01186"/>
    <d v="2025-09-02T00:00:00"/>
    <x v="182"/>
    <x v="2"/>
    <x v="1"/>
    <n v="35325.11"/>
    <n v="16.45"/>
    <n v="17733.89"/>
  </r>
  <r>
    <s v="INV01187"/>
    <d v="2025-04-28T00:00:00"/>
    <x v="133"/>
    <x v="2"/>
    <x v="1"/>
    <n v="191446.77"/>
    <n v="24.64"/>
    <n v="104567.86"/>
  </r>
  <r>
    <s v="INV01188"/>
    <d v="2024-07-30T00:00:00"/>
    <x v="22"/>
    <x v="2"/>
    <x v="3"/>
    <n v="138787.87"/>
    <n v="14.2"/>
    <n v="40220.33"/>
  </r>
  <r>
    <s v="INV01189"/>
    <d v="2024-02-13T00:00:00"/>
    <x v="238"/>
    <x v="1"/>
    <x v="1"/>
    <n v="51436.99"/>
    <n v="22.15"/>
    <n v="17158.62"/>
  </r>
  <r>
    <s v="INV01190"/>
    <d v="2024-05-01T00:00:00"/>
    <x v="269"/>
    <x v="2"/>
    <x v="1"/>
    <n v="154343.42000000001"/>
    <n v="10.46"/>
    <n v="55481.46"/>
  </r>
  <r>
    <s v="INV01191"/>
    <d v="2024-11-07T00:00:00"/>
    <x v="250"/>
    <x v="1"/>
    <x v="0"/>
    <n v="165947.22"/>
    <n v="23.44"/>
    <n v="86783.24"/>
  </r>
  <r>
    <s v="INV01192"/>
    <d v="2025-05-21T00:00:00"/>
    <x v="230"/>
    <x v="3"/>
    <x v="2"/>
    <n v="32877.199999999997"/>
    <n v="1.64"/>
    <n v="11431.35"/>
  </r>
  <r>
    <s v="INV01193"/>
    <d v="2024-11-28T00:00:00"/>
    <x v="71"/>
    <x v="2"/>
    <x v="2"/>
    <n v="185133.41"/>
    <n v="11.5"/>
    <n v="47357.82"/>
  </r>
  <r>
    <s v="INV01194"/>
    <d v="2025-10-12T00:00:00"/>
    <x v="66"/>
    <x v="1"/>
    <x v="0"/>
    <n v="181681.38"/>
    <n v="23.14"/>
    <n v="63559.79"/>
  </r>
  <r>
    <s v="INV01195"/>
    <d v="2024-12-12T00:00:00"/>
    <x v="264"/>
    <x v="1"/>
    <x v="0"/>
    <n v="143250.53"/>
    <n v="20.97"/>
    <n v="37201.440000000002"/>
  </r>
  <r>
    <s v="INV01196"/>
    <d v="2024-09-19T00:00:00"/>
    <x v="118"/>
    <x v="1"/>
    <x v="1"/>
    <n v="53672.87"/>
    <n v="2.72"/>
    <n v="19245.53"/>
  </r>
  <r>
    <s v="INV01197"/>
    <d v="2024-02-02T00:00:00"/>
    <x v="153"/>
    <x v="2"/>
    <x v="1"/>
    <n v="222770.58"/>
    <n v="9.74"/>
    <n v="91145.27"/>
  </r>
  <r>
    <s v="INV01198"/>
    <d v="2025-08-27T00:00:00"/>
    <x v="245"/>
    <x v="3"/>
    <x v="2"/>
    <n v="48914.16"/>
    <n v="24.74"/>
    <n v="19547.79"/>
  </r>
  <r>
    <s v="INV01199"/>
    <d v="2025-06-18T00:00:00"/>
    <x v="258"/>
    <x v="0"/>
    <x v="0"/>
    <n v="215693.01"/>
    <n v="10.95"/>
    <n v="69764.12"/>
  </r>
  <r>
    <s v="INV01200"/>
    <d v="2025-12-06T00:00:00"/>
    <x v="103"/>
    <x v="1"/>
    <x v="1"/>
    <n v="223148.31"/>
    <n v="20.64"/>
    <n v="67606.850000000006"/>
  </r>
  <r>
    <s v="INV01201"/>
    <d v="2024-03-05T00:00:00"/>
    <x v="13"/>
    <x v="0"/>
    <x v="3"/>
    <n v="12196.52"/>
    <n v="10.58"/>
    <n v="3586.34"/>
  </r>
  <r>
    <s v="INV01202"/>
    <d v="2024-08-30T00:00:00"/>
    <x v="272"/>
    <x v="2"/>
    <x v="0"/>
    <n v="150243.48000000001"/>
    <n v="1.3"/>
    <n v="61099.28"/>
  </r>
  <r>
    <s v="INV01203"/>
    <d v="2024-05-01T00:00:00"/>
    <x v="76"/>
    <x v="1"/>
    <x v="0"/>
    <n v="55037.61"/>
    <n v="4.49"/>
    <n v="24219.22"/>
  </r>
  <r>
    <s v="INV01204"/>
    <d v="2024-05-12T00:00:00"/>
    <x v="72"/>
    <x v="1"/>
    <x v="1"/>
    <n v="231056.95"/>
    <n v="17.07"/>
    <n v="108832.33"/>
  </r>
  <r>
    <s v="INV01205"/>
    <d v="2024-11-25T00:00:00"/>
    <x v="138"/>
    <x v="0"/>
    <x v="2"/>
    <n v="208157.35"/>
    <n v="24.63"/>
    <n v="99546.54"/>
  </r>
  <r>
    <s v="INV01206"/>
    <d v="2025-05-02T00:00:00"/>
    <x v="149"/>
    <x v="3"/>
    <x v="0"/>
    <n v="25290.39"/>
    <n v="14.18"/>
    <n v="8786.24"/>
  </r>
  <r>
    <s v="INV01207"/>
    <d v="2025-03-17T00:00:00"/>
    <x v="102"/>
    <x v="3"/>
    <x v="1"/>
    <n v="91559.679999999993"/>
    <n v="14.08"/>
    <n v="40733.64"/>
  </r>
  <r>
    <s v="INV01208"/>
    <d v="2024-01-03T00:00:00"/>
    <x v="294"/>
    <x v="3"/>
    <x v="1"/>
    <n v="10313.75"/>
    <n v="10.050000000000001"/>
    <n v="5525.88"/>
  </r>
  <r>
    <s v="INV01209"/>
    <d v="2024-09-18T00:00:00"/>
    <x v="73"/>
    <x v="2"/>
    <x v="1"/>
    <n v="198189.36"/>
    <n v="6.79"/>
    <n v="84024.49"/>
  </r>
  <r>
    <s v="INV01210"/>
    <d v="2024-12-07T00:00:00"/>
    <x v="168"/>
    <x v="1"/>
    <x v="2"/>
    <n v="16000.96"/>
    <n v="6.04"/>
    <n v="7427.35"/>
  </r>
  <r>
    <s v="INV01211"/>
    <d v="2024-03-24T00:00:00"/>
    <x v="149"/>
    <x v="1"/>
    <x v="1"/>
    <n v="108985.63"/>
    <n v="18.28"/>
    <n v="29809.67"/>
  </r>
  <r>
    <s v="INV01212"/>
    <d v="2025-03-02T00:00:00"/>
    <x v="82"/>
    <x v="3"/>
    <x v="3"/>
    <n v="114550.95"/>
    <n v="19.38"/>
    <n v="41442.22"/>
  </r>
  <r>
    <s v="INV01213"/>
    <d v="2025-11-06T00:00:00"/>
    <x v="273"/>
    <x v="1"/>
    <x v="2"/>
    <n v="78868.63"/>
    <n v="15.77"/>
    <n v="29345.87"/>
  </r>
  <r>
    <s v="INV01214"/>
    <d v="2024-02-16T00:00:00"/>
    <x v="268"/>
    <x v="0"/>
    <x v="2"/>
    <n v="33899.22"/>
    <n v="5.1100000000000003"/>
    <n v="10290.75"/>
  </r>
  <r>
    <s v="INV01215"/>
    <d v="2025-06-10T00:00:00"/>
    <x v="203"/>
    <x v="3"/>
    <x v="2"/>
    <n v="180530.54"/>
    <n v="4.5"/>
    <n v="76645.67"/>
  </r>
  <r>
    <s v="INV01216"/>
    <d v="2025-06-28T00:00:00"/>
    <x v="58"/>
    <x v="3"/>
    <x v="0"/>
    <n v="218962.61"/>
    <n v="16.8"/>
    <n v="103944.55"/>
  </r>
  <r>
    <s v="INV01217"/>
    <d v="2024-07-29T00:00:00"/>
    <x v="262"/>
    <x v="0"/>
    <x v="3"/>
    <n v="104644.11"/>
    <n v="16.72"/>
    <n v="52793.7"/>
  </r>
  <r>
    <s v="INV01218"/>
    <d v="2025-01-16T00:00:00"/>
    <x v="253"/>
    <x v="0"/>
    <x v="1"/>
    <n v="76817.56"/>
    <n v="12.16"/>
    <n v="26983.119999999999"/>
  </r>
  <r>
    <s v="INV01219"/>
    <d v="2025-08-10T00:00:00"/>
    <x v="198"/>
    <x v="2"/>
    <x v="1"/>
    <n v="190597.49"/>
    <n v="8.23"/>
    <n v="71603.8"/>
  </r>
  <r>
    <s v="INV01220"/>
    <d v="2025-11-12T00:00:00"/>
    <x v="244"/>
    <x v="1"/>
    <x v="1"/>
    <n v="150217.18"/>
    <n v="4.63"/>
    <n v="52678.84"/>
  </r>
  <r>
    <s v="INV01221"/>
    <d v="2025-09-06T00:00:00"/>
    <x v="288"/>
    <x v="1"/>
    <x v="1"/>
    <n v="23718.9"/>
    <n v="16.690000000000001"/>
    <n v="12221.94"/>
  </r>
  <r>
    <s v="INV01222"/>
    <d v="2025-08-08T00:00:00"/>
    <x v="102"/>
    <x v="1"/>
    <x v="0"/>
    <n v="112107.73"/>
    <n v="3.08"/>
    <n v="36187.68"/>
  </r>
  <r>
    <s v="INV01223"/>
    <d v="2025-03-28T00:00:00"/>
    <x v="237"/>
    <x v="2"/>
    <x v="0"/>
    <n v="61887.839999999997"/>
    <n v="24.41"/>
    <n v="17549.91"/>
  </r>
  <r>
    <s v="INV01224"/>
    <d v="2025-06-26T00:00:00"/>
    <x v="129"/>
    <x v="3"/>
    <x v="2"/>
    <n v="168612.07"/>
    <n v="23.5"/>
    <n v="61474.17"/>
  </r>
  <r>
    <s v="INV01225"/>
    <d v="2025-12-05T00:00:00"/>
    <x v="179"/>
    <x v="1"/>
    <x v="1"/>
    <n v="96632.27"/>
    <n v="23.33"/>
    <n v="50586.01"/>
  </r>
  <r>
    <s v="INV01226"/>
    <d v="2025-03-21T00:00:00"/>
    <x v="115"/>
    <x v="3"/>
    <x v="1"/>
    <n v="154767.20000000001"/>
    <n v="22.93"/>
    <n v="54932.99"/>
  </r>
  <r>
    <s v="INV01227"/>
    <d v="2025-03-03T00:00:00"/>
    <x v="289"/>
    <x v="0"/>
    <x v="1"/>
    <n v="88017.23"/>
    <n v="17.21"/>
    <n v="22059.119999999999"/>
  </r>
  <r>
    <s v="INV01228"/>
    <d v="2024-01-05T00:00:00"/>
    <x v="107"/>
    <x v="1"/>
    <x v="3"/>
    <n v="214782.33"/>
    <n v="10.88"/>
    <n v="66602.94"/>
  </r>
  <r>
    <s v="INV01229"/>
    <d v="2025-09-10T00:00:00"/>
    <x v="229"/>
    <x v="3"/>
    <x v="0"/>
    <n v="96540.95"/>
    <n v="14.75"/>
    <n v="38982.51"/>
  </r>
  <r>
    <s v="INV01230"/>
    <d v="2024-07-31T00:00:00"/>
    <x v="204"/>
    <x v="0"/>
    <x v="2"/>
    <n v="150611.42000000001"/>
    <n v="3.32"/>
    <n v="43411.75"/>
  </r>
  <r>
    <s v="INV01231"/>
    <d v="2025-08-20T00:00:00"/>
    <x v="118"/>
    <x v="2"/>
    <x v="3"/>
    <n v="24617.439999999999"/>
    <n v="19.87"/>
    <n v="7652.08"/>
  </r>
  <r>
    <s v="INV01232"/>
    <d v="2024-02-04T00:00:00"/>
    <x v="170"/>
    <x v="2"/>
    <x v="3"/>
    <n v="186559.02"/>
    <n v="8.77"/>
    <n v="72945.78"/>
  </r>
  <r>
    <s v="INV01233"/>
    <d v="2024-01-30T00:00:00"/>
    <x v="2"/>
    <x v="0"/>
    <x v="0"/>
    <n v="87228.63"/>
    <n v="0.22"/>
    <n v="36372.199999999997"/>
  </r>
  <r>
    <s v="INV01234"/>
    <d v="2025-05-27T00:00:00"/>
    <x v="258"/>
    <x v="2"/>
    <x v="2"/>
    <n v="66944.56"/>
    <n v="9.6300000000000008"/>
    <n v="34011.69"/>
  </r>
  <r>
    <s v="INV01235"/>
    <d v="2024-01-10T00:00:00"/>
    <x v="12"/>
    <x v="2"/>
    <x v="3"/>
    <n v="55180.62"/>
    <n v="5.97"/>
    <n v="16021.88"/>
  </r>
  <r>
    <s v="INV01236"/>
    <d v="2024-11-14T00:00:00"/>
    <x v="241"/>
    <x v="1"/>
    <x v="2"/>
    <n v="26078.92"/>
    <n v="15.7"/>
    <n v="13400.82"/>
  </r>
  <r>
    <s v="INV01237"/>
    <d v="2025-02-22T00:00:00"/>
    <x v="269"/>
    <x v="1"/>
    <x v="3"/>
    <n v="18713.04"/>
    <n v="6.82"/>
    <n v="4727.78"/>
  </r>
  <r>
    <s v="INV01238"/>
    <d v="2025-11-08T00:00:00"/>
    <x v="106"/>
    <x v="0"/>
    <x v="0"/>
    <n v="180065.54"/>
    <n v="12.19"/>
    <n v="64498.05"/>
  </r>
  <r>
    <s v="INV01239"/>
    <d v="2024-12-25T00:00:00"/>
    <x v="212"/>
    <x v="2"/>
    <x v="2"/>
    <n v="181248.29"/>
    <n v="24.76"/>
    <n v="54083.31"/>
  </r>
  <r>
    <s v="INV01240"/>
    <d v="2024-03-21T00:00:00"/>
    <x v="93"/>
    <x v="3"/>
    <x v="3"/>
    <n v="163442.32"/>
    <n v="7.73"/>
    <n v="46227.31"/>
  </r>
  <r>
    <s v="INV01241"/>
    <d v="2024-05-22T00:00:00"/>
    <x v="85"/>
    <x v="2"/>
    <x v="1"/>
    <n v="181458.66"/>
    <n v="13.3"/>
    <n v="82718.86"/>
  </r>
  <r>
    <s v="INV01242"/>
    <d v="2024-06-27T00:00:00"/>
    <x v="60"/>
    <x v="2"/>
    <x v="2"/>
    <n v="161476.59"/>
    <n v="1.53"/>
    <n v="79776.009999999995"/>
  </r>
  <r>
    <s v="INV01243"/>
    <d v="2024-06-01T00:00:00"/>
    <x v="186"/>
    <x v="2"/>
    <x v="3"/>
    <n v="203059.07"/>
    <n v="22.16"/>
    <n v="61622.91"/>
  </r>
  <r>
    <s v="INV01244"/>
    <d v="2024-10-26T00:00:00"/>
    <x v="54"/>
    <x v="3"/>
    <x v="0"/>
    <n v="124184.68"/>
    <n v="21.91"/>
    <n v="62881.43"/>
  </r>
  <r>
    <s v="INV01245"/>
    <d v="2025-08-03T00:00:00"/>
    <x v="121"/>
    <x v="1"/>
    <x v="0"/>
    <n v="23541.98"/>
    <n v="1.48"/>
    <n v="10446.83"/>
  </r>
  <r>
    <s v="INV01246"/>
    <d v="2025-06-17T00:00:00"/>
    <x v="244"/>
    <x v="0"/>
    <x v="3"/>
    <n v="185475.06"/>
    <n v="11.45"/>
    <n v="90709.63"/>
  </r>
  <r>
    <s v="INV01247"/>
    <d v="2025-01-04T00:00:00"/>
    <x v="48"/>
    <x v="0"/>
    <x v="2"/>
    <n v="226039.67"/>
    <n v="10.93"/>
    <n v="107266.05"/>
  </r>
  <r>
    <s v="INV01248"/>
    <d v="2024-02-21T00:00:00"/>
    <x v="267"/>
    <x v="0"/>
    <x v="0"/>
    <n v="123240.98"/>
    <n v="4.3600000000000003"/>
    <n v="45133.32"/>
  </r>
  <r>
    <s v="INV01249"/>
    <d v="2024-12-10T00:00:00"/>
    <x v="260"/>
    <x v="3"/>
    <x v="2"/>
    <n v="11193.69"/>
    <n v="18.170000000000002"/>
    <n v="4988.46"/>
  </r>
  <r>
    <s v="INV01250"/>
    <d v="2024-02-16T00:00:00"/>
    <x v="258"/>
    <x v="3"/>
    <x v="3"/>
    <n v="176002.73"/>
    <n v="15.15"/>
    <n v="77495.070000000007"/>
  </r>
  <r>
    <s v="INV01251"/>
    <d v="2025-03-31T00:00:00"/>
    <x v="125"/>
    <x v="0"/>
    <x v="3"/>
    <n v="211407.35999999999"/>
    <n v="18.899999999999999"/>
    <n v="100593.8"/>
  </r>
  <r>
    <s v="INV01252"/>
    <d v="2025-05-10T00:00:00"/>
    <x v="19"/>
    <x v="3"/>
    <x v="2"/>
    <n v="141481.56"/>
    <n v="13.34"/>
    <n v="56077.38"/>
  </r>
  <r>
    <s v="INV01253"/>
    <d v="2024-03-22T00:00:00"/>
    <x v="284"/>
    <x v="3"/>
    <x v="0"/>
    <n v="62526.68"/>
    <n v="4.93"/>
    <n v="22918.39"/>
  </r>
  <r>
    <s v="INV01254"/>
    <d v="2024-12-28T00:00:00"/>
    <x v="276"/>
    <x v="1"/>
    <x v="3"/>
    <n v="137152.12"/>
    <n v="19.91"/>
    <n v="53502.87"/>
  </r>
  <r>
    <s v="INV01255"/>
    <d v="2024-09-15T00:00:00"/>
    <x v="216"/>
    <x v="3"/>
    <x v="2"/>
    <n v="161795.84"/>
    <n v="0.67"/>
    <n v="69448"/>
  </r>
  <r>
    <s v="INV01256"/>
    <d v="2025-09-15T00:00:00"/>
    <x v="60"/>
    <x v="0"/>
    <x v="1"/>
    <n v="86439.43"/>
    <n v="16.43"/>
    <n v="42231.05"/>
  </r>
  <r>
    <s v="INV01257"/>
    <d v="2024-07-01T00:00:00"/>
    <x v="227"/>
    <x v="1"/>
    <x v="1"/>
    <n v="186370.26"/>
    <n v="15.47"/>
    <n v="91293.32"/>
  </r>
  <r>
    <s v="INV01258"/>
    <d v="2024-09-17T00:00:00"/>
    <x v="184"/>
    <x v="2"/>
    <x v="0"/>
    <n v="92007.21"/>
    <n v="13.26"/>
    <n v="30741.52"/>
  </r>
  <r>
    <s v="INV01259"/>
    <d v="2025-06-05T00:00:00"/>
    <x v="47"/>
    <x v="1"/>
    <x v="1"/>
    <n v="144052.47"/>
    <n v="7.2"/>
    <n v="67912.91"/>
  </r>
  <r>
    <s v="INV01260"/>
    <d v="2024-01-21T00:00:00"/>
    <x v="157"/>
    <x v="2"/>
    <x v="1"/>
    <n v="32583.360000000001"/>
    <n v="23.04"/>
    <n v="11331.75"/>
  </r>
  <r>
    <s v="INV01261"/>
    <d v="2025-06-12T00:00:00"/>
    <x v="278"/>
    <x v="2"/>
    <x v="0"/>
    <n v="186723.73"/>
    <n v="0.44"/>
    <n v="58140.21"/>
  </r>
  <r>
    <s v="INV01262"/>
    <d v="2025-06-24T00:00:00"/>
    <x v="223"/>
    <x v="3"/>
    <x v="1"/>
    <n v="83164.77"/>
    <n v="3.93"/>
    <n v="30413.24"/>
  </r>
  <r>
    <s v="INV01263"/>
    <d v="2025-01-12T00:00:00"/>
    <x v="91"/>
    <x v="3"/>
    <x v="0"/>
    <n v="15819.09"/>
    <n v="2.62"/>
    <n v="5733.25"/>
  </r>
  <r>
    <s v="INV01264"/>
    <d v="2024-04-29T00:00:00"/>
    <x v="148"/>
    <x v="2"/>
    <x v="2"/>
    <n v="87052.43"/>
    <n v="4.34"/>
    <n v="46875.02"/>
  </r>
  <r>
    <s v="INV01265"/>
    <d v="2025-06-12T00:00:00"/>
    <x v="273"/>
    <x v="0"/>
    <x v="3"/>
    <n v="54203.08"/>
    <n v="18.86"/>
    <n v="27817.62"/>
  </r>
  <r>
    <s v="INV01266"/>
    <d v="2024-04-21T00:00:00"/>
    <x v="234"/>
    <x v="1"/>
    <x v="0"/>
    <n v="220021.76000000001"/>
    <n v="1.32"/>
    <n v="60292.24"/>
  </r>
  <r>
    <s v="INV01267"/>
    <d v="2024-07-12T00:00:00"/>
    <x v="174"/>
    <x v="1"/>
    <x v="1"/>
    <n v="247516.87"/>
    <n v="21.17"/>
    <n v="94100.29"/>
  </r>
  <r>
    <s v="INV01268"/>
    <d v="2024-07-09T00:00:00"/>
    <x v="72"/>
    <x v="3"/>
    <x v="2"/>
    <n v="13788.76"/>
    <n v="13.12"/>
    <n v="5071.08"/>
  </r>
  <r>
    <s v="INV01269"/>
    <d v="2024-01-18T00:00:00"/>
    <x v="242"/>
    <x v="2"/>
    <x v="0"/>
    <n v="123402.53"/>
    <n v="10.27"/>
    <n v="47682.59"/>
  </r>
  <r>
    <s v="INV01270"/>
    <d v="2024-02-25T00:00:00"/>
    <x v="7"/>
    <x v="3"/>
    <x v="1"/>
    <n v="103200.56"/>
    <n v="2.89"/>
    <n v="35811.85"/>
  </r>
  <r>
    <s v="INV01271"/>
    <d v="2024-07-26T00:00:00"/>
    <x v="23"/>
    <x v="0"/>
    <x v="1"/>
    <n v="103003.18"/>
    <n v="5.04"/>
    <n v="52507.29"/>
  </r>
  <r>
    <s v="INV01272"/>
    <d v="2025-11-08T00:00:00"/>
    <x v="151"/>
    <x v="3"/>
    <x v="1"/>
    <n v="62721.46"/>
    <n v="18.68"/>
    <n v="21776.27"/>
  </r>
  <r>
    <s v="INV01273"/>
    <d v="2025-10-04T00:00:00"/>
    <x v="101"/>
    <x v="1"/>
    <x v="2"/>
    <n v="43998.82"/>
    <n v="3.32"/>
    <n v="18739.12"/>
  </r>
  <r>
    <s v="INV01274"/>
    <d v="2025-04-19T00:00:00"/>
    <x v="22"/>
    <x v="3"/>
    <x v="2"/>
    <n v="93251.99"/>
    <n v="12.58"/>
    <n v="32229.8"/>
  </r>
  <r>
    <s v="INV01275"/>
    <d v="2025-08-26T00:00:00"/>
    <x v="5"/>
    <x v="3"/>
    <x v="3"/>
    <n v="198555.6"/>
    <n v="7.48"/>
    <n v="63267"/>
  </r>
  <r>
    <s v="INV01276"/>
    <d v="2025-07-19T00:00:00"/>
    <x v="267"/>
    <x v="1"/>
    <x v="1"/>
    <n v="233082.61"/>
    <n v="12.07"/>
    <n v="108006.59"/>
  </r>
  <r>
    <s v="INV01277"/>
    <d v="2024-10-14T00:00:00"/>
    <x v="231"/>
    <x v="0"/>
    <x v="0"/>
    <n v="99279.39"/>
    <n v="17.11"/>
    <n v="31243.66"/>
  </r>
  <r>
    <s v="INV01278"/>
    <d v="2025-05-19T00:00:00"/>
    <x v="34"/>
    <x v="2"/>
    <x v="3"/>
    <n v="17423.97"/>
    <n v="13.08"/>
    <n v="7865.53"/>
  </r>
  <r>
    <s v="INV01279"/>
    <d v="2024-06-17T00:00:00"/>
    <x v="30"/>
    <x v="0"/>
    <x v="3"/>
    <n v="229064.55"/>
    <n v="1.1499999999999999"/>
    <n v="110015.27"/>
  </r>
  <r>
    <s v="INV01280"/>
    <d v="2025-06-29T00:00:00"/>
    <x v="35"/>
    <x v="0"/>
    <x v="1"/>
    <n v="71369.960000000006"/>
    <n v="8.19"/>
    <n v="18286.53"/>
  </r>
  <r>
    <s v="INV01281"/>
    <d v="2025-04-08T00:00:00"/>
    <x v="4"/>
    <x v="0"/>
    <x v="1"/>
    <n v="185228.85"/>
    <n v="21.24"/>
    <n v="84847.03"/>
  </r>
  <r>
    <s v="INV01282"/>
    <d v="2024-11-20T00:00:00"/>
    <x v="90"/>
    <x v="2"/>
    <x v="2"/>
    <n v="147287.25"/>
    <n v="17.760000000000002"/>
    <n v="68610.67"/>
  </r>
  <r>
    <s v="INV01283"/>
    <d v="2024-11-30T00:00:00"/>
    <x v="198"/>
    <x v="0"/>
    <x v="1"/>
    <n v="226107.35"/>
    <n v="6.46"/>
    <n v="91041.53"/>
  </r>
  <r>
    <s v="INV01284"/>
    <d v="2025-09-05T00:00:00"/>
    <x v="22"/>
    <x v="0"/>
    <x v="3"/>
    <n v="43239.45"/>
    <n v="23.74"/>
    <n v="12577.54"/>
  </r>
  <r>
    <s v="INV01285"/>
    <d v="2024-08-12T00:00:00"/>
    <x v="279"/>
    <x v="0"/>
    <x v="0"/>
    <n v="48354.01"/>
    <n v="17.440000000000001"/>
    <n v="24250.32"/>
  </r>
  <r>
    <s v="INV01286"/>
    <d v="2025-08-04T00:00:00"/>
    <x v="237"/>
    <x v="1"/>
    <x v="3"/>
    <n v="165402.85"/>
    <n v="10.74"/>
    <n v="86235.73"/>
  </r>
  <r>
    <s v="INV01287"/>
    <d v="2025-12-12T00:00:00"/>
    <x v="251"/>
    <x v="3"/>
    <x v="3"/>
    <n v="210536.78"/>
    <n v="0.03"/>
    <n v="56124.51"/>
  </r>
  <r>
    <s v="INV01288"/>
    <d v="2025-07-24T00:00:00"/>
    <x v="290"/>
    <x v="0"/>
    <x v="1"/>
    <n v="170373.4"/>
    <n v="23.37"/>
    <n v="83060.100000000006"/>
  </r>
  <r>
    <s v="INV01289"/>
    <d v="2024-12-16T00:00:00"/>
    <x v="155"/>
    <x v="1"/>
    <x v="0"/>
    <n v="30644.67"/>
    <n v="8.23"/>
    <n v="13579.33"/>
  </r>
  <r>
    <s v="INV01290"/>
    <d v="2025-02-10T00:00:00"/>
    <x v="60"/>
    <x v="2"/>
    <x v="2"/>
    <n v="180527.35999999999"/>
    <n v="20.95"/>
    <n v="67862"/>
  </r>
  <r>
    <s v="INV01291"/>
    <d v="2025-09-09T00:00:00"/>
    <x v="135"/>
    <x v="2"/>
    <x v="0"/>
    <n v="107514.39"/>
    <n v="23.22"/>
    <n v="44529.68"/>
  </r>
  <r>
    <s v="INV01292"/>
    <d v="2025-06-25T00:00:00"/>
    <x v="91"/>
    <x v="1"/>
    <x v="1"/>
    <n v="243229.28"/>
    <n v="0.28999999999999998"/>
    <n v="80826.13"/>
  </r>
  <r>
    <s v="INV01293"/>
    <d v="2024-12-21T00:00:00"/>
    <x v="47"/>
    <x v="3"/>
    <x v="3"/>
    <n v="60373"/>
    <n v="3.73"/>
    <n v="17113.09"/>
  </r>
  <r>
    <s v="INV01294"/>
    <d v="2025-06-18T00:00:00"/>
    <x v="281"/>
    <x v="2"/>
    <x v="1"/>
    <n v="138815.64000000001"/>
    <n v="17.170000000000002"/>
    <n v="62814.23"/>
  </r>
  <r>
    <s v="INV01295"/>
    <d v="2025-10-09T00:00:00"/>
    <x v="195"/>
    <x v="3"/>
    <x v="1"/>
    <n v="121314.77"/>
    <n v="7.68"/>
    <n v="39372.67"/>
  </r>
  <r>
    <s v="INV01296"/>
    <d v="2024-11-11T00:00:00"/>
    <x v="248"/>
    <x v="1"/>
    <x v="0"/>
    <n v="51042.25"/>
    <n v="11.99"/>
    <n v="19566.32"/>
  </r>
  <r>
    <s v="INV01297"/>
    <d v="2024-09-19T00:00:00"/>
    <x v="34"/>
    <x v="1"/>
    <x v="3"/>
    <n v="147640.88"/>
    <n v="9.9"/>
    <n v="49091.67"/>
  </r>
  <r>
    <s v="INV01298"/>
    <d v="2024-11-08T00:00:00"/>
    <x v="235"/>
    <x v="1"/>
    <x v="0"/>
    <n v="151834.71"/>
    <n v="5.59"/>
    <n v="69159.09"/>
  </r>
  <r>
    <s v="INV01299"/>
    <d v="2024-08-14T00:00:00"/>
    <x v="260"/>
    <x v="2"/>
    <x v="2"/>
    <n v="100049.12"/>
    <n v="10.76"/>
    <n v="54116.02"/>
  </r>
  <r>
    <s v="INV01300"/>
    <d v="2025-11-14T00:00:00"/>
    <x v="204"/>
    <x v="1"/>
    <x v="1"/>
    <n v="68170.929999999993"/>
    <n v="9.14"/>
    <n v="34060.959999999999"/>
  </r>
  <r>
    <s v="INV01301"/>
    <d v="2024-08-05T00:00:00"/>
    <x v="168"/>
    <x v="3"/>
    <x v="0"/>
    <n v="85182.66"/>
    <n v="3.28"/>
    <n v="41071.22"/>
  </r>
  <r>
    <s v="INV01302"/>
    <d v="2024-01-22T00:00:00"/>
    <x v="295"/>
    <x v="3"/>
    <x v="0"/>
    <n v="208225.68"/>
    <n v="19.86"/>
    <n v="108308.46"/>
  </r>
  <r>
    <s v="INV01303"/>
    <d v="2025-09-07T00:00:00"/>
    <x v="133"/>
    <x v="0"/>
    <x v="3"/>
    <n v="174287.49"/>
    <n v="6.86"/>
    <n v="69024.62"/>
  </r>
  <r>
    <s v="INV01304"/>
    <d v="2024-08-26T00:00:00"/>
    <x v="287"/>
    <x v="0"/>
    <x v="0"/>
    <n v="37873.19"/>
    <n v="23.23"/>
    <n v="15825.45"/>
  </r>
  <r>
    <s v="INV01305"/>
    <d v="2025-02-07T00:00:00"/>
    <x v="98"/>
    <x v="0"/>
    <x v="2"/>
    <n v="149745"/>
    <n v="11.92"/>
    <n v="60067.91"/>
  </r>
  <r>
    <s v="INV01306"/>
    <d v="2024-01-24T00:00:00"/>
    <x v="17"/>
    <x v="1"/>
    <x v="2"/>
    <n v="164632.82999999999"/>
    <n v="5.51"/>
    <n v="88426.36"/>
  </r>
  <r>
    <s v="INV01307"/>
    <d v="2024-02-13T00:00:00"/>
    <x v="100"/>
    <x v="1"/>
    <x v="1"/>
    <n v="142999.98000000001"/>
    <n v="10.25"/>
    <n v="66845.240000000005"/>
  </r>
  <r>
    <s v="INV01308"/>
    <d v="2025-04-11T00:00:00"/>
    <x v="181"/>
    <x v="3"/>
    <x v="0"/>
    <n v="31195.03"/>
    <n v="16.309999999999999"/>
    <n v="14807.74"/>
  </r>
  <r>
    <s v="INV01309"/>
    <d v="2025-05-29T00:00:00"/>
    <x v="236"/>
    <x v="1"/>
    <x v="3"/>
    <n v="186236.17"/>
    <n v="17.77"/>
    <n v="88033.45"/>
  </r>
  <r>
    <s v="INV01310"/>
    <d v="2024-03-15T00:00:00"/>
    <x v="273"/>
    <x v="0"/>
    <x v="1"/>
    <n v="120178.88"/>
    <n v="11.29"/>
    <n v="47317.67"/>
  </r>
  <r>
    <s v="INV01311"/>
    <d v="2024-06-12T00:00:00"/>
    <x v="277"/>
    <x v="1"/>
    <x v="2"/>
    <n v="11250"/>
    <n v="10.01"/>
    <n v="5199.3599999999997"/>
  </r>
  <r>
    <s v="INV01312"/>
    <d v="2024-05-11T00:00:00"/>
    <x v="296"/>
    <x v="3"/>
    <x v="0"/>
    <n v="186314"/>
    <n v="20"/>
    <n v="52431.73"/>
  </r>
  <r>
    <s v="INV01313"/>
    <d v="2025-05-03T00:00:00"/>
    <x v="77"/>
    <x v="2"/>
    <x v="2"/>
    <n v="166016.59"/>
    <n v="22.81"/>
    <n v="62853.48"/>
  </r>
  <r>
    <s v="INV01314"/>
    <d v="2025-09-14T00:00:00"/>
    <x v="33"/>
    <x v="2"/>
    <x v="3"/>
    <n v="217196.14"/>
    <n v="24.82"/>
    <n v="58412.08"/>
  </r>
  <r>
    <s v="INV01315"/>
    <d v="2024-03-17T00:00:00"/>
    <x v="59"/>
    <x v="3"/>
    <x v="2"/>
    <n v="105065.93"/>
    <n v="14.51"/>
    <n v="52906.11"/>
  </r>
  <r>
    <s v="INV01316"/>
    <d v="2025-04-11T00:00:00"/>
    <x v="221"/>
    <x v="3"/>
    <x v="2"/>
    <n v="46085.63"/>
    <n v="19.66"/>
    <n v="13768.91"/>
  </r>
  <r>
    <s v="INV01317"/>
    <d v="2024-03-23T00:00:00"/>
    <x v="7"/>
    <x v="0"/>
    <x v="2"/>
    <n v="185462.03"/>
    <n v="1.65"/>
    <n v="101179.63"/>
  </r>
  <r>
    <s v="INV01318"/>
    <d v="2024-03-04T00:00:00"/>
    <x v="45"/>
    <x v="0"/>
    <x v="2"/>
    <n v="135196.87"/>
    <n v="21.38"/>
    <n v="47019.63"/>
  </r>
  <r>
    <s v="INV01319"/>
    <d v="2024-06-18T00:00:00"/>
    <x v="27"/>
    <x v="1"/>
    <x v="2"/>
    <n v="190125.98"/>
    <n v="21.82"/>
    <n v="50505.74"/>
  </r>
  <r>
    <s v="INV01320"/>
    <d v="2025-03-22T00:00:00"/>
    <x v="165"/>
    <x v="0"/>
    <x v="3"/>
    <n v="82830.080000000002"/>
    <n v="19.510000000000002"/>
    <n v="22736.34"/>
  </r>
  <r>
    <s v="INV01321"/>
    <d v="2024-07-09T00:00:00"/>
    <x v="216"/>
    <x v="0"/>
    <x v="3"/>
    <n v="16352.86"/>
    <n v="4.49"/>
    <n v="5678.53"/>
  </r>
  <r>
    <s v="INV01322"/>
    <d v="2024-01-04T00:00:00"/>
    <x v="183"/>
    <x v="0"/>
    <x v="1"/>
    <n v="205456.12"/>
    <n v="3.59"/>
    <n v="85422.01"/>
  </r>
  <r>
    <s v="INV01323"/>
    <d v="2025-07-17T00:00:00"/>
    <x v="72"/>
    <x v="2"/>
    <x v="1"/>
    <n v="46118.97"/>
    <n v="3.95"/>
    <n v="12200.69"/>
  </r>
  <r>
    <s v="INV01324"/>
    <d v="2024-06-10T00:00:00"/>
    <x v="292"/>
    <x v="3"/>
    <x v="2"/>
    <n v="236765.72"/>
    <n v="9.9700000000000006"/>
    <n v="128624.73"/>
  </r>
  <r>
    <s v="INV01325"/>
    <d v="2024-05-16T00:00:00"/>
    <x v="39"/>
    <x v="0"/>
    <x v="2"/>
    <n v="161979.34"/>
    <n v="15.95"/>
    <n v="77516.62"/>
  </r>
  <r>
    <s v="INV01326"/>
    <d v="2025-04-14T00:00:00"/>
    <x v="196"/>
    <x v="2"/>
    <x v="0"/>
    <n v="167812.84"/>
    <n v="4.34"/>
    <n v="59601.65"/>
  </r>
  <r>
    <s v="INV01327"/>
    <d v="2025-07-02T00:00:00"/>
    <x v="90"/>
    <x v="0"/>
    <x v="0"/>
    <n v="54097.25"/>
    <n v="14.81"/>
    <n v="27029.69"/>
  </r>
  <r>
    <s v="INV01328"/>
    <d v="2024-02-24T00:00:00"/>
    <x v="76"/>
    <x v="1"/>
    <x v="3"/>
    <n v="66789.67"/>
    <n v="3.02"/>
    <n v="21313.09"/>
  </r>
  <r>
    <s v="INV01329"/>
    <d v="2024-07-13T00:00:00"/>
    <x v="188"/>
    <x v="0"/>
    <x v="3"/>
    <n v="146582.26999999999"/>
    <n v="4.24"/>
    <n v="56580.37"/>
  </r>
  <r>
    <s v="INV01330"/>
    <d v="2025-09-21T00:00:00"/>
    <x v="264"/>
    <x v="1"/>
    <x v="2"/>
    <n v="125941.75999999999"/>
    <n v="6.31"/>
    <n v="62265.27"/>
  </r>
  <r>
    <s v="INV01331"/>
    <d v="2025-01-20T00:00:00"/>
    <x v="3"/>
    <x v="1"/>
    <x v="1"/>
    <n v="51108.81"/>
    <n v="18.190000000000001"/>
    <n v="13731.27"/>
  </r>
  <r>
    <s v="INV01332"/>
    <d v="2024-10-04T00:00:00"/>
    <x v="164"/>
    <x v="0"/>
    <x v="0"/>
    <n v="167257.35999999999"/>
    <n v="18"/>
    <n v="53887.040000000001"/>
  </r>
  <r>
    <s v="INV01333"/>
    <d v="2024-11-09T00:00:00"/>
    <x v="60"/>
    <x v="3"/>
    <x v="2"/>
    <n v="50433.919999999998"/>
    <n v="12.17"/>
    <n v="23034.22"/>
  </r>
  <r>
    <s v="INV01334"/>
    <d v="2024-07-12T00:00:00"/>
    <x v="6"/>
    <x v="3"/>
    <x v="0"/>
    <n v="138207.82"/>
    <n v="5.89"/>
    <n v="47880.45"/>
  </r>
  <r>
    <s v="INV01335"/>
    <d v="2025-03-17T00:00:00"/>
    <x v="176"/>
    <x v="3"/>
    <x v="0"/>
    <n v="22682.61"/>
    <n v="22.64"/>
    <n v="8105.61"/>
  </r>
  <r>
    <s v="INV01336"/>
    <d v="2025-06-05T00:00:00"/>
    <x v="125"/>
    <x v="1"/>
    <x v="2"/>
    <n v="20896.14"/>
    <n v="16.34"/>
    <n v="11123.11"/>
  </r>
  <r>
    <s v="INV01337"/>
    <d v="2024-04-01T00:00:00"/>
    <x v="192"/>
    <x v="3"/>
    <x v="0"/>
    <n v="243352.52"/>
    <n v="15.08"/>
    <n v="76314.38"/>
  </r>
  <r>
    <s v="INV01338"/>
    <d v="2025-02-26T00:00:00"/>
    <x v="84"/>
    <x v="3"/>
    <x v="2"/>
    <n v="152383.19"/>
    <n v="4.12"/>
    <n v="63042.33"/>
  </r>
  <r>
    <s v="INV01339"/>
    <d v="2024-06-23T00:00:00"/>
    <x v="113"/>
    <x v="0"/>
    <x v="1"/>
    <n v="185103.83"/>
    <n v="12.96"/>
    <n v="48089.11"/>
  </r>
  <r>
    <s v="INV01340"/>
    <d v="2024-10-15T00:00:00"/>
    <x v="212"/>
    <x v="0"/>
    <x v="1"/>
    <n v="76349.570000000007"/>
    <n v="1.74"/>
    <n v="33764.199999999997"/>
  </r>
  <r>
    <s v="INV01341"/>
    <d v="2025-06-07T00:00:00"/>
    <x v="203"/>
    <x v="0"/>
    <x v="3"/>
    <n v="73621.350000000006"/>
    <n v="8.85"/>
    <n v="29308.3"/>
  </r>
  <r>
    <s v="INV01342"/>
    <d v="2024-01-30T00:00:00"/>
    <x v="126"/>
    <x v="2"/>
    <x v="2"/>
    <n v="183267.77"/>
    <n v="12.99"/>
    <n v="77326.559999999998"/>
  </r>
  <r>
    <s v="INV01343"/>
    <d v="2024-03-15T00:00:00"/>
    <x v="129"/>
    <x v="3"/>
    <x v="3"/>
    <n v="83184.59"/>
    <n v="24.03"/>
    <n v="27833.24"/>
  </r>
  <r>
    <s v="INV01344"/>
    <d v="2025-10-13T00:00:00"/>
    <x v="297"/>
    <x v="1"/>
    <x v="3"/>
    <n v="18475.75"/>
    <n v="18.09"/>
    <n v="6674.02"/>
  </r>
  <r>
    <s v="INV01345"/>
    <d v="2024-06-19T00:00:00"/>
    <x v="121"/>
    <x v="1"/>
    <x v="3"/>
    <n v="181983.91"/>
    <n v="6.08"/>
    <n v="57809.48"/>
  </r>
  <r>
    <s v="INV01346"/>
    <d v="2024-08-04T00:00:00"/>
    <x v="282"/>
    <x v="2"/>
    <x v="2"/>
    <n v="205192.89"/>
    <n v="24.02"/>
    <n v="56418.46"/>
  </r>
  <r>
    <s v="INV01347"/>
    <d v="2025-07-05T00:00:00"/>
    <x v="167"/>
    <x v="0"/>
    <x v="3"/>
    <n v="91453.71"/>
    <n v="17.690000000000001"/>
    <n v="32365.69"/>
  </r>
  <r>
    <s v="INV01348"/>
    <d v="2024-05-31T00:00:00"/>
    <x v="117"/>
    <x v="2"/>
    <x v="0"/>
    <n v="189906.47"/>
    <n v="9.25"/>
    <n v="75164.19"/>
  </r>
  <r>
    <s v="INV01349"/>
    <d v="2024-09-22T00:00:00"/>
    <x v="221"/>
    <x v="1"/>
    <x v="0"/>
    <n v="183809.64"/>
    <n v="5.13"/>
    <n v="56731.4"/>
  </r>
  <r>
    <s v="INV01350"/>
    <d v="2025-01-16T00:00:00"/>
    <x v="54"/>
    <x v="2"/>
    <x v="1"/>
    <n v="123069.8"/>
    <n v="1.75"/>
    <n v="32341.9"/>
  </r>
  <r>
    <s v="INV01351"/>
    <d v="2025-08-04T00:00:00"/>
    <x v="217"/>
    <x v="1"/>
    <x v="3"/>
    <n v="25329.87"/>
    <n v="24.83"/>
    <n v="8065.37"/>
  </r>
  <r>
    <s v="INV01352"/>
    <d v="2024-11-29T00:00:00"/>
    <x v="189"/>
    <x v="1"/>
    <x v="3"/>
    <n v="128101.35"/>
    <n v="15.82"/>
    <n v="45054.33"/>
  </r>
  <r>
    <s v="INV01353"/>
    <d v="2024-06-12T00:00:00"/>
    <x v="94"/>
    <x v="3"/>
    <x v="2"/>
    <n v="29334.27"/>
    <n v="17.559999999999999"/>
    <n v="9038.52"/>
  </r>
  <r>
    <s v="INV01354"/>
    <d v="2025-04-13T00:00:00"/>
    <x v="256"/>
    <x v="3"/>
    <x v="0"/>
    <n v="155449.31"/>
    <n v="2.81"/>
    <n v="81914.52"/>
  </r>
  <r>
    <s v="INV01355"/>
    <d v="2025-12-15T00:00:00"/>
    <x v="47"/>
    <x v="0"/>
    <x v="0"/>
    <n v="22607.91"/>
    <n v="14.95"/>
    <n v="9863.06"/>
  </r>
  <r>
    <s v="INV01356"/>
    <d v="2024-02-13T00:00:00"/>
    <x v="125"/>
    <x v="1"/>
    <x v="3"/>
    <n v="233359.79"/>
    <n v="14.44"/>
    <n v="62431.95"/>
  </r>
  <r>
    <s v="INV01357"/>
    <d v="2025-02-02T00:00:00"/>
    <x v="99"/>
    <x v="2"/>
    <x v="2"/>
    <n v="118264.14"/>
    <n v="12.03"/>
    <n v="43771.839999999997"/>
  </r>
  <r>
    <s v="INV01358"/>
    <d v="2024-07-12T00:00:00"/>
    <x v="38"/>
    <x v="0"/>
    <x v="1"/>
    <n v="96457.73"/>
    <n v="11.31"/>
    <n v="38031.730000000003"/>
  </r>
  <r>
    <s v="INV01359"/>
    <d v="2025-11-29T00:00:00"/>
    <x v="263"/>
    <x v="0"/>
    <x v="3"/>
    <n v="225995.76"/>
    <n v="11.43"/>
    <n v="66249.53"/>
  </r>
  <r>
    <s v="INV01360"/>
    <d v="2025-02-05T00:00:00"/>
    <x v="177"/>
    <x v="0"/>
    <x v="3"/>
    <n v="72728.56"/>
    <n v="23.92"/>
    <n v="19572.669999999998"/>
  </r>
  <r>
    <s v="INV01361"/>
    <d v="2024-09-01T00:00:00"/>
    <x v="112"/>
    <x v="2"/>
    <x v="0"/>
    <n v="31931.4"/>
    <n v="7.1"/>
    <n v="9400.17"/>
  </r>
  <r>
    <s v="INV01362"/>
    <d v="2025-08-16T00:00:00"/>
    <x v="95"/>
    <x v="3"/>
    <x v="2"/>
    <n v="25258.84"/>
    <n v="9.09"/>
    <n v="10310.969999999999"/>
  </r>
  <r>
    <s v="INV01363"/>
    <d v="2025-04-27T00:00:00"/>
    <x v="169"/>
    <x v="1"/>
    <x v="2"/>
    <n v="240038.03"/>
    <n v="2.56"/>
    <n v="65611.320000000007"/>
  </r>
  <r>
    <s v="INV01364"/>
    <d v="2025-09-24T00:00:00"/>
    <x v="114"/>
    <x v="1"/>
    <x v="0"/>
    <n v="175322.1"/>
    <n v="10.87"/>
    <n v="86771.67"/>
  </r>
  <r>
    <s v="INV01365"/>
    <d v="2025-04-14T00:00:00"/>
    <x v="65"/>
    <x v="1"/>
    <x v="2"/>
    <n v="48903.65"/>
    <n v="11.56"/>
    <n v="21869.15"/>
  </r>
  <r>
    <s v="INV01366"/>
    <d v="2024-06-26T00:00:00"/>
    <x v="201"/>
    <x v="0"/>
    <x v="2"/>
    <n v="112224.43"/>
    <n v="16.420000000000002"/>
    <n v="54145.19"/>
  </r>
  <r>
    <s v="INV01367"/>
    <d v="2024-10-30T00:00:00"/>
    <x v="286"/>
    <x v="1"/>
    <x v="0"/>
    <n v="240238.35"/>
    <n v="7"/>
    <n v="104370.45"/>
  </r>
  <r>
    <s v="INV01368"/>
    <d v="2025-11-26T00:00:00"/>
    <x v="166"/>
    <x v="2"/>
    <x v="1"/>
    <n v="91566.11"/>
    <n v="11.64"/>
    <n v="40481.39"/>
  </r>
  <r>
    <s v="INV01369"/>
    <d v="2025-09-16T00:00:00"/>
    <x v="26"/>
    <x v="1"/>
    <x v="1"/>
    <n v="161093.72"/>
    <n v="23.38"/>
    <n v="40502.03"/>
  </r>
  <r>
    <s v="INV01370"/>
    <d v="2024-11-20T00:00:00"/>
    <x v="207"/>
    <x v="1"/>
    <x v="1"/>
    <n v="11961.47"/>
    <n v="1.25"/>
    <n v="6186.17"/>
  </r>
  <r>
    <s v="INV01371"/>
    <d v="2024-10-03T00:00:00"/>
    <x v="274"/>
    <x v="2"/>
    <x v="2"/>
    <n v="174864.75"/>
    <n v="11.25"/>
    <n v="54109.01"/>
  </r>
  <r>
    <s v="INV01372"/>
    <d v="2025-01-21T00:00:00"/>
    <x v="136"/>
    <x v="1"/>
    <x v="3"/>
    <n v="35306.78"/>
    <n v="2.71"/>
    <n v="9607.2999999999993"/>
  </r>
  <r>
    <s v="INV01373"/>
    <d v="2025-05-17T00:00:00"/>
    <x v="180"/>
    <x v="0"/>
    <x v="3"/>
    <n v="154994.39000000001"/>
    <n v="1.1499999999999999"/>
    <n v="47554.19"/>
  </r>
  <r>
    <s v="INV01374"/>
    <d v="2025-05-13T00:00:00"/>
    <x v="152"/>
    <x v="0"/>
    <x v="3"/>
    <n v="92523.24"/>
    <n v="8.01"/>
    <n v="27005.72"/>
  </r>
  <r>
    <s v="INV01375"/>
    <d v="2025-04-28T00:00:00"/>
    <x v="90"/>
    <x v="2"/>
    <x v="2"/>
    <n v="24831.200000000001"/>
    <n v="22.96"/>
    <n v="11760.5"/>
  </r>
  <r>
    <s v="INV01376"/>
    <d v="2025-07-08T00:00:00"/>
    <x v="142"/>
    <x v="3"/>
    <x v="0"/>
    <n v="116376.03"/>
    <n v="7.98"/>
    <n v="47105.16"/>
  </r>
  <r>
    <s v="INV01377"/>
    <d v="2025-02-11T00:00:00"/>
    <x v="196"/>
    <x v="1"/>
    <x v="1"/>
    <n v="45013.64"/>
    <n v="6.45"/>
    <n v="18721.689999999999"/>
  </r>
  <r>
    <s v="INV01378"/>
    <d v="2025-07-23T00:00:00"/>
    <x v="246"/>
    <x v="2"/>
    <x v="1"/>
    <n v="57979.62"/>
    <n v="9.9499999999999993"/>
    <n v="16787.53"/>
  </r>
  <r>
    <s v="INV01379"/>
    <d v="2025-02-26T00:00:00"/>
    <x v="197"/>
    <x v="2"/>
    <x v="1"/>
    <n v="10056.23"/>
    <n v="23.81"/>
    <n v="4220.18"/>
  </r>
  <r>
    <s v="INV01380"/>
    <d v="2025-12-22T00:00:00"/>
    <x v="187"/>
    <x v="2"/>
    <x v="0"/>
    <n v="183256.47"/>
    <n v="3.66"/>
    <n v="90983.22"/>
  </r>
  <r>
    <s v="INV01381"/>
    <d v="2024-10-19T00:00:00"/>
    <x v="279"/>
    <x v="2"/>
    <x v="1"/>
    <n v="190310.06"/>
    <n v="2.14"/>
    <n v="69002.89"/>
  </r>
  <r>
    <s v="INV01382"/>
    <d v="2024-03-31T00:00:00"/>
    <x v="72"/>
    <x v="3"/>
    <x v="1"/>
    <n v="201510.9"/>
    <n v="20.93"/>
    <n v="51412.94"/>
  </r>
  <r>
    <s v="INV01383"/>
    <d v="2024-10-28T00:00:00"/>
    <x v="239"/>
    <x v="2"/>
    <x v="3"/>
    <n v="149024.07999999999"/>
    <n v="8.06"/>
    <n v="70488.39"/>
  </r>
  <r>
    <s v="INV01384"/>
    <d v="2024-02-18T00:00:00"/>
    <x v="195"/>
    <x v="1"/>
    <x v="0"/>
    <n v="179689.29"/>
    <n v="3.87"/>
    <n v="61154.35"/>
  </r>
  <r>
    <s v="INV01385"/>
    <d v="2025-11-10T00:00:00"/>
    <x v="256"/>
    <x v="1"/>
    <x v="2"/>
    <n v="232110.38"/>
    <n v="11.29"/>
    <n v="124906.02"/>
  </r>
  <r>
    <s v="INV01386"/>
    <d v="2024-04-16T00:00:00"/>
    <x v="228"/>
    <x v="2"/>
    <x v="1"/>
    <n v="198763.62"/>
    <n v="24.23"/>
    <n v="89740.74"/>
  </r>
  <r>
    <s v="INV01387"/>
    <d v="2025-05-25T00:00:00"/>
    <x v="260"/>
    <x v="0"/>
    <x v="1"/>
    <n v="153471.96"/>
    <n v="17.47"/>
    <n v="67720.149999999994"/>
  </r>
  <r>
    <s v="INV01388"/>
    <d v="2024-06-17T00:00:00"/>
    <x v="2"/>
    <x v="2"/>
    <x v="0"/>
    <n v="176509.16"/>
    <n v="9.2899999999999991"/>
    <n v="61415.49"/>
  </r>
  <r>
    <s v="INV01389"/>
    <d v="2025-07-16T00:00:00"/>
    <x v="284"/>
    <x v="2"/>
    <x v="2"/>
    <n v="49701.17"/>
    <n v="9.24"/>
    <n v="19741.98"/>
  </r>
  <r>
    <s v="INV01390"/>
    <d v="2024-04-29T00:00:00"/>
    <x v="22"/>
    <x v="1"/>
    <x v="3"/>
    <n v="133848.1"/>
    <n v="12.24"/>
    <n v="37467.35"/>
  </r>
  <r>
    <s v="INV01391"/>
    <d v="2024-07-01T00:00:00"/>
    <x v="282"/>
    <x v="1"/>
    <x v="3"/>
    <n v="126931.17"/>
    <n v="15.98"/>
    <n v="54304.52"/>
  </r>
  <r>
    <s v="INV01392"/>
    <d v="2024-03-26T00:00:00"/>
    <x v="256"/>
    <x v="0"/>
    <x v="1"/>
    <n v="247239.09"/>
    <n v="13.03"/>
    <n v="129632.85"/>
  </r>
  <r>
    <s v="INV01393"/>
    <d v="2025-11-30T00:00:00"/>
    <x v="39"/>
    <x v="3"/>
    <x v="1"/>
    <n v="188258.64"/>
    <n v="24.96"/>
    <n v="64675.11"/>
  </r>
  <r>
    <s v="INV01394"/>
    <d v="2024-08-01T00:00:00"/>
    <x v="146"/>
    <x v="0"/>
    <x v="1"/>
    <n v="216784.55"/>
    <n v="24.25"/>
    <n v="95099.72"/>
  </r>
  <r>
    <s v="INV01395"/>
    <d v="2025-01-07T00:00:00"/>
    <x v="92"/>
    <x v="0"/>
    <x v="0"/>
    <n v="53852.6"/>
    <n v="15.25"/>
    <n v="28317.68"/>
  </r>
  <r>
    <s v="INV01396"/>
    <d v="2024-05-22T00:00:00"/>
    <x v="210"/>
    <x v="1"/>
    <x v="1"/>
    <n v="247225.81"/>
    <n v="2.0299999999999998"/>
    <n v="123467.14"/>
  </r>
  <r>
    <s v="INV01397"/>
    <d v="2024-06-03T00:00:00"/>
    <x v="61"/>
    <x v="0"/>
    <x v="2"/>
    <n v="119322.26"/>
    <n v="16.28"/>
    <n v="35336.959999999999"/>
  </r>
  <r>
    <s v="INV01398"/>
    <d v="2025-10-28T00:00:00"/>
    <x v="234"/>
    <x v="2"/>
    <x v="3"/>
    <n v="226629.67"/>
    <n v="16.34"/>
    <n v="114842.81"/>
  </r>
  <r>
    <s v="INV01399"/>
    <d v="2025-09-08T00:00:00"/>
    <x v="162"/>
    <x v="0"/>
    <x v="3"/>
    <n v="240193.34"/>
    <n v="13.63"/>
    <n v="86292.67"/>
  </r>
  <r>
    <s v="INV01400"/>
    <d v="2025-11-23T00:00:00"/>
    <x v="198"/>
    <x v="3"/>
    <x v="0"/>
    <n v="203714.38"/>
    <n v="2.0099999999999998"/>
    <n v="83538.710000000006"/>
  </r>
  <r>
    <s v="INV01401"/>
    <d v="2025-05-31T00:00:00"/>
    <x v="271"/>
    <x v="2"/>
    <x v="2"/>
    <n v="69156.2"/>
    <n v="4.47"/>
    <n v="34412.25"/>
  </r>
  <r>
    <s v="INV01402"/>
    <d v="2025-10-15T00:00:00"/>
    <x v="17"/>
    <x v="2"/>
    <x v="0"/>
    <n v="53320.35"/>
    <n v="7.74"/>
    <n v="13351.22"/>
  </r>
  <r>
    <s v="INV01403"/>
    <d v="2025-06-15T00:00:00"/>
    <x v="28"/>
    <x v="2"/>
    <x v="3"/>
    <n v="125519.46"/>
    <n v="22.49"/>
    <n v="63211.49"/>
  </r>
  <r>
    <s v="INV01404"/>
    <d v="2024-05-11T00:00:00"/>
    <x v="14"/>
    <x v="1"/>
    <x v="3"/>
    <n v="244666.43"/>
    <n v="5.66"/>
    <n v="101383.52"/>
  </r>
  <r>
    <s v="INV01405"/>
    <d v="2024-06-26T00:00:00"/>
    <x v="203"/>
    <x v="0"/>
    <x v="3"/>
    <n v="104263.74"/>
    <n v="8.49"/>
    <n v="47254.09"/>
  </r>
  <r>
    <s v="INV01406"/>
    <d v="2024-02-27T00:00:00"/>
    <x v="38"/>
    <x v="2"/>
    <x v="3"/>
    <n v="206707.47"/>
    <n v="16.63"/>
    <n v="53347.199999999997"/>
  </r>
  <r>
    <s v="INV01407"/>
    <d v="2024-02-29T00:00:00"/>
    <x v="28"/>
    <x v="2"/>
    <x v="3"/>
    <n v="73121.52"/>
    <n v="5.63"/>
    <n v="29283.29"/>
  </r>
  <r>
    <s v="INV01408"/>
    <d v="2024-03-09T00:00:00"/>
    <x v="209"/>
    <x v="0"/>
    <x v="0"/>
    <n v="40315.35"/>
    <n v="21.46"/>
    <n v="14692.03"/>
  </r>
  <r>
    <s v="INV01409"/>
    <d v="2025-10-11T00:00:00"/>
    <x v="245"/>
    <x v="0"/>
    <x v="1"/>
    <n v="180487.1"/>
    <n v="14.97"/>
    <n v="80994.649999999994"/>
  </r>
  <r>
    <s v="INV01410"/>
    <d v="2025-10-12T00:00:00"/>
    <x v="269"/>
    <x v="1"/>
    <x v="0"/>
    <n v="67373.33"/>
    <n v="9.14"/>
    <n v="31381.68"/>
  </r>
  <r>
    <s v="INV01411"/>
    <d v="2025-09-05T00:00:00"/>
    <x v="189"/>
    <x v="0"/>
    <x v="0"/>
    <n v="193014.68"/>
    <n v="9.49"/>
    <n v="73822.5"/>
  </r>
  <r>
    <s v="INV01412"/>
    <d v="2024-12-01T00:00:00"/>
    <x v="239"/>
    <x v="0"/>
    <x v="3"/>
    <n v="35285.89"/>
    <n v="19.12"/>
    <n v="14400.37"/>
  </r>
  <r>
    <s v="INV01413"/>
    <d v="2025-07-18T00:00:00"/>
    <x v="56"/>
    <x v="2"/>
    <x v="2"/>
    <n v="185936.26"/>
    <n v="23.36"/>
    <n v="67722.039999999994"/>
  </r>
  <r>
    <s v="INV01414"/>
    <d v="2025-03-13T00:00:00"/>
    <x v="258"/>
    <x v="0"/>
    <x v="1"/>
    <n v="30834.87"/>
    <n v="17.89"/>
    <n v="10103.950000000001"/>
  </r>
  <r>
    <s v="INV01415"/>
    <d v="2024-07-06T00:00:00"/>
    <x v="253"/>
    <x v="0"/>
    <x v="3"/>
    <n v="96473.19"/>
    <n v="22.81"/>
    <n v="39808.870000000003"/>
  </r>
  <r>
    <s v="INV01416"/>
    <d v="2024-07-24T00:00:00"/>
    <x v="189"/>
    <x v="2"/>
    <x v="0"/>
    <n v="217399.92"/>
    <n v="16.29"/>
    <n v="118492.36"/>
  </r>
  <r>
    <s v="INV01417"/>
    <d v="2025-12-18T00:00:00"/>
    <x v="273"/>
    <x v="0"/>
    <x v="1"/>
    <n v="80599.09"/>
    <n v="11.23"/>
    <n v="33054.99"/>
  </r>
  <r>
    <s v="INV01418"/>
    <d v="2024-06-05T00:00:00"/>
    <x v="9"/>
    <x v="3"/>
    <x v="1"/>
    <n v="106767.06"/>
    <n v="16.3"/>
    <n v="27388.15"/>
  </r>
  <r>
    <s v="INV01419"/>
    <d v="2025-01-28T00:00:00"/>
    <x v="175"/>
    <x v="2"/>
    <x v="0"/>
    <n v="170076.48"/>
    <n v="15.6"/>
    <n v="42652.66"/>
  </r>
  <r>
    <s v="INV01420"/>
    <d v="2025-08-10T00:00:00"/>
    <x v="111"/>
    <x v="0"/>
    <x v="0"/>
    <n v="111911.02"/>
    <n v="10.6"/>
    <n v="47714.09"/>
  </r>
  <r>
    <s v="INV01421"/>
    <d v="2025-01-03T00:00:00"/>
    <x v="124"/>
    <x v="2"/>
    <x v="1"/>
    <n v="155555.31"/>
    <n v="5.95"/>
    <n v="45946.36"/>
  </r>
  <r>
    <s v="INV01422"/>
    <d v="2024-01-05T00:00:00"/>
    <x v="0"/>
    <x v="3"/>
    <x v="2"/>
    <n v="212262.22"/>
    <n v="23.95"/>
    <n v="105357.25"/>
  </r>
  <r>
    <s v="INV01423"/>
    <d v="2024-08-14T00:00:00"/>
    <x v="252"/>
    <x v="2"/>
    <x v="2"/>
    <n v="39334.99"/>
    <n v="4.0599999999999996"/>
    <n v="15730.2"/>
  </r>
  <r>
    <s v="INV01424"/>
    <d v="2025-03-29T00:00:00"/>
    <x v="29"/>
    <x v="0"/>
    <x v="1"/>
    <n v="104365.22"/>
    <n v="8.5299999999999994"/>
    <n v="37125.17"/>
  </r>
  <r>
    <s v="INV01425"/>
    <d v="2024-05-25T00:00:00"/>
    <x v="133"/>
    <x v="3"/>
    <x v="1"/>
    <n v="109601.8"/>
    <n v="24.73"/>
    <n v="49125.01"/>
  </r>
  <r>
    <s v="INV01426"/>
    <d v="2025-05-25T00:00:00"/>
    <x v="128"/>
    <x v="3"/>
    <x v="3"/>
    <n v="197930.98"/>
    <n v="20.65"/>
    <n v="92815.61"/>
  </r>
  <r>
    <s v="INV01427"/>
    <d v="2025-10-14T00:00:00"/>
    <x v="99"/>
    <x v="3"/>
    <x v="0"/>
    <n v="172087.71"/>
    <n v="24.11"/>
    <n v="45064.07"/>
  </r>
  <r>
    <s v="INV01428"/>
    <d v="2025-04-16T00:00:00"/>
    <x v="205"/>
    <x v="2"/>
    <x v="0"/>
    <n v="179030.93"/>
    <n v="9.7799999999999994"/>
    <n v="72906.84"/>
  </r>
  <r>
    <s v="INV01429"/>
    <d v="2025-05-10T00:00:00"/>
    <x v="279"/>
    <x v="0"/>
    <x v="0"/>
    <n v="18967.330000000002"/>
    <n v="10.5"/>
    <n v="6169.48"/>
  </r>
  <r>
    <s v="INV01430"/>
    <d v="2024-07-08T00:00:00"/>
    <x v="15"/>
    <x v="1"/>
    <x v="1"/>
    <n v="191716.13"/>
    <n v="3.13"/>
    <n v="77944.149999999994"/>
  </r>
  <r>
    <s v="INV01431"/>
    <d v="2025-05-09T00:00:00"/>
    <x v="132"/>
    <x v="0"/>
    <x v="0"/>
    <n v="235916.86"/>
    <n v="7.44"/>
    <n v="125311.28"/>
  </r>
  <r>
    <s v="INV01432"/>
    <d v="2024-10-11T00:00:00"/>
    <x v="218"/>
    <x v="1"/>
    <x v="0"/>
    <n v="155759.42000000001"/>
    <n v="12.7"/>
    <n v="55433.63"/>
  </r>
  <r>
    <s v="INV01433"/>
    <d v="2025-02-11T00:00:00"/>
    <x v="42"/>
    <x v="0"/>
    <x v="0"/>
    <n v="54566.17"/>
    <n v="5.15"/>
    <n v="29117.56"/>
  </r>
  <r>
    <s v="INV01434"/>
    <d v="2024-07-31T00:00:00"/>
    <x v="80"/>
    <x v="2"/>
    <x v="3"/>
    <n v="52825.15"/>
    <n v="5.9"/>
    <n v="17595.990000000002"/>
  </r>
  <r>
    <s v="INV01435"/>
    <d v="2025-04-03T00:00:00"/>
    <x v="18"/>
    <x v="1"/>
    <x v="0"/>
    <n v="144397.04999999999"/>
    <n v="4.7"/>
    <n v="60750.3"/>
  </r>
  <r>
    <s v="INV01436"/>
    <d v="2025-11-03T00:00:00"/>
    <x v="94"/>
    <x v="2"/>
    <x v="3"/>
    <n v="30131.73"/>
    <n v="18.21"/>
    <n v="10705.41"/>
  </r>
  <r>
    <s v="INV01437"/>
    <d v="2025-04-28T00:00:00"/>
    <x v="118"/>
    <x v="2"/>
    <x v="3"/>
    <n v="246217.17"/>
    <n v="19.27"/>
    <n v="125756.07"/>
  </r>
  <r>
    <s v="INV01438"/>
    <d v="2025-04-25T00:00:00"/>
    <x v="179"/>
    <x v="0"/>
    <x v="2"/>
    <n v="11367.08"/>
    <n v="24.84"/>
    <n v="5502.57"/>
  </r>
  <r>
    <s v="INV01439"/>
    <d v="2025-11-18T00:00:00"/>
    <x v="180"/>
    <x v="0"/>
    <x v="1"/>
    <n v="41020.35"/>
    <n v="3.33"/>
    <n v="12242.1"/>
  </r>
  <r>
    <s v="INV01440"/>
    <d v="2024-12-19T00:00:00"/>
    <x v="5"/>
    <x v="1"/>
    <x v="1"/>
    <n v="106424.95"/>
    <n v="16.11"/>
    <n v="40262.629999999997"/>
  </r>
  <r>
    <s v="INV01441"/>
    <d v="2025-06-01T00:00:00"/>
    <x v="285"/>
    <x v="2"/>
    <x v="0"/>
    <n v="153107.16"/>
    <n v="13.3"/>
    <n v="58445.43"/>
  </r>
  <r>
    <s v="INV01442"/>
    <d v="2025-07-03T00:00:00"/>
    <x v="135"/>
    <x v="2"/>
    <x v="3"/>
    <n v="196060.79"/>
    <n v="10.37"/>
    <n v="69497.77"/>
  </r>
  <r>
    <s v="INV01443"/>
    <d v="2025-08-18T00:00:00"/>
    <x v="288"/>
    <x v="0"/>
    <x v="0"/>
    <n v="141969.85"/>
    <n v="17.98"/>
    <n v="66898.31"/>
  </r>
  <r>
    <s v="INV01444"/>
    <d v="2025-08-04T00:00:00"/>
    <x v="140"/>
    <x v="1"/>
    <x v="2"/>
    <n v="26975.98"/>
    <n v="14.63"/>
    <n v="13319.5"/>
  </r>
  <r>
    <s v="INV01445"/>
    <d v="2025-02-18T00:00:00"/>
    <x v="193"/>
    <x v="2"/>
    <x v="3"/>
    <n v="90639.94"/>
    <n v="20.43"/>
    <n v="23384.18"/>
  </r>
  <r>
    <s v="INV01446"/>
    <d v="2024-09-27T00:00:00"/>
    <x v="83"/>
    <x v="1"/>
    <x v="1"/>
    <n v="184874.3"/>
    <n v="23.3"/>
    <n v="97736.81"/>
  </r>
  <r>
    <s v="INV01447"/>
    <d v="2025-01-10T00:00:00"/>
    <x v="174"/>
    <x v="3"/>
    <x v="2"/>
    <n v="59777.11"/>
    <n v="23.3"/>
    <n v="22866.22"/>
  </r>
  <r>
    <s v="INV01448"/>
    <d v="2025-09-14T00:00:00"/>
    <x v="85"/>
    <x v="0"/>
    <x v="0"/>
    <n v="19077.47"/>
    <n v="20.12"/>
    <n v="10394.25"/>
  </r>
  <r>
    <s v="INV01449"/>
    <d v="2025-04-20T00:00:00"/>
    <x v="75"/>
    <x v="1"/>
    <x v="0"/>
    <n v="54660.26"/>
    <n v="19.98"/>
    <n v="29208.22"/>
  </r>
  <r>
    <s v="INV01450"/>
    <d v="2025-04-14T00:00:00"/>
    <x v="28"/>
    <x v="0"/>
    <x v="3"/>
    <n v="95708.38"/>
    <n v="5.85"/>
    <n v="30981.61"/>
  </r>
  <r>
    <s v="INV01451"/>
    <d v="2025-10-20T00:00:00"/>
    <x v="56"/>
    <x v="2"/>
    <x v="3"/>
    <n v="207705.16"/>
    <n v="13.7"/>
    <n v="95496.84"/>
  </r>
  <r>
    <s v="INV01452"/>
    <d v="2024-05-02T00:00:00"/>
    <x v="250"/>
    <x v="3"/>
    <x v="1"/>
    <n v="152188.87"/>
    <n v="13.89"/>
    <n v="55128.06"/>
  </r>
  <r>
    <s v="INV01453"/>
    <d v="2025-03-25T00:00:00"/>
    <x v="134"/>
    <x v="2"/>
    <x v="1"/>
    <n v="85188.44"/>
    <n v="23.53"/>
    <n v="34287.879999999997"/>
  </r>
  <r>
    <s v="INV01454"/>
    <d v="2025-07-09T00:00:00"/>
    <x v="54"/>
    <x v="3"/>
    <x v="1"/>
    <n v="175259.82"/>
    <n v="5.81"/>
    <n v="56025.71"/>
  </r>
  <r>
    <s v="INV01455"/>
    <d v="2025-01-11T00:00:00"/>
    <x v="125"/>
    <x v="3"/>
    <x v="3"/>
    <n v="122271.03999999999"/>
    <n v="4.88"/>
    <n v="58407.1"/>
  </r>
  <r>
    <s v="INV01456"/>
    <d v="2025-04-01T00:00:00"/>
    <x v="133"/>
    <x v="1"/>
    <x v="1"/>
    <n v="61302.38"/>
    <n v="1.1100000000000001"/>
    <n v="26653.73"/>
  </r>
  <r>
    <s v="INV01457"/>
    <d v="2024-08-12T00:00:00"/>
    <x v="80"/>
    <x v="3"/>
    <x v="0"/>
    <n v="102144.82"/>
    <n v="11.51"/>
    <n v="33604.03"/>
  </r>
  <r>
    <s v="INV01458"/>
    <d v="2025-09-21T00:00:00"/>
    <x v="92"/>
    <x v="0"/>
    <x v="1"/>
    <n v="30755.200000000001"/>
    <n v="18.61"/>
    <n v="16454.98"/>
  </r>
  <r>
    <s v="INV01459"/>
    <d v="2025-04-28T00:00:00"/>
    <x v="25"/>
    <x v="0"/>
    <x v="1"/>
    <n v="128707.96"/>
    <n v="23.39"/>
    <n v="51020.19"/>
  </r>
  <r>
    <s v="INV01460"/>
    <d v="2024-04-05T00:00:00"/>
    <x v="92"/>
    <x v="3"/>
    <x v="3"/>
    <n v="175331.41"/>
    <n v="0.74"/>
    <n v="69538.81"/>
  </r>
  <r>
    <s v="INV01461"/>
    <d v="2024-01-27T00:00:00"/>
    <x v="23"/>
    <x v="1"/>
    <x v="0"/>
    <n v="164841.75"/>
    <n v="3.48"/>
    <n v="88543.34"/>
  </r>
  <r>
    <s v="INV01462"/>
    <d v="2024-03-05T00:00:00"/>
    <x v="188"/>
    <x v="3"/>
    <x v="3"/>
    <n v="109132.84"/>
    <n v="21.6"/>
    <n v="40526.81"/>
  </r>
  <r>
    <s v="INV01463"/>
    <d v="2025-09-23T00:00:00"/>
    <x v="106"/>
    <x v="3"/>
    <x v="2"/>
    <n v="47137.760000000002"/>
    <n v="17.68"/>
    <n v="16995.599999999999"/>
  </r>
  <r>
    <s v="INV01464"/>
    <d v="2024-01-10T00:00:00"/>
    <x v="33"/>
    <x v="3"/>
    <x v="2"/>
    <n v="36469.18"/>
    <n v="4.18"/>
    <n v="19484.009999999998"/>
  </r>
  <r>
    <s v="INV01465"/>
    <d v="2024-11-13T00:00:00"/>
    <x v="297"/>
    <x v="1"/>
    <x v="1"/>
    <n v="117057.87"/>
    <n v="7.19"/>
    <n v="53425.7"/>
  </r>
  <r>
    <s v="INV01466"/>
    <d v="2024-03-18T00:00:00"/>
    <x v="81"/>
    <x v="3"/>
    <x v="1"/>
    <n v="22285.08"/>
    <n v="1.68"/>
    <n v="10294.870000000001"/>
  </r>
  <r>
    <s v="INV01467"/>
    <d v="2024-12-04T00:00:00"/>
    <x v="221"/>
    <x v="3"/>
    <x v="1"/>
    <n v="116314.19"/>
    <n v="14.44"/>
    <n v="43657.19"/>
  </r>
  <r>
    <s v="INV01468"/>
    <d v="2024-09-26T00:00:00"/>
    <x v="148"/>
    <x v="1"/>
    <x v="0"/>
    <n v="181869.44"/>
    <n v="15.27"/>
    <n v="86790.95"/>
  </r>
  <r>
    <s v="INV01469"/>
    <d v="2024-01-18T00:00:00"/>
    <x v="47"/>
    <x v="0"/>
    <x v="2"/>
    <n v="117887.13"/>
    <n v="21.8"/>
    <n v="60559.54"/>
  </r>
  <r>
    <s v="INV01470"/>
    <d v="2025-07-23T00:00:00"/>
    <x v="77"/>
    <x v="1"/>
    <x v="1"/>
    <n v="166805.85"/>
    <n v="1.98"/>
    <n v="81958.37"/>
  </r>
  <r>
    <s v="INV01471"/>
    <d v="2025-01-08T00:00:00"/>
    <x v="98"/>
    <x v="3"/>
    <x v="1"/>
    <n v="195081.21"/>
    <n v="0.15"/>
    <n v="72796.61"/>
  </r>
  <r>
    <s v="INV01472"/>
    <d v="2024-09-14T00:00:00"/>
    <x v="110"/>
    <x v="0"/>
    <x v="3"/>
    <n v="171362.2"/>
    <n v="2.23"/>
    <n v="68794.679999999993"/>
  </r>
  <r>
    <s v="INV01473"/>
    <d v="2024-06-13T00:00:00"/>
    <x v="22"/>
    <x v="0"/>
    <x v="3"/>
    <n v="109138.16"/>
    <n v="14.72"/>
    <n v="56664.35"/>
  </r>
  <r>
    <s v="INV01474"/>
    <d v="2024-12-22T00:00:00"/>
    <x v="47"/>
    <x v="1"/>
    <x v="0"/>
    <n v="27847.040000000001"/>
    <n v="20.25"/>
    <n v="8430.9"/>
  </r>
  <r>
    <s v="INV01475"/>
    <d v="2025-09-25T00:00:00"/>
    <x v="15"/>
    <x v="1"/>
    <x v="2"/>
    <n v="216499.96"/>
    <n v="10.88"/>
    <n v="107207.65"/>
  </r>
  <r>
    <s v="INV01476"/>
    <d v="2025-01-23T00:00:00"/>
    <x v="139"/>
    <x v="1"/>
    <x v="3"/>
    <n v="17966.04"/>
    <n v="24.82"/>
    <n v="5335.39"/>
  </r>
  <r>
    <s v="INV01477"/>
    <d v="2025-05-09T00:00:00"/>
    <x v="125"/>
    <x v="2"/>
    <x v="3"/>
    <n v="17955.86"/>
    <n v="22.04"/>
    <n v="4508.8500000000004"/>
  </r>
  <r>
    <s v="INV01478"/>
    <d v="2025-05-22T00:00:00"/>
    <x v="159"/>
    <x v="1"/>
    <x v="3"/>
    <n v="79690.94"/>
    <n v="12.32"/>
    <n v="39266.71"/>
  </r>
  <r>
    <s v="INV01479"/>
    <d v="2024-08-28T00:00:00"/>
    <x v="271"/>
    <x v="1"/>
    <x v="0"/>
    <n v="128402.4"/>
    <n v="0.66"/>
    <n v="35834.980000000003"/>
  </r>
  <r>
    <s v="INV01480"/>
    <d v="2025-10-06T00:00:00"/>
    <x v="282"/>
    <x v="3"/>
    <x v="0"/>
    <n v="55182.16"/>
    <n v="13"/>
    <n v="25524.38"/>
  </r>
  <r>
    <s v="INV01481"/>
    <d v="2025-04-13T00:00:00"/>
    <x v="287"/>
    <x v="2"/>
    <x v="0"/>
    <n v="147342.23000000001"/>
    <n v="2.44"/>
    <n v="67478.720000000001"/>
  </r>
  <r>
    <s v="INV01482"/>
    <d v="2024-12-16T00:00:00"/>
    <x v="61"/>
    <x v="2"/>
    <x v="0"/>
    <n v="190931.74"/>
    <n v="17.559999999999999"/>
    <n v="56521.75"/>
  </r>
  <r>
    <s v="INV01483"/>
    <d v="2024-05-24T00:00:00"/>
    <x v="100"/>
    <x v="2"/>
    <x v="3"/>
    <n v="101851.4"/>
    <n v="5.41"/>
    <n v="29950.67"/>
  </r>
  <r>
    <s v="INV01484"/>
    <d v="2024-03-06T00:00:00"/>
    <x v="284"/>
    <x v="3"/>
    <x v="2"/>
    <n v="229801.24"/>
    <n v="4.76"/>
    <n v="115218.5"/>
  </r>
  <r>
    <s v="INV01485"/>
    <d v="2024-06-04T00:00:00"/>
    <x v="238"/>
    <x v="3"/>
    <x v="2"/>
    <n v="68753.33"/>
    <n v="5.65"/>
    <n v="31753.26"/>
  </r>
  <r>
    <s v="INV01486"/>
    <d v="2024-03-20T00:00:00"/>
    <x v="259"/>
    <x v="3"/>
    <x v="0"/>
    <n v="137237.09"/>
    <n v="14.34"/>
    <n v="40276.620000000003"/>
  </r>
  <r>
    <s v="INV01487"/>
    <d v="2025-07-18T00:00:00"/>
    <x v="206"/>
    <x v="2"/>
    <x v="1"/>
    <n v="21363.78"/>
    <n v="19.37"/>
    <n v="6753.6"/>
  </r>
  <r>
    <s v="INV01488"/>
    <d v="2024-11-15T00:00:00"/>
    <x v="40"/>
    <x v="2"/>
    <x v="2"/>
    <n v="135241.37"/>
    <n v="16.61"/>
    <n v="36636.35"/>
  </r>
  <r>
    <s v="INV01489"/>
    <d v="2024-07-20T00:00:00"/>
    <x v="77"/>
    <x v="3"/>
    <x v="3"/>
    <n v="104236.02"/>
    <n v="15.44"/>
    <n v="49518.84"/>
  </r>
  <r>
    <s v="INV01490"/>
    <d v="2024-12-29T00:00:00"/>
    <x v="207"/>
    <x v="1"/>
    <x v="3"/>
    <n v="22877.8"/>
    <n v="5.1100000000000003"/>
    <n v="8324.5300000000007"/>
  </r>
  <r>
    <s v="INV01491"/>
    <d v="2025-04-27T00:00:00"/>
    <x v="30"/>
    <x v="0"/>
    <x v="3"/>
    <n v="27347.66"/>
    <n v="7.67"/>
    <n v="9738.3700000000008"/>
  </r>
  <r>
    <s v="INV01492"/>
    <d v="2024-03-20T00:00:00"/>
    <x v="223"/>
    <x v="2"/>
    <x v="2"/>
    <n v="31025.86"/>
    <n v="6.1"/>
    <n v="7907.52"/>
  </r>
  <r>
    <s v="INV01493"/>
    <d v="2025-03-03T00:00:00"/>
    <x v="137"/>
    <x v="0"/>
    <x v="3"/>
    <n v="25003.33"/>
    <n v="16.68"/>
    <n v="11957.35"/>
  </r>
  <r>
    <s v="INV01494"/>
    <d v="2025-11-02T00:00:00"/>
    <x v="260"/>
    <x v="1"/>
    <x v="2"/>
    <n v="172029.4"/>
    <n v="11.65"/>
    <n v="72083.88"/>
  </r>
  <r>
    <s v="INV01495"/>
    <d v="2025-09-27T00:00:00"/>
    <x v="67"/>
    <x v="0"/>
    <x v="1"/>
    <n v="16413.25"/>
    <n v="1.95"/>
    <n v="5544.55"/>
  </r>
  <r>
    <s v="INV01496"/>
    <d v="2025-09-20T00:00:00"/>
    <x v="114"/>
    <x v="2"/>
    <x v="2"/>
    <n v="94102.78"/>
    <n v="23.32"/>
    <n v="35793.449999999997"/>
  </r>
  <r>
    <s v="INV01497"/>
    <d v="2025-11-20T00:00:00"/>
    <x v="73"/>
    <x v="0"/>
    <x v="0"/>
    <n v="180221.11"/>
    <n v="20.18"/>
    <n v="61765.26"/>
  </r>
  <r>
    <s v="INV01498"/>
    <d v="2025-08-26T00:00:00"/>
    <x v="270"/>
    <x v="0"/>
    <x v="2"/>
    <n v="228991.66"/>
    <n v="2.91"/>
    <n v="65542.77"/>
  </r>
  <r>
    <s v="INV01499"/>
    <d v="2025-10-05T00:00:00"/>
    <x v="251"/>
    <x v="1"/>
    <x v="3"/>
    <n v="227081.31"/>
    <n v="8.76"/>
    <n v="95786.87"/>
  </r>
  <r>
    <s v="INV01500"/>
    <d v="2025-11-04T00:00:00"/>
    <x v="157"/>
    <x v="1"/>
    <x v="0"/>
    <n v="71069.17"/>
    <n v="11.15"/>
    <n v="37581.71"/>
  </r>
  <r>
    <s v="INV01501"/>
    <d v="2025-03-16T00:00:00"/>
    <x v="254"/>
    <x v="0"/>
    <x v="3"/>
    <n v="117556.33"/>
    <n v="14.34"/>
    <n v="47048.99"/>
  </r>
  <r>
    <s v="INV01502"/>
    <d v="2025-02-15T00:00:00"/>
    <x v="135"/>
    <x v="1"/>
    <x v="1"/>
    <n v="49233.13"/>
    <n v="14.07"/>
    <n v="14149.89"/>
  </r>
  <r>
    <s v="INV01503"/>
    <d v="2025-11-22T00:00:00"/>
    <x v="153"/>
    <x v="0"/>
    <x v="1"/>
    <n v="51083.92"/>
    <n v="18.63"/>
    <n v="16417.96"/>
  </r>
  <r>
    <s v="INV01504"/>
    <d v="2024-03-18T00:00:00"/>
    <x v="32"/>
    <x v="0"/>
    <x v="2"/>
    <n v="228547.52"/>
    <n v="10.86"/>
    <n v="84493.28"/>
  </r>
  <r>
    <s v="INV01505"/>
    <d v="2024-02-26T00:00:00"/>
    <x v="282"/>
    <x v="2"/>
    <x v="0"/>
    <n v="101543.78"/>
    <n v="11.49"/>
    <n v="43408.79"/>
  </r>
  <r>
    <s v="INV01506"/>
    <d v="2025-10-19T00:00:00"/>
    <x v="81"/>
    <x v="1"/>
    <x v="3"/>
    <n v="68137.820000000007"/>
    <n v="7.08"/>
    <n v="29572.240000000002"/>
  </r>
  <r>
    <s v="INV01507"/>
    <d v="2024-07-16T00:00:00"/>
    <x v="293"/>
    <x v="2"/>
    <x v="1"/>
    <n v="140508.71"/>
    <n v="6.78"/>
    <n v="61128.34"/>
  </r>
  <r>
    <s v="INV01508"/>
    <d v="2025-08-28T00:00:00"/>
    <x v="5"/>
    <x v="1"/>
    <x v="0"/>
    <n v="59403.85"/>
    <n v="11.48"/>
    <n v="30319.42"/>
  </r>
  <r>
    <s v="INV01509"/>
    <d v="2025-11-02T00:00:00"/>
    <x v="107"/>
    <x v="1"/>
    <x v="2"/>
    <n v="13419.33"/>
    <n v="24.54"/>
    <n v="4073.19"/>
  </r>
  <r>
    <s v="INV01510"/>
    <d v="2024-04-24T00:00:00"/>
    <x v="53"/>
    <x v="1"/>
    <x v="0"/>
    <n v="190392.95999999999"/>
    <n v="6.43"/>
    <n v="69895.77"/>
  </r>
  <r>
    <s v="INV01511"/>
    <d v="2025-01-15T00:00:00"/>
    <x v="264"/>
    <x v="2"/>
    <x v="2"/>
    <n v="183735.4"/>
    <n v="21.48"/>
    <n v="100331.92"/>
  </r>
  <r>
    <s v="INV01512"/>
    <d v="2025-03-31T00:00:00"/>
    <x v="74"/>
    <x v="3"/>
    <x v="2"/>
    <n v="86109.68"/>
    <n v="10.91"/>
    <n v="39601.599999999999"/>
  </r>
  <r>
    <s v="INV01513"/>
    <d v="2024-12-21T00:00:00"/>
    <x v="259"/>
    <x v="3"/>
    <x v="2"/>
    <n v="159736.26"/>
    <n v="20.239999999999998"/>
    <n v="47771.61"/>
  </r>
  <r>
    <s v="INV01514"/>
    <d v="2024-08-20T00:00:00"/>
    <x v="274"/>
    <x v="1"/>
    <x v="1"/>
    <n v="207559.61"/>
    <n v="3.01"/>
    <n v="53558.12"/>
  </r>
  <r>
    <s v="INV01515"/>
    <d v="2025-04-16T00:00:00"/>
    <x v="214"/>
    <x v="1"/>
    <x v="3"/>
    <n v="93115.56"/>
    <n v="24.05"/>
    <n v="48555.34"/>
  </r>
  <r>
    <s v="INV01516"/>
    <d v="2024-05-20T00:00:00"/>
    <x v="293"/>
    <x v="2"/>
    <x v="2"/>
    <n v="213256.81"/>
    <n v="9.01"/>
    <n v="96560.75"/>
  </r>
  <r>
    <s v="INV01517"/>
    <d v="2025-01-26T00:00:00"/>
    <x v="270"/>
    <x v="0"/>
    <x v="0"/>
    <n v="62639.35"/>
    <n v="3.21"/>
    <n v="30938.29"/>
  </r>
  <r>
    <s v="INV01518"/>
    <d v="2024-06-03T00:00:00"/>
    <x v="192"/>
    <x v="3"/>
    <x v="3"/>
    <n v="103788.23"/>
    <n v="13.93"/>
    <n v="27889.65"/>
  </r>
  <r>
    <s v="INV01519"/>
    <d v="2025-03-30T00:00:00"/>
    <x v="180"/>
    <x v="2"/>
    <x v="1"/>
    <n v="202774.25"/>
    <n v="15.45"/>
    <n v="109662.05"/>
  </r>
  <r>
    <s v="INV01520"/>
    <d v="2025-06-23T00:00:00"/>
    <x v="175"/>
    <x v="3"/>
    <x v="1"/>
    <n v="119420.49"/>
    <n v="24.17"/>
    <n v="52761.36"/>
  </r>
  <r>
    <s v="INV01521"/>
    <d v="2025-12-23T00:00:00"/>
    <x v="10"/>
    <x v="2"/>
    <x v="2"/>
    <n v="140384.49"/>
    <n v="10.23"/>
    <n v="47079.64"/>
  </r>
  <r>
    <s v="INV01522"/>
    <d v="2025-05-25T00:00:00"/>
    <x v="130"/>
    <x v="1"/>
    <x v="1"/>
    <n v="158455.38"/>
    <n v="14.34"/>
    <n v="74478.2"/>
  </r>
  <r>
    <s v="INV01523"/>
    <d v="2024-01-17T00:00:00"/>
    <x v="198"/>
    <x v="0"/>
    <x v="0"/>
    <n v="50525.91"/>
    <n v="15.19"/>
    <n v="15987.33"/>
  </r>
  <r>
    <s v="INV01524"/>
    <d v="2024-08-20T00:00:00"/>
    <x v="216"/>
    <x v="1"/>
    <x v="3"/>
    <n v="89579.34"/>
    <n v="19.239999999999998"/>
    <n v="29701.42"/>
  </r>
  <r>
    <s v="INV01525"/>
    <d v="2025-09-11T00:00:00"/>
    <x v="172"/>
    <x v="0"/>
    <x v="1"/>
    <n v="151339.03"/>
    <n v="14.66"/>
    <n v="79056.070000000007"/>
  </r>
  <r>
    <s v="INV01526"/>
    <d v="2024-09-16T00:00:00"/>
    <x v="215"/>
    <x v="0"/>
    <x v="2"/>
    <n v="111949.57"/>
    <n v="21.19"/>
    <n v="57845.88"/>
  </r>
  <r>
    <s v="INV01527"/>
    <d v="2024-11-08T00:00:00"/>
    <x v="122"/>
    <x v="3"/>
    <x v="2"/>
    <n v="184390.07"/>
    <n v="18.66"/>
    <n v="90385.78"/>
  </r>
  <r>
    <s v="INV01528"/>
    <d v="2025-11-30T00:00:00"/>
    <x v="290"/>
    <x v="1"/>
    <x v="1"/>
    <n v="189304.86"/>
    <n v="3.53"/>
    <n v="102750.48"/>
  </r>
  <r>
    <s v="INV01529"/>
    <d v="2025-09-24T00:00:00"/>
    <x v="50"/>
    <x v="2"/>
    <x v="2"/>
    <n v="119459.58"/>
    <n v="1.62"/>
    <n v="54702.79"/>
  </r>
  <r>
    <s v="INV01530"/>
    <d v="2024-03-22T00:00:00"/>
    <x v="245"/>
    <x v="3"/>
    <x v="1"/>
    <n v="117056.68"/>
    <n v="14.94"/>
    <n v="46345.69"/>
  </r>
  <r>
    <s v="INV01531"/>
    <d v="2025-10-08T00:00:00"/>
    <x v="297"/>
    <x v="3"/>
    <x v="1"/>
    <n v="106978.12"/>
    <n v="1.82"/>
    <n v="28823.35"/>
  </r>
  <r>
    <s v="INV01532"/>
    <d v="2024-01-29T00:00:00"/>
    <x v="84"/>
    <x v="0"/>
    <x v="0"/>
    <n v="20572.98"/>
    <n v="19.25"/>
    <n v="9911.64"/>
  </r>
  <r>
    <s v="INV01533"/>
    <d v="2025-09-30T00:00:00"/>
    <x v="259"/>
    <x v="0"/>
    <x v="3"/>
    <n v="43158.14"/>
    <n v="7.15"/>
    <n v="19813.62"/>
  </r>
  <r>
    <s v="INV01534"/>
    <d v="2025-12-26T00:00:00"/>
    <x v="131"/>
    <x v="3"/>
    <x v="2"/>
    <n v="205354.49"/>
    <n v="0.86"/>
    <n v="60603.65"/>
  </r>
  <r>
    <s v="INV01535"/>
    <d v="2024-09-19T00:00:00"/>
    <x v="259"/>
    <x v="2"/>
    <x v="1"/>
    <n v="19323.38"/>
    <n v="13.77"/>
    <n v="7842.97"/>
  </r>
  <r>
    <s v="INV01536"/>
    <d v="2024-09-10T00:00:00"/>
    <x v="166"/>
    <x v="2"/>
    <x v="3"/>
    <n v="56095.77"/>
    <n v="19.28"/>
    <n v="14071.2"/>
  </r>
  <r>
    <s v="INV01537"/>
    <d v="2024-09-08T00:00:00"/>
    <x v="199"/>
    <x v="2"/>
    <x v="2"/>
    <n v="77731.83"/>
    <n v="11.55"/>
    <n v="41245.01"/>
  </r>
  <r>
    <s v="INV01538"/>
    <d v="2024-10-06T00:00:00"/>
    <x v="30"/>
    <x v="1"/>
    <x v="1"/>
    <n v="81416.37"/>
    <n v="2.81"/>
    <n v="27406.1"/>
  </r>
  <r>
    <s v="INV01539"/>
    <d v="2024-07-01T00:00:00"/>
    <x v="139"/>
    <x v="0"/>
    <x v="2"/>
    <n v="86403.47"/>
    <n v="16.829999999999998"/>
    <n v="24632.75"/>
  </r>
  <r>
    <s v="INV01540"/>
    <d v="2025-09-26T00:00:00"/>
    <x v="50"/>
    <x v="2"/>
    <x v="3"/>
    <n v="136168.88"/>
    <n v="19.100000000000001"/>
    <n v="52770.39"/>
  </r>
  <r>
    <s v="INV01541"/>
    <d v="2025-07-09T00:00:00"/>
    <x v="279"/>
    <x v="0"/>
    <x v="3"/>
    <n v="204360.54"/>
    <n v="1.39"/>
    <n v="106663.8"/>
  </r>
  <r>
    <s v="INV01542"/>
    <d v="2024-06-15T00:00:00"/>
    <x v="51"/>
    <x v="2"/>
    <x v="2"/>
    <n v="67052.789999999994"/>
    <n v="23.44"/>
    <n v="23706.53"/>
  </r>
  <r>
    <s v="INV01543"/>
    <d v="2024-03-30T00:00:00"/>
    <x v="175"/>
    <x v="1"/>
    <x v="2"/>
    <n v="59020.28"/>
    <n v="14.59"/>
    <n v="24959.31"/>
  </r>
  <r>
    <s v="INV01544"/>
    <d v="2024-01-14T00:00:00"/>
    <x v="267"/>
    <x v="0"/>
    <x v="2"/>
    <n v="115161.81"/>
    <n v="11.52"/>
    <n v="33343.61"/>
  </r>
  <r>
    <s v="INV01545"/>
    <d v="2024-01-20T00:00:00"/>
    <x v="13"/>
    <x v="3"/>
    <x v="0"/>
    <n v="64211.32"/>
    <n v="12.43"/>
    <n v="17069.02"/>
  </r>
  <r>
    <s v="INV01546"/>
    <d v="2024-07-25T00:00:00"/>
    <x v="109"/>
    <x v="1"/>
    <x v="2"/>
    <n v="184545.64"/>
    <n v="0.77"/>
    <n v="64471.58"/>
  </r>
  <r>
    <s v="INV01547"/>
    <d v="2024-10-01T00:00:00"/>
    <x v="47"/>
    <x v="1"/>
    <x v="2"/>
    <n v="68856.240000000005"/>
    <n v="15.14"/>
    <n v="34922.31"/>
  </r>
  <r>
    <s v="INV01548"/>
    <d v="2024-02-12T00:00:00"/>
    <x v="282"/>
    <x v="1"/>
    <x v="2"/>
    <n v="134630.37"/>
    <n v="17.63"/>
    <n v="54141.47"/>
  </r>
  <r>
    <s v="INV01549"/>
    <d v="2025-02-01T00:00:00"/>
    <x v="266"/>
    <x v="2"/>
    <x v="1"/>
    <n v="122660.62"/>
    <n v="14.07"/>
    <n v="42436.34"/>
  </r>
  <r>
    <s v="INV01550"/>
    <d v="2025-06-06T00:00:00"/>
    <x v="129"/>
    <x v="3"/>
    <x v="2"/>
    <n v="24699.91"/>
    <n v="10.47"/>
    <n v="7486.34"/>
  </r>
  <r>
    <s v="INV01551"/>
    <d v="2024-09-30T00:00:00"/>
    <x v="222"/>
    <x v="0"/>
    <x v="3"/>
    <n v="190293.3"/>
    <n v="19.510000000000002"/>
    <n v="99318.75"/>
  </r>
  <r>
    <s v="INV01552"/>
    <d v="2025-06-01T00:00:00"/>
    <x v="70"/>
    <x v="3"/>
    <x v="2"/>
    <n v="169536.69"/>
    <n v="2.23"/>
    <n v="52487.71"/>
  </r>
  <r>
    <s v="INV01553"/>
    <d v="2025-10-20T00:00:00"/>
    <x v="169"/>
    <x v="2"/>
    <x v="0"/>
    <n v="101095.22"/>
    <n v="15.15"/>
    <n v="38046.07"/>
  </r>
  <r>
    <s v="INV01554"/>
    <d v="2025-02-17T00:00:00"/>
    <x v="81"/>
    <x v="3"/>
    <x v="2"/>
    <n v="222681.64"/>
    <n v="3.93"/>
    <n v="101227.47"/>
  </r>
  <r>
    <s v="INV01555"/>
    <d v="2024-11-12T00:00:00"/>
    <x v="116"/>
    <x v="0"/>
    <x v="2"/>
    <n v="207474.57"/>
    <n v="17.149999999999999"/>
    <n v="93096.36"/>
  </r>
  <r>
    <s v="INV01556"/>
    <d v="2024-12-27T00:00:00"/>
    <x v="107"/>
    <x v="1"/>
    <x v="3"/>
    <n v="101730.25"/>
    <n v="19.64"/>
    <n v="31775.599999999999"/>
  </r>
  <r>
    <s v="INV01557"/>
    <d v="2024-04-17T00:00:00"/>
    <x v="91"/>
    <x v="2"/>
    <x v="1"/>
    <n v="79599.72"/>
    <n v="2.93"/>
    <n v="32721.7"/>
  </r>
  <r>
    <s v="INV01558"/>
    <d v="2024-04-22T00:00:00"/>
    <x v="296"/>
    <x v="2"/>
    <x v="2"/>
    <n v="244388.74"/>
    <n v="9.16"/>
    <n v="95736.42"/>
  </r>
  <r>
    <s v="INV01559"/>
    <d v="2024-01-18T00:00:00"/>
    <x v="150"/>
    <x v="3"/>
    <x v="3"/>
    <n v="174573.74"/>
    <n v="24.85"/>
    <n v="87904.13"/>
  </r>
  <r>
    <s v="INV01560"/>
    <d v="2024-09-26T00:00:00"/>
    <x v="201"/>
    <x v="3"/>
    <x v="2"/>
    <n v="111095.05"/>
    <n v="19.21"/>
    <n v="39704.35"/>
  </r>
  <r>
    <s v="INV01561"/>
    <d v="2025-02-05T00:00:00"/>
    <x v="60"/>
    <x v="2"/>
    <x v="0"/>
    <n v="215736.08"/>
    <n v="3.15"/>
    <n v="100352.28"/>
  </r>
  <r>
    <s v="INV01562"/>
    <d v="2024-10-08T00:00:00"/>
    <x v="106"/>
    <x v="3"/>
    <x v="3"/>
    <n v="208583.94"/>
    <n v="18.899999999999999"/>
    <n v="88223.79"/>
  </r>
  <r>
    <s v="INV01563"/>
    <d v="2024-05-31T00:00:00"/>
    <x v="129"/>
    <x v="3"/>
    <x v="0"/>
    <n v="241543.21"/>
    <n v="5.07"/>
    <n v="91511.79"/>
  </r>
  <r>
    <s v="INV01564"/>
    <d v="2025-01-19T00:00:00"/>
    <x v="119"/>
    <x v="2"/>
    <x v="2"/>
    <n v="94722.51"/>
    <n v="13.75"/>
    <n v="33628.76"/>
  </r>
  <r>
    <s v="INV01565"/>
    <d v="2025-02-26T00:00:00"/>
    <x v="97"/>
    <x v="3"/>
    <x v="1"/>
    <n v="10908.58"/>
    <n v="3.41"/>
    <n v="4385.96"/>
  </r>
  <r>
    <s v="INV01566"/>
    <d v="2024-04-04T00:00:00"/>
    <x v="183"/>
    <x v="1"/>
    <x v="2"/>
    <n v="168602.71"/>
    <n v="22.04"/>
    <n v="87336.55"/>
  </r>
  <r>
    <s v="INV01567"/>
    <d v="2025-11-06T00:00:00"/>
    <x v="113"/>
    <x v="2"/>
    <x v="2"/>
    <n v="108657.3"/>
    <n v="16.850000000000001"/>
    <n v="37180.639999999999"/>
  </r>
  <r>
    <s v="INV01568"/>
    <d v="2024-05-05T00:00:00"/>
    <x v="288"/>
    <x v="1"/>
    <x v="3"/>
    <n v="82336.59"/>
    <n v="0.79"/>
    <n v="39295.379999999997"/>
  </r>
  <r>
    <s v="INV01569"/>
    <d v="2025-12-30T00:00:00"/>
    <x v="79"/>
    <x v="0"/>
    <x v="3"/>
    <n v="80633.45"/>
    <n v="14.68"/>
    <n v="40784.129999999997"/>
  </r>
  <r>
    <s v="INV01570"/>
    <d v="2025-12-25T00:00:00"/>
    <x v="148"/>
    <x v="3"/>
    <x v="0"/>
    <n v="53891.98"/>
    <n v="10.63"/>
    <n v="15869.59"/>
  </r>
  <r>
    <s v="INV01571"/>
    <d v="2025-08-08T00:00:00"/>
    <x v="272"/>
    <x v="0"/>
    <x v="2"/>
    <n v="245529.54"/>
    <n v="10.58"/>
    <n v="101084.33"/>
  </r>
  <r>
    <s v="INV01572"/>
    <d v="2024-03-11T00:00:00"/>
    <x v="286"/>
    <x v="1"/>
    <x v="2"/>
    <n v="39754.82"/>
    <n v="0.72"/>
    <n v="14233.59"/>
  </r>
  <r>
    <s v="INV01573"/>
    <d v="2024-05-16T00:00:00"/>
    <x v="112"/>
    <x v="0"/>
    <x v="1"/>
    <n v="190907.76"/>
    <n v="4.8899999999999997"/>
    <n v="72055.77"/>
  </r>
  <r>
    <s v="INV01574"/>
    <d v="2025-10-30T00:00:00"/>
    <x v="162"/>
    <x v="2"/>
    <x v="3"/>
    <n v="90167.96"/>
    <n v="4.5"/>
    <n v="43675.44"/>
  </r>
  <r>
    <s v="INV01575"/>
    <d v="2024-04-04T00:00:00"/>
    <x v="179"/>
    <x v="0"/>
    <x v="1"/>
    <n v="133392.72"/>
    <n v="9.17"/>
    <n v="67209.03"/>
  </r>
  <r>
    <s v="INV01576"/>
    <d v="2024-02-07T00:00:00"/>
    <x v="203"/>
    <x v="2"/>
    <x v="3"/>
    <n v="146455.96"/>
    <n v="5.42"/>
    <n v="63264.52"/>
  </r>
  <r>
    <s v="INV01577"/>
    <d v="2025-08-28T00:00:00"/>
    <x v="220"/>
    <x v="2"/>
    <x v="1"/>
    <n v="124601.34"/>
    <n v="4.38"/>
    <n v="50117.89"/>
  </r>
  <r>
    <s v="INV01578"/>
    <d v="2025-04-05T00:00:00"/>
    <x v="65"/>
    <x v="0"/>
    <x v="1"/>
    <n v="127692.61"/>
    <n v="4.47"/>
    <n v="53331.63"/>
  </r>
  <r>
    <s v="INV01579"/>
    <d v="2024-10-18T00:00:00"/>
    <x v="260"/>
    <x v="3"/>
    <x v="0"/>
    <n v="133636.47"/>
    <n v="22.3"/>
    <n v="42309.97"/>
  </r>
  <r>
    <s v="INV01580"/>
    <d v="2025-06-21T00:00:00"/>
    <x v="293"/>
    <x v="0"/>
    <x v="3"/>
    <n v="238721.88"/>
    <n v="13.9"/>
    <n v="124290.08"/>
  </r>
  <r>
    <s v="INV01581"/>
    <d v="2024-11-23T00:00:00"/>
    <x v="69"/>
    <x v="0"/>
    <x v="2"/>
    <n v="119461.01"/>
    <n v="16.48"/>
    <n v="48529.45"/>
  </r>
  <r>
    <s v="INV01582"/>
    <d v="2024-11-10T00:00:00"/>
    <x v="137"/>
    <x v="2"/>
    <x v="2"/>
    <n v="236194.23"/>
    <n v="9.61"/>
    <n v="121384.48"/>
  </r>
  <r>
    <s v="INV01583"/>
    <d v="2025-04-17T00:00:00"/>
    <x v="96"/>
    <x v="1"/>
    <x v="1"/>
    <n v="42201.65"/>
    <n v="23.28"/>
    <n v="23195.13"/>
  </r>
  <r>
    <s v="INV01584"/>
    <d v="2024-05-08T00:00:00"/>
    <x v="18"/>
    <x v="3"/>
    <x v="0"/>
    <n v="117993.32"/>
    <n v="4.1399999999999997"/>
    <n v="61939.73"/>
  </r>
  <r>
    <s v="INV01585"/>
    <d v="2024-10-29T00:00:00"/>
    <x v="198"/>
    <x v="2"/>
    <x v="1"/>
    <n v="221947.73"/>
    <n v="22.81"/>
    <n v="115303.8"/>
  </r>
  <r>
    <s v="INV01586"/>
    <d v="2025-01-20T00:00:00"/>
    <x v="113"/>
    <x v="3"/>
    <x v="1"/>
    <n v="198894.97"/>
    <n v="3.66"/>
    <n v="60063.76"/>
  </r>
  <r>
    <s v="INV01587"/>
    <d v="2025-12-06T00:00:00"/>
    <x v="216"/>
    <x v="1"/>
    <x v="1"/>
    <n v="103904.34"/>
    <n v="15.09"/>
    <n v="26559.119999999999"/>
  </r>
  <r>
    <s v="INV01588"/>
    <d v="2025-11-27T00:00:00"/>
    <x v="62"/>
    <x v="2"/>
    <x v="0"/>
    <n v="191506.22"/>
    <n v="18"/>
    <n v="87235.25"/>
  </r>
  <r>
    <s v="INV01589"/>
    <d v="2024-02-24T00:00:00"/>
    <x v="13"/>
    <x v="1"/>
    <x v="1"/>
    <n v="163399.60999999999"/>
    <n v="22.14"/>
    <n v="58205.04"/>
  </r>
  <r>
    <s v="INV01590"/>
    <d v="2025-01-21T00:00:00"/>
    <x v="180"/>
    <x v="2"/>
    <x v="1"/>
    <n v="201119.71"/>
    <n v="15.52"/>
    <n v="51974.99"/>
  </r>
  <r>
    <s v="INV01591"/>
    <d v="2024-01-15T00:00:00"/>
    <x v="56"/>
    <x v="2"/>
    <x v="2"/>
    <n v="179982.39"/>
    <n v="8.2899999999999991"/>
    <n v="53407.040000000001"/>
  </r>
  <r>
    <s v="INV01592"/>
    <d v="2025-04-25T00:00:00"/>
    <x v="245"/>
    <x v="2"/>
    <x v="3"/>
    <n v="20004.8"/>
    <n v="24.49"/>
    <n v="6813.12"/>
  </r>
  <r>
    <s v="INV01593"/>
    <d v="2025-03-28T00:00:00"/>
    <x v="255"/>
    <x v="1"/>
    <x v="1"/>
    <n v="80374.86"/>
    <n v="9.8000000000000007"/>
    <n v="22901.63"/>
  </r>
  <r>
    <s v="INV01594"/>
    <d v="2025-07-30T00:00:00"/>
    <x v="273"/>
    <x v="2"/>
    <x v="3"/>
    <n v="109488.19"/>
    <n v="2.0699999999999998"/>
    <n v="41949.09"/>
  </r>
  <r>
    <s v="INV01595"/>
    <d v="2024-06-27T00:00:00"/>
    <x v="143"/>
    <x v="2"/>
    <x v="2"/>
    <n v="26811.54"/>
    <n v="11.02"/>
    <n v="7669.94"/>
  </r>
  <r>
    <s v="INV01596"/>
    <d v="2024-01-24T00:00:00"/>
    <x v="14"/>
    <x v="3"/>
    <x v="2"/>
    <n v="54138.81"/>
    <n v="19.45"/>
    <n v="22252.09"/>
  </r>
  <r>
    <s v="INV01597"/>
    <d v="2025-10-07T00:00:00"/>
    <x v="161"/>
    <x v="3"/>
    <x v="0"/>
    <n v="208109.57"/>
    <n v="24.92"/>
    <n v="106995.05"/>
  </r>
  <r>
    <s v="INV01598"/>
    <d v="2025-12-20T00:00:00"/>
    <x v="80"/>
    <x v="1"/>
    <x v="3"/>
    <n v="233647.59"/>
    <n v="23.67"/>
    <n v="72766.73"/>
  </r>
  <r>
    <s v="INV01599"/>
    <d v="2024-01-29T00:00:00"/>
    <x v="272"/>
    <x v="2"/>
    <x v="3"/>
    <n v="91575.88"/>
    <n v="23.36"/>
    <n v="49019.83"/>
  </r>
  <r>
    <s v="INV01600"/>
    <d v="2025-08-08T00:00:00"/>
    <x v="141"/>
    <x v="3"/>
    <x v="3"/>
    <n v="51791.5"/>
    <n v="10.71"/>
    <n v="21728.240000000002"/>
  </r>
  <r>
    <s v="INV01601"/>
    <d v="2025-06-14T00:00:00"/>
    <x v="115"/>
    <x v="3"/>
    <x v="2"/>
    <n v="60612.01"/>
    <n v="24.74"/>
    <n v="25814.44"/>
  </r>
  <r>
    <s v="INV01602"/>
    <d v="2025-05-29T00:00:00"/>
    <x v="23"/>
    <x v="0"/>
    <x v="1"/>
    <n v="117443.54"/>
    <n v="1.45"/>
    <n v="37852.230000000003"/>
  </r>
  <r>
    <s v="INV01603"/>
    <d v="2025-08-19T00:00:00"/>
    <x v="52"/>
    <x v="1"/>
    <x v="2"/>
    <n v="109371.13"/>
    <n v="19.899999999999999"/>
    <n v="53307.44"/>
  </r>
  <r>
    <s v="INV01604"/>
    <d v="2025-12-10T00:00:00"/>
    <x v="282"/>
    <x v="1"/>
    <x v="0"/>
    <n v="222033.24"/>
    <n v="17.84"/>
    <n v="69178.52"/>
  </r>
  <r>
    <s v="INV01605"/>
    <d v="2025-11-13T00:00:00"/>
    <x v="173"/>
    <x v="3"/>
    <x v="0"/>
    <n v="207557.52"/>
    <n v="20.89"/>
    <n v="72458.25"/>
  </r>
  <r>
    <s v="INV01606"/>
    <d v="2024-03-25T00:00:00"/>
    <x v="106"/>
    <x v="1"/>
    <x v="1"/>
    <n v="131749.76000000001"/>
    <n v="12.16"/>
    <n v="51678.09"/>
  </r>
  <r>
    <s v="INV01607"/>
    <d v="2025-01-16T00:00:00"/>
    <x v="273"/>
    <x v="3"/>
    <x v="0"/>
    <n v="60327.25"/>
    <n v="14.55"/>
    <n v="31693.34"/>
  </r>
  <r>
    <s v="INV01608"/>
    <d v="2024-08-13T00:00:00"/>
    <x v="22"/>
    <x v="3"/>
    <x v="1"/>
    <n v="152981.13"/>
    <n v="22.9"/>
    <n v="39802.44"/>
  </r>
  <r>
    <s v="INV01609"/>
    <d v="2025-08-07T00:00:00"/>
    <x v="36"/>
    <x v="3"/>
    <x v="3"/>
    <n v="72421.69"/>
    <n v="6.65"/>
    <n v="36736.51"/>
  </r>
  <r>
    <s v="INV01610"/>
    <d v="2025-09-20T00:00:00"/>
    <x v="101"/>
    <x v="0"/>
    <x v="0"/>
    <n v="178817"/>
    <n v="3.95"/>
    <n v="78731.350000000006"/>
  </r>
  <r>
    <s v="INV01611"/>
    <d v="2024-11-23T00:00:00"/>
    <x v="297"/>
    <x v="1"/>
    <x v="0"/>
    <n v="143286.71"/>
    <n v="24.38"/>
    <n v="65966.53"/>
  </r>
  <r>
    <s v="INV01612"/>
    <d v="2024-07-31T00:00:00"/>
    <x v="69"/>
    <x v="1"/>
    <x v="0"/>
    <n v="39434.57"/>
    <n v="15.76"/>
    <n v="19707.82"/>
  </r>
  <r>
    <s v="INV01613"/>
    <d v="2025-01-28T00:00:00"/>
    <x v="123"/>
    <x v="2"/>
    <x v="1"/>
    <n v="128897.92"/>
    <n v="20.88"/>
    <n v="60474.28"/>
  </r>
  <r>
    <s v="INV01614"/>
    <d v="2024-03-23T00:00:00"/>
    <x v="298"/>
    <x v="3"/>
    <x v="3"/>
    <n v="87753.9"/>
    <n v="22.86"/>
    <n v="32361.54"/>
  </r>
  <r>
    <s v="INV01615"/>
    <d v="2025-07-17T00:00:00"/>
    <x v="53"/>
    <x v="1"/>
    <x v="3"/>
    <n v="182264.51"/>
    <n v="9.99"/>
    <n v="65422.41"/>
  </r>
  <r>
    <s v="INV01616"/>
    <d v="2025-01-02T00:00:00"/>
    <x v="181"/>
    <x v="2"/>
    <x v="3"/>
    <n v="54941.279999999999"/>
    <n v="14.78"/>
    <n v="16001.77"/>
  </r>
  <r>
    <s v="INV01617"/>
    <d v="2024-09-08T00:00:00"/>
    <x v="187"/>
    <x v="3"/>
    <x v="1"/>
    <n v="28816.61"/>
    <n v="1.28"/>
    <n v="14518.7"/>
  </r>
  <r>
    <s v="INV01618"/>
    <d v="2025-08-08T00:00:00"/>
    <x v="46"/>
    <x v="2"/>
    <x v="1"/>
    <n v="126577.92"/>
    <n v="14.89"/>
    <n v="44829.55"/>
  </r>
  <r>
    <s v="INV01619"/>
    <d v="2025-01-18T00:00:00"/>
    <x v="122"/>
    <x v="1"/>
    <x v="3"/>
    <n v="90097.37"/>
    <n v="24.53"/>
    <n v="35309.519999999997"/>
  </r>
  <r>
    <s v="INV01620"/>
    <d v="2025-08-04T00:00:00"/>
    <x v="260"/>
    <x v="2"/>
    <x v="0"/>
    <n v="199582.58"/>
    <n v="17.059999999999999"/>
    <n v="59485.08"/>
  </r>
  <r>
    <s v="INV01621"/>
    <d v="2025-08-21T00:00:00"/>
    <x v="214"/>
    <x v="2"/>
    <x v="1"/>
    <n v="243176.35"/>
    <n v="20.73"/>
    <n v="131406.44"/>
  </r>
  <r>
    <s v="INV01622"/>
    <d v="2025-06-03T00:00:00"/>
    <x v="171"/>
    <x v="2"/>
    <x v="2"/>
    <n v="247941.82"/>
    <n v="6.62"/>
    <n v="63023.199999999997"/>
  </r>
  <r>
    <s v="INV01623"/>
    <d v="2025-06-28T00:00:00"/>
    <x v="188"/>
    <x v="1"/>
    <x v="2"/>
    <n v="191709.29"/>
    <n v="5.83"/>
    <n v="51235.22"/>
  </r>
  <r>
    <s v="INV01624"/>
    <d v="2025-11-28T00:00:00"/>
    <x v="185"/>
    <x v="2"/>
    <x v="1"/>
    <n v="49314.68"/>
    <n v="17.11"/>
    <n v="16545.009999999998"/>
  </r>
  <r>
    <s v="INV01625"/>
    <d v="2025-08-02T00:00:00"/>
    <x v="43"/>
    <x v="2"/>
    <x v="0"/>
    <n v="178810.74"/>
    <n v="5.69"/>
    <n v="93613.92"/>
  </r>
  <r>
    <s v="INV01626"/>
    <d v="2025-10-22T00:00:00"/>
    <x v="81"/>
    <x v="0"/>
    <x v="3"/>
    <n v="218337.25"/>
    <n v="8"/>
    <n v="94604.91"/>
  </r>
  <r>
    <s v="INV01627"/>
    <d v="2024-01-19T00:00:00"/>
    <x v="225"/>
    <x v="2"/>
    <x v="0"/>
    <n v="114921.42"/>
    <n v="21.21"/>
    <n v="43050.87"/>
  </r>
  <r>
    <s v="INV01628"/>
    <d v="2025-06-22T00:00:00"/>
    <x v="169"/>
    <x v="0"/>
    <x v="2"/>
    <n v="182257.53"/>
    <n v="16.440000000000001"/>
    <n v="96140.3"/>
  </r>
  <r>
    <s v="INV01629"/>
    <d v="2025-10-09T00:00:00"/>
    <x v="11"/>
    <x v="1"/>
    <x v="2"/>
    <n v="62130.76"/>
    <n v="7.44"/>
    <n v="21649.98"/>
  </r>
  <r>
    <s v="INV01630"/>
    <d v="2025-07-11T00:00:00"/>
    <x v="237"/>
    <x v="3"/>
    <x v="0"/>
    <n v="192648.74"/>
    <n v="18.440000000000001"/>
    <n v="55346.87"/>
  </r>
  <r>
    <s v="INV01631"/>
    <d v="2024-06-13T00:00:00"/>
    <x v="148"/>
    <x v="2"/>
    <x v="0"/>
    <n v="162696.54"/>
    <n v="17.420000000000002"/>
    <n v="77419.350000000006"/>
  </r>
  <r>
    <s v="INV01632"/>
    <d v="2024-03-17T00:00:00"/>
    <x v="240"/>
    <x v="0"/>
    <x v="1"/>
    <n v="214706.73"/>
    <n v="7.57"/>
    <n v="98217.09"/>
  </r>
  <r>
    <s v="INV01633"/>
    <d v="2024-01-02T00:00:00"/>
    <x v="161"/>
    <x v="2"/>
    <x v="0"/>
    <n v="186508.47"/>
    <n v="12.05"/>
    <n v="57444.65"/>
  </r>
  <r>
    <s v="INV01634"/>
    <d v="2024-10-21T00:00:00"/>
    <x v="299"/>
    <x v="2"/>
    <x v="2"/>
    <n v="66564.88"/>
    <n v="24.62"/>
    <n v="34588.06"/>
  </r>
  <r>
    <s v="INV01635"/>
    <d v="2024-04-22T00:00:00"/>
    <x v="240"/>
    <x v="0"/>
    <x v="2"/>
    <n v="36082.19"/>
    <n v="13.56"/>
    <n v="17767.41"/>
  </r>
  <r>
    <s v="INV01636"/>
    <d v="2024-02-29T00:00:00"/>
    <x v="247"/>
    <x v="3"/>
    <x v="2"/>
    <n v="77366.12"/>
    <n v="1.34"/>
    <n v="35833.120000000003"/>
  </r>
  <r>
    <s v="INV01637"/>
    <d v="2025-02-06T00:00:00"/>
    <x v="210"/>
    <x v="1"/>
    <x v="0"/>
    <n v="134067.21"/>
    <n v="2.67"/>
    <n v="33612.44"/>
  </r>
  <r>
    <s v="INV01638"/>
    <d v="2024-11-06T00:00:00"/>
    <x v="223"/>
    <x v="0"/>
    <x v="3"/>
    <n v="47679.68"/>
    <n v="20.309999999999999"/>
    <n v="12079.49"/>
  </r>
  <r>
    <s v="INV01639"/>
    <d v="2025-05-22T00:00:00"/>
    <x v="248"/>
    <x v="2"/>
    <x v="1"/>
    <n v="53135.6"/>
    <n v="18.260000000000002"/>
    <n v="28503.47"/>
  </r>
  <r>
    <s v="INV01640"/>
    <d v="2025-05-11T00:00:00"/>
    <x v="127"/>
    <x v="1"/>
    <x v="0"/>
    <n v="213351.94"/>
    <n v="4.82"/>
    <n v="78719.460000000006"/>
  </r>
  <r>
    <s v="INV01641"/>
    <d v="2025-08-10T00:00:00"/>
    <x v="291"/>
    <x v="2"/>
    <x v="3"/>
    <n v="206391.29"/>
    <n v="18.559999999999999"/>
    <n v="85953.36"/>
  </r>
  <r>
    <s v="INV01642"/>
    <d v="2025-03-29T00:00:00"/>
    <x v="81"/>
    <x v="1"/>
    <x v="1"/>
    <n v="73417.84"/>
    <n v="1.88"/>
    <n v="37101.56"/>
  </r>
  <r>
    <s v="INV01643"/>
    <d v="2024-03-08T00:00:00"/>
    <x v="289"/>
    <x v="1"/>
    <x v="0"/>
    <n v="59777.43"/>
    <n v="4.7300000000000004"/>
    <n v="26751.56"/>
  </r>
  <r>
    <s v="INV01644"/>
    <d v="2025-09-21T00:00:00"/>
    <x v="19"/>
    <x v="0"/>
    <x v="0"/>
    <n v="230298.35"/>
    <n v="22.44"/>
    <n v="124691.43"/>
  </r>
  <r>
    <s v="INV01645"/>
    <d v="2024-07-11T00:00:00"/>
    <x v="179"/>
    <x v="2"/>
    <x v="2"/>
    <n v="73392.820000000007"/>
    <n v="3.3"/>
    <n v="28221.73"/>
  </r>
  <r>
    <s v="INV01646"/>
    <d v="2025-03-22T00:00:00"/>
    <x v="211"/>
    <x v="3"/>
    <x v="0"/>
    <n v="68351.399999999994"/>
    <n v="21.09"/>
    <n v="34063.440000000002"/>
  </r>
  <r>
    <s v="INV01647"/>
    <d v="2025-11-13T00:00:00"/>
    <x v="89"/>
    <x v="0"/>
    <x v="0"/>
    <n v="207707.4"/>
    <n v="13.98"/>
    <n v="95340.85"/>
  </r>
  <r>
    <s v="INV01648"/>
    <d v="2024-02-15T00:00:00"/>
    <x v="33"/>
    <x v="0"/>
    <x v="0"/>
    <n v="153017.81"/>
    <n v="8.57"/>
    <n v="81085.279999999999"/>
  </r>
  <r>
    <s v="INV01649"/>
    <d v="2024-03-12T00:00:00"/>
    <x v="98"/>
    <x v="1"/>
    <x v="2"/>
    <n v="247999.69"/>
    <n v="23.28"/>
    <n v="62229.37"/>
  </r>
  <r>
    <s v="INV01650"/>
    <d v="2024-01-22T00:00:00"/>
    <x v="175"/>
    <x v="0"/>
    <x v="0"/>
    <n v="116864.53"/>
    <n v="13.27"/>
    <n v="45842.04"/>
  </r>
  <r>
    <s v="INV01651"/>
    <d v="2024-03-02T00:00:00"/>
    <x v="32"/>
    <x v="2"/>
    <x v="1"/>
    <n v="138233.79999999999"/>
    <n v="11.68"/>
    <n v="58407.88"/>
  </r>
  <r>
    <s v="INV01652"/>
    <d v="2024-09-14T00:00:00"/>
    <x v="221"/>
    <x v="2"/>
    <x v="2"/>
    <n v="70488.47"/>
    <n v="15.76"/>
    <n v="38302.94"/>
  </r>
  <r>
    <s v="INV01653"/>
    <d v="2025-08-26T00:00:00"/>
    <x v="8"/>
    <x v="0"/>
    <x v="2"/>
    <n v="90551.2"/>
    <n v="6.25"/>
    <n v="29936.01"/>
  </r>
  <r>
    <s v="INV01654"/>
    <d v="2024-04-20T00:00:00"/>
    <x v="101"/>
    <x v="1"/>
    <x v="2"/>
    <n v="81428.320000000007"/>
    <n v="24.13"/>
    <n v="34320.660000000003"/>
  </r>
  <r>
    <s v="INV01655"/>
    <d v="2025-07-20T00:00:00"/>
    <x v="54"/>
    <x v="0"/>
    <x v="0"/>
    <n v="99459.12"/>
    <n v="8.31"/>
    <n v="52101.7"/>
  </r>
  <r>
    <s v="INV01656"/>
    <d v="2024-01-10T00:00:00"/>
    <x v="127"/>
    <x v="0"/>
    <x v="3"/>
    <n v="103087.39"/>
    <n v="11.58"/>
    <n v="46509.81"/>
  </r>
  <r>
    <s v="INV01657"/>
    <d v="2024-06-17T00:00:00"/>
    <x v="48"/>
    <x v="1"/>
    <x v="0"/>
    <n v="146027.01999999999"/>
    <n v="1.69"/>
    <n v="77401.53"/>
  </r>
  <r>
    <s v="INV01658"/>
    <d v="2024-05-19T00:00:00"/>
    <x v="54"/>
    <x v="1"/>
    <x v="0"/>
    <n v="173487.66"/>
    <n v="4.5599999999999996"/>
    <n v="49504.959999999999"/>
  </r>
  <r>
    <s v="INV01659"/>
    <d v="2024-04-17T00:00:00"/>
    <x v="221"/>
    <x v="0"/>
    <x v="2"/>
    <n v="56015.7"/>
    <n v="1.1299999999999999"/>
    <n v="29963.71"/>
  </r>
  <r>
    <s v="INV01660"/>
    <d v="2024-01-22T00:00:00"/>
    <x v="18"/>
    <x v="3"/>
    <x v="0"/>
    <n v="69052.11"/>
    <n v="7.7"/>
    <n v="32206.48"/>
  </r>
  <r>
    <s v="INV01661"/>
    <d v="2024-06-07T00:00:00"/>
    <x v="191"/>
    <x v="2"/>
    <x v="0"/>
    <n v="18707.96"/>
    <n v="9.58"/>
    <n v="8392.1200000000008"/>
  </r>
  <r>
    <s v="INV01662"/>
    <d v="2024-05-30T00:00:00"/>
    <x v="176"/>
    <x v="1"/>
    <x v="0"/>
    <n v="110255.87"/>
    <n v="0.36"/>
    <n v="35238.61"/>
  </r>
  <r>
    <s v="INV01663"/>
    <d v="2025-02-11T00:00:00"/>
    <x v="119"/>
    <x v="0"/>
    <x v="1"/>
    <n v="161871.48000000001"/>
    <n v="4.45"/>
    <n v="55908.89"/>
  </r>
  <r>
    <s v="INV01664"/>
    <d v="2024-02-21T00:00:00"/>
    <x v="243"/>
    <x v="0"/>
    <x v="3"/>
    <n v="194321.89"/>
    <n v="1.99"/>
    <n v="106598.39999999999"/>
  </r>
  <r>
    <s v="INV01665"/>
    <d v="2024-11-10T00:00:00"/>
    <x v="217"/>
    <x v="1"/>
    <x v="0"/>
    <n v="243749.59"/>
    <n v="16.88"/>
    <n v="62877.66"/>
  </r>
  <r>
    <s v="INV01666"/>
    <d v="2025-07-04T00:00:00"/>
    <x v="198"/>
    <x v="0"/>
    <x v="2"/>
    <n v="206185.94"/>
    <n v="23.23"/>
    <n v="107343.48"/>
  </r>
  <r>
    <s v="INV01667"/>
    <d v="2025-02-10T00:00:00"/>
    <x v="115"/>
    <x v="3"/>
    <x v="1"/>
    <n v="92479.71"/>
    <n v="22.78"/>
    <n v="50323.839999999997"/>
  </r>
  <r>
    <s v="INV01668"/>
    <d v="2024-02-23T00:00:00"/>
    <x v="257"/>
    <x v="0"/>
    <x v="3"/>
    <n v="113570.89"/>
    <n v="2.86"/>
    <n v="48071.78"/>
  </r>
  <r>
    <s v="INV01669"/>
    <d v="2024-06-27T00:00:00"/>
    <x v="212"/>
    <x v="2"/>
    <x v="2"/>
    <n v="76076.639999999999"/>
    <n v="6.05"/>
    <n v="31896.28"/>
  </r>
  <r>
    <s v="INV01670"/>
    <d v="2025-03-16T00:00:00"/>
    <x v="108"/>
    <x v="1"/>
    <x v="3"/>
    <n v="237226.34"/>
    <n v="15.44"/>
    <n v="87208.84"/>
  </r>
  <r>
    <s v="INV01671"/>
    <d v="2024-02-17T00:00:00"/>
    <x v="55"/>
    <x v="3"/>
    <x v="3"/>
    <n v="129669.21"/>
    <n v="8.81"/>
    <n v="59283.24"/>
  </r>
  <r>
    <s v="INV01672"/>
    <d v="2024-09-23T00:00:00"/>
    <x v="297"/>
    <x v="0"/>
    <x v="1"/>
    <n v="129315.31"/>
    <n v="24.29"/>
    <n v="69800.460000000006"/>
  </r>
  <r>
    <s v="INV01673"/>
    <d v="2025-09-10T00:00:00"/>
    <x v="231"/>
    <x v="2"/>
    <x v="0"/>
    <n v="145735.12"/>
    <n v="5.34"/>
    <n v="52130.25"/>
  </r>
  <r>
    <s v="INV01674"/>
    <d v="2024-12-26T00:00:00"/>
    <x v="14"/>
    <x v="2"/>
    <x v="2"/>
    <n v="221420.4"/>
    <n v="14.5"/>
    <n v="83100.100000000006"/>
  </r>
  <r>
    <s v="INV01675"/>
    <d v="2025-08-01T00:00:00"/>
    <x v="93"/>
    <x v="1"/>
    <x v="2"/>
    <n v="19393.02"/>
    <n v="5.55"/>
    <n v="8002.4"/>
  </r>
  <r>
    <s v="INV01676"/>
    <d v="2025-11-19T00:00:00"/>
    <x v="5"/>
    <x v="1"/>
    <x v="2"/>
    <n v="187625.60000000001"/>
    <n v="21.51"/>
    <n v="86382.96"/>
  </r>
  <r>
    <s v="INV01677"/>
    <d v="2024-02-23T00:00:00"/>
    <x v="117"/>
    <x v="2"/>
    <x v="2"/>
    <n v="85039.95"/>
    <n v="14.81"/>
    <n v="37241.18"/>
  </r>
  <r>
    <s v="INV01678"/>
    <d v="2024-07-10T00:00:00"/>
    <x v="128"/>
    <x v="1"/>
    <x v="0"/>
    <n v="123652.42"/>
    <n v="2.71"/>
    <n v="51160.86"/>
  </r>
  <r>
    <s v="INV01679"/>
    <d v="2025-01-16T00:00:00"/>
    <x v="240"/>
    <x v="3"/>
    <x v="1"/>
    <n v="190410.64"/>
    <n v="14.92"/>
    <n v="88254.91"/>
  </r>
  <r>
    <s v="INV01680"/>
    <d v="2024-02-03T00:00:00"/>
    <x v="122"/>
    <x v="0"/>
    <x v="0"/>
    <n v="177967.27"/>
    <n v="19.8"/>
    <n v="96910.11"/>
  </r>
  <r>
    <s v="INV01681"/>
    <d v="2024-03-26T00:00:00"/>
    <x v="101"/>
    <x v="0"/>
    <x v="2"/>
    <n v="53674.38"/>
    <n v="20.43"/>
    <n v="27726.22"/>
  </r>
  <r>
    <s v="INV01682"/>
    <d v="2024-06-07T00:00:00"/>
    <x v="197"/>
    <x v="2"/>
    <x v="0"/>
    <n v="87106.34"/>
    <n v="13.33"/>
    <n v="22562.28"/>
  </r>
  <r>
    <s v="INV01683"/>
    <d v="2025-08-18T00:00:00"/>
    <x v="108"/>
    <x v="1"/>
    <x v="3"/>
    <n v="22141.85"/>
    <n v="10.33"/>
    <n v="9970.4"/>
  </r>
  <r>
    <s v="INV01684"/>
    <d v="2025-07-03T00:00:00"/>
    <x v="254"/>
    <x v="1"/>
    <x v="3"/>
    <n v="179022.95"/>
    <n v="22.34"/>
    <n v="90499.58"/>
  </r>
  <r>
    <s v="INV01685"/>
    <d v="2025-05-30T00:00:00"/>
    <x v="18"/>
    <x v="0"/>
    <x v="0"/>
    <n v="160637.54999999999"/>
    <n v="5.87"/>
    <n v="65673.990000000005"/>
  </r>
  <r>
    <s v="INV01686"/>
    <d v="2025-11-30T00:00:00"/>
    <x v="98"/>
    <x v="0"/>
    <x v="3"/>
    <n v="119509.27"/>
    <n v="1.18"/>
    <n v="31563.84"/>
  </r>
  <r>
    <s v="INV01687"/>
    <d v="2024-07-06T00:00:00"/>
    <x v="282"/>
    <x v="3"/>
    <x v="3"/>
    <n v="52408.78"/>
    <n v="6.11"/>
    <n v="19332.810000000001"/>
  </r>
  <r>
    <s v="INV01688"/>
    <d v="2024-01-22T00:00:00"/>
    <x v="256"/>
    <x v="2"/>
    <x v="1"/>
    <n v="111963.7"/>
    <n v="21.63"/>
    <n v="48778.67"/>
  </r>
  <r>
    <s v="INV01689"/>
    <d v="2024-11-02T00:00:00"/>
    <x v="137"/>
    <x v="2"/>
    <x v="2"/>
    <n v="130602.08"/>
    <n v="15.6"/>
    <n v="53756.85"/>
  </r>
  <r>
    <s v="INV01690"/>
    <d v="2024-10-08T00:00:00"/>
    <x v="192"/>
    <x v="1"/>
    <x v="0"/>
    <n v="54216.95"/>
    <n v="13.36"/>
    <n v="20013.04"/>
  </r>
  <r>
    <s v="INV01691"/>
    <d v="2024-04-01T00:00:00"/>
    <x v="124"/>
    <x v="1"/>
    <x v="2"/>
    <n v="208340.28"/>
    <n v="16.57"/>
    <n v="70362.210000000006"/>
  </r>
  <r>
    <s v="INV01692"/>
    <d v="2025-02-21T00:00:00"/>
    <x v="256"/>
    <x v="0"/>
    <x v="2"/>
    <n v="197723.46"/>
    <n v="21.91"/>
    <n v="102407.28"/>
  </r>
  <r>
    <s v="INV01693"/>
    <d v="2025-06-26T00:00:00"/>
    <x v="137"/>
    <x v="0"/>
    <x v="0"/>
    <n v="113735.3"/>
    <n v="7.75"/>
    <n v="56424.33"/>
  </r>
  <r>
    <s v="INV01694"/>
    <d v="2024-10-22T00:00:00"/>
    <x v="203"/>
    <x v="1"/>
    <x v="0"/>
    <n v="81183.97"/>
    <n v="7.48"/>
    <n v="43465.78"/>
  </r>
  <r>
    <s v="INV01695"/>
    <d v="2024-12-31T00:00:00"/>
    <x v="132"/>
    <x v="1"/>
    <x v="2"/>
    <n v="131906.71"/>
    <n v="15.44"/>
    <n v="50383.99"/>
  </r>
  <r>
    <s v="INV01696"/>
    <d v="2024-04-25T00:00:00"/>
    <x v="88"/>
    <x v="3"/>
    <x v="0"/>
    <n v="172049.3"/>
    <n v="12.6"/>
    <n v="46384.77"/>
  </r>
  <r>
    <s v="INV01697"/>
    <d v="2025-02-08T00:00:00"/>
    <x v="26"/>
    <x v="1"/>
    <x v="2"/>
    <n v="91331.31"/>
    <n v="12.56"/>
    <n v="44448"/>
  </r>
  <r>
    <s v="INV01698"/>
    <d v="2024-02-24T00:00:00"/>
    <x v="147"/>
    <x v="3"/>
    <x v="1"/>
    <n v="211414.82"/>
    <n v="17.079999999999998"/>
    <n v="112137.09"/>
  </r>
  <r>
    <s v="INV01699"/>
    <d v="2024-04-22T00:00:00"/>
    <x v="241"/>
    <x v="0"/>
    <x v="2"/>
    <n v="91253.05"/>
    <n v="20.62"/>
    <n v="36802.370000000003"/>
  </r>
  <r>
    <s v="INV01700"/>
    <d v="2025-05-12T00:00:00"/>
    <x v="169"/>
    <x v="0"/>
    <x v="3"/>
    <n v="73169.06"/>
    <n v="18.79"/>
    <n v="27111.91"/>
  </r>
  <r>
    <s v="INV01701"/>
    <d v="2025-12-28T00:00:00"/>
    <x v="96"/>
    <x v="1"/>
    <x v="1"/>
    <n v="204776.89"/>
    <n v="20.46"/>
    <n v="82639.350000000006"/>
  </r>
  <r>
    <s v="INV01702"/>
    <d v="2024-02-03T00:00:00"/>
    <x v="17"/>
    <x v="0"/>
    <x v="1"/>
    <n v="206627.07"/>
    <n v="1.82"/>
    <n v="66677.91"/>
  </r>
  <r>
    <s v="INV01703"/>
    <d v="2025-04-12T00:00:00"/>
    <x v="210"/>
    <x v="1"/>
    <x v="2"/>
    <n v="170841.2"/>
    <n v="4.67"/>
    <n v="73809.25"/>
  </r>
  <r>
    <s v="INV01704"/>
    <d v="2025-01-11T00:00:00"/>
    <x v="51"/>
    <x v="3"/>
    <x v="0"/>
    <n v="108889.64"/>
    <n v="13.98"/>
    <n v="48761.37"/>
  </r>
  <r>
    <s v="INV01705"/>
    <d v="2024-07-28T00:00:00"/>
    <x v="67"/>
    <x v="0"/>
    <x v="1"/>
    <n v="198832.11"/>
    <n v="4.67"/>
    <n v="50848.66"/>
  </r>
  <r>
    <s v="INV01706"/>
    <d v="2025-10-11T00:00:00"/>
    <x v="297"/>
    <x v="1"/>
    <x v="2"/>
    <n v="14164.93"/>
    <n v="15.15"/>
    <n v="5692.84"/>
  </r>
  <r>
    <s v="INV01707"/>
    <d v="2025-10-19T00:00:00"/>
    <x v="182"/>
    <x v="2"/>
    <x v="3"/>
    <n v="183279.09"/>
    <n v="19.809999999999999"/>
    <n v="50876.639999999999"/>
  </r>
  <r>
    <s v="INV01708"/>
    <d v="2024-11-13T00:00:00"/>
    <x v="293"/>
    <x v="0"/>
    <x v="3"/>
    <n v="50521.79"/>
    <n v="16.8"/>
    <n v="25542.5"/>
  </r>
  <r>
    <s v="INV01709"/>
    <d v="2024-07-05T00:00:00"/>
    <x v="221"/>
    <x v="2"/>
    <x v="1"/>
    <n v="216452.46"/>
    <n v="24.09"/>
    <n v="101005.88"/>
  </r>
  <r>
    <s v="INV01710"/>
    <d v="2024-01-19T00:00:00"/>
    <x v="202"/>
    <x v="3"/>
    <x v="3"/>
    <n v="206165.31"/>
    <n v="1.97"/>
    <n v="71611.25"/>
  </r>
  <r>
    <s v="INV01711"/>
    <d v="2024-09-15T00:00:00"/>
    <x v="80"/>
    <x v="3"/>
    <x v="3"/>
    <n v="224076.83"/>
    <n v="7.81"/>
    <n v="97728.22"/>
  </r>
  <r>
    <s v="INV01712"/>
    <d v="2024-07-31T00:00:00"/>
    <x v="286"/>
    <x v="1"/>
    <x v="2"/>
    <n v="36480.720000000001"/>
    <n v="5.7"/>
    <n v="16453.77"/>
  </r>
  <r>
    <s v="INV01713"/>
    <d v="2024-06-26T00:00:00"/>
    <x v="52"/>
    <x v="2"/>
    <x v="1"/>
    <n v="108208.8"/>
    <n v="13.73"/>
    <n v="50162.97"/>
  </r>
  <r>
    <s v="INV01714"/>
    <d v="2025-03-24T00:00:00"/>
    <x v="75"/>
    <x v="3"/>
    <x v="2"/>
    <n v="245746.96"/>
    <n v="21.83"/>
    <n v="93600.52"/>
  </r>
  <r>
    <s v="INV01715"/>
    <d v="2024-06-18T00:00:00"/>
    <x v="285"/>
    <x v="1"/>
    <x v="0"/>
    <n v="61655.15"/>
    <n v="6.63"/>
    <n v="20122.29"/>
  </r>
  <r>
    <s v="INV01716"/>
    <d v="2025-04-09T00:00:00"/>
    <x v="15"/>
    <x v="3"/>
    <x v="0"/>
    <n v="87663.07"/>
    <n v="6.52"/>
    <n v="37527.800000000003"/>
  </r>
  <r>
    <s v="INV01717"/>
    <d v="2025-09-24T00:00:00"/>
    <x v="195"/>
    <x v="2"/>
    <x v="0"/>
    <n v="34688.449999999997"/>
    <n v="13.18"/>
    <n v="17465.93"/>
  </r>
  <r>
    <s v="INV01718"/>
    <d v="2025-07-05T00:00:00"/>
    <x v="67"/>
    <x v="0"/>
    <x v="2"/>
    <n v="36338.400000000001"/>
    <n v="7.13"/>
    <n v="18545.68"/>
  </r>
  <r>
    <s v="INV01719"/>
    <d v="2025-08-21T00:00:00"/>
    <x v="5"/>
    <x v="0"/>
    <x v="3"/>
    <n v="60081.89"/>
    <n v="13.35"/>
    <n v="21868.959999999999"/>
  </r>
  <r>
    <s v="INV01720"/>
    <d v="2025-08-08T00:00:00"/>
    <x v="178"/>
    <x v="3"/>
    <x v="3"/>
    <n v="78440.47"/>
    <n v="8.7799999999999994"/>
    <n v="33486.400000000001"/>
  </r>
  <r>
    <s v="INV01721"/>
    <d v="2024-05-20T00:00:00"/>
    <x v="269"/>
    <x v="3"/>
    <x v="2"/>
    <n v="28805.02"/>
    <n v="3.23"/>
    <n v="12760.21"/>
  </r>
  <r>
    <s v="INV01722"/>
    <d v="2024-01-26T00:00:00"/>
    <x v="108"/>
    <x v="3"/>
    <x v="2"/>
    <n v="140178.44"/>
    <n v="0.98"/>
    <n v="52358.46"/>
  </r>
  <r>
    <s v="INV01723"/>
    <d v="2024-10-18T00:00:00"/>
    <x v="141"/>
    <x v="1"/>
    <x v="3"/>
    <n v="126167.19"/>
    <n v="0.09"/>
    <n v="35163.599999999999"/>
  </r>
  <r>
    <s v="INV01724"/>
    <d v="2024-12-19T00:00:00"/>
    <x v="184"/>
    <x v="1"/>
    <x v="1"/>
    <n v="29225.62"/>
    <n v="18.88"/>
    <n v="15127.31"/>
  </r>
  <r>
    <s v="INV01725"/>
    <d v="2024-11-21T00:00:00"/>
    <x v="258"/>
    <x v="2"/>
    <x v="3"/>
    <n v="151558.66"/>
    <n v="20.25"/>
    <n v="61800.71"/>
  </r>
  <r>
    <s v="INV01726"/>
    <d v="2025-12-20T00:00:00"/>
    <x v="91"/>
    <x v="0"/>
    <x v="2"/>
    <n v="244154.79"/>
    <n v="5.86"/>
    <n v="70616.87"/>
  </r>
  <r>
    <s v="INV01727"/>
    <d v="2025-06-06T00:00:00"/>
    <x v="247"/>
    <x v="0"/>
    <x v="2"/>
    <n v="59557.11"/>
    <n v="23.57"/>
    <n v="18880.990000000002"/>
  </r>
  <r>
    <s v="INV01728"/>
    <d v="2025-02-13T00:00:00"/>
    <x v="129"/>
    <x v="0"/>
    <x v="3"/>
    <n v="72921.279999999999"/>
    <n v="21.95"/>
    <n v="35342.29"/>
  </r>
  <r>
    <s v="INV01729"/>
    <d v="2025-11-19T00:00:00"/>
    <x v="33"/>
    <x v="2"/>
    <x v="0"/>
    <n v="214659.8"/>
    <n v="1.17"/>
    <n v="75913.919999999998"/>
  </r>
  <r>
    <s v="INV01730"/>
    <d v="2025-12-02T00:00:00"/>
    <x v="269"/>
    <x v="3"/>
    <x v="3"/>
    <n v="84260.22"/>
    <n v="20.87"/>
    <n v="43758.55"/>
  </r>
  <r>
    <s v="INV01731"/>
    <d v="2025-11-22T00:00:00"/>
    <x v="164"/>
    <x v="3"/>
    <x v="1"/>
    <n v="207800.99"/>
    <n v="7.04"/>
    <n v="57265.08"/>
  </r>
  <r>
    <s v="INV01732"/>
    <d v="2025-10-01T00:00:00"/>
    <x v="255"/>
    <x v="0"/>
    <x v="3"/>
    <n v="66665.11"/>
    <n v="18.11"/>
    <n v="22101.47"/>
  </r>
  <r>
    <s v="INV01733"/>
    <d v="2025-12-02T00:00:00"/>
    <x v="15"/>
    <x v="2"/>
    <x v="0"/>
    <n v="98137.49"/>
    <n v="15.13"/>
    <n v="25546.07"/>
  </r>
  <r>
    <s v="INV01734"/>
    <d v="2025-09-11T00:00:00"/>
    <x v="275"/>
    <x v="0"/>
    <x v="1"/>
    <n v="16038.08"/>
    <n v="7.47"/>
    <n v="5635.8"/>
  </r>
  <r>
    <s v="INV01735"/>
    <d v="2025-02-15T00:00:00"/>
    <x v="179"/>
    <x v="2"/>
    <x v="1"/>
    <n v="49359.24"/>
    <n v="9.89"/>
    <n v="17218.64"/>
  </r>
  <r>
    <s v="INV01736"/>
    <d v="2024-04-20T00:00:00"/>
    <x v="155"/>
    <x v="2"/>
    <x v="0"/>
    <n v="33811.75"/>
    <n v="3"/>
    <n v="10405.02"/>
  </r>
  <r>
    <s v="INV01737"/>
    <d v="2024-09-06T00:00:00"/>
    <x v="159"/>
    <x v="1"/>
    <x v="0"/>
    <n v="150374.57999999999"/>
    <n v="18.07"/>
    <n v="59978.98"/>
  </r>
  <r>
    <s v="INV01738"/>
    <d v="2024-02-13T00:00:00"/>
    <x v="0"/>
    <x v="3"/>
    <x v="3"/>
    <n v="225893.55"/>
    <n v="13.86"/>
    <n v="66163.05"/>
  </r>
  <r>
    <s v="INV01739"/>
    <d v="2025-04-15T00:00:00"/>
    <x v="261"/>
    <x v="3"/>
    <x v="0"/>
    <n v="57078.22"/>
    <n v="24.17"/>
    <n v="26644.94"/>
  </r>
  <r>
    <s v="INV01740"/>
    <d v="2024-11-03T00:00:00"/>
    <x v="210"/>
    <x v="0"/>
    <x v="3"/>
    <n v="247138.42"/>
    <n v="24.55"/>
    <n v="120668.59"/>
  </r>
  <r>
    <s v="INV01741"/>
    <d v="2025-03-25T00:00:00"/>
    <x v="275"/>
    <x v="1"/>
    <x v="1"/>
    <n v="129739.71"/>
    <n v="15.55"/>
    <n v="66786.67"/>
  </r>
  <r>
    <s v="INV01742"/>
    <d v="2025-08-10T00:00:00"/>
    <x v="145"/>
    <x v="3"/>
    <x v="3"/>
    <n v="198797.59"/>
    <n v="15.35"/>
    <n v="64880.27"/>
  </r>
  <r>
    <s v="INV01743"/>
    <d v="2024-11-28T00:00:00"/>
    <x v="90"/>
    <x v="3"/>
    <x v="3"/>
    <n v="199689.07"/>
    <n v="21.44"/>
    <n v="99037.47"/>
  </r>
  <r>
    <s v="INV01744"/>
    <d v="2025-08-04T00:00:00"/>
    <x v="245"/>
    <x v="3"/>
    <x v="0"/>
    <n v="23669.1"/>
    <n v="24.79"/>
    <n v="9151.32"/>
  </r>
  <r>
    <s v="INV01745"/>
    <d v="2024-11-25T00:00:00"/>
    <x v="115"/>
    <x v="2"/>
    <x v="3"/>
    <n v="168273"/>
    <n v="23.57"/>
    <n v="44388.84"/>
  </r>
  <r>
    <s v="INV01746"/>
    <d v="2025-11-08T00:00:00"/>
    <x v="48"/>
    <x v="0"/>
    <x v="3"/>
    <n v="131250.35"/>
    <n v="7.33"/>
    <n v="38384.69"/>
  </r>
  <r>
    <s v="INV01747"/>
    <d v="2024-12-13T00:00:00"/>
    <x v="68"/>
    <x v="0"/>
    <x v="1"/>
    <n v="49381.27"/>
    <n v="9.6"/>
    <n v="23685.43"/>
  </r>
  <r>
    <s v="INV01748"/>
    <d v="2024-07-19T00:00:00"/>
    <x v="98"/>
    <x v="2"/>
    <x v="1"/>
    <n v="210547.04"/>
    <n v="18.010000000000002"/>
    <n v="112467.37"/>
  </r>
  <r>
    <s v="INV01749"/>
    <d v="2024-03-10T00:00:00"/>
    <x v="162"/>
    <x v="2"/>
    <x v="3"/>
    <n v="190608.22"/>
    <n v="9.2899999999999991"/>
    <n v="97813.74"/>
  </r>
  <r>
    <s v="INV01750"/>
    <d v="2024-02-07T00:00:00"/>
    <x v="32"/>
    <x v="2"/>
    <x v="0"/>
    <n v="247926.35"/>
    <n v="22.89"/>
    <n v="124765.92"/>
  </r>
  <r>
    <s v="INV01751"/>
    <d v="2024-09-01T00:00:00"/>
    <x v="280"/>
    <x v="1"/>
    <x v="1"/>
    <n v="208168.85"/>
    <n v="23.47"/>
    <n v="52856.31"/>
  </r>
  <r>
    <s v="INV01752"/>
    <d v="2024-10-16T00:00:00"/>
    <x v="52"/>
    <x v="0"/>
    <x v="3"/>
    <n v="127348.9"/>
    <n v="9.8699999999999992"/>
    <n v="52588.09"/>
  </r>
  <r>
    <s v="INV01753"/>
    <d v="2024-02-26T00:00:00"/>
    <x v="108"/>
    <x v="3"/>
    <x v="1"/>
    <n v="74697.39"/>
    <n v="9.84"/>
    <n v="34580.9"/>
  </r>
  <r>
    <s v="INV01754"/>
    <d v="2024-05-31T00:00:00"/>
    <x v="222"/>
    <x v="3"/>
    <x v="3"/>
    <n v="59050.97"/>
    <n v="4.3600000000000003"/>
    <n v="21223.65"/>
  </r>
  <r>
    <s v="INV01755"/>
    <d v="2025-04-16T00:00:00"/>
    <x v="35"/>
    <x v="0"/>
    <x v="1"/>
    <n v="58186.879999999997"/>
    <n v="12.6"/>
    <n v="19515.27"/>
  </r>
  <r>
    <s v="INV01756"/>
    <d v="2024-12-13T00:00:00"/>
    <x v="73"/>
    <x v="0"/>
    <x v="2"/>
    <n v="124304.9"/>
    <n v="23.23"/>
    <n v="63364.38"/>
  </r>
  <r>
    <s v="INV01757"/>
    <d v="2024-08-19T00:00:00"/>
    <x v="34"/>
    <x v="0"/>
    <x v="0"/>
    <n v="135196.69"/>
    <n v="11.42"/>
    <n v="43412.71"/>
  </r>
  <r>
    <s v="INV01758"/>
    <d v="2024-12-03T00:00:00"/>
    <x v="106"/>
    <x v="3"/>
    <x v="1"/>
    <n v="109412.61"/>
    <n v="5.94"/>
    <n v="44973.5"/>
  </r>
  <r>
    <s v="INV01759"/>
    <d v="2024-07-09T00:00:00"/>
    <x v="146"/>
    <x v="2"/>
    <x v="2"/>
    <n v="55394"/>
    <n v="23.09"/>
    <n v="24905.55"/>
  </r>
  <r>
    <s v="INV01760"/>
    <d v="2024-09-19T00:00:00"/>
    <x v="87"/>
    <x v="2"/>
    <x v="2"/>
    <n v="150833.17000000001"/>
    <n v="0.5"/>
    <n v="79754.78"/>
  </r>
  <r>
    <s v="INV01761"/>
    <d v="2024-11-05T00:00:00"/>
    <x v="291"/>
    <x v="2"/>
    <x v="2"/>
    <n v="14711.34"/>
    <n v="23.37"/>
    <n v="4664.97"/>
  </r>
  <r>
    <s v="INV01762"/>
    <d v="2025-02-19T00:00:00"/>
    <x v="229"/>
    <x v="3"/>
    <x v="1"/>
    <n v="237695.28"/>
    <n v="18.920000000000002"/>
    <n v="113857.52"/>
  </r>
  <r>
    <s v="INV01763"/>
    <d v="2024-06-28T00:00:00"/>
    <x v="27"/>
    <x v="0"/>
    <x v="1"/>
    <n v="233582.12"/>
    <n v="23.29"/>
    <n v="59069.65"/>
  </r>
  <r>
    <s v="INV01764"/>
    <d v="2024-07-18T00:00:00"/>
    <x v="120"/>
    <x v="1"/>
    <x v="2"/>
    <n v="223666.7"/>
    <n v="11.81"/>
    <n v="61578.19"/>
  </r>
  <r>
    <s v="INV01765"/>
    <d v="2024-06-09T00:00:00"/>
    <x v="57"/>
    <x v="2"/>
    <x v="2"/>
    <n v="53835.97"/>
    <n v="19.739999999999998"/>
    <n v="15262.02"/>
  </r>
  <r>
    <s v="INV01766"/>
    <d v="2024-04-02T00:00:00"/>
    <x v="151"/>
    <x v="2"/>
    <x v="0"/>
    <n v="219507.27"/>
    <n v="7.81"/>
    <n v="61324.92"/>
  </r>
  <r>
    <s v="INV01767"/>
    <d v="2025-07-21T00:00:00"/>
    <x v="64"/>
    <x v="1"/>
    <x v="0"/>
    <n v="186426.1"/>
    <n v="20.94"/>
    <n v="62293.89"/>
  </r>
  <r>
    <s v="INV01768"/>
    <d v="2025-02-27T00:00:00"/>
    <x v="28"/>
    <x v="0"/>
    <x v="2"/>
    <n v="126744.8"/>
    <n v="22.98"/>
    <n v="54248.37"/>
  </r>
  <r>
    <s v="INV01769"/>
    <d v="2024-11-07T00:00:00"/>
    <x v="96"/>
    <x v="0"/>
    <x v="3"/>
    <n v="60579.12"/>
    <n v="11.89"/>
    <n v="16361.83"/>
  </r>
  <r>
    <s v="INV01770"/>
    <d v="2024-04-14T00:00:00"/>
    <x v="91"/>
    <x v="1"/>
    <x v="1"/>
    <n v="167992.85"/>
    <n v="21.45"/>
    <n v="44498.68"/>
  </r>
  <r>
    <s v="INV01771"/>
    <d v="2024-05-11T00:00:00"/>
    <x v="161"/>
    <x v="3"/>
    <x v="2"/>
    <n v="115476.33"/>
    <n v="0.59"/>
    <n v="57895.58"/>
  </r>
  <r>
    <s v="INV01772"/>
    <d v="2025-11-03T00:00:00"/>
    <x v="166"/>
    <x v="0"/>
    <x v="0"/>
    <n v="52075.72"/>
    <n v="1.17"/>
    <n v="28429.85"/>
  </r>
  <r>
    <s v="INV01773"/>
    <d v="2025-08-15T00:00:00"/>
    <x v="137"/>
    <x v="1"/>
    <x v="2"/>
    <n v="28714.61"/>
    <n v="14.13"/>
    <n v="14517.44"/>
  </r>
  <r>
    <s v="INV01774"/>
    <d v="2025-11-30T00:00:00"/>
    <x v="6"/>
    <x v="3"/>
    <x v="3"/>
    <n v="226819.49"/>
    <n v="2.44"/>
    <n v="87316.74"/>
  </r>
  <r>
    <s v="INV01775"/>
    <d v="2025-12-23T00:00:00"/>
    <x v="123"/>
    <x v="3"/>
    <x v="2"/>
    <n v="74144.83"/>
    <n v="1.1499999999999999"/>
    <n v="31129.35"/>
  </r>
  <r>
    <s v="INV01776"/>
    <d v="2025-07-17T00:00:00"/>
    <x v="89"/>
    <x v="3"/>
    <x v="3"/>
    <n v="115816.21"/>
    <n v="9.09"/>
    <n v="56511.519999999997"/>
  </r>
  <r>
    <s v="INV01777"/>
    <d v="2024-03-13T00:00:00"/>
    <x v="151"/>
    <x v="3"/>
    <x v="2"/>
    <n v="97183.98"/>
    <n v="5.33"/>
    <n v="50410.14"/>
  </r>
  <r>
    <s v="INV01778"/>
    <d v="2024-04-18T00:00:00"/>
    <x v="137"/>
    <x v="2"/>
    <x v="3"/>
    <n v="142040.35"/>
    <n v="10.08"/>
    <n v="68763.929999999993"/>
  </r>
  <r>
    <s v="INV01779"/>
    <d v="2024-04-24T00:00:00"/>
    <x v="130"/>
    <x v="1"/>
    <x v="0"/>
    <n v="44282.77"/>
    <n v="11.65"/>
    <n v="22167.29"/>
  </r>
  <r>
    <s v="INV01780"/>
    <d v="2024-12-23T00:00:00"/>
    <x v="112"/>
    <x v="2"/>
    <x v="1"/>
    <n v="62954.35"/>
    <n v="18.510000000000002"/>
    <n v="34303.019999999997"/>
  </r>
  <r>
    <s v="INV01781"/>
    <d v="2024-09-29T00:00:00"/>
    <x v="189"/>
    <x v="1"/>
    <x v="2"/>
    <n v="175896.04"/>
    <n v="7.61"/>
    <n v="47496.76"/>
  </r>
  <r>
    <s v="INV01782"/>
    <d v="2024-06-06T00:00:00"/>
    <x v="225"/>
    <x v="2"/>
    <x v="3"/>
    <n v="242749.14"/>
    <n v="10.94"/>
    <n v="79967.47"/>
  </r>
  <r>
    <s v="INV01783"/>
    <d v="2024-09-08T00:00:00"/>
    <x v="289"/>
    <x v="3"/>
    <x v="2"/>
    <n v="208611.04"/>
    <n v="6.12"/>
    <n v="60565.81"/>
  </r>
  <r>
    <s v="INV01784"/>
    <d v="2024-08-20T00:00:00"/>
    <x v="142"/>
    <x v="3"/>
    <x v="0"/>
    <n v="75757.97"/>
    <n v="18.059999999999999"/>
    <n v="24298.89"/>
  </r>
  <r>
    <s v="INV01785"/>
    <d v="2024-03-13T00:00:00"/>
    <x v="273"/>
    <x v="3"/>
    <x v="2"/>
    <n v="65320.37"/>
    <n v="2.68"/>
    <n v="31021.14"/>
  </r>
  <r>
    <s v="INV01786"/>
    <d v="2025-10-27T00:00:00"/>
    <x v="142"/>
    <x v="0"/>
    <x v="3"/>
    <n v="28975"/>
    <n v="6.61"/>
    <n v="12097.19"/>
  </r>
  <r>
    <s v="INV01787"/>
    <d v="2024-11-18T00:00:00"/>
    <x v="285"/>
    <x v="1"/>
    <x v="3"/>
    <n v="146570.4"/>
    <n v="8.4499999999999993"/>
    <n v="59112.05"/>
  </r>
  <r>
    <s v="INV01788"/>
    <d v="2025-06-07T00:00:00"/>
    <x v="187"/>
    <x v="1"/>
    <x v="3"/>
    <n v="44548.98"/>
    <n v="12.08"/>
    <n v="11754.4"/>
  </r>
  <r>
    <s v="INV01789"/>
    <d v="2024-05-10T00:00:00"/>
    <x v="199"/>
    <x v="0"/>
    <x v="1"/>
    <n v="176670.01"/>
    <n v="18.23"/>
    <n v="71786.05"/>
  </r>
  <r>
    <s v="INV01790"/>
    <d v="2025-08-30T00:00:00"/>
    <x v="135"/>
    <x v="3"/>
    <x v="3"/>
    <n v="65283.71"/>
    <n v="6.98"/>
    <n v="26538.04"/>
  </r>
  <r>
    <s v="INV01791"/>
    <d v="2025-07-30T00:00:00"/>
    <x v="238"/>
    <x v="1"/>
    <x v="0"/>
    <n v="103755.18"/>
    <n v="3.77"/>
    <n v="55926.09"/>
  </r>
  <r>
    <s v="INV01792"/>
    <d v="2024-09-18T00:00:00"/>
    <x v="150"/>
    <x v="0"/>
    <x v="0"/>
    <n v="55600.52"/>
    <n v="11.57"/>
    <n v="21009.32"/>
  </r>
  <r>
    <s v="INV01793"/>
    <d v="2025-04-11T00:00:00"/>
    <x v="146"/>
    <x v="1"/>
    <x v="2"/>
    <n v="84669.5"/>
    <n v="6.34"/>
    <n v="27587.97"/>
  </r>
  <r>
    <s v="INV01794"/>
    <d v="2024-12-07T00:00:00"/>
    <x v="256"/>
    <x v="3"/>
    <x v="3"/>
    <n v="173219.94"/>
    <n v="6.98"/>
    <n v="72848.479999999996"/>
  </r>
  <r>
    <s v="INV01795"/>
    <d v="2024-04-07T00:00:00"/>
    <x v="135"/>
    <x v="0"/>
    <x v="3"/>
    <n v="95730"/>
    <n v="22.54"/>
    <n v="29056.18"/>
  </r>
  <r>
    <s v="INV01796"/>
    <d v="2024-04-16T00:00:00"/>
    <x v="133"/>
    <x v="1"/>
    <x v="3"/>
    <n v="191754.7"/>
    <n v="8.36"/>
    <n v="72826.679999999993"/>
  </r>
  <r>
    <s v="INV01797"/>
    <d v="2025-01-19T00:00:00"/>
    <x v="170"/>
    <x v="3"/>
    <x v="0"/>
    <n v="222406.66"/>
    <n v="1.56"/>
    <n v="91800.81"/>
  </r>
  <r>
    <s v="INV01798"/>
    <d v="2025-03-16T00:00:00"/>
    <x v="39"/>
    <x v="0"/>
    <x v="0"/>
    <n v="235901.24"/>
    <n v="13.28"/>
    <n v="100927.39"/>
  </r>
  <r>
    <s v="INV01799"/>
    <d v="2025-12-09T00:00:00"/>
    <x v="3"/>
    <x v="2"/>
    <x v="2"/>
    <n v="218557.01"/>
    <n v="5.55"/>
    <n v="68498.06"/>
  </r>
  <r>
    <s v="INV01800"/>
    <d v="2024-06-12T00:00:00"/>
    <x v="127"/>
    <x v="3"/>
    <x v="2"/>
    <n v="43564.74"/>
    <n v="10.44"/>
    <n v="19443.66"/>
  </r>
  <r>
    <s v="INV01801"/>
    <d v="2024-09-15T00:00:00"/>
    <x v="142"/>
    <x v="0"/>
    <x v="3"/>
    <n v="30606.65"/>
    <n v="2.33"/>
    <n v="16369.6"/>
  </r>
  <r>
    <s v="INV01802"/>
    <d v="2024-11-29T00:00:00"/>
    <x v="74"/>
    <x v="1"/>
    <x v="1"/>
    <n v="170997.95"/>
    <n v="10.28"/>
    <n v="90750.71"/>
  </r>
  <r>
    <s v="INV01803"/>
    <d v="2025-08-02T00:00:00"/>
    <x v="19"/>
    <x v="2"/>
    <x v="1"/>
    <n v="147658.32"/>
    <n v="23.85"/>
    <n v="78821.490000000005"/>
  </r>
  <r>
    <s v="INV01804"/>
    <d v="2025-01-08T00:00:00"/>
    <x v="223"/>
    <x v="1"/>
    <x v="1"/>
    <n v="86034.71"/>
    <n v="18.920000000000002"/>
    <n v="42868.98"/>
  </r>
  <r>
    <s v="INV01805"/>
    <d v="2025-07-11T00:00:00"/>
    <x v="31"/>
    <x v="1"/>
    <x v="2"/>
    <n v="210212.05"/>
    <n v="24.39"/>
    <n v="89770.96"/>
  </r>
  <r>
    <s v="INV01806"/>
    <d v="2025-04-10T00:00:00"/>
    <x v="170"/>
    <x v="2"/>
    <x v="0"/>
    <n v="197912.84"/>
    <n v="9.6199999999999992"/>
    <n v="86265.53"/>
  </r>
  <r>
    <s v="INV01807"/>
    <d v="2025-06-26T00:00:00"/>
    <x v="291"/>
    <x v="3"/>
    <x v="1"/>
    <n v="53432.15"/>
    <n v="13.3"/>
    <n v="16989.11"/>
  </r>
  <r>
    <s v="INV01808"/>
    <d v="2024-06-24T00:00:00"/>
    <x v="120"/>
    <x v="0"/>
    <x v="3"/>
    <n v="69448.100000000006"/>
    <n v="21.73"/>
    <n v="33468.870000000003"/>
  </r>
  <r>
    <s v="INV01809"/>
    <d v="2025-09-18T00:00:00"/>
    <x v="9"/>
    <x v="3"/>
    <x v="2"/>
    <n v="155548.6"/>
    <n v="10.91"/>
    <n v="62809.14"/>
  </r>
  <r>
    <s v="INV01810"/>
    <d v="2025-08-29T00:00:00"/>
    <x v="81"/>
    <x v="1"/>
    <x v="0"/>
    <n v="82610.5"/>
    <n v="2.4"/>
    <n v="23046.959999999999"/>
  </r>
  <r>
    <s v="INV01811"/>
    <d v="2024-06-05T00:00:00"/>
    <x v="91"/>
    <x v="1"/>
    <x v="0"/>
    <n v="79448.81"/>
    <n v="22.17"/>
    <n v="42933.29"/>
  </r>
  <r>
    <s v="INV01812"/>
    <d v="2024-07-29T00:00:00"/>
    <x v="73"/>
    <x v="3"/>
    <x v="1"/>
    <n v="63509.45"/>
    <n v="7.05"/>
    <n v="23490.13"/>
  </r>
  <r>
    <s v="INV01813"/>
    <d v="2024-07-06T00:00:00"/>
    <x v="230"/>
    <x v="0"/>
    <x v="2"/>
    <n v="51093.3"/>
    <n v="20.059999999999999"/>
    <n v="22230.38"/>
  </r>
  <r>
    <s v="INV01814"/>
    <d v="2024-02-28T00:00:00"/>
    <x v="114"/>
    <x v="1"/>
    <x v="3"/>
    <n v="70469.679999999993"/>
    <n v="23.28"/>
    <n v="38588.35"/>
  </r>
  <r>
    <s v="INV01815"/>
    <d v="2024-06-30T00:00:00"/>
    <x v="44"/>
    <x v="0"/>
    <x v="1"/>
    <n v="137305.88"/>
    <n v="19.829999999999998"/>
    <n v="35309.32"/>
  </r>
  <r>
    <s v="INV01816"/>
    <d v="2024-09-06T00:00:00"/>
    <x v="233"/>
    <x v="1"/>
    <x v="2"/>
    <n v="50262.09"/>
    <n v="1.04"/>
    <n v="20878.060000000001"/>
  </r>
  <r>
    <s v="INV01817"/>
    <d v="2025-08-17T00:00:00"/>
    <x v="59"/>
    <x v="2"/>
    <x v="2"/>
    <n v="21741.45"/>
    <n v="23.6"/>
    <n v="9188.17"/>
  </r>
  <r>
    <s v="INV01818"/>
    <d v="2025-12-01T00:00:00"/>
    <x v="94"/>
    <x v="0"/>
    <x v="0"/>
    <n v="47513.38"/>
    <n v="8.99"/>
    <n v="23579.01"/>
  </r>
  <r>
    <s v="INV01819"/>
    <d v="2025-04-05T00:00:00"/>
    <x v="121"/>
    <x v="2"/>
    <x v="1"/>
    <n v="53841.760000000002"/>
    <n v="11.85"/>
    <n v="23153.7"/>
  </r>
  <r>
    <s v="INV01820"/>
    <d v="2024-04-24T00:00:00"/>
    <x v="62"/>
    <x v="3"/>
    <x v="0"/>
    <n v="143241.62"/>
    <n v="12.97"/>
    <n v="46650.89"/>
  </r>
  <r>
    <s v="INV01821"/>
    <d v="2025-03-02T00:00:00"/>
    <x v="25"/>
    <x v="3"/>
    <x v="3"/>
    <n v="171902.25"/>
    <n v="3.53"/>
    <n v="45212.14"/>
  </r>
  <r>
    <s v="INV01822"/>
    <d v="2024-01-04T00:00:00"/>
    <x v="215"/>
    <x v="3"/>
    <x v="3"/>
    <n v="16183.77"/>
    <n v="13.15"/>
    <n v="6877.78"/>
  </r>
  <r>
    <s v="INV01823"/>
    <d v="2024-08-04T00:00:00"/>
    <x v="111"/>
    <x v="1"/>
    <x v="2"/>
    <n v="207114.8"/>
    <n v="11.95"/>
    <n v="96133.31"/>
  </r>
  <r>
    <s v="INV01824"/>
    <d v="2024-07-14T00:00:00"/>
    <x v="164"/>
    <x v="0"/>
    <x v="3"/>
    <n v="151950.62"/>
    <n v="23.99"/>
    <n v="71478.8"/>
  </r>
  <r>
    <s v="INV01825"/>
    <d v="2024-03-21T00:00:00"/>
    <x v="65"/>
    <x v="0"/>
    <x v="1"/>
    <n v="41089.440000000002"/>
    <n v="13.69"/>
    <n v="16807.740000000002"/>
  </r>
  <r>
    <s v="INV01826"/>
    <d v="2025-04-23T00:00:00"/>
    <x v="281"/>
    <x v="2"/>
    <x v="1"/>
    <n v="136731.38"/>
    <n v="1.76"/>
    <n v="38280.559999999998"/>
  </r>
  <r>
    <s v="INV01827"/>
    <d v="2025-06-11T00:00:00"/>
    <x v="106"/>
    <x v="0"/>
    <x v="3"/>
    <n v="32179.19"/>
    <n v="22.04"/>
    <n v="12013.68"/>
  </r>
  <r>
    <s v="INV01828"/>
    <d v="2024-04-16T00:00:00"/>
    <x v="46"/>
    <x v="0"/>
    <x v="1"/>
    <n v="228360.25"/>
    <n v="6.61"/>
    <n v="98847.64"/>
  </r>
  <r>
    <s v="INV01829"/>
    <d v="2024-07-18T00:00:00"/>
    <x v="138"/>
    <x v="2"/>
    <x v="3"/>
    <n v="56873.53"/>
    <n v="11.08"/>
    <n v="19453.87"/>
  </r>
  <r>
    <s v="INV01830"/>
    <d v="2024-07-24T00:00:00"/>
    <x v="80"/>
    <x v="2"/>
    <x v="3"/>
    <n v="56393.1"/>
    <n v="21.19"/>
    <n v="29386.34"/>
  </r>
  <r>
    <s v="INV01831"/>
    <d v="2024-11-05T00:00:00"/>
    <x v="137"/>
    <x v="3"/>
    <x v="3"/>
    <n v="231446.7"/>
    <n v="13.73"/>
    <n v="120309.11"/>
  </r>
  <r>
    <s v="INV01832"/>
    <d v="2024-12-01T00:00:00"/>
    <x v="284"/>
    <x v="2"/>
    <x v="2"/>
    <n v="210041.28"/>
    <n v="16.63"/>
    <n v="115498.05"/>
  </r>
  <r>
    <s v="INV01833"/>
    <d v="2025-11-02T00:00:00"/>
    <x v="55"/>
    <x v="2"/>
    <x v="3"/>
    <n v="94659.41"/>
    <n v="19.010000000000002"/>
    <n v="29659.16"/>
  </r>
  <r>
    <s v="INV01834"/>
    <d v="2025-12-11T00:00:00"/>
    <x v="220"/>
    <x v="1"/>
    <x v="0"/>
    <n v="190953.4"/>
    <n v="22.33"/>
    <n v="55385.38"/>
  </r>
  <r>
    <s v="INV01835"/>
    <d v="2025-05-19T00:00:00"/>
    <x v="192"/>
    <x v="2"/>
    <x v="1"/>
    <n v="136309.10999999999"/>
    <n v="8.85"/>
    <n v="64217.47"/>
  </r>
  <r>
    <s v="INV01836"/>
    <d v="2025-02-06T00:00:00"/>
    <x v="44"/>
    <x v="0"/>
    <x v="3"/>
    <n v="27134.080000000002"/>
    <n v="19.46"/>
    <n v="7294.27"/>
  </r>
  <r>
    <s v="INV01837"/>
    <d v="2025-10-22T00:00:00"/>
    <x v="90"/>
    <x v="0"/>
    <x v="3"/>
    <n v="242412.56"/>
    <n v="2.98"/>
    <n v="66000.73"/>
  </r>
  <r>
    <s v="INV01838"/>
    <d v="2025-05-16T00:00:00"/>
    <x v="0"/>
    <x v="3"/>
    <x v="0"/>
    <n v="82935.81"/>
    <n v="16.93"/>
    <n v="34450.03"/>
  </r>
  <r>
    <s v="INV01839"/>
    <d v="2024-05-23T00:00:00"/>
    <x v="295"/>
    <x v="2"/>
    <x v="0"/>
    <n v="57661.47"/>
    <n v="14.77"/>
    <n v="17607.09"/>
  </r>
  <r>
    <s v="INV01840"/>
    <d v="2024-09-25T00:00:00"/>
    <x v="24"/>
    <x v="0"/>
    <x v="0"/>
    <n v="173094.89"/>
    <n v="1.24"/>
    <n v="59453.1"/>
  </r>
  <r>
    <s v="INV01841"/>
    <d v="2025-08-28T00:00:00"/>
    <x v="105"/>
    <x v="3"/>
    <x v="0"/>
    <n v="143344.72"/>
    <n v="22.28"/>
    <n v="55855.92"/>
  </r>
  <r>
    <s v="INV01842"/>
    <d v="2024-03-04T00:00:00"/>
    <x v="85"/>
    <x v="0"/>
    <x v="0"/>
    <n v="17498.73"/>
    <n v="20.94"/>
    <n v="7286.68"/>
  </r>
  <r>
    <s v="INV01843"/>
    <d v="2024-10-06T00:00:00"/>
    <x v="245"/>
    <x v="2"/>
    <x v="2"/>
    <n v="139510.72"/>
    <n v="6.17"/>
    <n v="71989.19"/>
  </r>
  <r>
    <s v="INV01844"/>
    <d v="2025-03-15T00:00:00"/>
    <x v="186"/>
    <x v="1"/>
    <x v="2"/>
    <n v="120994.31"/>
    <n v="5.03"/>
    <n v="62341.42"/>
  </r>
  <r>
    <s v="INV01845"/>
    <d v="2025-06-28T00:00:00"/>
    <x v="56"/>
    <x v="2"/>
    <x v="3"/>
    <n v="70225.539999999994"/>
    <n v="9.27"/>
    <n v="37249.81"/>
  </r>
  <r>
    <s v="INV01846"/>
    <d v="2025-06-08T00:00:00"/>
    <x v="17"/>
    <x v="1"/>
    <x v="3"/>
    <n v="23287.19"/>
    <n v="2.64"/>
    <n v="6410.62"/>
  </r>
  <r>
    <s v="INV01847"/>
    <d v="2024-09-07T00:00:00"/>
    <x v="59"/>
    <x v="0"/>
    <x v="0"/>
    <n v="108555.84"/>
    <n v="14.41"/>
    <n v="46640.2"/>
  </r>
  <r>
    <s v="INV01848"/>
    <d v="2025-07-08T00:00:00"/>
    <x v="18"/>
    <x v="0"/>
    <x v="3"/>
    <n v="66148.06"/>
    <n v="14.48"/>
    <n v="29536.31"/>
  </r>
  <r>
    <s v="INV01849"/>
    <d v="2025-06-17T00:00:00"/>
    <x v="70"/>
    <x v="0"/>
    <x v="3"/>
    <n v="122094.64"/>
    <n v="21.02"/>
    <n v="44644.26"/>
  </r>
  <r>
    <s v="INV01850"/>
    <d v="2024-07-28T00:00:00"/>
    <x v="261"/>
    <x v="3"/>
    <x v="0"/>
    <n v="55117.72"/>
    <n v="15.23"/>
    <n v="21911.32"/>
  </r>
  <r>
    <s v="INV01851"/>
    <d v="2025-09-04T00:00:00"/>
    <x v="83"/>
    <x v="1"/>
    <x v="1"/>
    <n v="196197.12"/>
    <n v="13.64"/>
    <n v="62474.93"/>
  </r>
  <r>
    <s v="INV01852"/>
    <d v="2025-07-30T00:00:00"/>
    <x v="297"/>
    <x v="3"/>
    <x v="1"/>
    <n v="104431.55"/>
    <n v="19.47"/>
    <n v="53118.080000000002"/>
  </r>
  <r>
    <s v="INV01853"/>
    <d v="2025-06-02T00:00:00"/>
    <x v="26"/>
    <x v="3"/>
    <x v="2"/>
    <n v="236898.81"/>
    <n v="12.46"/>
    <n v="114933.47"/>
  </r>
  <r>
    <s v="INV01854"/>
    <d v="2024-06-17T00:00:00"/>
    <x v="167"/>
    <x v="2"/>
    <x v="1"/>
    <n v="147811.03"/>
    <n v="16.16"/>
    <n v="62080.49"/>
  </r>
  <r>
    <s v="INV01855"/>
    <d v="2025-02-14T00:00:00"/>
    <x v="140"/>
    <x v="3"/>
    <x v="3"/>
    <n v="65482.09"/>
    <n v="17.79"/>
    <n v="29073.02"/>
  </r>
  <r>
    <s v="INV01856"/>
    <d v="2025-12-04T00:00:00"/>
    <x v="265"/>
    <x v="0"/>
    <x v="3"/>
    <n v="128708.56"/>
    <n v="24.5"/>
    <n v="62766.71"/>
  </r>
  <r>
    <s v="INV01857"/>
    <d v="2024-06-24T00:00:00"/>
    <x v="248"/>
    <x v="1"/>
    <x v="3"/>
    <n v="83790.240000000005"/>
    <n v="15.56"/>
    <n v="39996.629999999997"/>
  </r>
  <r>
    <s v="INV01858"/>
    <d v="2024-09-29T00:00:00"/>
    <x v="123"/>
    <x v="1"/>
    <x v="3"/>
    <n v="130752.41"/>
    <n v="4.7699999999999996"/>
    <n v="70934.52"/>
  </r>
  <r>
    <s v="INV01859"/>
    <d v="2024-08-12T00:00:00"/>
    <x v="258"/>
    <x v="2"/>
    <x v="1"/>
    <n v="197558.59"/>
    <n v="14.37"/>
    <n v="66361.67"/>
  </r>
  <r>
    <s v="INV01860"/>
    <d v="2025-04-24T00:00:00"/>
    <x v="229"/>
    <x v="0"/>
    <x v="3"/>
    <n v="152031.14000000001"/>
    <n v="11.34"/>
    <n v="49642.93"/>
  </r>
  <r>
    <s v="INV01861"/>
    <d v="2024-06-07T00:00:00"/>
    <x v="226"/>
    <x v="2"/>
    <x v="0"/>
    <n v="26111.81"/>
    <n v="18.5"/>
    <n v="13810.02"/>
  </r>
  <r>
    <s v="INV01862"/>
    <d v="2025-12-29T00:00:00"/>
    <x v="166"/>
    <x v="1"/>
    <x v="3"/>
    <n v="226994.33"/>
    <n v="11.16"/>
    <n v="102656.56"/>
  </r>
  <r>
    <s v="INV01863"/>
    <d v="2024-04-20T00:00:00"/>
    <x v="214"/>
    <x v="0"/>
    <x v="3"/>
    <n v="45534.43"/>
    <n v="0.4"/>
    <n v="14463.78"/>
  </r>
  <r>
    <s v="INV01864"/>
    <d v="2024-02-10T00:00:00"/>
    <x v="170"/>
    <x v="1"/>
    <x v="2"/>
    <n v="93861.39"/>
    <n v="20.75"/>
    <n v="28441.95"/>
  </r>
  <r>
    <s v="INV01865"/>
    <d v="2025-09-07T00:00:00"/>
    <x v="93"/>
    <x v="2"/>
    <x v="1"/>
    <n v="84595.71"/>
    <n v="11.92"/>
    <n v="45169.14"/>
  </r>
  <r>
    <s v="INV01866"/>
    <d v="2025-03-13T00:00:00"/>
    <x v="202"/>
    <x v="3"/>
    <x v="3"/>
    <n v="36262.61"/>
    <n v="23.17"/>
    <n v="11303.98"/>
  </r>
  <r>
    <s v="INV01867"/>
    <d v="2024-12-14T00:00:00"/>
    <x v="61"/>
    <x v="1"/>
    <x v="0"/>
    <n v="115903.55"/>
    <n v="6.74"/>
    <n v="40591.19"/>
  </r>
  <r>
    <s v="INV01868"/>
    <d v="2025-02-06T00:00:00"/>
    <x v="46"/>
    <x v="0"/>
    <x v="3"/>
    <n v="97914.97"/>
    <n v="8.98"/>
    <n v="37669.89"/>
  </r>
  <r>
    <s v="INV01869"/>
    <d v="2025-04-07T00:00:00"/>
    <x v="14"/>
    <x v="0"/>
    <x v="2"/>
    <n v="126388.25"/>
    <n v="10.42"/>
    <n v="45887.08"/>
  </r>
  <r>
    <s v="INV01870"/>
    <d v="2024-05-08T00:00:00"/>
    <x v="69"/>
    <x v="2"/>
    <x v="3"/>
    <n v="214831.02"/>
    <n v="8.17"/>
    <n v="115608.43"/>
  </r>
  <r>
    <s v="INV01871"/>
    <d v="2025-07-31T00:00:00"/>
    <x v="19"/>
    <x v="2"/>
    <x v="0"/>
    <n v="239055.97"/>
    <n v="12.95"/>
    <n v="114971.96"/>
  </r>
  <r>
    <s v="INV01872"/>
    <d v="2025-08-20T00:00:00"/>
    <x v="272"/>
    <x v="1"/>
    <x v="0"/>
    <n v="184239.73"/>
    <n v="11.43"/>
    <n v="94440.62"/>
  </r>
  <r>
    <s v="INV01873"/>
    <d v="2024-08-06T00:00:00"/>
    <x v="191"/>
    <x v="0"/>
    <x v="2"/>
    <n v="172578.42"/>
    <n v="13.87"/>
    <n v="58705.55"/>
  </r>
  <r>
    <s v="INV01874"/>
    <d v="2025-11-10T00:00:00"/>
    <x v="87"/>
    <x v="1"/>
    <x v="1"/>
    <n v="60205.49"/>
    <n v="10.63"/>
    <n v="16709"/>
  </r>
  <r>
    <s v="INV01875"/>
    <d v="2024-09-20T00:00:00"/>
    <x v="241"/>
    <x v="3"/>
    <x v="0"/>
    <n v="119844.14"/>
    <n v="0.27"/>
    <n v="46192.73"/>
  </r>
  <r>
    <s v="INV01876"/>
    <d v="2024-02-08T00:00:00"/>
    <x v="12"/>
    <x v="1"/>
    <x v="3"/>
    <n v="68982.05"/>
    <n v="21.18"/>
    <n v="26552.04"/>
  </r>
  <r>
    <s v="INV01877"/>
    <d v="2025-01-07T00:00:00"/>
    <x v="63"/>
    <x v="0"/>
    <x v="1"/>
    <n v="98806.89"/>
    <n v="7.53"/>
    <n v="50475.01"/>
  </r>
  <r>
    <s v="INV01878"/>
    <d v="2025-11-23T00:00:00"/>
    <x v="230"/>
    <x v="1"/>
    <x v="1"/>
    <n v="37509.57"/>
    <n v="18.27"/>
    <n v="17811.669999999998"/>
  </r>
  <r>
    <s v="INV01879"/>
    <d v="2024-12-19T00:00:00"/>
    <x v="45"/>
    <x v="1"/>
    <x v="1"/>
    <n v="49041.29"/>
    <n v="18.690000000000001"/>
    <n v="16796.400000000001"/>
  </r>
  <r>
    <s v="INV01880"/>
    <d v="2024-05-18T00:00:00"/>
    <x v="177"/>
    <x v="3"/>
    <x v="2"/>
    <n v="50721.05"/>
    <n v="4.32"/>
    <n v="24058.04"/>
  </r>
  <r>
    <s v="INV01881"/>
    <d v="2025-03-25T00:00:00"/>
    <x v="101"/>
    <x v="1"/>
    <x v="3"/>
    <n v="104178.21"/>
    <n v="22.9"/>
    <n v="30778.97"/>
  </r>
  <r>
    <s v="INV01882"/>
    <d v="2024-02-29T00:00:00"/>
    <x v="282"/>
    <x v="1"/>
    <x v="3"/>
    <n v="231412.73"/>
    <n v="15.89"/>
    <n v="119335.78"/>
  </r>
  <r>
    <s v="INV01883"/>
    <d v="2025-09-05T00:00:00"/>
    <x v="219"/>
    <x v="3"/>
    <x v="0"/>
    <n v="136199.23000000001"/>
    <n v="18.22"/>
    <n v="65136.74"/>
  </r>
  <r>
    <s v="INV01884"/>
    <d v="2024-05-28T00:00:00"/>
    <x v="127"/>
    <x v="2"/>
    <x v="2"/>
    <n v="18950.88"/>
    <n v="21.32"/>
    <n v="7617.98"/>
  </r>
  <r>
    <s v="INV01885"/>
    <d v="2024-12-04T00:00:00"/>
    <x v="74"/>
    <x v="3"/>
    <x v="1"/>
    <n v="136062.21"/>
    <n v="13.4"/>
    <n v="66210.929999999993"/>
  </r>
  <r>
    <s v="INV01886"/>
    <d v="2025-10-25T00:00:00"/>
    <x v="162"/>
    <x v="1"/>
    <x v="0"/>
    <n v="168700.59"/>
    <n v="7.19"/>
    <n v="81115.149999999994"/>
  </r>
  <r>
    <s v="INV01887"/>
    <d v="2024-02-09T00:00:00"/>
    <x v="29"/>
    <x v="1"/>
    <x v="3"/>
    <n v="36590.559999999998"/>
    <n v="4.62"/>
    <n v="9312.01"/>
  </r>
  <r>
    <s v="INV01888"/>
    <d v="2025-01-31T00:00:00"/>
    <x v="61"/>
    <x v="0"/>
    <x v="2"/>
    <n v="91163.63"/>
    <n v="21.65"/>
    <n v="30803.52"/>
  </r>
  <r>
    <s v="INV01889"/>
    <d v="2025-09-11T00:00:00"/>
    <x v="222"/>
    <x v="3"/>
    <x v="2"/>
    <n v="80316.100000000006"/>
    <n v="20.53"/>
    <n v="39905.79"/>
  </r>
  <r>
    <s v="INV01890"/>
    <d v="2025-11-09T00:00:00"/>
    <x v="202"/>
    <x v="2"/>
    <x v="3"/>
    <n v="209944.49"/>
    <n v="12.27"/>
    <n v="54228.65"/>
  </r>
  <r>
    <s v="INV01891"/>
    <d v="2025-07-09T00:00:00"/>
    <x v="170"/>
    <x v="2"/>
    <x v="1"/>
    <n v="105023.64"/>
    <n v="15.04"/>
    <n v="57747.76"/>
  </r>
  <r>
    <s v="INV01892"/>
    <d v="2025-08-06T00:00:00"/>
    <x v="197"/>
    <x v="0"/>
    <x v="0"/>
    <n v="83445.38"/>
    <n v="9.1300000000000008"/>
    <n v="31051.27"/>
  </r>
  <r>
    <s v="INV01893"/>
    <d v="2024-10-21T00:00:00"/>
    <x v="221"/>
    <x v="0"/>
    <x v="0"/>
    <n v="90992.15"/>
    <n v="17.600000000000001"/>
    <n v="40721"/>
  </r>
  <r>
    <s v="INV01894"/>
    <d v="2025-07-18T00:00:00"/>
    <x v="236"/>
    <x v="3"/>
    <x v="2"/>
    <n v="172915.79"/>
    <n v="7.18"/>
    <n v="68496.13"/>
  </r>
  <r>
    <s v="INV01895"/>
    <d v="2025-10-25T00:00:00"/>
    <x v="266"/>
    <x v="0"/>
    <x v="1"/>
    <n v="167545.25"/>
    <n v="10.76"/>
    <n v="49190"/>
  </r>
  <r>
    <s v="INV01896"/>
    <d v="2025-02-21T00:00:00"/>
    <x v="191"/>
    <x v="0"/>
    <x v="1"/>
    <n v="117011.38"/>
    <n v="15.52"/>
    <n v="58292.04"/>
  </r>
  <r>
    <s v="INV01897"/>
    <d v="2025-01-12T00:00:00"/>
    <x v="73"/>
    <x v="3"/>
    <x v="2"/>
    <n v="127493.13"/>
    <n v="24.35"/>
    <n v="57756.28"/>
  </r>
  <r>
    <s v="INV01898"/>
    <d v="2025-06-08T00:00:00"/>
    <x v="230"/>
    <x v="1"/>
    <x v="1"/>
    <n v="247518.72"/>
    <n v="10.94"/>
    <n v="63552.18"/>
  </r>
  <r>
    <s v="INV01899"/>
    <d v="2024-11-25T00:00:00"/>
    <x v="67"/>
    <x v="2"/>
    <x v="3"/>
    <n v="41931.79"/>
    <n v="18.850000000000001"/>
    <n v="13288.23"/>
  </r>
  <r>
    <s v="INV01900"/>
    <d v="2024-05-27T00:00:00"/>
    <x v="255"/>
    <x v="0"/>
    <x v="0"/>
    <n v="132118.31"/>
    <n v="6.64"/>
    <n v="62614.32"/>
  </r>
  <r>
    <s v="INV01901"/>
    <d v="2024-07-15T00:00:00"/>
    <x v="121"/>
    <x v="2"/>
    <x v="2"/>
    <n v="121855.94"/>
    <n v="12.81"/>
    <n v="34449.78"/>
  </r>
  <r>
    <s v="INV01902"/>
    <d v="2024-11-05T00:00:00"/>
    <x v="236"/>
    <x v="3"/>
    <x v="1"/>
    <n v="53557.04"/>
    <n v="15.77"/>
    <n v="14670.14"/>
  </r>
  <r>
    <s v="INV01903"/>
    <d v="2025-08-09T00:00:00"/>
    <x v="214"/>
    <x v="2"/>
    <x v="0"/>
    <n v="51643.9"/>
    <n v="6.75"/>
    <n v="17434.419999999998"/>
  </r>
  <r>
    <s v="INV01904"/>
    <d v="2024-02-15T00:00:00"/>
    <x v="130"/>
    <x v="2"/>
    <x v="3"/>
    <n v="201551.74"/>
    <n v="22.9"/>
    <n v="60910.66"/>
  </r>
  <r>
    <s v="INV01905"/>
    <d v="2025-08-07T00:00:00"/>
    <x v="87"/>
    <x v="1"/>
    <x v="2"/>
    <n v="61547.01"/>
    <n v="11.73"/>
    <n v="18416.79"/>
  </r>
  <r>
    <s v="INV01906"/>
    <d v="2024-04-15T00:00:00"/>
    <x v="220"/>
    <x v="2"/>
    <x v="2"/>
    <n v="73022.759999999995"/>
    <n v="10.28"/>
    <n v="36127.26"/>
  </r>
  <r>
    <s v="INV01907"/>
    <d v="2024-09-30T00:00:00"/>
    <x v="39"/>
    <x v="2"/>
    <x v="1"/>
    <n v="168634.95"/>
    <n v="2.48"/>
    <n v="90351.29"/>
  </r>
  <r>
    <s v="INV01908"/>
    <d v="2024-08-02T00:00:00"/>
    <x v="146"/>
    <x v="0"/>
    <x v="1"/>
    <n v="237598.62"/>
    <n v="7.33"/>
    <n v="124148.38"/>
  </r>
  <r>
    <s v="INV01909"/>
    <d v="2024-07-10T00:00:00"/>
    <x v="130"/>
    <x v="1"/>
    <x v="2"/>
    <n v="170613.65"/>
    <n v="5.95"/>
    <n v="57868.959999999999"/>
  </r>
  <r>
    <s v="INV01910"/>
    <d v="2024-10-13T00:00:00"/>
    <x v="216"/>
    <x v="3"/>
    <x v="0"/>
    <n v="94588.23"/>
    <n v="0.62"/>
    <n v="41389.550000000003"/>
  </r>
  <r>
    <s v="INV01911"/>
    <d v="2025-04-25T00:00:00"/>
    <x v="252"/>
    <x v="0"/>
    <x v="3"/>
    <n v="83152.11"/>
    <n v="15.42"/>
    <n v="29320.97"/>
  </r>
  <r>
    <s v="INV01912"/>
    <d v="2024-08-06T00:00:00"/>
    <x v="292"/>
    <x v="1"/>
    <x v="1"/>
    <n v="65798.58"/>
    <n v="3.62"/>
    <n v="26891.72"/>
  </r>
  <r>
    <s v="INV01913"/>
    <d v="2025-05-14T00:00:00"/>
    <x v="195"/>
    <x v="3"/>
    <x v="3"/>
    <n v="160146.21"/>
    <n v="0.76"/>
    <n v="48032.24"/>
  </r>
  <r>
    <s v="INV01914"/>
    <d v="2024-05-01T00:00:00"/>
    <x v="256"/>
    <x v="2"/>
    <x v="2"/>
    <n v="176991.85"/>
    <n v="12.22"/>
    <n v="65336.61"/>
  </r>
  <r>
    <s v="INV01915"/>
    <d v="2025-12-16T00:00:00"/>
    <x v="279"/>
    <x v="2"/>
    <x v="3"/>
    <n v="75058"/>
    <n v="10.37"/>
    <n v="20570.27"/>
  </r>
  <r>
    <s v="INV01916"/>
    <d v="2025-04-01T00:00:00"/>
    <x v="125"/>
    <x v="1"/>
    <x v="0"/>
    <n v="11028.04"/>
    <n v="1"/>
    <n v="3859.58"/>
  </r>
  <r>
    <s v="INV01917"/>
    <d v="2025-11-08T00:00:00"/>
    <x v="38"/>
    <x v="3"/>
    <x v="1"/>
    <n v="179420.29"/>
    <n v="6.4"/>
    <n v="83780.570000000007"/>
  </r>
  <r>
    <s v="INV01918"/>
    <d v="2024-01-27T00:00:00"/>
    <x v="295"/>
    <x v="1"/>
    <x v="2"/>
    <n v="49959.46"/>
    <n v="2.85"/>
    <n v="19661.88"/>
  </r>
  <r>
    <s v="INV01919"/>
    <d v="2024-10-16T00:00:00"/>
    <x v="284"/>
    <x v="2"/>
    <x v="3"/>
    <n v="177270.03"/>
    <n v="14.44"/>
    <n v="89438.45"/>
  </r>
  <r>
    <s v="INV01920"/>
    <d v="2025-08-03T00:00:00"/>
    <x v="176"/>
    <x v="1"/>
    <x v="3"/>
    <n v="147208.21"/>
    <n v="24.31"/>
    <n v="67830.89"/>
  </r>
  <r>
    <s v="INV01921"/>
    <d v="2024-12-02T00:00:00"/>
    <x v="94"/>
    <x v="0"/>
    <x v="2"/>
    <n v="247165.98"/>
    <n v="3.61"/>
    <n v="121940.56"/>
  </r>
  <r>
    <s v="INV01922"/>
    <d v="2024-10-19T00:00:00"/>
    <x v="28"/>
    <x v="2"/>
    <x v="0"/>
    <n v="106506.31"/>
    <n v="14.72"/>
    <n v="34193.620000000003"/>
  </r>
  <r>
    <s v="INV01923"/>
    <d v="2025-11-03T00:00:00"/>
    <x v="19"/>
    <x v="1"/>
    <x v="0"/>
    <n v="217944.17"/>
    <n v="5.0599999999999996"/>
    <n v="111801.31"/>
  </r>
  <r>
    <s v="INV01924"/>
    <d v="2025-06-01T00:00:00"/>
    <x v="85"/>
    <x v="3"/>
    <x v="2"/>
    <n v="181954.14"/>
    <n v="24.7"/>
    <n v="91043.33"/>
  </r>
  <r>
    <s v="INV01925"/>
    <d v="2025-08-25T00:00:00"/>
    <x v="94"/>
    <x v="0"/>
    <x v="1"/>
    <n v="62040.66"/>
    <n v="24.89"/>
    <n v="33441.360000000001"/>
  </r>
  <r>
    <s v="INV01926"/>
    <d v="2024-08-08T00:00:00"/>
    <x v="192"/>
    <x v="0"/>
    <x v="1"/>
    <n v="205502.92"/>
    <n v="23.84"/>
    <n v="66307.740000000005"/>
  </r>
  <r>
    <s v="INV01927"/>
    <d v="2024-06-02T00:00:00"/>
    <x v="187"/>
    <x v="1"/>
    <x v="2"/>
    <n v="181466.52"/>
    <n v="23.92"/>
    <n v="86051.42"/>
  </r>
  <r>
    <s v="INV01928"/>
    <d v="2024-12-01T00:00:00"/>
    <x v="125"/>
    <x v="0"/>
    <x v="3"/>
    <n v="46650.14"/>
    <n v="11.47"/>
    <n v="11964.22"/>
  </r>
  <r>
    <s v="INV01929"/>
    <d v="2025-04-03T00:00:00"/>
    <x v="12"/>
    <x v="3"/>
    <x v="3"/>
    <n v="141913.94"/>
    <n v="17.059999999999999"/>
    <n v="53661.599999999999"/>
  </r>
  <r>
    <s v="INV01930"/>
    <d v="2025-03-14T00:00:00"/>
    <x v="153"/>
    <x v="3"/>
    <x v="3"/>
    <n v="130114.59"/>
    <n v="20.38"/>
    <n v="63033.85"/>
  </r>
  <r>
    <s v="INV01931"/>
    <d v="2025-08-31T00:00:00"/>
    <x v="236"/>
    <x v="2"/>
    <x v="0"/>
    <n v="77400.509999999995"/>
    <n v="20.8"/>
    <n v="28037.7"/>
  </r>
  <r>
    <s v="INV01932"/>
    <d v="2024-02-23T00:00:00"/>
    <x v="165"/>
    <x v="3"/>
    <x v="2"/>
    <n v="246899.72"/>
    <n v="9.66"/>
    <n v="123103.58"/>
  </r>
  <r>
    <s v="INV01933"/>
    <d v="2024-07-15T00:00:00"/>
    <x v="255"/>
    <x v="1"/>
    <x v="1"/>
    <n v="225673.35"/>
    <n v="0.4"/>
    <n v="80761.259999999995"/>
  </r>
  <r>
    <s v="INV01934"/>
    <d v="2025-04-30T00:00:00"/>
    <x v="118"/>
    <x v="1"/>
    <x v="2"/>
    <n v="247811.42"/>
    <n v="20.38"/>
    <n v="130452.26"/>
  </r>
  <r>
    <s v="INV01935"/>
    <d v="2025-11-12T00:00:00"/>
    <x v="215"/>
    <x v="2"/>
    <x v="0"/>
    <n v="211959.24"/>
    <n v="24.86"/>
    <n v="91273.73"/>
  </r>
  <r>
    <s v="INV01936"/>
    <d v="2024-08-16T00:00:00"/>
    <x v="296"/>
    <x v="2"/>
    <x v="3"/>
    <n v="71325.02"/>
    <n v="5.93"/>
    <n v="38157.43"/>
  </r>
  <r>
    <s v="INV01937"/>
    <d v="2025-04-16T00:00:00"/>
    <x v="89"/>
    <x v="1"/>
    <x v="3"/>
    <n v="211207.27"/>
    <n v="19.829999999999998"/>
    <n v="78342.929999999993"/>
  </r>
  <r>
    <s v="INV01938"/>
    <d v="2025-04-01T00:00:00"/>
    <x v="31"/>
    <x v="1"/>
    <x v="0"/>
    <n v="115448.65"/>
    <n v="3.02"/>
    <n v="44992.89"/>
  </r>
  <r>
    <s v="INV01939"/>
    <d v="2025-12-29T00:00:00"/>
    <x v="10"/>
    <x v="3"/>
    <x v="1"/>
    <n v="57114.49"/>
    <n v="18.13"/>
    <n v="30946.76"/>
  </r>
  <r>
    <s v="INV01940"/>
    <d v="2025-04-30T00:00:00"/>
    <x v="192"/>
    <x v="3"/>
    <x v="3"/>
    <n v="81194.03"/>
    <n v="18.38"/>
    <n v="28400.44"/>
  </r>
  <r>
    <s v="INV01941"/>
    <d v="2025-06-28T00:00:00"/>
    <x v="5"/>
    <x v="3"/>
    <x v="3"/>
    <n v="208593.34"/>
    <n v="14.4"/>
    <n v="68868.67"/>
  </r>
  <r>
    <s v="INV01942"/>
    <d v="2024-01-26T00:00:00"/>
    <x v="249"/>
    <x v="2"/>
    <x v="1"/>
    <n v="153583.98000000001"/>
    <n v="2.95"/>
    <n v="41839.269999999997"/>
  </r>
  <r>
    <s v="INV01943"/>
    <d v="2024-12-06T00:00:00"/>
    <x v="88"/>
    <x v="0"/>
    <x v="2"/>
    <n v="82067.12"/>
    <n v="19.37"/>
    <n v="23293.74"/>
  </r>
  <r>
    <s v="INV01944"/>
    <d v="2024-04-03T00:00:00"/>
    <x v="149"/>
    <x v="3"/>
    <x v="3"/>
    <n v="118028.27"/>
    <n v="19.920000000000002"/>
    <n v="42950.22"/>
  </r>
  <r>
    <s v="INV01945"/>
    <d v="2024-11-08T00:00:00"/>
    <x v="232"/>
    <x v="0"/>
    <x v="0"/>
    <n v="197842.68"/>
    <n v="11.49"/>
    <n v="49852.33"/>
  </r>
  <r>
    <s v="INV01946"/>
    <d v="2024-01-06T00:00:00"/>
    <x v="255"/>
    <x v="2"/>
    <x v="2"/>
    <n v="208133.2"/>
    <n v="7.61"/>
    <n v="110719.97"/>
  </r>
  <r>
    <s v="INV01947"/>
    <d v="2024-03-23T00:00:00"/>
    <x v="210"/>
    <x v="0"/>
    <x v="1"/>
    <n v="73741.259999999995"/>
    <n v="21.62"/>
    <n v="27087.41"/>
  </r>
  <r>
    <s v="INV01948"/>
    <d v="2024-04-12T00:00:00"/>
    <x v="139"/>
    <x v="3"/>
    <x v="3"/>
    <n v="38043.879999999997"/>
    <n v="19.71"/>
    <n v="14102.46"/>
  </r>
  <r>
    <s v="INV01949"/>
    <d v="2024-01-02T00:00:00"/>
    <x v="126"/>
    <x v="1"/>
    <x v="1"/>
    <n v="112702.78"/>
    <n v="8.84"/>
    <n v="44948.83"/>
  </r>
  <r>
    <s v="INV01950"/>
    <d v="2024-05-31T00:00:00"/>
    <x v="186"/>
    <x v="0"/>
    <x v="2"/>
    <n v="21086.93"/>
    <n v="16.3"/>
    <n v="6959.98"/>
  </r>
  <r>
    <s v="INV01951"/>
    <d v="2025-02-03T00:00:00"/>
    <x v="138"/>
    <x v="1"/>
    <x v="3"/>
    <n v="179100.25"/>
    <n v="21.72"/>
    <n v="59223.58"/>
  </r>
  <r>
    <s v="INV01952"/>
    <d v="2025-04-02T00:00:00"/>
    <x v="186"/>
    <x v="1"/>
    <x v="3"/>
    <n v="77158.64"/>
    <n v="5.34"/>
    <n v="21797.52"/>
  </r>
  <r>
    <s v="INV01953"/>
    <d v="2025-02-19T00:00:00"/>
    <x v="201"/>
    <x v="3"/>
    <x v="2"/>
    <n v="154647.49"/>
    <n v="20.34"/>
    <n v="66835.94"/>
  </r>
  <r>
    <s v="INV01954"/>
    <d v="2024-06-10T00:00:00"/>
    <x v="40"/>
    <x v="2"/>
    <x v="0"/>
    <n v="54915.59"/>
    <n v="3.93"/>
    <n v="15393.94"/>
  </r>
  <r>
    <s v="INV01955"/>
    <d v="2025-09-02T00:00:00"/>
    <x v="268"/>
    <x v="2"/>
    <x v="0"/>
    <n v="69788.56"/>
    <n v="11.91"/>
    <n v="33867.160000000003"/>
  </r>
  <r>
    <s v="INV01956"/>
    <d v="2025-02-22T00:00:00"/>
    <x v="75"/>
    <x v="0"/>
    <x v="0"/>
    <n v="221979.15"/>
    <n v="1.29"/>
    <n v="97419.23"/>
  </r>
  <r>
    <s v="INV01957"/>
    <d v="2024-08-12T00:00:00"/>
    <x v="214"/>
    <x v="2"/>
    <x v="0"/>
    <n v="24743.99"/>
    <n v="15.2"/>
    <n v="12225.42"/>
  </r>
  <r>
    <s v="INV01958"/>
    <d v="2025-02-18T00:00:00"/>
    <x v="4"/>
    <x v="1"/>
    <x v="2"/>
    <n v="67403.67"/>
    <n v="13.2"/>
    <n v="20706.47"/>
  </r>
  <r>
    <s v="INV01959"/>
    <d v="2024-06-18T00:00:00"/>
    <x v="63"/>
    <x v="2"/>
    <x v="3"/>
    <n v="132431.23000000001"/>
    <n v="9.9600000000000009"/>
    <n v="56904.24"/>
  </r>
  <r>
    <s v="INV01960"/>
    <d v="2024-04-06T00:00:00"/>
    <x v="15"/>
    <x v="2"/>
    <x v="1"/>
    <n v="200330.47"/>
    <n v="10.79"/>
    <n v="92175.23"/>
  </r>
  <r>
    <s v="INV01961"/>
    <d v="2025-07-17T00:00:00"/>
    <x v="237"/>
    <x v="3"/>
    <x v="2"/>
    <n v="218841.61"/>
    <n v="11.66"/>
    <n v="57864.76"/>
  </r>
  <r>
    <s v="INV01962"/>
    <d v="2024-11-02T00:00:00"/>
    <x v="212"/>
    <x v="2"/>
    <x v="3"/>
    <n v="165969.4"/>
    <n v="5.88"/>
    <n v="57129.440000000002"/>
  </r>
  <r>
    <s v="INV01963"/>
    <d v="2025-03-20T00:00:00"/>
    <x v="116"/>
    <x v="3"/>
    <x v="0"/>
    <n v="90358.75"/>
    <n v="15.19"/>
    <n v="40472.879999999997"/>
  </r>
  <r>
    <s v="INV01964"/>
    <d v="2025-11-05T00:00:00"/>
    <x v="299"/>
    <x v="3"/>
    <x v="0"/>
    <n v="129824.04"/>
    <n v="12.98"/>
    <n v="57793.36"/>
  </r>
  <r>
    <s v="INV01965"/>
    <d v="2025-07-30T00:00:00"/>
    <x v="181"/>
    <x v="0"/>
    <x v="1"/>
    <n v="238721.19"/>
    <n v="24.74"/>
    <n v="72725.3"/>
  </r>
  <r>
    <s v="INV01966"/>
    <d v="2024-01-12T00:00:00"/>
    <x v="34"/>
    <x v="1"/>
    <x v="0"/>
    <n v="117880.07"/>
    <n v="21.89"/>
    <n v="42129.86"/>
  </r>
  <r>
    <s v="INV01967"/>
    <d v="2025-11-01T00:00:00"/>
    <x v="161"/>
    <x v="2"/>
    <x v="1"/>
    <n v="218108.55"/>
    <n v="24.95"/>
    <n v="57154.34"/>
  </r>
  <r>
    <s v="INV01968"/>
    <d v="2024-01-13T00:00:00"/>
    <x v="297"/>
    <x v="1"/>
    <x v="0"/>
    <n v="222342.85"/>
    <n v="11.21"/>
    <n v="63870.09"/>
  </r>
  <r>
    <s v="INV01969"/>
    <d v="2025-02-28T00:00:00"/>
    <x v="235"/>
    <x v="1"/>
    <x v="2"/>
    <n v="219565.96"/>
    <n v="14.05"/>
    <n v="102574.7"/>
  </r>
  <r>
    <s v="INV01970"/>
    <d v="2025-03-26T00:00:00"/>
    <x v="232"/>
    <x v="1"/>
    <x v="2"/>
    <n v="59998.49"/>
    <n v="21.1"/>
    <n v="30931"/>
  </r>
  <r>
    <s v="INV01971"/>
    <d v="2024-04-22T00:00:00"/>
    <x v="208"/>
    <x v="1"/>
    <x v="0"/>
    <n v="30259.07"/>
    <n v="18.07"/>
    <n v="11231.43"/>
  </r>
  <r>
    <s v="INV01972"/>
    <d v="2024-01-28T00:00:00"/>
    <x v="102"/>
    <x v="3"/>
    <x v="0"/>
    <n v="230174.48"/>
    <n v="8.2899999999999991"/>
    <n v="83465.509999999995"/>
  </r>
  <r>
    <s v="INV01973"/>
    <d v="2025-06-11T00:00:00"/>
    <x v="283"/>
    <x v="0"/>
    <x v="0"/>
    <n v="49883.21"/>
    <n v="13.23"/>
    <n v="25508.959999999999"/>
  </r>
  <r>
    <s v="INV01974"/>
    <d v="2025-01-08T00:00:00"/>
    <x v="178"/>
    <x v="3"/>
    <x v="2"/>
    <n v="131048.19"/>
    <n v="17.690000000000001"/>
    <n v="54480.05"/>
  </r>
  <r>
    <s v="INV01975"/>
    <d v="2024-06-13T00:00:00"/>
    <x v="141"/>
    <x v="0"/>
    <x v="3"/>
    <n v="56660.67"/>
    <n v="18.22"/>
    <n v="24395.3"/>
  </r>
  <r>
    <s v="INV01976"/>
    <d v="2024-11-07T00:00:00"/>
    <x v="113"/>
    <x v="3"/>
    <x v="3"/>
    <n v="91042.6"/>
    <n v="24.13"/>
    <n v="37456.050000000003"/>
  </r>
  <r>
    <s v="INV01977"/>
    <d v="2024-03-30T00:00:00"/>
    <x v="60"/>
    <x v="1"/>
    <x v="0"/>
    <n v="180769.69"/>
    <n v="0.19"/>
    <n v="45474.73"/>
  </r>
  <r>
    <s v="INV01978"/>
    <d v="2024-09-23T00:00:00"/>
    <x v="21"/>
    <x v="2"/>
    <x v="1"/>
    <n v="213229.59"/>
    <n v="3.75"/>
    <n v="80257.539999999994"/>
  </r>
  <r>
    <s v="INV01979"/>
    <d v="2024-11-13T00:00:00"/>
    <x v="285"/>
    <x v="1"/>
    <x v="2"/>
    <n v="221884.24"/>
    <n v="14.41"/>
    <n v="70588.92"/>
  </r>
  <r>
    <s v="INV01980"/>
    <d v="2024-12-20T00:00:00"/>
    <x v="102"/>
    <x v="2"/>
    <x v="3"/>
    <n v="73179.850000000006"/>
    <n v="3.87"/>
    <n v="32685.58"/>
  </r>
  <r>
    <s v="INV01981"/>
    <d v="2025-03-12T00:00:00"/>
    <x v="198"/>
    <x v="0"/>
    <x v="0"/>
    <n v="85468.27"/>
    <n v="3"/>
    <n v="32160.22"/>
  </r>
  <r>
    <s v="INV01982"/>
    <d v="2024-03-05T00:00:00"/>
    <x v="150"/>
    <x v="0"/>
    <x v="1"/>
    <n v="226821.51"/>
    <n v="8.99"/>
    <n v="79207.81"/>
  </r>
  <r>
    <s v="INV01983"/>
    <d v="2025-03-18T00:00:00"/>
    <x v="29"/>
    <x v="0"/>
    <x v="3"/>
    <n v="154320.81"/>
    <n v="6"/>
    <n v="45073.72"/>
  </r>
  <r>
    <s v="INV01984"/>
    <d v="2024-09-23T00:00:00"/>
    <x v="286"/>
    <x v="3"/>
    <x v="1"/>
    <n v="164828.19"/>
    <n v="14.48"/>
    <n v="87657.63"/>
  </r>
  <r>
    <s v="INV01985"/>
    <d v="2024-06-02T00:00:00"/>
    <x v="131"/>
    <x v="1"/>
    <x v="2"/>
    <n v="161686.34"/>
    <n v="15.12"/>
    <n v="63816.9"/>
  </r>
  <r>
    <s v="INV01986"/>
    <d v="2025-01-08T00:00:00"/>
    <x v="174"/>
    <x v="1"/>
    <x v="0"/>
    <n v="24830.84"/>
    <n v="18.03"/>
    <n v="6590.52"/>
  </r>
  <r>
    <s v="INV01987"/>
    <d v="2024-10-11T00:00:00"/>
    <x v="264"/>
    <x v="2"/>
    <x v="2"/>
    <n v="210142.79"/>
    <n v="19.670000000000002"/>
    <n v="64678.04"/>
  </r>
  <r>
    <s v="INV01988"/>
    <d v="2025-08-05T00:00:00"/>
    <x v="138"/>
    <x v="0"/>
    <x v="0"/>
    <n v="168425.31"/>
    <n v="19.55"/>
    <n v="52388.61"/>
  </r>
  <r>
    <s v="INV01989"/>
    <d v="2024-11-20T00:00:00"/>
    <x v="44"/>
    <x v="2"/>
    <x v="0"/>
    <n v="141993.15"/>
    <n v="13.73"/>
    <n v="56716.72"/>
  </r>
  <r>
    <s v="INV01990"/>
    <d v="2024-04-21T00:00:00"/>
    <x v="5"/>
    <x v="2"/>
    <x v="3"/>
    <n v="30616.97"/>
    <n v="7.69"/>
    <n v="16782.490000000002"/>
  </r>
  <r>
    <s v="INV01991"/>
    <d v="2024-10-31T00:00:00"/>
    <x v="32"/>
    <x v="0"/>
    <x v="2"/>
    <n v="136552.95999999999"/>
    <n v="4.88"/>
    <n v="39251.94"/>
  </r>
  <r>
    <s v="INV01992"/>
    <d v="2025-09-18T00:00:00"/>
    <x v="78"/>
    <x v="2"/>
    <x v="1"/>
    <n v="199230.64"/>
    <n v="17.170000000000002"/>
    <n v="50248.11"/>
  </r>
  <r>
    <s v="INV01993"/>
    <d v="2025-11-27T00:00:00"/>
    <x v="150"/>
    <x v="1"/>
    <x v="3"/>
    <n v="135863.78"/>
    <n v="23.98"/>
    <n v="54565.94"/>
  </r>
  <r>
    <s v="INV01994"/>
    <d v="2025-04-05T00:00:00"/>
    <x v="226"/>
    <x v="3"/>
    <x v="2"/>
    <n v="235148.26"/>
    <n v="15.7"/>
    <n v="77807.34"/>
  </r>
  <r>
    <s v="INV01995"/>
    <d v="2024-11-25T00:00:00"/>
    <x v="106"/>
    <x v="3"/>
    <x v="3"/>
    <n v="145162.78"/>
    <n v="18.29"/>
    <n v="65861.95"/>
  </r>
  <r>
    <s v="INV01996"/>
    <d v="2024-01-16T00:00:00"/>
    <x v="20"/>
    <x v="2"/>
    <x v="2"/>
    <n v="94802.71"/>
    <n v="18.86"/>
    <n v="34891.730000000003"/>
  </r>
  <r>
    <s v="INV01997"/>
    <d v="2025-04-20T00:00:00"/>
    <x v="50"/>
    <x v="3"/>
    <x v="3"/>
    <n v="192146.21"/>
    <n v="8.39"/>
    <n v="73302.81"/>
  </r>
  <r>
    <s v="INV01998"/>
    <d v="2025-10-29T00:00:00"/>
    <x v="173"/>
    <x v="0"/>
    <x v="2"/>
    <n v="41350.839999999997"/>
    <n v="1.51"/>
    <n v="17451.36"/>
  </r>
  <r>
    <s v="INV01999"/>
    <d v="2025-12-10T00:00:00"/>
    <x v="240"/>
    <x v="3"/>
    <x v="3"/>
    <n v="71430.52"/>
    <n v="20.2"/>
    <n v="27531.95"/>
  </r>
  <r>
    <s v="INV02000"/>
    <d v="2025-08-25T00:00:00"/>
    <x v="15"/>
    <x v="0"/>
    <x v="1"/>
    <n v="134564.54999999999"/>
    <n v="20.39"/>
    <n v="48842.44"/>
  </r>
  <r>
    <s v="INV02001"/>
    <d v="2024-03-25T00:00:00"/>
    <x v="87"/>
    <x v="0"/>
    <x v="1"/>
    <n v="231201.22"/>
    <n v="15.49"/>
    <n v="122581.54"/>
  </r>
  <r>
    <s v="INV02002"/>
    <d v="2025-01-27T00:00:00"/>
    <x v="268"/>
    <x v="3"/>
    <x v="2"/>
    <n v="29087.54"/>
    <n v="17.420000000000002"/>
    <n v="14658.82"/>
  </r>
  <r>
    <s v="INV02003"/>
    <d v="2025-07-25T00:00:00"/>
    <x v="211"/>
    <x v="1"/>
    <x v="2"/>
    <n v="184260.74"/>
    <n v="14.43"/>
    <n v="86370.26"/>
  </r>
  <r>
    <s v="INV02004"/>
    <d v="2025-01-24T00:00:00"/>
    <x v="237"/>
    <x v="0"/>
    <x v="1"/>
    <n v="12017.29"/>
    <n v="15.98"/>
    <n v="4242.8999999999996"/>
  </r>
  <r>
    <s v="INV02005"/>
    <d v="2024-11-11T00:00:00"/>
    <x v="203"/>
    <x v="0"/>
    <x v="1"/>
    <n v="131194.34"/>
    <n v="5.41"/>
    <n v="38407.78"/>
  </r>
  <r>
    <s v="INV02006"/>
    <d v="2025-11-18T00:00:00"/>
    <x v="168"/>
    <x v="3"/>
    <x v="0"/>
    <n v="211909.21"/>
    <n v="21.77"/>
    <n v="56677.83"/>
  </r>
  <r>
    <s v="INV02007"/>
    <d v="2025-06-26T00:00:00"/>
    <x v="282"/>
    <x v="3"/>
    <x v="3"/>
    <n v="213807.88"/>
    <n v="5.84"/>
    <n v="107056.16"/>
  </r>
  <r>
    <s v="INV02008"/>
    <d v="2024-05-03T00:00:00"/>
    <x v="141"/>
    <x v="1"/>
    <x v="3"/>
    <n v="38887.06"/>
    <n v="18.75"/>
    <n v="17362.28"/>
  </r>
  <r>
    <s v="INV02009"/>
    <d v="2024-05-22T00:00:00"/>
    <x v="116"/>
    <x v="0"/>
    <x v="1"/>
    <n v="86364.21"/>
    <n v="19.14"/>
    <n v="43055.14"/>
  </r>
  <r>
    <s v="INV02010"/>
    <d v="2024-11-01T00:00:00"/>
    <x v="148"/>
    <x v="1"/>
    <x v="3"/>
    <n v="22011.94"/>
    <n v="10.1"/>
    <n v="9665.73"/>
  </r>
  <r>
    <s v="INV02011"/>
    <d v="2024-06-02T00:00:00"/>
    <x v="16"/>
    <x v="1"/>
    <x v="2"/>
    <n v="214250.88"/>
    <n v="18.12"/>
    <n v="78043.289999999994"/>
  </r>
  <r>
    <s v="INV02012"/>
    <d v="2024-07-29T00:00:00"/>
    <x v="209"/>
    <x v="3"/>
    <x v="1"/>
    <n v="57441.57"/>
    <n v="12"/>
    <n v="28379.94"/>
  </r>
  <r>
    <s v="INV02013"/>
    <d v="2024-08-10T00:00:00"/>
    <x v="145"/>
    <x v="0"/>
    <x v="2"/>
    <n v="105234.5"/>
    <n v="1.21"/>
    <n v="31571.11"/>
  </r>
  <r>
    <s v="INV02014"/>
    <d v="2025-10-21T00:00:00"/>
    <x v="261"/>
    <x v="2"/>
    <x v="2"/>
    <n v="72375.08"/>
    <n v="24.88"/>
    <n v="34589.78"/>
  </r>
  <r>
    <s v="INV02015"/>
    <d v="2025-02-01T00:00:00"/>
    <x v="107"/>
    <x v="2"/>
    <x v="0"/>
    <n v="167884.1"/>
    <n v="1.17"/>
    <n v="71717.83"/>
  </r>
  <r>
    <s v="INV02016"/>
    <d v="2025-05-30T00:00:00"/>
    <x v="105"/>
    <x v="1"/>
    <x v="3"/>
    <n v="190375.45"/>
    <n v="1.55"/>
    <n v="104116.56"/>
  </r>
  <r>
    <s v="INV02017"/>
    <d v="2025-02-03T00:00:00"/>
    <x v="45"/>
    <x v="1"/>
    <x v="0"/>
    <n v="123497.47"/>
    <n v="23.42"/>
    <n v="50207.26"/>
  </r>
  <r>
    <s v="INV02018"/>
    <d v="2024-07-19T00:00:00"/>
    <x v="191"/>
    <x v="1"/>
    <x v="0"/>
    <n v="167092.62"/>
    <n v="10.96"/>
    <n v="57044.49"/>
  </r>
  <r>
    <s v="INV02019"/>
    <d v="2025-07-13T00:00:00"/>
    <x v="169"/>
    <x v="3"/>
    <x v="2"/>
    <n v="12639.14"/>
    <n v="20.77"/>
    <n v="3494.4"/>
  </r>
  <r>
    <s v="INV02020"/>
    <d v="2024-01-29T00:00:00"/>
    <x v="70"/>
    <x v="1"/>
    <x v="2"/>
    <n v="38828.74"/>
    <n v="22.79"/>
    <n v="10832.33"/>
  </r>
  <r>
    <s v="INV02021"/>
    <d v="2024-07-16T00:00:00"/>
    <x v="140"/>
    <x v="1"/>
    <x v="3"/>
    <n v="159681.24"/>
    <n v="3.66"/>
    <n v="63041.04"/>
  </r>
  <r>
    <s v="INV02022"/>
    <d v="2025-11-10T00:00:00"/>
    <x v="13"/>
    <x v="2"/>
    <x v="2"/>
    <n v="64845.17"/>
    <n v="21.07"/>
    <n v="24554.33"/>
  </r>
  <r>
    <s v="INV02023"/>
    <d v="2024-12-16T00:00:00"/>
    <x v="290"/>
    <x v="2"/>
    <x v="0"/>
    <n v="94838.03"/>
    <n v="8.8699999999999992"/>
    <n v="45737.85"/>
  </r>
  <r>
    <s v="INV02024"/>
    <d v="2024-01-01T00:00:00"/>
    <x v="215"/>
    <x v="3"/>
    <x v="1"/>
    <n v="219528.71"/>
    <n v="4.3899999999999997"/>
    <n v="97683.88"/>
  </r>
  <r>
    <s v="INV02025"/>
    <d v="2025-07-03T00:00:00"/>
    <x v="261"/>
    <x v="3"/>
    <x v="2"/>
    <n v="91145.73"/>
    <n v="5.08"/>
    <n v="35218.29"/>
  </r>
  <r>
    <s v="INV02026"/>
    <d v="2025-09-15T00:00:00"/>
    <x v="221"/>
    <x v="2"/>
    <x v="3"/>
    <n v="111802.87"/>
    <n v="8.69"/>
    <n v="49394.27"/>
  </r>
  <r>
    <s v="INV02027"/>
    <d v="2025-12-13T00:00:00"/>
    <x v="68"/>
    <x v="3"/>
    <x v="0"/>
    <n v="192570.88"/>
    <n v="7.64"/>
    <n v="65666.98"/>
  </r>
  <r>
    <s v="INV02028"/>
    <d v="2025-08-24T00:00:00"/>
    <x v="78"/>
    <x v="0"/>
    <x v="3"/>
    <n v="131741.07999999999"/>
    <n v="23.96"/>
    <n v="71970.36"/>
  </r>
  <r>
    <s v="INV02029"/>
    <d v="2025-05-06T00:00:00"/>
    <x v="72"/>
    <x v="2"/>
    <x v="0"/>
    <n v="65450.879999999997"/>
    <n v="7.24"/>
    <n v="17262.18"/>
  </r>
  <r>
    <s v="INV02030"/>
    <d v="2025-06-04T00:00:00"/>
    <x v="14"/>
    <x v="0"/>
    <x v="0"/>
    <n v="11123.86"/>
    <n v="20.09"/>
    <n v="6001.72"/>
  </r>
  <r>
    <s v="INV02031"/>
    <d v="2024-09-30T00:00:00"/>
    <x v="52"/>
    <x v="1"/>
    <x v="2"/>
    <n v="46041.42"/>
    <n v="17.96"/>
    <n v="21240.65"/>
  </r>
  <r>
    <s v="INV02032"/>
    <d v="2024-10-26T00:00:00"/>
    <x v="288"/>
    <x v="2"/>
    <x v="1"/>
    <n v="134968.32999999999"/>
    <n v="4"/>
    <n v="60772.1"/>
  </r>
  <r>
    <s v="INV02033"/>
    <d v="2025-06-15T00:00:00"/>
    <x v="62"/>
    <x v="0"/>
    <x v="3"/>
    <n v="57589.61"/>
    <n v="0.5"/>
    <n v="31377.14"/>
  </r>
  <r>
    <s v="INV02034"/>
    <d v="2025-04-05T00:00:00"/>
    <x v="93"/>
    <x v="2"/>
    <x v="0"/>
    <n v="73558.62"/>
    <n v="23.01"/>
    <n v="31865.43"/>
  </r>
  <r>
    <s v="INV02035"/>
    <d v="2024-07-08T00:00:00"/>
    <x v="216"/>
    <x v="2"/>
    <x v="2"/>
    <n v="51247.07"/>
    <n v="15.5"/>
    <n v="13830.34"/>
  </r>
  <r>
    <s v="INV02036"/>
    <d v="2025-04-08T00:00:00"/>
    <x v="185"/>
    <x v="2"/>
    <x v="1"/>
    <n v="214671.37"/>
    <n v="22.79"/>
    <n v="113266.23"/>
  </r>
  <r>
    <s v="INV02037"/>
    <d v="2024-07-09T00:00:00"/>
    <x v="95"/>
    <x v="2"/>
    <x v="3"/>
    <n v="220650.83"/>
    <n v="4.26"/>
    <n v="97449.2"/>
  </r>
  <r>
    <s v="INV02038"/>
    <d v="2024-07-17T00:00:00"/>
    <x v="243"/>
    <x v="2"/>
    <x v="1"/>
    <n v="68793.89"/>
    <n v="1.31"/>
    <n v="19130.7"/>
  </r>
  <r>
    <s v="INV02039"/>
    <d v="2024-11-08T00:00:00"/>
    <x v="155"/>
    <x v="0"/>
    <x v="1"/>
    <n v="55918.1"/>
    <n v="19.3"/>
    <n v="21756.97"/>
  </r>
  <r>
    <s v="INV02040"/>
    <d v="2024-04-06T00:00:00"/>
    <x v="55"/>
    <x v="0"/>
    <x v="0"/>
    <n v="196534.9"/>
    <n v="11.32"/>
    <n v="85732.61"/>
  </r>
  <r>
    <s v="INV02041"/>
    <d v="2024-03-05T00:00:00"/>
    <x v="83"/>
    <x v="0"/>
    <x v="2"/>
    <n v="152517.62"/>
    <n v="12.48"/>
    <n v="49361.49"/>
  </r>
  <r>
    <s v="INV02042"/>
    <d v="2025-05-14T00:00:00"/>
    <x v="162"/>
    <x v="0"/>
    <x v="1"/>
    <n v="147029.14000000001"/>
    <n v="12.99"/>
    <n v="38188.35"/>
  </r>
  <r>
    <s v="INV02043"/>
    <d v="2024-11-17T00:00:00"/>
    <x v="142"/>
    <x v="3"/>
    <x v="1"/>
    <n v="93230.5"/>
    <n v="15.01"/>
    <n v="35905.72"/>
  </r>
  <r>
    <s v="INV02044"/>
    <d v="2025-01-21T00:00:00"/>
    <x v="31"/>
    <x v="1"/>
    <x v="1"/>
    <n v="160083.38"/>
    <n v="22.49"/>
    <n v="52742.15"/>
  </r>
  <r>
    <s v="INV02045"/>
    <d v="2024-11-30T00:00:00"/>
    <x v="295"/>
    <x v="1"/>
    <x v="0"/>
    <n v="166797.41"/>
    <n v="24.15"/>
    <n v="47202.98"/>
  </r>
  <r>
    <s v="INV02046"/>
    <d v="2025-11-05T00:00:00"/>
    <x v="228"/>
    <x v="3"/>
    <x v="1"/>
    <n v="163283.69"/>
    <n v="18.5"/>
    <n v="87652.61"/>
  </r>
  <r>
    <s v="INV02047"/>
    <d v="2025-12-02T00:00:00"/>
    <x v="17"/>
    <x v="0"/>
    <x v="1"/>
    <n v="233835.77"/>
    <n v="6.28"/>
    <n v="105339.53"/>
  </r>
  <r>
    <s v="INV02048"/>
    <d v="2025-06-10T00:00:00"/>
    <x v="85"/>
    <x v="3"/>
    <x v="2"/>
    <n v="125390.72"/>
    <n v="5.96"/>
    <n v="50750.720000000001"/>
  </r>
  <r>
    <s v="INV02049"/>
    <d v="2025-02-14T00:00:00"/>
    <x v="82"/>
    <x v="1"/>
    <x v="3"/>
    <n v="164294.09"/>
    <n v="13.22"/>
    <n v="80548.91"/>
  </r>
  <r>
    <s v="INV02050"/>
    <d v="2024-09-18T00:00:00"/>
    <x v="253"/>
    <x v="0"/>
    <x v="1"/>
    <n v="146030.79999999999"/>
    <n v="18.12"/>
    <n v="43160.06"/>
  </r>
  <r>
    <s v="INV02051"/>
    <d v="2024-09-08T00:00:00"/>
    <x v="276"/>
    <x v="3"/>
    <x v="1"/>
    <n v="213181.14"/>
    <n v="7.64"/>
    <n v="69925.990000000005"/>
  </r>
  <r>
    <s v="INV02052"/>
    <d v="2024-04-26T00:00:00"/>
    <x v="51"/>
    <x v="0"/>
    <x v="3"/>
    <n v="78754.7"/>
    <n v="17.399999999999999"/>
    <n v="38592.17"/>
  </r>
  <r>
    <s v="INV02053"/>
    <d v="2024-04-28T00:00:00"/>
    <x v="241"/>
    <x v="2"/>
    <x v="2"/>
    <n v="159409.84"/>
    <n v="23.54"/>
    <n v="65345.34"/>
  </r>
  <r>
    <s v="INV02054"/>
    <d v="2024-01-27T00:00:00"/>
    <x v="174"/>
    <x v="1"/>
    <x v="0"/>
    <n v="154025.4"/>
    <n v="5.71"/>
    <n v="40954.449999999997"/>
  </r>
  <r>
    <s v="INV02055"/>
    <d v="2025-08-24T00:00:00"/>
    <x v="133"/>
    <x v="3"/>
    <x v="1"/>
    <n v="52084.31"/>
    <n v="15.51"/>
    <n v="18883.64"/>
  </r>
  <r>
    <s v="INV02056"/>
    <d v="2024-02-19T00:00:00"/>
    <x v="53"/>
    <x v="1"/>
    <x v="3"/>
    <n v="197828.85"/>
    <n v="5.26"/>
    <n v="96579.68"/>
  </r>
  <r>
    <s v="INV02057"/>
    <d v="2025-11-08T00:00:00"/>
    <x v="218"/>
    <x v="1"/>
    <x v="0"/>
    <n v="127304.21"/>
    <n v="12.12"/>
    <n v="34379.49"/>
  </r>
  <r>
    <s v="INV02058"/>
    <d v="2025-07-19T00:00:00"/>
    <x v="295"/>
    <x v="0"/>
    <x v="3"/>
    <n v="88975.33"/>
    <n v="3.39"/>
    <n v="24746.92"/>
  </r>
  <r>
    <s v="INV02059"/>
    <d v="2025-05-27T00:00:00"/>
    <x v="78"/>
    <x v="1"/>
    <x v="0"/>
    <n v="66296.31"/>
    <n v="14.69"/>
    <n v="35207.32"/>
  </r>
  <r>
    <s v="INV02060"/>
    <d v="2025-03-19T00:00:00"/>
    <x v="53"/>
    <x v="0"/>
    <x v="1"/>
    <n v="217775.03"/>
    <n v="10.09"/>
    <n v="56345.29"/>
  </r>
  <r>
    <s v="INV02061"/>
    <d v="2025-08-30T00:00:00"/>
    <x v="35"/>
    <x v="0"/>
    <x v="0"/>
    <n v="183678.07999999999"/>
    <n v="0.93"/>
    <n v="96636.36"/>
  </r>
  <r>
    <s v="INV02062"/>
    <d v="2024-09-25T00:00:00"/>
    <x v="60"/>
    <x v="1"/>
    <x v="3"/>
    <n v="134641.44"/>
    <n v="6.52"/>
    <n v="59183.360000000001"/>
  </r>
  <r>
    <s v="INV02063"/>
    <d v="2024-12-02T00:00:00"/>
    <x v="267"/>
    <x v="2"/>
    <x v="2"/>
    <n v="61755.29"/>
    <n v="3.88"/>
    <n v="29271.84"/>
  </r>
  <r>
    <s v="INV02064"/>
    <d v="2024-09-24T00:00:00"/>
    <x v="81"/>
    <x v="2"/>
    <x v="0"/>
    <n v="16268.91"/>
    <n v="21.49"/>
    <n v="8684.8799999999992"/>
  </r>
  <r>
    <s v="INV02065"/>
    <d v="2024-05-20T00:00:00"/>
    <x v="176"/>
    <x v="0"/>
    <x v="2"/>
    <n v="87523.8"/>
    <n v="21.48"/>
    <n v="40631.910000000003"/>
  </r>
  <r>
    <s v="INV02066"/>
    <d v="2024-03-19T00:00:00"/>
    <x v="91"/>
    <x v="1"/>
    <x v="2"/>
    <n v="175853.3"/>
    <n v="11.43"/>
    <n v="48149.49"/>
  </r>
  <r>
    <s v="INV02067"/>
    <d v="2024-08-31T00:00:00"/>
    <x v="70"/>
    <x v="0"/>
    <x v="0"/>
    <n v="205691.91"/>
    <n v="21.08"/>
    <n v="80043.929999999993"/>
  </r>
  <r>
    <s v="INV02068"/>
    <d v="2025-08-02T00:00:00"/>
    <x v="279"/>
    <x v="1"/>
    <x v="3"/>
    <n v="23000.98"/>
    <n v="3.65"/>
    <n v="10750.52"/>
  </r>
  <r>
    <s v="INV02069"/>
    <d v="2025-02-22T00:00:00"/>
    <x v="192"/>
    <x v="2"/>
    <x v="0"/>
    <n v="49972.61"/>
    <n v="3.84"/>
    <n v="14501.41"/>
  </r>
  <r>
    <s v="INV02070"/>
    <d v="2024-09-19T00:00:00"/>
    <x v="286"/>
    <x v="1"/>
    <x v="1"/>
    <n v="148163.74"/>
    <n v="20.47"/>
    <n v="73035.19"/>
  </r>
  <r>
    <s v="INV02071"/>
    <d v="2024-12-28T00:00:00"/>
    <x v="100"/>
    <x v="2"/>
    <x v="2"/>
    <n v="208711.47"/>
    <n v="15.68"/>
    <n v="96723.27"/>
  </r>
  <r>
    <s v="INV02072"/>
    <d v="2024-02-14T00:00:00"/>
    <x v="174"/>
    <x v="0"/>
    <x v="2"/>
    <n v="71476.850000000006"/>
    <n v="9.82"/>
    <n v="35968.660000000003"/>
  </r>
  <r>
    <s v="INV02073"/>
    <d v="2024-02-03T00:00:00"/>
    <x v="183"/>
    <x v="3"/>
    <x v="3"/>
    <n v="72290.86"/>
    <n v="17.66"/>
    <n v="36779.660000000003"/>
  </r>
  <r>
    <s v="INV02074"/>
    <d v="2024-04-12T00:00:00"/>
    <x v="146"/>
    <x v="0"/>
    <x v="1"/>
    <n v="195277.01"/>
    <n v="19.39"/>
    <n v="68394.070000000007"/>
  </r>
  <r>
    <s v="INV02075"/>
    <d v="2024-04-10T00:00:00"/>
    <x v="158"/>
    <x v="1"/>
    <x v="1"/>
    <n v="38841.550000000003"/>
    <n v="3.33"/>
    <n v="17288.75"/>
  </r>
  <r>
    <s v="INV02076"/>
    <d v="2024-09-13T00:00:00"/>
    <x v="149"/>
    <x v="2"/>
    <x v="1"/>
    <n v="167330.92000000001"/>
    <n v="13.93"/>
    <n v="43836.49"/>
  </r>
  <r>
    <s v="INV02077"/>
    <d v="2024-06-17T00:00:00"/>
    <x v="272"/>
    <x v="1"/>
    <x v="2"/>
    <n v="35245.230000000003"/>
    <n v="23.19"/>
    <n v="16005.11"/>
  </r>
  <r>
    <s v="INV02078"/>
    <d v="2025-06-15T00:00:00"/>
    <x v="125"/>
    <x v="1"/>
    <x v="3"/>
    <n v="228607.28"/>
    <n v="20.3"/>
    <n v="117502.34"/>
  </r>
  <r>
    <s v="INV02079"/>
    <d v="2024-09-27T00:00:00"/>
    <x v="49"/>
    <x v="1"/>
    <x v="2"/>
    <n v="179207.18"/>
    <n v="17.79"/>
    <n v="58196.24"/>
  </r>
  <r>
    <s v="INV02080"/>
    <d v="2025-09-14T00:00:00"/>
    <x v="291"/>
    <x v="0"/>
    <x v="1"/>
    <n v="175031.44"/>
    <n v="24.45"/>
    <n v="85303.17"/>
  </r>
  <r>
    <s v="INV02081"/>
    <d v="2025-08-29T00:00:00"/>
    <x v="90"/>
    <x v="3"/>
    <x v="3"/>
    <n v="97054.76"/>
    <n v="20.76"/>
    <n v="43660.09"/>
  </r>
  <r>
    <s v="INV02082"/>
    <d v="2024-03-26T00:00:00"/>
    <x v="256"/>
    <x v="1"/>
    <x v="1"/>
    <n v="232010.83"/>
    <n v="3.86"/>
    <n v="113316"/>
  </r>
  <r>
    <s v="INV02083"/>
    <d v="2025-04-21T00:00:00"/>
    <x v="47"/>
    <x v="2"/>
    <x v="3"/>
    <n v="57775.06"/>
    <n v="6.06"/>
    <n v="16916.099999999999"/>
  </r>
  <r>
    <s v="INV02084"/>
    <d v="2024-11-13T00:00:00"/>
    <x v="64"/>
    <x v="2"/>
    <x v="1"/>
    <n v="92819.09"/>
    <n v="23.77"/>
    <n v="35823.82"/>
  </r>
  <r>
    <s v="INV02085"/>
    <d v="2024-12-04T00:00:00"/>
    <x v="12"/>
    <x v="2"/>
    <x v="2"/>
    <n v="107621.2"/>
    <n v="11.42"/>
    <n v="42734.25"/>
  </r>
  <r>
    <s v="INV02086"/>
    <d v="2024-07-21T00:00:00"/>
    <x v="209"/>
    <x v="1"/>
    <x v="0"/>
    <n v="16119.22"/>
    <n v="13.46"/>
    <n v="6231.56"/>
  </r>
  <r>
    <s v="INV02087"/>
    <d v="2024-03-25T00:00:00"/>
    <x v="152"/>
    <x v="3"/>
    <x v="2"/>
    <n v="12369.4"/>
    <n v="15.76"/>
    <n v="4533.59"/>
  </r>
  <r>
    <s v="INV02088"/>
    <d v="2024-01-28T00:00:00"/>
    <x v="112"/>
    <x v="0"/>
    <x v="3"/>
    <n v="146860.75"/>
    <n v="16.12"/>
    <n v="78238.490000000005"/>
  </r>
  <r>
    <s v="INV02089"/>
    <d v="2024-11-13T00:00:00"/>
    <x v="122"/>
    <x v="3"/>
    <x v="0"/>
    <n v="182301.74"/>
    <n v="19.79"/>
    <n v="70641.56"/>
  </r>
  <r>
    <s v="INV02090"/>
    <d v="2025-04-07T00:00:00"/>
    <x v="198"/>
    <x v="2"/>
    <x v="2"/>
    <n v="49898.97"/>
    <n v="2.91"/>
    <n v="25298.76"/>
  </r>
  <r>
    <s v="INV02091"/>
    <d v="2024-06-14T00:00:00"/>
    <x v="287"/>
    <x v="2"/>
    <x v="0"/>
    <n v="53606.05"/>
    <n v="14.03"/>
    <n v="28161.14"/>
  </r>
  <r>
    <s v="INV02092"/>
    <d v="2025-02-02T00:00:00"/>
    <x v="55"/>
    <x v="3"/>
    <x v="3"/>
    <n v="141738.63"/>
    <n v="16.600000000000001"/>
    <n v="73595.320000000007"/>
  </r>
  <r>
    <s v="INV02093"/>
    <d v="2025-10-17T00:00:00"/>
    <x v="14"/>
    <x v="3"/>
    <x v="3"/>
    <n v="70564.53"/>
    <n v="15.2"/>
    <n v="26596.13"/>
  </r>
  <r>
    <s v="INV02094"/>
    <d v="2025-05-04T00:00:00"/>
    <x v="118"/>
    <x v="0"/>
    <x v="3"/>
    <n v="181041.18"/>
    <n v="2.94"/>
    <n v="88329.83"/>
  </r>
  <r>
    <s v="INV02095"/>
    <d v="2025-05-13T00:00:00"/>
    <x v="200"/>
    <x v="2"/>
    <x v="0"/>
    <n v="249250.87"/>
    <n v="6.21"/>
    <n v="125798"/>
  </r>
  <r>
    <s v="INV02096"/>
    <d v="2025-09-23T00:00:00"/>
    <x v="262"/>
    <x v="1"/>
    <x v="2"/>
    <n v="120860.27"/>
    <n v="13.94"/>
    <n v="57963.41"/>
  </r>
  <r>
    <s v="INV02097"/>
    <d v="2024-02-12T00:00:00"/>
    <x v="177"/>
    <x v="0"/>
    <x v="3"/>
    <n v="168293.22"/>
    <n v="22.33"/>
    <n v="77298.31"/>
  </r>
  <r>
    <s v="INV02098"/>
    <d v="2024-11-03T00:00:00"/>
    <x v="105"/>
    <x v="0"/>
    <x v="1"/>
    <n v="127583.26"/>
    <n v="10.15"/>
    <n v="34527.71"/>
  </r>
  <r>
    <s v="INV02099"/>
    <d v="2024-10-11T00:00:00"/>
    <x v="214"/>
    <x v="0"/>
    <x v="2"/>
    <n v="54619.11"/>
    <n v="16.149999999999999"/>
    <n v="17586.560000000001"/>
  </r>
  <r>
    <s v="INV02100"/>
    <d v="2025-03-05T00:00:00"/>
    <x v="176"/>
    <x v="1"/>
    <x v="2"/>
    <n v="216906.6"/>
    <n v="7.52"/>
    <n v="92922.01"/>
  </r>
  <r>
    <s v="INV02101"/>
    <d v="2025-04-14T00:00:00"/>
    <x v="117"/>
    <x v="2"/>
    <x v="3"/>
    <n v="113613"/>
    <n v="1.82"/>
    <n v="51715.360000000001"/>
  </r>
  <r>
    <s v="INV02102"/>
    <d v="2025-09-17T00:00:00"/>
    <x v="183"/>
    <x v="1"/>
    <x v="3"/>
    <n v="232305.01"/>
    <n v="14.97"/>
    <n v="82696.070000000007"/>
  </r>
  <r>
    <s v="INV02103"/>
    <d v="2024-03-14T00:00:00"/>
    <x v="39"/>
    <x v="1"/>
    <x v="2"/>
    <n v="219625.03"/>
    <n v="1.56"/>
    <n v="96803.39"/>
  </r>
  <r>
    <s v="INV02104"/>
    <d v="2025-04-25T00:00:00"/>
    <x v="100"/>
    <x v="3"/>
    <x v="1"/>
    <n v="230235.97"/>
    <n v="15.81"/>
    <n v="114199.16"/>
  </r>
  <r>
    <s v="INV02105"/>
    <d v="2025-02-05T00:00:00"/>
    <x v="136"/>
    <x v="2"/>
    <x v="1"/>
    <n v="14920.36"/>
    <n v="19.149999999999999"/>
    <n v="5313.89"/>
  </r>
  <r>
    <s v="INV02106"/>
    <d v="2024-10-27T00:00:00"/>
    <x v="274"/>
    <x v="0"/>
    <x v="2"/>
    <n v="169495.9"/>
    <n v="12.84"/>
    <n v="56178.2"/>
  </r>
  <r>
    <s v="INV02107"/>
    <d v="2025-03-13T00:00:00"/>
    <x v="207"/>
    <x v="3"/>
    <x v="2"/>
    <n v="151575.29"/>
    <n v="7.16"/>
    <n v="56024.93"/>
  </r>
  <r>
    <s v="INV02108"/>
    <d v="2025-12-25T00:00:00"/>
    <x v="65"/>
    <x v="2"/>
    <x v="1"/>
    <n v="124583.2"/>
    <n v="2.14"/>
    <n v="42709.21"/>
  </r>
  <r>
    <s v="INV02109"/>
    <d v="2025-06-27T00:00:00"/>
    <x v="247"/>
    <x v="2"/>
    <x v="2"/>
    <n v="169629.98"/>
    <n v="17.43"/>
    <n v="87156.63"/>
  </r>
  <r>
    <s v="INV02110"/>
    <d v="2024-02-19T00:00:00"/>
    <x v="50"/>
    <x v="2"/>
    <x v="3"/>
    <n v="112543.45"/>
    <n v="22.16"/>
    <n v="59196.87"/>
  </r>
  <r>
    <s v="INV02111"/>
    <d v="2024-10-24T00:00:00"/>
    <x v="2"/>
    <x v="1"/>
    <x v="1"/>
    <n v="216129.42"/>
    <n v="3.17"/>
    <n v="94604.75"/>
  </r>
  <r>
    <s v="INV02112"/>
    <d v="2024-08-24T00:00:00"/>
    <x v="267"/>
    <x v="2"/>
    <x v="2"/>
    <n v="197064.79"/>
    <n v="7.57"/>
    <n v="64463.43"/>
  </r>
  <r>
    <s v="INV02113"/>
    <d v="2024-12-03T00:00:00"/>
    <x v="200"/>
    <x v="0"/>
    <x v="1"/>
    <n v="138936.1"/>
    <n v="15.52"/>
    <n v="45606.79"/>
  </r>
  <r>
    <s v="INV02114"/>
    <d v="2025-03-30T00:00:00"/>
    <x v="112"/>
    <x v="0"/>
    <x v="1"/>
    <n v="136084.22"/>
    <n v="7.18"/>
    <n v="62499.47"/>
  </r>
  <r>
    <s v="INV02115"/>
    <d v="2025-02-05T00:00:00"/>
    <x v="131"/>
    <x v="0"/>
    <x v="0"/>
    <n v="181697.26"/>
    <n v="16.079999999999998"/>
    <n v="56984.53"/>
  </r>
  <r>
    <s v="INV02116"/>
    <d v="2025-01-11T00:00:00"/>
    <x v="248"/>
    <x v="3"/>
    <x v="2"/>
    <n v="120406.89"/>
    <n v="7.2"/>
    <n v="47217.08"/>
  </r>
  <r>
    <s v="INV02117"/>
    <d v="2024-10-27T00:00:00"/>
    <x v="177"/>
    <x v="3"/>
    <x v="3"/>
    <n v="70882.559999999998"/>
    <n v="19.91"/>
    <n v="33710.089999999997"/>
  </r>
  <r>
    <s v="INV02118"/>
    <d v="2025-01-09T00:00:00"/>
    <x v="163"/>
    <x v="0"/>
    <x v="2"/>
    <n v="106191.24"/>
    <n v="0.99"/>
    <n v="34588.86"/>
  </r>
  <r>
    <s v="INV02119"/>
    <d v="2025-03-04T00:00:00"/>
    <x v="109"/>
    <x v="3"/>
    <x v="3"/>
    <n v="88808.29"/>
    <n v="3.89"/>
    <n v="34839.79"/>
  </r>
  <r>
    <s v="INV02120"/>
    <d v="2025-07-02T00:00:00"/>
    <x v="296"/>
    <x v="2"/>
    <x v="2"/>
    <n v="97354.36"/>
    <n v="11.18"/>
    <n v="30193.49"/>
  </r>
  <r>
    <s v="INV02121"/>
    <d v="2025-09-20T00:00:00"/>
    <x v="197"/>
    <x v="2"/>
    <x v="0"/>
    <n v="79725.53"/>
    <n v="2.7"/>
    <n v="24288.39"/>
  </r>
  <r>
    <s v="INV02122"/>
    <d v="2024-05-24T00:00:00"/>
    <x v="105"/>
    <x v="1"/>
    <x v="0"/>
    <n v="248896.74"/>
    <n v="16.88"/>
    <n v="128546.77"/>
  </r>
  <r>
    <s v="INV02123"/>
    <d v="2025-05-30T00:00:00"/>
    <x v="292"/>
    <x v="2"/>
    <x v="2"/>
    <n v="66176.5"/>
    <n v="5.68"/>
    <n v="24189.5"/>
  </r>
  <r>
    <s v="INV02124"/>
    <d v="2025-10-21T00:00:00"/>
    <x v="125"/>
    <x v="0"/>
    <x v="3"/>
    <n v="218507.81"/>
    <n v="15.24"/>
    <n v="73463.34"/>
  </r>
  <r>
    <s v="INV02125"/>
    <d v="2025-03-21T00:00:00"/>
    <x v="182"/>
    <x v="3"/>
    <x v="0"/>
    <n v="124587.15"/>
    <n v="0.53"/>
    <n v="33875.269999999997"/>
  </r>
  <r>
    <s v="INV02126"/>
    <d v="2024-12-02T00:00:00"/>
    <x v="103"/>
    <x v="1"/>
    <x v="2"/>
    <n v="98712.94"/>
    <n v="23.22"/>
    <n v="32956.47"/>
  </r>
  <r>
    <s v="INV02127"/>
    <d v="2025-06-10T00:00:00"/>
    <x v="114"/>
    <x v="0"/>
    <x v="3"/>
    <n v="93410.95"/>
    <n v="6.94"/>
    <n v="28383.9"/>
  </r>
  <r>
    <s v="INV02128"/>
    <d v="2025-06-16T00:00:00"/>
    <x v="200"/>
    <x v="1"/>
    <x v="0"/>
    <n v="243711.71"/>
    <n v="23.89"/>
    <n v="128222.92"/>
  </r>
  <r>
    <s v="INV02129"/>
    <d v="2025-03-17T00:00:00"/>
    <x v="284"/>
    <x v="3"/>
    <x v="3"/>
    <n v="164337.95000000001"/>
    <n v="20.96"/>
    <n v="88770.12"/>
  </r>
  <r>
    <s v="INV02130"/>
    <d v="2024-11-02T00:00:00"/>
    <x v="189"/>
    <x v="3"/>
    <x v="3"/>
    <n v="221785.03"/>
    <n v="6.07"/>
    <n v="84596.18"/>
  </r>
  <r>
    <s v="INV02131"/>
    <d v="2024-02-29T00:00:00"/>
    <x v="160"/>
    <x v="3"/>
    <x v="3"/>
    <n v="127352.15"/>
    <n v="6.94"/>
    <n v="37602.33"/>
  </r>
  <r>
    <s v="INV02132"/>
    <d v="2024-11-24T00:00:00"/>
    <x v="88"/>
    <x v="3"/>
    <x v="3"/>
    <n v="35492.31"/>
    <n v="17.22"/>
    <n v="15104.61"/>
  </r>
  <r>
    <s v="INV02133"/>
    <d v="2025-08-30T00:00:00"/>
    <x v="107"/>
    <x v="0"/>
    <x v="0"/>
    <n v="81061.94"/>
    <n v="18.2"/>
    <n v="40615.910000000003"/>
  </r>
  <r>
    <s v="INV02134"/>
    <d v="2024-09-10T00:00:00"/>
    <x v="291"/>
    <x v="1"/>
    <x v="0"/>
    <n v="157273.34"/>
    <n v="10.79"/>
    <n v="84382.720000000001"/>
  </r>
  <r>
    <s v="INV02135"/>
    <d v="2024-03-15T00:00:00"/>
    <x v="10"/>
    <x v="1"/>
    <x v="3"/>
    <n v="154254.68"/>
    <n v="14.19"/>
    <n v="77018.77"/>
  </r>
  <r>
    <s v="INV02136"/>
    <d v="2024-05-07T00:00:00"/>
    <x v="46"/>
    <x v="3"/>
    <x v="2"/>
    <n v="22984.17"/>
    <n v="14.23"/>
    <n v="10678.65"/>
  </r>
  <r>
    <s v="INV02137"/>
    <d v="2025-02-26T00:00:00"/>
    <x v="214"/>
    <x v="0"/>
    <x v="3"/>
    <n v="34432.870000000003"/>
    <n v="1.38"/>
    <n v="13809.91"/>
  </r>
  <r>
    <s v="INV02138"/>
    <d v="2025-03-25T00:00:00"/>
    <x v="144"/>
    <x v="2"/>
    <x v="3"/>
    <n v="188515.78"/>
    <n v="19.309999999999999"/>
    <n v="57665.13"/>
  </r>
  <r>
    <s v="INV02139"/>
    <d v="2024-05-12T00:00:00"/>
    <x v="58"/>
    <x v="3"/>
    <x v="1"/>
    <n v="163068.92000000001"/>
    <n v="17.43"/>
    <n v="55777.55"/>
  </r>
  <r>
    <s v="INV02140"/>
    <d v="2024-03-01T00:00:00"/>
    <x v="90"/>
    <x v="0"/>
    <x v="0"/>
    <n v="136433.79"/>
    <n v="21.42"/>
    <n v="53673.77"/>
  </r>
  <r>
    <s v="INV02141"/>
    <d v="2025-05-30T00:00:00"/>
    <x v="34"/>
    <x v="2"/>
    <x v="2"/>
    <n v="240650.31"/>
    <n v="20.309999999999999"/>
    <n v="92078.53"/>
  </r>
  <r>
    <s v="INV02142"/>
    <d v="2025-08-05T00:00:00"/>
    <x v="239"/>
    <x v="3"/>
    <x v="1"/>
    <n v="234805.95"/>
    <n v="21.32"/>
    <n v="128909.34"/>
  </r>
  <r>
    <s v="INV02143"/>
    <d v="2025-09-29T00:00:00"/>
    <x v="29"/>
    <x v="2"/>
    <x v="3"/>
    <n v="204980.75"/>
    <n v="11.02"/>
    <n v="51956.59"/>
  </r>
  <r>
    <s v="INV02144"/>
    <d v="2024-10-12T00:00:00"/>
    <x v="116"/>
    <x v="2"/>
    <x v="3"/>
    <n v="15338.68"/>
    <n v="0.41"/>
    <n v="7085.04"/>
  </r>
  <r>
    <s v="INV02145"/>
    <d v="2024-03-16T00:00:00"/>
    <x v="256"/>
    <x v="1"/>
    <x v="3"/>
    <n v="72435.91"/>
    <n v="10.86"/>
    <n v="18930.71"/>
  </r>
  <r>
    <s v="INV02146"/>
    <d v="2024-06-06T00:00:00"/>
    <x v="91"/>
    <x v="0"/>
    <x v="2"/>
    <n v="166653.95000000001"/>
    <n v="2.61"/>
    <n v="83420.740000000005"/>
  </r>
  <r>
    <s v="INV02147"/>
    <d v="2025-12-19T00:00:00"/>
    <x v="34"/>
    <x v="1"/>
    <x v="2"/>
    <n v="17167.259999999998"/>
    <n v="22.95"/>
    <n v="9206.74"/>
  </r>
  <r>
    <s v="INV02148"/>
    <d v="2024-08-03T00:00:00"/>
    <x v="39"/>
    <x v="0"/>
    <x v="2"/>
    <n v="247846.55"/>
    <n v="24.52"/>
    <n v="81338.080000000002"/>
  </r>
  <r>
    <s v="INV02149"/>
    <d v="2024-10-21T00:00:00"/>
    <x v="50"/>
    <x v="2"/>
    <x v="3"/>
    <n v="99832.74"/>
    <n v="19.89"/>
    <n v="49030.879999999997"/>
  </r>
  <r>
    <s v="INV02150"/>
    <d v="2024-04-28T00:00:00"/>
    <x v="127"/>
    <x v="3"/>
    <x v="0"/>
    <n v="195775.21"/>
    <n v="3.95"/>
    <n v="89571.05"/>
  </r>
  <r>
    <s v="INV02151"/>
    <d v="2024-08-28T00:00:00"/>
    <x v="55"/>
    <x v="2"/>
    <x v="2"/>
    <n v="221180.77"/>
    <n v="15.5"/>
    <n v="75634.86"/>
  </r>
  <r>
    <s v="INV02152"/>
    <d v="2025-11-06T00:00:00"/>
    <x v="217"/>
    <x v="3"/>
    <x v="0"/>
    <n v="123158.68"/>
    <n v="18.21"/>
    <n v="67690.509999999995"/>
  </r>
  <r>
    <s v="INV02153"/>
    <d v="2025-12-13T00:00:00"/>
    <x v="30"/>
    <x v="1"/>
    <x v="3"/>
    <n v="124352.65"/>
    <n v="16.03"/>
    <n v="36143.47"/>
  </r>
  <r>
    <s v="INV02154"/>
    <d v="2025-10-04T00:00:00"/>
    <x v="1"/>
    <x v="1"/>
    <x v="3"/>
    <n v="181248.06"/>
    <n v="1.51"/>
    <n v="47702.65"/>
  </r>
  <r>
    <s v="INV02155"/>
    <d v="2025-06-18T00:00:00"/>
    <x v="235"/>
    <x v="0"/>
    <x v="2"/>
    <n v="20279.91"/>
    <n v="19.41"/>
    <n v="9977.3700000000008"/>
  </r>
  <r>
    <s v="INV02156"/>
    <d v="2024-05-28T00:00:00"/>
    <x v="15"/>
    <x v="3"/>
    <x v="2"/>
    <n v="35869.339999999997"/>
    <n v="24.95"/>
    <n v="19487.330000000002"/>
  </r>
  <r>
    <s v="INV02157"/>
    <d v="2025-03-21T00:00:00"/>
    <x v="286"/>
    <x v="0"/>
    <x v="2"/>
    <n v="188720"/>
    <n v="20.41"/>
    <n v="53376.5"/>
  </r>
  <r>
    <s v="INV02158"/>
    <d v="2025-08-05T00:00:00"/>
    <x v="97"/>
    <x v="1"/>
    <x v="3"/>
    <n v="137333.97"/>
    <n v="4.58"/>
    <n v="47746.29"/>
  </r>
  <r>
    <s v="INV02159"/>
    <d v="2024-08-04T00:00:00"/>
    <x v="108"/>
    <x v="1"/>
    <x v="0"/>
    <n v="150126.43"/>
    <n v="19.239999999999998"/>
    <n v="57877.73"/>
  </r>
  <r>
    <s v="INV02160"/>
    <d v="2025-06-09T00:00:00"/>
    <x v="264"/>
    <x v="3"/>
    <x v="2"/>
    <n v="85754.57"/>
    <n v="13.63"/>
    <n v="36313.07"/>
  </r>
  <r>
    <s v="INV02161"/>
    <d v="2025-05-20T00:00:00"/>
    <x v="247"/>
    <x v="0"/>
    <x v="1"/>
    <n v="76373.58"/>
    <n v="11.05"/>
    <n v="33015.49"/>
  </r>
  <r>
    <s v="INV02162"/>
    <d v="2024-02-19T00:00:00"/>
    <x v="284"/>
    <x v="3"/>
    <x v="0"/>
    <n v="90021.65"/>
    <n v="22.18"/>
    <n v="31306.16"/>
  </r>
  <r>
    <s v="INV02163"/>
    <d v="2024-06-11T00:00:00"/>
    <x v="96"/>
    <x v="0"/>
    <x v="1"/>
    <n v="92803.32"/>
    <n v="21.1"/>
    <n v="33542.660000000003"/>
  </r>
  <r>
    <s v="INV02164"/>
    <d v="2025-01-23T00:00:00"/>
    <x v="154"/>
    <x v="1"/>
    <x v="2"/>
    <n v="166647.38"/>
    <n v="20.63"/>
    <n v="42786.15"/>
  </r>
  <r>
    <s v="INV02165"/>
    <d v="2025-11-12T00:00:00"/>
    <x v="220"/>
    <x v="2"/>
    <x v="2"/>
    <n v="160163.28"/>
    <n v="22.86"/>
    <n v="82851.740000000005"/>
  </r>
  <r>
    <s v="INV02166"/>
    <d v="2024-11-28T00:00:00"/>
    <x v="256"/>
    <x v="0"/>
    <x v="0"/>
    <n v="59118.54"/>
    <n v="12.21"/>
    <n v="29039.91"/>
  </r>
  <r>
    <s v="INV02167"/>
    <d v="2024-11-12T00:00:00"/>
    <x v="16"/>
    <x v="0"/>
    <x v="2"/>
    <n v="138563.18"/>
    <n v="20.399999999999999"/>
    <n v="62964.97"/>
  </r>
  <r>
    <s v="INV02168"/>
    <d v="2025-10-31T00:00:00"/>
    <x v="76"/>
    <x v="0"/>
    <x v="3"/>
    <n v="229964.65"/>
    <n v="6"/>
    <n v="65153.31"/>
  </r>
  <r>
    <s v="INV02169"/>
    <d v="2025-01-09T00:00:00"/>
    <x v="102"/>
    <x v="1"/>
    <x v="2"/>
    <n v="48326.23"/>
    <n v="0.53"/>
    <n v="18544.88"/>
  </r>
  <r>
    <s v="INV02170"/>
    <d v="2024-06-11T00:00:00"/>
    <x v="57"/>
    <x v="1"/>
    <x v="2"/>
    <n v="140318.59"/>
    <n v="2.67"/>
    <n v="66498.09"/>
  </r>
  <r>
    <s v="INV02171"/>
    <d v="2024-03-31T00:00:00"/>
    <x v="82"/>
    <x v="2"/>
    <x v="1"/>
    <n v="184966.96"/>
    <n v="14.11"/>
    <n v="92753.25"/>
  </r>
  <r>
    <s v="INV02172"/>
    <d v="2025-01-30T00:00:00"/>
    <x v="51"/>
    <x v="3"/>
    <x v="3"/>
    <n v="10546.87"/>
    <n v="5.88"/>
    <n v="4301.3599999999997"/>
  </r>
  <r>
    <s v="INV02173"/>
    <d v="2024-06-21T00:00:00"/>
    <x v="162"/>
    <x v="1"/>
    <x v="2"/>
    <n v="86433.19"/>
    <n v="3.19"/>
    <n v="33557.56"/>
  </r>
  <r>
    <s v="INV02174"/>
    <d v="2024-07-09T00:00:00"/>
    <x v="164"/>
    <x v="0"/>
    <x v="3"/>
    <n v="94003.7"/>
    <n v="4.3899999999999997"/>
    <n v="44347.839999999997"/>
  </r>
  <r>
    <s v="INV02175"/>
    <d v="2025-04-09T00:00:00"/>
    <x v="212"/>
    <x v="2"/>
    <x v="2"/>
    <n v="158857.04"/>
    <n v="19.77"/>
    <n v="68735.95"/>
  </r>
  <r>
    <s v="INV02176"/>
    <d v="2024-07-06T00:00:00"/>
    <x v="239"/>
    <x v="0"/>
    <x v="1"/>
    <n v="102445.87"/>
    <n v="15.74"/>
    <n v="44727.4"/>
  </r>
  <r>
    <s v="INV02177"/>
    <d v="2025-05-31T00:00:00"/>
    <x v="158"/>
    <x v="1"/>
    <x v="1"/>
    <n v="220815.6"/>
    <n v="23.33"/>
    <n v="88029.46"/>
  </r>
  <r>
    <s v="INV02178"/>
    <d v="2025-01-24T00:00:00"/>
    <x v="117"/>
    <x v="2"/>
    <x v="2"/>
    <n v="199365.81"/>
    <n v="19.2"/>
    <n v="60067.5"/>
  </r>
  <r>
    <s v="INV02179"/>
    <d v="2024-04-12T00:00:00"/>
    <x v="90"/>
    <x v="2"/>
    <x v="2"/>
    <n v="13139.5"/>
    <n v="24.6"/>
    <n v="5978"/>
  </r>
  <r>
    <s v="INV02180"/>
    <d v="2025-01-14T00:00:00"/>
    <x v="99"/>
    <x v="3"/>
    <x v="0"/>
    <n v="67816.740000000005"/>
    <n v="18.53"/>
    <n v="21890.959999999999"/>
  </r>
  <r>
    <s v="INV02181"/>
    <d v="2025-01-27T00:00:00"/>
    <x v="130"/>
    <x v="1"/>
    <x v="0"/>
    <n v="114666.23"/>
    <n v="11.22"/>
    <n v="48878.85"/>
  </r>
  <r>
    <s v="INV02182"/>
    <d v="2025-08-01T00:00:00"/>
    <x v="146"/>
    <x v="2"/>
    <x v="3"/>
    <n v="237185.34"/>
    <n v="16.48"/>
    <n v="80839.02"/>
  </r>
  <r>
    <s v="INV02183"/>
    <d v="2025-11-16T00:00:00"/>
    <x v="35"/>
    <x v="1"/>
    <x v="3"/>
    <n v="217432.56"/>
    <n v="24.85"/>
    <n v="81849.19"/>
  </r>
  <r>
    <s v="INV02184"/>
    <d v="2024-04-30T00:00:00"/>
    <x v="204"/>
    <x v="1"/>
    <x v="0"/>
    <n v="116087.84"/>
    <n v="2.67"/>
    <n v="53060.44"/>
  </r>
  <r>
    <s v="INV02185"/>
    <d v="2025-08-02T00:00:00"/>
    <x v="186"/>
    <x v="3"/>
    <x v="3"/>
    <n v="41344.97"/>
    <n v="16.170000000000002"/>
    <n v="11368.34"/>
  </r>
  <r>
    <s v="INV02186"/>
    <d v="2024-11-07T00:00:00"/>
    <x v="258"/>
    <x v="0"/>
    <x v="3"/>
    <n v="16186.64"/>
    <n v="12.48"/>
    <n v="8471.0400000000009"/>
  </r>
  <r>
    <s v="INV02187"/>
    <d v="2024-09-10T00:00:00"/>
    <x v="233"/>
    <x v="3"/>
    <x v="3"/>
    <n v="241182.5"/>
    <n v="18.88"/>
    <n v="116883.81"/>
  </r>
  <r>
    <s v="INV02188"/>
    <d v="2025-06-13T00:00:00"/>
    <x v="134"/>
    <x v="1"/>
    <x v="3"/>
    <n v="89087.53"/>
    <n v="13.36"/>
    <n v="33648.39"/>
  </r>
  <r>
    <s v="INV02189"/>
    <d v="2025-10-16T00:00:00"/>
    <x v="130"/>
    <x v="1"/>
    <x v="0"/>
    <n v="209154.72"/>
    <n v="15.86"/>
    <n v="105195.9"/>
  </r>
  <r>
    <s v="INV02190"/>
    <d v="2024-02-25T00:00:00"/>
    <x v="219"/>
    <x v="3"/>
    <x v="1"/>
    <n v="153234.26"/>
    <n v="14.33"/>
    <n v="58156.24"/>
  </r>
  <r>
    <s v="INV02191"/>
    <d v="2025-11-12T00:00:00"/>
    <x v="229"/>
    <x v="1"/>
    <x v="0"/>
    <n v="36491.42"/>
    <n v="21.65"/>
    <n v="14278.01"/>
  </r>
  <r>
    <s v="INV02192"/>
    <d v="2024-01-17T00:00:00"/>
    <x v="49"/>
    <x v="2"/>
    <x v="1"/>
    <n v="61896.23"/>
    <n v="20.079999999999998"/>
    <n v="17073.349999999999"/>
  </r>
  <r>
    <s v="INV02193"/>
    <d v="2025-03-02T00:00:00"/>
    <x v="64"/>
    <x v="1"/>
    <x v="2"/>
    <n v="182780.33"/>
    <n v="9.1199999999999992"/>
    <n v="50023.58"/>
  </r>
  <r>
    <s v="INV02194"/>
    <d v="2024-11-29T00:00:00"/>
    <x v="94"/>
    <x v="1"/>
    <x v="1"/>
    <n v="128427.1"/>
    <n v="20.05"/>
    <n v="39745.24"/>
  </r>
  <r>
    <s v="INV02195"/>
    <d v="2024-11-27T00:00:00"/>
    <x v="260"/>
    <x v="3"/>
    <x v="2"/>
    <n v="12305.75"/>
    <n v="12.72"/>
    <n v="5645.39"/>
  </r>
  <r>
    <s v="INV02196"/>
    <d v="2024-02-25T00:00:00"/>
    <x v="125"/>
    <x v="2"/>
    <x v="0"/>
    <n v="172950.28"/>
    <n v="2.77"/>
    <n v="49410.79"/>
  </r>
  <r>
    <s v="INV02197"/>
    <d v="2025-03-11T00:00:00"/>
    <x v="48"/>
    <x v="0"/>
    <x v="1"/>
    <n v="117856.71"/>
    <n v="13.38"/>
    <n v="59934.48"/>
  </r>
  <r>
    <s v="INV02198"/>
    <d v="2025-11-14T00:00:00"/>
    <x v="134"/>
    <x v="3"/>
    <x v="3"/>
    <n v="239693.43"/>
    <n v="17.16"/>
    <n v="97153.21"/>
  </r>
  <r>
    <s v="INV02199"/>
    <d v="2024-04-12T00:00:00"/>
    <x v="47"/>
    <x v="3"/>
    <x v="0"/>
    <n v="98354.43"/>
    <n v="11.07"/>
    <n v="27752.080000000002"/>
  </r>
  <r>
    <s v="INV02200"/>
    <d v="2025-02-06T00:00:00"/>
    <x v="53"/>
    <x v="0"/>
    <x v="2"/>
    <n v="232841.83"/>
    <n v="9"/>
    <n v="81793.09"/>
  </r>
  <r>
    <s v="INV02201"/>
    <d v="2025-11-12T00:00:00"/>
    <x v="249"/>
    <x v="2"/>
    <x v="2"/>
    <n v="247972"/>
    <n v="4.8600000000000003"/>
    <n v="94787.36"/>
  </r>
  <r>
    <s v="INV02202"/>
    <d v="2025-11-28T00:00:00"/>
    <x v="135"/>
    <x v="3"/>
    <x v="2"/>
    <n v="132851.5"/>
    <n v="12.46"/>
    <n v="58668.32"/>
  </r>
  <r>
    <s v="INV02203"/>
    <d v="2024-03-03T00:00:00"/>
    <x v="80"/>
    <x v="3"/>
    <x v="3"/>
    <n v="119191.18"/>
    <n v="8.1999999999999993"/>
    <n v="34972.800000000003"/>
  </r>
  <r>
    <s v="INV02204"/>
    <d v="2024-01-16T00:00:00"/>
    <x v="222"/>
    <x v="3"/>
    <x v="0"/>
    <n v="219582.16"/>
    <n v="1.53"/>
    <n v="92050.04"/>
  </r>
  <r>
    <s v="INV02205"/>
    <d v="2024-10-16T00:00:00"/>
    <x v="127"/>
    <x v="3"/>
    <x v="3"/>
    <n v="191045.28"/>
    <n v="8.9600000000000009"/>
    <n v="77906.55"/>
  </r>
  <r>
    <s v="INV02206"/>
    <d v="2024-04-23T00:00:00"/>
    <x v="112"/>
    <x v="0"/>
    <x v="2"/>
    <n v="56713.08"/>
    <n v="8.01"/>
    <n v="21363.8"/>
  </r>
  <r>
    <s v="INV02207"/>
    <d v="2025-12-19T00:00:00"/>
    <x v="31"/>
    <x v="1"/>
    <x v="1"/>
    <n v="174815.81"/>
    <n v="19.100000000000001"/>
    <n v="51012.97"/>
  </r>
  <r>
    <s v="INV02208"/>
    <d v="2024-02-17T00:00:00"/>
    <x v="191"/>
    <x v="2"/>
    <x v="3"/>
    <n v="140911.72"/>
    <n v="16.3"/>
    <n v="44206.78"/>
  </r>
  <r>
    <s v="INV02209"/>
    <d v="2024-08-19T00:00:00"/>
    <x v="48"/>
    <x v="2"/>
    <x v="0"/>
    <n v="26176.32"/>
    <n v="13.66"/>
    <n v="8212.1299999999992"/>
  </r>
  <r>
    <s v="INV02210"/>
    <d v="2024-10-17T00:00:00"/>
    <x v="214"/>
    <x v="0"/>
    <x v="2"/>
    <n v="168208.42"/>
    <n v="9.4700000000000006"/>
    <n v="89643.3"/>
  </r>
  <r>
    <s v="INV02211"/>
    <d v="2025-07-15T00:00:00"/>
    <x v="85"/>
    <x v="3"/>
    <x v="1"/>
    <n v="94119.44"/>
    <n v="9.91"/>
    <n v="48276.01"/>
  </r>
  <r>
    <s v="INV02212"/>
    <d v="2024-06-25T00:00:00"/>
    <x v="76"/>
    <x v="3"/>
    <x v="0"/>
    <n v="163625.54"/>
    <n v="14.92"/>
    <n v="45776.99"/>
  </r>
  <r>
    <s v="INV02213"/>
    <d v="2025-09-24T00:00:00"/>
    <x v="180"/>
    <x v="2"/>
    <x v="2"/>
    <n v="31613.040000000001"/>
    <n v="19.36"/>
    <n v="10540.08"/>
  </r>
  <r>
    <s v="INV02214"/>
    <d v="2025-07-16T00:00:00"/>
    <x v="294"/>
    <x v="3"/>
    <x v="2"/>
    <n v="41741.24"/>
    <n v="5.42"/>
    <n v="16708.14"/>
  </r>
  <r>
    <s v="INV02215"/>
    <d v="2025-09-14T00:00:00"/>
    <x v="150"/>
    <x v="1"/>
    <x v="1"/>
    <n v="105512.63"/>
    <n v="14.78"/>
    <n v="52753.23"/>
  </r>
  <r>
    <s v="INV02216"/>
    <d v="2024-05-11T00:00:00"/>
    <x v="11"/>
    <x v="2"/>
    <x v="1"/>
    <n v="139268.51999999999"/>
    <n v="1.71"/>
    <n v="58051.23"/>
  </r>
  <r>
    <s v="INV02217"/>
    <d v="2025-04-19T00:00:00"/>
    <x v="128"/>
    <x v="1"/>
    <x v="2"/>
    <n v="29972.28"/>
    <n v="8.11"/>
    <n v="9345.02"/>
  </r>
  <r>
    <s v="INV02218"/>
    <d v="2024-01-03T00:00:00"/>
    <x v="213"/>
    <x v="0"/>
    <x v="1"/>
    <n v="155299.66"/>
    <n v="3.04"/>
    <n v="66647.710000000006"/>
  </r>
  <r>
    <s v="INV02219"/>
    <d v="2025-05-30T00:00:00"/>
    <x v="70"/>
    <x v="1"/>
    <x v="0"/>
    <n v="89888.79"/>
    <n v="9.57"/>
    <n v="35906.720000000001"/>
  </r>
  <r>
    <s v="INV02220"/>
    <d v="2025-04-06T00:00:00"/>
    <x v="130"/>
    <x v="3"/>
    <x v="1"/>
    <n v="45637.4"/>
    <n v="14.72"/>
    <n v="24200.37"/>
  </r>
  <r>
    <s v="INV02221"/>
    <d v="2024-02-28T00:00:00"/>
    <x v="85"/>
    <x v="2"/>
    <x v="3"/>
    <n v="27129.599999999999"/>
    <n v="13.95"/>
    <n v="13341.09"/>
  </r>
  <r>
    <s v="INV02222"/>
    <d v="2025-12-28T00:00:00"/>
    <x v="241"/>
    <x v="2"/>
    <x v="2"/>
    <n v="197024.21"/>
    <n v="5.51"/>
    <n v="84443.74"/>
  </r>
  <r>
    <s v="INV02223"/>
    <d v="2024-08-11T00:00:00"/>
    <x v="92"/>
    <x v="0"/>
    <x v="0"/>
    <n v="45146.66"/>
    <n v="23.7"/>
    <n v="16908.38"/>
  </r>
  <r>
    <s v="INV02224"/>
    <d v="2025-12-14T00:00:00"/>
    <x v="159"/>
    <x v="3"/>
    <x v="3"/>
    <n v="92970.880000000005"/>
    <n v="4.87"/>
    <n v="39880.870000000003"/>
  </r>
  <r>
    <s v="INV02225"/>
    <d v="2024-09-21T00:00:00"/>
    <x v="285"/>
    <x v="2"/>
    <x v="2"/>
    <n v="23517.8"/>
    <n v="3.74"/>
    <n v="10586.24"/>
  </r>
  <r>
    <s v="INV02226"/>
    <d v="2025-11-08T00:00:00"/>
    <x v="11"/>
    <x v="0"/>
    <x v="0"/>
    <n v="156385.09"/>
    <n v="21.62"/>
    <n v="82241.16"/>
  </r>
  <r>
    <s v="INV02227"/>
    <d v="2025-07-18T00:00:00"/>
    <x v="15"/>
    <x v="2"/>
    <x v="1"/>
    <n v="224884.91"/>
    <n v="15.42"/>
    <n v="99840.72"/>
  </r>
  <r>
    <s v="INV02228"/>
    <d v="2024-11-23T00:00:00"/>
    <x v="87"/>
    <x v="1"/>
    <x v="3"/>
    <n v="77417.06"/>
    <n v="2.75"/>
    <n v="31633.93"/>
  </r>
  <r>
    <s v="INV02229"/>
    <d v="2024-04-04T00:00:00"/>
    <x v="203"/>
    <x v="0"/>
    <x v="3"/>
    <n v="171069.45"/>
    <n v="4.97"/>
    <n v="45403.21"/>
  </r>
  <r>
    <s v="INV02230"/>
    <d v="2025-09-01T00:00:00"/>
    <x v="89"/>
    <x v="3"/>
    <x v="3"/>
    <n v="226940.17"/>
    <n v="9.9"/>
    <n v="120987.1"/>
  </r>
  <r>
    <s v="INV02231"/>
    <d v="2024-08-26T00:00:00"/>
    <x v="0"/>
    <x v="1"/>
    <x v="1"/>
    <n v="153524.14000000001"/>
    <n v="17.489999999999998"/>
    <n v="68938.81"/>
  </r>
  <r>
    <s v="INV02232"/>
    <d v="2024-04-04T00:00:00"/>
    <x v="134"/>
    <x v="3"/>
    <x v="2"/>
    <n v="110453.5"/>
    <n v="7.94"/>
    <n v="48720.22"/>
  </r>
  <r>
    <s v="INV02233"/>
    <d v="2024-10-21T00:00:00"/>
    <x v="20"/>
    <x v="0"/>
    <x v="1"/>
    <n v="144263.45000000001"/>
    <n v="12.1"/>
    <n v="38062.47"/>
  </r>
  <r>
    <s v="INV02234"/>
    <d v="2024-02-22T00:00:00"/>
    <x v="249"/>
    <x v="1"/>
    <x v="3"/>
    <n v="112600.76"/>
    <n v="24.82"/>
    <n v="41482.82"/>
  </r>
  <r>
    <s v="INV02235"/>
    <d v="2025-08-27T00:00:00"/>
    <x v="47"/>
    <x v="1"/>
    <x v="3"/>
    <n v="185040.16"/>
    <n v="21.28"/>
    <n v="74426.759999999995"/>
  </r>
  <r>
    <s v="INV02236"/>
    <d v="2024-02-11T00:00:00"/>
    <x v="115"/>
    <x v="3"/>
    <x v="3"/>
    <n v="40635.67"/>
    <n v="12.4"/>
    <n v="10898.03"/>
  </r>
  <r>
    <s v="INV02237"/>
    <d v="2024-08-15T00:00:00"/>
    <x v="202"/>
    <x v="2"/>
    <x v="2"/>
    <n v="39641.769999999997"/>
    <n v="23.23"/>
    <n v="20627.63"/>
  </r>
  <r>
    <s v="INV02238"/>
    <d v="2024-03-27T00:00:00"/>
    <x v="57"/>
    <x v="3"/>
    <x v="3"/>
    <n v="98654.99"/>
    <n v="13.59"/>
    <n v="42628.59"/>
  </r>
  <r>
    <s v="INV02239"/>
    <d v="2024-04-27T00:00:00"/>
    <x v="169"/>
    <x v="3"/>
    <x v="0"/>
    <n v="46360.03"/>
    <n v="9.4499999999999993"/>
    <n v="20654.95"/>
  </r>
  <r>
    <s v="INV02240"/>
    <d v="2024-06-21T00:00:00"/>
    <x v="191"/>
    <x v="1"/>
    <x v="0"/>
    <n v="75682.78"/>
    <n v="3.28"/>
    <n v="21577.65"/>
  </r>
  <r>
    <s v="INV02241"/>
    <d v="2025-07-08T00:00:00"/>
    <x v="130"/>
    <x v="0"/>
    <x v="2"/>
    <n v="12216.04"/>
    <n v="9.74"/>
    <n v="6216.04"/>
  </r>
  <r>
    <s v="INV02242"/>
    <d v="2025-11-11T00:00:00"/>
    <x v="158"/>
    <x v="2"/>
    <x v="0"/>
    <n v="46016.08"/>
    <n v="24.47"/>
    <n v="16612.240000000002"/>
  </r>
  <r>
    <s v="INV02243"/>
    <d v="2025-04-13T00:00:00"/>
    <x v="153"/>
    <x v="2"/>
    <x v="0"/>
    <n v="211297.7"/>
    <n v="19.559999999999999"/>
    <n v="86441.12"/>
  </r>
  <r>
    <s v="INV02244"/>
    <d v="2024-07-23T00:00:00"/>
    <x v="9"/>
    <x v="1"/>
    <x v="0"/>
    <n v="242474.11"/>
    <n v="24.37"/>
    <n v="81650.100000000006"/>
  </r>
  <r>
    <s v="INV02245"/>
    <d v="2024-12-01T00:00:00"/>
    <x v="259"/>
    <x v="3"/>
    <x v="1"/>
    <n v="31097.37"/>
    <n v="13.35"/>
    <n v="16631.740000000002"/>
  </r>
  <r>
    <s v="INV02246"/>
    <d v="2024-03-22T00:00:00"/>
    <x v="148"/>
    <x v="2"/>
    <x v="2"/>
    <n v="145588.60999999999"/>
    <n v="23.61"/>
    <n v="62463.78"/>
  </r>
  <r>
    <s v="INV02247"/>
    <d v="2024-11-21T00:00:00"/>
    <x v="186"/>
    <x v="1"/>
    <x v="1"/>
    <n v="117840.82"/>
    <n v="4.0999999999999996"/>
    <n v="36298.26"/>
  </r>
  <r>
    <s v="INV02248"/>
    <d v="2025-11-06T00:00:00"/>
    <x v="163"/>
    <x v="0"/>
    <x v="2"/>
    <n v="168394.65"/>
    <n v="23.7"/>
    <n v="61671.54"/>
  </r>
  <r>
    <s v="INV02249"/>
    <d v="2024-04-07T00:00:00"/>
    <x v="206"/>
    <x v="1"/>
    <x v="1"/>
    <n v="42116.12"/>
    <n v="10.51"/>
    <n v="16211.54"/>
  </r>
  <r>
    <s v="INV02250"/>
    <d v="2024-04-23T00:00:00"/>
    <x v="276"/>
    <x v="2"/>
    <x v="0"/>
    <n v="131859.34"/>
    <n v="2.02"/>
    <n v="65534.8"/>
  </r>
  <r>
    <s v="INV02251"/>
    <d v="2025-12-15T00:00:00"/>
    <x v="222"/>
    <x v="1"/>
    <x v="1"/>
    <n v="207009.65"/>
    <n v="23.38"/>
    <n v="68326.259999999995"/>
  </r>
  <r>
    <s v="INV02252"/>
    <d v="2025-07-08T00:00:00"/>
    <x v="293"/>
    <x v="0"/>
    <x v="0"/>
    <n v="182881.43"/>
    <n v="4.58"/>
    <n v="62648.83"/>
  </r>
  <r>
    <s v="INV02253"/>
    <d v="2024-04-08T00:00:00"/>
    <x v="68"/>
    <x v="2"/>
    <x v="3"/>
    <n v="233303.54"/>
    <n v="15.76"/>
    <n v="99390.9"/>
  </r>
  <r>
    <s v="INV02254"/>
    <d v="2024-02-22T00:00:00"/>
    <x v="11"/>
    <x v="3"/>
    <x v="3"/>
    <n v="106466"/>
    <n v="11.8"/>
    <n v="50938.69"/>
  </r>
  <r>
    <s v="INV02255"/>
    <d v="2025-06-24T00:00:00"/>
    <x v="131"/>
    <x v="0"/>
    <x v="1"/>
    <n v="165137.99"/>
    <n v="17.48"/>
    <n v="86713.87"/>
  </r>
  <r>
    <s v="INV02256"/>
    <d v="2024-01-13T00:00:00"/>
    <x v="85"/>
    <x v="2"/>
    <x v="2"/>
    <n v="71502.91"/>
    <n v="9.7799999999999994"/>
    <n v="30476.33"/>
  </r>
  <r>
    <s v="INV02257"/>
    <d v="2025-03-28T00:00:00"/>
    <x v="18"/>
    <x v="3"/>
    <x v="0"/>
    <n v="96974.12"/>
    <n v="21.15"/>
    <n v="39536.42"/>
  </r>
  <r>
    <s v="INV02258"/>
    <d v="2024-10-07T00:00:00"/>
    <x v="1"/>
    <x v="1"/>
    <x v="0"/>
    <n v="185975.88"/>
    <n v="19.09"/>
    <n v="67676.58"/>
  </r>
  <r>
    <s v="INV02259"/>
    <d v="2024-07-19T00:00:00"/>
    <x v="222"/>
    <x v="1"/>
    <x v="2"/>
    <n v="36815.78"/>
    <n v="9.93"/>
    <n v="14220.85"/>
  </r>
  <r>
    <s v="INV02260"/>
    <d v="2025-07-26T00:00:00"/>
    <x v="187"/>
    <x v="2"/>
    <x v="0"/>
    <n v="90970.42"/>
    <n v="24.71"/>
    <n v="49787.85"/>
  </r>
  <r>
    <s v="INV02261"/>
    <d v="2024-01-21T00:00:00"/>
    <x v="286"/>
    <x v="1"/>
    <x v="1"/>
    <n v="211104.2"/>
    <n v="18.84"/>
    <n v="72178.350000000006"/>
  </r>
  <r>
    <s v="INV02262"/>
    <d v="2024-09-02T00:00:00"/>
    <x v="72"/>
    <x v="0"/>
    <x v="2"/>
    <n v="204746.79"/>
    <n v="1.3"/>
    <n v="110191.54"/>
  </r>
  <r>
    <s v="INV02263"/>
    <d v="2024-10-11T00:00:00"/>
    <x v="112"/>
    <x v="1"/>
    <x v="0"/>
    <n v="103334.93"/>
    <n v="16.79"/>
    <n v="56120.66"/>
  </r>
  <r>
    <s v="INV02264"/>
    <d v="2024-07-12T00:00:00"/>
    <x v="1"/>
    <x v="1"/>
    <x v="2"/>
    <n v="14997.82"/>
    <n v="13.01"/>
    <n v="7410.81"/>
  </r>
  <r>
    <s v="INV02265"/>
    <d v="2025-06-02T00:00:00"/>
    <x v="299"/>
    <x v="1"/>
    <x v="0"/>
    <n v="49247.29"/>
    <n v="3.19"/>
    <n v="26198.19"/>
  </r>
  <r>
    <s v="INV02266"/>
    <d v="2025-04-29T00:00:00"/>
    <x v="1"/>
    <x v="1"/>
    <x v="3"/>
    <n v="45336.72"/>
    <n v="4.3099999999999996"/>
    <n v="23566.71"/>
  </r>
  <r>
    <s v="INV02267"/>
    <d v="2025-03-24T00:00:00"/>
    <x v="286"/>
    <x v="0"/>
    <x v="2"/>
    <n v="42489.26"/>
    <n v="16.510000000000002"/>
    <n v="11377.79"/>
  </r>
  <r>
    <s v="INV02268"/>
    <d v="2024-09-06T00:00:00"/>
    <x v="173"/>
    <x v="3"/>
    <x v="2"/>
    <n v="245607.6"/>
    <n v="1.3"/>
    <n v="102787.11"/>
  </r>
  <r>
    <s v="INV02269"/>
    <d v="2024-10-21T00:00:00"/>
    <x v="256"/>
    <x v="1"/>
    <x v="1"/>
    <n v="101055.66"/>
    <n v="1.59"/>
    <n v="32324.62"/>
  </r>
  <r>
    <s v="INV02270"/>
    <d v="2024-12-14T00:00:00"/>
    <x v="152"/>
    <x v="1"/>
    <x v="2"/>
    <n v="125891.36"/>
    <n v="19.899999999999999"/>
    <n v="44311.51"/>
  </r>
  <r>
    <s v="INV02271"/>
    <d v="2025-08-19T00:00:00"/>
    <x v="147"/>
    <x v="0"/>
    <x v="1"/>
    <n v="57689.17"/>
    <n v="19.489999999999998"/>
    <n v="30237.34"/>
  </r>
  <r>
    <s v="INV02272"/>
    <d v="2024-01-27T00:00:00"/>
    <x v="237"/>
    <x v="3"/>
    <x v="1"/>
    <n v="119910.41"/>
    <n v="22.84"/>
    <n v="34741.01"/>
  </r>
  <r>
    <s v="INV02273"/>
    <d v="2025-03-09T00:00:00"/>
    <x v="71"/>
    <x v="2"/>
    <x v="2"/>
    <n v="13814.39"/>
    <n v="0.63"/>
    <n v="6486.06"/>
  </r>
  <r>
    <s v="INV02274"/>
    <d v="2024-01-19T00:00:00"/>
    <x v="19"/>
    <x v="0"/>
    <x v="1"/>
    <n v="58205.77"/>
    <n v="19.760000000000002"/>
    <n v="20422.21"/>
  </r>
  <r>
    <s v="INV02275"/>
    <d v="2025-10-18T00:00:00"/>
    <x v="71"/>
    <x v="1"/>
    <x v="2"/>
    <n v="65341.919999999998"/>
    <n v="6.69"/>
    <n v="33047.760000000002"/>
  </r>
  <r>
    <s v="INV02276"/>
    <d v="2025-05-18T00:00:00"/>
    <x v="265"/>
    <x v="0"/>
    <x v="3"/>
    <n v="188583.76"/>
    <n v="21.89"/>
    <n v="102044.61"/>
  </r>
  <r>
    <s v="INV02277"/>
    <d v="2024-01-04T00:00:00"/>
    <x v="225"/>
    <x v="2"/>
    <x v="0"/>
    <n v="244142.03"/>
    <n v="23.55"/>
    <n v="102955.49"/>
  </r>
  <r>
    <s v="INV02278"/>
    <d v="2025-06-12T00:00:00"/>
    <x v="23"/>
    <x v="1"/>
    <x v="2"/>
    <n v="130014.48"/>
    <n v="13.48"/>
    <n v="56307.42"/>
  </r>
  <r>
    <s v="INV02279"/>
    <d v="2025-05-13T00:00:00"/>
    <x v="189"/>
    <x v="3"/>
    <x v="0"/>
    <n v="51847.28"/>
    <n v="16.96"/>
    <n v="16221.14"/>
  </r>
  <r>
    <s v="INV02280"/>
    <d v="2025-08-29T00:00:00"/>
    <x v="173"/>
    <x v="0"/>
    <x v="3"/>
    <n v="195821.55"/>
    <n v="4.18"/>
    <n v="61528.800000000003"/>
  </r>
  <r>
    <s v="INV02281"/>
    <d v="2024-01-26T00:00:00"/>
    <x v="208"/>
    <x v="3"/>
    <x v="3"/>
    <n v="18764.61"/>
    <n v="20.41"/>
    <n v="7534.73"/>
  </r>
  <r>
    <s v="INV02282"/>
    <d v="2024-07-14T00:00:00"/>
    <x v="130"/>
    <x v="3"/>
    <x v="2"/>
    <n v="21344.52"/>
    <n v="11.58"/>
    <n v="5929.6"/>
  </r>
  <r>
    <s v="INV02283"/>
    <d v="2024-08-31T00:00:00"/>
    <x v="135"/>
    <x v="3"/>
    <x v="1"/>
    <n v="205466.16"/>
    <n v="15.17"/>
    <n v="104289.29"/>
  </r>
  <r>
    <s v="INV02284"/>
    <d v="2024-12-18T00:00:00"/>
    <x v="12"/>
    <x v="2"/>
    <x v="3"/>
    <n v="220685.13"/>
    <n v="4.33"/>
    <n v="107814.56"/>
  </r>
  <r>
    <s v="INV02285"/>
    <d v="2025-08-19T00:00:00"/>
    <x v="206"/>
    <x v="2"/>
    <x v="2"/>
    <n v="82526.38"/>
    <n v="22.52"/>
    <n v="28317.61"/>
  </r>
  <r>
    <s v="INV02286"/>
    <d v="2024-06-14T00:00:00"/>
    <x v="219"/>
    <x v="1"/>
    <x v="2"/>
    <n v="42623.78"/>
    <n v="16.72"/>
    <n v="14330.53"/>
  </r>
  <r>
    <s v="INV02287"/>
    <d v="2025-05-28T00:00:00"/>
    <x v="174"/>
    <x v="3"/>
    <x v="1"/>
    <n v="137546.14000000001"/>
    <n v="4.41"/>
    <n v="64601.49"/>
  </r>
  <r>
    <s v="INV02288"/>
    <d v="2024-03-01T00:00:00"/>
    <x v="255"/>
    <x v="1"/>
    <x v="2"/>
    <n v="90581.09"/>
    <n v="22.14"/>
    <n v="30690.639999999999"/>
  </r>
  <r>
    <s v="INV02289"/>
    <d v="2024-03-10T00:00:00"/>
    <x v="279"/>
    <x v="2"/>
    <x v="1"/>
    <n v="117588.27"/>
    <n v="24.9"/>
    <n v="39827.39"/>
  </r>
  <r>
    <s v="INV02290"/>
    <d v="2024-03-04T00:00:00"/>
    <x v="45"/>
    <x v="0"/>
    <x v="3"/>
    <n v="99820.69"/>
    <n v="12.81"/>
    <n v="47764.81"/>
  </r>
  <r>
    <s v="INV02291"/>
    <d v="2025-09-20T00:00:00"/>
    <x v="206"/>
    <x v="0"/>
    <x v="1"/>
    <n v="205799.71"/>
    <n v="5.69"/>
    <n v="108850.45"/>
  </r>
  <r>
    <s v="INV02292"/>
    <d v="2024-08-31T00:00:00"/>
    <x v="153"/>
    <x v="1"/>
    <x v="3"/>
    <n v="211294.72"/>
    <n v="16.43"/>
    <n v="102666.17"/>
  </r>
  <r>
    <s v="INV02293"/>
    <d v="2025-10-14T00:00:00"/>
    <x v="131"/>
    <x v="1"/>
    <x v="2"/>
    <n v="130686.29"/>
    <n v="19.07"/>
    <n v="38153.78"/>
  </r>
  <r>
    <s v="INV02294"/>
    <d v="2024-05-12T00:00:00"/>
    <x v="121"/>
    <x v="2"/>
    <x v="0"/>
    <n v="208891.38"/>
    <n v="13.64"/>
    <n v="90514.21"/>
  </r>
  <r>
    <s v="INV02295"/>
    <d v="2025-05-22T00:00:00"/>
    <x v="127"/>
    <x v="0"/>
    <x v="3"/>
    <n v="169274.65"/>
    <n v="13.71"/>
    <n v="68665.89"/>
  </r>
  <r>
    <s v="INV02296"/>
    <d v="2024-09-07T00:00:00"/>
    <x v="7"/>
    <x v="2"/>
    <x v="0"/>
    <n v="224670.23"/>
    <n v="7.28"/>
    <n v="117739.34"/>
  </r>
  <r>
    <s v="INV02297"/>
    <d v="2024-03-15T00:00:00"/>
    <x v="54"/>
    <x v="2"/>
    <x v="1"/>
    <n v="89156.1"/>
    <n v="21.1"/>
    <n v="28130.080000000002"/>
  </r>
  <r>
    <s v="INV02298"/>
    <d v="2024-08-14T00:00:00"/>
    <x v="62"/>
    <x v="3"/>
    <x v="2"/>
    <n v="167109.47"/>
    <n v="7.26"/>
    <n v="61667.63"/>
  </r>
  <r>
    <s v="INV02299"/>
    <d v="2025-11-02T00:00:00"/>
    <x v="251"/>
    <x v="2"/>
    <x v="2"/>
    <n v="120827.51"/>
    <n v="10.63"/>
    <n v="56135.19"/>
  </r>
  <r>
    <s v="INV02300"/>
    <d v="2024-02-16T00:00:00"/>
    <x v="32"/>
    <x v="3"/>
    <x v="2"/>
    <n v="64056.65"/>
    <n v="17.66"/>
    <n v="23219.93"/>
  </r>
  <r>
    <s v="INV02301"/>
    <d v="2025-09-20T00:00:00"/>
    <x v="142"/>
    <x v="1"/>
    <x v="0"/>
    <n v="125367.49"/>
    <n v="3.93"/>
    <n v="47065.47"/>
  </r>
  <r>
    <s v="INV02302"/>
    <d v="2024-12-07T00:00:00"/>
    <x v="98"/>
    <x v="3"/>
    <x v="0"/>
    <n v="231533.57"/>
    <n v="3.72"/>
    <n v="63892.26"/>
  </r>
  <r>
    <s v="INV02303"/>
    <d v="2024-05-05T00:00:00"/>
    <x v="42"/>
    <x v="2"/>
    <x v="1"/>
    <n v="192658.1"/>
    <n v="0.86"/>
    <n v="100440.79"/>
  </r>
  <r>
    <s v="INV02304"/>
    <d v="2024-07-29T00:00:00"/>
    <x v="190"/>
    <x v="1"/>
    <x v="3"/>
    <n v="240380.79"/>
    <n v="12.65"/>
    <n v="114662.22"/>
  </r>
  <r>
    <s v="INV02305"/>
    <d v="2025-09-09T00:00:00"/>
    <x v="231"/>
    <x v="2"/>
    <x v="2"/>
    <n v="194142.34"/>
    <n v="17.38"/>
    <n v="60259.11"/>
  </r>
  <r>
    <s v="INV02306"/>
    <d v="2025-03-12T00:00:00"/>
    <x v="135"/>
    <x v="1"/>
    <x v="1"/>
    <n v="28141.59"/>
    <n v="2.16"/>
    <n v="11259.64"/>
  </r>
  <r>
    <s v="INV02307"/>
    <d v="2024-02-26T00:00:00"/>
    <x v="133"/>
    <x v="0"/>
    <x v="0"/>
    <n v="156122.79"/>
    <n v="8.6"/>
    <n v="57905.24"/>
  </r>
  <r>
    <s v="INV02308"/>
    <d v="2025-12-09T00:00:00"/>
    <x v="87"/>
    <x v="1"/>
    <x v="2"/>
    <n v="116313.60000000001"/>
    <n v="8.3000000000000007"/>
    <n v="29784.16"/>
  </r>
  <r>
    <s v="INV02309"/>
    <d v="2025-11-22T00:00:00"/>
    <x v="230"/>
    <x v="3"/>
    <x v="0"/>
    <n v="248829.91"/>
    <n v="23.89"/>
    <n v="93460.46"/>
  </r>
  <r>
    <s v="INV02310"/>
    <d v="2024-11-23T00:00:00"/>
    <x v="160"/>
    <x v="0"/>
    <x v="1"/>
    <n v="190153.15"/>
    <n v="19.57"/>
    <n v="75728.570000000007"/>
  </r>
  <r>
    <s v="INV02311"/>
    <d v="2025-02-02T00:00:00"/>
    <x v="9"/>
    <x v="1"/>
    <x v="0"/>
    <n v="120041.66"/>
    <n v="11.82"/>
    <n v="47490.8"/>
  </r>
  <r>
    <s v="INV02312"/>
    <d v="2025-07-11T00:00:00"/>
    <x v="139"/>
    <x v="3"/>
    <x v="3"/>
    <n v="243956.31"/>
    <n v="8.39"/>
    <n v="133570.78"/>
  </r>
  <r>
    <s v="INV02313"/>
    <d v="2025-09-29T00:00:00"/>
    <x v="68"/>
    <x v="1"/>
    <x v="3"/>
    <n v="97354.36"/>
    <n v="7.41"/>
    <n v="44525.36"/>
  </r>
  <r>
    <s v="INV02314"/>
    <d v="2025-05-21T00:00:00"/>
    <x v="68"/>
    <x v="2"/>
    <x v="2"/>
    <n v="40035.230000000003"/>
    <n v="6.08"/>
    <n v="19593.150000000001"/>
  </r>
  <r>
    <s v="INV02315"/>
    <d v="2024-05-27T00:00:00"/>
    <x v="37"/>
    <x v="0"/>
    <x v="2"/>
    <n v="21923.439999999999"/>
    <n v="8.3000000000000007"/>
    <n v="10323.52"/>
  </r>
  <r>
    <s v="INV02316"/>
    <d v="2025-07-15T00:00:00"/>
    <x v="281"/>
    <x v="1"/>
    <x v="0"/>
    <n v="100503.09"/>
    <n v="23.9"/>
    <n v="34419.86"/>
  </r>
  <r>
    <s v="INV02317"/>
    <d v="2024-01-07T00:00:00"/>
    <x v="134"/>
    <x v="3"/>
    <x v="0"/>
    <n v="226866.06"/>
    <n v="24.01"/>
    <n v="78937.399999999994"/>
  </r>
  <r>
    <s v="INV02318"/>
    <d v="2025-08-26T00:00:00"/>
    <x v="248"/>
    <x v="1"/>
    <x v="0"/>
    <n v="224387.88"/>
    <n v="11.22"/>
    <n v="98979.91"/>
  </r>
  <r>
    <s v="INV02319"/>
    <d v="2025-07-15T00:00:00"/>
    <x v="90"/>
    <x v="1"/>
    <x v="1"/>
    <n v="184891.05"/>
    <n v="3.67"/>
    <n v="83252.14"/>
  </r>
  <r>
    <s v="INV02320"/>
    <d v="2025-12-17T00:00:00"/>
    <x v="266"/>
    <x v="2"/>
    <x v="1"/>
    <n v="75848.929999999993"/>
    <n v="8.92"/>
    <n v="38971.01"/>
  </r>
  <r>
    <s v="INV02321"/>
    <d v="2025-01-05T00:00:00"/>
    <x v="278"/>
    <x v="2"/>
    <x v="1"/>
    <n v="68239.210000000006"/>
    <n v="20.58"/>
    <n v="35290.68"/>
  </r>
  <r>
    <s v="INV02322"/>
    <d v="2025-02-07T00:00:00"/>
    <x v="177"/>
    <x v="2"/>
    <x v="2"/>
    <n v="120086"/>
    <n v="20.92"/>
    <n v="39143.07"/>
  </r>
  <r>
    <s v="INV02323"/>
    <d v="2025-10-19T00:00:00"/>
    <x v="245"/>
    <x v="2"/>
    <x v="2"/>
    <n v="104121.28"/>
    <n v="17.38"/>
    <n v="50436.11"/>
  </r>
  <r>
    <s v="INV02324"/>
    <d v="2024-09-01T00:00:00"/>
    <x v="128"/>
    <x v="2"/>
    <x v="3"/>
    <n v="160177.56"/>
    <n v="8.9700000000000006"/>
    <n v="77647.31"/>
  </r>
  <r>
    <s v="INV02325"/>
    <d v="2025-01-26T00:00:00"/>
    <x v="98"/>
    <x v="1"/>
    <x v="2"/>
    <n v="108168.76"/>
    <n v="0.65"/>
    <n v="51650.75"/>
  </r>
  <r>
    <s v="INV02326"/>
    <d v="2024-10-28T00:00:00"/>
    <x v="158"/>
    <x v="0"/>
    <x v="1"/>
    <n v="19845.05"/>
    <n v="14.57"/>
    <n v="5491.13"/>
  </r>
  <r>
    <s v="INV02327"/>
    <d v="2025-05-08T00:00:00"/>
    <x v="56"/>
    <x v="0"/>
    <x v="1"/>
    <n v="49601.59"/>
    <n v="12.77"/>
    <n v="25800.09"/>
  </r>
  <r>
    <s v="INV02328"/>
    <d v="2024-05-16T00:00:00"/>
    <x v="95"/>
    <x v="1"/>
    <x v="0"/>
    <n v="39386.86"/>
    <n v="3.3"/>
    <n v="13784.36"/>
  </r>
  <r>
    <s v="INV02329"/>
    <d v="2025-03-25T00:00:00"/>
    <x v="84"/>
    <x v="2"/>
    <x v="2"/>
    <n v="59853.760000000002"/>
    <n v="5.6"/>
    <n v="25163.439999999999"/>
  </r>
  <r>
    <s v="INV02330"/>
    <d v="2024-08-13T00:00:00"/>
    <x v="85"/>
    <x v="1"/>
    <x v="1"/>
    <n v="73073.009999999995"/>
    <n v="2.11"/>
    <n v="28564.3"/>
  </r>
  <r>
    <s v="INV02331"/>
    <d v="2024-07-13T00:00:00"/>
    <x v="40"/>
    <x v="1"/>
    <x v="3"/>
    <n v="191051.33"/>
    <n v="6.8"/>
    <n v="57380.53"/>
  </r>
  <r>
    <s v="INV02332"/>
    <d v="2024-09-13T00:00:00"/>
    <x v="195"/>
    <x v="0"/>
    <x v="3"/>
    <n v="146076.21"/>
    <n v="22.92"/>
    <n v="69414.92"/>
  </r>
  <r>
    <s v="INV02333"/>
    <d v="2024-10-01T00:00:00"/>
    <x v="232"/>
    <x v="3"/>
    <x v="3"/>
    <n v="220473.7"/>
    <n v="21.1"/>
    <n v="70837.5"/>
  </r>
  <r>
    <s v="INV02334"/>
    <d v="2025-12-09T00:00:00"/>
    <x v="83"/>
    <x v="2"/>
    <x v="1"/>
    <n v="225566.24"/>
    <n v="9.92"/>
    <n v="110040.13"/>
  </r>
  <r>
    <s v="INV02335"/>
    <d v="2025-01-16T00:00:00"/>
    <x v="75"/>
    <x v="3"/>
    <x v="1"/>
    <n v="59351.6"/>
    <n v="8.33"/>
    <n v="31043.7"/>
  </r>
  <r>
    <s v="INV02336"/>
    <d v="2024-12-27T00:00:00"/>
    <x v="224"/>
    <x v="1"/>
    <x v="2"/>
    <n v="141860.35999999999"/>
    <n v="6.49"/>
    <n v="38180.42"/>
  </r>
  <r>
    <s v="INV02337"/>
    <d v="2024-08-03T00:00:00"/>
    <x v="138"/>
    <x v="0"/>
    <x v="1"/>
    <n v="210441.83"/>
    <n v="6.01"/>
    <n v="83252.679999999993"/>
  </r>
  <r>
    <s v="INV02338"/>
    <d v="2025-12-04T00:00:00"/>
    <x v="99"/>
    <x v="1"/>
    <x v="2"/>
    <n v="110898.81"/>
    <n v="15.33"/>
    <n v="43361.54"/>
  </r>
  <r>
    <s v="INV02339"/>
    <d v="2024-11-02T00:00:00"/>
    <x v="277"/>
    <x v="1"/>
    <x v="1"/>
    <n v="219320.55"/>
    <n v="23.36"/>
    <n v="77854.399999999994"/>
  </r>
  <r>
    <s v="INV02340"/>
    <d v="2024-07-11T00:00:00"/>
    <x v="155"/>
    <x v="1"/>
    <x v="2"/>
    <n v="176885.72"/>
    <n v="10.42"/>
    <n v="66253.539999999994"/>
  </r>
  <r>
    <s v="INV02341"/>
    <d v="2024-03-18T00:00:00"/>
    <x v="194"/>
    <x v="1"/>
    <x v="2"/>
    <n v="225823.19"/>
    <n v="9.32"/>
    <n v="85042.37"/>
  </r>
  <r>
    <s v="INV02342"/>
    <d v="2024-04-28T00:00:00"/>
    <x v="78"/>
    <x v="3"/>
    <x v="1"/>
    <n v="17982.66"/>
    <n v="12.75"/>
    <n v="6902.55"/>
  </r>
  <r>
    <s v="INV02343"/>
    <d v="2024-04-20T00:00:00"/>
    <x v="39"/>
    <x v="2"/>
    <x v="1"/>
    <n v="109119.5"/>
    <n v="13.28"/>
    <n v="34823.83"/>
  </r>
  <r>
    <s v="INV02344"/>
    <d v="2025-10-30T00:00:00"/>
    <x v="179"/>
    <x v="1"/>
    <x v="3"/>
    <n v="58207.19"/>
    <n v="17.61"/>
    <n v="16427.580000000002"/>
  </r>
  <r>
    <s v="INV02345"/>
    <d v="2025-02-20T00:00:00"/>
    <x v="177"/>
    <x v="3"/>
    <x v="3"/>
    <n v="160732.24"/>
    <n v="18.38"/>
    <n v="61542.43"/>
  </r>
  <r>
    <s v="INV02346"/>
    <d v="2024-12-07T00:00:00"/>
    <x v="163"/>
    <x v="3"/>
    <x v="1"/>
    <n v="180568.51"/>
    <n v="14.53"/>
    <n v="88679"/>
  </r>
  <r>
    <s v="INV02347"/>
    <d v="2025-04-08T00:00:00"/>
    <x v="271"/>
    <x v="1"/>
    <x v="3"/>
    <n v="110040.34"/>
    <n v="20.12"/>
    <n v="45661.54"/>
  </r>
  <r>
    <s v="INV02348"/>
    <d v="2024-07-11T00:00:00"/>
    <x v="8"/>
    <x v="3"/>
    <x v="1"/>
    <n v="194270.43"/>
    <n v="6.21"/>
    <n v="49871.69"/>
  </r>
  <r>
    <s v="INV02349"/>
    <d v="2024-11-03T00:00:00"/>
    <x v="231"/>
    <x v="3"/>
    <x v="3"/>
    <n v="210209.82"/>
    <n v="20.66"/>
    <n v="93664.26"/>
  </r>
  <r>
    <s v="INV02350"/>
    <d v="2024-05-18T00:00:00"/>
    <x v="10"/>
    <x v="1"/>
    <x v="3"/>
    <n v="80673.8"/>
    <n v="13.87"/>
    <n v="22432.560000000001"/>
  </r>
  <r>
    <s v="INV02351"/>
    <d v="2024-05-09T00:00:00"/>
    <x v="106"/>
    <x v="0"/>
    <x v="2"/>
    <n v="66023.62"/>
    <n v="23.57"/>
    <n v="17630.98"/>
  </r>
  <r>
    <s v="INV02352"/>
    <d v="2025-12-18T00:00:00"/>
    <x v="76"/>
    <x v="2"/>
    <x v="0"/>
    <n v="237806.51"/>
    <n v="21.78"/>
    <n v="124915.74"/>
  </r>
  <r>
    <s v="INV02353"/>
    <d v="2025-06-11T00:00:00"/>
    <x v="3"/>
    <x v="2"/>
    <x v="3"/>
    <n v="88878.65"/>
    <n v="6.35"/>
    <n v="35686.93"/>
  </r>
  <r>
    <s v="INV02354"/>
    <d v="2024-12-23T00:00:00"/>
    <x v="237"/>
    <x v="2"/>
    <x v="1"/>
    <n v="35013.51"/>
    <n v="19.73"/>
    <n v="13190.92"/>
  </r>
  <r>
    <s v="INV02355"/>
    <d v="2025-10-25T00:00:00"/>
    <x v="19"/>
    <x v="3"/>
    <x v="0"/>
    <n v="125478.81"/>
    <n v="23.05"/>
    <n v="60470.49"/>
  </r>
  <r>
    <s v="INV02356"/>
    <d v="2025-03-05T00:00:00"/>
    <x v="125"/>
    <x v="0"/>
    <x v="3"/>
    <n v="247851.97"/>
    <n v="13.05"/>
    <n v="64577.21"/>
  </r>
  <r>
    <s v="INV02357"/>
    <d v="2024-03-18T00:00:00"/>
    <x v="215"/>
    <x v="3"/>
    <x v="3"/>
    <n v="108032.94"/>
    <n v="3.35"/>
    <n v="52745.84"/>
  </r>
  <r>
    <s v="INV02358"/>
    <d v="2025-10-11T00:00:00"/>
    <x v="285"/>
    <x v="1"/>
    <x v="3"/>
    <n v="125658.82"/>
    <n v="14.31"/>
    <n v="51170.22"/>
  </r>
  <r>
    <s v="INV02359"/>
    <d v="2025-11-02T00:00:00"/>
    <x v="39"/>
    <x v="0"/>
    <x v="3"/>
    <n v="135798.70000000001"/>
    <n v="21.5"/>
    <n v="69486.41"/>
  </r>
  <r>
    <s v="INV02360"/>
    <d v="2024-01-03T00:00:00"/>
    <x v="103"/>
    <x v="3"/>
    <x v="2"/>
    <n v="245075.6"/>
    <n v="24.42"/>
    <n v="70239.78"/>
  </r>
  <r>
    <s v="INV02361"/>
    <d v="2025-02-01T00:00:00"/>
    <x v="169"/>
    <x v="1"/>
    <x v="0"/>
    <n v="233513.62"/>
    <n v="6.29"/>
    <n v="124080.04"/>
  </r>
  <r>
    <s v="INV02362"/>
    <d v="2025-11-29T00:00:00"/>
    <x v="299"/>
    <x v="0"/>
    <x v="1"/>
    <n v="107852.38"/>
    <n v="8.09"/>
    <n v="50350.89"/>
  </r>
  <r>
    <s v="INV02363"/>
    <d v="2025-02-10T00:00:00"/>
    <x v="226"/>
    <x v="0"/>
    <x v="1"/>
    <n v="154357.54999999999"/>
    <n v="23.53"/>
    <n v="80449.149999999994"/>
  </r>
  <r>
    <s v="INV02364"/>
    <d v="2024-11-19T00:00:00"/>
    <x v="190"/>
    <x v="3"/>
    <x v="3"/>
    <n v="209518.13"/>
    <n v="23.17"/>
    <n v="106229.58"/>
  </r>
  <r>
    <s v="INV02365"/>
    <d v="2025-10-31T00:00:00"/>
    <x v="287"/>
    <x v="0"/>
    <x v="1"/>
    <n v="46438.720000000001"/>
    <n v="8.02"/>
    <n v="12841.97"/>
  </r>
  <r>
    <s v="INV02366"/>
    <d v="2025-05-03T00:00:00"/>
    <x v="249"/>
    <x v="2"/>
    <x v="2"/>
    <n v="33386.25"/>
    <n v="7.32"/>
    <n v="11911.32"/>
  </r>
  <r>
    <s v="INV02367"/>
    <d v="2025-04-27T00:00:00"/>
    <x v="33"/>
    <x v="1"/>
    <x v="3"/>
    <n v="166313.79999999999"/>
    <n v="10.92"/>
    <n v="86080.1"/>
  </r>
  <r>
    <s v="INV02368"/>
    <d v="2024-06-19T00:00:00"/>
    <x v="165"/>
    <x v="3"/>
    <x v="3"/>
    <n v="215492.84"/>
    <n v="21.71"/>
    <n v="54818.62"/>
  </r>
  <r>
    <s v="INV02369"/>
    <d v="2024-03-27T00:00:00"/>
    <x v="162"/>
    <x v="0"/>
    <x v="1"/>
    <n v="172838.7"/>
    <n v="6.69"/>
    <n v="75010.06"/>
  </r>
  <r>
    <s v="INV02370"/>
    <d v="2024-10-29T00:00:00"/>
    <x v="185"/>
    <x v="0"/>
    <x v="2"/>
    <n v="72719.990000000005"/>
    <n v="0.77"/>
    <n v="30072.79"/>
  </r>
  <r>
    <s v="INV02371"/>
    <d v="2024-09-09T00:00:00"/>
    <x v="168"/>
    <x v="2"/>
    <x v="1"/>
    <n v="115184.43"/>
    <n v="6.51"/>
    <n v="46231.42"/>
  </r>
  <r>
    <s v="INV02372"/>
    <d v="2025-10-05T00:00:00"/>
    <x v="51"/>
    <x v="2"/>
    <x v="0"/>
    <n v="44285.47"/>
    <n v="9.06"/>
    <n v="13016.32"/>
  </r>
  <r>
    <s v="INV02373"/>
    <d v="2024-09-21T00:00:00"/>
    <x v="73"/>
    <x v="1"/>
    <x v="3"/>
    <n v="107486.46"/>
    <n v="17.41"/>
    <n v="55452.04"/>
  </r>
  <r>
    <s v="INV02374"/>
    <d v="2025-08-25T00:00:00"/>
    <x v="245"/>
    <x v="2"/>
    <x v="2"/>
    <n v="27757.29"/>
    <n v="11.25"/>
    <n v="10024.14"/>
  </r>
  <r>
    <s v="INV02375"/>
    <d v="2024-05-07T00:00:00"/>
    <x v="182"/>
    <x v="3"/>
    <x v="2"/>
    <n v="95076.18"/>
    <n v="23.35"/>
    <n v="45656.39"/>
  </r>
  <r>
    <s v="INV02376"/>
    <d v="2025-06-05T00:00:00"/>
    <x v="221"/>
    <x v="0"/>
    <x v="1"/>
    <n v="245399.77"/>
    <n v="13.83"/>
    <n v="103096.62"/>
  </r>
  <r>
    <s v="INV02377"/>
    <d v="2025-05-06T00:00:00"/>
    <x v="291"/>
    <x v="1"/>
    <x v="3"/>
    <n v="245454.39"/>
    <n v="15.78"/>
    <n v="63894.66"/>
  </r>
  <r>
    <s v="INV02378"/>
    <d v="2025-01-25T00:00:00"/>
    <x v="53"/>
    <x v="1"/>
    <x v="0"/>
    <n v="167311.63"/>
    <n v="18.86"/>
    <n v="74259.08"/>
  </r>
  <r>
    <s v="INV02379"/>
    <d v="2024-08-30T00:00:00"/>
    <x v="254"/>
    <x v="2"/>
    <x v="1"/>
    <n v="48595.02"/>
    <n v="7.13"/>
    <n v="24517.75"/>
  </r>
  <r>
    <s v="INV02380"/>
    <d v="2025-04-29T00:00:00"/>
    <x v="29"/>
    <x v="3"/>
    <x v="1"/>
    <n v="15009.58"/>
    <n v="15.44"/>
    <n v="5663.55"/>
  </r>
  <r>
    <s v="INV02381"/>
    <d v="2025-10-27T00:00:00"/>
    <x v="34"/>
    <x v="0"/>
    <x v="2"/>
    <n v="229186.92"/>
    <n v="3.79"/>
    <n v="109525.39"/>
  </r>
  <r>
    <s v="INV02382"/>
    <d v="2024-06-29T00:00:00"/>
    <x v="68"/>
    <x v="2"/>
    <x v="3"/>
    <n v="10917.41"/>
    <n v="6.56"/>
    <n v="5864.79"/>
  </r>
  <r>
    <s v="INV02383"/>
    <d v="2024-09-09T00:00:00"/>
    <x v="13"/>
    <x v="0"/>
    <x v="3"/>
    <n v="182387.41"/>
    <n v="12.58"/>
    <n v="74783.16"/>
  </r>
  <r>
    <s v="INV02384"/>
    <d v="2025-06-25T00:00:00"/>
    <x v="275"/>
    <x v="1"/>
    <x v="0"/>
    <n v="76658.990000000005"/>
    <n v="23.04"/>
    <n v="25222.76"/>
  </r>
  <r>
    <s v="INV02385"/>
    <d v="2024-10-07T00:00:00"/>
    <x v="239"/>
    <x v="2"/>
    <x v="0"/>
    <n v="181009.74"/>
    <n v="16.809999999999999"/>
    <n v="51146.21"/>
  </r>
  <r>
    <s v="INV02386"/>
    <d v="2025-01-11T00:00:00"/>
    <x v="248"/>
    <x v="3"/>
    <x v="1"/>
    <n v="195524.83"/>
    <n v="19.88"/>
    <n v="104493.7"/>
  </r>
  <r>
    <s v="INV02387"/>
    <d v="2025-06-09T00:00:00"/>
    <x v="98"/>
    <x v="1"/>
    <x v="0"/>
    <n v="116865.83"/>
    <n v="4.26"/>
    <n v="30570.7"/>
  </r>
  <r>
    <s v="INV02388"/>
    <d v="2024-03-14T00:00:00"/>
    <x v="72"/>
    <x v="2"/>
    <x v="1"/>
    <n v="110789.28"/>
    <n v="5.46"/>
    <n v="50706.44"/>
  </r>
  <r>
    <s v="INV02389"/>
    <d v="2025-06-16T00:00:00"/>
    <x v="237"/>
    <x v="0"/>
    <x v="3"/>
    <n v="159885.42000000001"/>
    <n v="9.6199999999999992"/>
    <n v="42935.92"/>
  </r>
  <r>
    <s v="INV02390"/>
    <d v="2025-11-16T00:00:00"/>
    <x v="207"/>
    <x v="2"/>
    <x v="3"/>
    <n v="168483.09"/>
    <n v="6.04"/>
    <n v="64565.52"/>
  </r>
  <r>
    <s v="INV02391"/>
    <d v="2024-10-05T00:00:00"/>
    <x v="173"/>
    <x v="3"/>
    <x v="3"/>
    <n v="97329.69"/>
    <n v="16.5"/>
    <n v="47057.26"/>
  </r>
  <r>
    <s v="INV02392"/>
    <d v="2024-10-04T00:00:00"/>
    <x v="139"/>
    <x v="1"/>
    <x v="2"/>
    <n v="40019.21"/>
    <n v="22.08"/>
    <n v="21729.759999999998"/>
  </r>
  <r>
    <s v="INV02393"/>
    <d v="2024-04-12T00:00:00"/>
    <x v="105"/>
    <x v="0"/>
    <x v="2"/>
    <n v="141150.01"/>
    <n v="0.13"/>
    <n v="64419.24"/>
  </r>
  <r>
    <s v="INV02394"/>
    <d v="2025-11-20T00:00:00"/>
    <x v="109"/>
    <x v="3"/>
    <x v="0"/>
    <n v="15325.39"/>
    <n v="3.68"/>
    <n v="4387.6400000000003"/>
  </r>
  <r>
    <s v="INV02395"/>
    <d v="2025-03-22T00:00:00"/>
    <x v="77"/>
    <x v="3"/>
    <x v="0"/>
    <n v="64905.13"/>
    <n v="20.09"/>
    <n v="31184.400000000001"/>
  </r>
  <r>
    <s v="INV02396"/>
    <d v="2025-07-25T00:00:00"/>
    <x v="143"/>
    <x v="1"/>
    <x v="1"/>
    <n v="122633.64"/>
    <n v="17.21"/>
    <n v="41947.88"/>
  </r>
  <r>
    <s v="INV02397"/>
    <d v="2024-06-01T00:00:00"/>
    <x v="65"/>
    <x v="0"/>
    <x v="0"/>
    <n v="157878.89000000001"/>
    <n v="20.059999999999999"/>
    <n v="75003.009999999995"/>
  </r>
  <r>
    <s v="INV02398"/>
    <d v="2025-05-18T00:00:00"/>
    <x v="103"/>
    <x v="2"/>
    <x v="3"/>
    <n v="220088.58"/>
    <n v="5.62"/>
    <n v="117846.65"/>
  </r>
  <r>
    <s v="INV02399"/>
    <d v="2024-05-03T00:00:00"/>
    <x v="12"/>
    <x v="0"/>
    <x v="2"/>
    <n v="178096.58"/>
    <n v="24.45"/>
    <n v="73803.490000000005"/>
  </r>
  <r>
    <s v="INV02400"/>
    <d v="2025-12-07T00:00:00"/>
    <x v="130"/>
    <x v="2"/>
    <x v="3"/>
    <n v="152609.91"/>
    <n v="9.82"/>
    <n v="50424.73"/>
  </r>
  <r>
    <s v="INV02401"/>
    <d v="2025-04-26T00:00:00"/>
    <x v="233"/>
    <x v="3"/>
    <x v="1"/>
    <n v="176677.64"/>
    <n v="2.2999999999999998"/>
    <n v="81304.59"/>
  </r>
  <r>
    <s v="INV02402"/>
    <d v="2024-06-21T00:00:00"/>
    <x v="211"/>
    <x v="3"/>
    <x v="2"/>
    <n v="181875.07"/>
    <n v="21.36"/>
    <n v="46338.65"/>
  </r>
  <r>
    <s v="INV02403"/>
    <d v="2025-12-20T00:00:00"/>
    <x v="239"/>
    <x v="0"/>
    <x v="3"/>
    <n v="158205.62"/>
    <n v="17.22"/>
    <n v="59036.67"/>
  </r>
  <r>
    <s v="INV02404"/>
    <d v="2024-04-14T00:00:00"/>
    <x v="260"/>
    <x v="3"/>
    <x v="1"/>
    <n v="220002.34"/>
    <n v="1.52"/>
    <n v="77408.34"/>
  </r>
  <r>
    <s v="INV02405"/>
    <d v="2024-12-14T00:00:00"/>
    <x v="35"/>
    <x v="3"/>
    <x v="2"/>
    <n v="165404.93"/>
    <n v="18.36"/>
    <n v="50519.47"/>
  </r>
  <r>
    <s v="INV02406"/>
    <d v="2025-04-09T00:00:00"/>
    <x v="9"/>
    <x v="1"/>
    <x v="1"/>
    <n v="67609.990000000005"/>
    <n v="21.49"/>
    <n v="36798.160000000003"/>
  </r>
  <r>
    <s v="INV02407"/>
    <d v="2024-12-26T00:00:00"/>
    <x v="206"/>
    <x v="3"/>
    <x v="1"/>
    <n v="211977.54"/>
    <n v="22.83"/>
    <n v="65997.440000000002"/>
  </r>
  <r>
    <s v="INV02408"/>
    <d v="2025-03-20T00:00:00"/>
    <x v="60"/>
    <x v="2"/>
    <x v="3"/>
    <n v="127559.05"/>
    <n v="24.15"/>
    <n v="51037.05"/>
  </r>
  <r>
    <s v="INV02409"/>
    <d v="2025-11-04T00:00:00"/>
    <x v="241"/>
    <x v="1"/>
    <x v="2"/>
    <n v="146541.82999999999"/>
    <n v="16.350000000000001"/>
    <n v="37748.9"/>
  </r>
  <r>
    <s v="INV02410"/>
    <d v="2025-08-10T00:00:00"/>
    <x v="115"/>
    <x v="3"/>
    <x v="2"/>
    <n v="189503.51"/>
    <n v="20.69"/>
    <n v="60018.31"/>
  </r>
  <r>
    <s v="INV02411"/>
    <d v="2025-06-23T00:00:00"/>
    <x v="290"/>
    <x v="1"/>
    <x v="2"/>
    <n v="89948.82"/>
    <n v="0.38"/>
    <n v="24324.44"/>
  </r>
  <r>
    <s v="INV02412"/>
    <d v="2025-09-18T00:00:00"/>
    <x v="187"/>
    <x v="2"/>
    <x v="0"/>
    <n v="124912.95"/>
    <n v="0.42"/>
    <n v="42777.75"/>
  </r>
  <r>
    <s v="INV02413"/>
    <d v="2024-05-19T00:00:00"/>
    <x v="91"/>
    <x v="3"/>
    <x v="3"/>
    <n v="36892.83"/>
    <n v="5.53"/>
    <n v="13796.71"/>
  </r>
  <r>
    <s v="INV02414"/>
    <d v="2025-03-22T00:00:00"/>
    <x v="141"/>
    <x v="1"/>
    <x v="3"/>
    <n v="168988.06"/>
    <n v="9.2799999999999994"/>
    <n v="89814.62"/>
  </r>
  <r>
    <s v="INV02415"/>
    <d v="2025-06-27T00:00:00"/>
    <x v="7"/>
    <x v="1"/>
    <x v="0"/>
    <n v="214474.35"/>
    <n v="21.06"/>
    <n v="75596.740000000005"/>
  </r>
  <r>
    <s v="INV02416"/>
    <d v="2025-06-04T00:00:00"/>
    <x v="31"/>
    <x v="1"/>
    <x v="1"/>
    <n v="133258.04999999999"/>
    <n v="7.86"/>
    <n v="53642.73"/>
  </r>
  <r>
    <s v="INV02417"/>
    <d v="2024-12-31T00:00:00"/>
    <x v="250"/>
    <x v="2"/>
    <x v="1"/>
    <n v="55592.69"/>
    <n v="5.07"/>
    <n v="21230.28"/>
  </r>
  <r>
    <s v="INV02418"/>
    <d v="2024-05-26T00:00:00"/>
    <x v="187"/>
    <x v="1"/>
    <x v="2"/>
    <n v="230734.62"/>
    <n v="0.68"/>
    <n v="79594.720000000001"/>
  </r>
  <r>
    <s v="INV02419"/>
    <d v="2025-11-26T00:00:00"/>
    <x v="218"/>
    <x v="3"/>
    <x v="0"/>
    <n v="106598.05"/>
    <n v="23.62"/>
    <n v="57572.959999999999"/>
  </r>
  <r>
    <s v="INV02420"/>
    <d v="2024-06-30T00:00:00"/>
    <x v="172"/>
    <x v="3"/>
    <x v="0"/>
    <n v="44031.01"/>
    <n v="8.92"/>
    <n v="21567.73"/>
  </r>
  <r>
    <s v="INV02421"/>
    <d v="2025-11-09T00:00:00"/>
    <x v="19"/>
    <x v="0"/>
    <x v="1"/>
    <n v="32744.59"/>
    <n v="1.42"/>
    <n v="16944.73"/>
  </r>
  <r>
    <s v="INV02422"/>
    <d v="2025-03-01T00:00:00"/>
    <x v="48"/>
    <x v="1"/>
    <x v="0"/>
    <n v="212284.75"/>
    <n v="14.28"/>
    <n v="113269.98"/>
  </r>
  <r>
    <s v="INV02423"/>
    <d v="2024-06-01T00:00:00"/>
    <x v="150"/>
    <x v="2"/>
    <x v="0"/>
    <n v="208029.51"/>
    <n v="7.25"/>
    <n v="106329.16"/>
  </r>
  <r>
    <s v="INV02424"/>
    <d v="2024-09-18T00:00:00"/>
    <x v="109"/>
    <x v="3"/>
    <x v="1"/>
    <n v="81297.61"/>
    <n v="8.6999999999999993"/>
    <n v="30825.19"/>
  </r>
  <r>
    <s v="INV02425"/>
    <d v="2025-07-25T00:00:00"/>
    <x v="235"/>
    <x v="3"/>
    <x v="0"/>
    <n v="200819.88"/>
    <n v="13.56"/>
    <n v="72825.98"/>
  </r>
  <r>
    <s v="INV02426"/>
    <d v="2024-06-16T00:00:00"/>
    <x v="109"/>
    <x v="1"/>
    <x v="2"/>
    <n v="69099.3"/>
    <n v="18.239999999999998"/>
    <n v="26295.75"/>
  </r>
  <r>
    <s v="INV02427"/>
    <d v="2024-05-21T00:00:00"/>
    <x v="41"/>
    <x v="1"/>
    <x v="0"/>
    <n v="248534.29"/>
    <n v="10.29"/>
    <n v="73276.56"/>
  </r>
  <r>
    <s v="INV02428"/>
    <d v="2025-08-19T00:00:00"/>
    <x v="61"/>
    <x v="0"/>
    <x v="3"/>
    <n v="175768.8"/>
    <n v="4.05"/>
    <n v="60073.279999999999"/>
  </r>
  <r>
    <s v="INV02429"/>
    <d v="2025-08-26T00:00:00"/>
    <x v="227"/>
    <x v="0"/>
    <x v="1"/>
    <n v="124643.53"/>
    <n v="6.77"/>
    <n v="67624.75"/>
  </r>
  <r>
    <s v="INV02430"/>
    <d v="2024-05-21T00:00:00"/>
    <x v="17"/>
    <x v="3"/>
    <x v="3"/>
    <n v="76374.05"/>
    <n v="14.38"/>
    <n v="38019.660000000003"/>
  </r>
  <r>
    <s v="INV02431"/>
    <d v="2025-09-18T00:00:00"/>
    <x v="254"/>
    <x v="0"/>
    <x v="0"/>
    <n v="181985.96"/>
    <n v="16.86"/>
    <n v="92150.85"/>
  </r>
  <r>
    <s v="INV02432"/>
    <d v="2024-06-04T00:00:00"/>
    <x v="140"/>
    <x v="1"/>
    <x v="0"/>
    <n v="129713.63"/>
    <n v="9.6999999999999993"/>
    <n v="41583.839999999997"/>
  </r>
  <r>
    <s v="INV02433"/>
    <d v="2024-07-18T00:00:00"/>
    <x v="234"/>
    <x v="1"/>
    <x v="1"/>
    <n v="105833.7"/>
    <n v="11.94"/>
    <n v="44725.04"/>
  </r>
  <r>
    <s v="INV02434"/>
    <d v="2025-08-17T00:00:00"/>
    <x v="242"/>
    <x v="0"/>
    <x v="0"/>
    <n v="40610.67"/>
    <n v="17.989999999999998"/>
    <n v="19328.23"/>
  </r>
  <r>
    <s v="INV02435"/>
    <d v="2024-02-06T00:00:00"/>
    <x v="287"/>
    <x v="1"/>
    <x v="0"/>
    <n v="52394.39"/>
    <n v="20"/>
    <n v="27229.84"/>
  </r>
  <r>
    <s v="INV02436"/>
    <d v="2025-07-14T00:00:00"/>
    <x v="253"/>
    <x v="2"/>
    <x v="1"/>
    <n v="42825.78"/>
    <n v="7.45"/>
    <n v="18519.47"/>
  </r>
  <r>
    <s v="INV02437"/>
    <d v="2025-06-05T00:00:00"/>
    <x v="146"/>
    <x v="3"/>
    <x v="3"/>
    <n v="91536.39"/>
    <n v="24.63"/>
    <n v="43939.98"/>
  </r>
  <r>
    <s v="INV02438"/>
    <d v="2024-11-21T00:00:00"/>
    <x v="260"/>
    <x v="1"/>
    <x v="3"/>
    <n v="190677.76000000001"/>
    <n v="17.809999999999999"/>
    <n v="56865.62"/>
  </r>
  <r>
    <s v="INV02439"/>
    <d v="2025-02-11T00:00:00"/>
    <x v="115"/>
    <x v="2"/>
    <x v="2"/>
    <n v="147690.82"/>
    <n v="2.2200000000000002"/>
    <n v="48742.21"/>
  </r>
  <r>
    <s v="INV02440"/>
    <d v="2025-01-17T00:00:00"/>
    <x v="107"/>
    <x v="0"/>
    <x v="2"/>
    <n v="12723.53"/>
    <n v="10.48"/>
    <n v="3363.75"/>
  </r>
  <r>
    <s v="INV02441"/>
    <d v="2024-01-13T00:00:00"/>
    <x v="48"/>
    <x v="0"/>
    <x v="3"/>
    <n v="244986.74"/>
    <n v="24.26"/>
    <n v="92463.31"/>
  </r>
  <r>
    <s v="INV02442"/>
    <d v="2024-09-11T00:00:00"/>
    <x v="21"/>
    <x v="3"/>
    <x v="3"/>
    <n v="44372.51"/>
    <n v="6.13"/>
    <n v="14194.33"/>
  </r>
  <r>
    <s v="INV02443"/>
    <d v="2025-02-25T00:00:00"/>
    <x v="12"/>
    <x v="2"/>
    <x v="0"/>
    <n v="40870.82"/>
    <n v="23.93"/>
    <n v="11789.63"/>
  </r>
  <r>
    <s v="INV02444"/>
    <d v="2024-06-09T00:00:00"/>
    <x v="82"/>
    <x v="1"/>
    <x v="0"/>
    <n v="131926.15"/>
    <n v="16.82"/>
    <n v="61112.21"/>
  </r>
  <r>
    <s v="INV02445"/>
    <d v="2024-07-23T00:00:00"/>
    <x v="170"/>
    <x v="3"/>
    <x v="2"/>
    <n v="57461.61"/>
    <n v="23.02"/>
    <n v="19518.169999999998"/>
  </r>
  <r>
    <s v="INV02446"/>
    <d v="2024-07-06T00:00:00"/>
    <x v="7"/>
    <x v="2"/>
    <x v="0"/>
    <n v="149574.95000000001"/>
    <n v="8.73"/>
    <n v="42097.86"/>
  </r>
  <r>
    <s v="INV02447"/>
    <d v="2025-10-23T00:00:00"/>
    <x v="270"/>
    <x v="2"/>
    <x v="3"/>
    <n v="90103.679999999993"/>
    <n v="0.94"/>
    <n v="46164.800000000003"/>
  </r>
  <r>
    <s v="INV02448"/>
    <d v="2024-07-31T00:00:00"/>
    <x v="111"/>
    <x v="3"/>
    <x v="3"/>
    <n v="211592.87"/>
    <n v="17.55"/>
    <n v="73259.600000000006"/>
  </r>
  <r>
    <s v="INV02449"/>
    <d v="2024-10-01T00:00:00"/>
    <x v="74"/>
    <x v="1"/>
    <x v="0"/>
    <n v="174321.69"/>
    <n v="21.65"/>
    <n v="66066"/>
  </r>
  <r>
    <s v="INV02450"/>
    <d v="2024-04-29T00:00:00"/>
    <x v="284"/>
    <x v="2"/>
    <x v="2"/>
    <n v="202119.28"/>
    <n v="23.24"/>
    <n v="73504.31"/>
  </r>
  <r>
    <s v="INV02451"/>
    <d v="2024-07-03T00:00:00"/>
    <x v="201"/>
    <x v="2"/>
    <x v="2"/>
    <n v="149832.23000000001"/>
    <n v="3.51"/>
    <n v="61824.36"/>
  </r>
  <r>
    <s v="INV02452"/>
    <d v="2025-10-15T00:00:00"/>
    <x v="205"/>
    <x v="2"/>
    <x v="3"/>
    <n v="93026.73"/>
    <n v="18.57"/>
    <n v="45276.01"/>
  </r>
  <r>
    <s v="INV02453"/>
    <d v="2024-03-31T00:00:00"/>
    <x v="227"/>
    <x v="3"/>
    <x v="1"/>
    <n v="122369.93"/>
    <n v="16.21"/>
    <n v="54089.02"/>
  </r>
  <r>
    <s v="INV02454"/>
    <d v="2025-06-04T00:00:00"/>
    <x v="235"/>
    <x v="2"/>
    <x v="3"/>
    <n v="96097.279999999999"/>
    <n v="18.05"/>
    <n v="27003.31"/>
  </r>
  <r>
    <s v="INV02455"/>
    <d v="2024-12-25T00:00:00"/>
    <x v="25"/>
    <x v="0"/>
    <x v="1"/>
    <n v="150759.07999999999"/>
    <n v="2.67"/>
    <n v="39219.03"/>
  </r>
  <r>
    <s v="INV02456"/>
    <d v="2025-12-21T00:00:00"/>
    <x v="212"/>
    <x v="0"/>
    <x v="0"/>
    <n v="81905.149999999994"/>
    <n v="15.18"/>
    <n v="25840.38"/>
  </r>
  <r>
    <s v="INV02457"/>
    <d v="2024-04-29T00:00:00"/>
    <x v="175"/>
    <x v="0"/>
    <x v="3"/>
    <n v="120587.81"/>
    <n v="6.67"/>
    <n v="56842.35"/>
  </r>
  <r>
    <s v="INV02458"/>
    <d v="2025-07-07T00:00:00"/>
    <x v="241"/>
    <x v="3"/>
    <x v="0"/>
    <n v="174253.43"/>
    <n v="15.69"/>
    <n v="66801.73"/>
  </r>
  <r>
    <s v="INV02459"/>
    <d v="2025-05-25T00:00:00"/>
    <x v="125"/>
    <x v="0"/>
    <x v="0"/>
    <n v="64993.39"/>
    <n v="5.99"/>
    <n v="16644.5"/>
  </r>
  <r>
    <s v="INV02460"/>
    <d v="2024-01-09T00:00:00"/>
    <x v="86"/>
    <x v="2"/>
    <x v="0"/>
    <n v="43939.81"/>
    <n v="14.35"/>
    <n v="14564.92"/>
  </r>
  <r>
    <s v="INV02461"/>
    <d v="2025-07-02T00:00:00"/>
    <x v="216"/>
    <x v="1"/>
    <x v="3"/>
    <n v="177377.68"/>
    <n v="2.2999999999999998"/>
    <n v="53139.61"/>
  </r>
  <r>
    <s v="INV02462"/>
    <d v="2025-05-25T00:00:00"/>
    <x v="252"/>
    <x v="0"/>
    <x v="3"/>
    <n v="222874.19"/>
    <n v="2.1"/>
    <n v="78939.8"/>
  </r>
  <r>
    <s v="INV02463"/>
    <d v="2025-09-22T00:00:00"/>
    <x v="12"/>
    <x v="0"/>
    <x v="3"/>
    <n v="94902.09"/>
    <n v="24.94"/>
    <n v="39976.699999999997"/>
  </r>
  <r>
    <s v="INV02464"/>
    <d v="2024-05-17T00:00:00"/>
    <x v="254"/>
    <x v="3"/>
    <x v="2"/>
    <n v="109455.86"/>
    <n v="6.85"/>
    <n v="48032.05"/>
  </r>
  <r>
    <s v="INV02465"/>
    <d v="2025-05-01T00:00:00"/>
    <x v="296"/>
    <x v="2"/>
    <x v="1"/>
    <n v="211438.3"/>
    <n v="23.35"/>
    <n v="93229.61"/>
  </r>
  <r>
    <s v="INV02466"/>
    <d v="2025-04-07T00:00:00"/>
    <x v="119"/>
    <x v="1"/>
    <x v="0"/>
    <n v="173325.45"/>
    <n v="21.78"/>
    <n v="60003.38"/>
  </r>
  <r>
    <s v="INV02467"/>
    <d v="2025-03-22T00:00:00"/>
    <x v="62"/>
    <x v="2"/>
    <x v="3"/>
    <n v="29691.31"/>
    <n v="3.65"/>
    <n v="16210.92"/>
  </r>
  <r>
    <s v="INV02468"/>
    <d v="2025-02-19T00:00:00"/>
    <x v="135"/>
    <x v="1"/>
    <x v="0"/>
    <n v="196431.77"/>
    <n v="20.6"/>
    <n v="83618.820000000007"/>
  </r>
  <r>
    <s v="INV02469"/>
    <d v="2024-01-19T00:00:00"/>
    <x v="39"/>
    <x v="3"/>
    <x v="0"/>
    <n v="16129.3"/>
    <n v="0.01"/>
    <n v="7074.14"/>
  </r>
  <r>
    <s v="INV02470"/>
    <d v="2025-06-01T00:00:00"/>
    <x v="149"/>
    <x v="1"/>
    <x v="2"/>
    <n v="211681.2"/>
    <n v="7.13"/>
    <n v="105404.63"/>
  </r>
  <r>
    <s v="INV02471"/>
    <d v="2024-02-12T00:00:00"/>
    <x v="205"/>
    <x v="3"/>
    <x v="1"/>
    <n v="105739.91"/>
    <n v="2.48"/>
    <n v="46958.63"/>
  </r>
  <r>
    <s v="INV02472"/>
    <d v="2024-07-24T00:00:00"/>
    <x v="57"/>
    <x v="2"/>
    <x v="0"/>
    <n v="117924.18"/>
    <n v="19.55"/>
    <n v="50579.62"/>
  </r>
  <r>
    <s v="INV02473"/>
    <d v="2025-02-03T00:00:00"/>
    <x v="290"/>
    <x v="3"/>
    <x v="2"/>
    <n v="122038.68"/>
    <n v="22.29"/>
    <n v="60798.559999999998"/>
  </r>
  <r>
    <s v="INV02474"/>
    <d v="2024-12-20T00:00:00"/>
    <x v="194"/>
    <x v="0"/>
    <x v="2"/>
    <n v="107943.99"/>
    <n v="17.87"/>
    <n v="30691.35"/>
  </r>
  <r>
    <s v="INV02475"/>
    <d v="2025-10-18T00:00:00"/>
    <x v="22"/>
    <x v="0"/>
    <x v="2"/>
    <n v="231177.96"/>
    <n v="23.95"/>
    <n v="69536.44"/>
  </r>
  <r>
    <s v="INV02476"/>
    <d v="2025-07-07T00:00:00"/>
    <x v="230"/>
    <x v="3"/>
    <x v="2"/>
    <n v="202848.9"/>
    <n v="12.14"/>
    <n v="76503.5"/>
  </r>
  <r>
    <s v="INV02477"/>
    <d v="2024-05-24T00:00:00"/>
    <x v="49"/>
    <x v="2"/>
    <x v="0"/>
    <n v="136573.57"/>
    <n v="17.72"/>
    <n v="65350.04"/>
  </r>
  <r>
    <s v="INV02478"/>
    <d v="2024-07-15T00:00:00"/>
    <x v="275"/>
    <x v="1"/>
    <x v="1"/>
    <n v="193159.41"/>
    <n v="2.0299999999999998"/>
    <n v="70658.240000000005"/>
  </r>
  <r>
    <s v="INV02479"/>
    <d v="2024-11-16T00:00:00"/>
    <x v="130"/>
    <x v="1"/>
    <x v="3"/>
    <n v="246174.85"/>
    <n v="7.98"/>
    <n v="80519.16"/>
  </r>
  <r>
    <s v="INV02480"/>
    <d v="2024-01-23T00:00:00"/>
    <x v="239"/>
    <x v="3"/>
    <x v="1"/>
    <n v="168232.09"/>
    <n v="13.3"/>
    <n v="73412.960000000006"/>
  </r>
  <r>
    <s v="INV02481"/>
    <d v="2024-02-29T00:00:00"/>
    <x v="0"/>
    <x v="3"/>
    <x v="2"/>
    <n v="247050.03"/>
    <n v="19.45"/>
    <n v="112835.4"/>
  </r>
  <r>
    <s v="INV02482"/>
    <d v="2024-07-19T00:00:00"/>
    <x v="225"/>
    <x v="3"/>
    <x v="2"/>
    <n v="123791.4"/>
    <n v="24.12"/>
    <n v="57916.3"/>
  </r>
  <r>
    <s v="INV02483"/>
    <d v="2024-08-27T00:00:00"/>
    <x v="178"/>
    <x v="1"/>
    <x v="1"/>
    <n v="170649.36"/>
    <n v="10.130000000000001"/>
    <n v="44306.52"/>
  </r>
  <r>
    <s v="INV02484"/>
    <d v="2024-01-03T00:00:00"/>
    <x v="90"/>
    <x v="3"/>
    <x v="0"/>
    <n v="38749.74"/>
    <n v="13.92"/>
    <n v="17673.169999999998"/>
  </r>
  <r>
    <s v="INV02485"/>
    <d v="2024-05-22T00:00:00"/>
    <x v="265"/>
    <x v="1"/>
    <x v="2"/>
    <n v="188198.49"/>
    <n v="18.91"/>
    <n v="72154.67"/>
  </r>
  <r>
    <s v="INV02486"/>
    <d v="2024-10-17T00:00:00"/>
    <x v="214"/>
    <x v="3"/>
    <x v="0"/>
    <n v="198577.77"/>
    <n v="24.41"/>
    <n v="77375.850000000006"/>
  </r>
  <r>
    <s v="INV02487"/>
    <d v="2024-11-22T00:00:00"/>
    <x v="198"/>
    <x v="3"/>
    <x v="0"/>
    <n v="232425.15"/>
    <n v="22.13"/>
    <n v="62929.5"/>
  </r>
  <r>
    <s v="INV02488"/>
    <d v="2024-11-18T00:00:00"/>
    <x v="24"/>
    <x v="0"/>
    <x v="3"/>
    <n v="114436.87"/>
    <n v="24.17"/>
    <n v="38973.25"/>
  </r>
  <r>
    <s v="INV02489"/>
    <d v="2025-03-09T00:00:00"/>
    <x v="30"/>
    <x v="1"/>
    <x v="0"/>
    <n v="50390.62"/>
    <n v="4.37"/>
    <n v="21020.84"/>
  </r>
  <r>
    <s v="INV02490"/>
    <d v="2025-10-16T00:00:00"/>
    <x v="134"/>
    <x v="1"/>
    <x v="1"/>
    <n v="56770.47"/>
    <n v="19.670000000000002"/>
    <n v="16708.349999999999"/>
  </r>
  <r>
    <s v="INV02491"/>
    <d v="2024-07-25T00:00:00"/>
    <x v="129"/>
    <x v="1"/>
    <x v="3"/>
    <n v="184930.84"/>
    <n v="7.96"/>
    <n v="85455.25"/>
  </r>
  <r>
    <s v="INV02492"/>
    <d v="2024-06-14T00:00:00"/>
    <x v="293"/>
    <x v="3"/>
    <x v="0"/>
    <n v="100880.44"/>
    <n v="3.24"/>
    <n v="55429.5"/>
  </r>
  <r>
    <s v="INV02493"/>
    <d v="2024-11-22T00:00:00"/>
    <x v="227"/>
    <x v="3"/>
    <x v="3"/>
    <n v="226317.15"/>
    <n v="3.19"/>
    <n v="93949.42"/>
  </r>
  <r>
    <s v="INV02494"/>
    <d v="2025-08-18T00:00:00"/>
    <x v="151"/>
    <x v="3"/>
    <x v="2"/>
    <n v="102043.1"/>
    <n v="20.2"/>
    <n v="51953.02"/>
  </r>
  <r>
    <s v="INV02495"/>
    <d v="2025-12-24T00:00:00"/>
    <x v="236"/>
    <x v="1"/>
    <x v="3"/>
    <n v="137517.13"/>
    <n v="13.88"/>
    <n v="62519.44"/>
  </r>
  <r>
    <s v="INV02496"/>
    <d v="2024-10-19T00:00:00"/>
    <x v="108"/>
    <x v="1"/>
    <x v="1"/>
    <n v="94945.25"/>
    <n v="3.05"/>
    <n v="28667.67"/>
  </r>
  <r>
    <s v="INV02497"/>
    <d v="2025-07-17T00:00:00"/>
    <x v="72"/>
    <x v="0"/>
    <x v="3"/>
    <n v="247114.3"/>
    <n v="12.43"/>
    <n v="87848.21"/>
  </r>
  <r>
    <s v="INV02498"/>
    <d v="2024-01-02T00:00:00"/>
    <x v="171"/>
    <x v="2"/>
    <x v="3"/>
    <n v="205372"/>
    <n v="3.08"/>
    <n v="91912.5"/>
  </r>
  <r>
    <s v="INV02499"/>
    <d v="2024-02-19T00:00:00"/>
    <x v="97"/>
    <x v="0"/>
    <x v="1"/>
    <n v="38410.639999999999"/>
    <n v="6.71"/>
    <n v="16470.509999999998"/>
  </r>
  <r>
    <s v="INV02500"/>
    <d v="2024-02-12T00:00:00"/>
    <x v="29"/>
    <x v="0"/>
    <x v="3"/>
    <n v="126751.35"/>
    <n v="2.15"/>
    <n v="34616.699999999997"/>
  </r>
  <r>
    <s v="INV02501"/>
    <d v="2025-01-15T00:00:00"/>
    <x v="34"/>
    <x v="3"/>
    <x v="0"/>
    <n v="58010.62"/>
    <n v="16.88"/>
    <n v="26116.76"/>
  </r>
  <r>
    <s v="INV02502"/>
    <d v="2025-04-18T00:00:00"/>
    <x v="110"/>
    <x v="1"/>
    <x v="1"/>
    <n v="234644.67"/>
    <n v="23.3"/>
    <n v="113657.85"/>
  </r>
  <r>
    <s v="INV02503"/>
    <d v="2025-02-03T00:00:00"/>
    <x v="44"/>
    <x v="3"/>
    <x v="1"/>
    <n v="169782.37"/>
    <n v="7.61"/>
    <n v="65383.66"/>
  </r>
  <r>
    <s v="INV02504"/>
    <d v="2024-09-14T00:00:00"/>
    <x v="281"/>
    <x v="1"/>
    <x v="0"/>
    <n v="204448.74"/>
    <n v="14.36"/>
    <n v="52299.61"/>
  </r>
  <r>
    <s v="INV02505"/>
    <d v="2025-03-12T00:00:00"/>
    <x v="118"/>
    <x v="3"/>
    <x v="3"/>
    <n v="42098.92"/>
    <n v="16.579999999999998"/>
    <n v="13790.84"/>
  </r>
  <r>
    <s v="INV02506"/>
    <d v="2024-03-22T00:00:00"/>
    <x v="7"/>
    <x v="1"/>
    <x v="2"/>
    <n v="151813.66"/>
    <n v="13.79"/>
    <n v="62731.42"/>
  </r>
  <r>
    <s v="INV02507"/>
    <d v="2025-11-01T00:00:00"/>
    <x v="163"/>
    <x v="2"/>
    <x v="1"/>
    <n v="45748.29"/>
    <n v="19.559999999999999"/>
    <n v="23609.1"/>
  </r>
  <r>
    <s v="INV02508"/>
    <d v="2025-09-07T00:00:00"/>
    <x v="5"/>
    <x v="1"/>
    <x v="3"/>
    <n v="15185"/>
    <n v="4.0199999999999996"/>
    <n v="8327.26"/>
  </r>
  <r>
    <s v="INV02509"/>
    <d v="2025-11-12T00:00:00"/>
    <x v="244"/>
    <x v="1"/>
    <x v="0"/>
    <n v="186195.43"/>
    <n v="23.74"/>
    <n v="102014.44"/>
  </r>
  <r>
    <s v="INV02510"/>
    <d v="2025-04-25T00:00:00"/>
    <x v="96"/>
    <x v="2"/>
    <x v="2"/>
    <n v="87047.06"/>
    <n v="5.6"/>
    <n v="29921.06"/>
  </r>
  <r>
    <s v="INV02511"/>
    <d v="2024-02-09T00:00:00"/>
    <x v="162"/>
    <x v="0"/>
    <x v="0"/>
    <n v="228480.65"/>
    <n v="0.02"/>
    <n v="67101.009999999995"/>
  </r>
  <r>
    <s v="INV02512"/>
    <d v="2024-11-19T00:00:00"/>
    <x v="255"/>
    <x v="0"/>
    <x v="3"/>
    <n v="169780.73"/>
    <n v="13.38"/>
    <n v="88901.89"/>
  </r>
  <r>
    <s v="INV02513"/>
    <d v="2025-08-16T00:00:00"/>
    <x v="120"/>
    <x v="0"/>
    <x v="3"/>
    <n v="14539.14"/>
    <n v="3.79"/>
    <n v="7338.26"/>
  </r>
  <r>
    <s v="INV02514"/>
    <d v="2024-07-05T00:00:00"/>
    <x v="71"/>
    <x v="2"/>
    <x v="1"/>
    <n v="159676.29999999999"/>
    <n v="12.92"/>
    <n v="51704.68"/>
  </r>
  <r>
    <s v="INV02515"/>
    <d v="2024-08-08T00:00:00"/>
    <x v="252"/>
    <x v="0"/>
    <x v="2"/>
    <n v="183150.82"/>
    <n v="1.45"/>
    <n v="80510.320000000007"/>
  </r>
  <r>
    <s v="INV02516"/>
    <d v="2025-01-12T00:00:00"/>
    <x v="137"/>
    <x v="3"/>
    <x v="2"/>
    <n v="235035.2"/>
    <n v="21.3"/>
    <n v="105408.01"/>
  </r>
  <r>
    <s v="INV02517"/>
    <d v="2024-03-08T00:00:00"/>
    <x v="166"/>
    <x v="2"/>
    <x v="0"/>
    <n v="105812.46"/>
    <n v="11.62"/>
    <n v="40108.050000000003"/>
  </r>
  <r>
    <s v="INV02518"/>
    <d v="2024-07-29T00:00:00"/>
    <x v="140"/>
    <x v="0"/>
    <x v="1"/>
    <n v="77858.58"/>
    <n v="18.62"/>
    <n v="33955.089999999997"/>
  </r>
  <r>
    <s v="INV02519"/>
    <d v="2025-03-11T00:00:00"/>
    <x v="178"/>
    <x v="1"/>
    <x v="2"/>
    <n v="156835.13"/>
    <n v="7.86"/>
    <n v="53676.4"/>
  </r>
  <r>
    <s v="INV02520"/>
    <d v="2024-02-05T00:00:00"/>
    <x v="175"/>
    <x v="0"/>
    <x v="2"/>
    <n v="197440.74"/>
    <n v="18.86"/>
    <n v="79184.38"/>
  </r>
  <r>
    <s v="INV02521"/>
    <d v="2024-10-07T00:00:00"/>
    <x v="10"/>
    <x v="2"/>
    <x v="0"/>
    <n v="245929.27"/>
    <n v="11.58"/>
    <n v="123190.72"/>
  </r>
  <r>
    <s v="INV02522"/>
    <d v="2025-07-18T00:00:00"/>
    <x v="131"/>
    <x v="0"/>
    <x v="1"/>
    <n v="183951.77"/>
    <n v="0.7"/>
    <n v="91811.45"/>
  </r>
  <r>
    <s v="INV02523"/>
    <d v="2024-08-10T00:00:00"/>
    <x v="281"/>
    <x v="3"/>
    <x v="3"/>
    <n v="148212.97"/>
    <n v="11.9"/>
    <n v="56466.28"/>
  </r>
  <r>
    <s v="INV02524"/>
    <d v="2024-12-12T00:00:00"/>
    <x v="81"/>
    <x v="0"/>
    <x v="1"/>
    <n v="43437.29"/>
    <n v="6.03"/>
    <n v="23232.55"/>
  </r>
  <r>
    <s v="INV02525"/>
    <d v="2025-05-13T00:00:00"/>
    <x v="155"/>
    <x v="1"/>
    <x v="0"/>
    <n v="135820.42000000001"/>
    <n v="10.74"/>
    <n v="42107.71"/>
  </r>
  <r>
    <s v="INV02526"/>
    <d v="2025-07-02T00:00:00"/>
    <x v="285"/>
    <x v="2"/>
    <x v="1"/>
    <n v="69345.7"/>
    <n v="8.7899999999999991"/>
    <n v="25667.74"/>
  </r>
  <r>
    <s v="INV02527"/>
    <d v="2024-03-19T00:00:00"/>
    <x v="48"/>
    <x v="0"/>
    <x v="2"/>
    <n v="249348.74"/>
    <n v="6.12"/>
    <n v="136741.12"/>
  </r>
  <r>
    <s v="INV02528"/>
    <d v="2025-07-25T00:00:00"/>
    <x v="198"/>
    <x v="0"/>
    <x v="2"/>
    <n v="130225.36"/>
    <n v="20.96"/>
    <n v="33545.449999999997"/>
  </r>
  <r>
    <s v="INV02529"/>
    <d v="2025-10-18T00:00:00"/>
    <x v="145"/>
    <x v="2"/>
    <x v="0"/>
    <n v="93541.1"/>
    <n v="24.28"/>
    <n v="29978.14"/>
  </r>
  <r>
    <s v="INV02530"/>
    <d v="2025-07-29T00:00:00"/>
    <x v="180"/>
    <x v="0"/>
    <x v="1"/>
    <n v="178494.05"/>
    <n v="11.19"/>
    <n v="53048.35"/>
  </r>
  <r>
    <s v="INV02531"/>
    <d v="2024-07-16T00:00:00"/>
    <x v="197"/>
    <x v="0"/>
    <x v="2"/>
    <n v="182078.49"/>
    <n v="11.85"/>
    <n v="63427.97"/>
  </r>
  <r>
    <s v="INV02532"/>
    <d v="2024-08-20T00:00:00"/>
    <x v="87"/>
    <x v="1"/>
    <x v="2"/>
    <n v="84435.73"/>
    <n v="14.74"/>
    <n v="41552.15"/>
  </r>
  <r>
    <s v="INV02533"/>
    <d v="2024-09-20T00:00:00"/>
    <x v="29"/>
    <x v="2"/>
    <x v="1"/>
    <n v="156596.25"/>
    <n v="22.39"/>
    <n v="53971.03"/>
  </r>
  <r>
    <s v="INV02534"/>
    <d v="2025-03-30T00:00:00"/>
    <x v="261"/>
    <x v="0"/>
    <x v="2"/>
    <n v="75684.87"/>
    <n v="12.94"/>
    <n v="34903.19"/>
  </r>
  <r>
    <s v="INV02535"/>
    <d v="2025-03-22T00:00:00"/>
    <x v="158"/>
    <x v="0"/>
    <x v="2"/>
    <n v="220234.87"/>
    <n v="15.96"/>
    <n v="91590.21"/>
  </r>
  <r>
    <s v="INV02536"/>
    <d v="2025-09-04T00:00:00"/>
    <x v="165"/>
    <x v="2"/>
    <x v="0"/>
    <n v="112880.35"/>
    <n v="6.59"/>
    <n v="45017.62"/>
  </r>
  <r>
    <s v="INV02537"/>
    <d v="2024-09-30T00:00:00"/>
    <x v="5"/>
    <x v="0"/>
    <x v="0"/>
    <n v="26105.16"/>
    <n v="14.22"/>
    <n v="9398.26"/>
  </r>
  <r>
    <s v="INV02538"/>
    <d v="2024-12-11T00:00:00"/>
    <x v="83"/>
    <x v="2"/>
    <x v="1"/>
    <n v="61197.86"/>
    <n v="20.53"/>
    <n v="22494.18"/>
  </r>
  <r>
    <s v="INV02539"/>
    <d v="2024-01-22T00:00:00"/>
    <x v="38"/>
    <x v="1"/>
    <x v="3"/>
    <n v="78875.87"/>
    <n v="8.58"/>
    <n v="36342.28"/>
  </r>
  <r>
    <s v="INV02540"/>
    <d v="2024-08-14T00:00:00"/>
    <x v="245"/>
    <x v="1"/>
    <x v="3"/>
    <n v="34281.06"/>
    <n v="12.61"/>
    <n v="13688.25"/>
  </r>
  <r>
    <s v="INV02541"/>
    <d v="2024-02-07T00:00:00"/>
    <x v="200"/>
    <x v="1"/>
    <x v="2"/>
    <n v="105003.47"/>
    <n v="5.18"/>
    <n v="49108.3"/>
  </r>
  <r>
    <s v="INV02542"/>
    <d v="2025-09-10T00:00:00"/>
    <x v="235"/>
    <x v="2"/>
    <x v="2"/>
    <n v="207031.4"/>
    <n v="16.649999999999999"/>
    <n v="93743.43"/>
  </r>
  <r>
    <s v="INV02543"/>
    <d v="2024-03-28T00:00:00"/>
    <x v="99"/>
    <x v="2"/>
    <x v="3"/>
    <n v="46916"/>
    <n v="2.42"/>
    <n v="21737.06"/>
  </r>
  <r>
    <s v="INV02544"/>
    <d v="2025-04-13T00:00:00"/>
    <x v="264"/>
    <x v="2"/>
    <x v="1"/>
    <n v="225839.71"/>
    <n v="9.51"/>
    <n v="110072.95"/>
  </r>
  <r>
    <s v="INV02545"/>
    <d v="2024-10-19T00:00:00"/>
    <x v="87"/>
    <x v="2"/>
    <x v="3"/>
    <n v="21763.8"/>
    <n v="9.9700000000000006"/>
    <n v="7506.69"/>
  </r>
  <r>
    <s v="INV02546"/>
    <d v="2024-02-27T00:00:00"/>
    <x v="163"/>
    <x v="2"/>
    <x v="1"/>
    <n v="204208.46"/>
    <n v="6.82"/>
    <n v="89196.1"/>
  </r>
  <r>
    <s v="INV02547"/>
    <d v="2025-09-22T00:00:00"/>
    <x v="253"/>
    <x v="1"/>
    <x v="3"/>
    <n v="134670.20000000001"/>
    <n v="7.04"/>
    <n v="53769.06"/>
  </r>
  <r>
    <s v="INV02548"/>
    <d v="2025-10-12T00:00:00"/>
    <x v="214"/>
    <x v="1"/>
    <x v="2"/>
    <n v="60966.28"/>
    <n v="3.47"/>
    <n v="33478.97"/>
  </r>
  <r>
    <s v="INV02549"/>
    <d v="2024-06-27T00:00:00"/>
    <x v="40"/>
    <x v="0"/>
    <x v="2"/>
    <n v="28528.71"/>
    <n v="3.38"/>
    <n v="14894.88"/>
  </r>
  <r>
    <s v="INV02550"/>
    <d v="2025-12-28T00:00:00"/>
    <x v="108"/>
    <x v="2"/>
    <x v="0"/>
    <n v="249268.63"/>
    <n v="13.55"/>
    <n v="71108.09"/>
  </r>
  <r>
    <s v="INV02551"/>
    <d v="2025-07-03T00:00:00"/>
    <x v="198"/>
    <x v="1"/>
    <x v="0"/>
    <n v="42808.55"/>
    <n v="0.26"/>
    <n v="17588.37"/>
  </r>
  <r>
    <s v="INV02552"/>
    <d v="2024-07-30T00:00:00"/>
    <x v="213"/>
    <x v="2"/>
    <x v="0"/>
    <n v="230521.66"/>
    <n v="11.2"/>
    <n v="94956.41"/>
  </r>
  <r>
    <s v="INV02553"/>
    <d v="2024-01-26T00:00:00"/>
    <x v="279"/>
    <x v="0"/>
    <x v="0"/>
    <n v="174144.13"/>
    <n v="11.91"/>
    <n v="89530.89"/>
  </r>
  <r>
    <s v="INV02554"/>
    <d v="2024-09-06T00:00:00"/>
    <x v="167"/>
    <x v="2"/>
    <x v="2"/>
    <n v="108216.34"/>
    <n v="5.9"/>
    <n v="50956.86"/>
  </r>
  <r>
    <s v="INV02555"/>
    <d v="2024-03-14T00:00:00"/>
    <x v="55"/>
    <x v="1"/>
    <x v="1"/>
    <n v="103902.46"/>
    <n v="11.1"/>
    <n v="34354.19"/>
  </r>
  <r>
    <s v="INV02556"/>
    <d v="2025-07-12T00:00:00"/>
    <x v="46"/>
    <x v="0"/>
    <x v="1"/>
    <n v="241674.7"/>
    <n v="2.96"/>
    <n v="74994.460000000006"/>
  </r>
  <r>
    <s v="INV02557"/>
    <d v="2025-04-04T00:00:00"/>
    <x v="191"/>
    <x v="1"/>
    <x v="2"/>
    <n v="157893.31"/>
    <n v="6.58"/>
    <n v="48932.84"/>
  </r>
  <r>
    <s v="INV02558"/>
    <d v="2025-03-25T00:00:00"/>
    <x v="104"/>
    <x v="1"/>
    <x v="3"/>
    <n v="35223.589999999997"/>
    <n v="16.95"/>
    <n v="12862.96"/>
  </r>
  <r>
    <s v="INV02559"/>
    <d v="2025-08-01T00:00:00"/>
    <x v="93"/>
    <x v="2"/>
    <x v="3"/>
    <n v="245116.67"/>
    <n v="4.21"/>
    <n v="111130.1"/>
  </r>
  <r>
    <s v="INV02560"/>
    <d v="2025-04-24T00:00:00"/>
    <x v="224"/>
    <x v="3"/>
    <x v="2"/>
    <n v="134805.44"/>
    <n v="15.06"/>
    <n v="62480.57"/>
  </r>
  <r>
    <s v="INV02561"/>
    <d v="2024-05-15T00:00:00"/>
    <x v="216"/>
    <x v="3"/>
    <x v="2"/>
    <n v="69301.600000000006"/>
    <n v="19.41"/>
    <n v="20470.439999999999"/>
  </r>
  <r>
    <s v="INV02562"/>
    <d v="2024-08-16T00:00:00"/>
    <x v="10"/>
    <x v="3"/>
    <x v="2"/>
    <n v="174988.98"/>
    <n v="5.44"/>
    <n v="93097.34"/>
  </r>
  <r>
    <s v="INV02563"/>
    <d v="2024-02-25T00:00:00"/>
    <x v="141"/>
    <x v="2"/>
    <x v="2"/>
    <n v="100325.27"/>
    <n v="18.079999999999998"/>
    <n v="54094.91"/>
  </r>
  <r>
    <s v="INV02564"/>
    <d v="2025-08-10T00:00:00"/>
    <x v="106"/>
    <x v="3"/>
    <x v="1"/>
    <n v="36495.43"/>
    <n v="3.14"/>
    <n v="11969.02"/>
  </r>
  <r>
    <s v="INV02565"/>
    <d v="2025-10-05T00:00:00"/>
    <x v="2"/>
    <x v="0"/>
    <x v="3"/>
    <n v="98467.78"/>
    <n v="19.79"/>
    <n v="30036.28"/>
  </r>
  <r>
    <s v="INV02566"/>
    <d v="2024-09-07T00:00:00"/>
    <x v="61"/>
    <x v="3"/>
    <x v="2"/>
    <n v="23509.65"/>
    <n v="8.1"/>
    <n v="9408.15"/>
  </r>
  <r>
    <s v="INV02567"/>
    <d v="2025-09-03T00:00:00"/>
    <x v="128"/>
    <x v="0"/>
    <x v="3"/>
    <n v="154186.9"/>
    <n v="15.11"/>
    <n v="52865.9"/>
  </r>
  <r>
    <s v="INV02568"/>
    <d v="2024-08-16T00:00:00"/>
    <x v="91"/>
    <x v="3"/>
    <x v="3"/>
    <n v="188710.67"/>
    <n v="15.38"/>
    <n v="79381.05"/>
  </r>
  <r>
    <s v="INV02569"/>
    <d v="2025-07-07T00:00:00"/>
    <x v="228"/>
    <x v="0"/>
    <x v="3"/>
    <n v="170348.31"/>
    <n v="12.26"/>
    <n v="46726.43"/>
  </r>
  <r>
    <s v="INV02570"/>
    <d v="2025-02-05T00:00:00"/>
    <x v="259"/>
    <x v="1"/>
    <x v="0"/>
    <n v="162757.39000000001"/>
    <n v="18.239999999999998"/>
    <n v="71912.039999999994"/>
  </r>
  <r>
    <s v="INV02571"/>
    <d v="2025-01-13T00:00:00"/>
    <x v="150"/>
    <x v="3"/>
    <x v="1"/>
    <n v="150023.44"/>
    <n v="13.1"/>
    <n v="71108.97"/>
  </r>
  <r>
    <s v="INV02572"/>
    <d v="2024-09-07T00:00:00"/>
    <x v="62"/>
    <x v="2"/>
    <x v="2"/>
    <n v="106549.53"/>
    <n v="2.63"/>
    <n v="33952.870000000003"/>
  </r>
  <r>
    <s v="INV02573"/>
    <d v="2025-09-29T00:00:00"/>
    <x v="271"/>
    <x v="2"/>
    <x v="1"/>
    <n v="163244.88"/>
    <n v="3.08"/>
    <n v="89425.21"/>
  </r>
  <r>
    <s v="INV02574"/>
    <d v="2025-03-15T00:00:00"/>
    <x v="52"/>
    <x v="3"/>
    <x v="2"/>
    <n v="188804.52"/>
    <n v="2.17"/>
    <n v="80935.429999999993"/>
  </r>
  <r>
    <s v="INV02575"/>
    <d v="2025-09-16T00:00:00"/>
    <x v="296"/>
    <x v="1"/>
    <x v="3"/>
    <n v="59555.09"/>
    <n v="0.5"/>
    <n v="23047.77"/>
  </r>
  <r>
    <s v="INV02576"/>
    <d v="2025-02-23T00:00:00"/>
    <x v="6"/>
    <x v="3"/>
    <x v="2"/>
    <n v="109013.95"/>
    <n v="13.17"/>
    <n v="30256.05"/>
  </r>
  <r>
    <s v="INV02577"/>
    <d v="2024-06-04T00:00:00"/>
    <x v="96"/>
    <x v="0"/>
    <x v="2"/>
    <n v="140015.45000000001"/>
    <n v="6"/>
    <n v="58239.95"/>
  </r>
  <r>
    <s v="INV02578"/>
    <d v="2024-01-12T00:00:00"/>
    <x v="164"/>
    <x v="2"/>
    <x v="1"/>
    <n v="28808.01"/>
    <n v="2.93"/>
    <n v="15591.11"/>
  </r>
  <r>
    <s v="INV02579"/>
    <d v="2024-02-06T00:00:00"/>
    <x v="177"/>
    <x v="0"/>
    <x v="3"/>
    <n v="130579.36"/>
    <n v="6.12"/>
    <n v="60819.16"/>
  </r>
  <r>
    <s v="INV02580"/>
    <d v="2024-04-18T00:00:00"/>
    <x v="95"/>
    <x v="2"/>
    <x v="2"/>
    <n v="82740.45"/>
    <n v="7.0000000000000007E-2"/>
    <n v="28973.64"/>
  </r>
  <r>
    <s v="INV02581"/>
    <d v="2024-04-04T00:00:00"/>
    <x v="61"/>
    <x v="3"/>
    <x v="0"/>
    <n v="240175.85"/>
    <n v="2.2999999999999998"/>
    <n v="111882.12"/>
  </r>
  <r>
    <s v="INV02582"/>
    <d v="2024-01-08T00:00:00"/>
    <x v="173"/>
    <x v="3"/>
    <x v="2"/>
    <n v="44704.95"/>
    <n v="18.11"/>
    <n v="15297.56"/>
  </r>
  <r>
    <s v="INV02583"/>
    <d v="2025-08-11T00:00:00"/>
    <x v="252"/>
    <x v="3"/>
    <x v="1"/>
    <n v="47771.76"/>
    <n v="12.42"/>
    <n v="25487.77"/>
  </r>
  <r>
    <s v="INV02584"/>
    <d v="2024-07-01T00:00:00"/>
    <x v="225"/>
    <x v="3"/>
    <x v="0"/>
    <n v="94053.7"/>
    <n v="6.27"/>
    <n v="46619.81"/>
  </r>
  <r>
    <s v="INV02585"/>
    <d v="2024-11-10T00:00:00"/>
    <x v="78"/>
    <x v="3"/>
    <x v="2"/>
    <n v="48879.93"/>
    <n v="8.0500000000000007"/>
    <n v="12239.38"/>
  </r>
  <r>
    <s v="INV02586"/>
    <d v="2025-02-25T00:00:00"/>
    <x v="152"/>
    <x v="2"/>
    <x v="2"/>
    <n v="183984.54"/>
    <n v="18.71"/>
    <n v="91844.27"/>
  </r>
  <r>
    <s v="INV02587"/>
    <d v="2024-06-06T00:00:00"/>
    <x v="291"/>
    <x v="3"/>
    <x v="2"/>
    <n v="48761.17"/>
    <n v="8.59"/>
    <n v="16005.81"/>
  </r>
  <r>
    <s v="INV02588"/>
    <d v="2025-07-12T00:00:00"/>
    <x v="254"/>
    <x v="3"/>
    <x v="0"/>
    <n v="160457.56"/>
    <n v="15.23"/>
    <n v="50893.94"/>
  </r>
  <r>
    <s v="INV02589"/>
    <d v="2024-08-15T00:00:00"/>
    <x v="115"/>
    <x v="1"/>
    <x v="3"/>
    <n v="44233.62"/>
    <n v="4.96"/>
    <n v="23689.27"/>
  </r>
  <r>
    <s v="INV02590"/>
    <d v="2024-01-14T00:00:00"/>
    <x v="174"/>
    <x v="1"/>
    <x v="3"/>
    <n v="187362.69"/>
    <n v="17.850000000000001"/>
    <n v="57414.5"/>
  </r>
  <r>
    <s v="INV02591"/>
    <d v="2025-03-17T00:00:00"/>
    <x v="9"/>
    <x v="3"/>
    <x v="1"/>
    <n v="57481.8"/>
    <n v="13.95"/>
    <n v="20841.79"/>
  </r>
  <r>
    <s v="INV02592"/>
    <d v="2024-04-14T00:00:00"/>
    <x v="141"/>
    <x v="0"/>
    <x v="0"/>
    <n v="24219.08"/>
    <n v="17.14"/>
    <n v="10011.81"/>
  </r>
  <r>
    <s v="INV02593"/>
    <d v="2025-12-28T00:00:00"/>
    <x v="282"/>
    <x v="0"/>
    <x v="2"/>
    <n v="197527.75"/>
    <n v="6.41"/>
    <n v="70583.149999999994"/>
  </r>
  <r>
    <s v="INV02594"/>
    <d v="2024-11-06T00:00:00"/>
    <x v="294"/>
    <x v="3"/>
    <x v="3"/>
    <n v="242039.83"/>
    <n v="21.61"/>
    <n v="131923.82999999999"/>
  </r>
  <r>
    <s v="INV02595"/>
    <d v="2024-04-02T00:00:00"/>
    <x v="138"/>
    <x v="2"/>
    <x v="2"/>
    <n v="119348.53"/>
    <n v="10"/>
    <n v="64579.519999999997"/>
  </r>
  <r>
    <s v="INV02596"/>
    <d v="2024-07-10T00:00:00"/>
    <x v="166"/>
    <x v="2"/>
    <x v="0"/>
    <n v="26678.46"/>
    <n v="4.57"/>
    <n v="9508.9699999999993"/>
  </r>
  <r>
    <s v="INV02597"/>
    <d v="2024-04-10T00:00:00"/>
    <x v="150"/>
    <x v="2"/>
    <x v="0"/>
    <n v="47936.36"/>
    <n v="0.79"/>
    <n v="19328.89"/>
  </r>
  <r>
    <s v="INV02598"/>
    <d v="2025-02-20T00:00:00"/>
    <x v="162"/>
    <x v="1"/>
    <x v="3"/>
    <n v="129031.01"/>
    <n v="23.01"/>
    <n v="37381.19"/>
  </r>
  <r>
    <s v="INV02599"/>
    <d v="2024-08-20T00:00:00"/>
    <x v="47"/>
    <x v="2"/>
    <x v="1"/>
    <n v="191673.39"/>
    <n v="23.39"/>
    <n v="83993.279999999999"/>
  </r>
  <r>
    <s v="INV02600"/>
    <d v="2025-12-24T00:00:00"/>
    <x v="226"/>
    <x v="2"/>
    <x v="3"/>
    <n v="90632.13"/>
    <n v="17.8"/>
    <n v="35458.22"/>
  </r>
  <r>
    <s v="INV02601"/>
    <d v="2025-09-01T00:00:00"/>
    <x v="188"/>
    <x v="0"/>
    <x v="1"/>
    <n v="163934.22"/>
    <n v="5.48"/>
    <n v="61855.9"/>
  </r>
  <r>
    <s v="INV02602"/>
    <d v="2024-10-23T00:00:00"/>
    <x v="161"/>
    <x v="3"/>
    <x v="2"/>
    <n v="221092.71"/>
    <n v="9.5299999999999994"/>
    <n v="79025.77"/>
  </r>
  <r>
    <s v="INV02603"/>
    <d v="2025-03-16T00:00:00"/>
    <x v="135"/>
    <x v="2"/>
    <x v="0"/>
    <n v="125596.96"/>
    <n v="17.829999999999998"/>
    <n v="43467.76"/>
  </r>
  <r>
    <s v="INV02604"/>
    <d v="2025-10-16T00:00:00"/>
    <x v="106"/>
    <x v="1"/>
    <x v="2"/>
    <n v="244491.63"/>
    <n v="5.74"/>
    <n v="101586.78"/>
  </r>
  <r>
    <s v="INV02605"/>
    <d v="2024-11-17T00:00:00"/>
    <x v="260"/>
    <x v="3"/>
    <x v="3"/>
    <n v="165444.13"/>
    <n v="16.11"/>
    <n v="50346.35"/>
  </r>
  <r>
    <s v="INV02606"/>
    <d v="2024-05-24T00:00:00"/>
    <x v="182"/>
    <x v="3"/>
    <x v="1"/>
    <n v="26810.12"/>
    <n v="0.15"/>
    <n v="8765.49"/>
  </r>
  <r>
    <s v="INV02607"/>
    <d v="2025-04-04T00:00:00"/>
    <x v="159"/>
    <x v="2"/>
    <x v="1"/>
    <n v="196934.16"/>
    <n v="21.35"/>
    <n v="58594.27"/>
  </r>
  <r>
    <s v="INV02608"/>
    <d v="2024-10-25T00:00:00"/>
    <x v="220"/>
    <x v="0"/>
    <x v="1"/>
    <n v="142307.9"/>
    <n v="21.33"/>
    <n v="70133.990000000005"/>
  </r>
  <r>
    <s v="INV02609"/>
    <d v="2024-03-16T00:00:00"/>
    <x v="93"/>
    <x v="2"/>
    <x v="3"/>
    <n v="36183.199999999997"/>
    <n v="1.63"/>
    <n v="18106.189999999999"/>
  </r>
  <r>
    <s v="INV02610"/>
    <d v="2024-10-03T00:00:00"/>
    <x v="62"/>
    <x v="1"/>
    <x v="0"/>
    <n v="222406.8"/>
    <n v="1.88"/>
    <n v="116660.36"/>
  </r>
  <r>
    <s v="INV02611"/>
    <d v="2025-06-02T00:00:00"/>
    <x v="254"/>
    <x v="3"/>
    <x v="1"/>
    <n v="194723"/>
    <n v="18.489999999999998"/>
    <n v="56198.15"/>
  </r>
  <r>
    <s v="INV02612"/>
    <d v="2024-09-16T00:00:00"/>
    <x v="147"/>
    <x v="2"/>
    <x v="0"/>
    <n v="205074.49"/>
    <n v="1.1299999999999999"/>
    <n v="55969.14"/>
  </r>
  <r>
    <s v="INV02613"/>
    <d v="2025-12-18T00:00:00"/>
    <x v="11"/>
    <x v="1"/>
    <x v="1"/>
    <n v="74593.48"/>
    <n v="18.21"/>
    <n v="23203.33"/>
  </r>
  <r>
    <s v="INV02614"/>
    <d v="2025-05-01T00:00:00"/>
    <x v="132"/>
    <x v="0"/>
    <x v="1"/>
    <n v="134205.82"/>
    <n v="22.42"/>
    <n v="38308.32"/>
  </r>
  <r>
    <s v="INV02615"/>
    <d v="2024-08-15T00:00:00"/>
    <x v="131"/>
    <x v="3"/>
    <x v="1"/>
    <n v="234022.55"/>
    <n v="10.68"/>
    <n v="80548.98"/>
  </r>
  <r>
    <s v="INV02616"/>
    <d v="2024-04-08T00:00:00"/>
    <x v="53"/>
    <x v="0"/>
    <x v="1"/>
    <n v="68097.16"/>
    <n v="8.27"/>
    <n v="20383.89"/>
  </r>
  <r>
    <s v="INV02617"/>
    <d v="2025-01-31T00:00:00"/>
    <x v="45"/>
    <x v="3"/>
    <x v="3"/>
    <n v="225864.91"/>
    <n v="15.77"/>
    <n v="96953.23"/>
  </r>
  <r>
    <s v="INV02618"/>
    <d v="2025-04-30T00:00:00"/>
    <x v="107"/>
    <x v="0"/>
    <x v="1"/>
    <n v="65271.92"/>
    <n v="1.78"/>
    <n v="34739.589999999997"/>
  </r>
  <r>
    <s v="INV02619"/>
    <d v="2024-07-16T00:00:00"/>
    <x v="131"/>
    <x v="0"/>
    <x v="1"/>
    <n v="189054.01"/>
    <n v="3.85"/>
    <n v="88673.68"/>
  </r>
  <r>
    <s v="INV02620"/>
    <d v="2025-09-22T00:00:00"/>
    <x v="180"/>
    <x v="1"/>
    <x v="1"/>
    <n v="51735.46"/>
    <n v="0.84"/>
    <n v="23468.89"/>
  </r>
  <r>
    <s v="INV02621"/>
    <d v="2024-01-24T00:00:00"/>
    <x v="217"/>
    <x v="2"/>
    <x v="0"/>
    <n v="175577.3"/>
    <n v="12.67"/>
    <n v="78530.009999999995"/>
  </r>
  <r>
    <s v="INV02622"/>
    <d v="2024-11-11T00:00:00"/>
    <x v="50"/>
    <x v="2"/>
    <x v="0"/>
    <n v="77298.850000000006"/>
    <n v="19.82"/>
    <n v="26082.17"/>
  </r>
  <r>
    <s v="INV02623"/>
    <d v="2025-10-26T00:00:00"/>
    <x v="71"/>
    <x v="2"/>
    <x v="1"/>
    <n v="214455.98"/>
    <n v="15.25"/>
    <n v="72288.850000000006"/>
  </r>
  <r>
    <s v="INV02624"/>
    <d v="2025-07-31T00:00:00"/>
    <x v="36"/>
    <x v="0"/>
    <x v="3"/>
    <n v="167084.19"/>
    <n v="0.88"/>
    <n v="72524.990000000005"/>
  </r>
  <r>
    <s v="INV02625"/>
    <d v="2024-02-28T00:00:00"/>
    <x v="239"/>
    <x v="2"/>
    <x v="1"/>
    <n v="195684.71"/>
    <n v="11.6"/>
    <n v="64739.92"/>
  </r>
  <r>
    <s v="INV02626"/>
    <d v="2024-01-29T00:00:00"/>
    <x v="210"/>
    <x v="1"/>
    <x v="0"/>
    <n v="170860.03"/>
    <n v="9.1"/>
    <n v="61714.73"/>
  </r>
  <r>
    <s v="INV02627"/>
    <d v="2025-02-04T00:00:00"/>
    <x v="20"/>
    <x v="1"/>
    <x v="3"/>
    <n v="30732.880000000001"/>
    <n v="19.89"/>
    <n v="12641.35"/>
  </r>
  <r>
    <s v="INV02628"/>
    <d v="2025-05-09T00:00:00"/>
    <x v="166"/>
    <x v="2"/>
    <x v="2"/>
    <n v="36525"/>
    <n v="2.41"/>
    <n v="15642.39"/>
  </r>
  <r>
    <s v="INV02629"/>
    <d v="2025-05-04T00:00:00"/>
    <x v="292"/>
    <x v="1"/>
    <x v="0"/>
    <n v="110510.7"/>
    <n v="14.66"/>
    <n v="53512.75"/>
  </r>
  <r>
    <s v="INV02630"/>
    <d v="2025-02-24T00:00:00"/>
    <x v="154"/>
    <x v="2"/>
    <x v="3"/>
    <n v="55755.59"/>
    <n v="10.3"/>
    <n v="26904.3"/>
  </r>
  <r>
    <s v="INV02631"/>
    <d v="2024-02-21T00:00:00"/>
    <x v="83"/>
    <x v="2"/>
    <x v="0"/>
    <n v="142220.57"/>
    <n v="17.399999999999999"/>
    <n v="53303.25"/>
  </r>
  <r>
    <s v="INV02632"/>
    <d v="2024-03-02T00:00:00"/>
    <x v="160"/>
    <x v="1"/>
    <x v="2"/>
    <n v="179759.33"/>
    <n v="11.39"/>
    <n v="53118.75"/>
  </r>
  <r>
    <s v="INV02633"/>
    <d v="2025-01-11T00:00:00"/>
    <x v="185"/>
    <x v="3"/>
    <x v="0"/>
    <n v="59752.68"/>
    <n v="23.12"/>
    <n v="31191.55"/>
  </r>
  <r>
    <s v="INV02634"/>
    <d v="2024-09-15T00:00:00"/>
    <x v="192"/>
    <x v="1"/>
    <x v="0"/>
    <n v="68477.72"/>
    <n v="8.32"/>
    <n v="26437.72"/>
  </r>
  <r>
    <s v="INV02635"/>
    <d v="2024-09-13T00:00:00"/>
    <x v="121"/>
    <x v="0"/>
    <x v="3"/>
    <n v="58126.26"/>
    <n v="7.42"/>
    <n v="20514.509999999998"/>
  </r>
  <r>
    <s v="INV02636"/>
    <d v="2024-06-11T00:00:00"/>
    <x v="31"/>
    <x v="3"/>
    <x v="1"/>
    <n v="109929.51"/>
    <n v="8.11"/>
    <n v="45525.15"/>
  </r>
  <r>
    <s v="INV02637"/>
    <d v="2024-04-28T00:00:00"/>
    <x v="42"/>
    <x v="2"/>
    <x v="3"/>
    <n v="196838.93"/>
    <n v="3.73"/>
    <n v="62765.18"/>
  </r>
  <r>
    <s v="INV02638"/>
    <d v="2025-05-05T00:00:00"/>
    <x v="5"/>
    <x v="3"/>
    <x v="0"/>
    <n v="55821.51"/>
    <n v="15.2"/>
    <n v="30062.11"/>
  </r>
  <r>
    <s v="INV02639"/>
    <d v="2024-03-02T00:00:00"/>
    <x v="237"/>
    <x v="2"/>
    <x v="2"/>
    <n v="145002.82"/>
    <n v="17.559999999999999"/>
    <n v="37481.33"/>
  </r>
  <r>
    <s v="INV02640"/>
    <d v="2024-06-25T00:00:00"/>
    <x v="23"/>
    <x v="2"/>
    <x v="1"/>
    <n v="223022.33"/>
    <n v="5.4"/>
    <n v="105907.48"/>
  </r>
  <r>
    <s v="INV02641"/>
    <d v="2025-04-15T00:00:00"/>
    <x v="203"/>
    <x v="1"/>
    <x v="3"/>
    <n v="199671.87"/>
    <n v="6.53"/>
    <n v="74379.960000000006"/>
  </r>
  <r>
    <s v="INV02642"/>
    <d v="2025-09-01T00:00:00"/>
    <x v="70"/>
    <x v="0"/>
    <x v="3"/>
    <n v="201893.1"/>
    <n v="5.39"/>
    <n v="53727.16"/>
  </r>
  <r>
    <s v="INV02643"/>
    <d v="2025-08-24T00:00:00"/>
    <x v="268"/>
    <x v="2"/>
    <x v="3"/>
    <n v="221018.32"/>
    <n v="9.76"/>
    <n v="83487.039999999994"/>
  </r>
  <r>
    <s v="INV02644"/>
    <d v="2024-05-25T00:00:00"/>
    <x v="135"/>
    <x v="2"/>
    <x v="0"/>
    <n v="50694.02"/>
    <n v="14.88"/>
    <n v="22332.19"/>
  </r>
  <r>
    <s v="INV02645"/>
    <d v="2025-04-25T00:00:00"/>
    <x v="227"/>
    <x v="2"/>
    <x v="3"/>
    <n v="210049.43"/>
    <n v="19.559999999999999"/>
    <n v="108928.55"/>
  </r>
  <r>
    <s v="INV02646"/>
    <d v="2024-04-13T00:00:00"/>
    <x v="146"/>
    <x v="0"/>
    <x v="1"/>
    <n v="56017.279999999999"/>
    <n v="5.92"/>
    <n v="17424.02"/>
  </r>
  <r>
    <s v="INV02647"/>
    <d v="2025-06-25T00:00:00"/>
    <x v="113"/>
    <x v="3"/>
    <x v="0"/>
    <n v="102844.93"/>
    <n v="13.21"/>
    <n v="43855.35"/>
  </r>
  <r>
    <s v="INV02648"/>
    <d v="2024-07-07T00:00:00"/>
    <x v="136"/>
    <x v="1"/>
    <x v="2"/>
    <n v="175735.6"/>
    <n v="0.91"/>
    <n v="68164.149999999994"/>
  </r>
  <r>
    <s v="INV02649"/>
    <d v="2024-05-01T00:00:00"/>
    <x v="195"/>
    <x v="2"/>
    <x v="1"/>
    <n v="128572.52"/>
    <n v="19.77"/>
    <n v="48071.17"/>
  </r>
  <r>
    <s v="INV02650"/>
    <d v="2024-04-12T00:00:00"/>
    <x v="262"/>
    <x v="2"/>
    <x v="2"/>
    <n v="14250.83"/>
    <n v="8.94"/>
    <n v="4324.95"/>
  </r>
  <r>
    <s v="INV02651"/>
    <d v="2024-04-03T00:00:00"/>
    <x v="227"/>
    <x v="2"/>
    <x v="0"/>
    <n v="127097.13"/>
    <n v="4.2"/>
    <n v="47922.15"/>
  </r>
  <r>
    <s v="INV02652"/>
    <d v="2024-04-06T00:00:00"/>
    <x v="178"/>
    <x v="0"/>
    <x v="0"/>
    <n v="156590.34"/>
    <n v="2.2999999999999998"/>
    <n v="66353.440000000002"/>
  </r>
  <r>
    <s v="INV02653"/>
    <d v="2024-12-22T00:00:00"/>
    <x v="294"/>
    <x v="0"/>
    <x v="1"/>
    <n v="96683.47"/>
    <n v="22.62"/>
    <n v="27111.89"/>
  </r>
  <r>
    <s v="INV02654"/>
    <d v="2025-06-10T00:00:00"/>
    <x v="36"/>
    <x v="0"/>
    <x v="1"/>
    <n v="123672.19"/>
    <n v="7.67"/>
    <n v="54030.8"/>
  </r>
  <r>
    <s v="INV02655"/>
    <d v="2024-12-28T00:00:00"/>
    <x v="209"/>
    <x v="2"/>
    <x v="2"/>
    <n v="233783.42"/>
    <n v="8.75"/>
    <n v="94460.84"/>
  </r>
  <r>
    <s v="INV02656"/>
    <d v="2024-10-29T00:00:00"/>
    <x v="164"/>
    <x v="2"/>
    <x v="1"/>
    <n v="213445.64"/>
    <n v="9.07"/>
    <n v="74942.429999999993"/>
  </r>
  <r>
    <s v="INV02657"/>
    <d v="2024-08-06T00:00:00"/>
    <x v="168"/>
    <x v="0"/>
    <x v="2"/>
    <n v="45357.64"/>
    <n v="16.32"/>
    <n v="12480.92"/>
  </r>
  <r>
    <s v="INV02658"/>
    <d v="2025-11-22T00:00:00"/>
    <x v="270"/>
    <x v="0"/>
    <x v="2"/>
    <n v="243792.44"/>
    <n v="9.98"/>
    <n v="106704.79"/>
  </r>
  <r>
    <s v="INV02659"/>
    <d v="2024-01-22T00:00:00"/>
    <x v="101"/>
    <x v="0"/>
    <x v="1"/>
    <n v="45895.48"/>
    <n v="15.59"/>
    <n v="14133.76"/>
  </r>
  <r>
    <s v="INV02660"/>
    <d v="2025-09-14T00:00:00"/>
    <x v="112"/>
    <x v="3"/>
    <x v="2"/>
    <n v="36933.629999999997"/>
    <n v="12"/>
    <n v="10905.31"/>
  </r>
  <r>
    <s v="INV02661"/>
    <d v="2025-10-28T00:00:00"/>
    <x v="102"/>
    <x v="0"/>
    <x v="2"/>
    <n v="54868.34"/>
    <n v="16.149999999999999"/>
    <n v="18372.84"/>
  </r>
  <r>
    <s v="INV02662"/>
    <d v="2025-08-05T00:00:00"/>
    <x v="102"/>
    <x v="2"/>
    <x v="3"/>
    <n v="32014.26"/>
    <n v="8.6300000000000008"/>
    <n v="14166.47"/>
  </r>
  <r>
    <s v="INV02663"/>
    <d v="2024-08-08T00:00:00"/>
    <x v="91"/>
    <x v="2"/>
    <x v="1"/>
    <n v="136933.4"/>
    <n v="12.39"/>
    <n v="62066.85"/>
  </r>
  <r>
    <s v="INV02664"/>
    <d v="2025-10-22T00:00:00"/>
    <x v="107"/>
    <x v="2"/>
    <x v="2"/>
    <n v="27395.48"/>
    <n v="18.190000000000001"/>
    <n v="11081.48"/>
  </r>
  <r>
    <s v="INV02665"/>
    <d v="2025-08-11T00:00:00"/>
    <x v="295"/>
    <x v="2"/>
    <x v="0"/>
    <n v="37609.480000000003"/>
    <n v="15.37"/>
    <n v="15686.98"/>
  </r>
  <r>
    <s v="INV02666"/>
    <d v="2025-11-15T00:00:00"/>
    <x v="110"/>
    <x v="1"/>
    <x v="3"/>
    <n v="189849.85"/>
    <n v="0.3"/>
    <n v="63045.95"/>
  </r>
  <r>
    <s v="INV02667"/>
    <d v="2024-02-22T00:00:00"/>
    <x v="221"/>
    <x v="3"/>
    <x v="3"/>
    <n v="189455.85"/>
    <n v="13.79"/>
    <n v="78291.05"/>
  </r>
  <r>
    <s v="INV02668"/>
    <d v="2024-09-30T00:00:00"/>
    <x v="122"/>
    <x v="1"/>
    <x v="3"/>
    <n v="63955.13"/>
    <n v="5.68"/>
    <n v="25057.8"/>
  </r>
  <r>
    <s v="INV02669"/>
    <d v="2025-05-04T00:00:00"/>
    <x v="278"/>
    <x v="2"/>
    <x v="1"/>
    <n v="116883.66"/>
    <n v="16.440000000000001"/>
    <n v="32767.11"/>
  </r>
  <r>
    <s v="INV02670"/>
    <d v="2024-02-27T00:00:00"/>
    <x v="120"/>
    <x v="1"/>
    <x v="1"/>
    <n v="133192.43"/>
    <n v="3.51"/>
    <n v="61942.74"/>
  </r>
  <r>
    <s v="INV02671"/>
    <d v="2025-10-02T00:00:00"/>
    <x v="274"/>
    <x v="2"/>
    <x v="0"/>
    <n v="202402.87"/>
    <n v="11.28"/>
    <n v="70055.25"/>
  </r>
  <r>
    <s v="INV02672"/>
    <d v="2024-03-29T00:00:00"/>
    <x v="145"/>
    <x v="3"/>
    <x v="1"/>
    <n v="16291.25"/>
    <n v="1.4"/>
    <n v="4577.76"/>
  </r>
  <r>
    <s v="INV02673"/>
    <d v="2024-03-08T00:00:00"/>
    <x v="215"/>
    <x v="1"/>
    <x v="1"/>
    <n v="92026.37"/>
    <n v="1.1100000000000001"/>
    <n v="41580.9"/>
  </r>
  <r>
    <s v="INV02674"/>
    <d v="2025-01-24T00:00:00"/>
    <x v="196"/>
    <x v="3"/>
    <x v="2"/>
    <n v="227316.04"/>
    <n v="3.54"/>
    <n v="120714.83"/>
  </r>
  <r>
    <s v="INV02675"/>
    <d v="2024-06-18T00:00:00"/>
    <x v="276"/>
    <x v="3"/>
    <x v="1"/>
    <n v="104471.39"/>
    <n v="8.68"/>
    <n v="42022.58"/>
  </r>
  <r>
    <s v="INV02676"/>
    <d v="2024-07-23T00:00:00"/>
    <x v="11"/>
    <x v="1"/>
    <x v="1"/>
    <n v="229634.83"/>
    <n v="3.73"/>
    <n v="75570.11"/>
  </r>
  <r>
    <s v="INV02677"/>
    <d v="2025-03-30T00:00:00"/>
    <x v="124"/>
    <x v="2"/>
    <x v="0"/>
    <n v="109093.32"/>
    <n v="15.72"/>
    <n v="37641.1"/>
  </r>
  <r>
    <s v="INV02678"/>
    <d v="2024-02-05T00:00:00"/>
    <x v="261"/>
    <x v="2"/>
    <x v="0"/>
    <n v="183420.49"/>
    <n v="4.5199999999999996"/>
    <n v="66626.45"/>
  </r>
  <r>
    <s v="INV02679"/>
    <d v="2025-08-29T00:00:00"/>
    <x v="74"/>
    <x v="0"/>
    <x v="0"/>
    <n v="134205.48000000001"/>
    <n v="21.57"/>
    <n v="45530.21"/>
  </r>
  <r>
    <s v="INV02680"/>
    <d v="2024-07-28T00:00:00"/>
    <x v="11"/>
    <x v="2"/>
    <x v="3"/>
    <n v="216100.85"/>
    <n v="10.11"/>
    <n v="103233.53"/>
  </r>
  <r>
    <s v="INV02681"/>
    <d v="2025-03-02T00:00:00"/>
    <x v="147"/>
    <x v="1"/>
    <x v="0"/>
    <n v="173665.04"/>
    <n v="2.86"/>
    <n v="81913.09"/>
  </r>
  <r>
    <s v="INV02682"/>
    <d v="2024-08-12T00:00:00"/>
    <x v="248"/>
    <x v="0"/>
    <x v="0"/>
    <n v="71886.69"/>
    <n v="7.48"/>
    <n v="21055.84"/>
  </r>
  <r>
    <s v="INV02683"/>
    <d v="2025-11-11T00:00:00"/>
    <x v="222"/>
    <x v="1"/>
    <x v="1"/>
    <n v="52866.97"/>
    <n v="23.72"/>
    <n v="27394.68"/>
  </r>
  <r>
    <s v="INV02684"/>
    <d v="2025-11-25T00:00:00"/>
    <x v="24"/>
    <x v="2"/>
    <x v="1"/>
    <n v="54465.97"/>
    <n v="13.33"/>
    <n v="13671.7"/>
  </r>
  <r>
    <s v="INV02685"/>
    <d v="2024-08-13T00:00:00"/>
    <x v="34"/>
    <x v="2"/>
    <x v="3"/>
    <n v="132088.82"/>
    <n v="17.73"/>
    <n v="60877.21"/>
  </r>
  <r>
    <s v="INV02686"/>
    <d v="2025-11-19T00:00:00"/>
    <x v="6"/>
    <x v="1"/>
    <x v="0"/>
    <n v="81288.91"/>
    <n v="8.1999999999999993"/>
    <n v="33524.42"/>
  </r>
  <r>
    <s v="INV02687"/>
    <d v="2025-03-22T00:00:00"/>
    <x v="232"/>
    <x v="0"/>
    <x v="0"/>
    <n v="202441.7"/>
    <n v="12.32"/>
    <n v="73558.350000000006"/>
  </r>
  <r>
    <s v="INV02688"/>
    <d v="2024-09-26T00:00:00"/>
    <x v="28"/>
    <x v="1"/>
    <x v="3"/>
    <n v="160140.43"/>
    <n v="2.72"/>
    <n v="59993.69"/>
  </r>
  <r>
    <s v="INV02689"/>
    <d v="2025-09-12T00:00:00"/>
    <x v="250"/>
    <x v="0"/>
    <x v="1"/>
    <n v="184624.73"/>
    <n v="18.36"/>
    <n v="65851.520000000004"/>
  </r>
  <r>
    <s v="INV02690"/>
    <d v="2024-03-21T00:00:00"/>
    <x v="204"/>
    <x v="2"/>
    <x v="3"/>
    <n v="232739.59"/>
    <n v="0.44"/>
    <n v="108699.98"/>
  </r>
  <r>
    <s v="INV02691"/>
    <d v="2025-06-09T00:00:00"/>
    <x v="140"/>
    <x v="0"/>
    <x v="3"/>
    <n v="213347.48"/>
    <n v="7.87"/>
    <n v="86249.1"/>
  </r>
  <r>
    <s v="INV02692"/>
    <d v="2024-04-26T00:00:00"/>
    <x v="291"/>
    <x v="1"/>
    <x v="0"/>
    <n v="101443.44"/>
    <n v="1.93"/>
    <n v="28284.51"/>
  </r>
  <r>
    <s v="INV02693"/>
    <d v="2025-11-23T00:00:00"/>
    <x v="198"/>
    <x v="0"/>
    <x v="0"/>
    <n v="203278.67"/>
    <n v="4.33"/>
    <n v="63445.01"/>
  </r>
  <r>
    <s v="INV02694"/>
    <d v="2024-06-17T00:00:00"/>
    <x v="195"/>
    <x v="1"/>
    <x v="3"/>
    <n v="116467.78"/>
    <n v="22.99"/>
    <n v="51343.92"/>
  </r>
  <r>
    <s v="INV02695"/>
    <d v="2024-03-28T00:00:00"/>
    <x v="106"/>
    <x v="2"/>
    <x v="2"/>
    <n v="168660.69"/>
    <n v="17.23"/>
    <n v="48165.71"/>
  </r>
  <r>
    <s v="INV02696"/>
    <d v="2025-10-11T00:00:00"/>
    <x v="153"/>
    <x v="2"/>
    <x v="1"/>
    <n v="209830.59"/>
    <n v="12.98"/>
    <n v="88998.42"/>
  </r>
  <r>
    <s v="INV02697"/>
    <d v="2024-09-11T00:00:00"/>
    <x v="144"/>
    <x v="0"/>
    <x v="2"/>
    <n v="28303.15"/>
    <n v="6.17"/>
    <n v="7173.92"/>
  </r>
  <r>
    <s v="INV02698"/>
    <d v="2024-09-29T00:00:00"/>
    <x v="69"/>
    <x v="0"/>
    <x v="2"/>
    <n v="16706.650000000001"/>
    <n v="22.65"/>
    <n v="8292.4599999999991"/>
  </r>
  <r>
    <s v="INV02699"/>
    <d v="2025-03-09T00:00:00"/>
    <x v="182"/>
    <x v="1"/>
    <x v="3"/>
    <n v="92026.8"/>
    <n v="17.62"/>
    <n v="30989.05"/>
  </r>
  <r>
    <s v="INV02700"/>
    <d v="2024-04-08T00:00:00"/>
    <x v="3"/>
    <x v="0"/>
    <x v="2"/>
    <n v="90076.42"/>
    <n v="10.220000000000001"/>
    <n v="37448.28"/>
  </r>
  <r>
    <s v="INV02701"/>
    <d v="2025-04-30T00:00:00"/>
    <x v="66"/>
    <x v="0"/>
    <x v="2"/>
    <n v="101448.14"/>
    <n v="4.47"/>
    <n v="29223.13"/>
  </r>
  <r>
    <s v="INV02702"/>
    <d v="2024-12-06T00:00:00"/>
    <x v="112"/>
    <x v="2"/>
    <x v="1"/>
    <n v="61245.05"/>
    <n v="22.44"/>
    <n v="30715.39"/>
  </r>
  <r>
    <s v="INV02703"/>
    <d v="2024-11-11T00:00:00"/>
    <x v="0"/>
    <x v="0"/>
    <x v="0"/>
    <n v="118185.24"/>
    <n v="9.36"/>
    <n v="37376.620000000003"/>
  </r>
  <r>
    <s v="INV02704"/>
    <d v="2025-03-16T00:00:00"/>
    <x v="133"/>
    <x v="0"/>
    <x v="0"/>
    <n v="107751.94"/>
    <n v="1.37"/>
    <n v="37023.06"/>
  </r>
  <r>
    <s v="INV02705"/>
    <d v="2025-07-14T00:00:00"/>
    <x v="280"/>
    <x v="3"/>
    <x v="2"/>
    <n v="67576.570000000007"/>
    <n v="11.22"/>
    <n v="17535.13"/>
  </r>
  <r>
    <s v="INV02706"/>
    <d v="2025-12-23T00:00:00"/>
    <x v="84"/>
    <x v="0"/>
    <x v="2"/>
    <n v="201206.88"/>
    <n v="19.46"/>
    <n v="86952.49"/>
  </r>
  <r>
    <s v="INV02707"/>
    <d v="2025-01-25T00:00:00"/>
    <x v="229"/>
    <x v="1"/>
    <x v="1"/>
    <n v="227783.23"/>
    <n v="24.59"/>
    <n v="101288.22"/>
  </r>
  <r>
    <s v="INV02708"/>
    <d v="2024-10-21T00:00:00"/>
    <x v="87"/>
    <x v="3"/>
    <x v="0"/>
    <n v="239824.3"/>
    <n v="16.079999999999998"/>
    <n v="108128.26"/>
  </r>
  <r>
    <s v="INV02709"/>
    <d v="2025-02-12T00:00:00"/>
    <x v="237"/>
    <x v="2"/>
    <x v="3"/>
    <n v="143900.53"/>
    <n v="16.510000000000002"/>
    <n v="60320.28"/>
  </r>
  <r>
    <s v="INV02710"/>
    <d v="2025-11-10T00:00:00"/>
    <x v="171"/>
    <x v="2"/>
    <x v="3"/>
    <n v="240368.94"/>
    <n v="20.04"/>
    <n v="121529.13"/>
  </r>
  <r>
    <s v="INV02711"/>
    <d v="2024-03-20T00:00:00"/>
    <x v="53"/>
    <x v="1"/>
    <x v="2"/>
    <n v="189732.3"/>
    <n v="7.99"/>
    <n v="88401.39"/>
  </r>
  <r>
    <s v="INV02712"/>
    <d v="2025-11-23T00:00:00"/>
    <x v="195"/>
    <x v="3"/>
    <x v="2"/>
    <n v="162950.85999999999"/>
    <n v="11.76"/>
    <n v="58152.87"/>
  </r>
  <r>
    <s v="INV02713"/>
    <d v="2025-09-10T00:00:00"/>
    <x v="110"/>
    <x v="0"/>
    <x v="1"/>
    <n v="207483.75"/>
    <n v="15.25"/>
    <n v="96568.08"/>
  </r>
  <r>
    <s v="INV02714"/>
    <d v="2025-04-22T00:00:00"/>
    <x v="186"/>
    <x v="0"/>
    <x v="0"/>
    <n v="142860.16"/>
    <n v="22.53"/>
    <n v="53431.59"/>
  </r>
  <r>
    <s v="INV02715"/>
    <d v="2025-08-15T00:00:00"/>
    <x v="146"/>
    <x v="3"/>
    <x v="2"/>
    <n v="56246.400000000001"/>
    <n v="14.91"/>
    <n v="14549.04"/>
  </r>
  <r>
    <s v="INV02716"/>
    <d v="2024-12-16T00:00:00"/>
    <x v="155"/>
    <x v="3"/>
    <x v="2"/>
    <n v="147820.51999999999"/>
    <n v="23.18"/>
    <n v="71597.34"/>
  </r>
  <r>
    <s v="INV02717"/>
    <d v="2024-03-21T00:00:00"/>
    <x v="76"/>
    <x v="0"/>
    <x v="3"/>
    <n v="107030.28"/>
    <n v="0.91"/>
    <n v="30202.45"/>
  </r>
  <r>
    <s v="INV02718"/>
    <d v="2025-05-07T00:00:00"/>
    <x v="168"/>
    <x v="3"/>
    <x v="2"/>
    <n v="234028.41"/>
    <n v="11.94"/>
    <n v="110354.74"/>
  </r>
  <r>
    <s v="INV02719"/>
    <d v="2024-05-05T00:00:00"/>
    <x v="205"/>
    <x v="1"/>
    <x v="0"/>
    <n v="135625.79"/>
    <n v="14.6"/>
    <n v="56401.03"/>
  </r>
  <r>
    <s v="INV02720"/>
    <d v="2025-05-04T00:00:00"/>
    <x v="294"/>
    <x v="3"/>
    <x v="0"/>
    <n v="227244.57"/>
    <n v="18.78"/>
    <n v="69174.19"/>
  </r>
  <r>
    <s v="INV02721"/>
    <d v="2024-11-13T00:00:00"/>
    <x v="228"/>
    <x v="0"/>
    <x v="3"/>
    <n v="128266.6"/>
    <n v="14.09"/>
    <n v="53276.85"/>
  </r>
  <r>
    <s v="INV02722"/>
    <d v="2024-06-14T00:00:00"/>
    <x v="162"/>
    <x v="2"/>
    <x v="3"/>
    <n v="199856.75"/>
    <n v="1.1299999999999999"/>
    <n v="90562.39"/>
  </r>
  <r>
    <s v="INV02723"/>
    <d v="2025-03-10T00:00:00"/>
    <x v="174"/>
    <x v="2"/>
    <x v="1"/>
    <n v="35108.36"/>
    <n v="7.17"/>
    <n v="18616.98"/>
  </r>
  <r>
    <s v="INV02724"/>
    <d v="2024-03-17T00:00:00"/>
    <x v="270"/>
    <x v="1"/>
    <x v="3"/>
    <n v="189782.58"/>
    <n v="2.4700000000000002"/>
    <n v="52542.51"/>
  </r>
  <r>
    <s v="INV02725"/>
    <d v="2025-05-17T00:00:00"/>
    <x v="200"/>
    <x v="3"/>
    <x v="1"/>
    <n v="209244.88"/>
    <n v="10.130000000000001"/>
    <n v="71792.37"/>
  </r>
  <r>
    <s v="INV02726"/>
    <d v="2024-03-08T00:00:00"/>
    <x v="279"/>
    <x v="2"/>
    <x v="2"/>
    <n v="95639.43"/>
    <n v="12.64"/>
    <n v="46249.49"/>
  </r>
  <r>
    <s v="INV02727"/>
    <d v="2024-09-05T00:00:00"/>
    <x v="73"/>
    <x v="0"/>
    <x v="3"/>
    <n v="170872.7"/>
    <n v="7.41"/>
    <n v="84192.65"/>
  </r>
  <r>
    <s v="INV02728"/>
    <d v="2025-05-11T00:00:00"/>
    <x v="155"/>
    <x v="2"/>
    <x v="1"/>
    <n v="49834.31"/>
    <n v="7.0000000000000007E-2"/>
    <n v="15072.95"/>
  </r>
  <r>
    <s v="INV02729"/>
    <d v="2025-12-23T00:00:00"/>
    <x v="52"/>
    <x v="1"/>
    <x v="3"/>
    <n v="65494.16"/>
    <n v="3.8"/>
    <n v="29525.53"/>
  </r>
  <r>
    <s v="INV02730"/>
    <d v="2025-01-31T00:00:00"/>
    <x v="109"/>
    <x v="1"/>
    <x v="2"/>
    <n v="174608.22"/>
    <n v="12.04"/>
    <n v="47617.57"/>
  </r>
  <r>
    <s v="INV02731"/>
    <d v="2024-06-07T00:00:00"/>
    <x v="234"/>
    <x v="3"/>
    <x v="1"/>
    <n v="227027.57"/>
    <n v="22.32"/>
    <n v="110855.35"/>
  </r>
  <r>
    <s v="INV02732"/>
    <d v="2024-04-09T00:00:00"/>
    <x v="181"/>
    <x v="2"/>
    <x v="1"/>
    <n v="200588.95"/>
    <n v="6.36"/>
    <n v="71858.100000000006"/>
  </r>
  <r>
    <s v="INV02733"/>
    <d v="2024-02-02T00:00:00"/>
    <x v="168"/>
    <x v="3"/>
    <x v="2"/>
    <n v="140451.81"/>
    <n v="23.01"/>
    <n v="74383.42"/>
  </r>
  <r>
    <s v="INV02734"/>
    <d v="2025-07-16T00:00:00"/>
    <x v="7"/>
    <x v="3"/>
    <x v="2"/>
    <n v="19300.34"/>
    <n v="7.65"/>
    <n v="7569.86"/>
  </r>
  <r>
    <s v="INV02735"/>
    <d v="2024-07-19T00:00:00"/>
    <x v="104"/>
    <x v="3"/>
    <x v="0"/>
    <n v="13680.53"/>
    <n v="3.93"/>
    <n v="4327.5200000000004"/>
  </r>
  <r>
    <s v="INV02736"/>
    <d v="2025-03-03T00:00:00"/>
    <x v="59"/>
    <x v="3"/>
    <x v="0"/>
    <n v="185323.76"/>
    <n v="14.8"/>
    <n v="91910.52"/>
  </r>
  <r>
    <s v="INV02737"/>
    <d v="2025-03-24T00:00:00"/>
    <x v="224"/>
    <x v="0"/>
    <x v="1"/>
    <n v="170640.23"/>
    <n v="17.920000000000002"/>
    <n v="61460.41"/>
  </r>
  <r>
    <s v="INV02738"/>
    <d v="2025-09-23T00:00:00"/>
    <x v="83"/>
    <x v="0"/>
    <x v="3"/>
    <n v="218153.95"/>
    <n v="2.37"/>
    <n v="73816.33"/>
  </r>
  <r>
    <s v="INV02739"/>
    <d v="2024-10-12T00:00:00"/>
    <x v="141"/>
    <x v="2"/>
    <x v="2"/>
    <n v="27844.54"/>
    <n v="21.89"/>
    <n v="13363.38"/>
  </r>
  <r>
    <s v="INV02740"/>
    <d v="2024-04-15T00:00:00"/>
    <x v="298"/>
    <x v="0"/>
    <x v="3"/>
    <n v="149925.82999999999"/>
    <n v="20.8"/>
    <n v="43053.91"/>
  </r>
  <r>
    <s v="INV02741"/>
    <d v="2024-03-18T00:00:00"/>
    <x v="36"/>
    <x v="2"/>
    <x v="3"/>
    <n v="228952.84"/>
    <n v="12.67"/>
    <n v="110073.35"/>
  </r>
  <r>
    <s v="INV02742"/>
    <d v="2024-10-03T00:00:00"/>
    <x v="63"/>
    <x v="3"/>
    <x v="2"/>
    <n v="181197.12"/>
    <n v="0.68"/>
    <n v="66778.03"/>
  </r>
  <r>
    <s v="INV02743"/>
    <d v="2025-08-28T00:00:00"/>
    <x v="239"/>
    <x v="0"/>
    <x v="2"/>
    <n v="83711.27"/>
    <n v="6.98"/>
    <n v="22006.74"/>
  </r>
  <r>
    <s v="INV02744"/>
    <d v="2024-10-20T00:00:00"/>
    <x v="65"/>
    <x v="3"/>
    <x v="2"/>
    <n v="91249.8"/>
    <n v="22.11"/>
    <n v="24656.68"/>
  </r>
  <r>
    <s v="INV02745"/>
    <d v="2025-12-10T00:00:00"/>
    <x v="54"/>
    <x v="1"/>
    <x v="2"/>
    <n v="32304.71"/>
    <n v="16.14"/>
    <n v="14381.47"/>
  </r>
  <r>
    <s v="INV02746"/>
    <d v="2024-02-13T00:00:00"/>
    <x v="122"/>
    <x v="0"/>
    <x v="3"/>
    <n v="158023.12"/>
    <n v="1.1499999999999999"/>
    <n v="48851.03"/>
  </r>
  <r>
    <s v="INV02747"/>
    <d v="2025-09-03T00:00:00"/>
    <x v="251"/>
    <x v="1"/>
    <x v="2"/>
    <n v="29171.67"/>
    <n v="11.42"/>
    <n v="11715.82"/>
  </r>
  <r>
    <s v="INV02748"/>
    <d v="2025-05-08T00:00:00"/>
    <x v="100"/>
    <x v="3"/>
    <x v="3"/>
    <n v="84397.01"/>
    <n v="12.34"/>
    <n v="40927.22"/>
  </r>
  <r>
    <s v="INV02749"/>
    <d v="2025-06-06T00:00:00"/>
    <x v="226"/>
    <x v="3"/>
    <x v="3"/>
    <n v="47404.45"/>
    <n v="14.51"/>
    <n v="21396.27"/>
  </r>
  <r>
    <s v="INV02750"/>
    <d v="2025-04-03T00:00:00"/>
    <x v="129"/>
    <x v="0"/>
    <x v="1"/>
    <n v="224290.41"/>
    <n v="11.5"/>
    <n v="107896.41"/>
  </r>
  <r>
    <s v="INV02751"/>
    <d v="2024-04-13T00:00:00"/>
    <x v="257"/>
    <x v="3"/>
    <x v="0"/>
    <n v="93179.83"/>
    <n v="8.6"/>
    <n v="45947.78"/>
  </r>
  <r>
    <s v="INV02752"/>
    <d v="2025-12-17T00:00:00"/>
    <x v="166"/>
    <x v="3"/>
    <x v="3"/>
    <n v="213226.55"/>
    <n v="19.29"/>
    <n v="108038.06"/>
  </r>
  <r>
    <s v="INV02753"/>
    <d v="2024-09-12T00:00:00"/>
    <x v="181"/>
    <x v="0"/>
    <x v="2"/>
    <n v="165223.54"/>
    <n v="20.93"/>
    <n v="74937.13"/>
  </r>
  <r>
    <s v="INV02754"/>
    <d v="2024-06-18T00:00:00"/>
    <x v="208"/>
    <x v="2"/>
    <x v="2"/>
    <n v="113927.78"/>
    <n v="21.08"/>
    <n v="32569.32"/>
  </r>
  <r>
    <s v="INV02755"/>
    <d v="2025-12-30T00:00:00"/>
    <x v="278"/>
    <x v="3"/>
    <x v="2"/>
    <n v="195679.39"/>
    <n v="6.28"/>
    <n v="70638.16"/>
  </r>
  <r>
    <s v="INV02756"/>
    <d v="2025-10-03T00:00:00"/>
    <x v="25"/>
    <x v="1"/>
    <x v="3"/>
    <n v="241937.41"/>
    <n v="7.41"/>
    <n v="127725.7"/>
  </r>
  <r>
    <s v="INV02757"/>
    <d v="2025-09-14T00:00:00"/>
    <x v="70"/>
    <x v="2"/>
    <x v="2"/>
    <n v="63225.98"/>
    <n v="4.5999999999999996"/>
    <n v="17341.650000000001"/>
  </r>
  <r>
    <s v="INV02758"/>
    <d v="2025-08-30T00:00:00"/>
    <x v="24"/>
    <x v="2"/>
    <x v="0"/>
    <n v="150667.96"/>
    <n v="16.62"/>
    <n v="49114.15"/>
  </r>
  <r>
    <s v="INV02759"/>
    <d v="2024-03-10T00:00:00"/>
    <x v="191"/>
    <x v="3"/>
    <x v="3"/>
    <n v="87579.04"/>
    <n v="11.35"/>
    <n v="23447.14"/>
  </r>
  <r>
    <s v="INV02760"/>
    <d v="2025-03-15T00:00:00"/>
    <x v="211"/>
    <x v="0"/>
    <x v="0"/>
    <n v="189427.05"/>
    <n v="11.87"/>
    <n v="78664.289999999994"/>
  </r>
  <r>
    <s v="INV02761"/>
    <d v="2024-10-15T00:00:00"/>
    <x v="218"/>
    <x v="2"/>
    <x v="3"/>
    <n v="103644.64"/>
    <n v="20.7"/>
    <n v="43373.43"/>
  </r>
  <r>
    <s v="INV02762"/>
    <d v="2025-04-23T00:00:00"/>
    <x v="213"/>
    <x v="0"/>
    <x v="3"/>
    <n v="17798.2"/>
    <n v="9.51"/>
    <n v="4470.82"/>
  </r>
  <r>
    <s v="INV02763"/>
    <d v="2025-08-15T00:00:00"/>
    <x v="42"/>
    <x v="2"/>
    <x v="3"/>
    <n v="117709.72"/>
    <n v="6.8"/>
    <n v="59066.76"/>
  </r>
  <r>
    <s v="INV02764"/>
    <d v="2025-07-31T00:00:00"/>
    <x v="17"/>
    <x v="3"/>
    <x v="2"/>
    <n v="17730.34"/>
    <n v="3.88"/>
    <n v="8211.01"/>
  </r>
  <r>
    <s v="INV02765"/>
    <d v="2025-08-14T00:00:00"/>
    <x v="2"/>
    <x v="2"/>
    <x v="1"/>
    <n v="127573.72"/>
    <n v="9.7200000000000006"/>
    <n v="47791.63"/>
  </r>
  <r>
    <s v="INV02766"/>
    <d v="2024-09-13T00:00:00"/>
    <x v="84"/>
    <x v="0"/>
    <x v="0"/>
    <n v="17375.36"/>
    <n v="3.2"/>
    <n v="7185.32"/>
  </r>
  <r>
    <s v="INV02767"/>
    <d v="2025-11-26T00:00:00"/>
    <x v="165"/>
    <x v="0"/>
    <x v="3"/>
    <n v="225671.11"/>
    <n v="20.83"/>
    <n v="101705.92"/>
  </r>
  <r>
    <s v="INV02768"/>
    <d v="2024-12-12T00:00:00"/>
    <x v="245"/>
    <x v="0"/>
    <x v="0"/>
    <n v="48446.6"/>
    <n v="14.38"/>
    <n v="25510.799999999999"/>
  </r>
  <r>
    <s v="INV02769"/>
    <d v="2024-03-11T00:00:00"/>
    <x v="242"/>
    <x v="1"/>
    <x v="1"/>
    <n v="114474.75"/>
    <n v="9.5"/>
    <n v="58215.88"/>
  </r>
  <r>
    <s v="INV02770"/>
    <d v="2024-01-22T00:00:00"/>
    <x v="270"/>
    <x v="0"/>
    <x v="1"/>
    <n v="84569.97"/>
    <n v="5.69"/>
    <n v="35650.949999999997"/>
  </r>
  <r>
    <s v="INV02771"/>
    <d v="2025-01-21T00:00:00"/>
    <x v="227"/>
    <x v="2"/>
    <x v="3"/>
    <n v="36359.71"/>
    <n v="22.55"/>
    <n v="12591.37"/>
  </r>
  <r>
    <s v="INV02772"/>
    <d v="2025-11-15T00:00:00"/>
    <x v="276"/>
    <x v="1"/>
    <x v="1"/>
    <n v="18091.73"/>
    <n v="24.45"/>
    <n v="6334.71"/>
  </r>
  <r>
    <s v="INV02773"/>
    <d v="2025-05-16T00:00:00"/>
    <x v="50"/>
    <x v="1"/>
    <x v="0"/>
    <n v="124526.48"/>
    <n v="3.3"/>
    <n v="51620.7"/>
  </r>
  <r>
    <s v="INV02774"/>
    <d v="2024-06-23T00:00:00"/>
    <x v="97"/>
    <x v="2"/>
    <x v="1"/>
    <n v="209841.93"/>
    <n v="0.88"/>
    <n v="110716.44"/>
  </r>
  <r>
    <s v="INV02775"/>
    <d v="2024-10-18T00:00:00"/>
    <x v="65"/>
    <x v="1"/>
    <x v="2"/>
    <n v="79252.56"/>
    <n v="12.38"/>
    <n v="39690.660000000003"/>
  </r>
  <r>
    <s v="INV02776"/>
    <d v="2024-03-14T00:00:00"/>
    <x v="155"/>
    <x v="2"/>
    <x v="3"/>
    <n v="162121.39000000001"/>
    <n v="8.9"/>
    <n v="49812.24"/>
  </r>
  <r>
    <s v="INV02777"/>
    <d v="2024-07-12T00:00:00"/>
    <x v="132"/>
    <x v="3"/>
    <x v="1"/>
    <n v="175856.53"/>
    <n v="22.04"/>
    <n v="65323.98"/>
  </r>
  <r>
    <s v="INV02778"/>
    <d v="2024-07-29T00:00:00"/>
    <x v="53"/>
    <x v="2"/>
    <x v="1"/>
    <n v="86838.17"/>
    <n v="15.84"/>
    <n v="35327.67"/>
  </r>
  <r>
    <s v="INV02779"/>
    <d v="2025-06-05T00:00:00"/>
    <x v="116"/>
    <x v="1"/>
    <x v="2"/>
    <n v="194075.81"/>
    <n v="22.45"/>
    <n v="93494.55"/>
  </r>
  <r>
    <s v="INV02780"/>
    <d v="2024-05-12T00:00:00"/>
    <x v="30"/>
    <x v="2"/>
    <x v="1"/>
    <n v="99878.1"/>
    <n v="14.55"/>
    <n v="38905.07"/>
  </r>
  <r>
    <s v="INV02781"/>
    <d v="2025-02-28T00:00:00"/>
    <x v="41"/>
    <x v="0"/>
    <x v="3"/>
    <n v="202832.98"/>
    <n v="0.96"/>
    <n v="64493.38"/>
  </r>
  <r>
    <s v="INV02782"/>
    <d v="2024-08-09T00:00:00"/>
    <x v="61"/>
    <x v="1"/>
    <x v="1"/>
    <n v="150909.45000000001"/>
    <n v="3.22"/>
    <n v="53932.43"/>
  </r>
  <r>
    <s v="INV02783"/>
    <d v="2024-05-02T00:00:00"/>
    <x v="81"/>
    <x v="3"/>
    <x v="1"/>
    <n v="242037.84"/>
    <n v="23.32"/>
    <n v="76909.69"/>
  </r>
  <r>
    <s v="INV02784"/>
    <d v="2025-01-08T00:00:00"/>
    <x v="6"/>
    <x v="1"/>
    <x v="0"/>
    <n v="29342.91"/>
    <n v="15.92"/>
    <n v="10182.61"/>
  </r>
  <r>
    <s v="INV02785"/>
    <d v="2024-03-17T00:00:00"/>
    <x v="132"/>
    <x v="3"/>
    <x v="2"/>
    <n v="186291.56"/>
    <n v="24.39"/>
    <n v="83232.86"/>
  </r>
  <r>
    <s v="INV02786"/>
    <d v="2024-06-16T00:00:00"/>
    <x v="127"/>
    <x v="3"/>
    <x v="3"/>
    <n v="104017.51"/>
    <n v="5.78"/>
    <n v="35570.629999999997"/>
  </r>
  <r>
    <s v="INV02787"/>
    <d v="2024-01-19T00:00:00"/>
    <x v="71"/>
    <x v="3"/>
    <x v="0"/>
    <n v="209153.76"/>
    <n v="22.41"/>
    <n v="76800.02"/>
  </r>
  <r>
    <s v="INV02788"/>
    <d v="2025-11-14T00:00:00"/>
    <x v="248"/>
    <x v="2"/>
    <x v="1"/>
    <n v="70551.320000000007"/>
    <n v="3"/>
    <n v="28436.46"/>
  </r>
  <r>
    <s v="INV02789"/>
    <d v="2024-01-12T00:00:00"/>
    <x v="296"/>
    <x v="3"/>
    <x v="3"/>
    <n v="170997.48"/>
    <n v="21.74"/>
    <n v="63184.12"/>
  </r>
  <r>
    <s v="INV02790"/>
    <d v="2025-02-05T00:00:00"/>
    <x v="276"/>
    <x v="3"/>
    <x v="0"/>
    <n v="214143.87"/>
    <n v="21.78"/>
    <n v="78298.740000000005"/>
  </r>
  <r>
    <s v="INV02791"/>
    <d v="2024-05-03T00:00:00"/>
    <x v="41"/>
    <x v="3"/>
    <x v="3"/>
    <n v="199635.83"/>
    <n v="13.06"/>
    <n v="55742.73"/>
  </r>
  <r>
    <s v="INV02792"/>
    <d v="2024-01-27T00:00:00"/>
    <x v="201"/>
    <x v="3"/>
    <x v="2"/>
    <n v="102910.71"/>
    <n v="1.97"/>
    <n v="51813.75"/>
  </r>
  <r>
    <s v="INV02793"/>
    <d v="2025-01-17T00:00:00"/>
    <x v="158"/>
    <x v="1"/>
    <x v="3"/>
    <n v="141838.32"/>
    <n v="16.440000000000001"/>
    <n v="47145.1"/>
  </r>
  <r>
    <s v="INV02794"/>
    <d v="2025-07-27T00:00:00"/>
    <x v="268"/>
    <x v="3"/>
    <x v="0"/>
    <n v="193493.88"/>
    <n v="21.58"/>
    <n v="75768.570000000007"/>
  </r>
  <r>
    <s v="INV02795"/>
    <d v="2024-05-26T00:00:00"/>
    <x v="244"/>
    <x v="0"/>
    <x v="0"/>
    <n v="95710.61"/>
    <n v="21.63"/>
    <n v="48515.41"/>
  </r>
  <r>
    <s v="INV02796"/>
    <d v="2025-12-15T00:00:00"/>
    <x v="201"/>
    <x v="0"/>
    <x v="0"/>
    <n v="77197.84"/>
    <n v="8.8000000000000007"/>
    <n v="41522.44"/>
  </r>
  <r>
    <s v="INV02797"/>
    <d v="2024-03-04T00:00:00"/>
    <x v="58"/>
    <x v="3"/>
    <x v="2"/>
    <n v="206893.61"/>
    <n v="20.63"/>
    <n v="87701.02"/>
  </r>
  <r>
    <s v="INV02798"/>
    <d v="2024-05-10T00:00:00"/>
    <x v="117"/>
    <x v="0"/>
    <x v="1"/>
    <n v="135572.82999999999"/>
    <n v="20.85"/>
    <n v="43869.64"/>
  </r>
  <r>
    <s v="INV02799"/>
    <d v="2024-07-05T00:00:00"/>
    <x v="17"/>
    <x v="1"/>
    <x v="3"/>
    <n v="62118.98"/>
    <n v="12.23"/>
    <n v="25443.98"/>
  </r>
  <r>
    <s v="INV02800"/>
    <d v="2025-01-19T00:00:00"/>
    <x v="183"/>
    <x v="0"/>
    <x v="3"/>
    <n v="11017.21"/>
    <n v="22.2"/>
    <n v="2836.46"/>
  </r>
  <r>
    <s v="INV02801"/>
    <d v="2024-07-23T00:00:00"/>
    <x v="267"/>
    <x v="0"/>
    <x v="1"/>
    <n v="102750.86"/>
    <n v="9.7100000000000009"/>
    <n v="52444.07"/>
  </r>
  <r>
    <s v="INV02802"/>
    <d v="2024-01-23T00:00:00"/>
    <x v="230"/>
    <x v="2"/>
    <x v="0"/>
    <n v="166827.82"/>
    <n v="3.37"/>
    <n v="86774.81"/>
  </r>
  <r>
    <s v="INV02803"/>
    <d v="2025-09-03T00:00:00"/>
    <x v="136"/>
    <x v="2"/>
    <x v="3"/>
    <n v="180644.21"/>
    <n v="15.73"/>
    <n v="70608.03"/>
  </r>
  <r>
    <s v="INV02804"/>
    <d v="2025-02-04T00:00:00"/>
    <x v="266"/>
    <x v="0"/>
    <x v="1"/>
    <n v="189188.86"/>
    <n v="12.23"/>
    <n v="99236.62"/>
  </r>
  <r>
    <s v="INV02805"/>
    <d v="2024-11-26T00:00:00"/>
    <x v="298"/>
    <x v="3"/>
    <x v="1"/>
    <n v="204683.44"/>
    <n v="1.2"/>
    <n v="74207.429999999993"/>
  </r>
  <r>
    <s v="INV02806"/>
    <d v="2025-01-05T00:00:00"/>
    <x v="170"/>
    <x v="1"/>
    <x v="0"/>
    <n v="115773.75"/>
    <n v="4.29"/>
    <n v="36407.07"/>
  </r>
  <r>
    <s v="INV02807"/>
    <d v="2024-11-17T00:00:00"/>
    <x v="216"/>
    <x v="3"/>
    <x v="2"/>
    <n v="18249.009999999998"/>
    <n v="3.33"/>
    <n v="4596.7299999999996"/>
  </r>
  <r>
    <s v="INV02808"/>
    <d v="2024-08-11T00:00:00"/>
    <x v="164"/>
    <x v="2"/>
    <x v="2"/>
    <n v="63378.43"/>
    <n v="5.72"/>
    <n v="25741.75"/>
  </r>
  <r>
    <s v="INV02809"/>
    <d v="2024-02-09T00:00:00"/>
    <x v="13"/>
    <x v="0"/>
    <x v="1"/>
    <n v="210099.92"/>
    <n v="13.8"/>
    <n v="65352.34"/>
  </r>
  <r>
    <s v="INV02810"/>
    <d v="2025-08-23T00:00:00"/>
    <x v="204"/>
    <x v="0"/>
    <x v="3"/>
    <n v="112423.53"/>
    <n v="21.47"/>
    <n v="46130.18"/>
  </r>
  <r>
    <s v="INV02811"/>
    <d v="2024-05-10T00:00:00"/>
    <x v="213"/>
    <x v="3"/>
    <x v="2"/>
    <n v="194292.81"/>
    <n v="18.86"/>
    <n v="67991.399999999994"/>
  </r>
  <r>
    <s v="INV02812"/>
    <d v="2025-11-27T00:00:00"/>
    <x v="240"/>
    <x v="0"/>
    <x v="3"/>
    <n v="127216.8"/>
    <n v="6.41"/>
    <n v="57839.81"/>
  </r>
  <r>
    <s v="INV02813"/>
    <d v="2025-11-20T00:00:00"/>
    <x v="17"/>
    <x v="1"/>
    <x v="1"/>
    <n v="201398.81"/>
    <n v="1.07"/>
    <n v="82618.539999999994"/>
  </r>
  <r>
    <s v="INV02814"/>
    <d v="2025-11-07T00:00:00"/>
    <x v="200"/>
    <x v="2"/>
    <x v="0"/>
    <n v="122968.59"/>
    <n v="10.78"/>
    <n v="63127.78"/>
  </r>
  <r>
    <s v="INV02815"/>
    <d v="2024-10-30T00:00:00"/>
    <x v="144"/>
    <x v="0"/>
    <x v="3"/>
    <n v="33483.980000000003"/>
    <n v="24.32"/>
    <n v="14120.39"/>
  </r>
  <r>
    <s v="INV02816"/>
    <d v="2024-11-09T00:00:00"/>
    <x v="87"/>
    <x v="1"/>
    <x v="3"/>
    <n v="53344.62"/>
    <n v="0.85"/>
    <n v="15154.73"/>
  </r>
  <r>
    <s v="INV02817"/>
    <d v="2025-06-23T00:00:00"/>
    <x v="93"/>
    <x v="0"/>
    <x v="3"/>
    <n v="164374.45000000001"/>
    <n v="6.8"/>
    <n v="84197.84"/>
  </r>
  <r>
    <s v="INV02818"/>
    <d v="2024-02-28T00:00:00"/>
    <x v="255"/>
    <x v="1"/>
    <x v="0"/>
    <n v="134532.53"/>
    <n v="21.2"/>
    <n v="38874.07"/>
  </r>
  <r>
    <s v="INV02819"/>
    <d v="2024-02-05T00:00:00"/>
    <x v="104"/>
    <x v="0"/>
    <x v="2"/>
    <n v="221058.78"/>
    <n v="22.11"/>
    <n v="120268.33"/>
  </r>
  <r>
    <s v="INV02820"/>
    <d v="2024-08-10T00:00:00"/>
    <x v="30"/>
    <x v="0"/>
    <x v="3"/>
    <n v="40399.379999999997"/>
    <n v="14.69"/>
    <n v="13235.99"/>
  </r>
  <r>
    <s v="INV02821"/>
    <d v="2024-03-30T00:00:00"/>
    <x v="69"/>
    <x v="3"/>
    <x v="1"/>
    <n v="91945.2"/>
    <n v="14.25"/>
    <n v="36972.980000000003"/>
  </r>
  <r>
    <s v="INV02822"/>
    <d v="2024-01-12T00:00:00"/>
    <x v="55"/>
    <x v="3"/>
    <x v="2"/>
    <n v="77873.77"/>
    <n v="0.45"/>
    <n v="21946.38"/>
  </r>
  <r>
    <s v="INV02823"/>
    <d v="2024-03-31T00:00:00"/>
    <x v="106"/>
    <x v="2"/>
    <x v="0"/>
    <n v="108250.32"/>
    <n v="6.66"/>
    <n v="46521.73"/>
  </r>
  <r>
    <s v="INV02824"/>
    <d v="2024-01-30T00:00:00"/>
    <x v="28"/>
    <x v="2"/>
    <x v="2"/>
    <n v="29729.67"/>
    <n v="9.65"/>
    <n v="10294.81"/>
  </r>
  <r>
    <s v="INV02825"/>
    <d v="2025-05-17T00:00:00"/>
    <x v="230"/>
    <x v="1"/>
    <x v="3"/>
    <n v="67970.570000000007"/>
    <n v="11.79"/>
    <n v="36440.870000000003"/>
  </r>
  <r>
    <s v="INV02826"/>
    <d v="2025-12-23T00:00:00"/>
    <x v="113"/>
    <x v="0"/>
    <x v="2"/>
    <n v="190649.61"/>
    <n v="18.989999999999998"/>
    <n v="52074.93"/>
  </r>
  <r>
    <s v="INV02827"/>
    <d v="2025-02-18T00:00:00"/>
    <x v="197"/>
    <x v="2"/>
    <x v="2"/>
    <n v="57829.08"/>
    <n v="20.3"/>
    <n v="23901.72"/>
  </r>
  <r>
    <s v="INV02828"/>
    <d v="2024-12-05T00:00:00"/>
    <x v="282"/>
    <x v="1"/>
    <x v="1"/>
    <n v="103014.5"/>
    <n v="21.35"/>
    <n v="45963.35"/>
  </r>
  <r>
    <s v="INV02829"/>
    <d v="2025-02-01T00:00:00"/>
    <x v="133"/>
    <x v="0"/>
    <x v="2"/>
    <n v="170889.77"/>
    <n v="19.7"/>
    <n v="57301.4"/>
  </r>
  <r>
    <s v="INV02830"/>
    <d v="2025-10-12T00:00:00"/>
    <x v="115"/>
    <x v="0"/>
    <x v="3"/>
    <n v="224878.88"/>
    <n v="15.23"/>
    <n v="80143.649999999994"/>
  </r>
  <r>
    <s v="INV02831"/>
    <d v="2024-06-17T00:00:00"/>
    <x v="127"/>
    <x v="1"/>
    <x v="0"/>
    <n v="182141.61"/>
    <n v="2.96"/>
    <n v="60054.52"/>
  </r>
  <r>
    <s v="INV02832"/>
    <d v="2024-05-10T00:00:00"/>
    <x v="21"/>
    <x v="2"/>
    <x v="1"/>
    <n v="114142.86"/>
    <n v="1.24"/>
    <n v="54466.37"/>
  </r>
  <r>
    <s v="INV02833"/>
    <d v="2024-10-14T00:00:00"/>
    <x v="118"/>
    <x v="0"/>
    <x v="1"/>
    <n v="235651.3"/>
    <n v="0.27"/>
    <n v="96175.71"/>
  </r>
  <r>
    <s v="INV02834"/>
    <d v="2025-03-10T00:00:00"/>
    <x v="213"/>
    <x v="1"/>
    <x v="0"/>
    <n v="230873.63"/>
    <n v="3.22"/>
    <n v="100936.62"/>
  </r>
  <r>
    <s v="INV02835"/>
    <d v="2025-02-18T00:00:00"/>
    <x v="4"/>
    <x v="1"/>
    <x v="1"/>
    <n v="101027.65"/>
    <n v="13.42"/>
    <n v="53013.58"/>
  </r>
  <r>
    <s v="INV02836"/>
    <d v="2025-03-17T00:00:00"/>
    <x v="75"/>
    <x v="2"/>
    <x v="2"/>
    <n v="182853.05"/>
    <n v="19.149999999999999"/>
    <n v="89737.52"/>
  </r>
  <r>
    <s v="INV02837"/>
    <d v="2025-01-08T00:00:00"/>
    <x v="153"/>
    <x v="0"/>
    <x v="3"/>
    <n v="87034.73"/>
    <n v="7.92"/>
    <n v="45920.36"/>
  </r>
  <r>
    <s v="INV02838"/>
    <d v="2024-06-24T00:00:00"/>
    <x v="200"/>
    <x v="3"/>
    <x v="1"/>
    <n v="244439.15"/>
    <n v="11"/>
    <n v="79931.47"/>
  </r>
  <r>
    <s v="INV02839"/>
    <d v="2025-06-23T00:00:00"/>
    <x v="13"/>
    <x v="2"/>
    <x v="3"/>
    <n v="23637"/>
    <n v="21.74"/>
    <n v="11457.27"/>
  </r>
  <r>
    <s v="INV02840"/>
    <d v="2025-03-30T00:00:00"/>
    <x v="76"/>
    <x v="1"/>
    <x v="0"/>
    <n v="100926.89"/>
    <n v="13.73"/>
    <n v="44845.79"/>
  </r>
  <r>
    <s v="INV02841"/>
    <d v="2025-12-27T00:00:00"/>
    <x v="186"/>
    <x v="1"/>
    <x v="0"/>
    <n v="138481.74"/>
    <n v="4.0599999999999996"/>
    <n v="61010.66"/>
  </r>
  <r>
    <s v="INV02842"/>
    <d v="2025-08-10T00:00:00"/>
    <x v="255"/>
    <x v="3"/>
    <x v="0"/>
    <n v="153224.98000000001"/>
    <n v="20.079999999999998"/>
    <n v="73853.77"/>
  </r>
  <r>
    <s v="INV02843"/>
    <d v="2025-12-29T00:00:00"/>
    <x v="125"/>
    <x v="1"/>
    <x v="1"/>
    <n v="18986.580000000002"/>
    <n v="20.100000000000001"/>
    <n v="9564.17"/>
  </r>
  <r>
    <s v="INV02844"/>
    <d v="2025-02-20T00:00:00"/>
    <x v="10"/>
    <x v="0"/>
    <x v="3"/>
    <n v="126989.26"/>
    <n v="0.64"/>
    <n v="36302.42"/>
  </r>
  <r>
    <s v="INV02845"/>
    <d v="2025-12-29T00:00:00"/>
    <x v="145"/>
    <x v="2"/>
    <x v="1"/>
    <n v="92639.51"/>
    <n v="11.16"/>
    <n v="23884.43"/>
  </r>
  <r>
    <s v="INV02846"/>
    <d v="2024-10-08T00:00:00"/>
    <x v="93"/>
    <x v="0"/>
    <x v="2"/>
    <n v="248595.55"/>
    <n v="10.43"/>
    <n v="132700.91"/>
  </r>
  <r>
    <s v="INV02847"/>
    <d v="2025-08-07T00:00:00"/>
    <x v="179"/>
    <x v="3"/>
    <x v="2"/>
    <n v="69252.31"/>
    <n v="4.45"/>
    <n v="33893.9"/>
  </r>
  <r>
    <s v="INV02848"/>
    <d v="2024-01-18T00:00:00"/>
    <x v="35"/>
    <x v="0"/>
    <x v="0"/>
    <n v="131280.93"/>
    <n v="16.89"/>
    <n v="59545.79"/>
  </r>
  <r>
    <s v="INV02849"/>
    <d v="2024-08-27T00:00:00"/>
    <x v="293"/>
    <x v="2"/>
    <x v="3"/>
    <n v="230544.22"/>
    <n v="8.2899999999999991"/>
    <n v="120269.28"/>
  </r>
  <r>
    <s v="INV02850"/>
    <d v="2024-11-18T00:00:00"/>
    <x v="126"/>
    <x v="3"/>
    <x v="3"/>
    <n v="191954.86"/>
    <n v="6.1"/>
    <n v="65441.95"/>
  </r>
  <r>
    <s v="INV02851"/>
    <d v="2024-06-05T00:00:00"/>
    <x v="119"/>
    <x v="3"/>
    <x v="2"/>
    <n v="179110.73"/>
    <n v="23.92"/>
    <n v="97799.9"/>
  </r>
  <r>
    <s v="INV02852"/>
    <d v="2024-04-26T00:00:00"/>
    <x v="114"/>
    <x v="3"/>
    <x v="0"/>
    <n v="243465.18"/>
    <n v="10.47"/>
    <n v="119883.02"/>
  </r>
  <r>
    <s v="INV02853"/>
    <d v="2025-03-12T00:00:00"/>
    <x v="242"/>
    <x v="2"/>
    <x v="0"/>
    <n v="18812.57"/>
    <n v="4.1500000000000004"/>
    <n v="7812.25"/>
  </r>
  <r>
    <s v="INV02854"/>
    <d v="2024-11-01T00:00:00"/>
    <x v="11"/>
    <x v="1"/>
    <x v="2"/>
    <n v="55263.51"/>
    <n v="8.17"/>
    <n v="24959.5"/>
  </r>
  <r>
    <s v="INV02855"/>
    <d v="2024-11-25T00:00:00"/>
    <x v="35"/>
    <x v="0"/>
    <x v="0"/>
    <n v="32356.26"/>
    <n v="7.73"/>
    <n v="8858.5"/>
  </r>
  <r>
    <s v="INV02856"/>
    <d v="2024-04-20T00:00:00"/>
    <x v="28"/>
    <x v="0"/>
    <x v="2"/>
    <n v="120204.88"/>
    <n v="11.28"/>
    <n v="35054.230000000003"/>
  </r>
  <r>
    <s v="INV02857"/>
    <d v="2025-02-13T00:00:00"/>
    <x v="295"/>
    <x v="2"/>
    <x v="1"/>
    <n v="214282.5"/>
    <n v="12.75"/>
    <n v="58855.98"/>
  </r>
  <r>
    <s v="INV02858"/>
    <d v="2024-06-07T00:00:00"/>
    <x v="168"/>
    <x v="3"/>
    <x v="2"/>
    <n v="55437.82"/>
    <n v="18.79"/>
    <n v="14845.42"/>
  </r>
  <r>
    <s v="INV02859"/>
    <d v="2024-09-15T00:00:00"/>
    <x v="112"/>
    <x v="1"/>
    <x v="0"/>
    <n v="167743.28"/>
    <n v="11.78"/>
    <n v="74123.73"/>
  </r>
  <r>
    <s v="INV02860"/>
    <d v="2024-03-13T00:00:00"/>
    <x v="241"/>
    <x v="1"/>
    <x v="1"/>
    <n v="238211.68"/>
    <n v="8.5299999999999994"/>
    <n v="69715.94"/>
  </r>
  <r>
    <s v="INV02861"/>
    <d v="2025-12-07T00:00:00"/>
    <x v="17"/>
    <x v="0"/>
    <x v="0"/>
    <n v="139338.06"/>
    <n v="13.5"/>
    <n v="68393.710000000006"/>
  </r>
  <r>
    <s v="INV02862"/>
    <d v="2025-09-17T00:00:00"/>
    <x v="181"/>
    <x v="3"/>
    <x v="0"/>
    <n v="158777.07999999999"/>
    <n v="4.25"/>
    <n v="47217.07"/>
  </r>
  <r>
    <s v="INV02863"/>
    <d v="2024-09-07T00:00:00"/>
    <x v="277"/>
    <x v="3"/>
    <x v="0"/>
    <n v="75171.37"/>
    <n v="5.63"/>
    <n v="27752.92"/>
  </r>
  <r>
    <s v="INV02864"/>
    <d v="2025-04-11T00:00:00"/>
    <x v="72"/>
    <x v="2"/>
    <x v="3"/>
    <n v="66834.820000000007"/>
    <n v="19.68"/>
    <n v="31413.64"/>
  </r>
  <r>
    <s v="INV02865"/>
    <d v="2024-09-18T00:00:00"/>
    <x v="229"/>
    <x v="0"/>
    <x v="0"/>
    <n v="110590.38"/>
    <n v="21.88"/>
    <n v="30329.94"/>
  </r>
  <r>
    <s v="INV02866"/>
    <d v="2025-08-19T00:00:00"/>
    <x v="75"/>
    <x v="0"/>
    <x v="2"/>
    <n v="181948.1"/>
    <n v="14.42"/>
    <n v="73406.720000000001"/>
  </r>
  <r>
    <s v="INV02867"/>
    <d v="2024-07-15T00:00:00"/>
    <x v="235"/>
    <x v="1"/>
    <x v="1"/>
    <n v="70130.97"/>
    <n v="4.21"/>
    <n v="25567.16"/>
  </r>
  <r>
    <s v="INV02868"/>
    <d v="2025-07-06T00:00:00"/>
    <x v="20"/>
    <x v="3"/>
    <x v="1"/>
    <n v="210338.1"/>
    <n v="3.67"/>
    <n v="74141.48"/>
  </r>
  <r>
    <s v="INV02869"/>
    <d v="2025-06-06T00:00:00"/>
    <x v="78"/>
    <x v="3"/>
    <x v="3"/>
    <n v="73967.12"/>
    <n v="0.06"/>
    <n v="24921.39"/>
  </r>
  <r>
    <s v="INV02870"/>
    <d v="2024-02-09T00:00:00"/>
    <x v="220"/>
    <x v="0"/>
    <x v="2"/>
    <n v="38029.43"/>
    <n v="20.73"/>
    <n v="15434.75"/>
  </r>
  <r>
    <s v="INV02871"/>
    <d v="2025-10-17T00:00:00"/>
    <x v="227"/>
    <x v="2"/>
    <x v="2"/>
    <n v="239516.06"/>
    <n v="5.66"/>
    <n v="122489.96"/>
  </r>
  <r>
    <s v="INV02872"/>
    <d v="2024-02-22T00:00:00"/>
    <x v="104"/>
    <x v="1"/>
    <x v="0"/>
    <n v="91061.67"/>
    <n v="1.81"/>
    <n v="47713.68"/>
  </r>
  <r>
    <s v="INV02873"/>
    <d v="2025-06-01T00:00:00"/>
    <x v="34"/>
    <x v="0"/>
    <x v="2"/>
    <n v="100723.78"/>
    <n v="10.29"/>
    <n v="38156.19"/>
  </r>
  <r>
    <s v="INV02874"/>
    <d v="2025-07-24T00:00:00"/>
    <x v="136"/>
    <x v="0"/>
    <x v="1"/>
    <n v="30195.29"/>
    <n v="0.59"/>
    <n v="13079.89"/>
  </r>
  <r>
    <s v="INV02875"/>
    <d v="2025-05-01T00:00:00"/>
    <x v="291"/>
    <x v="1"/>
    <x v="1"/>
    <n v="212263.79"/>
    <n v="10.4"/>
    <n v="100313.88"/>
  </r>
  <r>
    <s v="INV02876"/>
    <d v="2024-05-02T00:00:00"/>
    <x v="67"/>
    <x v="2"/>
    <x v="0"/>
    <n v="74669.75"/>
    <n v="23.53"/>
    <n v="21619.52"/>
  </r>
  <r>
    <s v="INV02877"/>
    <d v="2024-12-23T00:00:00"/>
    <x v="54"/>
    <x v="0"/>
    <x v="2"/>
    <n v="245531.01"/>
    <n v="13.13"/>
    <n v="88413.01"/>
  </r>
  <r>
    <s v="INV02878"/>
    <d v="2024-06-02T00:00:00"/>
    <x v="292"/>
    <x v="2"/>
    <x v="1"/>
    <n v="112055.81"/>
    <n v="3.05"/>
    <n v="28712.799999999999"/>
  </r>
  <r>
    <s v="INV02879"/>
    <d v="2024-02-02T00:00:00"/>
    <x v="74"/>
    <x v="0"/>
    <x v="0"/>
    <n v="184208.3"/>
    <n v="13.11"/>
    <n v="89210.78"/>
  </r>
  <r>
    <s v="INV02880"/>
    <d v="2025-02-24T00:00:00"/>
    <x v="143"/>
    <x v="2"/>
    <x v="1"/>
    <n v="166874.60999999999"/>
    <n v="7.89"/>
    <n v="83420.19"/>
  </r>
  <r>
    <s v="INV02881"/>
    <d v="2025-03-23T00:00:00"/>
    <x v="115"/>
    <x v="2"/>
    <x v="0"/>
    <n v="163365.15"/>
    <n v="5.42"/>
    <n v="58950.94"/>
  </r>
  <r>
    <s v="INV02882"/>
    <d v="2025-09-09T00:00:00"/>
    <x v="262"/>
    <x v="0"/>
    <x v="0"/>
    <n v="166352.28"/>
    <n v="8.26"/>
    <n v="62565.21"/>
  </r>
  <r>
    <s v="INV02883"/>
    <d v="2025-08-30T00:00:00"/>
    <x v="298"/>
    <x v="2"/>
    <x v="3"/>
    <n v="216008.36"/>
    <n v="10.119999999999999"/>
    <n v="93032.5"/>
  </r>
  <r>
    <s v="INV02884"/>
    <d v="2024-02-19T00:00:00"/>
    <x v="283"/>
    <x v="3"/>
    <x v="3"/>
    <n v="100336.43"/>
    <n v="7.67"/>
    <n v="47605.84"/>
  </r>
  <r>
    <s v="INV02885"/>
    <d v="2024-02-03T00:00:00"/>
    <x v="30"/>
    <x v="0"/>
    <x v="1"/>
    <n v="46477.2"/>
    <n v="9.2799999999999994"/>
    <n v="25029.77"/>
  </r>
  <r>
    <s v="INV02886"/>
    <d v="2025-02-22T00:00:00"/>
    <x v="26"/>
    <x v="0"/>
    <x v="0"/>
    <n v="13200.33"/>
    <n v="1.9"/>
    <n v="4068.89"/>
  </r>
  <r>
    <s v="INV02887"/>
    <d v="2024-06-19T00:00:00"/>
    <x v="70"/>
    <x v="3"/>
    <x v="0"/>
    <n v="73644.87"/>
    <n v="8.31"/>
    <n v="20229.03"/>
  </r>
  <r>
    <s v="INV02888"/>
    <d v="2024-03-20T00:00:00"/>
    <x v="154"/>
    <x v="2"/>
    <x v="2"/>
    <n v="66199.23"/>
    <n v="13.14"/>
    <n v="29563.72"/>
  </r>
  <r>
    <s v="INV02889"/>
    <d v="2025-06-07T00:00:00"/>
    <x v="289"/>
    <x v="1"/>
    <x v="0"/>
    <n v="147771.69"/>
    <n v="18.420000000000002"/>
    <n v="70386.34"/>
  </r>
  <r>
    <s v="INV02890"/>
    <d v="2025-01-13T00:00:00"/>
    <x v="290"/>
    <x v="0"/>
    <x v="1"/>
    <n v="232398.31"/>
    <n v="20.84"/>
    <n v="93519.56"/>
  </r>
  <r>
    <s v="INV02891"/>
    <d v="2025-06-30T00:00:00"/>
    <x v="191"/>
    <x v="3"/>
    <x v="3"/>
    <n v="106521.14"/>
    <n v="0.2"/>
    <n v="27479.97"/>
  </r>
  <r>
    <s v="INV02892"/>
    <d v="2025-01-15T00:00:00"/>
    <x v="159"/>
    <x v="2"/>
    <x v="1"/>
    <n v="142825.89000000001"/>
    <n v="24.12"/>
    <n v="37459.279999999999"/>
  </r>
  <r>
    <s v="INV02893"/>
    <d v="2025-01-24T00:00:00"/>
    <x v="177"/>
    <x v="0"/>
    <x v="2"/>
    <n v="172342.99"/>
    <n v="17.61"/>
    <n v="68675.59"/>
  </r>
  <r>
    <s v="INV02894"/>
    <d v="2025-04-15T00:00:00"/>
    <x v="187"/>
    <x v="2"/>
    <x v="1"/>
    <n v="118713.72"/>
    <n v="7.14"/>
    <n v="36997.43"/>
  </r>
  <r>
    <s v="INV02895"/>
    <d v="2024-09-24T00:00:00"/>
    <x v="167"/>
    <x v="1"/>
    <x v="1"/>
    <n v="214055.69"/>
    <n v="3.19"/>
    <n v="57842.879999999997"/>
  </r>
  <r>
    <s v="INV02896"/>
    <d v="2024-04-05T00:00:00"/>
    <x v="34"/>
    <x v="3"/>
    <x v="3"/>
    <n v="100944.58"/>
    <n v="11.12"/>
    <n v="31284.44"/>
  </r>
  <r>
    <s v="INV02897"/>
    <d v="2024-10-31T00:00:00"/>
    <x v="29"/>
    <x v="2"/>
    <x v="3"/>
    <n v="117393.58"/>
    <n v="10.88"/>
    <n v="40078.589999999997"/>
  </r>
  <r>
    <s v="INV02898"/>
    <d v="2024-08-24T00:00:00"/>
    <x v="33"/>
    <x v="2"/>
    <x v="0"/>
    <n v="105723.53"/>
    <n v="20.27"/>
    <n v="34596.43"/>
  </r>
  <r>
    <s v="INV02899"/>
    <d v="2025-04-09T00:00:00"/>
    <x v="274"/>
    <x v="0"/>
    <x v="2"/>
    <n v="111063.67"/>
    <n v="21.36"/>
    <n v="40154.07"/>
  </r>
  <r>
    <s v="INV02900"/>
    <d v="2025-12-10T00:00:00"/>
    <x v="184"/>
    <x v="3"/>
    <x v="3"/>
    <n v="53396.9"/>
    <n v="14.47"/>
    <n v="27048.22"/>
  </r>
  <r>
    <s v="INV02901"/>
    <d v="2025-07-16T00:00:00"/>
    <x v="13"/>
    <x v="1"/>
    <x v="3"/>
    <n v="20676.189999999999"/>
    <n v="22.16"/>
    <n v="5536.68"/>
  </r>
  <r>
    <s v="INV02902"/>
    <d v="2024-12-19T00:00:00"/>
    <x v="180"/>
    <x v="0"/>
    <x v="3"/>
    <n v="34685.97"/>
    <n v="15.54"/>
    <n v="11211.9"/>
  </r>
  <r>
    <s v="INV02903"/>
    <d v="2025-02-12T00:00:00"/>
    <x v="220"/>
    <x v="3"/>
    <x v="2"/>
    <n v="86670.74"/>
    <n v="9.1300000000000008"/>
    <n v="24724.11"/>
  </r>
  <r>
    <s v="INV02904"/>
    <d v="2025-06-09T00:00:00"/>
    <x v="277"/>
    <x v="2"/>
    <x v="1"/>
    <n v="201301.82"/>
    <n v="2.0499999999999998"/>
    <n v="81948.13"/>
  </r>
  <r>
    <s v="INV02905"/>
    <d v="2025-08-16T00:00:00"/>
    <x v="193"/>
    <x v="0"/>
    <x v="1"/>
    <n v="239524.84"/>
    <n v="2.19"/>
    <n v="75006.78"/>
  </r>
  <r>
    <s v="INV02906"/>
    <d v="2024-10-15T00:00:00"/>
    <x v="74"/>
    <x v="0"/>
    <x v="0"/>
    <n v="54913.67"/>
    <n v="2.25"/>
    <n v="27613.71"/>
  </r>
  <r>
    <s v="INV02907"/>
    <d v="2024-02-09T00:00:00"/>
    <x v="125"/>
    <x v="2"/>
    <x v="3"/>
    <n v="93077.03"/>
    <n v="1.47"/>
    <n v="37602.400000000001"/>
  </r>
  <r>
    <s v="INV02908"/>
    <d v="2025-01-07T00:00:00"/>
    <x v="297"/>
    <x v="3"/>
    <x v="2"/>
    <n v="89385.51"/>
    <n v="17.28"/>
    <n v="48887.85"/>
  </r>
  <r>
    <s v="INV02909"/>
    <d v="2024-10-11T00:00:00"/>
    <x v="96"/>
    <x v="1"/>
    <x v="3"/>
    <n v="126516.25"/>
    <n v="8.66"/>
    <n v="44182.78"/>
  </r>
  <r>
    <s v="INV02910"/>
    <d v="2025-05-19T00:00:00"/>
    <x v="287"/>
    <x v="0"/>
    <x v="2"/>
    <n v="28755.599999999999"/>
    <n v="16.52"/>
    <n v="10260.540000000001"/>
  </r>
  <r>
    <s v="INV02911"/>
    <d v="2025-09-29T00:00:00"/>
    <x v="89"/>
    <x v="2"/>
    <x v="3"/>
    <n v="191300.95"/>
    <n v="5.85"/>
    <n v="94188.800000000003"/>
  </r>
  <r>
    <s v="INV02912"/>
    <d v="2024-12-23T00:00:00"/>
    <x v="88"/>
    <x v="2"/>
    <x v="3"/>
    <n v="162007.4"/>
    <n v="14.19"/>
    <n v="77755.42"/>
  </r>
  <r>
    <s v="INV02913"/>
    <d v="2024-08-02T00:00:00"/>
    <x v="297"/>
    <x v="1"/>
    <x v="1"/>
    <n v="10105.969999999999"/>
    <n v="12.77"/>
    <n v="2891.64"/>
  </r>
  <r>
    <s v="INV02914"/>
    <d v="2024-01-16T00:00:00"/>
    <x v="168"/>
    <x v="0"/>
    <x v="3"/>
    <n v="228254.58"/>
    <n v="17.37"/>
    <n v="86970.43"/>
  </r>
  <r>
    <s v="INV02915"/>
    <d v="2025-01-10T00:00:00"/>
    <x v="151"/>
    <x v="1"/>
    <x v="2"/>
    <n v="25298.34"/>
    <n v="2.2599999999999998"/>
    <n v="6624.89"/>
  </r>
  <r>
    <s v="INV02916"/>
    <d v="2025-09-16T00:00:00"/>
    <x v="222"/>
    <x v="2"/>
    <x v="3"/>
    <n v="55557.79"/>
    <n v="18.829999999999998"/>
    <n v="16213.54"/>
  </r>
  <r>
    <s v="INV02917"/>
    <d v="2024-09-25T00:00:00"/>
    <x v="82"/>
    <x v="0"/>
    <x v="2"/>
    <n v="68642.41"/>
    <n v="22.21"/>
    <n v="19781.349999999999"/>
  </r>
  <r>
    <s v="INV02918"/>
    <d v="2025-01-23T00:00:00"/>
    <x v="101"/>
    <x v="0"/>
    <x v="2"/>
    <n v="154395.51999999999"/>
    <n v="16"/>
    <n v="48248.74"/>
  </r>
  <r>
    <s v="INV02919"/>
    <d v="2024-03-14T00:00:00"/>
    <x v="181"/>
    <x v="3"/>
    <x v="0"/>
    <n v="80778.070000000007"/>
    <n v="13.12"/>
    <n v="29905.17"/>
  </r>
  <r>
    <s v="INV02920"/>
    <d v="2025-09-09T00:00:00"/>
    <x v="33"/>
    <x v="2"/>
    <x v="2"/>
    <n v="103965.42"/>
    <n v="20.25"/>
    <n v="33604.07"/>
  </r>
  <r>
    <s v="INV02921"/>
    <d v="2024-05-23T00:00:00"/>
    <x v="226"/>
    <x v="2"/>
    <x v="3"/>
    <n v="221453.55"/>
    <n v="17.059999999999999"/>
    <n v="106446.37"/>
  </r>
  <r>
    <s v="INV02922"/>
    <d v="2024-12-17T00:00:00"/>
    <x v="258"/>
    <x v="1"/>
    <x v="0"/>
    <n v="189636.22"/>
    <n v="17.38"/>
    <n v="56547.89"/>
  </r>
  <r>
    <s v="INV02923"/>
    <d v="2024-02-29T00:00:00"/>
    <x v="32"/>
    <x v="1"/>
    <x v="1"/>
    <n v="82158.14"/>
    <n v="8.5500000000000007"/>
    <n v="43182.96"/>
  </r>
  <r>
    <s v="INV02924"/>
    <d v="2025-08-22T00:00:00"/>
    <x v="40"/>
    <x v="1"/>
    <x v="0"/>
    <n v="30126.07"/>
    <n v="7.94"/>
    <n v="8085.23"/>
  </r>
  <r>
    <s v="INV02925"/>
    <d v="2025-10-19T00:00:00"/>
    <x v="68"/>
    <x v="2"/>
    <x v="3"/>
    <n v="197926.38"/>
    <n v="24.31"/>
    <n v="68549.919999999998"/>
  </r>
  <r>
    <s v="INV02926"/>
    <d v="2024-02-13T00:00:00"/>
    <x v="230"/>
    <x v="0"/>
    <x v="1"/>
    <n v="231920.86"/>
    <n v="4.16"/>
    <n v="61647.5"/>
  </r>
  <r>
    <s v="INV02927"/>
    <d v="2025-07-03T00:00:00"/>
    <x v="39"/>
    <x v="3"/>
    <x v="1"/>
    <n v="185235.8"/>
    <n v="18.77"/>
    <n v="101379.77"/>
  </r>
  <r>
    <s v="INV02928"/>
    <d v="2024-06-03T00:00:00"/>
    <x v="231"/>
    <x v="0"/>
    <x v="1"/>
    <n v="24404.71"/>
    <n v="0.33"/>
    <n v="8638.08"/>
  </r>
  <r>
    <s v="INV02929"/>
    <d v="2024-04-18T00:00:00"/>
    <x v="290"/>
    <x v="2"/>
    <x v="0"/>
    <n v="218143.59"/>
    <n v="8.77"/>
    <n v="75826.820000000007"/>
  </r>
  <r>
    <s v="INV02930"/>
    <d v="2024-08-27T00:00:00"/>
    <x v="157"/>
    <x v="2"/>
    <x v="2"/>
    <n v="34957.699999999997"/>
    <n v="1.0900000000000001"/>
    <n v="8938.2999999999993"/>
  </r>
  <r>
    <s v="INV02931"/>
    <d v="2024-01-24T00:00:00"/>
    <x v="137"/>
    <x v="3"/>
    <x v="0"/>
    <n v="71749.48"/>
    <n v="14.37"/>
    <n v="18891.98"/>
  </r>
  <r>
    <s v="INV02932"/>
    <d v="2024-11-05T00:00:00"/>
    <x v="222"/>
    <x v="2"/>
    <x v="3"/>
    <n v="51889.97"/>
    <n v="20.420000000000002"/>
    <n v="26399.65"/>
  </r>
  <r>
    <s v="INV02933"/>
    <d v="2024-06-20T00:00:00"/>
    <x v="128"/>
    <x v="2"/>
    <x v="0"/>
    <n v="33656.660000000003"/>
    <n v="7.78"/>
    <n v="15527.87"/>
  </r>
  <r>
    <s v="INV02934"/>
    <d v="2025-09-27T00:00:00"/>
    <x v="109"/>
    <x v="3"/>
    <x v="0"/>
    <n v="143820.43"/>
    <n v="11.1"/>
    <n v="39002.15"/>
  </r>
  <r>
    <s v="INV02935"/>
    <d v="2025-03-11T00:00:00"/>
    <x v="113"/>
    <x v="2"/>
    <x v="0"/>
    <n v="100509.69"/>
    <n v="21.59"/>
    <n v="31130.51"/>
  </r>
  <r>
    <s v="INV02936"/>
    <d v="2025-11-13T00:00:00"/>
    <x v="170"/>
    <x v="1"/>
    <x v="2"/>
    <n v="249818.3"/>
    <n v="7.34"/>
    <n v="71035.429999999993"/>
  </r>
  <r>
    <s v="INV02937"/>
    <d v="2025-05-30T00:00:00"/>
    <x v="85"/>
    <x v="2"/>
    <x v="1"/>
    <n v="180462.75"/>
    <n v="18.350000000000001"/>
    <n v="81773.31"/>
  </r>
  <r>
    <s v="INV02938"/>
    <d v="2024-12-26T00:00:00"/>
    <x v="241"/>
    <x v="1"/>
    <x v="0"/>
    <n v="181622.78"/>
    <n v="12.09"/>
    <n v="62566.87"/>
  </r>
  <r>
    <s v="INV02939"/>
    <d v="2025-10-15T00:00:00"/>
    <x v="279"/>
    <x v="3"/>
    <x v="0"/>
    <n v="142464.97"/>
    <n v="16.07"/>
    <n v="71158.95"/>
  </r>
  <r>
    <s v="INV02940"/>
    <d v="2024-02-20T00:00:00"/>
    <x v="219"/>
    <x v="3"/>
    <x v="1"/>
    <n v="165667.84"/>
    <n v="12.44"/>
    <n v="88546.33"/>
  </r>
  <r>
    <s v="INV02941"/>
    <d v="2025-06-05T00:00:00"/>
    <x v="217"/>
    <x v="2"/>
    <x v="2"/>
    <n v="21087.27"/>
    <n v="24.58"/>
    <n v="10423.200000000001"/>
  </r>
  <r>
    <s v="INV02942"/>
    <d v="2024-08-09T00:00:00"/>
    <x v="153"/>
    <x v="0"/>
    <x v="2"/>
    <n v="169613.93"/>
    <n v="16.559999999999999"/>
    <n v="56077.95"/>
  </r>
  <r>
    <s v="INV02943"/>
    <d v="2025-05-05T00:00:00"/>
    <x v="67"/>
    <x v="1"/>
    <x v="2"/>
    <n v="224794.13"/>
    <n v="5.86"/>
    <n v="97030.720000000001"/>
  </r>
  <r>
    <s v="INV02944"/>
    <d v="2025-03-28T00:00:00"/>
    <x v="272"/>
    <x v="1"/>
    <x v="2"/>
    <n v="161400.17000000001"/>
    <n v="12.55"/>
    <n v="52363.53"/>
  </r>
  <r>
    <s v="INV02945"/>
    <d v="2025-12-06T00:00:00"/>
    <x v="48"/>
    <x v="1"/>
    <x v="2"/>
    <n v="248457.9"/>
    <n v="18.32"/>
    <n v="63358.47"/>
  </r>
  <r>
    <s v="INV02946"/>
    <d v="2025-12-09T00:00:00"/>
    <x v="60"/>
    <x v="0"/>
    <x v="0"/>
    <n v="91948.45"/>
    <n v="16.18"/>
    <n v="31959.02"/>
  </r>
  <r>
    <s v="INV02947"/>
    <d v="2024-12-09T00:00:00"/>
    <x v="244"/>
    <x v="2"/>
    <x v="1"/>
    <n v="116765.8"/>
    <n v="2.5099999999999998"/>
    <n v="60995.48"/>
  </r>
  <r>
    <s v="INV02948"/>
    <d v="2024-05-07T00:00:00"/>
    <x v="209"/>
    <x v="2"/>
    <x v="0"/>
    <n v="224597.24"/>
    <n v="23.72"/>
    <n v="107092.17"/>
  </r>
  <r>
    <s v="INV02949"/>
    <d v="2025-09-27T00:00:00"/>
    <x v="151"/>
    <x v="1"/>
    <x v="2"/>
    <n v="224424.74"/>
    <n v="1.44"/>
    <n v="105211.59"/>
  </r>
  <r>
    <s v="INV02950"/>
    <d v="2024-07-18T00:00:00"/>
    <x v="170"/>
    <x v="1"/>
    <x v="3"/>
    <n v="54338.52"/>
    <n v="13.74"/>
    <n v="25553.97"/>
  </r>
  <r>
    <s v="INV02951"/>
    <d v="2025-04-13T00:00:00"/>
    <x v="115"/>
    <x v="2"/>
    <x v="3"/>
    <n v="128605.93"/>
    <n v="24.92"/>
    <n v="35286.28"/>
  </r>
  <r>
    <s v="INV02952"/>
    <d v="2024-10-11T00:00:00"/>
    <x v="225"/>
    <x v="1"/>
    <x v="0"/>
    <n v="249812.49"/>
    <n v="7.31"/>
    <n v="78979.5"/>
  </r>
  <r>
    <s v="INV02953"/>
    <d v="2024-10-25T00:00:00"/>
    <x v="147"/>
    <x v="1"/>
    <x v="1"/>
    <n v="175640.1"/>
    <n v="4.92"/>
    <n v="72860.73"/>
  </r>
  <r>
    <s v="INV02954"/>
    <d v="2025-04-16T00:00:00"/>
    <x v="2"/>
    <x v="1"/>
    <x v="2"/>
    <n v="107352.62"/>
    <n v="1.81"/>
    <n v="44451.85"/>
  </r>
  <r>
    <s v="INV02955"/>
    <d v="2024-10-15T00:00:00"/>
    <x v="171"/>
    <x v="3"/>
    <x v="2"/>
    <n v="35976.080000000002"/>
    <n v="0.23"/>
    <n v="11254.76"/>
  </r>
  <r>
    <s v="INV02956"/>
    <d v="2024-09-19T00:00:00"/>
    <x v="129"/>
    <x v="2"/>
    <x v="0"/>
    <n v="191071.89"/>
    <n v="19.66"/>
    <n v="72548.350000000006"/>
  </r>
  <r>
    <s v="INV02957"/>
    <d v="2025-08-27T00:00:00"/>
    <x v="239"/>
    <x v="2"/>
    <x v="2"/>
    <n v="67930.850000000006"/>
    <n v="12.31"/>
    <n v="36200.43"/>
  </r>
  <r>
    <s v="INV02958"/>
    <d v="2025-02-25T00:00:00"/>
    <x v="47"/>
    <x v="1"/>
    <x v="0"/>
    <n v="105240.35"/>
    <n v="21.6"/>
    <n v="38125.96"/>
  </r>
  <r>
    <s v="INV02959"/>
    <d v="2025-06-04T00:00:00"/>
    <x v="25"/>
    <x v="3"/>
    <x v="0"/>
    <n v="157561.26999999999"/>
    <n v="7.69"/>
    <n v="60418.85"/>
  </r>
  <r>
    <s v="INV02960"/>
    <d v="2025-02-18T00:00:00"/>
    <x v="22"/>
    <x v="3"/>
    <x v="1"/>
    <n v="187519.91"/>
    <n v="2.17"/>
    <n v="65315.57"/>
  </r>
  <r>
    <s v="INV02961"/>
    <d v="2024-10-22T00:00:00"/>
    <x v="17"/>
    <x v="0"/>
    <x v="1"/>
    <n v="176687.33"/>
    <n v="22.26"/>
    <n v="93991.59"/>
  </r>
  <r>
    <s v="INV02962"/>
    <d v="2025-10-18T00:00:00"/>
    <x v="270"/>
    <x v="3"/>
    <x v="1"/>
    <n v="38408.660000000003"/>
    <n v="23.96"/>
    <n v="19585.560000000001"/>
  </r>
  <r>
    <s v="INV02963"/>
    <d v="2024-04-15T00:00:00"/>
    <x v="214"/>
    <x v="0"/>
    <x v="0"/>
    <n v="197116.94"/>
    <n v="3.31"/>
    <n v="99475.72"/>
  </r>
  <r>
    <s v="INV02964"/>
    <d v="2024-03-13T00:00:00"/>
    <x v="294"/>
    <x v="2"/>
    <x v="1"/>
    <n v="203719.74"/>
    <n v="11.65"/>
    <n v="81456.679999999993"/>
  </r>
  <r>
    <s v="INV02965"/>
    <d v="2025-05-25T00:00:00"/>
    <x v="209"/>
    <x v="0"/>
    <x v="1"/>
    <n v="103496.13"/>
    <n v="21.67"/>
    <n v="46639.16"/>
  </r>
  <r>
    <s v="INV02966"/>
    <d v="2025-07-26T00:00:00"/>
    <x v="117"/>
    <x v="2"/>
    <x v="2"/>
    <n v="139261.82"/>
    <n v="14.69"/>
    <n v="38261.79"/>
  </r>
  <r>
    <s v="INV02967"/>
    <d v="2024-09-14T00:00:00"/>
    <x v="161"/>
    <x v="0"/>
    <x v="3"/>
    <n v="196699.15"/>
    <n v="13.61"/>
    <n v="55879.37"/>
  </r>
  <r>
    <s v="INV02968"/>
    <d v="2024-08-01T00:00:00"/>
    <x v="63"/>
    <x v="1"/>
    <x v="0"/>
    <n v="57246.61"/>
    <n v="20.91"/>
    <n v="15998.2"/>
  </r>
  <r>
    <s v="INV02969"/>
    <d v="2024-02-22T00:00:00"/>
    <x v="282"/>
    <x v="1"/>
    <x v="2"/>
    <n v="189231.38"/>
    <n v="10.89"/>
    <n v="101442.1"/>
  </r>
  <r>
    <s v="INV02970"/>
    <d v="2025-04-28T00:00:00"/>
    <x v="6"/>
    <x v="1"/>
    <x v="1"/>
    <n v="214488.5"/>
    <n v="5.39"/>
    <n v="99978.92"/>
  </r>
  <r>
    <s v="INV02971"/>
    <d v="2024-03-10T00:00:00"/>
    <x v="286"/>
    <x v="1"/>
    <x v="2"/>
    <n v="148172.97"/>
    <n v="7.77"/>
    <n v="66915.14"/>
  </r>
  <r>
    <s v="INV02972"/>
    <d v="2024-09-03T00:00:00"/>
    <x v="76"/>
    <x v="0"/>
    <x v="3"/>
    <n v="189316.7"/>
    <n v="16.32"/>
    <n v="98241.66"/>
  </r>
  <r>
    <s v="INV02973"/>
    <d v="2025-02-08T00:00:00"/>
    <x v="244"/>
    <x v="1"/>
    <x v="1"/>
    <n v="131795.22"/>
    <n v="22.32"/>
    <n v="57323.63"/>
  </r>
  <r>
    <s v="INV02974"/>
    <d v="2024-12-14T00:00:00"/>
    <x v="168"/>
    <x v="1"/>
    <x v="0"/>
    <n v="190533.99"/>
    <n v="22.07"/>
    <n v="93084.68"/>
  </r>
  <r>
    <s v="INV02975"/>
    <d v="2024-03-28T00:00:00"/>
    <x v="221"/>
    <x v="1"/>
    <x v="0"/>
    <n v="142319.38"/>
    <n v="0.23"/>
    <n v="71989.570000000007"/>
  </r>
  <r>
    <s v="INV02976"/>
    <d v="2024-10-27T00:00:00"/>
    <x v="32"/>
    <x v="0"/>
    <x v="3"/>
    <n v="54422.39"/>
    <n v="6.7"/>
    <n v="28844.18"/>
  </r>
  <r>
    <s v="INV02977"/>
    <d v="2025-07-29T00:00:00"/>
    <x v="216"/>
    <x v="1"/>
    <x v="3"/>
    <n v="24684.240000000002"/>
    <n v="21.75"/>
    <n v="8495.9500000000007"/>
  </r>
  <r>
    <s v="INV02978"/>
    <d v="2024-12-28T00:00:00"/>
    <x v="149"/>
    <x v="3"/>
    <x v="1"/>
    <n v="181616.89"/>
    <n v="2.3199999999999998"/>
    <n v="54412.95"/>
  </r>
  <r>
    <s v="INV02979"/>
    <d v="2024-12-22T00:00:00"/>
    <x v="68"/>
    <x v="0"/>
    <x v="1"/>
    <n v="139728.14000000001"/>
    <n v="11.28"/>
    <n v="54070.71"/>
  </r>
  <r>
    <s v="INV02980"/>
    <d v="2024-08-19T00:00:00"/>
    <x v="220"/>
    <x v="2"/>
    <x v="1"/>
    <n v="89516.800000000003"/>
    <n v="13.45"/>
    <n v="36459.370000000003"/>
  </r>
  <r>
    <s v="INV02981"/>
    <d v="2024-12-15T00:00:00"/>
    <x v="22"/>
    <x v="1"/>
    <x v="2"/>
    <n v="168838.31"/>
    <n v="23.97"/>
    <n v="79779.22"/>
  </r>
  <r>
    <s v="INV02982"/>
    <d v="2024-09-06T00:00:00"/>
    <x v="278"/>
    <x v="0"/>
    <x v="2"/>
    <n v="194038.83"/>
    <n v="17.39"/>
    <n v="66641.100000000006"/>
  </r>
  <r>
    <s v="INV02983"/>
    <d v="2025-08-30T00:00:00"/>
    <x v="208"/>
    <x v="1"/>
    <x v="2"/>
    <n v="88322.65"/>
    <n v="17.52"/>
    <n v="43004.25"/>
  </r>
  <r>
    <s v="INV02984"/>
    <d v="2025-10-18T00:00:00"/>
    <x v="82"/>
    <x v="3"/>
    <x v="1"/>
    <n v="182891.06"/>
    <n v="19.420000000000002"/>
    <n v="89463.46"/>
  </r>
  <r>
    <s v="INV02985"/>
    <d v="2025-11-23T00:00:00"/>
    <x v="31"/>
    <x v="0"/>
    <x v="3"/>
    <n v="68523.039999999994"/>
    <n v="2.97"/>
    <n v="23882.959999999999"/>
  </r>
  <r>
    <s v="INV02986"/>
    <d v="2024-08-05T00:00:00"/>
    <x v="96"/>
    <x v="2"/>
    <x v="3"/>
    <n v="79330.2"/>
    <n v="20.11"/>
    <n v="38644.980000000003"/>
  </r>
  <r>
    <s v="INV02987"/>
    <d v="2024-03-16T00:00:00"/>
    <x v="133"/>
    <x v="1"/>
    <x v="0"/>
    <n v="116486.04"/>
    <n v="15.79"/>
    <n v="40569.870000000003"/>
  </r>
  <r>
    <s v="INV02988"/>
    <d v="2024-06-05T00:00:00"/>
    <x v="200"/>
    <x v="3"/>
    <x v="3"/>
    <n v="92160.29"/>
    <n v="20.53"/>
    <n v="26468.38"/>
  </r>
  <r>
    <s v="INV02989"/>
    <d v="2024-09-22T00:00:00"/>
    <x v="230"/>
    <x v="1"/>
    <x v="1"/>
    <n v="69156.09"/>
    <n v="1.66"/>
    <n v="31448.799999999999"/>
  </r>
  <r>
    <s v="INV02990"/>
    <d v="2024-07-30T00:00:00"/>
    <x v="227"/>
    <x v="1"/>
    <x v="2"/>
    <n v="106149.32"/>
    <n v="21.69"/>
    <n v="41376.07"/>
  </r>
  <r>
    <s v="INV02991"/>
    <d v="2024-06-17T00:00:00"/>
    <x v="103"/>
    <x v="2"/>
    <x v="1"/>
    <n v="143556.46"/>
    <n v="17.809999999999999"/>
    <n v="66229.45"/>
  </r>
  <r>
    <s v="INV02992"/>
    <d v="2024-08-26T00:00:00"/>
    <x v="14"/>
    <x v="2"/>
    <x v="1"/>
    <n v="222262.1"/>
    <n v="15.33"/>
    <n v="81645.14"/>
  </r>
  <r>
    <s v="INV02993"/>
    <d v="2025-02-23T00:00:00"/>
    <x v="38"/>
    <x v="1"/>
    <x v="0"/>
    <n v="156072.01"/>
    <n v="4"/>
    <n v="63434.45"/>
  </r>
  <r>
    <s v="INV02994"/>
    <d v="2024-01-04T00:00:00"/>
    <x v="291"/>
    <x v="1"/>
    <x v="1"/>
    <n v="119860.13"/>
    <n v="19.3"/>
    <n v="61559.37"/>
  </r>
  <r>
    <s v="INV02995"/>
    <d v="2025-02-17T00:00:00"/>
    <x v="103"/>
    <x v="3"/>
    <x v="0"/>
    <n v="65206.3"/>
    <n v="15.55"/>
    <n v="24172.78"/>
  </r>
  <r>
    <s v="INV02996"/>
    <d v="2024-03-14T00:00:00"/>
    <x v="159"/>
    <x v="3"/>
    <x v="3"/>
    <n v="223648.25"/>
    <n v="20.58"/>
    <n v="97859.14"/>
  </r>
  <r>
    <s v="INV02997"/>
    <d v="2024-03-14T00:00:00"/>
    <x v="79"/>
    <x v="0"/>
    <x v="3"/>
    <n v="166086.82999999999"/>
    <n v="20.73"/>
    <n v="48382.17"/>
  </r>
  <r>
    <s v="INV02998"/>
    <d v="2024-05-07T00:00:00"/>
    <x v="262"/>
    <x v="3"/>
    <x v="2"/>
    <n v="44549.17"/>
    <n v="23.66"/>
    <n v="11578.8"/>
  </r>
  <r>
    <s v="INV02999"/>
    <d v="2025-12-22T00:00:00"/>
    <x v="212"/>
    <x v="1"/>
    <x v="3"/>
    <n v="102591.83"/>
    <n v="25"/>
    <n v="54868.87"/>
  </r>
  <r>
    <s v="INV03000"/>
    <d v="2025-08-12T00:00:00"/>
    <x v="118"/>
    <x v="2"/>
    <x v="3"/>
    <n v="63495.27"/>
    <n v="4.45"/>
    <n v="16473.78"/>
  </r>
  <r>
    <s v="INV03001"/>
    <d v="2024-02-24T00:00:00"/>
    <x v="217"/>
    <x v="2"/>
    <x v="3"/>
    <n v="99363.15"/>
    <n v="7.12"/>
    <n v="45027.45"/>
  </r>
  <r>
    <s v="INV03002"/>
    <d v="2025-07-21T00:00:00"/>
    <x v="32"/>
    <x v="1"/>
    <x v="3"/>
    <n v="241623.63"/>
    <n v="22.83"/>
    <n v="107458.2"/>
  </r>
  <r>
    <s v="INV03003"/>
    <d v="2025-11-20T00:00:00"/>
    <x v="158"/>
    <x v="1"/>
    <x v="3"/>
    <n v="195299.26"/>
    <n v="12.34"/>
    <n v="100862.16"/>
  </r>
  <r>
    <s v="INV03004"/>
    <d v="2025-10-08T00:00:00"/>
    <x v="203"/>
    <x v="3"/>
    <x v="3"/>
    <n v="141422.41"/>
    <n v="9.08"/>
    <n v="49804.21"/>
  </r>
  <r>
    <s v="INV03005"/>
    <d v="2025-10-31T00:00:00"/>
    <x v="8"/>
    <x v="0"/>
    <x v="2"/>
    <n v="227040.35"/>
    <n v="13.3"/>
    <n v="72609.75"/>
  </r>
  <r>
    <s v="INV03006"/>
    <d v="2025-04-28T00:00:00"/>
    <x v="239"/>
    <x v="3"/>
    <x v="1"/>
    <n v="115573.64"/>
    <n v="11.52"/>
    <n v="29123.75"/>
  </r>
  <r>
    <s v="INV03007"/>
    <d v="2025-10-04T00:00:00"/>
    <x v="254"/>
    <x v="3"/>
    <x v="3"/>
    <n v="152430.62"/>
    <n v="22.02"/>
    <n v="64185.13"/>
  </r>
  <r>
    <s v="INV03008"/>
    <d v="2025-11-21T00:00:00"/>
    <x v="70"/>
    <x v="0"/>
    <x v="2"/>
    <n v="75228.639999999999"/>
    <n v="22.56"/>
    <n v="41243.07"/>
  </r>
  <r>
    <s v="INV03009"/>
    <d v="2025-04-19T00:00:00"/>
    <x v="218"/>
    <x v="2"/>
    <x v="0"/>
    <n v="139047.94"/>
    <n v="21.21"/>
    <n v="35887.21"/>
  </r>
  <r>
    <s v="INV03010"/>
    <d v="2024-02-02T00:00:00"/>
    <x v="296"/>
    <x v="2"/>
    <x v="3"/>
    <n v="66853.259999999995"/>
    <n v="19.72"/>
    <n v="24275.49"/>
  </r>
  <r>
    <s v="INV03011"/>
    <d v="2025-02-26T00:00:00"/>
    <x v="246"/>
    <x v="2"/>
    <x v="3"/>
    <n v="145027.06"/>
    <n v="9.92"/>
    <n v="69022.53"/>
  </r>
  <r>
    <s v="INV03012"/>
    <d v="2025-08-24T00:00:00"/>
    <x v="288"/>
    <x v="0"/>
    <x v="0"/>
    <n v="88530.89"/>
    <n v="21.79"/>
    <n v="44013.13"/>
  </r>
  <r>
    <s v="INV03013"/>
    <d v="2024-11-29T00:00:00"/>
    <x v="114"/>
    <x v="1"/>
    <x v="2"/>
    <n v="174285.52"/>
    <n v="9.8699999999999992"/>
    <n v="50775.73"/>
  </r>
  <r>
    <s v="INV03014"/>
    <d v="2024-10-01T00:00:00"/>
    <x v="275"/>
    <x v="0"/>
    <x v="3"/>
    <n v="35244.1"/>
    <n v="12.72"/>
    <n v="18809.89"/>
  </r>
  <r>
    <s v="INV03015"/>
    <d v="2024-02-16T00:00:00"/>
    <x v="276"/>
    <x v="2"/>
    <x v="1"/>
    <n v="212546.75"/>
    <n v="24.63"/>
    <n v="88997.23"/>
  </r>
  <r>
    <s v="INV03016"/>
    <d v="2025-05-18T00:00:00"/>
    <x v="43"/>
    <x v="2"/>
    <x v="0"/>
    <n v="218759.49"/>
    <n v="12.24"/>
    <n v="90820.94"/>
  </r>
  <r>
    <s v="INV03017"/>
    <d v="2025-09-21T00:00:00"/>
    <x v="12"/>
    <x v="3"/>
    <x v="1"/>
    <n v="167205.53"/>
    <n v="20.59"/>
    <n v="51813.02"/>
  </r>
  <r>
    <s v="INV03018"/>
    <d v="2024-05-26T00:00:00"/>
    <x v="96"/>
    <x v="3"/>
    <x v="3"/>
    <n v="94394.19"/>
    <n v="15.66"/>
    <n v="37245.699999999997"/>
  </r>
  <r>
    <s v="INV03019"/>
    <d v="2025-06-29T00:00:00"/>
    <x v="190"/>
    <x v="1"/>
    <x v="1"/>
    <n v="96976.73"/>
    <n v="1.28"/>
    <n v="36286.46"/>
  </r>
  <r>
    <s v="INV03020"/>
    <d v="2025-05-24T00:00:00"/>
    <x v="283"/>
    <x v="3"/>
    <x v="2"/>
    <n v="187309.64"/>
    <n v="17.5"/>
    <n v="91492.05"/>
  </r>
  <r>
    <s v="INV03021"/>
    <d v="2024-03-05T00:00:00"/>
    <x v="230"/>
    <x v="1"/>
    <x v="3"/>
    <n v="228876.36"/>
    <n v="15.97"/>
    <n v="94719.61"/>
  </r>
  <r>
    <s v="INV03022"/>
    <d v="2024-07-07T00:00:00"/>
    <x v="110"/>
    <x v="1"/>
    <x v="2"/>
    <n v="189548.96"/>
    <n v="18.440000000000001"/>
    <n v="58952.09"/>
  </r>
  <r>
    <s v="INV03023"/>
    <d v="2024-04-14T00:00:00"/>
    <x v="112"/>
    <x v="0"/>
    <x v="2"/>
    <n v="58766.9"/>
    <n v="15.73"/>
    <n v="31762.83"/>
  </r>
  <r>
    <s v="INV03024"/>
    <d v="2025-09-13T00:00:00"/>
    <x v="1"/>
    <x v="2"/>
    <x v="2"/>
    <n v="159818.65"/>
    <n v="18.190000000000001"/>
    <n v="80707.149999999994"/>
  </r>
  <r>
    <s v="INV03025"/>
    <d v="2025-10-14T00:00:00"/>
    <x v="290"/>
    <x v="3"/>
    <x v="1"/>
    <n v="187355.77"/>
    <n v="9.1"/>
    <n v="53180.160000000003"/>
  </r>
  <r>
    <s v="INV03026"/>
    <d v="2025-09-28T00:00:00"/>
    <x v="117"/>
    <x v="0"/>
    <x v="3"/>
    <n v="17638.75"/>
    <n v="19.309999999999999"/>
    <n v="8728.74"/>
  </r>
  <r>
    <s v="INV03027"/>
    <d v="2024-12-30T00:00:00"/>
    <x v="64"/>
    <x v="3"/>
    <x v="2"/>
    <n v="197900.16"/>
    <n v="17.53"/>
    <n v="97305.55"/>
  </r>
  <r>
    <s v="INV03028"/>
    <d v="2024-08-14T00:00:00"/>
    <x v="199"/>
    <x v="0"/>
    <x v="3"/>
    <n v="146928.54"/>
    <n v="19.13"/>
    <n v="47251.09"/>
  </r>
  <r>
    <s v="INV03029"/>
    <d v="2024-06-25T00:00:00"/>
    <x v="298"/>
    <x v="1"/>
    <x v="3"/>
    <n v="129632.32000000001"/>
    <n v="22.16"/>
    <n v="49569.41"/>
  </r>
  <r>
    <s v="INV03030"/>
    <d v="2025-01-16T00:00:00"/>
    <x v="71"/>
    <x v="2"/>
    <x v="3"/>
    <n v="41249.980000000003"/>
    <n v="10.23"/>
    <n v="22130.02"/>
  </r>
  <r>
    <s v="INV03031"/>
    <d v="2025-04-02T00:00:00"/>
    <x v="4"/>
    <x v="0"/>
    <x v="0"/>
    <n v="17391.830000000002"/>
    <n v="10.130000000000001"/>
    <n v="5897.85"/>
  </r>
  <r>
    <s v="INV03032"/>
    <d v="2025-08-21T00:00:00"/>
    <x v="59"/>
    <x v="3"/>
    <x v="0"/>
    <n v="52269.4"/>
    <n v="15.71"/>
    <n v="16630.330000000002"/>
  </r>
  <r>
    <s v="INV03033"/>
    <d v="2025-09-30T00:00:00"/>
    <x v="15"/>
    <x v="2"/>
    <x v="2"/>
    <n v="86945.08"/>
    <n v="6.77"/>
    <n v="31828.98"/>
  </r>
  <r>
    <s v="INV03034"/>
    <d v="2025-04-24T00:00:00"/>
    <x v="247"/>
    <x v="3"/>
    <x v="2"/>
    <n v="80960.81"/>
    <n v="3.63"/>
    <n v="26118.14"/>
  </r>
  <r>
    <s v="INV03035"/>
    <d v="2024-11-25T00:00:00"/>
    <x v="23"/>
    <x v="0"/>
    <x v="3"/>
    <n v="62247.26"/>
    <n v="1.1200000000000001"/>
    <n v="19718.39"/>
  </r>
  <r>
    <s v="INV03036"/>
    <d v="2024-02-13T00:00:00"/>
    <x v="58"/>
    <x v="0"/>
    <x v="1"/>
    <n v="112687.56"/>
    <n v="20.12"/>
    <n v="56168.6"/>
  </r>
  <r>
    <s v="INV03037"/>
    <d v="2024-08-19T00:00:00"/>
    <x v="18"/>
    <x v="0"/>
    <x v="3"/>
    <n v="23621"/>
    <n v="13.23"/>
    <n v="11944.57"/>
  </r>
  <r>
    <s v="INV03038"/>
    <d v="2025-07-31T00:00:00"/>
    <x v="139"/>
    <x v="1"/>
    <x v="0"/>
    <n v="138156.10999999999"/>
    <n v="18.41"/>
    <n v="55879.67"/>
  </r>
  <r>
    <s v="INV03039"/>
    <d v="2024-06-07T00:00:00"/>
    <x v="33"/>
    <x v="2"/>
    <x v="0"/>
    <n v="62945.38"/>
    <n v="9.44"/>
    <n v="17167.12"/>
  </r>
  <r>
    <s v="INV03040"/>
    <d v="2024-11-07T00:00:00"/>
    <x v="131"/>
    <x v="2"/>
    <x v="0"/>
    <n v="213158.71"/>
    <n v="10.99"/>
    <n v="105284.46"/>
  </r>
  <r>
    <s v="INV03041"/>
    <d v="2025-03-31T00:00:00"/>
    <x v="28"/>
    <x v="1"/>
    <x v="3"/>
    <n v="155340.51"/>
    <n v="15.38"/>
    <n v="56962.58"/>
  </r>
  <r>
    <s v="INV03042"/>
    <d v="2025-04-28T00:00:00"/>
    <x v="106"/>
    <x v="3"/>
    <x v="3"/>
    <n v="211189.9"/>
    <n v="20.22"/>
    <n v="88011.49"/>
  </r>
  <r>
    <s v="INV03043"/>
    <d v="2025-10-18T00:00:00"/>
    <x v="68"/>
    <x v="1"/>
    <x v="3"/>
    <n v="55239.57"/>
    <n v="6.13"/>
    <n v="18422.400000000001"/>
  </r>
  <r>
    <s v="INV03044"/>
    <d v="2025-03-23T00:00:00"/>
    <x v="278"/>
    <x v="0"/>
    <x v="0"/>
    <n v="31578.22"/>
    <n v="0.7"/>
    <n v="9108.75"/>
  </r>
  <r>
    <s v="INV03045"/>
    <d v="2025-03-08T00:00:00"/>
    <x v="114"/>
    <x v="2"/>
    <x v="2"/>
    <n v="167232.23000000001"/>
    <n v="6.22"/>
    <n v="87229.7"/>
  </r>
  <r>
    <s v="INV03046"/>
    <d v="2024-10-27T00:00:00"/>
    <x v="289"/>
    <x v="3"/>
    <x v="2"/>
    <n v="130667.86"/>
    <n v="18.03"/>
    <n v="44006.94"/>
  </r>
  <r>
    <s v="INV03047"/>
    <d v="2024-03-27T00:00:00"/>
    <x v="7"/>
    <x v="1"/>
    <x v="2"/>
    <n v="106218.5"/>
    <n v="4.83"/>
    <n v="54462.400000000001"/>
  </r>
  <r>
    <s v="INV03048"/>
    <d v="2024-01-02T00:00:00"/>
    <x v="167"/>
    <x v="1"/>
    <x v="0"/>
    <n v="223055.21"/>
    <n v="5.0999999999999996"/>
    <n v="70090.149999999994"/>
  </r>
  <r>
    <s v="INV03049"/>
    <d v="2025-09-09T00:00:00"/>
    <x v="131"/>
    <x v="0"/>
    <x v="0"/>
    <n v="120805.74"/>
    <n v="11.49"/>
    <n v="64134.02"/>
  </r>
  <r>
    <s v="INV03050"/>
    <d v="2024-02-28T00:00:00"/>
    <x v="104"/>
    <x v="0"/>
    <x v="2"/>
    <n v="125699.48"/>
    <n v="7.77"/>
    <n v="65706.759999999995"/>
  </r>
  <r>
    <s v="INV03051"/>
    <d v="2025-08-05T00:00:00"/>
    <x v="120"/>
    <x v="0"/>
    <x v="2"/>
    <n v="74440.210000000006"/>
    <n v="24.68"/>
    <n v="24187.95"/>
  </r>
  <r>
    <s v="INV03052"/>
    <d v="2024-07-17T00:00:00"/>
    <x v="202"/>
    <x v="1"/>
    <x v="0"/>
    <n v="94211.36"/>
    <n v="10.75"/>
    <n v="34793.46"/>
  </r>
  <r>
    <s v="INV03053"/>
    <d v="2025-09-21T00:00:00"/>
    <x v="156"/>
    <x v="0"/>
    <x v="3"/>
    <n v="218452.71"/>
    <n v="23.29"/>
    <n v="79390.19"/>
  </r>
  <r>
    <s v="INV03054"/>
    <d v="2025-07-14T00:00:00"/>
    <x v="286"/>
    <x v="1"/>
    <x v="0"/>
    <n v="68336.070000000007"/>
    <n v="22.02"/>
    <n v="33701.56"/>
  </r>
  <r>
    <s v="INV03055"/>
    <d v="2025-07-25T00:00:00"/>
    <x v="182"/>
    <x v="2"/>
    <x v="3"/>
    <n v="68970.61"/>
    <n v="2.37"/>
    <n v="19536.38"/>
  </r>
  <r>
    <s v="INV03056"/>
    <d v="2025-12-20T00:00:00"/>
    <x v="207"/>
    <x v="3"/>
    <x v="0"/>
    <n v="195928.26"/>
    <n v="17.239999999999998"/>
    <n v="101363.23"/>
  </r>
  <r>
    <s v="INV03057"/>
    <d v="2024-01-29T00:00:00"/>
    <x v="6"/>
    <x v="0"/>
    <x v="2"/>
    <n v="64690.81"/>
    <n v="14.72"/>
    <n v="30535.54"/>
  </r>
  <r>
    <s v="INV03058"/>
    <d v="2024-01-30T00:00:00"/>
    <x v="191"/>
    <x v="3"/>
    <x v="0"/>
    <n v="235057.75"/>
    <n v="18.54"/>
    <n v="116534.01"/>
  </r>
  <r>
    <s v="INV03059"/>
    <d v="2025-01-20T00:00:00"/>
    <x v="234"/>
    <x v="3"/>
    <x v="3"/>
    <n v="52779.65"/>
    <n v="14.13"/>
    <n v="23226.78"/>
  </r>
  <r>
    <s v="INV03060"/>
    <d v="2024-02-22T00:00:00"/>
    <x v="174"/>
    <x v="2"/>
    <x v="2"/>
    <n v="128651.3"/>
    <n v="12.09"/>
    <n v="68837.77"/>
  </r>
  <r>
    <s v="INV03061"/>
    <d v="2024-05-01T00:00:00"/>
    <x v="146"/>
    <x v="3"/>
    <x v="0"/>
    <n v="183036.49"/>
    <n v="20.86"/>
    <n v="53900.19"/>
  </r>
  <r>
    <s v="INV03062"/>
    <d v="2025-11-07T00:00:00"/>
    <x v="20"/>
    <x v="0"/>
    <x v="3"/>
    <n v="21599.22"/>
    <n v="1.1599999999999999"/>
    <n v="8580.51"/>
  </r>
  <r>
    <s v="INV03063"/>
    <d v="2024-03-08T00:00:00"/>
    <x v="9"/>
    <x v="0"/>
    <x v="0"/>
    <n v="78361.78"/>
    <n v="13.65"/>
    <n v="35034.089999999997"/>
  </r>
  <r>
    <s v="INV03064"/>
    <d v="2025-06-26T00:00:00"/>
    <x v="291"/>
    <x v="0"/>
    <x v="0"/>
    <n v="218366.83"/>
    <n v="17.510000000000002"/>
    <n v="105858.15"/>
  </r>
  <r>
    <s v="INV03065"/>
    <d v="2024-01-18T00:00:00"/>
    <x v="239"/>
    <x v="0"/>
    <x v="1"/>
    <n v="247617.52"/>
    <n v="14.51"/>
    <n v="113363.51"/>
  </r>
  <r>
    <s v="INV03066"/>
    <d v="2025-08-13T00:00:00"/>
    <x v="131"/>
    <x v="1"/>
    <x v="0"/>
    <n v="237984.19"/>
    <n v="19.16"/>
    <n v="73205.429999999993"/>
  </r>
  <r>
    <s v="INV03067"/>
    <d v="2025-04-12T00:00:00"/>
    <x v="282"/>
    <x v="3"/>
    <x v="1"/>
    <n v="200849.84"/>
    <n v="13.59"/>
    <n v="76350.27"/>
  </r>
  <r>
    <s v="INV03068"/>
    <d v="2025-01-14T00:00:00"/>
    <x v="69"/>
    <x v="2"/>
    <x v="3"/>
    <n v="56093"/>
    <n v="9.7799999999999994"/>
    <n v="19689.38"/>
  </r>
  <r>
    <s v="INV03069"/>
    <d v="2024-06-17T00:00:00"/>
    <x v="235"/>
    <x v="2"/>
    <x v="3"/>
    <n v="150745.79999999999"/>
    <n v="17.149999999999999"/>
    <n v="53546.41"/>
  </r>
  <r>
    <s v="INV03070"/>
    <d v="2024-10-05T00:00:00"/>
    <x v="126"/>
    <x v="2"/>
    <x v="3"/>
    <n v="204495.65"/>
    <n v="8.18"/>
    <n v="71307.98"/>
  </r>
  <r>
    <s v="INV03071"/>
    <d v="2025-03-15T00:00:00"/>
    <x v="33"/>
    <x v="0"/>
    <x v="0"/>
    <n v="238832.5"/>
    <n v="9.64"/>
    <n v="75424.42"/>
  </r>
  <r>
    <s v="INV03072"/>
    <d v="2024-12-20T00:00:00"/>
    <x v="234"/>
    <x v="0"/>
    <x v="2"/>
    <n v="139708.14000000001"/>
    <n v="1.38"/>
    <n v="76156.88"/>
  </r>
  <r>
    <s v="INV03073"/>
    <d v="2025-09-27T00:00:00"/>
    <x v="244"/>
    <x v="3"/>
    <x v="3"/>
    <n v="115066.34"/>
    <n v="15.8"/>
    <n v="49911.66"/>
  </r>
  <r>
    <s v="INV03074"/>
    <d v="2025-03-16T00:00:00"/>
    <x v="229"/>
    <x v="0"/>
    <x v="0"/>
    <n v="78545.91"/>
    <n v="6.33"/>
    <n v="20150.53"/>
  </r>
  <r>
    <s v="INV03075"/>
    <d v="2025-03-12T00:00:00"/>
    <x v="250"/>
    <x v="1"/>
    <x v="3"/>
    <n v="123078.25"/>
    <n v="10.34"/>
    <n v="40068.800000000003"/>
  </r>
  <r>
    <s v="INV03076"/>
    <d v="2025-05-08T00:00:00"/>
    <x v="294"/>
    <x v="1"/>
    <x v="0"/>
    <n v="190227.83"/>
    <n v="12.81"/>
    <n v="96423.91"/>
  </r>
  <r>
    <s v="INV03077"/>
    <d v="2025-10-21T00:00:00"/>
    <x v="251"/>
    <x v="3"/>
    <x v="3"/>
    <n v="155653.46"/>
    <n v="2.33"/>
    <n v="82069.33"/>
  </r>
  <r>
    <s v="INV03078"/>
    <d v="2024-03-30T00:00:00"/>
    <x v="8"/>
    <x v="2"/>
    <x v="0"/>
    <n v="81449.84"/>
    <n v="8.92"/>
    <n v="33808.089999999997"/>
  </r>
  <r>
    <s v="INV03079"/>
    <d v="2025-05-03T00:00:00"/>
    <x v="96"/>
    <x v="0"/>
    <x v="3"/>
    <n v="166197.49"/>
    <n v="13.31"/>
    <n v="91226.28"/>
  </r>
  <r>
    <s v="INV03080"/>
    <d v="2025-10-04T00:00:00"/>
    <x v="119"/>
    <x v="3"/>
    <x v="0"/>
    <n v="89083.27"/>
    <n v="15.47"/>
    <n v="40378.17"/>
  </r>
  <r>
    <s v="INV03081"/>
    <d v="2024-10-19T00:00:00"/>
    <x v="272"/>
    <x v="0"/>
    <x v="2"/>
    <n v="249397.26"/>
    <n v="21.32"/>
    <n v="84296.4"/>
  </r>
  <r>
    <s v="INV03082"/>
    <d v="2025-05-14T00:00:00"/>
    <x v="101"/>
    <x v="3"/>
    <x v="1"/>
    <n v="97777.23"/>
    <n v="6.31"/>
    <n v="53223.86"/>
  </r>
  <r>
    <s v="INV03083"/>
    <d v="2025-02-03T00:00:00"/>
    <x v="245"/>
    <x v="1"/>
    <x v="0"/>
    <n v="222143.4"/>
    <n v="0.98"/>
    <n v="75012.479999999996"/>
  </r>
  <r>
    <s v="INV03084"/>
    <d v="2025-12-17T00:00:00"/>
    <x v="157"/>
    <x v="2"/>
    <x v="1"/>
    <n v="240002.18"/>
    <n v="17.739999999999998"/>
    <n v="111360.35"/>
  </r>
  <r>
    <s v="INV03085"/>
    <d v="2024-07-22T00:00:00"/>
    <x v="172"/>
    <x v="3"/>
    <x v="3"/>
    <n v="134750.10999999999"/>
    <n v="14.82"/>
    <n v="35851.03"/>
  </r>
  <r>
    <s v="INV03086"/>
    <d v="2025-02-02T00:00:00"/>
    <x v="7"/>
    <x v="1"/>
    <x v="1"/>
    <n v="53300.82"/>
    <n v="15.3"/>
    <n v="16006.41"/>
  </r>
  <r>
    <s v="INV03087"/>
    <d v="2024-01-29T00:00:00"/>
    <x v="183"/>
    <x v="1"/>
    <x v="1"/>
    <n v="75246.720000000001"/>
    <n v="13.07"/>
    <n v="36100.269999999997"/>
  </r>
  <r>
    <s v="INV03088"/>
    <d v="2025-05-30T00:00:00"/>
    <x v="167"/>
    <x v="0"/>
    <x v="1"/>
    <n v="133347.24"/>
    <n v="18.239999999999998"/>
    <n v="68518.600000000006"/>
  </r>
  <r>
    <s v="INV03089"/>
    <d v="2024-07-19T00:00:00"/>
    <x v="233"/>
    <x v="2"/>
    <x v="3"/>
    <n v="116023.51"/>
    <n v="20.56"/>
    <n v="54422.53"/>
  </r>
  <r>
    <s v="INV03090"/>
    <d v="2025-07-23T00:00:00"/>
    <x v="64"/>
    <x v="0"/>
    <x v="1"/>
    <n v="150939.35"/>
    <n v="4.26"/>
    <n v="81163.149999999994"/>
  </r>
  <r>
    <s v="INV03091"/>
    <d v="2024-10-17T00:00:00"/>
    <x v="25"/>
    <x v="0"/>
    <x v="3"/>
    <n v="14291.61"/>
    <n v="1.22"/>
    <n v="6207.9"/>
  </r>
  <r>
    <s v="INV03092"/>
    <d v="2025-02-27T00:00:00"/>
    <x v="131"/>
    <x v="2"/>
    <x v="2"/>
    <n v="81211.41"/>
    <n v="24.18"/>
    <n v="30100.95"/>
  </r>
  <r>
    <s v="INV03093"/>
    <d v="2024-07-11T00:00:00"/>
    <x v="134"/>
    <x v="0"/>
    <x v="1"/>
    <n v="237581.54"/>
    <n v="14.19"/>
    <n v="100400.19"/>
  </r>
  <r>
    <s v="INV03094"/>
    <d v="2024-02-08T00:00:00"/>
    <x v="202"/>
    <x v="0"/>
    <x v="0"/>
    <n v="134803.4"/>
    <n v="3.66"/>
    <n v="55891.14"/>
  </r>
  <r>
    <s v="INV03095"/>
    <d v="2024-06-19T00:00:00"/>
    <x v="227"/>
    <x v="1"/>
    <x v="3"/>
    <n v="83585.919999999998"/>
    <n v="24.82"/>
    <n v="36775.79"/>
  </r>
  <r>
    <s v="INV03096"/>
    <d v="2025-01-01T00:00:00"/>
    <x v="199"/>
    <x v="1"/>
    <x v="3"/>
    <n v="82906.17"/>
    <n v="15.49"/>
    <n v="39809.300000000003"/>
  </r>
  <r>
    <s v="INV03097"/>
    <d v="2025-08-20T00:00:00"/>
    <x v="10"/>
    <x v="0"/>
    <x v="1"/>
    <n v="32574.63"/>
    <n v="10.42"/>
    <n v="16038.67"/>
  </r>
  <r>
    <s v="INV03098"/>
    <d v="2025-07-03T00:00:00"/>
    <x v="113"/>
    <x v="3"/>
    <x v="2"/>
    <n v="179903.56"/>
    <n v="16.03"/>
    <n v="87573.82"/>
  </r>
  <r>
    <s v="INV03099"/>
    <d v="2024-07-05T00:00:00"/>
    <x v="84"/>
    <x v="1"/>
    <x v="0"/>
    <n v="11192.84"/>
    <n v="8.1"/>
    <n v="5177.37"/>
  </r>
  <r>
    <s v="INV03100"/>
    <d v="2024-08-02T00:00:00"/>
    <x v="30"/>
    <x v="0"/>
    <x v="0"/>
    <n v="227267.56"/>
    <n v="22.66"/>
    <n v="88537.07"/>
  </r>
  <r>
    <s v="INV03101"/>
    <d v="2024-01-04T00:00:00"/>
    <x v="58"/>
    <x v="2"/>
    <x v="2"/>
    <n v="128724.93"/>
    <n v="19.38"/>
    <n v="49323.1"/>
  </r>
  <r>
    <s v="INV03102"/>
    <d v="2024-06-28T00:00:00"/>
    <x v="79"/>
    <x v="3"/>
    <x v="3"/>
    <n v="16664.32"/>
    <n v="15.91"/>
    <n v="5956.96"/>
  </r>
  <r>
    <s v="INV03103"/>
    <d v="2025-01-11T00:00:00"/>
    <x v="234"/>
    <x v="0"/>
    <x v="2"/>
    <n v="119534.36"/>
    <n v="23.51"/>
    <n v="46697.1"/>
  </r>
  <r>
    <s v="INV03104"/>
    <d v="2024-05-12T00:00:00"/>
    <x v="8"/>
    <x v="3"/>
    <x v="2"/>
    <n v="197051.66"/>
    <n v="10.56"/>
    <n v="85259.42"/>
  </r>
  <r>
    <s v="INV03105"/>
    <d v="2024-02-15T00:00:00"/>
    <x v="151"/>
    <x v="3"/>
    <x v="0"/>
    <n v="118082.35"/>
    <n v="11.33"/>
    <n v="42505.919999999998"/>
  </r>
  <r>
    <s v="INV03106"/>
    <d v="2024-06-02T00:00:00"/>
    <x v="269"/>
    <x v="3"/>
    <x v="0"/>
    <n v="155444.37"/>
    <n v="12.57"/>
    <n v="80265.84"/>
  </r>
  <r>
    <s v="INV03107"/>
    <d v="2025-07-07T00:00:00"/>
    <x v="197"/>
    <x v="2"/>
    <x v="3"/>
    <n v="208883.38"/>
    <n v="7.41"/>
    <n v="100589.48"/>
  </r>
  <r>
    <s v="INV03108"/>
    <d v="2024-01-05T00:00:00"/>
    <x v="117"/>
    <x v="1"/>
    <x v="2"/>
    <n v="24404.240000000002"/>
    <n v="10.8"/>
    <n v="11056"/>
  </r>
  <r>
    <s v="INV03109"/>
    <d v="2024-08-14T00:00:00"/>
    <x v="121"/>
    <x v="3"/>
    <x v="2"/>
    <n v="107908.42"/>
    <n v="8.25"/>
    <n v="51732.4"/>
  </r>
  <r>
    <s v="INV03110"/>
    <d v="2024-11-19T00:00:00"/>
    <x v="137"/>
    <x v="2"/>
    <x v="2"/>
    <n v="235030.17"/>
    <n v="9.9"/>
    <n v="72453.22"/>
  </r>
  <r>
    <s v="INV03111"/>
    <d v="2025-03-02T00:00:00"/>
    <x v="221"/>
    <x v="2"/>
    <x v="1"/>
    <n v="146793.01999999999"/>
    <n v="0.71"/>
    <n v="55792.06"/>
  </r>
  <r>
    <s v="INV03112"/>
    <d v="2024-11-28T00:00:00"/>
    <x v="78"/>
    <x v="1"/>
    <x v="3"/>
    <n v="231373.52"/>
    <n v="7.26"/>
    <n v="110718.23"/>
  </r>
  <r>
    <s v="INV03113"/>
    <d v="2025-05-27T00:00:00"/>
    <x v="48"/>
    <x v="0"/>
    <x v="2"/>
    <n v="50700.44"/>
    <n v="20.3"/>
    <n v="17538.18"/>
  </r>
  <r>
    <s v="INV03114"/>
    <d v="2025-09-14T00:00:00"/>
    <x v="238"/>
    <x v="3"/>
    <x v="0"/>
    <n v="203717.81"/>
    <n v="20.71"/>
    <n v="68831.95"/>
  </r>
  <r>
    <s v="INV03115"/>
    <d v="2025-05-29T00:00:00"/>
    <x v="45"/>
    <x v="2"/>
    <x v="0"/>
    <n v="72344.960000000006"/>
    <n v="8.17"/>
    <n v="21195.45"/>
  </r>
  <r>
    <s v="INV03116"/>
    <d v="2024-11-16T00:00:00"/>
    <x v="79"/>
    <x v="3"/>
    <x v="0"/>
    <n v="35334.589999999997"/>
    <n v="13.36"/>
    <n v="13664.51"/>
  </r>
  <r>
    <s v="INV03117"/>
    <d v="2025-11-11T00:00:00"/>
    <x v="39"/>
    <x v="2"/>
    <x v="0"/>
    <n v="18845.310000000001"/>
    <n v="12.64"/>
    <n v="5041.9399999999996"/>
  </r>
  <r>
    <s v="INV03118"/>
    <d v="2024-03-08T00:00:00"/>
    <x v="53"/>
    <x v="3"/>
    <x v="1"/>
    <n v="234757.1"/>
    <n v="1.55"/>
    <n v="77998.460000000006"/>
  </r>
  <r>
    <s v="INV03119"/>
    <d v="2025-10-20T00:00:00"/>
    <x v="244"/>
    <x v="3"/>
    <x v="3"/>
    <n v="230070.84"/>
    <n v="4.9000000000000004"/>
    <n v="104994.42"/>
  </r>
  <r>
    <s v="INV03120"/>
    <d v="2025-10-14T00:00:00"/>
    <x v="198"/>
    <x v="3"/>
    <x v="2"/>
    <n v="246926.61"/>
    <n v="8.89"/>
    <n v="129618.58"/>
  </r>
  <r>
    <s v="INV03121"/>
    <d v="2024-06-16T00:00:00"/>
    <x v="126"/>
    <x v="3"/>
    <x v="0"/>
    <n v="14639.22"/>
    <n v="4.7"/>
    <n v="7878.29"/>
  </r>
  <r>
    <s v="INV03122"/>
    <d v="2024-05-28T00:00:00"/>
    <x v="127"/>
    <x v="1"/>
    <x v="1"/>
    <n v="179474.39"/>
    <n v="19.88"/>
    <n v="78446.58"/>
  </r>
  <r>
    <s v="INV03123"/>
    <d v="2024-03-04T00:00:00"/>
    <x v="112"/>
    <x v="3"/>
    <x v="3"/>
    <n v="98135.93"/>
    <n v="11.24"/>
    <n v="29840.31"/>
  </r>
  <r>
    <s v="INV03124"/>
    <d v="2025-05-30T00:00:00"/>
    <x v="60"/>
    <x v="0"/>
    <x v="2"/>
    <n v="191925.16"/>
    <n v="24.27"/>
    <n v="87533.47"/>
  </r>
  <r>
    <s v="INV03125"/>
    <d v="2025-10-27T00:00:00"/>
    <x v="124"/>
    <x v="2"/>
    <x v="1"/>
    <n v="159804.22"/>
    <n v="23.06"/>
    <n v="82401.210000000006"/>
  </r>
  <r>
    <s v="INV03126"/>
    <d v="2024-08-05T00:00:00"/>
    <x v="82"/>
    <x v="2"/>
    <x v="2"/>
    <n v="85179.74"/>
    <n v="10.81"/>
    <n v="44288.34"/>
  </r>
  <r>
    <s v="INV03127"/>
    <d v="2024-03-09T00:00:00"/>
    <x v="266"/>
    <x v="3"/>
    <x v="3"/>
    <n v="58241.01"/>
    <n v="7.72"/>
    <n v="29780.29"/>
  </r>
  <r>
    <s v="INV03128"/>
    <d v="2025-01-11T00:00:00"/>
    <x v="205"/>
    <x v="0"/>
    <x v="1"/>
    <n v="150504.66"/>
    <n v="0.57999999999999996"/>
    <n v="56094.11"/>
  </r>
  <r>
    <s v="INV03129"/>
    <d v="2025-05-02T00:00:00"/>
    <x v="89"/>
    <x v="1"/>
    <x v="2"/>
    <n v="43632.99"/>
    <n v="7.07"/>
    <n v="22467.78"/>
  </r>
  <r>
    <s v="INV03130"/>
    <d v="2025-05-20T00:00:00"/>
    <x v="6"/>
    <x v="2"/>
    <x v="1"/>
    <n v="10702.63"/>
    <n v="6.85"/>
    <n v="2721.01"/>
  </r>
  <r>
    <s v="INV03131"/>
    <d v="2024-08-02T00:00:00"/>
    <x v="136"/>
    <x v="0"/>
    <x v="1"/>
    <n v="61280.39"/>
    <n v="2.6"/>
    <n v="29711.21"/>
  </r>
  <r>
    <s v="INV03132"/>
    <d v="2025-04-21T00:00:00"/>
    <x v="279"/>
    <x v="3"/>
    <x v="3"/>
    <n v="124154.26"/>
    <n v="15.81"/>
    <n v="49187.29"/>
  </r>
  <r>
    <s v="INV03133"/>
    <d v="2025-05-24T00:00:00"/>
    <x v="217"/>
    <x v="1"/>
    <x v="3"/>
    <n v="147097.41"/>
    <n v="2.67"/>
    <n v="63502.18"/>
  </r>
  <r>
    <s v="INV03134"/>
    <d v="2025-12-23T00:00:00"/>
    <x v="170"/>
    <x v="2"/>
    <x v="2"/>
    <n v="149992.76"/>
    <n v="9.4499999999999993"/>
    <n v="48488.97"/>
  </r>
  <r>
    <s v="INV03135"/>
    <d v="2025-03-22T00:00:00"/>
    <x v="292"/>
    <x v="2"/>
    <x v="1"/>
    <n v="67531.58"/>
    <n v="8.57"/>
    <n v="36261.65"/>
  </r>
  <r>
    <s v="INV03136"/>
    <d v="2025-05-03T00:00:00"/>
    <x v="162"/>
    <x v="2"/>
    <x v="0"/>
    <n v="186205.07"/>
    <n v="5.63"/>
    <n v="57320.31"/>
  </r>
  <r>
    <s v="INV03137"/>
    <d v="2025-12-13T00:00:00"/>
    <x v="270"/>
    <x v="0"/>
    <x v="0"/>
    <n v="159476.1"/>
    <n v="14.42"/>
    <n v="44280.15"/>
  </r>
  <r>
    <s v="INV03138"/>
    <d v="2024-07-17T00:00:00"/>
    <x v="170"/>
    <x v="3"/>
    <x v="1"/>
    <n v="75253.649999999994"/>
    <n v="17.3"/>
    <n v="36285.760000000002"/>
  </r>
  <r>
    <s v="INV03139"/>
    <d v="2025-10-20T00:00:00"/>
    <x v="184"/>
    <x v="3"/>
    <x v="0"/>
    <n v="208544.44"/>
    <n v="13.17"/>
    <n v="113934.62"/>
  </r>
  <r>
    <s v="INV03140"/>
    <d v="2024-02-22T00:00:00"/>
    <x v="40"/>
    <x v="0"/>
    <x v="2"/>
    <n v="76285.45"/>
    <n v="24.79"/>
    <n v="28653.34"/>
  </r>
  <r>
    <s v="INV03141"/>
    <d v="2025-05-30T00:00:00"/>
    <x v="98"/>
    <x v="0"/>
    <x v="3"/>
    <n v="108466.12"/>
    <n v="17.63"/>
    <n v="45213.53"/>
  </r>
  <r>
    <s v="INV03142"/>
    <d v="2024-05-22T00:00:00"/>
    <x v="14"/>
    <x v="0"/>
    <x v="2"/>
    <n v="159120.60999999999"/>
    <n v="21.59"/>
    <n v="87387.79"/>
  </r>
  <r>
    <s v="INV03143"/>
    <d v="2024-05-10T00:00:00"/>
    <x v="208"/>
    <x v="3"/>
    <x v="3"/>
    <n v="249857.25"/>
    <n v="16.71"/>
    <n v="133907.20000000001"/>
  </r>
  <r>
    <s v="INV03144"/>
    <d v="2024-06-15T00:00:00"/>
    <x v="193"/>
    <x v="0"/>
    <x v="1"/>
    <n v="101912.71"/>
    <n v="15.86"/>
    <n v="38537.699999999997"/>
  </r>
  <r>
    <s v="INV03145"/>
    <d v="2024-11-16T00:00:00"/>
    <x v="158"/>
    <x v="1"/>
    <x v="1"/>
    <n v="24397.29"/>
    <n v="17.829999999999998"/>
    <n v="9481.8700000000008"/>
  </r>
  <r>
    <s v="INV03146"/>
    <d v="2024-04-12T00:00:00"/>
    <x v="11"/>
    <x v="3"/>
    <x v="2"/>
    <n v="159686.15"/>
    <n v="21.69"/>
    <n v="70072.7"/>
  </r>
  <r>
    <s v="INV03147"/>
    <d v="2024-12-10T00:00:00"/>
    <x v="1"/>
    <x v="3"/>
    <x v="0"/>
    <n v="61127.24"/>
    <n v="11.25"/>
    <n v="31343.360000000001"/>
  </r>
  <r>
    <s v="INV03148"/>
    <d v="2024-11-28T00:00:00"/>
    <x v="200"/>
    <x v="0"/>
    <x v="3"/>
    <n v="222510.26"/>
    <n v="0.31"/>
    <n v="113606.66"/>
  </r>
  <r>
    <s v="INV03149"/>
    <d v="2024-11-07T00:00:00"/>
    <x v="221"/>
    <x v="1"/>
    <x v="2"/>
    <n v="41461.589999999997"/>
    <n v="22.51"/>
    <n v="17096.47"/>
  </r>
  <r>
    <s v="INV03150"/>
    <d v="2025-10-03T00:00:00"/>
    <x v="119"/>
    <x v="2"/>
    <x v="3"/>
    <n v="143178.73000000001"/>
    <n v="10.41"/>
    <n v="73945.929999999993"/>
  </r>
  <r>
    <s v="INV03151"/>
    <d v="2025-11-02T00:00:00"/>
    <x v="13"/>
    <x v="3"/>
    <x v="3"/>
    <n v="136355.01"/>
    <n v="9.49"/>
    <n v="60099.47"/>
  </r>
  <r>
    <s v="INV03152"/>
    <d v="2024-09-07T00:00:00"/>
    <x v="4"/>
    <x v="2"/>
    <x v="0"/>
    <n v="150062.34"/>
    <n v="18.18"/>
    <n v="62286.33"/>
  </r>
  <r>
    <s v="INV03153"/>
    <d v="2024-07-05T00:00:00"/>
    <x v="291"/>
    <x v="0"/>
    <x v="2"/>
    <n v="233225.88"/>
    <n v="7.25"/>
    <n v="58578.21"/>
  </r>
  <r>
    <s v="INV03154"/>
    <d v="2025-02-16T00:00:00"/>
    <x v="211"/>
    <x v="2"/>
    <x v="3"/>
    <n v="21637.34"/>
    <n v="13.67"/>
    <n v="9325.92"/>
  </r>
  <r>
    <s v="INV03155"/>
    <d v="2025-03-17T00:00:00"/>
    <x v="139"/>
    <x v="0"/>
    <x v="1"/>
    <n v="118097.82"/>
    <n v="13.2"/>
    <n v="52044.78"/>
  </r>
  <r>
    <s v="INV03156"/>
    <d v="2024-08-18T00:00:00"/>
    <x v="93"/>
    <x v="0"/>
    <x v="1"/>
    <n v="171426.64"/>
    <n v="4.38"/>
    <n v="46760.51"/>
  </r>
  <r>
    <s v="INV03157"/>
    <d v="2024-07-29T00:00:00"/>
    <x v="123"/>
    <x v="1"/>
    <x v="3"/>
    <n v="10425.700000000001"/>
    <n v="17.43"/>
    <n v="5470.53"/>
  </r>
  <r>
    <s v="INV03158"/>
    <d v="2024-08-25T00:00:00"/>
    <x v="286"/>
    <x v="0"/>
    <x v="0"/>
    <n v="17882.43"/>
    <n v="8.16"/>
    <n v="5213.8999999999996"/>
  </r>
  <r>
    <s v="INV03159"/>
    <d v="2024-09-06T00:00:00"/>
    <x v="241"/>
    <x v="2"/>
    <x v="2"/>
    <n v="55433.99"/>
    <n v="1.58"/>
    <n v="29760"/>
  </r>
  <r>
    <s v="INV03160"/>
    <d v="2024-09-07T00:00:00"/>
    <x v="33"/>
    <x v="3"/>
    <x v="1"/>
    <n v="124954.08"/>
    <n v="4.5"/>
    <n v="35269.39"/>
  </r>
  <r>
    <s v="INV03161"/>
    <d v="2025-04-10T00:00:00"/>
    <x v="13"/>
    <x v="1"/>
    <x v="3"/>
    <n v="124745.05"/>
    <n v="18.2"/>
    <n v="65912.12"/>
  </r>
  <r>
    <s v="INV03162"/>
    <d v="2024-10-31T00:00:00"/>
    <x v="192"/>
    <x v="1"/>
    <x v="2"/>
    <n v="105952.15"/>
    <n v="9.34"/>
    <n v="26861.51"/>
  </r>
  <r>
    <s v="INV03163"/>
    <d v="2024-09-10T00:00:00"/>
    <x v="138"/>
    <x v="0"/>
    <x v="2"/>
    <n v="115108.23"/>
    <n v="23.96"/>
    <n v="53195.96"/>
  </r>
  <r>
    <s v="INV03164"/>
    <d v="2025-02-21T00:00:00"/>
    <x v="99"/>
    <x v="3"/>
    <x v="3"/>
    <n v="72515.89"/>
    <n v="1.18"/>
    <n v="32285.77"/>
  </r>
  <r>
    <s v="INV03165"/>
    <d v="2025-03-28T00:00:00"/>
    <x v="191"/>
    <x v="1"/>
    <x v="2"/>
    <n v="134897.25"/>
    <n v="7.79"/>
    <n v="65095.33"/>
  </r>
  <r>
    <s v="INV03166"/>
    <d v="2024-08-16T00:00:00"/>
    <x v="153"/>
    <x v="0"/>
    <x v="1"/>
    <n v="221955.04"/>
    <n v="11.09"/>
    <n v="84568.26"/>
  </r>
  <r>
    <s v="INV03167"/>
    <d v="2025-05-10T00:00:00"/>
    <x v="202"/>
    <x v="3"/>
    <x v="1"/>
    <n v="173870.14"/>
    <n v="10.4"/>
    <n v="92033.67"/>
  </r>
  <r>
    <s v="INV03168"/>
    <d v="2024-02-12T00:00:00"/>
    <x v="169"/>
    <x v="3"/>
    <x v="1"/>
    <n v="45464.81"/>
    <n v="21.83"/>
    <n v="21812.42"/>
  </r>
  <r>
    <s v="INV03169"/>
    <d v="2024-10-10T00:00:00"/>
    <x v="229"/>
    <x v="1"/>
    <x v="2"/>
    <n v="198127.05"/>
    <n v="19.399999999999999"/>
    <n v="83035.63"/>
  </r>
  <r>
    <s v="INV03170"/>
    <d v="2024-01-17T00:00:00"/>
    <x v="160"/>
    <x v="3"/>
    <x v="0"/>
    <n v="207276.92"/>
    <n v="4.2300000000000004"/>
    <n v="66944.22"/>
  </r>
  <r>
    <s v="INV03171"/>
    <d v="2024-05-07T00:00:00"/>
    <x v="37"/>
    <x v="0"/>
    <x v="2"/>
    <n v="59589.57"/>
    <n v="10.59"/>
    <n v="16270.23"/>
  </r>
  <r>
    <s v="INV03172"/>
    <d v="2024-01-01T00:00:00"/>
    <x v="182"/>
    <x v="1"/>
    <x v="2"/>
    <n v="185378.69"/>
    <n v="11.18"/>
    <n v="68612.679999999993"/>
  </r>
  <r>
    <s v="INV03173"/>
    <d v="2024-03-16T00:00:00"/>
    <x v="204"/>
    <x v="1"/>
    <x v="2"/>
    <n v="42209.95"/>
    <n v="9.75"/>
    <n v="13569.93"/>
  </r>
  <r>
    <s v="INV03174"/>
    <d v="2024-05-08T00:00:00"/>
    <x v="5"/>
    <x v="2"/>
    <x v="2"/>
    <n v="104694.94"/>
    <n v="16.28"/>
    <n v="51324.61"/>
  </r>
  <r>
    <s v="INV03175"/>
    <d v="2025-07-25T00:00:00"/>
    <x v="175"/>
    <x v="2"/>
    <x v="2"/>
    <n v="135264.26"/>
    <n v="9.0500000000000007"/>
    <n v="56307.45"/>
  </r>
  <r>
    <s v="INV03176"/>
    <d v="2025-08-17T00:00:00"/>
    <x v="238"/>
    <x v="3"/>
    <x v="2"/>
    <n v="238493.04"/>
    <n v="3.27"/>
    <n v="109413.84"/>
  </r>
  <r>
    <s v="INV03177"/>
    <d v="2024-11-23T00:00:00"/>
    <x v="89"/>
    <x v="2"/>
    <x v="0"/>
    <n v="219182.23"/>
    <n v="14.78"/>
    <n v="76837.119999999995"/>
  </r>
  <r>
    <s v="INV03178"/>
    <d v="2024-02-14T00:00:00"/>
    <x v="175"/>
    <x v="0"/>
    <x v="0"/>
    <n v="71035.55"/>
    <n v="3.78"/>
    <n v="33621.660000000003"/>
  </r>
  <r>
    <s v="INV03179"/>
    <d v="2024-12-18T00:00:00"/>
    <x v="279"/>
    <x v="1"/>
    <x v="1"/>
    <n v="249258.08"/>
    <n v="13.97"/>
    <n v="126181.56"/>
  </r>
  <r>
    <s v="INV03180"/>
    <d v="2025-01-09T00:00:00"/>
    <x v="212"/>
    <x v="1"/>
    <x v="3"/>
    <n v="21265.26"/>
    <n v="0.65"/>
    <n v="7574.19"/>
  </r>
  <r>
    <s v="INV03181"/>
    <d v="2025-02-11T00:00:00"/>
    <x v="227"/>
    <x v="3"/>
    <x v="2"/>
    <n v="167470.31"/>
    <n v="21.87"/>
    <n v="58033.91"/>
  </r>
  <r>
    <s v="INV03182"/>
    <d v="2025-08-14T00:00:00"/>
    <x v="129"/>
    <x v="1"/>
    <x v="0"/>
    <n v="198066.13"/>
    <n v="6.88"/>
    <n v="83265.3"/>
  </r>
  <r>
    <s v="INV03183"/>
    <d v="2024-02-07T00:00:00"/>
    <x v="189"/>
    <x v="1"/>
    <x v="0"/>
    <n v="48697.18"/>
    <n v="11.57"/>
    <n v="23274.81"/>
  </r>
  <r>
    <s v="INV03184"/>
    <d v="2025-01-19T00:00:00"/>
    <x v="248"/>
    <x v="1"/>
    <x v="3"/>
    <n v="47907.21"/>
    <n v="19.59"/>
    <n v="14350.3"/>
  </r>
  <r>
    <s v="INV03185"/>
    <d v="2024-05-29T00:00:00"/>
    <x v="103"/>
    <x v="1"/>
    <x v="3"/>
    <n v="23838.26"/>
    <n v="14.75"/>
    <n v="12973.07"/>
  </r>
  <r>
    <s v="INV03186"/>
    <d v="2024-07-11T00:00:00"/>
    <x v="265"/>
    <x v="2"/>
    <x v="1"/>
    <n v="13058.18"/>
    <n v="11.77"/>
    <n v="6861.74"/>
  </r>
  <r>
    <s v="INV03187"/>
    <d v="2025-05-21T00:00:00"/>
    <x v="123"/>
    <x v="2"/>
    <x v="2"/>
    <n v="187704.83"/>
    <n v="4.0199999999999996"/>
    <n v="94359.94"/>
  </r>
  <r>
    <s v="INV03188"/>
    <d v="2025-11-06T00:00:00"/>
    <x v="250"/>
    <x v="0"/>
    <x v="1"/>
    <n v="151311.51999999999"/>
    <n v="21.41"/>
    <n v="75110.94"/>
  </r>
  <r>
    <s v="INV03189"/>
    <d v="2024-09-01T00:00:00"/>
    <x v="139"/>
    <x v="0"/>
    <x v="1"/>
    <n v="182093.35"/>
    <n v="11.32"/>
    <n v="68000.259999999995"/>
  </r>
  <r>
    <s v="INV03190"/>
    <d v="2024-03-18T00:00:00"/>
    <x v="145"/>
    <x v="2"/>
    <x v="2"/>
    <n v="34883.730000000003"/>
    <n v="4.74"/>
    <n v="10143.16"/>
  </r>
  <r>
    <s v="INV03191"/>
    <d v="2024-10-07T00:00:00"/>
    <x v="33"/>
    <x v="3"/>
    <x v="3"/>
    <n v="97372.2"/>
    <n v="1.43"/>
    <n v="27285.51"/>
  </r>
  <r>
    <s v="INV03192"/>
    <d v="2025-06-28T00:00:00"/>
    <x v="182"/>
    <x v="0"/>
    <x v="0"/>
    <n v="248680.68"/>
    <n v="6.57"/>
    <n v="69739.63"/>
  </r>
  <r>
    <s v="INV03193"/>
    <d v="2024-11-29T00:00:00"/>
    <x v="182"/>
    <x v="3"/>
    <x v="1"/>
    <n v="247398.14"/>
    <n v="17.7"/>
    <n v="111817.89"/>
  </r>
  <r>
    <s v="INV03194"/>
    <d v="2024-04-28T00:00:00"/>
    <x v="243"/>
    <x v="0"/>
    <x v="1"/>
    <n v="51156.27"/>
    <n v="7.63"/>
    <n v="18393.78"/>
  </r>
  <r>
    <s v="INV03195"/>
    <d v="2024-01-23T00:00:00"/>
    <x v="201"/>
    <x v="3"/>
    <x v="3"/>
    <n v="12612.01"/>
    <n v="1.83"/>
    <n v="3444.75"/>
  </r>
  <r>
    <s v="INV03196"/>
    <d v="2025-04-11T00:00:00"/>
    <x v="219"/>
    <x v="0"/>
    <x v="1"/>
    <n v="42149.02"/>
    <n v="12.99"/>
    <n v="21965.200000000001"/>
  </r>
  <r>
    <s v="INV03197"/>
    <d v="2025-04-13T00:00:00"/>
    <x v="141"/>
    <x v="1"/>
    <x v="3"/>
    <n v="176935.49"/>
    <n v="9.9499999999999993"/>
    <n v="91900.55"/>
  </r>
  <r>
    <s v="INV03198"/>
    <d v="2024-02-08T00:00:00"/>
    <x v="11"/>
    <x v="3"/>
    <x v="1"/>
    <n v="18883.95"/>
    <n v="1.67"/>
    <n v="8719.4"/>
  </r>
  <r>
    <s v="INV03199"/>
    <d v="2024-05-27T00:00:00"/>
    <x v="70"/>
    <x v="3"/>
    <x v="1"/>
    <n v="248348.58"/>
    <n v="12.35"/>
    <n v="122822.48"/>
  </r>
  <r>
    <s v="INV03200"/>
    <d v="2024-01-12T00:00:00"/>
    <x v="173"/>
    <x v="3"/>
    <x v="1"/>
    <n v="160664.4"/>
    <n v="5.41"/>
    <n v="79242.22"/>
  </r>
  <r>
    <s v="INV03201"/>
    <d v="2025-06-22T00:00:00"/>
    <x v="284"/>
    <x v="1"/>
    <x v="3"/>
    <n v="159611.76999999999"/>
    <n v="24.41"/>
    <n v="76571.03"/>
  </r>
  <r>
    <s v="INV03202"/>
    <d v="2024-12-18T00:00:00"/>
    <x v="252"/>
    <x v="2"/>
    <x v="3"/>
    <n v="96650.66"/>
    <n v="12.43"/>
    <n v="48997.1"/>
  </r>
  <r>
    <s v="INV03203"/>
    <d v="2025-06-06T00:00:00"/>
    <x v="214"/>
    <x v="3"/>
    <x v="2"/>
    <n v="114267.07"/>
    <n v="7.58"/>
    <n v="57931.62"/>
  </r>
  <r>
    <s v="INV03204"/>
    <d v="2025-05-09T00:00:00"/>
    <x v="145"/>
    <x v="2"/>
    <x v="2"/>
    <n v="167931.33"/>
    <n v="5.3"/>
    <n v="43514.14"/>
  </r>
  <r>
    <s v="INV03205"/>
    <d v="2025-05-22T00:00:00"/>
    <x v="119"/>
    <x v="0"/>
    <x v="3"/>
    <n v="194308.74"/>
    <n v="8.33"/>
    <n v="50804.17"/>
  </r>
  <r>
    <s v="INV03206"/>
    <d v="2025-08-14T00:00:00"/>
    <x v="119"/>
    <x v="2"/>
    <x v="0"/>
    <n v="27102.31"/>
    <n v="6.34"/>
    <n v="8241.9599999999991"/>
  </r>
  <r>
    <s v="INV03207"/>
    <d v="2024-04-23T00:00:00"/>
    <x v="66"/>
    <x v="2"/>
    <x v="1"/>
    <n v="30179.24"/>
    <n v="15.1"/>
    <n v="15362.83"/>
  </r>
  <r>
    <s v="INV03208"/>
    <d v="2024-03-19T00:00:00"/>
    <x v="123"/>
    <x v="0"/>
    <x v="1"/>
    <n v="166020.96"/>
    <n v="4.9000000000000004"/>
    <n v="65633.119999999995"/>
  </r>
  <r>
    <s v="INV03209"/>
    <d v="2025-02-19T00:00:00"/>
    <x v="251"/>
    <x v="0"/>
    <x v="0"/>
    <n v="192717.02"/>
    <n v="23"/>
    <n v="59484.480000000003"/>
  </r>
  <r>
    <s v="INV03210"/>
    <d v="2024-03-15T00:00:00"/>
    <x v="177"/>
    <x v="1"/>
    <x v="2"/>
    <n v="104815.03999999999"/>
    <n v="5.36"/>
    <n v="41356.04"/>
  </r>
  <r>
    <s v="INV03211"/>
    <d v="2024-10-20T00:00:00"/>
    <x v="204"/>
    <x v="3"/>
    <x v="0"/>
    <n v="186123.07"/>
    <n v="11.02"/>
    <n v="58736.26"/>
  </r>
  <r>
    <s v="INV03212"/>
    <d v="2024-03-19T00:00:00"/>
    <x v="235"/>
    <x v="2"/>
    <x v="3"/>
    <n v="17373.89"/>
    <n v="0.52"/>
    <n v="6181.62"/>
  </r>
  <r>
    <s v="INV03213"/>
    <d v="2025-10-26T00:00:00"/>
    <x v="299"/>
    <x v="0"/>
    <x v="0"/>
    <n v="52836.52"/>
    <n v="11.54"/>
    <n v="15029.21"/>
  </r>
  <r>
    <s v="INV03214"/>
    <d v="2025-10-14T00:00:00"/>
    <x v="126"/>
    <x v="2"/>
    <x v="1"/>
    <n v="238113.16"/>
    <n v="6.36"/>
    <n v="117607.83"/>
  </r>
  <r>
    <s v="INV03215"/>
    <d v="2024-06-26T00:00:00"/>
    <x v="144"/>
    <x v="0"/>
    <x v="0"/>
    <n v="51351.76"/>
    <n v="7.46"/>
    <n v="24242.07"/>
  </r>
  <r>
    <s v="INV03216"/>
    <d v="2025-03-12T00:00:00"/>
    <x v="111"/>
    <x v="0"/>
    <x v="0"/>
    <n v="163036.67000000001"/>
    <n v="16.23"/>
    <n v="55832.480000000003"/>
  </r>
  <r>
    <s v="INV03217"/>
    <d v="2024-10-03T00:00:00"/>
    <x v="63"/>
    <x v="0"/>
    <x v="0"/>
    <n v="97902.5"/>
    <n v="10.57"/>
    <n v="39463.33"/>
  </r>
  <r>
    <s v="INV03218"/>
    <d v="2024-06-03T00:00:00"/>
    <x v="65"/>
    <x v="1"/>
    <x v="1"/>
    <n v="232488.39"/>
    <n v="16.43"/>
    <n v="79367.94"/>
  </r>
  <r>
    <s v="INV03219"/>
    <d v="2024-10-10T00:00:00"/>
    <x v="298"/>
    <x v="2"/>
    <x v="1"/>
    <n v="219280.07"/>
    <n v="13.17"/>
    <n v="105352.03"/>
  </r>
  <r>
    <s v="INV03220"/>
    <d v="2025-09-02T00:00:00"/>
    <x v="25"/>
    <x v="3"/>
    <x v="1"/>
    <n v="114055.98"/>
    <n v="15.65"/>
    <n v="39921.629999999997"/>
  </r>
  <r>
    <s v="INV03221"/>
    <d v="2024-01-10T00:00:00"/>
    <x v="43"/>
    <x v="3"/>
    <x v="2"/>
    <n v="63201.65"/>
    <n v="14.44"/>
    <n v="17723.87"/>
  </r>
  <r>
    <s v="INV03222"/>
    <d v="2024-07-07T00:00:00"/>
    <x v="4"/>
    <x v="0"/>
    <x v="3"/>
    <n v="179530.52"/>
    <n v="21.67"/>
    <n v="89050.79"/>
  </r>
  <r>
    <s v="INV03223"/>
    <d v="2024-09-21T00:00:00"/>
    <x v="225"/>
    <x v="0"/>
    <x v="3"/>
    <n v="163878.13"/>
    <n v="20.84"/>
    <n v="80912.09"/>
  </r>
  <r>
    <s v="INV03224"/>
    <d v="2024-08-23T00:00:00"/>
    <x v="267"/>
    <x v="0"/>
    <x v="0"/>
    <n v="61602.97"/>
    <n v="21.66"/>
    <n v="16654.060000000001"/>
  </r>
  <r>
    <s v="INV03225"/>
    <d v="2024-02-09T00:00:00"/>
    <x v="234"/>
    <x v="3"/>
    <x v="3"/>
    <n v="243855.85"/>
    <n v="6.72"/>
    <n v="122621.37"/>
  </r>
  <r>
    <s v="INV03226"/>
    <d v="2024-06-21T00:00:00"/>
    <x v="249"/>
    <x v="0"/>
    <x v="1"/>
    <n v="211330.49"/>
    <n v="20.64"/>
    <n v="91185.3"/>
  </r>
  <r>
    <s v="INV03227"/>
    <d v="2024-12-06T00:00:00"/>
    <x v="132"/>
    <x v="3"/>
    <x v="0"/>
    <n v="59392.53"/>
    <n v="11.63"/>
    <n v="27335.63"/>
  </r>
  <r>
    <s v="INV03228"/>
    <d v="2025-08-14T00:00:00"/>
    <x v="283"/>
    <x v="1"/>
    <x v="2"/>
    <n v="119657.29"/>
    <n v="11.52"/>
    <n v="31265.21"/>
  </r>
  <r>
    <s v="INV03229"/>
    <d v="2024-09-28T00:00:00"/>
    <x v="29"/>
    <x v="1"/>
    <x v="1"/>
    <n v="16868.7"/>
    <n v="2.74"/>
    <n v="7496.48"/>
  </r>
  <r>
    <s v="INV03230"/>
    <d v="2025-01-24T00:00:00"/>
    <x v="226"/>
    <x v="3"/>
    <x v="2"/>
    <n v="94025.02"/>
    <n v="23.42"/>
    <n v="43747.54"/>
  </r>
  <r>
    <s v="INV03231"/>
    <d v="2025-12-05T00:00:00"/>
    <x v="239"/>
    <x v="0"/>
    <x v="3"/>
    <n v="132247.12"/>
    <n v="23.46"/>
    <n v="40744.550000000003"/>
  </r>
  <r>
    <s v="INV03232"/>
    <d v="2025-04-05T00:00:00"/>
    <x v="37"/>
    <x v="0"/>
    <x v="1"/>
    <n v="240380.22"/>
    <n v="3.86"/>
    <n v="125319.26"/>
  </r>
  <r>
    <s v="INV03233"/>
    <d v="2024-04-15T00:00:00"/>
    <x v="7"/>
    <x v="0"/>
    <x v="2"/>
    <n v="97551.27"/>
    <n v="17.2"/>
    <n v="25653.99"/>
  </r>
  <r>
    <s v="INV03234"/>
    <d v="2024-01-06T00:00:00"/>
    <x v="136"/>
    <x v="2"/>
    <x v="2"/>
    <n v="15864.99"/>
    <n v="6.89"/>
    <n v="7385.47"/>
  </r>
  <r>
    <s v="INV03235"/>
    <d v="2024-02-06T00:00:00"/>
    <x v="80"/>
    <x v="1"/>
    <x v="3"/>
    <n v="198954.55"/>
    <n v="14.83"/>
    <n v="67676.100000000006"/>
  </r>
  <r>
    <s v="INV03236"/>
    <d v="2024-12-09T00:00:00"/>
    <x v="218"/>
    <x v="3"/>
    <x v="0"/>
    <n v="74650"/>
    <n v="9.6199999999999992"/>
    <n v="38574.5"/>
  </r>
  <r>
    <s v="INV03237"/>
    <d v="2024-10-12T00:00:00"/>
    <x v="159"/>
    <x v="0"/>
    <x v="2"/>
    <n v="165202.26999999999"/>
    <n v="12.78"/>
    <n v="45834.68"/>
  </r>
  <r>
    <s v="INV03238"/>
    <d v="2024-09-24T00:00:00"/>
    <x v="3"/>
    <x v="0"/>
    <x v="1"/>
    <n v="71104.14"/>
    <n v="19.809999999999999"/>
    <n v="31196.11"/>
  </r>
  <r>
    <s v="INV03239"/>
    <d v="2024-10-27T00:00:00"/>
    <x v="111"/>
    <x v="1"/>
    <x v="1"/>
    <n v="83157.009999999995"/>
    <n v="23.16"/>
    <n v="41750.71"/>
  </r>
  <r>
    <s v="INV03240"/>
    <d v="2025-09-24T00:00:00"/>
    <x v="176"/>
    <x v="0"/>
    <x v="2"/>
    <n v="159874.98000000001"/>
    <n v="7.83"/>
    <n v="78635.839999999997"/>
  </r>
  <r>
    <s v="INV03241"/>
    <d v="2025-01-18T00:00:00"/>
    <x v="47"/>
    <x v="2"/>
    <x v="0"/>
    <n v="186450.51"/>
    <n v="18.28"/>
    <n v="98724.05"/>
  </r>
  <r>
    <s v="INV03242"/>
    <d v="2024-08-01T00:00:00"/>
    <x v="204"/>
    <x v="2"/>
    <x v="3"/>
    <n v="149334.76"/>
    <n v="10.88"/>
    <n v="80095.98"/>
  </r>
  <r>
    <s v="INV03243"/>
    <d v="2024-02-23T00:00:00"/>
    <x v="153"/>
    <x v="2"/>
    <x v="3"/>
    <n v="74034.210000000006"/>
    <n v="5.27"/>
    <n v="28420.14"/>
  </r>
  <r>
    <s v="INV03244"/>
    <d v="2025-08-23T00:00:00"/>
    <x v="56"/>
    <x v="3"/>
    <x v="0"/>
    <n v="145231"/>
    <n v="12.85"/>
    <n v="59803.56"/>
  </r>
  <r>
    <s v="INV03245"/>
    <d v="2025-07-31T00:00:00"/>
    <x v="279"/>
    <x v="1"/>
    <x v="0"/>
    <n v="13322.98"/>
    <n v="9.5299999999999994"/>
    <n v="4509.95"/>
  </r>
  <r>
    <s v="INV03246"/>
    <d v="2025-06-22T00:00:00"/>
    <x v="10"/>
    <x v="3"/>
    <x v="1"/>
    <n v="145024.5"/>
    <n v="24.7"/>
    <n v="60206.84"/>
  </r>
  <r>
    <s v="INV03247"/>
    <d v="2024-12-27T00:00:00"/>
    <x v="265"/>
    <x v="0"/>
    <x v="2"/>
    <n v="89896.75"/>
    <n v="22.68"/>
    <n v="45036.58"/>
  </r>
  <r>
    <s v="INV03248"/>
    <d v="2025-02-14T00:00:00"/>
    <x v="134"/>
    <x v="2"/>
    <x v="0"/>
    <n v="76778.94"/>
    <n v="19.45"/>
    <n v="37376.800000000003"/>
  </r>
  <r>
    <s v="INV03249"/>
    <d v="2025-05-18T00:00:00"/>
    <x v="68"/>
    <x v="3"/>
    <x v="0"/>
    <n v="132385.19"/>
    <n v="7.29"/>
    <n v="53198.26"/>
  </r>
  <r>
    <s v="INV03250"/>
    <d v="2024-11-04T00:00:00"/>
    <x v="71"/>
    <x v="0"/>
    <x v="3"/>
    <n v="133899.81"/>
    <n v="5.17"/>
    <n v="70282.52"/>
  </r>
  <r>
    <s v="INV03251"/>
    <d v="2024-12-23T00:00:00"/>
    <x v="76"/>
    <x v="0"/>
    <x v="0"/>
    <n v="208811.14"/>
    <n v="22.45"/>
    <n v="62536.65"/>
  </r>
  <r>
    <s v="INV03252"/>
    <d v="2024-08-03T00:00:00"/>
    <x v="189"/>
    <x v="0"/>
    <x v="2"/>
    <n v="183796.18"/>
    <n v="23.14"/>
    <n v="74768.27"/>
  </r>
  <r>
    <s v="INV03253"/>
    <d v="2025-07-10T00:00:00"/>
    <x v="33"/>
    <x v="0"/>
    <x v="2"/>
    <n v="154458.07"/>
    <n v="11.68"/>
    <n v="74773.259999999995"/>
  </r>
  <r>
    <s v="INV03254"/>
    <d v="2025-10-20T00:00:00"/>
    <x v="76"/>
    <x v="3"/>
    <x v="3"/>
    <n v="247484.07"/>
    <n v="18.11"/>
    <n v="92624.48"/>
  </r>
  <r>
    <s v="INV03255"/>
    <d v="2025-11-16T00:00:00"/>
    <x v="215"/>
    <x v="1"/>
    <x v="1"/>
    <n v="40811.86"/>
    <n v="14.85"/>
    <n v="15472.84"/>
  </r>
  <r>
    <s v="INV03256"/>
    <d v="2025-06-06T00:00:00"/>
    <x v="100"/>
    <x v="1"/>
    <x v="2"/>
    <n v="70108.47"/>
    <n v="11.91"/>
    <n v="22450.18"/>
  </r>
  <r>
    <s v="INV03257"/>
    <d v="2025-01-02T00:00:00"/>
    <x v="132"/>
    <x v="0"/>
    <x v="3"/>
    <n v="156096.32000000001"/>
    <n v="5.84"/>
    <n v="48327.8"/>
  </r>
  <r>
    <s v="INV03258"/>
    <d v="2024-12-30T00:00:00"/>
    <x v="201"/>
    <x v="2"/>
    <x v="1"/>
    <n v="28166.71"/>
    <n v="21.23"/>
    <n v="14254.68"/>
  </r>
  <r>
    <s v="INV03259"/>
    <d v="2025-07-21T00:00:00"/>
    <x v="287"/>
    <x v="1"/>
    <x v="0"/>
    <n v="60053.62"/>
    <n v="20.47"/>
    <n v="31796.639999999999"/>
  </r>
  <r>
    <s v="INV03260"/>
    <d v="2024-08-12T00:00:00"/>
    <x v="236"/>
    <x v="2"/>
    <x v="3"/>
    <n v="202503.72"/>
    <n v="0.87"/>
    <n v="83703.05"/>
  </r>
  <r>
    <s v="INV03261"/>
    <d v="2025-07-31T00:00:00"/>
    <x v="0"/>
    <x v="0"/>
    <x v="0"/>
    <n v="116464.89"/>
    <n v="21.7"/>
    <n v="47832.3"/>
  </r>
  <r>
    <s v="INV03262"/>
    <d v="2024-11-01T00:00:00"/>
    <x v="59"/>
    <x v="2"/>
    <x v="2"/>
    <n v="122840.79"/>
    <n v="10.59"/>
    <n v="57075.24"/>
  </r>
  <r>
    <s v="INV03263"/>
    <d v="2025-03-27T00:00:00"/>
    <x v="156"/>
    <x v="3"/>
    <x v="2"/>
    <n v="157676.19"/>
    <n v="6.78"/>
    <n v="56352.57"/>
  </r>
  <r>
    <s v="INV03264"/>
    <d v="2025-12-01T00:00:00"/>
    <x v="153"/>
    <x v="1"/>
    <x v="0"/>
    <n v="172175.74"/>
    <n v="16.43"/>
    <n v="83516.929999999993"/>
  </r>
  <r>
    <s v="INV03265"/>
    <d v="2025-02-16T00:00:00"/>
    <x v="11"/>
    <x v="2"/>
    <x v="0"/>
    <n v="170016.3"/>
    <n v="14.04"/>
    <n v="86625.43"/>
  </r>
  <r>
    <s v="INV03266"/>
    <d v="2024-11-07T00:00:00"/>
    <x v="232"/>
    <x v="2"/>
    <x v="2"/>
    <n v="72778.080000000002"/>
    <n v="24.41"/>
    <n v="24619.08"/>
  </r>
  <r>
    <s v="INV03267"/>
    <d v="2024-12-26T00:00:00"/>
    <x v="136"/>
    <x v="1"/>
    <x v="3"/>
    <n v="69646.87"/>
    <n v="23.82"/>
    <n v="21685.56"/>
  </r>
  <r>
    <s v="INV03268"/>
    <d v="2024-03-11T00:00:00"/>
    <x v="52"/>
    <x v="2"/>
    <x v="1"/>
    <n v="145571.56"/>
    <n v="6.74"/>
    <n v="74670.990000000005"/>
  </r>
  <r>
    <s v="INV03269"/>
    <d v="2024-08-02T00:00:00"/>
    <x v="239"/>
    <x v="2"/>
    <x v="3"/>
    <n v="151268.98000000001"/>
    <n v="10.9"/>
    <n v="77694.63"/>
  </r>
  <r>
    <s v="INV03270"/>
    <d v="2024-03-06T00:00:00"/>
    <x v="30"/>
    <x v="1"/>
    <x v="3"/>
    <n v="190292.35"/>
    <n v="2.63"/>
    <n v="54586.39"/>
  </r>
  <r>
    <s v="INV03271"/>
    <d v="2025-04-16T00:00:00"/>
    <x v="201"/>
    <x v="2"/>
    <x v="3"/>
    <n v="30108.91"/>
    <n v="0.64"/>
    <n v="15091.31"/>
  </r>
  <r>
    <s v="INV03272"/>
    <d v="2024-07-17T00:00:00"/>
    <x v="51"/>
    <x v="2"/>
    <x v="1"/>
    <n v="146896.69"/>
    <n v="13.88"/>
    <n v="72674.97"/>
  </r>
  <r>
    <s v="INV03273"/>
    <d v="2025-03-29T00:00:00"/>
    <x v="109"/>
    <x v="1"/>
    <x v="3"/>
    <n v="18416.22"/>
    <n v="4.42"/>
    <n v="8990.76"/>
  </r>
  <r>
    <s v="INV03274"/>
    <d v="2025-09-30T00:00:00"/>
    <x v="223"/>
    <x v="0"/>
    <x v="1"/>
    <n v="40083.68"/>
    <n v="9.61"/>
    <n v="18710.46"/>
  </r>
  <r>
    <s v="INV03275"/>
    <d v="2025-07-12T00:00:00"/>
    <x v="252"/>
    <x v="0"/>
    <x v="3"/>
    <n v="212999.23"/>
    <n v="15.86"/>
    <n v="112061.29"/>
  </r>
  <r>
    <s v="INV03276"/>
    <d v="2024-03-28T00:00:00"/>
    <x v="102"/>
    <x v="0"/>
    <x v="3"/>
    <n v="218104.82"/>
    <n v="7.05"/>
    <n v="85819.98"/>
  </r>
  <r>
    <s v="INV03277"/>
    <d v="2024-09-21T00:00:00"/>
    <x v="41"/>
    <x v="0"/>
    <x v="1"/>
    <n v="35688.44"/>
    <n v="18.84"/>
    <n v="17884.62"/>
  </r>
  <r>
    <s v="INV03278"/>
    <d v="2024-05-29T00:00:00"/>
    <x v="116"/>
    <x v="2"/>
    <x v="3"/>
    <n v="54426.22"/>
    <n v="10.45"/>
    <n v="29206.98"/>
  </r>
  <r>
    <s v="INV03279"/>
    <d v="2024-03-18T00:00:00"/>
    <x v="199"/>
    <x v="1"/>
    <x v="3"/>
    <n v="242490.2"/>
    <n v="19.68"/>
    <n v="122625.37"/>
  </r>
  <r>
    <s v="INV03280"/>
    <d v="2024-04-29T00:00:00"/>
    <x v="118"/>
    <x v="2"/>
    <x v="0"/>
    <n v="240259.12"/>
    <n v="10.48"/>
    <n v="88994.65"/>
  </r>
  <r>
    <s v="INV03281"/>
    <d v="2024-06-02T00:00:00"/>
    <x v="283"/>
    <x v="3"/>
    <x v="0"/>
    <n v="225204.59"/>
    <n v="1.46"/>
    <n v="117092.58"/>
  </r>
  <r>
    <s v="INV03282"/>
    <d v="2024-09-25T00:00:00"/>
    <x v="147"/>
    <x v="0"/>
    <x v="1"/>
    <n v="249185.5"/>
    <n v="24.64"/>
    <n v="128306.96"/>
  </r>
  <r>
    <s v="INV03283"/>
    <d v="2025-01-24T00:00:00"/>
    <x v="49"/>
    <x v="0"/>
    <x v="2"/>
    <n v="45850.8"/>
    <n v="22.4"/>
    <n v="22776.31"/>
  </r>
  <r>
    <s v="INV03284"/>
    <d v="2024-10-12T00:00:00"/>
    <x v="40"/>
    <x v="3"/>
    <x v="1"/>
    <n v="65981.62"/>
    <n v="1.46"/>
    <n v="17517.03"/>
  </r>
  <r>
    <s v="INV03285"/>
    <d v="2024-03-22T00:00:00"/>
    <x v="107"/>
    <x v="2"/>
    <x v="0"/>
    <n v="142367.96"/>
    <n v="1.43"/>
    <n v="61132.5"/>
  </r>
  <r>
    <s v="INV03286"/>
    <d v="2024-09-16T00:00:00"/>
    <x v="42"/>
    <x v="0"/>
    <x v="3"/>
    <n v="202132.39"/>
    <n v="6.89"/>
    <n v="99970.04"/>
  </r>
  <r>
    <s v="INV03287"/>
    <d v="2025-02-05T00:00:00"/>
    <x v="187"/>
    <x v="3"/>
    <x v="0"/>
    <n v="197225.77"/>
    <n v="24.29"/>
    <n v="69186.69"/>
  </r>
  <r>
    <s v="INV03288"/>
    <d v="2024-12-22T00:00:00"/>
    <x v="44"/>
    <x v="3"/>
    <x v="3"/>
    <n v="138955.10999999999"/>
    <n v="12.18"/>
    <n v="70919.240000000005"/>
  </r>
  <r>
    <s v="INV03289"/>
    <d v="2025-02-16T00:00:00"/>
    <x v="66"/>
    <x v="0"/>
    <x v="1"/>
    <n v="37160.06"/>
    <n v="5.61"/>
    <n v="19134"/>
  </r>
  <r>
    <s v="INV03290"/>
    <d v="2024-12-26T00:00:00"/>
    <x v="206"/>
    <x v="3"/>
    <x v="2"/>
    <n v="66053.72"/>
    <n v="23.13"/>
    <n v="20090.650000000001"/>
  </r>
  <r>
    <s v="INV03291"/>
    <d v="2025-07-14T00:00:00"/>
    <x v="44"/>
    <x v="2"/>
    <x v="3"/>
    <n v="98651.06"/>
    <n v="24.85"/>
    <n v="37599.21"/>
  </r>
  <r>
    <s v="INV03292"/>
    <d v="2025-01-21T00:00:00"/>
    <x v="81"/>
    <x v="3"/>
    <x v="1"/>
    <n v="123037.27"/>
    <n v="8.15"/>
    <n v="31261.37"/>
  </r>
  <r>
    <s v="INV03293"/>
    <d v="2024-07-10T00:00:00"/>
    <x v="68"/>
    <x v="3"/>
    <x v="2"/>
    <n v="135229.68"/>
    <n v="22.1"/>
    <n v="50789.87"/>
  </r>
  <r>
    <s v="INV03294"/>
    <d v="2024-05-25T00:00:00"/>
    <x v="194"/>
    <x v="0"/>
    <x v="0"/>
    <n v="75404.23"/>
    <n v="20.95"/>
    <n v="23271.4"/>
  </r>
  <r>
    <s v="INV03295"/>
    <d v="2025-12-18T00:00:00"/>
    <x v="195"/>
    <x v="1"/>
    <x v="3"/>
    <n v="173077.71"/>
    <n v="15.4"/>
    <n v="75229.48"/>
  </r>
  <r>
    <s v="INV03296"/>
    <d v="2024-04-21T00:00:00"/>
    <x v="94"/>
    <x v="0"/>
    <x v="1"/>
    <n v="171698.65"/>
    <n v="1.24"/>
    <n v="73954.539999999994"/>
  </r>
  <r>
    <s v="INV03297"/>
    <d v="2025-08-26T00:00:00"/>
    <x v="3"/>
    <x v="1"/>
    <x v="1"/>
    <n v="214589.85"/>
    <n v="15.61"/>
    <n v="87305.59"/>
  </r>
  <r>
    <s v="INV03298"/>
    <d v="2025-03-25T00:00:00"/>
    <x v="254"/>
    <x v="1"/>
    <x v="3"/>
    <n v="95440.49"/>
    <n v="21.81"/>
    <n v="43635.040000000001"/>
  </r>
  <r>
    <s v="INV03299"/>
    <d v="2024-02-11T00:00:00"/>
    <x v="165"/>
    <x v="2"/>
    <x v="1"/>
    <n v="119340.17"/>
    <n v="2.2999999999999998"/>
    <n v="32452.01"/>
  </r>
  <r>
    <s v="INV03300"/>
    <d v="2024-05-21T00:00:00"/>
    <x v="108"/>
    <x v="2"/>
    <x v="2"/>
    <n v="22286.2"/>
    <n v="15.21"/>
    <n v="9518.25"/>
  </r>
  <r>
    <s v="INV03301"/>
    <d v="2024-11-23T00:00:00"/>
    <x v="214"/>
    <x v="2"/>
    <x v="0"/>
    <n v="78927.42"/>
    <n v="8.6300000000000008"/>
    <n v="33232.01"/>
  </r>
  <r>
    <s v="INV03302"/>
    <d v="2024-02-09T00:00:00"/>
    <x v="174"/>
    <x v="2"/>
    <x v="3"/>
    <n v="199033.02"/>
    <n v="15.79"/>
    <n v="56353.75"/>
  </r>
  <r>
    <s v="INV03303"/>
    <d v="2025-05-29T00:00:00"/>
    <x v="242"/>
    <x v="2"/>
    <x v="2"/>
    <n v="147265.41"/>
    <n v="12.24"/>
    <n v="71325.69"/>
  </r>
  <r>
    <s v="INV03304"/>
    <d v="2024-07-19T00:00:00"/>
    <x v="196"/>
    <x v="0"/>
    <x v="3"/>
    <n v="103991.25"/>
    <n v="10.66"/>
    <n v="39750.589999999997"/>
  </r>
  <r>
    <s v="INV03305"/>
    <d v="2025-11-20T00:00:00"/>
    <x v="195"/>
    <x v="3"/>
    <x v="0"/>
    <n v="124274.79"/>
    <n v="13.53"/>
    <n v="53439.07"/>
  </r>
  <r>
    <s v="INV03306"/>
    <d v="2024-01-18T00:00:00"/>
    <x v="222"/>
    <x v="2"/>
    <x v="0"/>
    <n v="198700.15"/>
    <n v="8.7899999999999991"/>
    <n v="86491.75"/>
  </r>
  <r>
    <s v="INV03307"/>
    <d v="2025-03-01T00:00:00"/>
    <x v="82"/>
    <x v="0"/>
    <x v="1"/>
    <n v="183802.78"/>
    <n v="5.51"/>
    <n v="87238.03"/>
  </r>
  <r>
    <s v="INV03308"/>
    <d v="2024-11-15T00:00:00"/>
    <x v="205"/>
    <x v="0"/>
    <x v="2"/>
    <n v="177611.66"/>
    <n v="6.49"/>
    <n v="49150.43"/>
  </r>
  <r>
    <s v="INV03309"/>
    <d v="2025-08-21T00:00:00"/>
    <x v="119"/>
    <x v="2"/>
    <x v="0"/>
    <n v="69256.98"/>
    <n v="21.1"/>
    <n v="30397.51"/>
  </r>
  <r>
    <s v="INV03310"/>
    <d v="2025-04-24T00:00:00"/>
    <x v="245"/>
    <x v="1"/>
    <x v="0"/>
    <n v="57688.34"/>
    <n v="17.96"/>
    <n v="24654.49"/>
  </r>
  <r>
    <s v="INV03311"/>
    <d v="2024-05-17T00:00:00"/>
    <x v="14"/>
    <x v="2"/>
    <x v="3"/>
    <n v="227781.41"/>
    <n v="2.87"/>
    <n v="96832.45"/>
  </r>
  <r>
    <s v="INV03312"/>
    <d v="2024-12-10T00:00:00"/>
    <x v="173"/>
    <x v="2"/>
    <x v="2"/>
    <n v="196546.09"/>
    <n v="17.28"/>
    <n v="55747.89"/>
  </r>
  <r>
    <s v="INV03313"/>
    <d v="2024-12-01T00:00:00"/>
    <x v="104"/>
    <x v="2"/>
    <x v="2"/>
    <n v="176563.66"/>
    <n v="10.199999999999999"/>
    <n v="80265.31"/>
  </r>
  <r>
    <s v="INV03314"/>
    <d v="2024-06-25T00:00:00"/>
    <x v="167"/>
    <x v="2"/>
    <x v="2"/>
    <n v="120375.86"/>
    <n v="2.86"/>
    <n v="63046.43"/>
  </r>
  <r>
    <s v="INV03315"/>
    <d v="2025-02-26T00:00:00"/>
    <x v="169"/>
    <x v="1"/>
    <x v="1"/>
    <n v="139621.44"/>
    <n v="21.88"/>
    <n v="60981.02"/>
  </r>
  <r>
    <s v="INV03316"/>
    <d v="2025-03-17T00:00:00"/>
    <x v="208"/>
    <x v="1"/>
    <x v="3"/>
    <n v="72691.41"/>
    <n v="14.46"/>
    <n v="39597.370000000003"/>
  </r>
  <r>
    <s v="INV03317"/>
    <d v="2025-09-08T00:00:00"/>
    <x v="215"/>
    <x v="3"/>
    <x v="1"/>
    <n v="168885.26"/>
    <n v="24.13"/>
    <n v="65733.740000000005"/>
  </r>
  <r>
    <s v="INV03318"/>
    <d v="2025-08-25T00:00:00"/>
    <x v="172"/>
    <x v="0"/>
    <x v="0"/>
    <n v="54851.85"/>
    <n v="15.85"/>
    <n v="25925.52"/>
  </r>
  <r>
    <s v="INV03319"/>
    <d v="2024-12-21T00:00:00"/>
    <x v="222"/>
    <x v="2"/>
    <x v="2"/>
    <n v="19434.55"/>
    <n v="21.87"/>
    <n v="9331.84"/>
  </r>
  <r>
    <s v="INV03320"/>
    <d v="2025-02-12T00:00:00"/>
    <x v="200"/>
    <x v="2"/>
    <x v="3"/>
    <n v="84581.27"/>
    <n v="14.82"/>
    <n v="28368.51"/>
  </r>
  <r>
    <s v="INV03321"/>
    <d v="2024-08-09T00:00:00"/>
    <x v="134"/>
    <x v="3"/>
    <x v="0"/>
    <n v="218030.83"/>
    <n v="11.38"/>
    <n v="81943.8"/>
  </r>
  <r>
    <s v="INV03322"/>
    <d v="2025-07-07T00:00:00"/>
    <x v="235"/>
    <x v="1"/>
    <x v="2"/>
    <n v="24683.63"/>
    <n v="7.69"/>
    <n v="6872.15"/>
  </r>
  <r>
    <s v="INV03323"/>
    <d v="2024-12-27T00:00:00"/>
    <x v="223"/>
    <x v="0"/>
    <x v="1"/>
    <n v="88999.6"/>
    <n v="14.33"/>
    <n v="41946.43"/>
  </r>
  <r>
    <s v="INV03324"/>
    <d v="2024-02-18T00:00:00"/>
    <x v="152"/>
    <x v="1"/>
    <x v="2"/>
    <n v="20576.04"/>
    <n v="0.02"/>
    <n v="7170.43"/>
  </r>
  <r>
    <s v="INV03325"/>
    <d v="2025-07-27T00:00:00"/>
    <x v="279"/>
    <x v="1"/>
    <x v="0"/>
    <n v="76738.83"/>
    <n v="20.04"/>
    <n v="26969.13"/>
  </r>
  <r>
    <s v="INV03326"/>
    <d v="2024-10-13T00:00:00"/>
    <x v="207"/>
    <x v="3"/>
    <x v="2"/>
    <n v="129836.76"/>
    <n v="14.62"/>
    <n v="35129.51"/>
  </r>
  <r>
    <s v="INV03327"/>
    <d v="2025-09-23T00:00:00"/>
    <x v="66"/>
    <x v="2"/>
    <x v="0"/>
    <n v="112151.67999999999"/>
    <n v="22.59"/>
    <n v="50836.46"/>
  </r>
  <r>
    <s v="INV03328"/>
    <d v="2024-09-09T00:00:00"/>
    <x v="214"/>
    <x v="1"/>
    <x v="3"/>
    <n v="176681.29"/>
    <n v="11.84"/>
    <n v="90108.85"/>
  </r>
  <r>
    <s v="INV03329"/>
    <d v="2024-02-17T00:00:00"/>
    <x v="35"/>
    <x v="1"/>
    <x v="3"/>
    <n v="140677.48000000001"/>
    <n v="13.38"/>
    <n v="72493.72"/>
  </r>
  <r>
    <s v="INV03330"/>
    <d v="2025-02-09T00:00:00"/>
    <x v="107"/>
    <x v="0"/>
    <x v="3"/>
    <n v="85859.28"/>
    <n v="8.36"/>
    <n v="34666.6"/>
  </r>
  <r>
    <s v="INV03331"/>
    <d v="2025-12-20T00:00:00"/>
    <x v="180"/>
    <x v="0"/>
    <x v="1"/>
    <n v="62666.04"/>
    <n v="20.62"/>
    <n v="19542.57"/>
  </r>
  <r>
    <s v="INV03332"/>
    <d v="2025-06-01T00:00:00"/>
    <x v="267"/>
    <x v="2"/>
    <x v="2"/>
    <n v="141316.07"/>
    <n v="5.78"/>
    <n v="75297.759999999995"/>
  </r>
  <r>
    <s v="INV03333"/>
    <d v="2025-02-14T00:00:00"/>
    <x v="260"/>
    <x v="1"/>
    <x v="1"/>
    <n v="223714.76"/>
    <n v="9.5399999999999991"/>
    <n v="97532.74"/>
  </r>
  <r>
    <s v="INV03334"/>
    <d v="2024-03-21T00:00:00"/>
    <x v="108"/>
    <x v="1"/>
    <x v="3"/>
    <n v="23834.94"/>
    <n v="24.59"/>
    <n v="10262.93"/>
  </r>
  <r>
    <s v="INV03335"/>
    <d v="2025-10-07T00:00:00"/>
    <x v="202"/>
    <x v="1"/>
    <x v="2"/>
    <n v="76110.080000000002"/>
    <n v="6.21"/>
    <n v="36860.589999999997"/>
  </r>
  <r>
    <s v="INV03336"/>
    <d v="2025-03-10T00:00:00"/>
    <x v="42"/>
    <x v="1"/>
    <x v="0"/>
    <n v="198115.59"/>
    <n v="6.17"/>
    <n v="56924.86"/>
  </r>
  <r>
    <s v="INV03337"/>
    <d v="2024-06-04T00:00:00"/>
    <x v="258"/>
    <x v="3"/>
    <x v="3"/>
    <n v="247898.46"/>
    <n v="13.89"/>
    <n v="121739.63"/>
  </r>
  <r>
    <s v="INV03338"/>
    <d v="2025-04-28T00:00:00"/>
    <x v="16"/>
    <x v="3"/>
    <x v="2"/>
    <n v="101507.15"/>
    <n v="12.81"/>
    <n v="42037.25"/>
  </r>
  <r>
    <s v="INV03339"/>
    <d v="2024-08-12T00:00:00"/>
    <x v="5"/>
    <x v="1"/>
    <x v="2"/>
    <n v="186127.32"/>
    <n v="24.73"/>
    <n v="47341.78"/>
  </r>
  <r>
    <s v="INV03340"/>
    <d v="2024-10-27T00:00:00"/>
    <x v="240"/>
    <x v="0"/>
    <x v="3"/>
    <n v="192871.08"/>
    <n v="20.28"/>
    <n v="85873.47"/>
  </r>
  <r>
    <s v="INV03341"/>
    <d v="2024-05-14T00:00:00"/>
    <x v="217"/>
    <x v="1"/>
    <x v="1"/>
    <n v="23924.26"/>
    <n v="9.33"/>
    <n v="8832.23"/>
  </r>
  <r>
    <s v="INV03342"/>
    <d v="2025-12-07T00:00:00"/>
    <x v="97"/>
    <x v="1"/>
    <x v="3"/>
    <n v="72720.539999999994"/>
    <n v="3.97"/>
    <n v="36160.57"/>
  </r>
  <r>
    <s v="INV03343"/>
    <d v="2024-10-26T00:00:00"/>
    <x v="244"/>
    <x v="0"/>
    <x v="2"/>
    <n v="80249.55"/>
    <n v="15.42"/>
    <n v="30904.16"/>
  </r>
  <r>
    <s v="INV03344"/>
    <d v="2025-10-03T00:00:00"/>
    <x v="25"/>
    <x v="3"/>
    <x v="0"/>
    <n v="28670.03"/>
    <n v="21.54"/>
    <n v="8914.52"/>
  </r>
  <r>
    <s v="INV03345"/>
    <d v="2024-07-02T00:00:00"/>
    <x v="64"/>
    <x v="2"/>
    <x v="3"/>
    <n v="83307.28"/>
    <n v="3.72"/>
    <n v="39157.29"/>
  </r>
  <r>
    <s v="INV03346"/>
    <d v="2024-03-02T00:00:00"/>
    <x v="149"/>
    <x v="0"/>
    <x v="0"/>
    <n v="115095.78"/>
    <n v="12.23"/>
    <n v="34288.379999999997"/>
  </r>
  <r>
    <s v="INV03347"/>
    <d v="2025-01-02T00:00:00"/>
    <x v="125"/>
    <x v="0"/>
    <x v="3"/>
    <n v="216241.9"/>
    <n v="8.07"/>
    <n v="74290.3"/>
  </r>
  <r>
    <s v="INV03348"/>
    <d v="2025-06-30T00:00:00"/>
    <x v="55"/>
    <x v="2"/>
    <x v="3"/>
    <n v="235463.69"/>
    <n v="1.75"/>
    <n v="127110.12"/>
  </r>
  <r>
    <s v="INV03349"/>
    <d v="2025-04-08T00:00:00"/>
    <x v="190"/>
    <x v="3"/>
    <x v="2"/>
    <n v="177613.96"/>
    <n v="4.8600000000000003"/>
    <n v="85275.35"/>
  </r>
  <r>
    <s v="INV03350"/>
    <d v="2025-08-29T00:00:00"/>
    <x v="205"/>
    <x v="1"/>
    <x v="2"/>
    <n v="55121.279999999999"/>
    <n v="18.100000000000001"/>
    <n v="29162.58"/>
  </r>
  <r>
    <s v="INV03351"/>
    <d v="2025-01-05T00:00:00"/>
    <x v="83"/>
    <x v="1"/>
    <x v="2"/>
    <n v="65090.89"/>
    <n v="13.85"/>
    <n v="33143.629999999997"/>
  </r>
  <r>
    <s v="INV03352"/>
    <d v="2025-02-06T00:00:00"/>
    <x v="235"/>
    <x v="2"/>
    <x v="2"/>
    <n v="147931.76999999999"/>
    <n v="0.04"/>
    <n v="74485.64"/>
  </r>
  <r>
    <s v="INV03353"/>
    <d v="2024-12-01T00:00:00"/>
    <x v="15"/>
    <x v="3"/>
    <x v="2"/>
    <n v="86839.96"/>
    <n v="8.8800000000000008"/>
    <n v="32034.080000000002"/>
  </r>
  <r>
    <s v="INV03354"/>
    <d v="2024-12-19T00:00:00"/>
    <x v="26"/>
    <x v="3"/>
    <x v="0"/>
    <n v="210326.64"/>
    <n v="7.36"/>
    <n v="65666.820000000007"/>
  </r>
  <r>
    <s v="INV03355"/>
    <d v="2024-06-13T00:00:00"/>
    <x v="48"/>
    <x v="2"/>
    <x v="0"/>
    <n v="50084.59"/>
    <n v="19.670000000000002"/>
    <n v="24821.74"/>
  </r>
  <r>
    <s v="INV03356"/>
    <d v="2025-05-19T00:00:00"/>
    <x v="205"/>
    <x v="3"/>
    <x v="2"/>
    <n v="85335.85"/>
    <n v="1.49"/>
    <n v="36937.35"/>
  </r>
  <r>
    <s v="INV03357"/>
    <d v="2025-07-18T00:00:00"/>
    <x v="2"/>
    <x v="0"/>
    <x v="1"/>
    <n v="19489.009999999998"/>
    <n v="14.47"/>
    <n v="8308.94"/>
  </r>
  <r>
    <s v="INV03358"/>
    <d v="2025-06-06T00:00:00"/>
    <x v="92"/>
    <x v="0"/>
    <x v="2"/>
    <n v="119276.41"/>
    <n v="6.55"/>
    <n v="51513.599999999999"/>
  </r>
  <r>
    <s v="INV03359"/>
    <d v="2024-11-21T00:00:00"/>
    <x v="199"/>
    <x v="3"/>
    <x v="3"/>
    <n v="56542.09"/>
    <n v="8.6"/>
    <n v="30073.9"/>
  </r>
  <r>
    <s v="INV03360"/>
    <d v="2025-09-20T00:00:00"/>
    <x v="190"/>
    <x v="0"/>
    <x v="0"/>
    <n v="64522.11"/>
    <n v="4.75"/>
    <n v="31359.3"/>
  </r>
  <r>
    <s v="INV03361"/>
    <d v="2025-06-27T00:00:00"/>
    <x v="175"/>
    <x v="3"/>
    <x v="2"/>
    <n v="61683.74"/>
    <n v="16.91"/>
    <n v="18636.419999999998"/>
  </r>
  <r>
    <s v="INV03362"/>
    <d v="2025-03-01T00:00:00"/>
    <x v="95"/>
    <x v="3"/>
    <x v="0"/>
    <n v="145207.94"/>
    <n v="19.46"/>
    <n v="64078.77"/>
  </r>
  <r>
    <s v="INV03363"/>
    <d v="2025-05-24T00:00:00"/>
    <x v="246"/>
    <x v="3"/>
    <x v="1"/>
    <n v="20915.830000000002"/>
    <n v="17.440000000000001"/>
    <n v="8921.15"/>
  </r>
  <r>
    <s v="INV03364"/>
    <d v="2025-08-09T00:00:00"/>
    <x v="5"/>
    <x v="2"/>
    <x v="3"/>
    <n v="96940.3"/>
    <n v="13.05"/>
    <n v="47527.88"/>
  </r>
  <r>
    <s v="INV03365"/>
    <d v="2024-10-03T00:00:00"/>
    <x v="297"/>
    <x v="1"/>
    <x v="1"/>
    <n v="130486.75"/>
    <n v="2.27"/>
    <n v="41927.49"/>
  </r>
  <r>
    <s v="INV03366"/>
    <d v="2024-08-08T00:00:00"/>
    <x v="225"/>
    <x v="0"/>
    <x v="1"/>
    <n v="102151.27"/>
    <n v="19.38"/>
    <n v="30928.47"/>
  </r>
  <r>
    <s v="INV03367"/>
    <d v="2024-07-16T00:00:00"/>
    <x v="254"/>
    <x v="1"/>
    <x v="2"/>
    <n v="176469.28"/>
    <n v="13.93"/>
    <n v="54442.720000000001"/>
  </r>
  <r>
    <s v="INV03368"/>
    <d v="2025-12-28T00:00:00"/>
    <x v="118"/>
    <x v="1"/>
    <x v="2"/>
    <n v="12407.09"/>
    <n v="18.02"/>
    <n v="4918.66"/>
  </r>
  <r>
    <s v="INV03369"/>
    <d v="2025-02-01T00:00:00"/>
    <x v="0"/>
    <x v="0"/>
    <x v="2"/>
    <n v="21702.26"/>
    <n v="22.55"/>
    <n v="9053.51"/>
  </r>
  <r>
    <s v="INV03370"/>
    <d v="2024-01-13T00:00:00"/>
    <x v="78"/>
    <x v="0"/>
    <x v="1"/>
    <n v="208293.38"/>
    <n v="17.61"/>
    <n v="112465.39"/>
  </r>
  <r>
    <s v="INV03371"/>
    <d v="2025-03-15T00:00:00"/>
    <x v="109"/>
    <x v="0"/>
    <x v="2"/>
    <n v="17032.72"/>
    <n v="11.57"/>
    <n v="8666.7000000000007"/>
  </r>
  <r>
    <s v="INV03372"/>
    <d v="2024-09-13T00:00:00"/>
    <x v="110"/>
    <x v="3"/>
    <x v="1"/>
    <n v="134687.31"/>
    <n v="9.01"/>
    <n v="38395.89"/>
  </r>
  <r>
    <s v="INV03373"/>
    <d v="2025-09-21T00:00:00"/>
    <x v="221"/>
    <x v="1"/>
    <x v="1"/>
    <n v="146623.84"/>
    <n v="2.89"/>
    <n v="49143.02"/>
  </r>
  <r>
    <s v="INV03374"/>
    <d v="2024-02-24T00:00:00"/>
    <x v="247"/>
    <x v="2"/>
    <x v="1"/>
    <n v="226071.35"/>
    <n v="14.09"/>
    <n v="88026.04"/>
  </r>
  <r>
    <s v="INV03375"/>
    <d v="2025-08-02T00:00:00"/>
    <x v="224"/>
    <x v="0"/>
    <x v="3"/>
    <n v="30371.54"/>
    <n v="18.52"/>
    <n v="10707.24"/>
  </r>
  <r>
    <s v="INV03376"/>
    <d v="2024-04-21T00:00:00"/>
    <x v="68"/>
    <x v="3"/>
    <x v="1"/>
    <n v="207009.34"/>
    <n v="2.0099999999999998"/>
    <n v="77153.81"/>
  </r>
  <r>
    <s v="INV03377"/>
    <d v="2025-04-26T00:00:00"/>
    <x v="256"/>
    <x v="3"/>
    <x v="0"/>
    <n v="218026.96"/>
    <n v="3.89"/>
    <n v="76378.820000000007"/>
  </r>
  <r>
    <s v="INV03378"/>
    <d v="2024-05-21T00:00:00"/>
    <x v="88"/>
    <x v="0"/>
    <x v="0"/>
    <n v="38600.68"/>
    <n v="17.27"/>
    <n v="12601.83"/>
  </r>
  <r>
    <s v="INV03379"/>
    <d v="2025-05-03T00:00:00"/>
    <x v="64"/>
    <x v="3"/>
    <x v="0"/>
    <n v="104316.22"/>
    <n v="4.99"/>
    <n v="35117.089999999997"/>
  </r>
  <r>
    <s v="INV03380"/>
    <d v="2025-12-27T00:00:00"/>
    <x v="120"/>
    <x v="0"/>
    <x v="3"/>
    <n v="132919.42000000001"/>
    <n v="0.39"/>
    <n v="63612.32"/>
  </r>
  <r>
    <s v="INV03381"/>
    <d v="2024-09-07T00:00:00"/>
    <x v="44"/>
    <x v="2"/>
    <x v="0"/>
    <n v="216639.33"/>
    <n v="18.25"/>
    <n v="89974.88"/>
  </r>
  <r>
    <s v="INV03382"/>
    <d v="2025-06-29T00:00:00"/>
    <x v="192"/>
    <x v="2"/>
    <x v="2"/>
    <n v="195722.82"/>
    <n v="23.75"/>
    <n v="91768.12"/>
  </r>
  <r>
    <s v="INV03383"/>
    <d v="2025-07-28T00:00:00"/>
    <x v="220"/>
    <x v="3"/>
    <x v="1"/>
    <n v="213137.94"/>
    <n v="0.84"/>
    <n v="76210.27"/>
  </r>
  <r>
    <s v="INV03384"/>
    <d v="2024-10-20T00:00:00"/>
    <x v="249"/>
    <x v="1"/>
    <x v="0"/>
    <n v="51381.25"/>
    <n v="13.21"/>
    <n v="25234.47"/>
  </r>
  <r>
    <s v="INV03385"/>
    <d v="2025-07-13T00:00:00"/>
    <x v="123"/>
    <x v="2"/>
    <x v="2"/>
    <n v="59623.41"/>
    <n v="15.25"/>
    <n v="28846.560000000001"/>
  </r>
  <r>
    <s v="INV03386"/>
    <d v="2025-02-20T00:00:00"/>
    <x v="54"/>
    <x v="3"/>
    <x v="2"/>
    <n v="162968.4"/>
    <n v="19.559999999999999"/>
    <n v="45954.95"/>
  </r>
  <r>
    <s v="INV03387"/>
    <d v="2025-05-27T00:00:00"/>
    <x v="168"/>
    <x v="0"/>
    <x v="1"/>
    <n v="152189.28"/>
    <n v="19.850000000000001"/>
    <n v="80911.48"/>
  </r>
  <r>
    <s v="INV03388"/>
    <d v="2024-07-06T00:00:00"/>
    <x v="11"/>
    <x v="3"/>
    <x v="1"/>
    <n v="122255.73"/>
    <n v="7.89"/>
    <n v="44668.08"/>
  </r>
  <r>
    <s v="INV03389"/>
    <d v="2024-07-13T00:00:00"/>
    <x v="258"/>
    <x v="2"/>
    <x v="2"/>
    <n v="240917.34"/>
    <n v="24.66"/>
    <n v="103444.3"/>
  </r>
  <r>
    <s v="INV03390"/>
    <d v="2024-03-17T00:00:00"/>
    <x v="256"/>
    <x v="1"/>
    <x v="2"/>
    <n v="174845.18"/>
    <n v="19.22"/>
    <n v="77493.039999999994"/>
  </r>
  <r>
    <s v="INV03391"/>
    <d v="2025-06-18T00:00:00"/>
    <x v="284"/>
    <x v="3"/>
    <x v="1"/>
    <n v="37225.18"/>
    <n v="23.2"/>
    <n v="12404.67"/>
  </r>
  <r>
    <s v="INV03392"/>
    <d v="2025-12-18T00:00:00"/>
    <x v="286"/>
    <x v="0"/>
    <x v="2"/>
    <n v="28070.79"/>
    <n v="1.5"/>
    <n v="8159.91"/>
  </r>
  <r>
    <s v="INV03393"/>
    <d v="2025-09-05T00:00:00"/>
    <x v="217"/>
    <x v="1"/>
    <x v="3"/>
    <n v="24633.23"/>
    <n v="19.079999999999998"/>
    <n v="12204.09"/>
  </r>
  <r>
    <s v="INV03394"/>
    <d v="2024-08-22T00:00:00"/>
    <x v="274"/>
    <x v="2"/>
    <x v="2"/>
    <n v="205509.87"/>
    <n v="8.93"/>
    <n v="61514"/>
  </r>
  <r>
    <s v="INV03395"/>
    <d v="2024-10-30T00:00:00"/>
    <x v="198"/>
    <x v="0"/>
    <x v="1"/>
    <n v="16800.75"/>
    <n v="16.2"/>
    <n v="4332.8900000000003"/>
  </r>
  <r>
    <s v="INV03396"/>
    <d v="2024-11-11T00:00:00"/>
    <x v="51"/>
    <x v="0"/>
    <x v="2"/>
    <n v="146444.98000000001"/>
    <n v="1.64"/>
    <n v="46313.08"/>
  </r>
  <r>
    <s v="INV03397"/>
    <d v="2025-08-18T00:00:00"/>
    <x v="198"/>
    <x v="3"/>
    <x v="1"/>
    <n v="218377.51"/>
    <n v="22.05"/>
    <n v="94895.15"/>
  </r>
  <r>
    <s v="INV03398"/>
    <d v="2025-10-07T00:00:00"/>
    <x v="243"/>
    <x v="1"/>
    <x v="0"/>
    <n v="93021.3"/>
    <n v="5.79"/>
    <n v="47633.21"/>
  </r>
  <r>
    <s v="INV03399"/>
    <d v="2025-04-15T00:00:00"/>
    <x v="266"/>
    <x v="3"/>
    <x v="2"/>
    <n v="18944.71"/>
    <n v="5.39"/>
    <n v="8444.51"/>
  </r>
  <r>
    <s v="INV03400"/>
    <d v="2024-07-30T00:00:00"/>
    <x v="33"/>
    <x v="3"/>
    <x v="1"/>
    <n v="177454.88"/>
    <n v="15.15"/>
    <n v="96322.97"/>
  </r>
  <r>
    <s v="INV03401"/>
    <d v="2025-09-13T00:00:00"/>
    <x v="47"/>
    <x v="0"/>
    <x v="3"/>
    <n v="149726.29"/>
    <n v="8.6199999999999992"/>
    <n v="76056.570000000007"/>
  </r>
  <r>
    <s v="INV03402"/>
    <d v="2025-07-01T00:00:00"/>
    <x v="99"/>
    <x v="2"/>
    <x v="0"/>
    <n v="219203.06"/>
    <n v="14.32"/>
    <n v="98984.04"/>
  </r>
  <r>
    <s v="INV03403"/>
    <d v="2024-01-11T00:00:00"/>
    <x v="282"/>
    <x v="2"/>
    <x v="1"/>
    <n v="79223.16"/>
    <n v="3.06"/>
    <n v="26320.98"/>
  </r>
  <r>
    <s v="INV03404"/>
    <d v="2024-12-16T00:00:00"/>
    <x v="41"/>
    <x v="2"/>
    <x v="3"/>
    <n v="57366.37"/>
    <n v="19.05"/>
    <n v="27859.200000000001"/>
  </r>
  <r>
    <s v="INV03405"/>
    <d v="2025-02-10T00:00:00"/>
    <x v="191"/>
    <x v="3"/>
    <x v="0"/>
    <n v="18707.45"/>
    <n v="17.95"/>
    <n v="6805.31"/>
  </r>
  <r>
    <s v="INV03406"/>
    <d v="2024-07-03T00:00:00"/>
    <x v="268"/>
    <x v="0"/>
    <x v="1"/>
    <n v="71931.44"/>
    <n v="3.96"/>
    <n v="36471.480000000003"/>
  </r>
  <r>
    <s v="INV03407"/>
    <d v="2025-08-30T00:00:00"/>
    <x v="125"/>
    <x v="1"/>
    <x v="0"/>
    <n v="157759.79999999999"/>
    <n v="1.46"/>
    <n v="68607.45"/>
  </r>
  <r>
    <s v="INV03408"/>
    <d v="2024-08-05T00:00:00"/>
    <x v="223"/>
    <x v="3"/>
    <x v="2"/>
    <n v="162272.1"/>
    <n v="11.03"/>
    <n v="48188.97"/>
  </r>
  <r>
    <s v="INV03409"/>
    <d v="2025-08-21T00:00:00"/>
    <x v="124"/>
    <x v="1"/>
    <x v="3"/>
    <n v="113634.18"/>
    <n v="3"/>
    <n v="54979.9"/>
  </r>
  <r>
    <s v="INV03410"/>
    <d v="2024-12-15T00:00:00"/>
    <x v="251"/>
    <x v="0"/>
    <x v="2"/>
    <n v="50300.959999999999"/>
    <n v="7.94"/>
    <n v="16834.099999999999"/>
  </r>
  <r>
    <s v="INV03411"/>
    <d v="2024-02-08T00:00:00"/>
    <x v="289"/>
    <x v="1"/>
    <x v="3"/>
    <n v="220563.6"/>
    <n v="20.76"/>
    <n v="117041.93"/>
  </r>
  <r>
    <s v="INV03412"/>
    <d v="2024-10-12T00:00:00"/>
    <x v="174"/>
    <x v="1"/>
    <x v="2"/>
    <n v="114647.5"/>
    <n v="16.55"/>
    <n v="36944.800000000003"/>
  </r>
  <r>
    <s v="INV03413"/>
    <d v="2024-08-22T00:00:00"/>
    <x v="138"/>
    <x v="1"/>
    <x v="3"/>
    <n v="140310.21"/>
    <n v="12.28"/>
    <n v="68681.05"/>
  </r>
  <r>
    <s v="INV03414"/>
    <d v="2025-05-04T00:00:00"/>
    <x v="199"/>
    <x v="1"/>
    <x v="0"/>
    <n v="170586.23"/>
    <n v="17.350000000000001"/>
    <n v="79566.63"/>
  </r>
  <r>
    <s v="INV03415"/>
    <d v="2024-10-15T00:00:00"/>
    <x v="284"/>
    <x v="2"/>
    <x v="0"/>
    <n v="23970.85"/>
    <n v="18.7"/>
    <n v="11069.9"/>
  </r>
  <r>
    <s v="INV03416"/>
    <d v="2025-07-22T00:00:00"/>
    <x v="7"/>
    <x v="1"/>
    <x v="3"/>
    <n v="141584.95999999999"/>
    <n v="0.85"/>
    <n v="59382.86"/>
  </r>
  <r>
    <s v="INV03417"/>
    <d v="2025-04-30T00:00:00"/>
    <x v="45"/>
    <x v="2"/>
    <x v="1"/>
    <n v="226708.27"/>
    <n v="17.690000000000001"/>
    <n v="96719.19"/>
  </r>
  <r>
    <s v="INV03418"/>
    <d v="2025-05-03T00:00:00"/>
    <x v="17"/>
    <x v="0"/>
    <x v="2"/>
    <n v="238966.38"/>
    <n v="16.84"/>
    <n v="98030.24"/>
  </r>
  <r>
    <s v="INV03419"/>
    <d v="2025-07-11T00:00:00"/>
    <x v="62"/>
    <x v="1"/>
    <x v="3"/>
    <n v="61876.86"/>
    <n v="10.5"/>
    <n v="23574.79"/>
  </r>
  <r>
    <s v="INV03420"/>
    <d v="2025-06-15T00:00:00"/>
    <x v="58"/>
    <x v="2"/>
    <x v="0"/>
    <n v="133372.57"/>
    <n v="10.87"/>
    <n v="36238.519999999997"/>
  </r>
  <r>
    <s v="INV03421"/>
    <d v="2024-03-25T00:00:00"/>
    <x v="260"/>
    <x v="3"/>
    <x v="2"/>
    <n v="24317.63"/>
    <n v="22.32"/>
    <n v="8625.98"/>
  </r>
  <r>
    <s v="INV03422"/>
    <d v="2024-04-29T00:00:00"/>
    <x v="105"/>
    <x v="3"/>
    <x v="3"/>
    <n v="114407.99"/>
    <n v="21.56"/>
    <n v="60092.72"/>
  </r>
  <r>
    <s v="INV03423"/>
    <d v="2024-02-23T00:00:00"/>
    <x v="126"/>
    <x v="1"/>
    <x v="3"/>
    <n v="108212"/>
    <n v="18.760000000000002"/>
    <n v="30153.05"/>
  </r>
  <r>
    <s v="INV03424"/>
    <d v="2024-08-12T00:00:00"/>
    <x v="50"/>
    <x v="3"/>
    <x v="3"/>
    <n v="43304.42"/>
    <n v="12.55"/>
    <n v="14695.53"/>
  </r>
  <r>
    <s v="INV03425"/>
    <d v="2024-10-18T00:00:00"/>
    <x v="247"/>
    <x v="2"/>
    <x v="1"/>
    <n v="147986.29"/>
    <n v="16.93"/>
    <n v="38705.69"/>
  </r>
  <r>
    <s v="INV03426"/>
    <d v="2025-03-06T00:00:00"/>
    <x v="116"/>
    <x v="3"/>
    <x v="0"/>
    <n v="134668.41"/>
    <n v="14.66"/>
    <n v="34862.81"/>
  </r>
  <r>
    <s v="INV03427"/>
    <d v="2025-08-03T00:00:00"/>
    <x v="155"/>
    <x v="0"/>
    <x v="1"/>
    <n v="165194.85999999999"/>
    <n v="0.31"/>
    <n v="42176.15"/>
  </r>
  <r>
    <s v="INV03428"/>
    <d v="2025-05-22T00:00:00"/>
    <x v="284"/>
    <x v="1"/>
    <x v="0"/>
    <n v="151804.88"/>
    <n v="9.81"/>
    <n v="68337.39"/>
  </r>
  <r>
    <s v="INV03429"/>
    <d v="2025-07-28T00:00:00"/>
    <x v="84"/>
    <x v="1"/>
    <x v="0"/>
    <n v="82352.25"/>
    <n v="3"/>
    <n v="27017.78"/>
  </r>
  <r>
    <s v="INV03430"/>
    <d v="2025-09-22T00:00:00"/>
    <x v="146"/>
    <x v="3"/>
    <x v="2"/>
    <n v="173213.75"/>
    <n v="22.5"/>
    <n v="72534.39"/>
  </r>
  <r>
    <s v="INV03431"/>
    <d v="2024-03-09T00:00:00"/>
    <x v="141"/>
    <x v="2"/>
    <x v="2"/>
    <n v="123723.35"/>
    <n v="0.57999999999999996"/>
    <n v="66157.75"/>
  </r>
  <r>
    <s v="INV03432"/>
    <d v="2024-02-16T00:00:00"/>
    <x v="36"/>
    <x v="3"/>
    <x v="3"/>
    <n v="202009.57"/>
    <n v="17.440000000000001"/>
    <n v="105737.74"/>
  </r>
  <r>
    <s v="INV03433"/>
    <d v="2025-02-03T00:00:00"/>
    <x v="79"/>
    <x v="3"/>
    <x v="3"/>
    <n v="116543.02"/>
    <n v="24.74"/>
    <n v="50292.9"/>
  </r>
  <r>
    <s v="INV03434"/>
    <d v="2025-11-23T00:00:00"/>
    <x v="269"/>
    <x v="2"/>
    <x v="2"/>
    <n v="181320.37"/>
    <n v="20.81"/>
    <n v="56222.7"/>
  </r>
  <r>
    <s v="INV03435"/>
    <d v="2025-05-02T00:00:00"/>
    <x v="210"/>
    <x v="2"/>
    <x v="3"/>
    <n v="145966.54"/>
    <n v="12.83"/>
    <n v="37206.54"/>
  </r>
  <r>
    <s v="INV03436"/>
    <d v="2024-10-12T00:00:00"/>
    <x v="222"/>
    <x v="3"/>
    <x v="2"/>
    <n v="133589.88"/>
    <n v="5.45"/>
    <n v="59072.65"/>
  </r>
  <r>
    <s v="INV03437"/>
    <d v="2024-01-17T00:00:00"/>
    <x v="263"/>
    <x v="1"/>
    <x v="1"/>
    <n v="174599.18"/>
    <n v="15.1"/>
    <n v="46711.57"/>
  </r>
  <r>
    <s v="INV03438"/>
    <d v="2024-04-05T00:00:00"/>
    <x v="128"/>
    <x v="0"/>
    <x v="0"/>
    <n v="231435.72"/>
    <n v="8.3800000000000008"/>
    <n v="94363.839999999997"/>
  </r>
  <r>
    <s v="INV03439"/>
    <d v="2025-05-16T00:00:00"/>
    <x v="3"/>
    <x v="2"/>
    <x v="0"/>
    <n v="157152.6"/>
    <n v="9.61"/>
    <n v="74916.070000000007"/>
  </r>
  <r>
    <s v="INV03440"/>
    <d v="2025-06-23T00:00:00"/>
    <x v="94"/>
    <x v="1"/>
    <x v="3"/>
    <n v="163299.45000000001"/>
    <n v="1.81"/>
    <n v="71909.17"/>
  </r>
  <r>
    <s v="INV03441"/>
    <d v="2024-01-17T00:00:00"/>
    <x v="297"/>
    <x v="2"/>
    <x v="1"/>
    <n v="95751.1"/>
    <n v="0.43"/>
    <n v="29778.82"/>
  </r>
  <r>
    <s v="INV03442"/>
    <d v="2025-03-20T00:00:00"/>
    <x v="257"/>
    <x v="0"/>
    <x v="0"/>
    <n v="66824.289999999994"/>
    <n v="7.31"/>
    <n v="33635.61"/>
  </r>
  <r>
    <s v="INV03443"/>
    <d v="2024-12-31T00:00:00"/>
    <x v="201"/>
    <x v="0"/>
    <x v="1"/>
    <n v="136583.18"/>
    <n v="14.3"/>
    <n v="63562.239999999998"/>
  </r>
  <r>
    <s v="INV03444"/>
    <d v="2024-04-19T00:00:00"/>
    <x v="58"/>
    <x v="0"/>
    <x v="3"/>
    <n v="19053.009999999998"/>
    <n v="3.17"/>
    <n v="6399.8"/>
  </r>
  <r>
    <s v="INV03445"/>
    <d v="2024-04-17T00:00:00"/>
    <x v="157"/>
    <x v="3"/>
    <x v="2"/>
    <n v="14774.19"/>
    <n v="3.3"/>
    <n v="4939.07"/>
  </r>
  <r>
    <s v="INV03446"/>
    <d v="2024-04-06T00:00:00"/>
    <x v="231"/>
    <x v="2"/>
    <x v="0"/>
    <n v="118982"/>
    <n v="20.49"/>
    <n v="55257.85"/>
  </r>
  <r>
    <s v="INV03447"/>
    <d v="2025-12-15T00:00:00"/>
    <x v="287"/>
    <x v="1"/>
    <x v="2"/>
    <n v="92770.75"/>
    <n v="5.14"/>
    <n v="33802.959999999999"/>
  </r>
  <r>
    <s v="INV03448"/>
    <d v="2024-10-31T00:00:00"/>
    <x v="293"/>
    <x v="2"/>
    <x v="3"/>
    <n v="101338.12"/>
    <n v="2.42"/>
    <n v="39394.410000000003"/>
  </r>
  <r>
    <s v="INV03449"/>
    <d v="2024-01-17T00:00:00"/>
    <x v="175"/>
    <x v="3"/>
    <x v="1"/>
    <n v="53062.95"/>
    <n v="12.85"/>
    <n v="23918.13"/>
  </r>
  <r>
    <s v="INV03450"/>
    <d v="2024-07-25T00:00:00"/>
    <x v="124"/>
    <x v="3"/>
    <x v="3"/>
    <n v="75036.58"/>
    <n v="20.13"/>
    <n v="37731.910000000003"/>
  </r>
  <r>
    <s v="INV03451"/>
    <d v="2025-08-02T00:00:00"/>
    <x v="102"/>
    <x v="0"/>
    <x v="0"/>
    <n v="183939.64"/>
    <n v="17.41"/>
    <n v="66540.039999999994"/>
  </r>
  <r>
    <s v="INV03452"/>
    <d v="2024-05-24T00:00:00"/>
    <x v="48"/>
    <x v="3"/>
    <x v="0"/>
    <n v="172145.02"/>
    <n v="18.54"/>
    <n v="62174.49"/>
  </r>
  <r>
    <s v="INV03453"/>
    <d v="2024-10-11T00:00:00"/>
    <x v="44"/>
    <x v="2"/>
    <x v="0"/>
    <n v="235530.62"/>
    <n v="3.26"/>
    <n v="85980.01"/>
  </r>
  <r>
    <s v="INV03454"/>
    <d v="2025-10-08T00:00:00"/>
    <x v="273"/>
    <x v="2"/>
    <x v="3"/>
    <n v="42019.9"/>
    <n v="20.66"/>
    <n v="18534.169999999998"/>
  </r>
  <r>
    <s v="INV03455"/>
    <d v="2025-07-28T00:00:00"/>
    <x v="240"/>
    <x v="0"/>
    <x v="1"/>
    <n v="78670.69"/>
    <n v="5.6"/>
    <n v="21940.06"/>
  </r>
  <r>
    <s v="INV03456"/>
    <d v="2024-06-23T00:00:00"/>
    <x v="154"/>
    <x v="2"/>
    <x v="1"/>
    <n v="127724.43"/>
    <n v="17.66"/>
    <n v="35590.160000000003"/>
  </r>
  <r>
    <s v="INV03457"/>
    <d v="2025-08-03T00:00:00"/>
    <x v="18"/>
    <x v="2"/>
    <x v="2"/>
    <n v="125161.07"/>
    <n v="19.14"/>
    <n v="54880.28"/>
  </r>
  <r>
    <s v="INV03458"/>
    <d v="2024-08-07T00:00:00"/>
    <x v="34"/>
    <x v="2"/>
    <x v="1"/>
    <n v="81393.52"/>
    <n v="23"/>
    <n v="40793.360000000001"/>
  </r>
  <r>
    <s v="INV03459"/>
    <d v="2025-03-31T00:00:00"/>
    <x v="34"/>
    <x v="3"/>
    <x v="3"/>
    <n v="49473.59"/>
    <n v="22.82"/>
    <n v="14559.47"/>
  </r>
  <r>
    <s v="INV03460"/>
    <d v="2024-09-29T00:00:00"/>
    <x v="194"/>
    <x v="3"/>
    <x v="3"/>
    <n v="82942.539999999994"/>
    <n v="0.88"/>
    <n v="33075.74"/>
  </r>
  <r>
    <s v="INV03461"/>
    <d v="2024-08-16T00:00:00"/>
    <x v="145"/>
    <x v="0"/>
    <x v="2"/>
    <n v="99357.53"/>
    <n v="19.170000000000002"/>
    <n v="34110.03"/>
  </r>
  <r>
    <s v="INV03462"/>
    <d v="2024-05-18T00:00:00"/>
    <x v="166"/>
    <x v="3"/>
    <x v="2"/>
    <n v="232375.42"/>
    <n v="20.420000000000002"/>
    <n v="113695.9"/>
  </r>
  <r>
    <s v="INV03463"/>
    <d v="2024-10-11T00:00:00"/>
    <x v="0"/>
    <x v="0"/>
    <x v="2"/>
    <n v="245106.2"/>
    <n v="23.73"/>
    <n v="80194.8"/>
  </r>
  <r>
    <s v="INV03464"/>
    <d v="2025-08-12T00:00:00"/>
    <x v="292"/>
    <x v="2"/>
    <x v="1"/>
    <n v="138520.97"/>
    <n v="11.55"/>
    <n v="40632.230000000003"/>
  </r>
  <r>
    <s v="INV03465"/>
    <d v="2025-06-12T00:00:00"/>
    <x v="103"/>
    <x v="3"/>
    <x v="0"/>
    <n v="187481.08"/>
    <n v="3.89"/>
    <n v="52740.57"/>
  </r>
  <r>
    <s v="INV03466"/>
    <d v="2024-03-30T00:00:00"/>
    <x v="234"/>
    <x v="2"/>
    <x v="3"/>
    <n v="157637.48000000001"/>
    <n v="19.73"/>
    <n v="62208.05"/>
  </r>
  <r>
    <s v="INV03467"/>
    <d v="2025-01-07T00:00:00"/>
    <x v="166"/>
    <x v="1"/>
    <x v="3"/>
    <n v="19020.96"/>
    <n v="10.32"/>
    <n v="4780.16"/>
  </r>
  <r>
    <s v="INV03468"/>
    <d v="2024-06-03T00:00:00"/>
    <x v="281"/>
    <x v="1"/>
    <x v="1"/>
    <n v="186056.55"/>
    <n v="7.71"/>
    <n v="79506.100000000006"/>
  </r>
  <r>
    <s v="INV03469"/>
    <d v="2024-08-11T00:00:00"/>
    <x v="247"/>
    <x v="3"/>
    <x v="3"/>
    <n v="195400.82"/>
    <n v="15.43"/>
    <n v="96424.55"/>
  </r>
  <r>
    <s v="INV03470"/>
    <d v="2025-04-07T00:00:00"/>
    <x v="41"/>
    <x v="1"/>
    <x v="1"/>
    <n v="110682.12"/>
    <n v="11.3"/>
    <n v="29183.599999999999"/>
  </r>
  <r>
    <s v="INV03471"/>
    <d v="2024-07-23T00:00:00"/>
    <x v="228"/>
    <x v="3"/>
    <x v="3"/>
    <n v="242091.71"/>
    <n v="8.4600000000000009"/>
    <n v="123503.95"/>
  </r>
  <r>
    <s v="INV03472"/>
    <d v="2024-12-10T00:00:00"/>
    <x v="153"/>
    <x v="2"/>
    <x v="1"/>
    <n v="84662.57"/>
    <n v="14.25"/>
    <n v="29272.14"/>
  </r>
  <r>
    <s v="INV03473"/>
    <d v="2024-05-16T00:00:00"/>
    <x v="129"/>
    <x v="2"/>
    <x v="2"/>
    <n v="221559.89"/>
    <n v="23.8"/>
    <n v="66705.87"/>
  </r>
  <r>
    <s v="INV03474"/>
    <d v="2024-07-09T00:00:00"/>
    <x v="162"/>
    <x v="0"/>
    <x v="2"/>
    <n v="248348.64"/>
    <n v="21.68"/>
    <n v="94997.67"/>
  </r>
  <r>
    <s v="INV03475"/>
    <d v="2025-01-25T00:00:00"/>
    <x v="112"/>
    <x v="0"/>
    <x v="1"/>
    <n v="150756.67000000001"/>
    <n v="15.05"/>
    <n v="58407.11"/>
  </r>
  <r>
    <s v="INV03476"/>
    <d v="2024-09-10T00:00:00"/>
    <x v="56"/>
    <x v="0"/>
    <x v="3"/>
    <n v="162182.26"/>
    <n v="9.17"/>
    <n v="60667.76"/>
  </r>
  <r>
    <s v="INV03477"/>
    <d v="2024-04-12T00:00:00"/>
    <x v="152"/>
    <x v="3"/>
    <x v="0"/>
    <n v="181186.67"/>
    <n v="17.690000000000001"/>
    <n v="61730.81"/>
  </r>
  <r>
    <s v="INV03478"/>
    <d v="2025-07-13T00:00:00"/>
    <x v="42"/>
    <x v="1"/>
    <x v="1"/>
    <n v="190723.37"/>
    <n v="5.14"/>
    <n v="49315.66"/>
  </r>
  <r>
    <s v="INV03479"/>
    <d v="2024-06-21T00:00:00"/>
    <x v="232"/>
    <x v="2"/>
    <x v="2"/>
    <n v="75383.95"/>
    <n v="1.96"/>
    <n v="29755.54"/>
  </r>
  <r>
    <s v="INV03480"/>
    <d v="2024-06-15T00:00:00"/>
    <x v="157"/>
    <x v="2"/>
    <x v="0"/>
    <n v="195010.42"/>
    <n v="9"/>
    <n v="100874.88"/>
  </r>
  <r>
    <s v="INV03481"/>
    <d v="2024-07-05T00:00:00"/>
    <x v="190"/>
    <x v="3"/>
    <x v="3"/>
    <n v="55234.54"/>
    <n v="6.16"/>
    <n v="27431.31"/>
  </r>
  <r>
    <s v="INV03482"/>
    <d v="2025-08-28T00:00:00"/>
    <x v="155"/>
    <x v="0"/>
    <x v="3"/>
    <n v="144419.85999999999"/>
    <n v="9.08"/>
    <n v="71494.210000000006"/>
  </r>
  <r>
    <s v="INV03483"/>
    <d v="2024-01-04T00:00:00"/>
    <x v="274"/>
    <x v="0"/>
    <x v="0"/>
    <n v="117462.91"/>
    <n v="19.73"/>
    <n v="52540.56"/>
  </r>
  <r>
    <s v="INV03484"/>
    <d v="2025-11-10T00:00:00"/>
    <x v="189"/>
    <x v="3"/>
    <x v="2"/>
    <n v="42716.08"/>
    <n v="17.09"/>
    <n v="11045.37"/>
  </r>
  <r>
    <s v="INV03485"/>
    <d v="2024-03-04T00:00:00"/>
    <x v="34"/>
    <x v="3"/>
    <x v="0"/>
    <n v="159908.1"/>
    <n v="8.32"/>
    <n v="42687.68"/>
  </r>
  <r>
    <s v="INV03486"/>
    <d v="2024-02-16T00:00:00"/>
    <x v="53"/>
    <x v="0"/>
    <x v="1"/>
    <n v="71605.58"/>
    <n v="12.53"/>
    <n v="20672.25"/>
  </r>
  <r>
    <s v="INV03487"/>
    <d v="2024-10-27T00:00:00"/>
    <x v="210"/>
    <x v="3"/>
    <x v="2"/>
    <n v="63581.86"/>
    <n v="16.079999999999998"/>
    <n v="24482.25"/>
  </r>
  <r>
    <s v="INV03488"/>
    <d v="2024-12-01T00:00:00"/>
    <x v="7"/>
    <x v="0"/>
    <x v="2"/>
    <n v="224884.61"/>
    <n v="17.62"/>
    <n v="93687.1"/>
  </r>
  <r>
    <s v="INV03489"/>
    <d v="2024-07-04T00:00:00"/>
    <x v="294"/>
    <x v="0"/>
    <x v="2"/>
    <n v="112588.23"/>
    <n v="7.8"/>
    <n v="50252.09"/>
  </r>
  <r>
    <s v="INV03490"/>
    <d v="2024-01-14T00:00:00"/>
    <x v="231"/>
    <x v="2"/>
    <x v="3"/>
    <n v="163900.51999999999"/>
    <n v="14.08"/>
    <n v="61855.48"/>
  </r>
  <r>
    <s v="INV03491"/>
    <d v="2024-10-21T00:00:00"/>
    <x v="275"/>
    <x v="0"/>
    <x v="3"/>
    <n v="55222.23"/>
    <n v="4.05"/>
    <n v="25824.78"/>
  </r>
  <r>
    <s v="INV03492"/>
    <d v="2025-01-19T00:00:00"/>
    <x v="207"/>
    <x v="2"/>
    <x v="3"/>
    <n v="209833.03"/>
    <n v="20.69"/>
    <n v="58965.52"/>
  </r>
  <r>
    <s v="INV03493"/>
    <d v="2024-03-18T00:00:00"/>
    <x v="274"/>
    <x v="1"/>
    <x v="2"/>
    <n v="183357.9"/>
    <n v="19.809999999999999"/>
    <n v="54725.760000000002"/>
  </r>
  <r>
    <s v="INV03494"/>
    <d v="2025-03-15T00:00:00"/>
    <x v="281"/>
    <x v="3"/>
    <x v="3"/>
    <n v="148741.44"/>
    <n v="7.0000000000000007E-2"/>
    <n v="68261.06"/>
  </r>
  <r>
    <s v="INV03495"/>
    <d v="2025-04-03T00:00:00"/>
    <x v="69"/>
    <x v="3"/>
    <x v="3"/>
    <n v="20999.3"/>
    <n v="10.44"/>
    <n v="7189.45"/>
  </r>
  <r>
    <s v="INV03496"/>
    <d v="2025-01-03T00:00:00"/>
    <x v="162"/>
    <x v="3"/>
    <x v="3"/>
    <n v="15450.31"/>
    <n v="19.09"/>
    <n v="3886.36"/>
  </r>
  <r>
    <s v="INV03497"/>
    <d v="2024-10-16T00:00:00"/>
    <x v="130"/>
    <x v="1"/>
    <x v="3"/>
    <n v="52764.21"/>
    <n v="10.49"/>
    <n v="21834.26"/>
  </r>
  <r>
    <s v="INV03498"/>
    <d v="2025-07-25T00:00:00"/>
    <x v="296"/>
    <x v="2"/>
    <x v="3"/>
    <n v="217930.96"/>
    <n v="16.579999999999998"/>
    <n v="106148.59"/>
  </r>
  <r>
    <s v="INV03499"/>
    <d v="2025-05-15T00:00:00"/>
    <x v="284"/>
    <x v="2"/>
    <x v="3"/>
    <n v="36701.18"/>
    <n v="5.65"/>
    <n v="16136.9"/>
  </r>
  <r>
    <s v="INV03500"/>
    <d v="2024-11-29T00:00:00"/>
    <x v="84"/>
    <x v="3"/>
    <x v="2"/>
    <n v="197284.81"/>
    <n v="20.13"/>
    <n v="82349.39"/>
  </r>
  <r>
    <s v="INV03501"/>
    <d v="2024-10-31T00:00:00"/>
    <x v="122"/>
    <x v="0"/>
    <x v="3"/>
    <n v="98458.240000000005"/>
    <n v="10.32"/>
    <n v="36497.22"/>
  </r>
  <r>
    <s v="INV03502"/>
    <d v="2025-07-30T00:00:00"/>
    <x v="178"/>
    <x v="1"/>
    <x v="0"/>
    <n v="236509.52"/>
    <n v="19.71"/>
    <n v="83328.899999999994"/>
  </r>
  <r>
    <s v="INV03503"/>
    <d v="2024-05-30T00:00:00"/>
    <x v="172"/>
    <x v="3"/>
    <x v="0"/>
    <n v="156652.16"/>
    <n v="18.91"/>
    <n v="43915.27"/>
  </r>
  <r>
    <s v="INV03504"/>
    <d v="2025-02-17T00:00:00"/>
    <x v="179"/>
    <x v="1"/>
    <x v="0"/>
    <n v="217678.75"/>
    <n v="6.6"/>
    <n v="105293.96"/>
  </r>
  <r>
    <s v="INV03505"/>
    <d v="2025-03-26T00:00:00"/>
    <x v="216"/>
    <x v="3"/>
    <x v="2"/>
    <n v="240069.38"/>
    <n v="4.05"/>
    <n v="81748.820000000007"/>
  </r>
  <r>
    <s v="INV03506"/>
    <d v="2024-12-12T00:00:00"/>
    <x v="43"/>
    <x v="3"/>
    <x v="1"/>
    <n v="92517.6"/>
    <n v="3.4"/>
    <n v="25864.53"/>
  </r>
  <r>
    <s v="INV03507"/>
    <d v="2025-10-19T00:00:00"/>
    <x v="133"/>
    <x v="3"/>
    <x v="3"/>
    <n v="93403.81"/>
    <n v="8.08"/>
    <n v="29025.279999999999"/>
  </r>
  <r>
    <s v="INV03508"/>
    <d v="2024-06-11T00:00:00"/>
    <x v="47"/>
    <x v="1"/>
    <x v="1"/>
    <n v="235271.89"/>
    <n v="17.350000000000001"/>
    <n v="121145.3"/>
  </r>
  <r>
    <s v="INV03509"/>
    <d v="2025-03-01T00:00:00"/>
    <x v="297"/>
    <x v="0"/>
    <x v="3"/>
    <n v="153826.99"/>
    <n v="18.13"/>
    <n v="81509.55"/>
  </r>
  <r>
    <s v="INV03510"/>
    <d v="2025-03-20T00:00:00"/>
    <x v="266"/>
    <x v="1"/>
    <x v="2"/>
    <n v="245521.98"/>
    <n v="10.34"/>
    <n v="106373.21"/>
  </r>
  <r>
    <s v="INV03511"/>
    <d v="2025-11-10T00:00:00"/>
    <x v="150"/>
    <x v="3"/>
    <x v="1"/>
    <n v="132552.38"/>
    <n v="16.3"/>
    <n v="66401.710000000006"/>
  </r>
  <r>
    <s v="INV03512"/>
    <d v="2024-11-24T00:00:00"/>
    <x v="180"/>
    <x v="0"/>
    <x v="2"/>
    <n v="134316.47"/>
    <n v="10.39"/>
    <n v="63463.09"/>
  </r>
  <r>
    <s v="INV03513"/>
    <d v="2024-06-03T00:00:00"/>
    <x v="113"/>
    <x v="3"/>
    <x v="0"/>
    <n v="212568.56"/>
    <n v="20.36"/>
    <n v="115511.64"/>
  </r>
  <r>
    <s v="INV03514"/>
    <d v="2024-06-29T00:00:00"/>
    <x v="83"/>
    <x v="3"/>
    <x v="1"/>
    <n v="63360.28"/>
    <n v="23.22"/>
    <n v="33359.839999999997"/>
  </r>
  <r>
    <s v="INV03515"/>
    <d v="2024-11-09T00:00:00"/>
    <x v="137"/>
    <x v="0"/>
    <x v="0"/>
    <n v="154801.35"/>
    <n v="24.06"/>
    <n v="41820.06"/>
  </r>
  <r>
    <s v="INV03516"/>
    <d v="2025-11-23T00:00:00"/>
    <x v="126"/>
    <x v="3"/>
    <x v="2"/>
    <n v="149702.21"/>
    <n v="2.2200000000000002"/>
    <n v="61401.599999999999"/>
  </r>
  <r>
    <s v="INV03517"/>
    <d v="2025-10-12T00:00:00"/>
    <x v="284"/>
    <x v="0"/>
    <x v="3"/>
    <n v="178100.4"/>
    <n v="21.45"/>
    <n v="81011.53"/>
  </r>
  <r>
    <s v="INV03518"/>
    <d v="2025-12-29T00:00:00"/>
    <x v="146"/>
    <x v="3"/>
    <x v="2"/>
    <n v="79690.05"/>
    <n v="15.56"/>
    <n v="26763.64"/>
  </r>
  <r>
    <s v="INV03519"/>
    <d v="2025-07-02T00:00:00"/>
    <x v="190"/>
    <x v="3"/>
    <x v="2"/>
    <n v="143710.45000000001"/>
    <n v="22.25"/>
    <n v="48600.22"/>
  </r>
  <r>
    <s v="INV03520"/>
    <d v="2024-11-19T00:00:00"/>
    <x v="111"/>
    <x v="3"/>
    <x v="0"/>
    <n v="177949.34"/>
    <n v="17.41"/>
    <n v="78770.98"/>
  </r>
  <r>
    <s v="INV03521"/>
    <d v="2024-01-28T00:00:00"/>
    <x v="280"/>
    <x v="2"/>
    <x v="2"/>
    <n v="193325.72"/>
    <n v="12.62"/>
    <n v="57902.78"/>
  </r>
  <r>
    <s v="INV03522"/>
    <d v="2024-07-23T00:00:00"/>
    <x v="278"/>
    <x v="1"/>
    <x v="2"/>
    <n v="126199.47"/>
    <n v="16.39"/>
    <n v="65345.57"/>
  </r>
  <r>
    <s v="INV03523"/>
    <d v="2025-07-16T00:00:00"/>
    <x v="3"/>
    <x v="0"/>
    <x v="2"/>
    <n v="233862.41"/>
    <n v="0.39"/>
    <n v="71768.179999999993"/>
  </r>
  <r>
    <s v="INV03524"/>
    <d v="2024-12-13T00:00:00"/>
    <x v="257"/>
    <x v="1"/>
    <x v="2"/>
    <n v="35238.54"/>
    <n v="16.36"/>
    <n v="9291.39"/>
  </r>
  <r>
    <s v="INV03525"/>
    <d v="2024-12-09T00:00:00"/>
    <x v="19"/>
    <x v="1"/>
    <x v="0"/>
    <n v="109228.5"/>
    <n v="9.76"/>
    <n v="29367.01"/>
  </r>
  <r>
    <s v="INV03526"/>
    <d v="2025-12-09T00:00:00"/>
    <x v="125"/>
    <x v="0"/>
    <x v="3"/>
    <n v="239516.35"/>
    <n v="9.76"/>
    <n v="63950.11"/>
  </r>
  <r>
    <s v="INV03527"/>
    <d v="2025-08-02T00:00:00"/>
    <x v="39"/>
    <x v="2"/>
    <x v="2"/>
    <n v="38512.04"/>
    <n v="14.49"/>
    <n v="20942.38"/>
  </r>
  <r>
    <s v="INV03528"/>
    <d v="2025-10-25T00:00:00"/>
    <x v="42"/>
    <x v="2"/>
    <x v="2"/>
    <n v="115993.2"/>
    <n v="1.77"/>
    <n v="30009.34"/>
  </r>
  <r>
    <s v="INV03529"/>
    <d v="2025-06-18T00:00:00"/>
    <x v="170"/>
    <x v="1"/>
    <x v="2"/>
    <n v="43496.36"/>
    <n v="14.59"/>
    <n v="22976.87"/>
  </r>
  <r>
    <s v="INV03530"/>
    <d v="2024-12-29T00:00:00"/>
    <x v="135"/>
    <x v="2"/>
    <x v="1"/>
    <n v="94307.38"/>
    <n v="8.6"/>
    <n v="39870.19"/>
  </r>
  <r>
    <s v="INV03531"/>
    <d v="2025-12-18T00:00:00"/>
    <x v="23"/>
    <x v="0"/>
    <x v="0"/>
    <n v="102895.25"/>
    <n v="9.57"/>
    <n v="53023.62"/>
  </r>
  <r>
    <s v="INV03532"/>
    <d v="2024-10-31T00:00:00"/>
    <x v="252"/>
    <x v="2"/>
    <x v="0"/>
    <n v="207747.09"/>
    <n v="1.1200000000000001"/>
    <n v="69992.460000000006"/>
  </r>
  <r>
    <s v="INV03533"/>
    <d v="2025-11-19T00:00:00"/>
    <x v="96"/>
    <x v="3"/>
    <x v="1"/>
    <n v="63468.77"/>
    <n v="4.38"/>
    <n v="29924.26"/>
  </r>
  <r>
    <s v="INV03534"/>
    <d v="2025-03-20T00:00:00"/>
    <x v="59"/>
    <x v="0"/>
    <x v="3"/>
    <n v="223680.85"/>
    <n v="22.6"/>
    <n v="115825.76"/>
  </r>
  <r>
    <s v="INV03535"/>
    <d v="2024-11-27T00:00:00"/>
    <x v="257"/>
    <x v="3"/>
    <x v="0"/>
    <n v="186551.16"/>
    <n v="2.36"/>
    <n v="91260.04"/>
  </r>
  <r>
    <s v="INV03536"/>
    <d v="2024-06-10T00:00:00"/>
    <x v="215"/>
    <x v="1"/>
    <x v="0"/>
    <n v="235124.7"/>
    <n v="21.37"/>
    <n v="103558.87"/>
  </r>
  <r>
    <s v="INV03537"/>
    <d v="2025-01-09T00:00:00"/>
    <x v="130"/>
    <x v="0"/>
    <x v="2"/>
    <n v="77930.23"/>
    <n v="12"/>
    <n v="38470.42"/>
  </r>
  <r>
    <s v="INV03538"/>
    <d v="2024-09-18T00:00:00"/>
    <x v="213"/>
    <x v="0"/>
    <x v="2"/>
    <n v="241890.56"/>
    <n v="23.3"/>
    <n v="71660.929999999993"/>
  </r>
  <r>
    <s v="INV03539"/>
    <d v="2024-04-17T00:00:00"/>
    <x v="222"/>
    <x v="2"/>
    <x v="1"/>
    <n v="160881.04"/>
    <n v="22.56"/>
    <n v="87493.75"/>
  </r>
  <r>
    <s v="INV03540"/>
    <d v="2024-05-04T00:00:00"/>
    <x v="9"/>
    <x v="0"/>
    <x v="1"/>
    <n v="114409.63"/>
    <n v="24.74"/>
    <n v="33522.660000000003"/>
  </r>
  <r>
    <s v="INV03541"/>
    <d v="2024-01-16T00:00:00"/>
    <x v="238"/>
    <x v="2"/>
    <x v="3"/>
    <n v="237950.17"/>
    <n v="11.36"/>
    <n v="101111.92"/>
  </r>
  <r>
    <s v="INV03542"/>
    <d v="2024-11-18T00:00:00"/>
    <x v="174"/>
    <x v="3"/>
    <x v="3"/>
    <n v="106662.07"/>
    <n v="0.45"/>
    <n v="32588.58"/>
  </r>
  <r>
    <s v="INV03543"/>
    <d v="2025-04-12T00:00:00"/>
    <x v="160"/>
    <x v="3"/>
    <x v="0"/>
    <n v="215416.39"/>
    <n v="24.28"/>
    <n v="109487.79"/>
  </r>
  <r>
    <s v="INV03544"/>
    <d v="2024-04-20T00:00:00"/>
    <x v="164"/>
    <x v="3"/>
    <x v="0"/>
    <n v="188966.33"/>
    <n v="3.47"/>
    <n v="93862.98"/>
  </r>
  <r>
    <s v="INV03545"/>
    <d v="2025-01-17T00:00:00"/>
    <x v="200"/>
    <x v="2"/>
    <x v="1"/>
    <n v="75920.649999999994"/>
    <n v="5.59"/>
    <n v="19879.099999999999"/>
  </r>
  <r>
    <s v="INV03546"/>
    <d v="2024-12-29T00:00:00"/>
    <x v="67"/>
    <x v="0"/>
    <x v="3"/>
    <n v="89247.34"/>
    <n v="14.4"/>
    <n v="27883.200000000001"/>
  </r>
  <r>
    <s v="INV03547"/>
    <d v="2025-06-12T00:00:00"/>
    <x v="86"/>
    <x v="3"/>
    <x v="1"/>
    <n v="24112.73"/>
    <n v="13.13"/>
    <n v="9538.0400000000009"/>
  </r>
  <r>
    <s v="INV03548"/>
    <d v="2024-01-31T00:00:00"/>
    <x v="270"/>
    <x v="0"/>
    <x v="3"/>
    <n v="164009.04999999999"/>
    <n v="3.61"/>
    <n v="89640.55"/>
  </r>
  <r>
    <s v="INV03549"/>
    <d v="2025-09-15T00:00:00"/>
    <x v="119"/>
    <x v="0"/>
    <x v="0"/>
    <n v="135476.62"/>
    <n v="21.37"/>
    <n v="64615.8"/>
  </r>
  <r>
    <s v="INV03550"/>
    <d v="2024-10-22T00:00:00"/>
    <x v="243"/>
    <x v="2"/>
    <x v="1"/>
    <n v="181277.88"/>
    <n v="6.22"/>
    <n v="45468.61"/>
  </r>
  <r>
    <s v="INV03551"/>
    <d v="2025-03-22T00:00:00"/>
    <x v="193"/>
    <x v="3"/>
    <x v="3"/>
    <n v="195922.11"/>
    <n v="18.53"/>
    <n v="102810.18"/>
  </r>
  <r>
    <s v="INV03552"/>
    <d v="2024-05-19T00:00:00"/>
    <x v="144"/>
    <x v="3"/>
    <x v="1"/>
    <n v="36739.17"/>
    <n v="18.670000000000002"/>
    <n v="18278.689999999999"/>
  </r>
  <r>
    <s v="INV03553"/>
    <d v="2025-04-15T00:00:00"/>
    <x v="254"/>
    <x v="2"/>
    <x v="2"/>
    <n v="198324.9"/>
    <n v="19.18"/>
    <n v="85845.34"/>
  </r>
  <r>
    <s v="INV03554"/>
    <d v="2024-02-29T00:00:00"/>
    <x v="250"/>
    <x v="1"/>
    <x v="1"/>
    <n v="19736.09"/>
    <n v="6.22"/>
    <n v="8612.0300000000007"/>
  </r>
  <r>
    <s v="INV03555"/>
    <d v="2024-09-27T00:00:00"/>
    <x v="53"/>
    <x v="1"/>
    <x v="2"/>
    <n v="205844.99"/>
    <n v="12.22"/>
    <n v="61051.13"/>
  </r>
  <r>
    <s v="INV03556"/>
    <d v="2024-01-21T00:00:00"/>
    <x v="27"/>
    <x v="2"/>
    <x v="2"/>
    <n v="167354.6"/>
    <n v="6.48"/>
    <n v="74797.53"/>
  </r>
  <r>
    <s v="INV03557"/>
    <d v="2025-12-02T00:00:00"/>
    <x v="286"/>
    <x v="1"/>
    <x v="0"/>
    <n v="129759.4"/>
    <n v="5.7"/>
    <n v="59781.16"/>
  </r>
  <r>
    <s v="INV03558"/>
    <d v="2025-05-03T00:00:00"/>
    <x v="21"/>
    <x v="3"/>
    <x v="3"/>
    <n v="102995.5"/>
    <n v="18.649999999999999"/>
    <n v="41931.300000000003"/>
  </r>
  <r>
    <s v="INV03559"/>
    <d v="2024-05-18T00:00:00"/>
    <x v="81"/>
    <x v="1"/>
    <x v="1"/>
    <n v="69248.44"/>
    <n v="5.25"/>
    <n v="26553.64"/>
  </r>
  <r>
    <s v="INV03560"/>
    <d v="2025-09-25T00:00:00"/>
    <x v="85"/>
    <x v="2"/>
    <x v="2"/>
    <n v="11321.83"/>
    <n v="4.76"/>
    <n v="2853.59"/>
  </r>
  <r>
    <s v="INV03561"/>
    <d v="2024-12-06T00:00:00"/>
    <x v="38"/>
    <x v="2"/>
    <x v="3"/>
    <n v="54115.43"/>
    <n v="8.1300000000000008"/>
    <n v="22861.9"/>
  </r>
  <r>
    <s v="INV03562"/>
    <d v="2024-08-03T00:00:00"/>
    <x v="73"/>
    <x v="0"/>
    <x v="0"/>
    <n v="22995.599999999999"/>
    <n v="23.6"/>
    <n v="10733.08"/>
  </r>
  <r>
    <s v="INV03563"/>
    <d v="2024-06-21T00:00:00"/>
    <x v="261"/>
    <x v="2"/>
    <x v="1"/>
    <n v="32065.72"/>
    <n v="16.3"/>
    <n v="12815.39"/>
  </r>
  <r>
    <s v="INV03564"/>
    <d v="2025-01-04T00:00:00"/>
    <x v="259"/>
    <x v="1"/>
    <x v="1"/>
    <n v="130082.6"/>
    <n v="18.41"/>
    <n v="39147.379999999997"/>
  </r>
  <r>
    <s v="INV03565"/>
    <d v="2024-07-10T00:00:00"/>
    <x v="234"/>
    <x v="2"/>
    <x v="3"/>
    <n v="75100.63"/>
    <n v="11.16"/>
    <n v="18855.669999999998"/>
  </r>
  <r>
    <s v="INV03566"/>
    <d v="2024-06-21T00:00:00"/>
    <x v="23"/>
    <x v="0"/>
    <x v="0"/>
    <n v="50661.599999999999"/>
    <n v="24.87"/>
    <n v="14517.52"/>
  </r>
  <r>
    <s v="INV03567"/>
    <d v="2024-08-05T00:00:00"/>
    <x v="269"/>
    <x v="0"/>
    <x v="2"/>
    <n v="99573.57"/>
    <n v="19.18"/>
    <n v="51082.85"/>
  </r>
  <r>
    <s v="INV03568"/>
    <d v="2025-11-04T00:00:00"/>
    <x v="34"/>
    <x v="1"/>
    <x v="1"/>
    <n v="211541.11"/>
    <n v="11.45"/>
    <n v="116227.83"/>
  </r>
  <r>
    <s v="INV03569"/>
    <d v="2024-12-04T00:00:00"/>
    <x v="299"/>
    <x v="1"/>
    <x v="2"/>
    <n v="195218.6"/>
    <n v="24.9"/>
    <n v="77013.210000000006"/>
  </r>
  <r>
    <s v="INV03570"/>
    <d v="2024-04-17T00:00:00"/>
    <x v="186"/>
    <x v="0"/>
    <x v="3"/>
    <n v="169364.55"/>
    <n v="22.39"/>
    <n v="54606.5"/>
  </r>
  <r>
    <s v="INV03571"/>
    <d v="2025-02-27T00:00:00"/>
    <x v="117"/>
    <x v="2"/>
    <x v="0"/>
    <n v="172115.68"/>
    <n v="13.07"/>
    <n v="73217.87"/>
  </r>
  <r>
    <s v="INV03572"/>
    <d v="2025-01-10T00:00:00"/>
    <x v="298"/>
    <x v="1"/>
    <x v="2"/>
    <n v="142521.69"/>
    <n v="3.01"/>
    <n v="60778.13"/>
  </r>
  <r>
    <s v="INV03573"/>
    <d v="2025-01-22T00:00:00"/>
    <x v="264"/>
    <x v="0"/>
    <x v="0"/>
    <n v="17605.47"/>
    <n v="15.5"/>
    <n v="7513.62"/>
  </r>
  <r>
    <s v="INV03574"/>
    <d v="2025-10-20T00:00:00"/>
    <x v="147"/>
    <x v="0"/>
    <x v="1"/>
    <n v="50045.54"/>
    <n v="17.59"/>
    <n v="27284.14"/>
  </r>
  <r>
    <s v="INV03575"/>
    <d v="2025-10-03T00:00:00"/>
    <x v="243"/>
    <x v="0"/>
    <x v="1"/>
    <n v="190725.01"/>
    <n v="19.809999999999999"/>
    <n v="79739.929999999993"/>
  </r>
  <r>
    <s v="INV03576"/>
    <d v="2025-02-01T00:00:00"/>
    <x v="135"/>
    <x v="0"/>
    <x v="1"/>
    <n v="162627.98000000001"/>
    <n v="14.76"/>
    <n v="74516.63"/>
  </r>
  <r>
    <s v="INV03577"/>
    <d v="2025-07-02T00:00:00"/>
    <x v="123"/>
    <x v="3"/>
    <x v="0"/>
    <n v="92761.58"/>
    <n v="19.52"/>
    <n v="30846.799999999999"/>
  </r>
  <r>
    <s v="INV03578"/>
    <d v="2025-08-21T00:00:00"/>
    <x v="112"/>
    <x v="3"/>
    <x v="0"/>
    <n v="74037.240000000005"/>
    <n v="24.65"/>
    <n v="23598.38"/>
  </r>
  <r>
    <s v="INV03579"/>
    <d v="2024-10-02T00:00:00"/>
    <x v="248"/>
    <x v="1"/>
    <x v="2"/>
    <n v="87557.18"/>
    <n v="20.45"/>
    <n v="35570.620000000003"/>
  </r>
  <r>
    <s v="INV03580"/>
    <d v="2024-08-25T00:00:00"/>
    <x v="291"/>
    <x v="1"/>
    <x v="3"/>
    <n v="186427.8"/>
    <n v="5.98"/>
    <n v="74908.740000000005"/>
  </r>
  <r>
    <s v="INV03581"/>
    <d v="2025-12-11T00:00:00"/>
    <x v="32"/>
    <x v="0"/>
    <x v="1"/>
    <n v="224456.39"/>
    <n v="16.149999999999999"/>
    <n v="84067.07"/>
  </r>
  <r>
    <s v="INV03582"/>
    <d v="2024-03-23T00:00:00"/>
    <x v="88"/>
    <x v="3"/>
    <x v="2"/>
    <n v="149702.57999999999"/>
    <n v="8.65"/>
    <n v="77192.490000000005"/>
  </r>
  <r>
    <s v="INV03583"/>
    <d v="2025-10-13T00:00:00"/>
    <x v="227"/>
    <x v="1"/>
    <x v="0"/>
    <n v="224241.64"/>
    <n v="12.77"/>
    <n v="96383.47"/>
  </r>
  <r>
    <s v="INV03584"/>
    <d v="2024-11-11T00:00:00"/>
    <x v="226"/>
    <x v="2"/>
    <x v="3"/>
    <n v="63006.63"/>
    <n v="8.83"/>
    <n v="16476.310000000001"/>
  </r>
  <r>
    <s v="INV03585"/>
    <d v="2025-01-06T00:00:00"/>
    <x v="125"/>
    <x v="3"/>
    <x v="3"/>
    <n v="107517.99"/>
    <n v="12.22"/>
    <n v="53925.5"/>
  </r>
  <r>
    <s v="INV03586"/>
    <d v="2025-05-20T00:00:00"/>
    <x v="47"/>
    <x v="2"/>
    <x v="3"/>
    <n v="37270.18"/>
    <n v="5.44"/>
    <n v="15165.94"/>
  </r>
  <r>
    <s v="INV03587"/>
    <d v="2025-11-06T00:00:00"/>
    <x v="163"/>
    <x v="0"/>
    <x v="3"/>
    <n v="137372.16"/>
    <n v="6.4"/>
    <n v="43750.06"/>
  </r>
  <r>
    <s v="INV03588"/>
    <d v="2024-10-03T00:00:00"/>
    <x v="6"/>
    <x v="1"/>
    <x v="3"/>
    <n v="20727.66"/>
    <n v="2.5099999999999998"/>
    <n v="7260.77"/>
  </r>
  <r>
    <s v="INV03589"/>
    <d v="2025-11-03T00:00:00"/>
    <x v="101"/>
    <x v="3"/>
    <x v="2"/>
    <n v="34521.089999999997"/>
    <n v="12.52"/>
    <n v="9989.08"/>
  </r>
  <r>
    <s v="INV03590"/>
    <d v="2025-11-28T00:00:00"/>
    <x v="92"/>
    <x v="2"/>
    <x v="0"/>
    <n v="11856.92"/>
    <n v="18.489999999999998"/>
    <n v="4464.6899999999996"/>
  </r>
  <r>
    <s v="INV03591"/>
    <d v="2024-05-06T00:00:00"/>
    <x v="77"/>
    <x v="3"/>
    <x v="2"/>
    <n v="10960.04"/>
    <n v="20.98"/>
    <n v="3413.16"/>
  </r>
  <r>
    <s v="INV03592"/>
    <d v="2024-07-21T00:00:00"/>
    <x v="102"/>
    <x v="0"/>
    <x v="3"/>
    <n v="195536.66"/>
    <n v="19.170000000000002"/>
    <n v="55431.18"/>
  </r>
  <r>
    <s v="INV03593"/>
    <d v="2025-02-22T00:00:00"/>
    <x v="271"/>
    <x v="3"/>
    <x v="0"/>
    <n v="150222.35999999999"/>
    <n v="16.72"/>
    <n v="57313.62"/>
  </r>
  <r>
    <s v="INV03594"/>
    <d v="2024-11-12T00:00:00"/>
    <x v="188"/>
    <x v="3"/>
    <x v="1"/>
    <n v="191416.78"/>
    <n v="5.1100000000000003"/>
    <n v="56115.51"/>
  </r>
  <r>
    <s v="INV03595"/>
    <d v="2024-08-15T00:00:00"/>
    <x v="204"/>
    <x v="0"/>
    <x v="3"/>
    <n v="127346.55"/>
    <n v="13.76"/>
    <n v="32322.21"/>
  </r>
  <r>
    <s v="INV03596"/>
    <d v="2024-05-20T00:00:00"/>
    <x v="155"/>
    <x v="0"/>
    <x v="1"/>
    <n v="93300.82"/>
    <n v="16.329999999999998"/>
    <n v="33565.53"/>
  </r>
  <r>
    <s v="INV03597"/>
    <d v="2024-03-02T00:00:00"/>
    <x v="181"/>
    <x v="3"/>
    <x v="2"/>
    <n v="155363.01"/>
    <n v="4.72"/>
    <n v="52787.47"/>
  </r>
  <r>
    <s v="INV03598"/>
    <d v="2025-11-09T00:00:00"/>
    <x v="212"/>
    <x v="1"/>
    <x v="3"/>
    <n v="230025.93"/>
    <n v="15.39"/>
    <n v="106157.94"/>
  </r>
  <r>
    <s v="INV03599"/>
    <d v="2024-03-20T00:00:00"/>
    <x v="166"/>
    <x v="1"/>
    <x v="3"/>
    <n v="33584.68"/>
    <n v="13.11"/>
    <n v="17944.759999999998"/>
  </r>
  <r>
    <s v="INV03600"/>
    <d v="2025-11-25T00:00:00"/>
    <x v="112"/>
    <x v="3"/>
    <x v="1"/>
    <n v="83153.179999999993"/>
    <n v="12.64"/>
    <n v="26663.85"/>
  </r>
  <r>
    <s v="INV03601"/>
    <d v="2025-06-25T00:00:00"/>
    <x v="199"/>
    <x v="3"/>
    <x v="0"/>
    <n v="48696.09"/>
    <n v="13.88"/>
    <n v="12590.26"/>
  </r>
  <r>
    <s v="INV03602"/>
    <d v="2025-01-25T00:00:00"/>
    <x v="217"/>
    <x v="3"/>
    <x v="0"/>
    <n v="54833.71"/>
    <n v="20.83"/>
    <n v="16347.29"/>
  </r>
  <r>
    <s v="INV03603"/>
    <d v="2025-02-08T00:00:00"/>
    <x v="92"/>
    <x v="2"/>
    <x v="3"/>
    <n v="189970.14"/>
    <n v="12.55"/>
    <n v="92532.3"/>
  </r>
  <r>
    <s v="INV03604"/>
    <d v="2024-02-09T00:00:00"/>
    <x v="150"/>
    <x v="0"/>
    <x v="0"/>
    <n v="139227.18"/>
    <n v="22.14"/>
    <n v="45409.59"/>
  </r>
  <r>
    <s v="INV03605"/>
    <d v="2025-03-22T00:00:00"/>
    <x v="110"/>
    <x v="0"/>
    <x v="2"/>
    <n v="176313.4"/>
    <n v="11.97"/>
    <n v="67699.33"/>
  </r>
  <r>
    <s v="INV03606"/>
    <d v="2025-06-06T00:00:00"/>
    <x v="182"/>
    <x v="0"/>
    <x v="0"/>
    <n v="107872.21"/>
    <n v="11.82"/>
    <n v="38390.199999999997"/>
  </r>
  <r>
    <s v="INV03607"/>
    <d v="2025-11-07T00:00:00"/>
    <x v="144"/>
    <x v="3"/>
    <x v="3"/>
    <n v="46147.3"/>
    <n v="17"/>
    <n v="14721.91"/>
  </r>
  <r>
    <s v="INV03608"/>
    <d v="2025-03-17T00:00:00"/>
    <x v="54"/>
    <x v="1"/>
    <x v="2"/>
    <n v="190712.39"/>
    <n v="16.54"/>
    <n v="83935.12"/>
  </r>
  <r>
    <s v="INV03609"/>
    <d v="2024-03-18T00:00:00"/>
    <x v="178"/>
    <x v="0"/>
    <x v="2"/>
    <n v="168341.03"/>
    <n v="0.83"/>
    <n v="50002.33"/>
  </r>
  <r>
    <s v="INV03610"/>
    <d v="2025-10-30T00:00:00"/>
    <x v="234"/>
    <x v="3"/>
    <x v="1"/>
    <n v="228391.39"/>
    <n v="10.94"/>
    <n v="121810.11"/>
  </r>
  <r>
    <s v="INV03611"/>
    <d v="2025-11-05T00:00:00"/>
    <x v="30"/>
    <x v="0"/>
    <x v="2"/>
    <n v="66727.509999999995"/>
    <n v="18.32"/>
    <n v="28296.85"/>
  </r>
  <r>
    <s v="INV03612"/>
    <d v="2024-12-26T00:00:00"/>
    <x v="56"/>
    <x v="2"/>
    <x v="1"/>
    <n v="171936.91"/>
    <n v="18.66"/>
    <n v="79583.399999999994"/>
  </r>
  <r>
    <s v="INV03613"/>
    <d v="2025-05-25T00:00:00"/>
    <x v="276"/>
    <x v="1"/>
    <x v="1"/>
    <n v="29891.47"/>
    <n v="3.62"/>
    <n v="11145.01"/>
  </r>
  <r>
    <s v="INV03614"/>
    <d v="2024-12-27T00:00:00"/>
    <x v="244"/>
    <x v="0"/>
    <x v="3"/>
    <n v="52690.57"/>
    <n v="15.42"/>
    <n v="14321.17"/>
  </r>
  <r>
    <s v="INV03615"/>
    <d v="2025-06-01T00:00:00"/>
    <x v="278"/>
    <x v="3"/>
    <x v="1"/>
    <n v="104018.21"/>
    <n v="24.62"/>
    <n v="34142.71"/>
  </r>
  <r>
    <s v="INV03616"/>
    <d v="2024-02-24T00:00:00"/>
    <x v="90"/>
    <x v="0"/>
    <x v="0"/>
    <n v="94141.25"/>
    <n v="0.99"/>
    <n v="42299.360000000001"/>
  </r>
  <r>
    <s v="INV03617"/>
    <d v="2025-04-01T00:00:00"/>
    <x v="186"/>
    <x v="3"/>
    <x v="2"/>
    <n v="26820.91"/>
    <n v="23.17"/>
    <n v="9636.58"/>
  </r>
  <r>
    <s v="INV03618"/>
    <d v="2024-04-23T00:00:00"/>
    <x v="75"/>
    <x v="2"/>
    <x v="2"/>
    <n v="180044.99"/>
    <n v="5.5"/>
    <n v="62793.71"/>
  </r>
  <r>
    <s v="INV03619"/>
    <d v="2025-05-25T00:00:00"/>
    <x v="283"/>
    <x v="2"/>
    <x v="1"/>
    <n v="34905.65"/>
    <n v="6.83"/>
    <n v="8743.34"/>
  </r>
  <r>
    <s v="INV03620"/>
    <d v="2024-06-25T00:00:00"/>
    <x v="52"/>
    <x v="0"/>
    <x v="1"/>
    <n v="141555.6"/>
    <n v="4.5999999999999996"/>
    <n v="51913.8"/>
  </r>
  <r>
    <s v="INV03621"/>
    <d v="2024-12-21T00:00:00"/>
    <x v="197"/>
    <x v="1"/>
    <x v="1"/>
    <n v="113236.55"/>
    <n v="13.78"/>
    <n v="47660.88"/>
  </r>
  <r>
    <s v="INV03622"/>
    <d v="2024-01-15T00:00:00"/>
    <x v="24"/>
    <x v="2"/>
    <x v="3"/>
    <n v="169454.73"/>
    <n v="5.45"/>
    <n v="78268.41"/>
  </r>
  <r>
    <s v="INV03623"/>
    <d v="2025-12-07T00:00:00"/>
    <x v="195"/>
    <x v="3"/>
    <x v="3"/>
    <n v="206410.3"/>
    <n v="23.45"/>
    <n v="95895.69"/>
  </r>
  <r>
    <s v="INV03624"/>
    <d v="2024-03-08T00:00:00"/>
    <x v="4"/>
    <x v="0"/>
    <x v="1"/>
    <n v="191102.66"/>
    <n v="5.47"/>
    <n v="102235.37"/>
  </r>
  <r>
    <s v="INV03625"/>
    <d v="2024-07-08T00:00:00"/>
    <x v="198"/>
    <x v="1"/>
    <x v="0"/>
    <n v="138255.04000000001"/>
    <n v="10.81"/>
    <n v="47070.31"/>
  </r>
  <r>
    <s v="INV03626"/>
    <d v="2025-07-21T00:00:00"/>
    <x v="265"/>
    <x v="0"/>
    <x v="2"/>
    <n v="56219.72"/>
    <n v="2.57"/>
    <n v="28066.42"/>
  </r>
  <r>
    <s v="INV03627"/>
    <d v="2025-10-10T00:00:00"/>
    <x v="234"/>
    <x v="1"/>
    <x v="1"/>
    <n v="120909.47"/>
    <n v="12.53"/>
    <n v="62282.65"/>
  </r>
  <r>
    <s v="INV03628"/>
    <d v="2025-05-04T00:00:00"/>
    <x v="248"/>
    <x v="3"/>
    <x v="1"/>
    <n v="199542.82"/>
    <n v="23.22"/>
    <n v="76845.119999999995"/>
  </r>
  <r>
    <s v="INV03629"/>
    <d v="2025-05-31T00:00:00"/>
    <x v="45"/>
    <x v="1"/>
    <x v="2"/>
    <n v="221635"/>
    <n v="16.690000000000001"/>
    <n v="79918.759999999995"/>
  </r>
  <r>
    <s v="INV03630"/>
    <d v="2025-11-11T00:00:00"/>
    <x v="113"/>
    <x v="1"/>
    <x v="3"/>
    <n v="237386.73"/>
    <n v="1.29"/>
    <n v="66251.490000000005"/>
  </r>
  <r>
    <s v="INV03631"/>
    <d v="2025-05-07T00:00:00"/>
    <x v="142"/>
    <x v="2"/>
    <x v="3"/>
    <n v="191962.12"/>
    <n v="11.11"/>
    <n v="49901.760000000002"/>
  </r>
  <r>
    <s v="INV03632"/>
    <d v="2025-09-03T00:00:00"/>
    <x v="16"/>
    <x v="1"/>
    <x v="2"/>
    <n v="110244.4"/>
    <n v="16.07"/>
    <n v="53080.36"/>
  </r>
  <r>
    <s v="INV03633"/>
    <d v="2025-05-14T00:00:00"/>
    <x v="117"/>
    <x v="2"/>
    <x v="1"/>
    <n v="230042.28"/>
    <n v="0.99"/>
    <n v="87064.34"/>
  </r>
  <r>
    <s v="INV03634"/>
    <d v="2024-05-14T00:00:00"/>
    <x v="186"/>
    <x v="0"/>
    <x v="1"/>
    <n v="53569.22"/>
    <n v="21.48"/>
    <n v="25292.23"/>
  </r>
  <r>
    <s v="INV03635"/>
    <d v="2024-12-11T00:00:00"/>
    <x v="142"/>
    <x v="1"/>
    <x v="3"/>
    <n v="56779.38"/>
    <n v="22.21"/>
    <n v="29513.02"/>
  </r>
  <r>
    <s v="INV03636"/>
    <d v="2024-09-29T00:00:00"/>
    <x v="298"/>
    <x v="0"/>
    <x v="3"/>
    <n v="24384.41"/>
    <n v="2.1800000000000002"/>
    <n v="7110.86"/>
  </r>
  <r>
    <s v="INV03637"/>
    <d v="2025-06-23T00:00:00"/>
    <x v="254"/>
    <x v="0"/>
    <x v="0"/>
    <n v="199270.17"/>
    <n v="8.41"/>
    <n v="80660.539999999994"/>
  </r>
  <r>
    <s v="INV03638"/>
    <d v="2025-06-07T00:00:00"/>
    <x v="86"/>
    <x v="2"/>
    <x v="0"/>
    <n v="112020.74"/>
    <n v="0.64"/>
    <n v="28948.26"/>
  </r>
  <r>
    <s v="INV03639"/>
    <d v="2024-11-20T00:00:00"/>
    <x v="200"/>
    <x v="1"/>
    <x v="0"/>
    <n v="220371.4"/>
    <n v="24.81"/>
    <n v="113977.09"/>
  </r>
  <r>
    <s v="INV03640"/>
    <d v="2024-01-03T00:00:00"/>
    <x v="164"/>
    <x v="3"/>
    <x v="1"/>
    <n v="229464.32000000001"/>
    <n v="10.39"/>
    <n v="125122.21"/>
  </r>
  <r>
    <s v="INV03641"/>
    <d v="2024-09-27T00:00:00"/>
    <x v="75"/>
    <x v="2"/>
    <x v="1"/>
    <n v="224832.09"/>
    <n v="4.33"/>
    <n v="97461.23"/>
  </r>
  <r>
    <s v="INV03642"/>
    <d v="2025-02-21T00:00:00"/>
    <x v="140"/>
    <x v="0"/>
    <x v="3"/>
    <n v="30079.15"/>
    <n v="20.29"/>
    <n v="10038.23"/>
  </r>
  <r>
    <s v="INV03643"/>
    <d v="2025-03-29T00:00:00"/>
    <x v="281"/>
    <x v="3"/>
    <x v="3"/>
    <n v="20810.37"/>
    <n v="6.54"/>
    <n v="9363.0400000000009"/>
  </r>
  <r>
    <s v="INV03644"/>
    <d v="2025-02-23T00:00:00"/>
    <x v="130"/>
    <x v="1"/>
    <x v="0"/>
    <n v="152088.16"/>
    <n v="14.49"/>
    <n v="76092.66"/>
  </r>
  <r>
    <s v="INV03645"/>
    <d v="2024-11-03T00:00:00"/>
    <x v="272"/>
    <x v="3"/>
    <x v="2"/>
    <n v="226548.92"/>
    <n v="0.78"/>
    <n v="62119.040000000001"/>
  </r>
  <r>
    <s v="INV03646"/>
    <d v="2024-11-07T00:00:00"/>
    <x v="147"/>
    <x v="1"/>
    <x v="1"/>
    <n v="210595.99"/>
    <n v="4.9400000000000004"/>
    <n v="103941.97"/>
  </r>
  <r>
    <s v="INV03647"/>
    <d v="2025-07-24T00:00:00"/>
    <x v="25"/>
    <x v="0"/>
    <x v="2"/>
    <n v="32967.160000000003"/>
    <n v="15.67"/>
    <n v="15661.66"/>
  </r>
  <r>
    <s v="INV03648"/>
    <d v="2024-08-15T00:00:00"/>
    <x v="190"/>
    <x v="0"/>
    <x v="1"/>
    <n v="241165.1"/>
    <n v="9.56"/>
    <n v="93504.59"/>
  </r>
  <r>
    <s v="INV03649"/>
    <d v="2024-02-11T00:00:00"/>
    <x v="182"/>
    <x v="3"/>
    <x v="0"/>
    <n v="173673.44"/>
    <n v="4.59"/>
    <n v="55107.59"/>
  </r>
  <r>
    <s v="INV03650"/>
    <d v="2024-08-05T00:00:00"/>
    <x v="56"/>
    <x v="0"/>
    <x v="0"/>
    <n v="165220.16"/>
    <n v="1.64"/>
    <n v="63172.15"/>
  </r>
  <r>
    <s v="INV03651"/>
    <d v="2025-03-06T00:00:00"/>
    <x v="116"/>
    <x v="1"/>
    <x v="0"/>
    <n v="50507.37"/>
    <n v="4.2300000000000004"/>
    <n v="14386.07"/>
  </r>
  <r>
    <s v="INV03652"/>
    <d v="2025-12-06T00:00:00"/>
    <x v="54"/>
    <x v="3"/>
    <x v="1"/>
    <n v="42128.81"/>
    <n v="14.97"/>
    <n v="21949.93"/>
  </r>
  <r>
    <s v="INV03653"/>
    <d v="2025-08-12T00:00:00"/>
    <x v="97"/>
    <x v="0"/>
    <x v="3"/>
    <n v="132704.76"/>
    <n v="14.88"/>
    <n v="72327.649999999994"/>
  </r>
  <r>
    <s v="INV03654"/>
    <d v="2025-08-24T00:00:00"/>
    <x v="40"/>
    <x v="1"/>
    <x v="0"/>
    <n v="22546.98"/>
    <n v="24.69"/>
    <n v="9972.35"/>
  </r>
  <r>
    <s v="INV03655"/>
    <d v="2025-02-12T00:00:00"/>
    <x v="28"/>
    <x v="1"/>
    <x v="0"/>
    <n v="15271.32"/>
    <n v="8.2100000000000009"/>
    <n v="4528.78"/>
  </r>
  <r>
    <s v="INV03656"/>
    <d v="2024-11-05T00:00:00"/>
    <x v="94"/>
    <x v="2"/>
    <x v="0"/>
    <n v="102925.33"/>
    <n v="19.489999999999998"/>
    <n v="39869.51"/>
  </r>
  <r>
    <s v="INV03657"/>
    <d v="2024-05-04T00:00:00"/>
    <x v="56"/>
    <x v="2"/>
    <x v="1"/>
    <n v="121155.88"/>
    <n v="7.66"/>
    <n v="42763.14"/>
  </r>
  <r>
    <s v="INV03658"/>
    <d v="2024-01-29T00:00:00"/>
    <x v="254"/>
    <x v="1"/>
    <x v="2"/>
    <n v="173638.91"/>
    <n v="19.47"/>
    <n v="60659.02"/>
  </r>
  <r>
    <s v="INV03659"/>
    <d v="2025-07-15T00:00:00"/>
    <x v="213"/>
    <x v="2"/>
    <x v="1"/>
    <n v="47644.21"/>
    <n v="23.81"/>
    <n v="18897.63"/>
  </r>
  <r>
    <s v="INV03660"/>
    <d v="2024-07-21T00:00:00"/>
    <x v="37"/>
    <x v="2"/>
    <x v="3"/>
    <n v="170678.96"/>
    <n v="22.15"/>
    <n v="46972.42"/>
  </r>
  <r>
    <s v="INV03661"/>
    <d v="2024-04-11T00:00:00"/>
    <x v="245"/>
    <x v="3"/>
    <x v="0"/>
    <n v="231245.01"/>
    <n v="6.33"/>
    <n v="82527.77"/>
  </r>
  <r>
    <s v="INV03662"/>
    <d v="2024-10-03T00:00:00"/>
    <x v="89"/>
    <x v="1"/>
    <x v="0"/>
    <n v="79455.94"/>
    <n v="6.09"/>
    <n v="27552.17"/>
  </r>
  <r>
    <s v="INV03663"/>
    <d v="2025-11-30T00:00:00"/>
    <x v="207"/>
    <x v="2"/>
    <x v="2"/>
    <n v="154128.74"/>
    <n v="4.05"/>
    <n v="44130.73"/>
  </r>
  <r>
    <s v="INV03664"/>
    <d v="2024-01-26T00:00:00"/>
    <x v="24"/>
    <x v="3"/>
    <x v="1"/>
    <n v="181685.14"/>
    <n v="10.14"/>
    <n v="82452.92"/>
  </r>
  <r>
    <s v="INV03665"/>
    <d v="2025-08-04T00:00:00"/>
    <x v="266"/>
    <x v="2"/>
    <x v="3"/>
    <n v="92930.51"/>
    <n v="18.760000000000002"/>
    <n v="25482.37"/>
  </r>
  <r>
    <s v="INV03666"/>
    <d v="2025-04-19T00:00:00"/>
    <x v="51"/>
    <x v="2"/>
    <x v="3"/>
    <n v="112131.32"/>
    <n v="20.149999999999999"/>
    <n v="33661.589999999997"/>
  </r>
  <r>
    <s v="INV03667"/>
    <d v="2024-05-19T00:00:00"/>
    <x v="28"/>
    <x v="0"/>
    <x v="3"/>
    <n v="144503.78"/>
    <n v="9.86"/>
    <n v="62503.199999999997"/>
  </r>
  <r>
    <s v="INV03668"/>
    <d v="2024-02-15T00:00:00"/>
    <x v="211"/>
    <x v="0"/>
    <x v="3"/>
    <n v="231957.52"/>
    <n v="4.3600000000000003"/>
    <n v="75992.78"/>
  </r>
  <r>
    <s v="INV03669"/>
    <d v="2024-11-14T00:00:00"/>
    <x v="148"/>
    <x v="2"/>
    <x v="3"/>
    <n v="102550.96"/>
    <n v="24.27"/>
    <n v="36658.5"/>
  </r>
  <r>
    <s v="INV03670"/>
    <d v="2024-01-27T00:00:00"/>
    <x v="190"/>
    <x v="0"/>
    <x v="2"/>
    <n v="123041.05"/>
    <n v="10.039999999999999"/>
    <n v="39952.22"/>
  </r>
  <r>
    <s v="INV03671"/>
    <d v="2024-05-03T00:00:00"/>
    <x v="273"/>
    <x v="3"/>
    <x v="1"/>
    <n v="49619.49"/>
    <n v="22.44"/>
    <n v="22249.91"/>
  </r>
  <r>
    <s v="INV03672"/>
    <d v="2024-03-16T00:00:00"/>
    <x v="29"/>
    <x v="3"/>
    <x v="1"/>
    <n v="214182.8"/>
    <n v="10.86"/>
    <n v="114341.9"/>
  </r>
  <r>
    <s v="INV03673"/>
    <d v="2024-11-14T00:00:00"/>
    <x v="213"/>
    <x v="1"/>
    <x v="3"/>
    <n v="210926.79"/>
    <n v="17.38"/>
    <n v="103663.78"/>
  </r>
  <r>
    <s v="INV03674"/>
    <d v="2025-07-09T00:00:00"/>
    <x v="94"/>
    <x v="1"/>
    <x v="2"/>
    <n v="17727.91"/>
    <n v="24.57"/>
    <n v="5405.42"/>
  </r>
  <r>
    <s v="INV03675"/>
    <d v="2024-01-05T00:00:00"/>
    <x v="20"/>
    <x v="3"/>
    <x v="2"/>
    <n v="170709.89"/>
    <n v="3.95"/>
    <n v="74398.960000000006"/>
  </r>
  <r>
    <s v="INV03676"/>
    <d v="2025-09-26T00:00:00"/>
    <x v="299"/>
    <x v="3"/>
    <x v="1"/>
    <n v="15193.54"/>
    <n v="23.8"/>
    <n v="4382.29"/>
  </r>
  <r>
    <s v="INV03677"/>
    <d v="2025-04-08T00:00:00"/>
    <x v="26"/>
    <x v="0"/>
    <x v="0"/>
    <n v="132168.66"/>
    <n v="22.71"/>
    <n v="67915.45"/>
  </r>
  <r>
    <s v="INV03678"/>
    <d v="2025-07-20T00:00:00"/>
    <x v="248"/>
    <x v="0"/>
    <x v="0"/>
    <n v="186127.87"/>
    <n v="23.92"/>
    <n v="95634.42"/>
  </r>
  <r>
    <s v="INV03679"/>
    <d v="2025-05-17T00:00:00"/>
    <x v="52"/>
    <x v="0"/>
    <x v="2"/>
    <n v="86326.47"/>
    <n v="0.77"/>
    <n v="29444.240000000002"/>
  </r>
  <r>
    <s v="INV03680"/>
    <d v="2024-03-26T00:00:00"/>
    <x v="24"/>
    <x v="0"/>
    <x v="0"/>
    <n v="134009.93"/>
    <n v="16.329999999999998"/>
    <n v="49336.04"/>
  </r>
  <r>
    <s v="INV03681"/>
    <d v="2025-12-24T00:00:00"/>
    <x v="76"/>
    <x v="2"/>
    <x v="0"/>
    <n v="120184.32000000001"/>
    <n v="21.99"/>
    <n v="35849.4"/>
  </r>
  <r>
    <s v="INV03682"/>
    <d v="2025-05-16T00:00:00"/>
    <x v="30"/>
    <x v="0"/>
    <x v="0"/>
    <n v="39841.32"/>
    <n v="24.99"/>
    <n v="18743.88"/>
  </r>
  <r>
    <s v="INV03683"/>
    <d v="2025-05-27T00:00:00"/>
    <x v="208"/>
    <x v="2"/>
    <x v="1"/>
    <n v="42409.72"/>
    <n v="2.58"/>
    <n v="11474.31"/>
  </r>
  <r>
    <s v="INV03684"/>
    <d v="2025-11-29T00:00:00"/>
    <x v="31"/>
    <x v="1"/>
    <x v="1"/>
    <n v="220940.72"/>
    <n v="16.98"/>
    <n v="95647.58"/>
  </r>
  <r>
    <s v="INV03685"/>
    <d v="2024-05-02T00:00:00"/>
    <x v="185"/>
    <x v="3"/>
    <x v="0"/>
    <n v="180235.78"/>
    <n v="7.31"/>
    <n v="72551.44"/>
  </r>
  <r>
    <s v="INV03686"/>
    <d v="2025-11-27T00:00:00"/>
    <x v="239"/>
    <x v="0"/>
    <x v="0"/>
    <n v="240712.11"/>
    <n v="2.98"/>
    <n v="77195.27"/>
  </r>
  <r>
    <s v="INV03687"/>
    <d v="2024-02-08T00:00:00"/>
    <x v="172"/>
    <x v="1"/>
    <x v="2"/>
    <n v="147049.1"/>
    <n v="19.579999999999998"/>
    <n v="42572.89"/>
  </r>
  <r>
    <s v="INV03688"/>
    <d v="2025-05-17T00:00:00"/>
    <x v="161"/>
    <x v="1"/>
    <x v="0"/>
    <n v="127625.94"/>
    <n v="0.01"/>
    <n v="35706"/>
  </r>
  <r>
    <s v="INV03689"/>
    <d v="2024-06-20T00:00:00"/>
    <x v="58"/>
    <x v="2"/>
    <x v="0"/>
    <n v="41668.53"/>
    <n v="0.31"/>
    <n v="20724"/>
  </r>
  <r>
    <s v="INV03690"/>
    <d v="2024-01-02T00:00:00"/>
    <x v="51"/>
    <x v="1"/>
    <x v="3"/>
    <n v="87717.36"/>
    <n v="5.09"/>
    <n v="22037.21"/>
  </r>
  <r>
    <s v="INV03691"/>
    <d v="2024-08-03T00:00:00"/>
    <x v="273"/>
    <x v="2"/>
    <x v="0"/>
    <n v="78352.81"/>
    <n v="22.21"/>
    <n v="38295.699999999997"/>
  </r>
  <r>
    <s v="INV03692"/>
    <d v="2024-11-28T00:00:00"/>
    <x v="130"/>
    <x v="2"/>
    <x v="0"/>
    <n v="73774.84"/>
    <n v="8.51"/>
    <n v="36447.160000000003"/>
  </r>
  <r>
    <s v="INV03693"/>
    <d v="2024-05-22T00:00:00"/>
    <x v="127"/>
    <x v="1"/>
    <x v="2"/>
    <n v="23048.2"/>
    <n v="1.49"/>
    <n v="7257.06"/>
  </r>
  <r>
    <s v="INV03694"/>
    <d v="2024-02-08T00:00:00"/>
    <x v="279"/>
    <x v="2"/>
    <x v="0"/>
    <n v="132609.88"/>
    <n v="19.88"/>
    <n v="53818.02"/>
  </r>
  <r>
    <s v="INV03695"/>
    <d v="2025-02-14T00:00:00"/>
    <x v="11"/>
    <x v="2"/>
    <x v="0"/>
    <n v="33253.800000000003"/>
    <n v="9.9"/>
    <n v="11527.62"/>
  </r>
  <r>
    <s v="INV03696"/>
    <d v="2025-01-20T00:00:00"/>
    <x v="247"/>
    <x v="1"/>
    <x v="3"/>
    <n v="93344.93"/>
    <n v="14.47"/>
    <n v="42487.72"/>
  </r>
  <r>
    <s v="INV03697"/>
    <d v="2024-08-10T00:00:00"/>
    <x v="154"/>
    <x v="0"/>
    <x v="0"/>
    <n v="65470.49"/>
    <n v="16.059999999999999"/>
    <n v="24651.26"/>
  </r>
  <r>
    <s v="INV03698"/>
    <d v="2024-06-20T00:00:00"/>
    <x v="32"/>
    <x v="0"/>
    <x v="0"/>
    <n v="240305.98"/>
    <n v="1.8"/>
    <n v="100337.39"/>
  </r>
  <r>
    <s v="INV03699"/>
    <d v="2024-04-09T00:00:00"/>
    <x v="115"/>
    <x v="0"/>
    <x v="1"/>
    <n v="82211.89"/>
    <n v="10.73"/>
    <n v="36658.03"/>
  </r>
  <r>
    <s v="INV03700"/>
    <d v="2024-05-01T00:00:00"/>
    <x v="190"/>
    <x v="1"/>
    <x v="0"/>
    <n v="232975.06"/>
    <n v="18.309999999999999"/>
    <n v="103546.79"/>
  </r>
  <r>
    <s v="INV03701"/>
    <d v="2024-05-24T00:00:00"/>
    <x v="213"/>
    <x v="3"/>
    <x v="3"/>
    <n v="17124.759999999998"/>
    <n v="0.25"/>
    <n v="4884.84"/>
  </r>
  <r>
    <s v="INV03702"/>
    <d v="2025-08-17T00:00:00"/>
    <x v="141"/>
    <x v="3"/>
    <x v="3"/>
    <n v="178911.79"/>
    <n v="16.39"/>
    <n v="92978.15"/>
  </r>
  <r>
    <s v="INV03703"/>
    <d v="2025-04-14T00:00:00"/>
    <x v="254"/>
    <x v="0"/>
    <x v="1"/>
    <n v="178873.23"/>
    <n v="14.18"/>
    <n v="74704.13"/>
  </r>
  <r>
    <s v="INV03704"/>
    <d v="2024-12-31T00:00:00"/>
    <x v="206"/>
    <x v="2"/>
    <x v="2"/>
    <n v="19717.46"/>
    <n v="14.24"/>
    <n v="5109.2"/>
  </r>
  <r>
    <s v="INV03705"/>
    <d v="2024-03-21T00:00:00"/>
    <x v="290"/>
    <x v="2"/>
    <x v="3"/>
    <n v="129498.69"/>
    <n v="23.11"/>
    <n v="65457.08"/>
  </r>
  <r>
    <s v="INV03706"/>
    <d v="2025-11-01T00:00:00"/>
    <x v="230"/>
    <x v="1"/>
    <x v="0"/>
    <n v="85956.23"/>
    <n v="1.85"/>
    <n v="29949.34"/>
  </r>
  <r>
    <s v="INV03707"/>
    <d v="2024-07-31T00:00:00"/>
    <x v="260"/>
    <x v="3"/>
    <x v="3"/>
    <n v="82414.509999999995"/>
    <n v="21.85"/>
    <n v="32872.879999999997"/>
  </r>
  <r>
    <s v="INV03708"/>
    <d v="2025-06-09T00:00:00"/>
    <x v="119"/>
    <x v="0"/>
    <x v="2"/>
    <n v="127716.43"/>
    <n v="19.95"/>
    <n v="67913.399999999994"/>
  </r>
  <r>
    <s v="INV03709"/>
    <d v="2025-08-13T00:00:00"/>
    <x v="138"/>
    <x v="2"/>
    <x v="0"/>
    <n v="68863.45"/>
    <n v="13.66"/>
    <n v="26155.51"/>
  </r>
  <r>
    <s v="INV03710"/>
    <d v="2025-02-14T00:00:00"/>
    <x v="115"/>
    <x v="1"/>
    <x v="2"/>
    <n v="49515.48"/>
    <n v="13.44"/>
    <n v="25540.65"/>
  </r>
  <r>
    <s v="INV03711"/>
    <d v="2025-02-27T00:00:00"/>
    <x v="132"/>
    <x v="0"/>
    <x v="3"/>
    <n v="213360.23"/>
    <n v="24.47"/>
    <n v="98214.09"/>
  </r>
  <r>
    <s v="INV03712"/>
    <d v="2024-08-07T00:00:00"/>
    <x v="15"/>
    <x v="0"/>
    <x v="3"/>
    <n v="105539.87"/>
    <n v="21.88"/>
    <n v="55677.41"/>
  </r>
  <r>
    <s v="INV03713"/>
    <d v="2024-04-21T00:00:00"/>
    <x v="41"/>
    <x v="0"/>
    <x v="2"/>
    <n v="163166.15"/>
    <n v="17.21"/>
    <n v="69589.61"/>
  </r>
  <r>
    <s v="INV03714"/>
    <d v="2024-10-17T00:00:00"/>
    <x v="209"/>
    <x v="3"/>
    <x v="2"/>
    <n v="98309.19"/>
    <n v="6.74"/>
    <n v="47911.47"/>
  </r>
  <r>
    <s v="INV03715"/>
    <d v="2025-09-27T00:00:00"/>
    <x v="68"/>
    <x v="1"/>
    <x v="0"/>
    <n v="87097.22"/>
    <n v="6.14"/>
    <n v="46716.6"/>
  </r>
  <r>
    <s v="INV03716"/>
    <d v="2025-08-03T00:00:00"/>
    <x v="4"/>
    <x v="2"/>
    <x v="2"/>
    <n v="116671.84"/>
    <n v="1.54"/>
    <n v="30475.86"/>
  </r>
  <r>
    <s v="INV03717"/>
    <d v="2024-04-21T00:00:00"/>
    <x v="240"/>
    <x v="2"/>
    <x v="2"/>
    <n v="49699.05"/>
    <n v="15.48"/>
    <n v="25554.62"/>
  </r>
  <r>
    <s v="INV03718"/>
    <d v="2024-07-15T00:00:00"/>
    <x v="172"/>
    <x v="2"/>
    <x v="1"/>
    <n v="85668.18"/>
    <n v="10.029999999999999"/>
    <n v="26928.6"/>
  </r>
  <r>
    <s v="INV03719"/>
    <d v="2025-10-08T00:00:00"/>
    <x v="69"/>
    <x v="1"/>
    <x v="1"/>
    <n v="80325.649999999994"/>
    <n v="1.49"/>
    <n v="23175.07"/>
  </r>
  <r>
    <s v="INV03720"/>
    <d v="2025-10-28T00:00:00"/>
    <x v="60"/>
    <x v="2"/>
    <x v="0"/>
    <n v="99704.37"/>
    <n v="8.9"/>
    <n v="32487.27"/>
  </r>
  <r>
    <s v="INV03721"/>
    <d v="2025-05-26T00:00:00"/>
    <x v="164"/>
    <x v="2"/>
    <x v="2"/>
    <n v="65756.539999999994"/>
    <n v="10.51"/>
    <n v="22824.23"/>
  </r>
  <r>
    <s v="INV03722"/>
    <d v="2024-11-05T00:00:00"/>
    <x v="296"/>
    <x v="1"/>
    <x v="3"/>
    <n v="210725.19"/>
    <n v="23.58"/>
    <n v="65660.789999999994"/>
  </r>
  <r>
    <s v="INV03723"/>
    <d v="2025-05-14T00:00:00"/>
    <x v="94"/>
    <x v="0"/>
    <x v="1"/>
    <n v="62396.25"/>
    <n v="20.91"/>
    <n v="18953.310000000001"/>
  </r>
  <r>
    <s v="INV03724"/>
    <d v="2024-06-22T00:00:00"/>
    <x v="269"/>
    <x v="1"/>
    <x v="2"/>
    <n v="235029.67"/>
    <n v="17.62"/>
    <n v="109112.41"/>
  </r>
  <r>
    <s v="INV03725"/>
    <d v="2024-12-15T00:00:00"/>
    <x v="97"/>
    <x v="0"/>
    <x v="0"/>
    <n v="45333.440000000002"/>
    <n v="14.01"/>
    <n v="12851.42"/>
  </r>
  <r>
    <s v="INV03726"/>
    <d v="2025-11-30T00:00:00"/>
    <x v="196"/>
    <x v="1"/>
    <x v="3"/>
    <n v="117255.06"/>
    <n v="21.88"/>
    <n v="41616.32"/>
  </r>
  <r>
    <s v="INV03727"/>
    <d v="2024-02-18T00:00:00"/>
    <x v="65"/>
    <x v="3"/>
    <x v="1"/>
    <n v="45863.32"/>
    <n v="24.08"/>
    <n v="23668.31"/>
  </r>
  <r>
    <s v="INV03728"/>
    <d v="2025-04-26T00:00:00"/>
    <x v="52"/>
    <x v="2"/>
    <x v="3"/>
    <n v="41282.519999999997"/>
    <n v="14.15"/>
    <n v="18125.55"/>
  </r>
  <r>
    <s v="INV03729"/>
    <d v="2025-06-06T00:00:00"/>
    <x v="23"/>
    <x v="2"/>
    <x v="2"/>
    <n v="56378.75"/>
    <n v="18.43"/>
    <n v="27497.5"/>
  </r>
  <r>
    <s v="INV03730"/>
    <d v="2025-05-10T00:00:00"/>
    <x v="220"/>
    <x v="3"/>
    <x v="0"/>
    <n v="243671.93"/>
    <n v="16.84"/>
    <n v="88321.98"/>
  </r>
  <r>
    <s v="INV03731"/>
    <d v="2024-11-20T00:00:00"/>
    <x v="168"/>
    <x v="1"/>
    <x v="3"/>
    <n v="179094.15"/>
    <n v="13.81"/>
    <n v="85202.53"/>
  </r>
  <r>
    <s v="INV03732"/>
    <d v="2025-07-08T00:00:00"/>
    <x v="18"/>
    <x v="3"/>
    <x v="1"/>
    <n v="220151.06"/>
    <n v="0.41"/>
    <n v="73655.600000000006"/>
  </r>
  <r>
    <s v="INV03733"/>
    <d v="2024-12-17T00:00:00"/>
    <x v="5"/>
    <x v="0"/>
    <x v="3"/>
    <n v="110734.51"/>
    <n v="12.43"/>
    <n v="60098.49"/>
  </r>
  <r>
    <s v="INV03734"/>
    <d v="2025-06-28T00:00:00"/>
    <x v="201"/>
    <x v="0"/>
    <x v="1"/>
    <n v="133658.51"/>
    <n v="20.57"/>
    <n v="52825.16"/>
  </r>
  <r>
    <s v="INV03735"/>
    <d v="2025-01-15T00:00:00"/>
    <x v="169"/>
    <x v="1"/>
    <x v="3"/>
    <n v="132121.98000000001"/>
    <n v="1.75"/>
    <n v="35388"/>
  </r>
  <r>
    <s v="INV03736"/>
    <d v="2025-06-04T00:00:00"/>
    <x v="0"/>
    <x v="1"/>
    <x v="0"/>
    <n v="141033.72"/>
    <n v="21.97"/>
    <n v="74862.09"/>
  </r>
  <r>
    <s v="INV03737"/>
    <d v="2025-09-27T00:00:00"/>
    <x v="4"/>
    <x v="0"/>
    <x v="3"/>
    <n v="113668.97"/>
    <n v="21.46"/>
    <n v="48780.12"/>
  </r>
  <r>
    <s v="INV03738"/>
    <d v="2024-05-30T00:00:00"/>
    <x v="138"/>
    <x v="3"/>
    <x v="3"/>
    <n v="61325.279999999999"/>
    <n v="9.51"/>
    <n v="20428.560000000001"/>
  </r>
  <r>
    <s v="INV03739"/>
    <d v="2024-11-20T00:00:00"/>
    <x v="251"/>
    <x v="0"/>
    <x v="3"/>
    <n v="215061.45"/>
    <n v="1.1599999999999999"/>
    <n v="99949.55"/>
  </r>
  <r>
    <s v="INV03740"/>
    <d v="2024-06-05T00:00:00"/>
    <x v="132"/>
    <x v="1"/>
    <x v="2"/>
    <n v="70784.33"/>
    <n v="9.65"/>
    <n v="28442.85"/>
  </r>
  <r>
    <s v="INV03741"/>
    <d v="2025-01-28T00:00:00"/>
    <x v="63"/>
    <x v="2"/>
    <x v="0"/>
    <n v="43152.36"/>
    <n v="8.49"/>
    <n v="23364.94"/>
  </r>
  <r>
    <s v="INV03742"/>
    <d v="2024-02-07T00:00:00"/>
    <x v="127"/>
    <x v="2"/>
    <x v="1"/>
    <n v="71329.289999999994"/>
    <n v="0.93"/>
    <n v="19210.740000000002"/>
  </r>
  <r>
    <s v="INV03743"/>
    <d v="2025-05-18T00:00:00"/>
    <x v="286"/>
    <x v="2"/>
    <x v="1"/>
    <n v="123140.9"/>
    <n v="20.47"/>
    <n v="47343.87"/>
  </r>
  <r>
    <s v="INV03744"/>
    <d v="2024-06-14T00:00:00"/>
    <x v="71"/>
    <x v="1"/>
    <x v="2"/>
    <n v="228756.23"/>
    <n v="12.69"/>
    <n v="80194.320000000007"/>
  </r>
  <r>
    <s v="INV03745"/>
    <d v="2024-06-16T00:00:00"/>
    <x v="84"/>
    <x v="0"/>
    <x v="0"/>
    <n v="89431.72"/>
    <n v="3.06"/>
    <n v="39175.68"/>
  </r>
  <r>
    <s v="INV03746"/>
    <d v="2025-02-05T00:00:00"/>
    <x v="157"/>
    <x v="3"/>
    <x v="2"/>
    <n v="163531.67000000001"/>
    <n v="5.22"/>
    <n v="80942.009999999995"/>
  </r>
  <r>
    <s v="INV03747"/>
    <d v="2025-02-01T00:00:00"/>
    <x v="20"/>
    <x v="1"/>
    <x v="1"/>
    <n v="117726.07"/>
    <n v="22.79"/>
    <n v="51027.41"/>
  </r>
  <r>
    <s v="INV03748"/>
    <d v="2025-02-10T00:00:00"/>
    <x v="209"/>
    <x v="0"/>
    <x v="0"/>
    <n v="121752.58"/>
    <n v="4.26"/>
    <n v="50638.18"/>
  </r>
  <r>
    <s v="INV03749"/>
    <d v="2025-03-03T00:00:00"/>
    <x v="238"/>
    <x v="2"/>
    <x v="1"/>
    <n v="159123.85"/>
    <n v="16.73"/>
    <n v="49372.43"/>
  </r>
  <r>
    <s v="INV03750"/>
    <d v="2025-04-11T00:00:00"/>
    <x v="282"/>
    <x v="1"/>
    <x v="0"/>
    <n v="179330.23"/>
    <n v="7.77"/>
    <n v="92574.04"/>
  </r>
  <r>
    <s v="INV03751"/>
    <d v="2024-05-02T00:00:00"/>
    <x v="45"/>
    <x v="0"/>
    <x v="2"/>
    <n v="159951.01"/>
    <n v="20.82"/>
    <n v="53032.78"/>
  </r>
  <r>
    <s v="INV03752"/>
    <d v="2025-12-19T00:00:00"/>
    <x v="89"/>
    <x v="2"/>
    <x v="3"/>
    <n v="102061.57"/>
    <n v="11.8"/>
    <n v="42314.26"/>
  </r>
  <r>
    <s v="INV03753"/>
    <d v="2025-02-22T00:00:00"/>
    <x v="124"/>
    <x v="1"/>
    <x v="1"/>
    <n v="17883.689999999999"/>
    <n v="11.07"/>
    <n v="9626.7199999999993"/>
  </r>
  <r>
    <s v="INV03754"/>
    <d v="2024-05-13T00:00:00"/>
    <x v="256"/>
    <x v="1"/>
    <x v="2"/>
    <n v="146510.03"/>
    <n v="10.91"/>
    <n v="53587.88"/>
  </r>
  <r>
    <s v="INV03755"/>
    <d v="2024-06-09T00:00:00"/>
    <x v="132"/>
    <x v="2"/>
    <x v="0"/>
    <n v="128946.42"/>
    <n v="11.81"/>
    <n v="57122.21"/>
  </r>
  <r>
    <s v="INV03756"/>
    <d v="2025-04-06T00:00:00"/>
    <x v="228"/>
    <x v="3"/>
    <x v="1"/>
    <n v="168248.44"/>
    <n v="18.41"/>
    <n v="85743.63"/>
  </r>
  <r>
    <s v="INV03757"/>
    <d v="2025-01-15T00:00:00"/>
    <x v="30"/>
    <x v="2"/>
    <x v="2"/>
    <n v="125002.81"/>
    <n v="7.61"/>
    <n v="41521.589999999997"/>
  </r>
  <r>
    <s v="INV03758"/>
    <d v="2024-04-06T00:00:00"/>
    <x v="53"/>
    <x v="0"/>
    <x v="3"/>
    <n v="34272.339999999997"/>
    <n v="14.22"/>
    <n v="8694.19"/>
  </r>
  <r>
    <s v="INV03759"/>
    <d v="2025-05-12T00:00:00"/>
    <x v="246"/>
    <x v="2"/>
    <x v="3"/>
    <n v="216642.78"/>
    <n v="0.5"/>
    <n v="61375.28"/>
  </r>
  <r>
    <s v="INV03760"/>
    <d v="2024-06-15T00:00:00"/>
    <x v="281"/>
    <x v="3"/>
    <x v="1"/>
    <n v="44666.43"/>
    <n v="24.83"/>
    <n v="16825.96"/>
  </r>
  <r>
    <s v="INV03761"/>
    <d v="2025-06-29T00:00:00"/>
    <x v="66"/>
    <x v="1"/>
    <x v="0"/>
    <n v="169289.3"/>
    <n v="12.22"/>
    <n v="71658.36"/>
  </r>
  <r>
    <s v="INV03762"/>
    <d v="2024-11-28T00:00:00"/>
    <x v="203"/>
    <x v="0"/>
    <x v="1"/>
    <n v="196504.37"/>
    <n v="8.8800000000000008"/>
    <n v="106380.59"/>
  </r>
  <r>
    <s v="INV03763"/>
    <d v="2025-03-26T00:00:00"/>
    <x v="295"/>
    <x v="0"/>
    <x v="0"/>
    <n v="23616.17"/>
    <n v="23.87"/>
    <n v="12650.64"/>
  </r>
  <r>
    <s v="INV03764"/>
    <d v="2024-08-09T00:00:00"/>
    <x v="282"/>
    <x v="1"/>
    <x v="1"/>
    <n v="37422.81"/>
    <n v="13.52"/>
    <n v="12487.42"/>
  </r>
  <r>
    <s v="INV03765"/>
    <d v="2024-08-28T00:00:00"/>
    <x v="53"/>
    <x v="2"/>
    <x v="1"/>
    <n v="45075.31"/>
    <n v="15.25"/>
    <n v="13086.88"/>
  </r>
  <r>
    <s v="INV03766"/>
    <d v="2024-07-05T00:00:00"/>
    <x v="235"/>
    <x v="3"/>
    <x v="3"/>
    <n v="239598.49"/>
    <n v="20.25"/>
    <n v="87545.65"/>
  </r>
  <r>
    <s v="INV03767"/>
    <d v="2025-03-29T00:00:00"/>
    <x v="98"/>
    <x v="3"/>
    <x v="2"/>
    <n v="128551.12"/>
    <n v="21.12"/>
    <n v="60239.519999999997"/>
  </r>
  <r>
    <s v="INV03768"/>
    <d v="2024-01-08T00:00:00"/>
    <x v="192"/>
    <x v="1"/>
    <x v="0"/>
    <n v="201809.98"/>
    <n v="6.96"/>
    <n v="60180.59"/>
  </r>
  <r>
    <s v="INV03769"/>
    <d v="2025-04-18T00:00:00"/>
    <x v="172"/>
    <x v="3"/>
    <x v="1"/>
    <n v="60181.54"/>
    <n v="12.07"/>
    <n v="16493.169999999998"/>
  </r>
  <r>
    <s v="INV03770"/>
    <d v="2025-01-05T00:00:00"/>
    <x v="254"/>
    <x v="1"/>
    <x v="0"/>
    <n v="248005.28"/>
    <n v="7.39"/>
    <n v="82967.69"/>
  </r>
  <r>
    <s v="INV03771"/>
    <d v="2024-04-25T00:00:00"/>
    <x v="274"/>
    <x v="1"/>
    <x v="1"/>
    <n v="190496.75"/>
    <n v="17.96"/>
    <n v="102650.18"/>
  </r>
  <r>
    <s v="INV03772"/>
    <d v="2024-04-27T00:00:00"/>
    <x v="140"/>
    <x v="1"/>
    <x v="3"/>
    <n v="24449.1"/>
    <n v="3.05"/>
    <n v="9649.81"/>
  </r>
  <r>
    <s v="INV03773"/>
    <d v="2025-12-30T00:00:00"/>
    <x v="188"/>
    <x v="3"/>
    <x v="3"/>
    <n v="122184.73"/>
    <n v="10.44"/>
    <n v="42864.89"/>
  </r>
  <r>
    <s v="INV03774"/>
    <d v="2025-03-10T00:00:00"/>
    <x v="7"/>
    <x v="0"/>
    <x v="2"/>
    <n v="43003.78"/>
    <n v="22.53"/>
    <n v="15219.03"/>
  </r>
  <r>
    <s v="INV03775"/>
    <d v="2025-12-15T00:00:00"/>
    <x v="141"/>
    <x v="0"/>
    <x v="0"/>
    <n v="97487.35"/>
    <n v="23.48"/>
    <n v="35413.81"/>
  </r>
  <r>
    <s v="INV03776"/>
    <d v="2025-12-26T00:00:00"/>
    <x v="286"/>
    <x v="0"/>
    <x v="0"/>
    <n v="187198.78"/>
    <n v="16.670000000000002"/>
    <n v="73997.87"/>
  </r>
  <r>
    <s v="INV03777"/>
    <d v="2024-12-30T00:00:00"/>
    <x v="278"/>
    <x v="1"/>
    <x v="0"/>
    <n v="118882.82"/>
    <n v="3.12"/>
    <n v="57200.83"/>
  </r>
  <r>
    <s v="INV03778"/>
    <d v="2024-05-23T00:00:00"/>
    <x v="90"/>
    <x v="3"/>
    <x v="1"/>
    <n v="168869.08"/>
    <n v="17.55"/>
    <n v="92029.98"/>
  </r>
  <r>
    <s v="INV03779"/>
    <d v="2025-12-05T00:00:00"/>
    <x v="294"/>
    <x v="2"/>
    <x v="0"/>
    <n v="84314.2"/>
    <n v="1.96"/>
    <n v="21525.040000000001"/>
  </r>
  <r>
    <s v="INV03780"/>
    <d v="2024-09-03T00:00:00"/>
    <x v="203"/>
    <x v="2"/>
    <x v="0"/>
    <n v="42995.35"/>
    <n v="24.25"/>
    <n v="21305.13"/>
  </r>
  <r>
    <s v="INV03781"/>
    <d v="2024-01-26T00:00:00"/>
    <x v="51"/>
    <x v="2"/>
    <x v="1"/>
    <n v="110466.69"/>
    <n v="5.08"/>
    <n v="52730.75"/>
  </r>
  <r>
    <s v="INV03782"/>
    <d v="2024-11-26T00:00:00"/>
    <x v="257"/>
    <x v="1"/>
    <x v="1"/>
    <n v="182453.56"/>
    <n v="5.4"/>
    <n v="58785.58"/>
  </r>
  <r>
    <s v="INV03783"/>
    <d v="2024-08-10T00:00:00"/>
    <x v="181"/>
    <x v="2"/>
    <x v="1"/>
    <n v="12045.32"/>
    <n v="7.14"/>
    <n v="3447.28"/>
  </r>
  <r>
    <s v="INV03784"/>
    <d v="2025-11-03T00:00:00"/>
    <x v="58"/>
    <x v="1"/>
    <x v="3"/>
    <n v="178730.66"/>
    <n v="11.77"/>
    <n v="82904.09"/>
  </r>
  <r>
    <s v="INV03785"/>
    <d v="2024-10-02T00:00:00"/>
    <x v="59"/>
    <x v="2"/>
    <x v="1"/>
    <n v="103868.72"/>
    <n v="11.38"/>
    <n v="33844.230000000003"/>
  </r>
  <r>
    <s v="INV03786"/>
    <d v="2025-03-02T00:00:00"/>
    <x v="294"/>
    <x v="1"/>
    <x v="1"/>
    <n v="211672.35"/>
    <n v="2.73"/>
    <n v="64553.16"/>
  </r>
  <r>
    <s v="INV03787"/>
    <d v="2024-04-02T00:00:00"/>
    <x v="219"/>
    <x v="1"/>
    <x v="1"/>
    <n v="243905.95"/>
    <n v="18.100000000000001"/>
    <n v="129629.47"/>
  </r>
  <r>
    <s v="INV03788"/>
    <d v="2024-01-27T00:00:00"/>
    <x v="267"/>
    <x v="0"/>
    <x v="0"/>
    <n v="164031.01999999999"/>
    <n v="0.9"/>
    <n v="82452.53"/>
  </r>
  <r>
    <s v="INV03789"/>
    <d v="2024-10-04T00:00:00"/>
    <x v="47"/>
    <x v="2"/>
    <x v="3"/>
    <n v="176015.52"/>
    <n v="0.87"/>
    <n v="81008.399999999994"/>
  </r>
  <r>
    <s v="INV03790"/>
    <d v="2024-02-25T00:00:00"/>
    <x v="207"/>
    <x v="3"/>
    <x v="3"/>
    <n v="62772.42"/>
    <n v="22.07"/>
    <n v="16047.19"/>
  </r>
  <r>
    <s v="INV03791"/>
    <d v="2025-04-18T00:00:00"/>
    <x v="99"/>
    <x v="0"/>
    <x v="2"/>
    <n v="171700.9"/>
    <n v="9.81"/>
    <n v="89293.85"/>
  </r>
  <r>
    <s v="INV03792"/>
    <d v="2025-11-23T00:00:00"/>
    <x v="209"/>
    <x v="1"/>
    <x v="0"/>
    <n v="104925.26"/>
    <n v="21.99"/>
    <n v="38480.019999999997"/>
  </r>
  <r>
    <s v="INV03793"/>
    <d v="2025-02-18T00:00:00"/>
    <x v="157"/>
    <x v="2"/>
    <x v="1"/>
    <n v="17213.509999999998"/>
    <n v="11.9"/>
    <n v="4426.03"/>
  </r>
  <r>
    <s v="INV03794"/>
    <d v="2025-01-01T00:00:00"/>
    <x v="270"/>
    <x v="0"/>
    <x v="3"/>
    <n v="31057.18"/>
    <n v="10.210000000000001"/>
    <n v="15625.05"/>
  </r>
  <r>
    <s v="INV03795"/>
    <d v="2025-08-05T00:00:00"/>
    <x v="70"/>
    <x v="2"/>
    <x v="0"/>
    <n v="67522.69"/>
    <n v="16.96"/>
    <n v="33063.089999999997"/>
  </r>
  <r>
    <s v="INV03796"/>
    <d v="2025-11-07T00:00:00"/>
    <x v="267"/>
    <x v="1"/>
    <x v="0"/>
    <n v="197862.74"/>
    <n v="11.93"/>
    <n v="75746.31"/>
  </r>
  <r>
    <s v="INV03797"/>
    <d v="2025-05-10T00:00:00"/>
    <x v="107"/>
    <x v="2"/>
    <x v="3"/>
    <n v="110573.83"/>
    <n v="0.9"/>
    <n v="46170.64"/>
  </r>
  <r>
    <s v="INV03798"/>
    <d v="2024-03-08T00:00:00"/>
    <x v="201"/>
    <x v="3"/>
    <x v="3"/>
    <n v="154494.04999999999"/>
    <n v="23.38"/>
    <n v="48831.29"/>
  </r>
  <r>
    <s v="INV03799"/>
    <d v="2024-11-11T00:00:00"/>
    <x v="86"/>
    <x v="2"/>
    <x v="3"/>
    <n v="72176.100000000006"/>
    <n v="7.81"/>
    <n v="32838.639999999999"/>
  </r>
  <r>
    <s v="INV03800"/>
    <d v="2024-08-22T00:00:00"/>
    <x v="184"/>
    <x v="3"/>
    <x v="0"/>
    <n v="146652.07"/>
    <n v="11.77"/>
    <n v="54424.86"/>
  </r>
  <r>
    <s v="INV03801"/>
    <d v="2024-12-18T00:00:00"/>
    <x v="54"/>
    <x v="3"/>
    <x v="3"/>
    <n v="215080.81"/>
    <n v="18.25"/>
    <n v="80520.61"/>
  </r>
  <r>
    <s v="INV03802"/>
    <d v="2025-09-07T00:00:00"/>
    <x v="86"/>
    <x v="0"/>
    <x v="1"/>
    <n v="71247.460000000006"/>
    <n v="12.51"/>
    <n v="27296.41"/>
  </r>
  <r>
    <s v="INV03803"/>
    <d v="2025-08-04T00:00:00"/>
    <x v="138"/>
    <x v="3"/>
    <x v="2"/>
    <n v="26370.79"/>
    <n v="10.23"/>
    <n v="13288.18"/>
  </r>
  <r>
    <s v="INV03804"/>
    <d v="2024-04-24T00:00:00"/>
    <x v="146"/>
    <x v="0"/>
    <x v="1"/>
    <n v="179047.27"/>
    <n v="18.3"/>
    <n v="78645.08"/>
  </r>
  <r>
    <s v="INV03805"/>
    <d v="2024-04-08T00:00:00"/>
    <x v="229"/>
    <x v="1"/>
    <x v="1"/>
    <n v="122689.94"/>
    <n v="20.239999999999998"/>
    <n v="47504.29"/>
  </r>
  <r>
    <s v="INV03806"/>
    <d v="2024-03-08T00:00:00"/>
    <x v="257"/>
    <x v="1"/>
    <x v="2"/>
    <n v="26531.46"/>
    <n v="12.85"/>
    <n v="8726.01"/>
  </r>
  <r>
    <s v="INV03807"/>
    <d v="2024-04-14T00:00:00"/>
    <x v="110"/>
    <x v="2"/>
    <x v="3"/>
    <n v="134097.60999999999"/>
    <n v="1.2"/>
    <n v="42092.68"/>
  </r>
  <r>
    <s v="INV03808"/>
    <d v="2025-06-15T00:00:00"/>
    <x v="257"/>
    <x v="2"/>
    <x v="2"/>
    <n v="125368.51"/>
    <n v="17.68"/>
    <n v="46256.5"/>
  </r>
  <r>
    <s v="INV03809"/>
    <d v="2024-05-14T00:00:00"/>
    <x v="98"/>
    <x v="0"/>
    <x v="1"/>
    <n v="203764.42"/>
    <n v="12.45"/>
    <n v="112031.4"/>
  </r>
  <r>
    <s v="INV03810"/>
    <d v="2025-04-29T00:00:00"/>
    <x v="237"/>
    <x v="0"/>
    <x v="2"/>
    <n v="143799.07"/>
    <n v="15.53"/>
    <n v="72360.75"/>
  </r>
  <r>
    <s v="INV03811"/>
    <d v="2025-09-21T00:00:00"/>
    <x v="77"/>
    <x v="3"/>
    <x v="3"/>
    <n v="217025.72"/>
    <n v="22.77"/>
    <n v="89573.46"/>
  </r>
  <r>
    <s v="INV03812"/>
    <d v="2025-08-15T00:00:00"/>
    <x v="97"/>
    <x v="1"/>
    <x v="2"/>
    <n v="117416.27"/>
    <n v="23.93"/>
    <n v="56961.09"/>
  </r>
  <r>
    <s v="INV03813"/>
    <d v="2024-11-01T00:00:00"/>
    <x v="125"/>
    <x v="3"/>
    <x v="1"/>
    <n v="196356.83"/>
    <n v="10.64"/>
    <n v="80051.929999999993"/>
  </r>
  <r>
    <s v="INV03814"/>
    <d v="2025-09-05T00:00:00"/>
    <x v="203"/>
    <x v="0"/>
    <x v="0"/>
    <n v="60072.67"/>
    <n v="12.21"/>
    <n v="21472.66"/>
  </r>
  <r>
    <s v="INV03815"/>
    <d v="2024-06-03T00:00:00"/>
    <x v="272"/>
    <x v="3"/>
    <x v="2"/>
    <n v="151210.49"/>
    <n v="12.59"/>
    <n v="46612.99"/>
  </r>
  <r>
    <s v="INV03816"/>
    <d v="2024-07-14T00:00:00"/>
    <x v="264"/>
    <x v="0"/>
    <x v="0"/>
    <n v="105846.77"/>
    <n v="16.55"/>
    <n v="35902.46"/>
  </r>
  <r>
    <s v="INV03817"/>
    <d v="2025-04-11T00:00:00"/>
    <x v="101"/>
    <x v="0"/>
    <x v="1"/>
    <n v="174361.83"/>
    <n v="11.77"/>
    <n v="88420.07"/>
  </r>
  <r>
    <s v="INV03818"/>
    <d v="2025-02-06T00:00:00"/>
    <x v="89"/>
    <x v="1"/>
    <x v="3"/>
    <n v="195324.12"/>
    <n v="8.0299999999999994"/>
    <n v="62595.95"/>
  </r>
  <r>
    <s v="INV03819"/>
    <d v="2024-07-14T00:00:00"/>
    <x v="194"/>
    <x v="3"/>
    <x v="0"/>
    <n v="66860.72"/>
    <n v="0.32"/>
    <n v="22775.38"/>
  </r>
  <r>
    <s v="INV03820"/>
    <d v="2025-08-11T00:00:00"/>
    <x v="292"/>
    <x v="0"/>
    <x v="0"/>
    <n v="81313.25"/>
    <n v="8.64"/>
    <n v="22775.02"/>
  </r>
  <r>
    <s v="INV03821"/>
    <d v="2025-03-19T00:00:00"/>
    <x v="224"/>
    <x v="1"/>
    <x v="0"/>
    <n v="239098.66"/>
    <n v="14.89"/>
    <n v="116648.41"/>
  </r>
  <r>
    <s v="INV03822"/>
    <d v="2025-07-12T00:00:00"/>
    <x v="62"/>
    <x v="0"/>
    <x v="0"/>
    <n v="10976.35"/>
    <n v="14.31"/>
    <n v="5604.33"/>
  </r>
  <r>
    <s v="INV03823"/>
    <d v="2025-09-08T00:00:00"/>
    <x v="99"/>
    <x v="0"/>
    <x v="2"/>
    <n v="60649.25"/>
    <n v="0.05"/>
    <n v="24281.97"/>
  </r>
  <r>
    <s v="INV03824"/>
    <d v="2025-11-06T00:00:00"/>
    <x v="289"/>
    <x v="0"/>
    <x v="1"/>
    <n v="137632.85"/>
    <n v="6.1"/>
    <n v="69338.100000000006"/>
  </r>
  <r>
    <s v="INV03825"/>
    <d v="2024-10-11T00:00:00"/>
    <x v="55"/>
    <x v="0"/>
    <x v="3"/>
    <n v="145885.09"/>
    <n v="11.61"/>
    <n v="69369.820000000007"/>
  </r>
  <r>
    <s v="INV03826"/>
    <d v="2025-10-04T00:00:00"/>
    <x v="205"/>
    <x v="1"/>
    <x v="1"/>
    <n v="249480.86"/>
    <n v="23.07"/>
    <n v="71882.070000000007"/>
  </r>
  <r>
    <s v="INV03827"/>
    <d v="2025-07-14T00:00:00"/>
    <x v="263"/>
    <x v="2"/>
    <x v="1"/>
    <n v="128885.57"/>
    <n v="3.27"/>
    <n v="56985.74"/>
  </r>
  <r>
    <s v="INV03828"/>
    <d v="2025-06-14T00:00:00"/>
    <x v="101"/>
    <x v="1"/>
    <x v="3"/>
    <n v="98070"/>
    <n v="22.55"/>
    <n v="40534.33"/>
  </r>
  <r>
    <s v="INV03829"/>
    <d v="2024-06-20T00:00:00"/>
    <x v="133"/>
    <x v="3"/>
    <x v="1"/>
    <n v="69959.850000000006"/>
    <n v="24.86"/>
    <n v="27528.29"/>
  </r>
  <r>
    <s v="INV03830"/>
    <d v="2025-04-12T00:00:00"/>
    <x v="162"/>
    <x v="2"/>
    <x v="0"/>
    <n v="101180.21"/>
    <n v="24.37"/>
    <n v="41955.839999999997"/>
  </r>
  <r>
    <s v="INV03831"/>
    <d v="2024-12-27T00:00:00"/>
    <x v="234"/>
    <x v="0"/>
    <x v="1"/>
    <n v="231313.32"/>
    <n v="12.52"/>
    <n v="93345.8"/>
  </r>
  <r>
    <s v="INV03832"/>
    <d v="2025-04-12T00:00:00"/>
    <x v="172"/>
    <x v="3"/>
    <x v="2"/>
    <n v="47108.68"/>
    <n v="3.69"/>
    <n v="21623.08"/>
  </r>
  <r>
    <s v="INV03833"/>
    <d v="2024-01-01T00:00:00"/>
    <x v="211"/>
    <x v="3"/>
    <x v="3"/>
    <n v="94590.47"/>
    <n v="9.0399999999999991"/>
    <n v="26220.45"/>
  </r>
  <r>
    <s v="INV03834"/>
    <d v="2024-06-05T00:00:00"/>
    <x v="171"/>
    <x v="1"/>
    <x v="1"/>
    <n v="51907.29"/>
    <n v="0.67"/>
    <n v="28225.94"/>
  </r>
  <r>
    <s v="INV03835"/>
    <d v="2024-10-17T00:00:00"/>
    <x v="107"/>
    <x v="0"/>
    <x v="1"/>
    <n v="43105.78"/>
    <n v="13.55"/>
    <n v="20106.310000000001"/>
  </r>
  <r>
    <s v="INV03836"/>
    <d v="2025-05-14T00:00:00"/>
    <x v="186"/>
    <x v="0"/>
    <x v="3"/>
    <n v="74640.78"/>
    <n v="1.75"/>
    <n v="38903.199999999997"/>
  </r>
  <r>
    <s v="INV03837"/>
    <d v="2025-04-17T00:00:00"/>
    <x v="164"/>
    <x v="2"/>
    <x v="3"/>
    <n v="126943.54"/>
    <n v="20.97"/>
    <n v="50089.65"/>
  </r>
  <r>
    <s v="INV03838"/>
    <d v="2025-11-26T00:00:00"/>
    <x v="48"/>
    <x v="1"/>
    <x v="0"/>
    <n v="233207.08"/>
    <n v="20.11"/>
    <n v="60025.57"/>
  </r>
  <r>
    <s v="INV03839"/>
    <d v="2024-11-16T00:00:00"/>
    <x v="127"/>
    <x v="0"/>
    <x v="1"/>
    <n v="78030.81"/>
    <n v="7.1"/>
    <n v="28710.18"/>
  </r>
  <r>
    <s v="INV03840"/>
    <d v="2025-05-17T00:00:00"/>
    <x v="201"/>
    <x v="1"/>
    <x v="3"/>
    <n v="66501.08"/>
    <n v="11.18"/>
    <n v="36077.1"/>
  </r>
  <r>
    <s v="INV03841"/>
    <d v="2025-09-04T00:00:00"/>
    <x v="237"/>
    <x v="1"/>
    <x v="2"/>
    <n v="130882.85"/>
    <n v="1.01"/>
    <n v="47457.32"/>
  </r>
  <r>
    <s v="INV03842"/>
    <d v="2025-09-26T00:00:00"/>
    <x v="232"/>
    <x v="1"/>
    <x v="1"/>
    <n v="246895.34"/>
    <n v="2.56"/>
    <n v="135630.10999999999"/>
  </r>
  <r>
    <s v="INV03843"/>
    <d v="2025-04-15T00:00:00"/>
    <x v="62"/>
    <x v="0"/>
    <x v="0"/>
    <n v="179118.18"/>
    <n v="2.66"/>
    <n v="97036.64"/>
  </r>
  <r>
    <s v="INV03844"/>
    <d v="2025-04-06T00:00:00"/>
    <x v="279"/>
    <x v="0"/>
    <x v="1"/>
    <n v="89940.78"/>
    <n v="7.76"/>
    <n v="28260.7"/>
  </r>
  <r>
    <s v="INV03845"/>
    <d v="2024-11-26T00:00:00"/>
    <x v="235"/>
    <x v="1"/>
    <x v="3"/>
    <n v="191107.74"/>
    <n v="6.83"/>
    <n v="58013.16"/>
  </r>
  <r>
    <s v="INV03846"/>
    <d v="2024-01-05T00:00:00"/>
    <x v="75"/>
    <x v="0"/>
    <x v="1"/>
    <n v="179654.37"/>
    <n v="14.99"/>
    <n v="49743.81"/>
  </r>
  <r>
    <s v="INV03847"/>
    <d v="2024-01-31T00:00:00"/>
    <x v="98"/>
    <x v="0"/>
    <x v="3"/>
    <n v="46961.97"/>
    <n v="24.45"/>
    <n v="20449.59"/>
  </r>
  <r>
    <s v="INV03848"/>
    <d v="2025-03-27T00:00:00"/>
    <x v="187"/>
    <x v="3"/>
    <x v="2"/>
    <n v="148114.96"/>
    <n v="7.97"/>
    <n v="69657.070000000007"/>
  </r>
  <r>
    <s v="INV03849"/>
    <d v="2025-04-16T00:00:00"/>
    <x v="64"/>
    <x v="3"/>
    <x v="0"/>
    <n v="29168.31"/>
    <n v="4.1100000000000003"/>
    <n v="13421.29"/>
  </r>
  <r>
    <s v="INV03850"/>
    <d v="2024-02-07T00:00:00"/>
    <x v="121"/>
    <x v="1"/>
    <x v="1"/>
    <n v="148167.6"/>
    <n v="23.16"/>
    <n v="46066.8"/>
  </r>
  <r>
    <s v="INV03851"/>
    <d v="2025-03-30T00:00:00"/>
    <x v="268"/>
    <x v="2"/>
    <x v="2"/>
    <n v="144792.85"/>
    <n v="18.850000000000001"/>
    <n v="37461.769999999997"/>
  </r>
  <r>
    <s v="INV03852"/>
    <d v="2025-05-19T00:00:00"/>
    <x v="287"/>
    <x v="1"/>
    <x v="2"/>
    <n v="150387.41"/>
    <n v="19.350000000000001"/>
    <n v="69628.47"/>
  </r>
  <r>
    <s v="INV03853"/>
    <d v="2025-07-09T00:00:00"/>
    <x v="58"/>
    <x v="1"/>
    <x v="0"/>
    <n v="97389.51"/>
    <n v="21.58"/>
    <n v="48376.37"/>
  </r>
  <r>
    <s v="INV03854"/>
    <d v="2025-08-30T00:00:00"/>
    <x v="260"/>
    <x v="3"/>
    <x v="1"/>
    <n v="42274.07"/>
    <n v="13.72"/>
    <n v="12407.59"/>
  </r>
  <r>
    <s v="INV03855"/>
    <d v="2024-01-06T00:00:00"/>
    <x v="48"/>
    <x v="1"/>
    <x v="2"/>
    <n v="235435.47"/>
    <n v="24.49"/>
    <n v="116967.1"/>
  </r>
  <r>
    <s v="INV03856"/>
    <d v="2025-11-06T00:00:00"/>
    <x v="249"/>
    <x v="1"/>
    <x v="3"/>
    <n v="108228.64"/>
    <n v="4.08"/>
    <n v="41750.5"/>
  </r>
  <r>
    <s v="INV03857"/>
    <d v="2024-11-19T00:00:00"/>
    <x v="101"/>
    <x v="1"/>
    <x v="0"/>
    <n v="29924.91"/>
    <n v="10.26"/>
    <n v="13590.62"/>
  </r>
  <r>
    <s v="INV03858"/>
    <d v="2025-10-05T00:00:00"/>
    <x v="135"/>
    <x v="2"/>
    <x v="1"/>
    <n v="106861.82"/>
    <n v="1.48"/>
    <n v="38043.74"/>
  </r>
  <r>
    <s v="INV03859"/>
    <d v="2024-12-30T00:00:00"/>
    <x v="248"/>
    <x v="0"/>
    <x v="2"/>
    <n v="79887.360000000001"/>
    <n v="3.15"/>
    <n v="25044.01"/>
  </r>
  <r>
    <s v="INV03860"/>
    <d v="2025-07-19T00:00:00"/>
    <x v="58"/>
    <x v="1"/>
    <x v="1"/>
    <n v="241964.23"/>
    <n v="19.54"/>
    <n v="130882.54"/>
  </r>
  <r>
    <s v="INV03861"/>
    <d v="2025-10-24T00:00:00"/>
    <x v="110"/>
    <x v="1"/>
    <x v="3"/>
    <n v="223623.73"/>
    <n v="6.51"/>
    <n v="97429.9"/>
  </r>
  <r>
    <s v="INV03862"/>
    <d v="2024-09-10T00:00:00"/>
    <x v="246"/>
    <x v="0"/>
    <x v="0"/>
    <n v="74764.34"/>
    <n v="17.18"/>
    <n v="29740.2"/>
  </r>
  <r>
    <s v="INV03863"/>
    <d v="2025-09-29T00:00:00"/>
    <x v="25"/>
    <x v="3"/>
    <x v="1"/>
    <n v="249772.26"/>
    <n v="14.28"/>
    <n v="120274.73"/>
  </r>
  <r>
    <s v="INV03864"/>
    <d v="2025-03-15T00:00:00"/>
    <x v="221"/>
    <x v="0"/>
    <x v="2"/>
    <n v="240608.23"/>
    <n v="13.36"/>
    <n v="77305.2"/>
  </r>
  <r>
    <s v="INV03865"/>
    <d v="2024-12-31T00:00:00"/>
    <x v="237"/>
    <x v="3"/>
    <x v="3"/>
    <n v="68198.3"/>
    <n v="7.94"/>
    <n v="29241.24"/>
  </r>
  <r>
    <s v="INV03866"/>
    <d v="2025-08-19T00:00:00"/>
    <x v="53"/>
    <x v="3"/>
    <x v="1"/>
    <n v="24619.3"/>
    <n v="3.71"/>
    <n v="10016.26"/>
  </r>
  <r>
    <s v="INV03867"/>
    <d v="2024-04-12T00:00:00"/>
    <x v="34"/>
    <x v="0"/>
    <x v="2"/>
    <n v="230312.6"/>
    <n v="19.14"/>
    <n v="110212.44"/>
  </r>
  <r>
    <s v="INV03868"/>
    <d v="2024-06-23T00:00:00"/>
    <x v="168"/>
    <x v="2"/>
    <x v="2"/>
    <n v="234663.25"/>
    <n v="19.28"/>
    <n v="109088.72"/>
  </r>
  <r>
    <s v="INV03869"/>
    <d v="2024-05-03T00:00:00"/>
    <x v="102"/>
    <x v="2"/>
    <x v="0"/>
    <n v="56369.7"/>
    <n v="14.53"/>
    <n v="25601.22"/>
  </r>
  <r>
    <s v="INV03870"/>
    <d v="2025-03-18T00:00:00"/>
    <x v="229"/>
    <x v="2"/>
    <x v="2"/>
    <n v="76191.070000000007"/>
    <n v="20.46"/>
    <n v="32467.87"/>
  </r>
  <r>
    <s v="INV03871"/>
    <d v="2025-11-14T00:00:00"/>
    <x v="9"/>
    <x v="0"/>
    <x v="0"/>
    <n v="48326.59"/>
    <n v="18.02"/>
    <n v="17775.2"/>
  </r>
  <r>
    <s v="INV03872"/>
    <d v="2025-07-08T00:00:00"/>
    <x v="178"/>
    <x v="1"/>
    <x v="0"/>
    <n v="202781.96"/>
    <n v="18.899999999999999"/>
    <n v="65871.64"/>
  </r>
  <r>
    <s v="INV03873"/>
    <d v="2025-04-23T00:00:00"/>
    <x v="121"/>
    <x v="3"/>
    <x v="0"/>
    <n v="91911.13"/>
    <n v="9.93"/>
    <n v="49015.05"/>
  </r>
  <r>
    <s v="INV03874"/>
    <d v="2025-01-25T00:00:00"/>
    <x v="166"/>
    <x v="2"/>
    <x v="0"/>
    <n v="122943.87"/>
    <n v="24.8"/>
    <n v="53364.57"/>
  </r>
  <r>
    <s v="INV03875"/>
    <d v="2024-08-06T00:00:00"/>
    <x v="125"/>
    <x v="2"/>
    <x v="3"/>
    <n v="154981.81"/>
    <n v="19.760000000000002"/>
    <n v="44241.84"/>
  </r>
  <r>
    <s v="INV03876"/>
    <d v="2025-10-10T00:00:00"/>
    <x v="267"/>
    <x v="0"/>
    <x v="2"/>
    <n v="79316.36"/>
    <n v="24.91"/>
    <n v="33958.47"/>
  </r>
  <r>
    <s v="INV03877"/>
    <d v="2025-09-09T00:00:00"/>
    <x v="131"/>
    <x v="2"/>
    <x v="3"/>
    <n v="228248.98"/>
    <n v="12.47"/>
    <n v="105619.53"/>
  </r>
  <r>
    <s v="INV03878"/>
    <d v="2024-04-25T00:00:00"/>
    <x v="179"/>
    <x v="1"/>
    <x v="1"/>
    <n v="117385.02"/>
    <n v="21.76"/>
    <n v="48035.44"/>
  </r>
  <r>
    <s v="INV03879"/>
    <d v="2025-12-04T00:00:00"/>
    <x v="259"/>
    <x v="1"/>
    <x v="2"/>
    <n v="217589.38"/>
    <n v="4.99"/>
    <n v="65435.02"/>
  </r>
  <r>
    <s v="INV03880"/>
    <d v="2024-06-11T00:00:00"/>
    <x v="117"/>
    <x v="0"/>
    <x v="2"/>
    <n v="138457.82999999999"/>
    <n v="13.19"/>
    <n v="71853.77"/>
  </r>
  <r>
    <s v="INV03881"/>
    <d v="2024-12-20T00:00:00"/>
    <x v="236"/>
    <x v="1"/>
    <x v="1"/>
    <n v="135478.57"/>
    <n v="3.13"/>
    <n v="63031.54"/>
  </r>
  <r>
    <s v="INV03882"/>
    <d v="2024-02-18T00:00:00"/>
    <x v="222"/>
    <x v="2"/>
    <x v="2"/>
    <n v="170002.95"/>
    <n v="22.27"/>
    <n v="74166.58"/>
  </r>
  <r>
    <s v="INV03883"/>
    <d v="2024-10-17T00:00:00"/>
    <x v="199"/>
    <x v="3"/>
    <x v="2"/>
    <n v="182663.41"/>
    <n v="13.39"/>
    <n v="48907.97"/>
  </r>
  <r>
    <s v="INV03884"/>
    <d v="2024-02-21T00:00:00"/>
    <x v="88"/>
    <x v="2"/>
    <x v="2"/>
    <n v="207370.96"/>
    <n v="7.22"/>
    <n v="88853.91"/>
  </r>
  <r>
    <s v="INV03885"/>
    <d v="2025-08-14T00:00:00"/>
    <x v="93"/>
    <x v="2"/>
    <x v="2"/>
    <n v="115296.64"/>
    <n v="19.55"/>
    <n v="38216.46"/>
  </r>
  <r>
    <s v="INV03886"/>
    <d v="2025-04-26T00:00:00"/>
    <x v="86"/>
    <x v="2"/>
    <x v="1"/>
    <n v="85267.54"/>
    <n v="14.38"/>
    <n v="40739.4"/>
  </r>
  <r>
    <s v="INV03887"/>
    <d v="2025-08-26T00:00:00"/>
    <x v="104"/>
    <x v="3"/>
    <x v="0"/>
    <n v="56873.8"/>
    <n v="18.12"/>
    <n v="15977.32"/>
  </r>
  <r>
    <s v="INV03888"/>
    <d v="2024-08-23T00:00:00"/>
    <x v="198"/>
    <x v="0"/>
    <x v="0"/>
    <n v="91446.16"/>
    <n v="19.68"/>
    <n v="44254.48"/>
  </r>
  <r>
    <s v="INV03889"/>
    <d v="2024-10-04T00:00:00"/>
    <x v="232"/>
    <x v="1"/>
    <x v="1"/>
    <n v="194782"/>
    <n v="8.35"/>
    <n v="84892.1"/>
  </r>
  <r>
    <s v="INV03890"/>
    <d v="2025-01-01T00:00:00"/>
    <x v="210"/>
    <x v="1"/>
    <x v="0"/>
    <n v="237291.65"/>
    <n v="13.03"/>
    <n v="83635.03"/>
  </r>
  <r>
    <s v="INV03891"/>
    <d v="2024-03-27T00:00:00"/>
    <x v="70"/>
    <x v="0"/>
    <x v="1"/>
    <n v="157733.25"/>
    <n v="0.47"/>
    <n v="76199.839999999997"/>
  </r>
  <r>
    <s v="INV03892"/>
    <d v="2025-05-02T00:00:00"/>
    <x v="159"/>
    <x v="3"/>
    <x v="0"/>
    <n v="152534.51999999999"/>
    <n v="14.2"/>
    <n v="58401.53"/>
  </r>
  <r>
    <s v="INV03893"/>
    <d v="2024-03-04T00:00:00"/>
    <x v="157"/>
    <x v="1"/>
    <x v="0"/>
    <n v="94070.02"/>
    <n v="7.8"/>
    <n v="29838.01"/>
  </r>
  <r>
    <s v="INV03894"/>
    <d v="2024-01-12T00:00:00"/>
    <x v="79"/>
    <x v="3"/>
    <x v="1"/>
    <n v="234112.03"/>
    <n v="4.1500000000000004"/>
    <n v="126625.65"/>
  </r>
  <r>
    <s v="INV03895"/>
    <d v="2024-11-09T00:00:00"/>
    <x v="250"/>
    <x v="0"/>
    <x v="1"/>
    <n v="232707.89"/>
    <n v="23.1"/>
    <n v="97229.99"/>
  </r>
  <r>
    <s v="INV03896"/>
    <d v="2025-01-16T00:00:00"/>
    <x v="185"/>
    <x v="3"/>
    <x v="3"/>
    <n v="124494.02"/>
    <n v="11.5"/>
    <n v="45571.53"/>
  </r>
  <r>
    <s v="INV03897"/>
    <d v="2024-07-14T00:00:00"/>
    <x v="88"/>
    <x v="3"/>
    <x v="0"/>
    <n v="118984.47"/>
    <n v="2.4900000000000002"/>
    <n v="56330.74"/>
  </r>
  <r>
    <s v="INV03898"/>
    <d v="2025-09-06T00:00:00"/>
    <x v="183"/>
    <x v="0"/>
    <x v="2"/>
    <n v="236083.68"/>
    <n v="20.39"/>
    <n v="128398.7"/>
  </r>
  <r>
    <s v="INV03899"/>
    <d v="2024-07-15T00:00:00"/>
    <x v="194"/>
    <x v="1"/>
    <x v="2"/>
    <n v="20314.97"/>
    <n v="5.24"/>
    <n v="7815.05"/>
  </r>
  <r>
    <s v="INV03900"/>
    <d v="2025-08-21T00:00:00"/>
    <x v="207"/>
    <x v="2"/>
    <x v="0"/>
    <n v="205656.23"/>
    <n v="23.82"/>
    <n v="104029.55"/>
  </r>
  <r>
    <s v="INV03901"/>
    <d v="2024-08-21T00:00:00"/>
    <x v="37"/>
    <x v="0"/>
    <x v="2"/>
    <n v="206330.87"/>
    <n v="16.78"/>
    <n v="55494.23"/>
  </r>
  <r>
    <s v="INV03902"/>
    <d v="2025-06-25T00:00:00"/>
    <x v="61"/>
    <x v="3"/>
    <x v="3"/>
    <n v="13907.4"/>
    <n v="15.59"/>
    <n v="6004.56"/>
  </r>
  <r>
    <s v="INV03903"/>
    <d v="2025-10-20T00:00:00"/>
    <x v="249"/>
    <x v="1"/>
    <x v="2"/>
    <n v="57483"/>
    <n v="13.05"/>
    <n v="25912.61"/>
  </r>
  <r>
    <s v="INV03904"/>
    <d v="2024-07-06T00:00:00"/>
    <x v="225"/>
    <x v="1"/>
    <x v="0"/>
    <n v="200839.4"/>
    <n v="23.18"/>
    <n v="62200.5"/>
  </r>
  <r>
    <s v="INV03905"/>
    <d v="2025-06-15T00:00:00"/>
    <x v="181"/>
    <x v="1"/>
    <x v="1"/>
    <n v="41922.06"/>
    <n v="20.77"/>
    <n v="16828.34"/>
  </r>
  <r>
    <s v="INV03906"/>
    <d v="2024-07-21T00:00:00"/>
    <x v="157"/>
    <x v="1"/>
    <x v="1"/>
    <n v="140103.54"/>
    <n v="24.71"/>
    <n v="35751.089999999997"/>
  </r>
  <r>
    <s v="INV03907"/>
    <d v="2024-07-16T00:00:00"/>
    <x v="174"/>
    <x v="1"/>
    <x v="2"/>
    <n v="150586.85999999999"/>
    <n v="23.29"/>
    <n v="42004.23"/>
  </r>
  <r>
    <s v="INV03908"/>
    <d v="2024-11-01T00:00:00"/>
    <x v="93"/>
    <x v="0"/>
    <x v="3"/>
    <n v="175454.73"/>
    <n v="13.51"/>
    <n v="78810.44"/>
  </r>
  <r>
    <s v="INV03909"/>
    <d v="2024-09-09T00:00:00"/>
    <x v="234"/>
    <x v="2"/>
    <x v="0"/>
    <n v="35205.089999999997"/>
    <n v="22.14"/>
    <n v="14696.74"/>
  </r>
  <r>
    <s v="INV03910"/>
    <d v="2024-05-02T00:00:00"/>
    <x v="250"/>
    <x v="3"/>
    <x v="1"/>
    <n v="235353.97"/>
    <n v="23.96"/>
    <n v="126996.44"/>
  </r>
  <r>
    <s v="INV03911"/>
    <d v="2024-07-28T00:00:00"/>
    <x v="189"/>
    <x v="2"/>
    <x v="1"/>
    <n v="112502.74"/>
    <n v="20.420000000000002"/>
    <n v="52779.68"/>
  </r>
  <r>
    <s v="INV03912"/>
    <d v="2024-01-05T00:00:00"/>
    <x v="72"/>
    <x v="2"/>
    <x v="1"/>
    <n v="53614.36"/>
    <n v="2.59"/>
    <n v="28701.200000000001"/>
  </r>
  <r>
    <s v="INV03913"/>
    <d v="2024-08-13T00:00:00"/>
    <x v="41"/>
    <x v="1"/>
    <x v="0"/>
    <n v="243269.42"/>
    <n v="8.1199999999999992"/>
    <n v="119339.75"/>
  </r>
  <r>
    <s v="INV03914"/>
    <d v="2025-02-23T00:00:00"/>
    <x v="25"/>
    <x v="2"/>
    <x v="0"/>
    <n v="185157.37"/>
    <n v="13.98"/>
    <n v="53955.46"/>
  </r>
  <r>
    <s v="INV03915"/>
    <d v="2025-05-03T00:00:00"/>
    <x v="9"/>
    <x v="2"/>
    <x v="0"/>
    <n v="78555.289999999994"/>
    <n v="21.62"/>
    <n v="36980.89"/>
  </r>
  <r>
    <s v="INV03916"/>
    <d v="2024-02-11T00:00:00"/>
    <x v="48"/>
    <x v="0"/>
    <x v="0"/>
    <n v="183991.05"/>
    <n v="1.43"/>
    <n v="59716.89"/>
  </r>
  <r>
    <s v="INV03917"/>
    <d v="2025-08-01T00:00:00"/>
    <x v="80"/>
    <x v="2"/>
    <x v="2"/>
    <n v="55457.98"/>
    <n v="0.93"/>
    <n v="22377.35"/>
  </r>
  <r>
    <s v="INV03918"/>
    <d v="2024-09-03T00:00:00"/>
    <x v="31"/>
    <x v="0"/>
    <x v="2"/>
    <n v="52665.99"/>
    <n v="10.85"/>
    <n v="14395.74"/>
  </r>
  <r>
    <s v="INV03919"/>
    <d v="2024-05-17T00:00:00"/>
    <x v="91"/>
    <x v="0"/>
    <x v="1"/>
    <n v="118366.63"/>
    <n v="23.92"/>
    <n v="56663.21"/>
  </r>
  <r>
    <s v="INV03920"/>
    <d v="2025-11-16T00:00:00"/>
    <x v="91"/>
    <x v="2"/>
    <x v="3"/>
    <n v="132199.07999999999"/>
    <n v="3.74"/>
    <n v="71867.929999999993"/>
  </r>
  <r>
    <s v="INV03921"/>
    <d v="2024-12-01T00:00:00"/>
    <x v="2"/>
    <x v="2"/>
    <x v="3"/>
    <n v="150512.19"/>
    <n v="24.88"/>
    <n v="67505.039999999994"/>
  </r>
  <r>
    <s v="INV03922"/>
    <d v="2025-02-26T00:00:00"/>
    <x v="83"/>
    <x v="2"/>
    <x v="1"/>
    <n v="153240.48000000001"/>
    <n v="8.7100000000000009"/>
    <n v="57785.48"/>
  </r>
  <r>
    <s v="INV03923"/>
    <d v="2025-05-17T00:00:00"/>
    <x v="261"/>
    <x v="0"/>
    <x v="3"/>
    <n v="125836.94"/>
    <n v="22.6"/>
    <n v="50971.87"/>
  </r>
  <r>
    <s v="INV03924"/>
    <d v="2024-02-07T00:00:00"/>
    <x v="129"/>
    <x v="2"/>
    <x v="3"/>
    <n v="27789.33"/>
    <n v="7.57"/>
    <n v="10058.540000000001"/>
  </r>
  <r>
    <s v="INV03925"/>
    <d v="2025-01-04T00:00:00"/>
    <x v="237"/>
    <x v="1"/>
    <x v="3"/>
    <n v="101552.89"/>
    <n v="17.55"/>
    <n v="40225.919999999998"/>
  </r>
  <r>
    <s v="INV03926"/>
    <d v="2025-10-07T00:00:00"/>
    <x v="286"/>
    <x v="2"/>
    <x v="0"/>
    <n v="239717.48"/>
    <n v="6.71"/>
    <n v="86910.25"/>
  </r>
  <r>
    <s v="INV03927"/>
    <d v="2024-06-02T00:00:00"/>
    <x v="197"/>
    <x v="3"/>
    <x v="3"/>
    <n v="147682.03"/>
    <n v="19.559999999999999"/>
    <n v="53935.99"/>
  </r>
  <r>
    <s v="INV03928"/>
    <d v="2025-04-20T00:00:00"/>
    <x v="50"/>
    <x v="3"/>
    <x v="0"/>
    <n v="112817.58"/>
    <n v="13.94"/>
    <n v="60849.98"/>
  </r>
  <r>
    <s v="INV03929"/>
    <d v="2025-07-09T00:00:00"/>
    <x v="255"/>
    <x v="2"/>
    <x v="2"/>
    <n v="50995.25"/>
    <n v="12.37"/>
    <n v="15813.1"/>
  </r>
  <r>
    <s v="INV03930"/>
    <d v="2025-09-24T00:00:00"/>
    <x v="2"/>
    <x v="0"/>
    <x v="1"/>
    <n v="227172.91"/>
    <n v="1.81"/>
    <n v="99776.35"/>
  </r>
  <r>
    <s v="INV03931"/>
    <d v="2024-10-03T00:00:00"/>
    <x v="161"/>
    <x v="1"/>
    <x v="1"/>
    <n v="182203.24"/>
    <n v="13.52"/>
    <n v="79829.570000000007"/>
  </r>
  <r>
    <s v="INV03932"/>
    <d v="2024-05-06T00:00:00"/>
    <x v="278"/>
    <x v="2"/>
    <x v="2"/>
    <n v="38171.629999999997"/>
    <n v="6.05"/>
    <n v="12186.98"/>
  </r>
  <r>
    <s v="INV03933"/>
    <d v="2025-07-03T00:00:00"/>
    <x v="73"/>
    <x v="3"/>
    <x v="0"/>
    <n v="166350.43"/>
    <n v="4.46"/>
    <n v="52154.65"/>
  </r>
  <r>
    <s v="INV03934"/>
    <d v="2025-12-13T00:00:00"/>
    <x v="50"/>
    <x v="0"/>
    <x v="2"/>
    <n v="74414.73"/>
    <n v="12.41"/>
    <n v="22776.65"/>
  </r>
  <r>
    <s v="INV03935"/>
    <d v="2025-11-25T00:00:00"/>
    <x v="267"/>
    <x v="3"/>
    <x v="0"/>
    <n v="61176.22"/>
    <n v="17.809999999999999"/>
    <n v="32281.599999999999"/>
  </r>
  <r>
    <s v="INV03936"/>
    <d v="2024-09-19T00:00:00"/>
    <x v="90"/>
    <x v="2"/>
    <x v="3"/>
    <n v="34746.75"/>
    <n v="9.3699999999999992"/>
    <n v="14833.06"/>
  </r>
  <r>
    <s v="INV03937"/>
    <d v="2024-09-14T00:00:00"/>
    <x v="49"/>
    <x v="0"/>
    <x v="1"/>
    <n v="90715.55"/>
    <n v="13.92"/>
    <n v="39548.29"/>
  </r>
  <r>
    <s v="INV03938"/>
    <d v="2025-02-23T00:00:00"/>
    <x v="293"/>
    <x v="1"/>
    <x v="2"/>
    <n v="109555.89"/>
    <n v="6.17"/>
    <n v="54788.91"/>
  </r>
  <r>
    <s v="INV03939"/>
    <d v="2024-01-30T00:00:00"/>
    <x v="57"/>
    <x v="0"/>
    <x v="1"/>
    <n v="196735.58"/>
    <n v="23.66"/>
    <n v="94142.36"/>
  </r>
  <r>
    <s v="INV03940"/>
    <d v="2024-06-04T00:00:00"/>
    <x v="72"/>
    <x v="0"/>
    <x v="1"/>
    <n v="164826.29"/>
    <n v="13.64"/>
    <n v="72472.44"/>
  </r>
  <r>
    <s v="INV03941"/>
    <d v="2025-01-09T00:00:00"/>
    <x v="194"/>
    <x v="1"/>
    <x v="2"/>
    <n v="247124.89"/>
    <n v="15.8"/>
    <n v="108035.01"/>
  </r>
  <r>
    <s v="INV03942"/>
    <d v="2025-04-01T00:00:00"/>
    <x v="68"/>
    <x v="0"/>
    <x v="0"/>
    <n v="34030.25"/>
    <n v="15.14"/>
    <n v="13686.25"/>
  </r>
  <r>
    <s v="INV03943"/>
    <d v="2025-12-23T00:00:00"/>
    <x v="89"/>
    <x v="3"/>
    <x v="2"/>
    <n v="219406.79"/>
    <n v="11.68"/>
    <n v="74276.31"/>
  </r>
  <r>
    <s v="INV03944"/>
    <d v="2025-06-06T00:00:00"/>
    <x v="281"/>
    <x v="3"/>
    <x v="3"/>
    <n v="95664.59"/>
    <n v="16.649999999999999"/>
    <n v="37966"/>
  </r>
  <r>
    <s v="INV03945"/>
    <d v="2025-12-05T00:00:00"/>
    <x v="206"/>
    <x v="1"/>
    <x v="2"/>
    <n v="145965.01999999999"/>
    <n v="20.079999999999998"/>
    <n v="48275.1"/>
  </r>
  <r>
    <s v="INV03946"/>
    <d v="2025-11-28T00:00:00"/>
    <x v="191"/>
    <x v="2"/>
    <x v="0"/>
    <n v="44948.959999999999"/>
    <n v="3.61"/>
    <n v="17246.16"/>
  </r>
  <r>
    <s v="INV03947"/>
    <d v="2025-08-04T00:00:00"/>
    <x v="141"/>
    <x v="3"/>
    <x v="2"/>
    <n v="210864.17"/>
    <n v="10.33"/>
    <n v="106547.4"/>
  </r>
  <r>
    <s v="INV03948"/>
    <d v="2025-01-15T00:00:00"/>
    <x v="0"/>
    <x v="3"/>
    <x v="2"/>
    <n v="120389.75"/>
    <n v="6.94"/>
    <n v="46874.81"/>
  </r>
  <r>
    <s v="INV03949"/>
    <d v="2024-07-09T00:00:00"/>
    <x v="94"/>
    <x v="1"/>
    <x v="1"/>
    <n v="223705.21"/>
    <n v="20.56"/>
    <n v="67139.7"/>
  </r>
  <r>
    <s v="INV03950"/>
    <d v="2024-04-21T00:00:00"/>
    <x v="274"/>
    <x v="3"/>
    <x v="2"/>
    <n v="37971.29"/>
    <n v="11.45"/>
    <n v="17859.32"/>
  </r>
  <r>
    <s v="INV03951"/>
    <d v="2025-09-01T00:00:00"/>
    <x v="122"/>
    <x v="2"/>
    <x v="0"/>
    <n v="194071.14"/>
    <n v="23.5"/>
    <n v="56729.57"/>
  </r>
  <r>
    <s v="INV03952"/>
    <d v="2024-01-29T00:00:00"/>
    <x v="237"/>
    <x v="0"/>
    <x v="1"/>
    <n v="140084.29"/>
    <n v="7.01"/>
    <n v="64728.41"/>
  </r>
  <r>
    <s v="INV03953"/>
    <d v="2025-10-24T00:00:00"/>
    <x v="288"/>
    <x v="1"/>
    <x v="0"/>
    <n v="191452.94"/>
    <n v="21.27"/>
    <n v="81789.570000000007"/>
  </r>
  <r>
    <s v="INV03954"/>
    <d v="2024-09-07T00:00:00"/>
    <x v="275"/>
    <x v="1"/>
    <x v="2"/>
    <n v="216630.78"/>
    <n v="6.28"/>
    <n v="94027.6"/>
  </r>
  <r>
    <s v="INV03955"/>
    <d v="2025-05-11T00:00:00"/>
    <x v="133"/>
    <x v="0"/>
    <x v="2"/>
    <n v="138578.89000000001"/>
    <n v="1.55"/>
    <n v="46705.42"/>
  </r>
  <r>
    <s v="INV03956"/>
    <d v="2025-04-15T00:00:00"/>
    <x v="226"/>
    <x v="3"/>
    <x v="2"/>
    <n v="199589.74"/>
    <n v="24.53"/>
    <n v="96420.08"/>
  </r>
  <r>
    <s v="INV03957"/>
    <d v="2024-09-01T00:00:00"/>
    <x v="74"/>
    <x v="3"/>
    <x v="2"/>
    <n v="96074.35"/>
    <n v="2.0299999999999998"/>
    <n v="41319.46"/>
  </r>
  <r>
    <s v="INV03958"/>
    <d v="2024-12-13T00:00:00"/>
    <x v="162"/>
    <x v="2"/>
    <x v="1"/>
    <n v="50133.07"/>
    <n v="1.06"/>
    <n v="24503.1"/>
  </r>
  <r>
    <s v="INV03959"/>
    <d v="2024-07-30T00:00:00"/>
    <x v="195"/>
    <x v="3"/>
    <x v="2"/>
    <n v="95301.59"/>
    <n v="8.74"/>
    <n v="39035.629999999997"/>
  </r>
  <r>
    <s v="INV03960"/>
    <d v="2024-11-05T00:00:00"/>
    <x v="232"/>
    <x v="2"/>
    <x v="0"/>
    <n v="233132.83"/>
    <n v="16.71"/>
    <n v="73743.360000000001"/>
  </r>
  <r>
    <s v="INV03961"/>
    <d v="2024-05-18T00:00:00"/>
    <x v="13"/>
    <x v="3"/>
    <x v="2"/>
    <n v="125321.65"/>
    <n v="23.43"/>
    <n v="51322.17"/>
  </r>
  <r>
    <s v="INV03962"/>
    <d v="2024-08-03T00:00:00"/>
    <x v="16"/>
    <x v="0"/>
    <x v="1"/>
    <n v="63056.67"/>
    <n v="13.92"/>
    <n v="30936.61"/>
  </r>
  <r>
    <s v="INV03963"/>
    <d v="2025-08-23T00:00:00"/>
    <x v="155"/>
    <x v="0"/>
    <x v="2"/>
    <n v="62518.15"/>
    <n v="6.3"/>
    <n v="31438.11"/>
  </r>
  <r>
    <s v="INV03964"/>
    <d v="2025-12-23T00:00:00"/>
    <x v="24"/>
    <x v="3"/>
    <x v="1"/>
    <n v="122465.26"/>
    <n v="21.87"/>
    <n v="52067.27"/>
  </r>
  <r>
    <s v="INV03965"/>
    <d v="2024-06-16T00:00:00"/>
    <x v="33"/>
    <x v="2"/>
    <x v="0"/>
    <n v="159569.19"/>
    <n v="17.46"/>
    <n v="59949.19"/>
  </r>
  <r>
    <s v="INV03966"/>
    <d v="2024-02-24T00:00:00"/>
    <x v="232"/>
    <x v="1"/>
    <x v="1"/>
    <n v="130732.94"/>
    <n v="3.22"/>
    <n v="49588.36"/>
  </r>
  <r>
    <s v="INV03967"/>
    <d v="2025-05-14T00:00:00"/>
    <x v="82"/>
    <x v="0"/>
    <x v="0"/>
    <n v="243173.38"/>
    <n v="17.399999999999999"/>
    <n v="128516.34"/>
  </r>
  <r>
    <s v="INV03968"/>
    <d v="2025-06-28T00:00:00"/>
    <x v="14"/>
    <x v="1"/>
    <x v="1"/>
    <n v="176860.46"/>
    <n v="5.7"/>
    <n v="91446.36"/>
  </r>
  <r>
    <s v="INV03969"/>
    <d v="2024-12-18T00:00:00"/>
    <x v="180"/>
    <x v="2"/>
    <x v="0"/>
    <n v="166986.74"/>
    <n v="19.149999999999999"/>
    <n v="42704.97"/>
  </r>
  <r>
    <s v="INV03970"/>
    <d v="2025-07-28T00:00:00"/>
    <x v="22"/>
    <x v="0"/>
    <x v="0"/>
    <n v="68169.460000000006"/>
    <n v="21.38"/>
    <n v="34453.74"/>
  </r>
  <r>
    <s v="INV03971"/>
    <d v="2024-10-03T00:00:00"/>
    <x v="25"/>
    <x v="0"/>
    <x v="2"/>
    <n v="154006.78"/>
    <n v="21.52"/>
    <n v="73225.83"/>
  </r>
  <r>
    <s v="INV03972"/>
    <d v="2024-11-09T00:00:00"/>
    <x v="268"/>
    <x v="2"/>
    <x v="0"/>
    <n v="29653.31"/>
    <n v="23.78"/>
    <n v="10035.879999999999"/>
  </r>
  <r>
    <s v="INV03973"/>
    <d v="2025-09-14T00:00:00"/>
    <x v="120"/>
    <x v="2"/>
    <x v="2"/>
    <n v="61319.63"/>
    <n v="9.06"/>
    <n v="29762.15"/>
  </r>
  <r>
    <s v="INV03974"/>
    <d v="2025-09-11T00:00:00"/>
    <x v="41"/>
    <x v="1"/>
    <x v="1"/>
    <n v="240990.99"/>
    <n v="9.85"/>
    <n v="72898.509999999995"/>
  </r>
  <r>
    <s v="INV03975"/>
    <d v="2024-07-05T00:00:00"/>
    <x v="216"/>
    <x v="2"/>
    <x v="2"/>
    <n v="47874.66"/>
    <n v="8.14"/>
    <n v="23375.24"/>
  </r>
  <r>
    <s v="INV03976"/>
    <d v="2024-05-06T00:00:00"/>
    <x v="114"/>
    <x v="2"/>
    <x v="2"/>
    <n v="184223.45"/>
    <n v="1.96"/>
    <n v="75432.5"/>
  </r>
  <r>
    <s v="INV03977"/>
    <d v="2025-04-14T00:00:00"/>
    <x v="134"/>
    <x v="2"/>
    <x v="1"/>
    <n v="180826.07"/>
    <n v="13.93"/>
    <n v="91629.83"/>
  </r>
  <r>
    <s v="INV03978"/>
    <d v="2025-11-02T00:00:00"/>
    <x v="73"/>
    <x v="1"/>
    <x v="0"/>
    <n v="234486.49"/>
    <n v="23.3"/>
    <n v="110322.53"/>
  </r>
  <r>
    <s v="INV03979"/>
    <d v="2025-05-26T00:00:00"/>
    <x v="43"/>
    <x v="1"/>
    <x v="1"/>
    <n v="131106.9"/>
    <n v="1.84"/>
    <n v="36584.589999999997"/>
  </r>
  <r>
    <s v="INV03980"/>
    <d v="2024-02-02T00:00:00"/>
    <x v="286"/>
    <x v="1"/>
    <x v="2"/>
    <n v="93579.09"/>
    <n v="16.79"/>
    <n v="40071.1"/>
  </r>
  <r>
    <s v="INV03981"/>
    <d v="2025-01-29T00:00:00"/>
    <x v="163"/>
    <x v="0"/>
    <x v="1"/>
    <n v="192208.96"/>
    <n v="1.74"/>
    <n v="87501.9"/>
  </r>
  <r>
    <s v="INV03982"/>
    <d v="2025-06-01T00:00:00"/>
    <x v="84"/>
    <x v="3"/>
    <x v="3"/>
    <n v="226512.64000000001"/>
    <n v="12.97"/>
    <n v="71682.02"/>
  </r>
  <r>
    <s v="INV03983"/>
    <d v="2025-06-28T00:00:00"/>
    <x v="3"/>
    <x v="2"/>
    <x v="3"/>
    <n v="158369.24"/>
    <n v="3.2"/>
    <n v="74953.08"/>
  </r>
  <r>
    <s v="INV03984"/>
    <d v="2025-12-06T00:00:00"/>
    <x v="109"/>
    <x v="3"/>
    <x v="0"/>
    <n v="70460.759999999995"/>
    <n v="20.61"/>
    <n v="26253.83"/>
  </r>
  <r>
    <s v="INV03985"/>
    <d v="2025-08-12T00:00:00"/>
    <x v="79"/>
    <x v="3"/>
    <x v="1"/>
    <n v="11102.09"/>
    <n v="6.42"/>
    <n v="4770.26"/>
  </r>
  <r>
    <s v="INV03986"/>
    <d v="2025-10-18T00:00:00"/>
    <x v="41"/>
    <x v="3"/>
    <x v="1"/>
    <n v="21224.13"/>
    <n v="4.96"/>
    <n v="7123.08"/>
  </r>
  <r>
    <s v="INV03987"/>
    <d v="2025-11-19T00:00:00"/>
    <x v="3"/>
    <x v="3"/>
    <x v="1"/>
    <n v="215786.02"/>
    <n v="15.6"/>
    <n v="96065.08"/>
  </r>
  <r>
    <s v="INV03988"/>
    <d v="2025-04-30T00:00:00"/>
    <x v="88"/>
    <x v="1"/>
    <x v="0"/>
    <n v="59950.17"/>
    <n v="24.66"/>
    <n v="22666.33"/>
  </r>
  <r>
    <s v="INV03989"/>
    <d v="2024-05-15T00:00:00"/>
    <x v="98"/>
    <x v="1"/>
    <x v="2"/>
    <n v="31386.66"/>
    <n v="10.18"/>
    <n v="8237.74"/>
  </r>
  <r>
    <s v="INV03990"/>
    <d v="2025-04-03T00:00:00"/>
    <x v="150"/>
    <x v="1"/>
    <x v="2"/>
    <n v="33148.57"/>
    <n v="13.4"/>
    <n v="16126.08"/>
  </r>
  <r>
    <s v="INV03991"/>
    <d v="2024-10-22T00:00:00"/>
    <x v="192"/>
    <x v="1"/>
    <x v="2"/>
    <n v="189506.21"/>
    <n v="5.15"/>
    <n v="60379.69"/>
  </r>
  <r>
    <s v="INV03992"/>
    <d v="2024-11-18T00:00:00"/>
    <x v="80"/>
    <x v="1"/>
    <x v="0"/>
    <n v="30462.89"/>
    <n v="15.47"/>
    <n v="14521.2"/>
  </r>
  <r>
    <s v="INV03993"/>
    <d v="2024-02-15T00:00:00"/>
    <x v="189"/>
    <x v="1"/>
    <x v="1"/>
    <n v="13738.54"/>
    <n v="0.79"/>
    <n v="3890.66"/>
  </r>
  <r>
    <s v="INV03994"/>
    <d v="2024-04-24T00:00:00"/>
    <x v="143"/>
    <x v="3"/>
    <x v="0"/>
    <n v="110234.44"/>
    <n v="12.59"/>
    <n v="38320.39"/>
  </r>
  <r>
    <s v="INV03995"/>
    <d v="2024-06-17T00:00:00"/>
    <x v="27"/>
    <x v="1"/>
    <x v="2"/>
    <n v="209261.09"/>
    <n v="5.31"/>
    <n v="71002.179999999993"/>
  </r>
  <r>
    <s v="INV03996"/>
    <d v="2025-12-17T00:00:00"/>
    <x v="7"/>
    <x v="0"/>
    <x v="1"/>
    <n v="167298.64000000001"/>
    <n v="8.31"/>
    <n v="66890.02"/>
  </r>
  <r>
    <s v="INV03997"/>
    <d v="2025-04-13T00:00:00"/>
    <x v="208"/>
    <x v="0"/>
    <x v="0"/>
    <n v="190348.99"/>
    <n v="12.41"/>
    <n v="77346"/>
  </r>
  <r>
    <s v="INV03998"/>
    <d v="2025-09-12T00:00:00"/>
    <x v="207"/>
    <x v="3"/>
    <x v="3"/>
    <n v="129021.18"/>
    <n v="22.68"/>
    <n v="36061.629999999997"/>
  </r>
  <r>
    <s v="INV03999"/>
    <d v="2025-06-26T00:00:00"/>
    <x v="84"/>
    <x v="1"/>
    <x v="2"/>
    <n v="222120.41"/>
    <n v="16.510000000000002"/>
    <n v="109667.93"/>
  </r>
  <r>
    <s v="INV04000"/>
    <d v="2025-03-01T00:00:00"/>
    <x v="194"/>
    <x v="2"/>
    <x v="1"/>
    <n v="127219.48"/>
    <n v="19.8"/>
    <n v="56570.95"/>
  </r>
  <r>
    <s v="INV04001"/>
    <d v="2024-06-03T00:00:00"/>
    <x v="259"/>
    <x v="2"/>
    <x v="1"/>
    <n v="57558.51"/>
    <n v="17.059999999999999"/>
    <n v="23651.67"/>
  </r>
  <r>
    <s v="INV04002"/>
    <d v="2025-11-01T00:00:00"/>
    <x v="229"/>
    <x v="1"/>
    <x v="2"/>
    <n v="106926.61"/>
    <n v="24.95"/>
    <n v="55936.56"/>
  </r>
  <r>
    <s v="INV04003"/>
    <d v="2025-09-12T00:00:00"/>
    <x v="277"/>
    <x v="1"/>
    <x v="3"/>
    <n v="90295.56"/>
    <n v="22.95"/>
    <n v="45115.48"/>
  </r>
  <r>
    <s v="INV04004"/>
    <d v="2025-08-21T00:00:00"/>
    <x v="141"/>
    <x v="0"/>
    <x v="2"/>
    <n v="143196.01999999999"/>
    <n v="24.03"/>
    <n v="64624.73"/>
  </r>
  <r>
    <s v="INV04005"/>
    <d v="2024-03-04T00:00:00"/>
    <x v="224"/>
    <x v="2"/>
    <x v="3"/>
    <n v="156029.12"/>
    <n v="7.18"/>
    <n v="76984.67"/>
  </r>
  <r>
    <s v="INV04006"/>
    <d v="2024-07-02T00:00:00"/>
    <x v="242"/>
    <x v="2"/>
    <x v="3"/>
    <n v="113079.76"/>
    <n v="2.89"/>
    <n v="60005.49"/>
  </r>
  <r>
    <s v="INV04007"/>
    <d v="2024-10-06T00:00:00"/>
    <x v="54"/>
    <x v="1"/>
    <x v="0"/>
    <n v="194216.03"/>
    <n v="13.22"/>
    <n v="58791.18"/>
  </r>
  <r>
    <s v="INV04008"/>
    <d v="2025-12-02T00:00:00"/>
    <x v="3"/>
    <x v="2"/>
    <x v="2"/>
    <n v="133890.73000000001"/>
    <n v="17.88"/>
    <n v="73365.58"/>
  </r>
  <r>
    <s v="INV04009"/>
    <d v="2025-03-03T00:00:00"/>
    <x v="84"/>
    <x v="2"/>
    <x v="3"/>
    <n v="99459.05"/>
    <n v="18.309999999999999"/>
    <n v="51527.49"/>
  </r>
  <r>
    <s v="INV04010"/>
    <d v="2024-04-21T00:00:00"/>
    <x v="222"/>
    <x v="2"/>
    <x v="0"/>
    <n v="227364.67"/>
    <n v="3.2"/>
    <n v="60033.94"/>
  </r>
  <r>
    <s v="INV04011"/>
    <d v="2024-08-10T00:00:00"/>
    <x v="284"/>
    <x v="1"/>
    <x v="1"/>
    <n v="96448.44"/>
    <n v="17.46"/>
    <n v="47565.97"/>
  </r>
  <r>
    <s v="INV04012"/>
    <d v="2024-09-06T00:00:00"/>
    <x v="218"/>
    <x v="0"/>
    <x v="0"/>
    <n v="31265.17"/>
    <n v="6.45"/>
    <n v="10703.9"/>
  </r>
  <r>
    <s v="INV04013"/>
    <d v="2024-07-13T00:00:00"/>
    <x v="107"/>
    <x v="0"/>
    <x v="3"/>
    <n v="117619.29"/>
    <n v="6.5"/>
    <n v="55334.43"/>
  </r>
  <r>
    <s v="INV04014"/>
    <d v="2024-07-21T00:00:00"/>
    <x v="106"/>
    <x v="1"/>
    <x v="0"/>
    <n v="99657.27"/>
    <n v="7.03"/>
    <n v="32840"/>
  </r>
  <r>
    <s v="INV04015"/>
    <d v="2025-10-28T00:00:00"/>
    <x v="264"/>
    <x v="2"/>
    <x v="0"/>
    <n v="69845.899999999994"/>
    <n v="2.75"/>
    <n v="21269.96"/>
  </r>
  <r>
    <s v="INV04016"/>
    <d v="2024-03-17T00:00:00"/>
    <x v="29"/>
    <x v="1"/>
    <x v="2"/>
    <n v="198347.55"/>
    <n v="14.8"/>
    <n v="100113.02"/>
  </r>
  <r>
    <s v="INV04017"/>
    <d v="2024-06-07T00:00:00"/>
    <x v="111"/>
    <x v="0"/>
    <x v="0"/>
    <n v="157907.6"/>
    <n v="24.85"/>
    <n v="63261.85"/>
  </r>
  <r>
    <s v="INV04018"/>
    <d v="2024-01-04T00:00:00"/>
    <x v="255"/>
    <x v="3"/>
    <x v="0"/>
    <n v="30747.88"/>
    <n v="14.06"/>
    <n v="12098.3"/>
  </r>
  <r>
    <s v="INV04019"/>
    <d v="2025-09-01T00:00:00"/>
    <x v="134"/>
    <x v="1"/>
    <x v="0"/>
    <n v="202192.88"/>
    <n v="3.03"/>
    <n v="74709.22"/>
  </r>
  <r>
    <s v="INV04020"/>
    <d v="2024-11-17T00:00:00"/>
    <x v="264"/>
    <x v="0"/>
    <x v="0"/>
    <n v="135683.26999999999"/>
    <n v="0.74"/>
    <n v="74371.37"/>
  </r>
  <r>
    <s v="INV04021"/>
    <d v="2024-10-12T00:00:00"/>
    <x v="277"/>
    <x v="0"/>
    <x v="1"/>
    <n v="80735.320000000007"/>
    <n v="5.35"/>
    <n v="36908.870000000003"/>
  </r>
  <r>
    <s v="INV04022"/>
    <d v="2025-04-07T00:00:00"/>
    <x v="181"/>
    <x v="1"/>
    <x v="2"/>
    <n v="200092.04"/>
    <n v="23.65"/>
    <n v="93146.59"/>
  </r>
  <r>
    <s v="INV04023"/>
    <d v="2025-04-03T00:00:00"/>
    <x v="116"/>
    <x v="3"/>
    <x v="1"/>
    <n v="117489.72"/>
    <n v="6.58"/>
    <n v="57902.080000000002"/>
  </r>
  <r>
    <s v="INV04024"/>
    <d v="2024-08-01T00:00:00"/>
    <x v="101"/>
    <x v="2"/>
    <x v="2"/>
    <n v="14214.81"/>
    <n v="13.92"/>
    <n v="7437.86"/>
  </r>
  <r>
    <s v="INV04025"/>
    <d v="2024-07-30T00:00:00"/>
    <x v="235"/>
    <x v="3"/>
    <x v="3"/>
    <n v="122399.62"/>
    <n v="3.86"/>
    <n v="55612.19"/>
  </r>
  <r>
    <s v="INV04026"/>
    <d v="2025-11-06T00:00:00"/>
    <x v="224"/>
    <x v="0"/>
    <x v="2"/>
    <n v="147143.75"/>
    <n v="0.13"/>
    <n v="61620.13"/>
  </r>
  <r>
    <s v="INV04027"/>
    <d v="2025-06-08T00:00:00"/>
    <x v="100"/>
    <x v="0"/>
    <x v="0"/>
    <n v="118944.88"/>
    <n v="17.239999999999998"/>
    <n v="59257.57"/>
  </r>
  <r>
    <s v="INV04028"/>
    <d v="2025-01-06T00:00:00"/>
    <x v="8"/>
    <x v="1"/>
    <x v="0"/>
    <n v="78876.91"/>
    <n v="13.3"/>
    <n v="28271.07"/>
  </r>
  <r>
    <s v="INV04029"/>
    <d v="2024-12-15T00:00:00"/>
    <x v="233"/>
    <x v="2"/>
    <x v="2"/>
    <n v="133029.95000000001"/>
    <n v="0.59"/>
    <n v="64417.27"/>
  </r>
  <r>
    <s v="INV04030"/>
    <d v="2024-01-14T00:00:00"/>
    <x v="221"/>
    <x v="0"/>
    <x v="1"/>
    <n v="19256.22"/>
    <n v="4.5999999999999996"/>
    <n v="7921.01"/>
  </r>
  <r>
    <s v="INV04031"/>
    <d v="2025-12-22T00:00:00"/>
    <x v="166"/>
    <x v="0"/>
    <x v="2"/>
    <n v="169787.17"/>
    <n v="15.97"/>
    <n v="44596.84"/>
  </r>
  <r>
    <s v="INV04032"/>
    <d v="2025-11-07T00:00:00"/>
    <x v="259"/>
    <x v="1"/>
    <x v="0"/>
    <n v="118905.02"/>
    <n v="7.7"/>
    <n v="63046.14"/>
  </r>
  <r>
    <s v="INV04033"/>
    <d v="2025-09-19T00:00:00"/>
    <x v="270"/>
    <x v="3"/>
    <x v="2"/>
    <n v="218362.44"/>
    <n v="6.1"/>
    <n v="112187.17"/>
  </r>
  <r>
    <s v="INV04034"/>
    <d v="2024-03-26T00:00:00"/>
    <x v="25"/>
    <x v="2"/>
    <x v="0"/>
    <n v="173333.85"/>
    <n v="24"/>
    <n v="58300.2"/>
  </r>
  <r>
    <s v="INV04035"/>
    <d v="2025-03-28T00:00:00"/>
    <x v="215"/>
    <x v="0"/>
    <x v="0"/>
    <n v="65922.38"/>
    <n v="16.190000000000001"/>
    <n v="18070.759999999998"/>
  </r>
  <r>
    <s v="INV04036"/>
    <d v="2024-09-15T00:00:00"/>
    <x v="267"/>
    <x v="0"/>
    <x v="3"/>
    <n v="30075.5"/>
    <n v="5.28"/>
    <n v="13525.73"/>
  </r>
  <r>
    <s v="INV04037"/>
    <d v="2024-05-23T00:00:00"/>
    <x v="186"/>
    <x v="2"/>
    <x v="0"/>
    <n v="66502.55"/>
    <n v="19.02"/>
    <n v="25140.240000000002"/>
  </r>
  <r>
    <s v="INV04038"/>
    <d v="2024-01-15T00:00:00"/>
    <x v="38"/>
    <x v="0"/>
    <x v="2"/>
    <n v="119428.55"/>
    <n v="4.29"/>
    <n v="45292.86"/>
  </r>
  <r>
    <s v="INV04039"/>
    <d v="2025-02-09T00:00:00"/>
    <x v="262"/>
    <x v="3"/>
    <x v="3"/>
    <n v="234834.19"/>
    <n v="24.04"/>
    <n v="104883.65"/>
  </r>
  <r>
    <s v="INV04040"/>
    <d v="2025-04-01T00:00:00"/>
    <x v="159"/>
    <x v="0"/>
    <x v="1"/>
    <n v="239776.85"/>
    <n v="16.34"/>
    <n v="86474.26"/>
  </r>
  <r>
    <s v="INV04041"/>
    <d v="2024-11-30T00:00:00"/>
    <x v="32"/>
    <x v="3"/>
    <x v="1"/>
    <n v="156448.32999999999"/>
    <n v="9.69"/>
    <n v="70608.990000000005"/>
  </r>
  <r>
    <s v="INV04042"/>
    <d v="2024-04-12T00:00:00"/>
    <x v="99"/>
    <x v="1"/>
    <x v="3"/>
    <n v="244721.62"/>
    <n v="19.61"/>
    <n v="66935.55"/>
  </r>
  <r>
    <s v="INV04043"/>
    <d v="2025-01-07T00:00:00"/>
    <x v="72"/>
    <x v="0"/>
    <x v="1"/>
    <n v="229072.59"/>
    <n v="7.24"/>
    <n v="61707.9"/>
  </r>
  <r>
    <s v="INV04044"/>
    <d v="2024-11-08T00:00:00"/>
    <x v="171"/>
    <x v="2"/>
    <x v="1"/>
    <n v="175924.25"/>
    <n v="10.02"/>
    <n v="74649.02"/>
  </r>
  <r>
    <s v="INV04045"/>
    <d v="2025-08-30T00:00:00"/>
    <x v="36"/>
    <x v="2"/>
    <x v="3"/>
    <n v="43156.35"/>
    <n v="8.85"/>
    <n v="20866.669999999998"/>
  </r>
  <r>
    <s v="INV04046"/>
    <d v="2024-07-08T00:00:00"/>
    <x v="55"/>
    <x v="2"/>
    <x v="1"/>
    <n v="102378.71"/>
    <n v="6"/>
    <n v="46254.21"/>
  </r>
  <r>
    <s v="INV04047"/>
    <d v="2024-01-10T00:00:00"/>
    <x v="249"/>
    <x v="3"/>
    <x v="1"/>
    <n v="136692.28"/>
    <n v="10.32"/>
    <n v="47153.71"/>
  </r>
  <r>
    <s v="INV04048"/>
    <d v="2024-07-02T00:00:00"/>
    <x v="185"/>
    <x v="0"/>
    <x v="0"/>
    <n v="217401.16"/>
    <n v="21.79"/>
    <n v="71171.039999999994"/>
  </r>
  <r>
    <s v="INV04049"/>
    <d v="2025-11-28T00:00:00"/>
    <x v="192"/>
    <x v="0"/>
    <x v="1"/>
    <n v="138526.95000000001"/>
    <n v="19.28"/>
    <n v="42833.59"/>
  </r>
  <r>
    <s v="INV04050"/>
    <d v="2025-10-12T00:00:00"/>
    <x v="196"/>
    <x v="1"/>
    <x v="3"/>
    <n v="149048.94"/>
    <n v="8.3000000000000007"/>
    <n v="71412.17"/>
  </r>
  <r>
    <s v="INV04051"/>
    <d v="2025-06-03T00:00:00"/>
    <x v="274"/>
    <x v="2"/>
    <x v="3"/>
    <n v="220656.93"/>
    <n v="4.53"/>
    <n v="67220.19"/>
  </r>
  <r>
    <s v="INV04052"/>
    <d v="2024-10-27T00:00:00"/>
    <x v="63"/>
    <x v="1"/>
    <x v="2"/>
    <n v="79842.13"/>
    <n v="14.94"/>
    <n v="24163.11"/>
  </r>
  <r>
    <s v="INV04053"/>
    <d v="2025-10-03T00:00:00"/>
    <x v="221"/>
    <x v="1"/>
    <x v="3"/>
    <n v="112094.52"/>
    <n v="18.45"/>
    <n v="52027.65"/>
  </r>
  <r>
    <s v="INV04054"/>
    <d v="2025-04-05T00:00:00"/>
    <x v="286"/>
    <x v="3"/>
    <x v="2"/>
    <n v="78055.55"/>
    <n v="13.97"/>
    <n v="34891.4"/>
  </r>
  <r>
    <s v="INV04055"/>
    <d v="2024-06-19T00:00:00"/>
    <x v="250"/>
    <x v="3"/>
    <x v="2"/>
    <n v="52093.89"/>
    <n v="20.67"/>
    <n v="27321.17"/>
  </r>
  <r>
    <s v="INV04056"/>
    <d v="2025-02-03T00:00:00"/>
    <x v="275"/>
    <x v="2"/>
    <x v="1"/>
    <n v="205846.15"/>
    <n v="18.22"/>
    <n v="72453.210000000006"/>
  </r>
  <r>
    <s v="INV04057"/>
    <d v="2024-07-29T00:00:00"/>
    <x v="260"/>
    <x v="2"/>
    <x v="3"/>
    <n v="173291.99"/>
    <n v="0.2"/>
    <n v="45592.31"/>
  </r>
  <r>
    <s v="INV04058"/>
    <d v="2024-08-31T00:00:00"/>
    <x v="141"/>
    <x v="2"/>
    <x v="3"/>
    <n v="229325.43"/>
    <n v="22.14"/>
    <n v="119936.14"/>
  </r>
  <r>
    <s v="INV04059"/>
    <d v="2025-09-24T00:00:00"/>
    <x v="150"/>
    <x v="2"/>
    <x v="1"/>
    <n v="114487.32"/>
    <n v="5.75"/>
    <n v="42873.77"/>
  </r>
  <r>
    <s v="INV04060"/>
    <d v="2025-07-20T00:00:00"/>
    <x v="82"/>
    <x v="3"/>
    <x v="0"/>
    <n v="69480.77"/>
    <n v="3.27"/>
    <n v="21159.05"/>
  </r>
  <r>
    <s v="INV04061"/>
    <d v="2025-09-29T00:00:00"/>
    <x v="118"/>
    <x v="0"/>
    <x v="1"/>
    <n v="35091.910000000003"/>
    <n v="13.31"/>
    <n v="15333.33"/>
  </r>
  <r>
    <s v="INV04062"/>
    <d v="2024-10-12T00:00:00"/>
    <x v="247"/>
    <x v="1"/>
    <x v="2"/>
    <n v="230532.06"/>
    <n v="8.18"/>
    <n v="67690.720000000001"/>
  </r>
  <r>
    <s v="INV04063"/>
    <d v="2024-03-08T00:00:00"/>
    <x v="120"/>
    <x v="2"/>
    <x v="1"/>
    <n v="85832.63"/>
    <n v="3.99"/>
    <n v="46453.57"/>
  </r>
  <r>
    <s v="INV04064"/>
    <d v="2025-02-14T00:00:00"/>
    <x v="231"/>
    <x v="1"/>
    <x v="1"/>
    <n v="236691.93"/>
    <n v="19.190000000000001"/>
    <n v="115170.9"/>
  </r>
  <r>
    <s v="INV04065"/>
    <d v="2024-04-04T00:00:00"/>
    <x v="222"/>
    <x v="2"/>
    <x v="3"/>
    <n v="184532.78"/>
    <n v="8.4"/>
    <n v="90920.21"/>
  </r>
  <r>
    <s v="INV04066"/>
    <d v="2024-09-21T00:00:00"/>
    <x v="110"/>
    <x v="1"/>
    <x v="3"/>
    <n v="95961.37"/>
    <n v="1.79"/>
    <n v="34857.949999999997"/>
  </r>
  <r>
    <s v="INV04067"/>
    <d v="2025-12-29T00:00:00"/>
    <x v="175"/>
    <x v="2"/>
    <x v="3"/>
    <n v="24003.8"/>
    <n v="8.69"/>
    <n v="9995.2999999999993"/>
  </r>
  <r>
    <s v="INV04068"/>
    <d v="2024-03-13T00:00:00"/>
    <x v="160"/>
    <x v="3"/>
    <x v="3"/>
    <n v="111780.29"/>
    <n v="1.49"/>
    <n v="42677.2"/>
  </r>
  <r>
    <s v="INV04069"/>
    <d v="2025-12-30T00:00:00"/>
    <x v="285"/>
    <x v="2"/>
    <x v="3"/>
    <n v="241580.96"/>
    <n v="17.09"/>
    <n v="114688.11"/>
  </r>
  <r>
    <s v="INV04070"/>
    <d v="2024-04-07T00:00:00"/>
    <x v="34"/>
    <x v="3"/>
    <x v="1"/>
    <n v="143934.76"/>
    <n v="16.739999999999998"/>
    <n v="55444.2"/>
  </r>
  <r>
    <s v="INV04071"/>
    <d v="2025-03-25T00:00:00"/>
    <x v="16"/>
    <x v="3"/>
    <x v="2"/>
    <n v="33844.639999999999"/>
    <n v="16.52"/>
    <n v="13060.25"/>
  </r>
  <r>
    <s v="INV04072"/>
    <d v="2025-03-28T00:00:00"/>
    <x v="257"/>
    <x v="0"/>
    <x v="3"/>
    <n v="177493.59"/>
    <n v="12.77"/>
    <n v="78322.81"/>
  </r>
  <r>
    <s v="INV04073"/>
    <d v="2025-01-23T00:00:00"/>
    <x v="84"/>
    <x v="1"/>
    <x v="2"/>
    <n v="187428.78"/>
    <n v="7.11"/>
    <n v="52583.62"/>
  </r>
  <r>
    <s v="INV04074"/>
    <d v="2025-07-03T00:00:00"/>
    <x v="249"/>
    <x v="3"/>
    <x v="1"/>
    <n v="54448.15"/>
    <n v="12.55"/>
    <n v="26214.35"/>
  </r>
  <r>
    <s v="INV04075"/>
    <d v="2025-12-26T00:00:00"/>
    <x v="271"/>
    <x v="1"/>
    <x v="0"/>
    <n v="62560.1"/>
    <n v="16.190000000000001"/>
    <n v="30464.880000000001"/>
  </r>
  <r>
    <s v="INV04076"/>
    <d v="2024-01-02T00:00:00"/>
    <x v="63"/>
    <x v="2"/>
    <x v="0"/>
    <n v="207588.85"/>
    <n v="22.92"/>
    <n v="92129.2"/>
  </r>
  <r>
    <s v="INV04077"/>
    <d v="2024-06-22T00:00:00"/>
    <x v="191"/>
    <x v="2"/>
    <x v="2"/>
    <n v="142294.84"/>
    <n v="12.68"/>
    <n v="46250.91"/>
  </r>
  <r>
    <s v="INV04078"/>
    <d v="2024-03-25T00:00:00"/>
    <x v="48"/>
    <x v="2"/>
    <x v="3"/>
    <n v="44056.6"/>
    <n v="5.62"/>
    <n v="22732.66"/>
  </r>
  <r>
    <s v="INV04079"/>
    <d v="2024-11-07T00:00:00"/>
    <x v="243"/>
    <x v="3"/>
    <x v="0"/>
    <n v="138481.09"/>
    <n v="18.52"/>
    <n v="73880.36"/>
  </r>
  <r>
    <s v="INV04080"/>
    <d v="2025-03-28T00:00:00"/>
    <x v="249"/>
    <x v="0"/>
    <x v="1"/>
    <n v="58969.16"/>
    <n v="2.48"/>
    <n v="29637.61"/>
  </r>
  <r>
    <s v="INV04081"/>
    <d v="2024-02-01T00:00:00"/>
    <x v="177"/>
    <x v="1"/>
    <x v="3"/>
    <n v="239647.85"/>
    <n v="22.55"/>
    <n v="127250.61"/>
  </r>
  <r>
    <s v="INV04082"/>
    <d v="2025-09-25T00:00:00"/>
    <x v="145"/>
    <x v="0"/>
    <x v="2"/>
    <n v="52861.25"/>
    <n v="19.61"/>
    <n v="17267.009999999998"/>
  </r>
  <r>
    <s v="INV04083"/>
    <d v="2024-08-30T00:00:00"/>
    <x v="56"/>
    <x v="3"/>
    <x v="1"/>
    <n v="81989.97"/>
    <n v="14.39"/>
    <n v="38897.15"/>
  </r>
  <r>
    <s v="INV04084"/>
    <d v="2024-06-13T00:00:00"/>
    <x v="256"/>
    <x v="3"/>
    <x v="1"/>
    <n v="36645.269999999997"/>
    <n v="1.65"/>
    <n v="17335.98"/>
  </r>
  <r>
    <s v="INV04085"/>
    <d v="2025-02-27T00:00:00"/>
    <x v="181"/>
    <x v="3"/>
    <x v="0"/>
    <n v="210517.73"/>
    <n v="9.98"/>
    <n v="104136.06"/>
  </r>
  <r>
    <s v="INV04086"/>
    <d v="2024-10-26T00:00:00"/>
    <x v="264"/>
    <x v="2"/>
    <x v="3"/>
    <n v="109904.67"/>
    <n v="18.41"/>
    <n v="57844.11"/>
  </r>
  <r>
    <s v="INV04087"/>
    <d v="2025-05-13T00:00:00"/>
    <x v="172"/>
    <x v="3"/>
    <x v="0"/>
    <n v="109981.78"/>
    <n v="17.45"/>
    <n v="38630.22"/>
  </r>
  <r>
    <s v="INV04088"/>
    <d v="2024-10-08T00:00:00"/>
    <x v="267"/>
    <x v="0"/>
    <x v="0"/>
    <n v="25436.959999999999"/>
    <n v="18"/>
    <n v="9204"/>
  </r>
  <r>
    <s v="INV04089"/>
    <d v="2025-12-29T00:00:00"/>
    <x v="120"/>
    <x v="1"/>
    <x v="1"/>
    <n v="104318.27"/>
    <n v="19.3"/>
    <n v="41523.9"/>
  </r>
  <r>
    <s v="INV04090"/>
    <d v="2025-11-25T00:00:00"/>
    <x v="179"/>
    <x v="1"/>
    <x v="2"/>
    <n v="66972.070000000007"/>
    <n v="19.829999999999998"/>
    <n v="29640.6"/>
  </r>
  <r>
    <s v="INV04091"/>
    <d v="2024-10-17T00:00:00"/>
    <x v="124"/>
    <x v="1"/>
    <x v="2"/>
    <n v="140004.51"/>
    <n v="1.81"/>
    <n v="46965.5"/>
  </r>
  <r>
    <s v="INV04092"/>
    <d v="2024-05-24T00:00:00"/>
    <x v="187"/>
    <x v="0"/>
    <x v="1"/>
    <n v="169187.49"/>
    <n v="21.13"/>
    <n v="83398.52"/>
  </r>
  <r>
    <s v="INV04093"/>
    <d v="2024-12-24T00:00:00"/>
    <x v="172"/>
    <x v="0"/>
    <x v="3"/>
    <n v="35994.86"/>
    <n v="3.89"/>
    <n v="11581.42"/>
  </r>
  <r>
    <s v="INV04094"/>
    <d v="2024-08-14T00:00:00"/>
    <x v="296"/>
    <x v="0"/>
    <x v="1"/>
    <n v="109409.97"/>
    <n v="21.14"/>
    <n v="49014.400000000001"/>
  </r>
  <r>
    <s v="INV04095"/>
    <d v="2025-05-25T00:00:00"/>
    <x v="297"/>
    <x v="0"/>
    <x v="0"/>
    <n v="233407.5"/>
    <n v="8.09"/>
    <n v="93110.9"/>
  </r>
  <r>
    <s v="INV04096"/>
    <d v="2024-05-22T00:00:00"/>
    <x v="282"/>
    <x v="1"/>
    <x v="2"/>
    <n v="61870.71"/>
    <n v="15.66"/>
    <n v="26653.64"/>
  </r>
  <r>
    <s v="INV04097"/>
    <d v="2025-11-12T00:00:00"/>
    <x v="4"/>
    <x v="0"/>
    <x v="0"/>
    <n v="56290.32"/>
    <n v="14.39"/>
    <n v="18866.09"/>
  </r>
  <r>
    <s v="INV04098"/>
    <d v="2024-04-19T00:00:00"/>
    <x v="273"/>
    <x v="2"/>
    <x v="1"/>
    <n v="71903.820000000007"/>
    <n v="12.77"/>
    <n v="35271.589999999997"/>
  </r>
  <r>
    <s v="INV04099"/>
    <d v="2024-08-25T00:00:00"/>
    <x v="166"/>
    <x v="3"/>
    <x v="3"/>
    <n v="229098.17"/>
    <n v="24.69"/>
    <n v="116356.75"/>
  </r>
  <r>
    <s v="INV04100"/>
    <d v="2024-09-13T00:00:00"/>
    <x v="37"/>
    <x v="3"/>
    <x v="3"/>
    <n v="245036.41"/>
    <n v="10.7"/>
    <n v="107637.69"/>
  </r>
  <r>
    <s v="INV04101"/>
    <d v="2025-11-21T00:00:00"/>
    <x v="217"/>
    <x v="0"/>
    <x v="3"/>
    <n v="235718.38"/>
    <n v="22.61"/>
    <n v="98285.11"/>
  </r>
  <r>
    <s v="INV04102"/>
    <d v="2024-02-27T00:00:00"/>
    <x v="169"/>
    <x v="3"/>
    <x v="1"/>
    <n v="162372.37"/>
    <n v="19.940000000000001"/>
    <n v="48133.16"/>
  </r>
  <r>
    <s v="INV04103"/>
    <d v="2024-07-19T00:00:00"/>
    <x v="118"/>
    <x v="1"/>
    <x v="1"/>
    <n v="55856.99"/>
    <n v="5.15"/>
    <n v="25793.86"/>
  </r>
  <r>
    <s v="INV04104"/>
    <d v="2025-04-10T00:00:00"/>
    <x v="144"/>
    <x v="3"/>
    <x v="2"/>
    <n v="126254.97"/>
    <n v="24.7"/>
    <n v="35158.57"/>
  </r>
  <r>
    <s v="INV04105"/>
    <d v="2025-05-23T00:00:00"/>
    <x v="63"/>
    <x v="1"/>
    <x v="2"/>
    <n v="141088.73000000001"/>
    <n v="18.850000000000001"/>
    <n v="48811.040000000001"/>
  </r>
  <r>
    <s v="INV04106"/>
    <d v="2024-12-09T00:00:00"/>
    <x v="244"/>
    <x v="1"/>
    <x v="1"/>
    <n v="42421.51"/>
    <n v="17.239999999999998"/>
    <n v="16349.75"/>
  </r>
  <r>
    <s v="INV04107"/>
    <d v="2025-04-17T00:00:00"/>
    <x v="88"/>
    <x v="2"/>
    <x v="3"/>
    <n v="70456.58"/>
    <n v="18.100000000000001"/>
    <n v="33905.81"/>
  </r>
  <r>
    <s v="INV04108"/>
    <d v="2025-11-20T00:00:00"/>
    <x v="178"/>
    <x v="1"/>
    <x v="0"/>
    <n v="103478.29"/>
    <n v="14.16"/>
    <n v="37989.199999999997"/>
  </r>
  <r>
    <s v="INV04109"/>
    <d v="2025-04-11T00:00:00"/>
    <x v="114"/>
    <x v="2"/>
    <x v="2"/>
    <n v="209302.97"/>
    <n v="14.41"/>
    <n v="76003.47"/>
  </r>
  <r>
    <s v="INV04110"/>
    <d v="2024-07-14T00:00:00"/>
    <x v="106"/>
    <x v="1"/>
    <x v="2"/>
    <n v="129269.98"/>
    <n v="1.06"/>
    <n v="45496.800000000003"/>
  </r>
  <r>
    <s v="INV04111"/>
    <d v="2025-05-01T00:00:00"/>
    <x v="259"/>
    <x v="3"/>
    <x v="1"/>
    <n v="129983.53"/>
    <n v="17.72"/>
    <n v="56764.85"/>
  </r>
  <r>
    <s v="INV04112"/>
    <d v="2025-03-26T00:00:00"/>
    <x v="106"/>
    <x v="1"/>
    <x v="2"/>
    <n v="133014.66"/>
    <n v="14.47"/>
    <n v="34503.14"/>
  </r>
  <r>
    <s v="INV04113"/>
    <d v="2024-03-04T00:00:00"/>
    <x v="247"/>
    <x v="0"/>
    <x v="0"/>
    <n v="34670.01"/>
    <n v="18.399999999999999"/>
    <n v="9316.5400000000009"/>
  </r>
  <r>
    <s v="INV04114"/>
    <d v="2024-01-18T00:00:00"/>
    <x v="193"/>
    <x v="0"/>
    <x v="0"/>
    <n v="234708.86"/>
    <n v="9.17"/>
    <n v="87988.96"/>
  </r>
  <r>
    <s v="INV04115"/>
    <d v="2025-01-31T00:00:00"/>
    <x v="93"/>
    <x v="0"/>
    <x v="0"/>
    <n v="143853.81"/>
    <n v="2.02"/>
    <n v="70788.06"/>
  </r>
  <r>
    <s v="INV04116"/>
    <d v="2025-12-10T00:00:00"/>
    <x v="267"/>
    <x v="3"/>
    <x v="3"/>
    <n v="152984.10999999999"/>
    <n v="23.73"/>
    <n v="58801.16"/>
  </r>
  <r>
    <s v="INV04117"/>
    <d v="2025-04-26T00:00:00"/>
    <x v="109"/>
    <x v="1"/>
    <x v="2"/>
    <n v="170489.33"/>
    <n v="19.02"/>
    <n v="58076.27"/>
  </r>
  <r>
    <s v="INV04118"/>
    <d v="2025-09-19T00:00:00"/>
    <x v="67"/>
    <x v="3"/>
    <x v="2"/>
    <n v="166197.79999999999"/>
    <n v="8.6300000000000008"/>
    <n v="60331.7"/>
  </r>
  <r>
    <s v="INV04119"/>
    <d v="2025-08-08T00:00:00"/>
    <x v="249"/>
    <x v="0"/>
    <x v="1"/>
    <n v="69974.73"/>
    <n v="24.03"/>
    <n v="23470.23"/>
  </r>
  <r>
    <s v="INV04120"/>
    <d v="2024-09-07T00:00:00"/>
    <x v="37"/>
    <x v="2"/>
    <x v="1"/>
    <n v="248279.87"/>
    <n v="22.14"/>
    <n v="79522.89"/>
  </r>
  <r>
    <s v="INV04121"/>
    <d v="2024-02-20T00:00:00"/>
    <x v="22"/>
    <x v="0"/>
    <x v="3"/>
    <n v="114633.67"/>
    <n v="24.37"/>
    <n v="62502.99"/>
  </r>
  <r>
    <s v="INV04122"/>
    <d v="2025-07-22T00:00:00"/>
    <x v="174"/>
    <x v="3"/>
    <x v="3"/>
    <n v="198520.33"/>
    <n v="17.87"/>
    <n v="100106.43"/>
  </r>
  <r>
    <s v="INV04123"/>
    <d v="2024-04-15T00:00:00"/>
    <x v="220"/>
    <x v="3"/>
    <x v="2"/>
    <n v="128055.77"/>
    <n v="22.42"/>
    <n v="52310.25"/>
  </r>
  <r>
    <s v="INV04124"/>
    <d v="2024-07-14T00:00:00"/>
    <x v="291"/>
    <x v="0"/>
    <x v="0"/>
    <n v="25100.11"/>
    <n v="2.81"/>
    <n v="7496.2"/>
  </r>
  <r>
    <s v="INV04125"/>
    <d v="2024-01-13T00:00:00"/>
    <x v="267"/>
    <x v="3"/>
    <x v="3"/>
    <n v="212487.26"/>
    <n v="7.43"/>
    <n v="116502.23"/>
  </r>
  <r>
    <s v="INV04126"/>
    <d v="2024-10-11T00:00:00"/>
    <x v="92"/>
    <x v="3"/>
    <x v="3"/>
    <n v="61752.07"/>
    <n v="19.559999999999999"/>
    <n v="16505.89"/>
  </r>
  <r>
    <s v="INV04127"/>
    <d v="2025-08-29T00:00:00"/>
    <x v="130"/>
    <x v="2"/>
    <x v="2"/>
    <n v="141495.5"/>
    <n v="18.21"/>
    <n v="68674.460000000006"/>
  </r>
  <r>
    <s v="INV04128"/>
    <d v="2025-06-04T00:00:00"/>
    <x v="103"/>
    <x v="1"/>
    <x v="0"/>
    <n v="234987.82"/>
    <n v="0.86"/>
    <n v="107394.13"/>
  </r>
  <r>
    <s v="INV04129"/>
    <d v="2024-05-16T00:00:00"/>
    <x v="71"/>
    <x v="2"/>
    <x v="2"/>
    <n v="75214.63"/>
    <n v="5.83"/>
    <n v="34005.81"/>
  </r>
  <r>
    <s v="INV04130"/>
    <d v="2024-05-02T00:00:00"/>
    <x v="265"/>
    <x v="3"/>
    <x v="0"/>
    <n v="217388.27"/>
    <n v="10.29"/>
    <n v="98150.61"/>
  </r>
  <r>
    <s v="INV04131"/>
    <d v="2025-10-24T00:00:00"/>
    <x v="162"/>
    <x v="0"/>
    <x v="1"/>
    <n v="152146.68"/>
    <n v="11.8"/>
    <n v="40451.64"/>
  </r>
  <r>
    <s v="INV04132"/>
    <d v="2024-05-07T00:00:00"/>
    <x v="182"/>
    <x v="1"/>
    <x v="0"/>
    <n v="38886.47"/>
    <n v="23.69"/>
    <n v="13984.12"/>
  </r>
  <r>
    <s v="INV04133"/>
    <d v="2024-07-21T00:00:00"/>
    <x v="59"/>
    <x v="2"/>
    <x v="1"/>
    <n v="184791.8"/>
    <n v="11.85"/>
    <n v="52537.42"/>
  </r>
  <r>
    <s v="INV04134"/>
    <d v="2025-11-01T00:00:00"/>
    <x v="164"/>
    <x v="1"/>
    <x v="1"/>
    <n v="201160.75"/>
    <n v="24.1"/>
    <n v="53147.86"/>
  </r>
  <r>
    <s v="INV04135"/>
    <d v="2024-11-13T00:00:00"/>
    <x v="259"/>
    <x v="1"/>
    <x v="1"/>
    <n v="94910.64"/>
    <n v="10.86"/>
    <n v="29621.26"/>
  </r>
  <r>
    <s v="INV04136"/>
    <d v="2024-07-13T00:00:00"/>
    <x v="228"/>
    <x v="3"/>
    <x v="1"/>
    <n v="179610.42"/>
    <n v="22.29"/>
    <n v="63852.83"/>
  </r>
  <r>
    <s v="INV04137"/>
    <d v="2025-07-26T00:00:00"/>
    <x v="279"/>
    <x v="3"/>
    <x v="1"/>
    <n v="156002.88"/>
    <n v="19.28"/>
    <n v="83419.710000000006"/>
  </r>
  <r>
    <s v="INV04138"/>
    <d v="2024-04-02T00:00:00"/>
    <x v="35"/>
    <x v="2"/>
    <x v="1"/>
    <n v="244208.09"/>
    <n v="13.53"/>
    <n v="112433.47"/>
  </r>
  <r>
    <s v="INV04139"/>
    <d v="2025-12-01T00:00:00"/>
    <x v="23"/>
    <x v="0"/>
    <x v="1"/>
    <n v="129142.99"/>
    <n v="17.3"/>
    <n v="42118.8"/>
  </r>
  <r>
    <s v="INV04140"/>
    <d v="2024-06-10T00:00:00"/>
    <x v="114"/>
    <x v="3"/>
    <x v="0"/>
    <n v="194425.63"/>
    <n v="7.81"/>
    <n v="77346.84"/>
  </r>
  <r>
    <s v="INV04141"/>
    <d v="2025-02-02T00:00:00"/>
    <x v="225"/>
    <x v="3"/>
    <x v="3"/>
    <n v="64144.53"/>
    <n v="9.6"/>
    <n v="27243.279999999999"/>
  </r>
  <r>
    <s v="INV04142"/>
    <d v="2024-05-28T00:00:00"/>
    <x v="47"/>
    <x v="3"/>
    <x v="1"/>
    <n v="187653.5"/>
    <n v="8.93"/>
    <n v="48848.639999999999"/>
  </r>
  <r>
    <s v="INV04143"/>
    <d v="2024-01-27T00:00:00"/>
    <x v="19"/>
    <x v="1"/>
    <x v="2"/>
    <n v="175335.98"/>
    <n v="7.99"/>
    <n v="79281.37"/>
  </r>
  <r>
    <s v="INV04144"/>
    <d v="2025-11-04T00:00:00"/>
    <x v="248"/>
    <x v="0"/>
    <x v="2"/>
    <n v="39132.21"/>
    <n v="21.56"/>
    <n v="16480.060000000001"/>
  </r>
  <r>
    <s v="INV04145"/>
    <d v="2024-07-28T00:00:00"/>
    <x v="281"/>
    <x v="0"/>
    <x v="3"/>
    <n v="49172.47"/>
    <n v="7.21"/>
    <n v="14524.16"/>
  </r>
  <r>
    <s v="INV04146"/>
    <d v="2025-03-04T00:00:00"/>
    <x v="44"/>
    <x v="3"/>
    <x v="2"/>
    <n v="95155.64"/>
    <n v="12.04"/>
    <n v="44416.54"/>
  </r>
  <r>
    <s v="INV04147"/>
    <d v="2024-04-16T00:00:00"/>
    <x v="148"/>
    <x v="1"/>
    <x v="0"/>
    <n v="132343.45000000001"/>
    <n v="9.9499999999999993"/>
    <n v="36162.04"/>
  </r>
  <r>
    <s v="INV04148"/>
    <d v="2024-12-11T00:00:00"/>
    <x v="71"/>
    <x v="2"/>
    <x v="0"/>
    <n v="82682.83"/>
    <n v="20.72"/>
    <n v="29384.1"/>
  </r>
  <r>
    <s v="INV04149"/>
    <d v="2025-09-19T00:00:00"/>
    <x v="285"/>
    <x v="0"/>
    <x v="1"/>
    <n v="98926.51"/>
    <n v="19.39"/>
    <n v="34744.800000000003"/>
  </r>
  <r>
    <s v="INV04150"/>
    <d v="2024-02-16T00:00:00"/>
    <x v="44"/>
    <x v="0"/>
    <x v="0"/>
    <n v="56796.39"/>
    <n v="10.93"/>
    <n v="15242.11"/>
  </r>
  <r>
    <s v="INV04151"/>
    <d v="2025-05-28T00:00:00"/>
    <x v="29"/>
    <x v="3"/>
    <x v="2"/>
    <n v="113693.07"/>
    <n v="13.8"/>
    <n v="59625.69"/>
  </r>
  <r>
    <s v="INV04152"/>
    <d v="2025-08-15T00:00:00"/>
    <x v="170"/>
    <x v="1"/>
    <x v="1"/>
    <n v="157353.5"/>
    <n v="24.86"/>
    <n v="66817.22"/>
  </r>
  <r>
    <s v="INV04153"/>
    <d v="2024-02-13T00:00:00"/>
    <x v="156"/>
    <x v="0"/>
    <x v="0"/>
    <n v="25116.12"/>
    <n v="10.91"/>
    <n v="10434.700000000001"/>
  </r>
  <r>
    <s v="INV04154"/>
    <d v="2024-09-24T00:00:00"/>
    <x v="284"/>
    <x v="2"/>
    <x v="1"/>
    <n v="121509.69"/>
    <n v="7.06"/>
    <n v="66022.3"/>
  </r>
  <r>
    <s v="INV04155"/>
    <d v="2024-06-07T00:00:00"/>
    <x v="242"/>
    <x v="0"/>
    <x v="0"/>
    <n v="72003.7"/>
    <n v="4.1900000000000004"/>
    <n v="36242.870000000003"/>
  </r>
  <r>
    <s v="INV04156"/>
    <d v="2024-04-05T00:00:00"/>
    <x v="161"/>
    <x v="0"/>
    <x v="1"/>
    <n v="103657.98"/>
    <n v="13.33"/>
    <n v="28526.37"/>
  </r>
  <r>
    <s v="INV04157"/>
    <d v="2024-02-07T00:00:00"/>
    <x v="171"/>
    <x v="2"/>
    <x v="1"/>
    <n v="112220.32"/>
    <n v="8.0399999999999991"/>
    <n v="40234.94"/>
  </r>
  <r>
    <s v="INV04158"/>
    <d v="2024-05-19T00:00:00"/>
    <x v="37"/>
    <x v="0"/>
    <x v="1"/>
    <n v="42613.41"/>
    <n v="7.88"/>
    <n v="23065.54"/>
  </r>
  <r>
    <s v="INV04159"/>
    <d v="2024-10-08T00:00:00"/>
    <x v="97"/>
    <x v="2"/>
    <x v="1"/>
    <n v="84340.07"/>
    <n v="1.92"/>
    <n v="27605.19"/>
  </r>
  <r>
    <s v="INV04160"/>
    <d v="2025-04-10T00:00:00"/>
    <x v="296"/>
    <x v="3"/>
    <x v="2"/>
    <n v="151839.06"/>
    <n v="19.12"/>
    <n v="51342.52"/>
  </r>
  <r>
    <s v="INV04161"/>
    <d v="2024-08-20T00:00:00"/>
    <x v="188"/>
    <x v="0"/>
    <x v="1"/>
    <n v="143477.24"/>
    <n v="9.6999999999999993"/>
    <n v="53345.05"/>
  </r>
  <r>
    <s v="INV04162"/>
    <d v="2024-10-23T00:00:00"/>
    <x v="228"/>
    <x v="3"/>
    <x v="1"/>
    <n v="206252.45"/>
    <n v="3.93"/>
    <n v="65435.03"/>
  </r>
  <r>
    <s v="INV04163"/>
    <d v="2025-12-29T00:00:00"/>
    <x v="279"/>
    <x v="3"/>
    <x v="3"/>
    <n v="35865.86"/>
    <n v="23.57"/>
    <n v="13427.95"/>
  </r>
  <r>
    <s v="INV04164"/>
    <d v="2024-11-23T00:00:00"/>
    <x v="290"/>
    <x v="1"/>
    <x v="1"/>
    <n v="91523.92"/>
    <n v="22.26"/>
    <n v="23136.12"/>
  </r>
  <r>
    <s v="INV04165"/>
    <d v="2024-01-06T00:00:00"/>
    <x v="31"/>
    <x v="0"/>
    <x v="1"/>
    <n v="18554.59"/>
    <n v="8.5"/>
    <n v="9754.9"/>
  </r>
  <r>
    <s v="INV04166"/>
    <d v="2025-07-01T00:00:00"/>
    <x v="248"/>
    <x v="0"/>
    <x v="0"/>
    <n v="188824.47"/>
    <n v="20.84"/>
    <n v="92216.5"/>
  </r>
  <r>
    <s v="INV04167"/>
    <d v="2024-04-19T00:00:00"/>
    <x v="86"/>
    <x v="3"/>
    <x v="1"/>
    <n v="87272.54"/>
    <n v="19.39"/>
    <n v="29448.35"/>
  </r>
  <r>
    <s v="INV04168"/>
    <d v="2024-07-31T00:00:00"/>
    <x v="71"/>
    <x v="2"/>
    <x v="0"/>
    <n v="209073.96"/>
    <n v="5.54"/>
    <n v="92847.65"/>
  </r>
  <r>
    <s v="INV04169"/>
    <d v="2024-10-28T00:00:00"/>
    <x v="121"/>
    <x v="3"/>
    <x v="1"/>
    <n v="211075.18"/>
    <n v="10.61"/>
    <n v="83789.289999999994"/>
  </r>
  <r>
    <s v="INV04170"/>
    <d v="2024-11-08T00:00:00"/>
    <x v="25"/>
    <x v="2"/>
    <x v="0"/>
    <n v="104147.77"/>
    <n v="12.09"/>
    <n v="47030.51"/>
  </r>
  <r>
    <s v="INV04171"/>
    <d v="2025-08-08T00:00:00"/>
    <x v="73"/>
    <x v="3"/>
    <x v="3"/>
    <n v="121465.98"/>
    <n v="2.9"/>
    <n v="56753.52"/>
  </r>
  <r>
    <s v="INV04172"/>
    <d v="2025-01-12T00:00:00"/>
    <x v="55"/>
    <x v="2"/>
    <x v="3"/>
    <n v="85422.82"/>
    <n v="10.25"/>
    <n v="21517.39"/>
  </r>
  <r>
    <s v="INV04173"/>
    <d v="2024-08-31T00:00:00"/>
    <x v="87"/>
    <x v="3"/>
    <x v="2"/>
    <n v="28676.959999999999"/>
    <n v="18.5"/>
    <n v="12203.7"/>
  </r>
  <r>
    <s v="INV04174"/>
    <d v="2025-11-01T00:00:00"/>
    <x v="158"/>
    <x v="1"/>
    <x v="2"/>
    <n v="90247.09"/>
    <n v="15.07"/>
    <n v="36593.53"/>
  </r>
  <r>
    <s v="INV04175"/>
    <d v="2024-06-11T00:00:00"/>
    <x v="189"/>
    <x v="0"/>
    <x v="3"/>
    <n v="153242.42000000001"/>
    <n v="19.12"/>
    <n v="56109.06"/>
  </r>
  <r>
    <s v="INV04176"/>
    <d v="2025-10-30T00:00:00"/>
    <x v="233"/>
    <x v="2"/>
    <x v="0"/>
    <n v="60880.34"/>
    <n v="4.3"/>
    <n v="18418.84"/>
  </r>
  <r>
    <s v="INV04177"/>
    <d v="2025-05-22T00:00:00"/>
    <x v="194"/>
    <x v="3"/>
    <x v="1"/>
    <n v="131605.07"/>
    <n v="5.17"/>
    <n v="65317.59"/>
  </r>
  <r>
    <s v="INV04178"/>
    <d v="2025-11-03T00:00:00"/>
    <x v="92"/>
    <x v="3"/>
    <x v="2"/>
    <n v="26037.73"/>
    <n v="6"/>
    <n v="7646.2"/>
  </r>
  <r>
    <s v="INV04179"/>
    <d v="2025-11-26T00:00:00"/>
    <x v="286"/>
    <x v="3"/>
    <x v="2"/>
    <n v="164339.53"/>
    <n v="1.98"/>
    <n v="60204.38"/>
  </r>
  <r>
    <s v="INV04180"/>
    <d v="2024-07-28T00:00:00"/>
    <x v="56"/>
    <x v="3"/>
    <x v="2"/>
    <n v="11531.11"/>
    <n v="7.57"/>
    <n v="4935.9799999999996"/>
  </r>
  <r>
    <s v="INV04181"/>
    <d v="2025-04-29T00:00:00"/>
    <x v="116"/>
    <x v="2"/>
    <x v="2"/>
    <n v="61840.29"/>
    <n v="23.18"/>
    <n v="30208.59"/>
  </r>
  <r>
    <s v="INV04182"/>
    <d v="2024-12-01T00:00:00"/>
    <x v="36"/>
    <x v="2"/>
    <x v="1"/>
    <n v="116643.85"/>
    <n v="24.1"/>
    <n v="30973.22"/>
  </r>
  <r>
    <s v="INV04183"/>
    <d v="2025-05-22T00:00:00"/>
    <x v="58"/>
    <x v="1"/>
    <x v="3"/>
    <n v="28707.64"/>
    <n v="18.54"/>
    <n v="9391.83"/>
  </r>
  <r>
    <s v="INV04184"/>
    <d v="2025-03-24T00:00:00"/>
    <x v="256"/>
    <x v="1"/>
    <x v="1"/>
    <n v="57421.21"/>
    <n v="5.1100000000000003"/>
    <n v="29668.68"/>
  </r>
  <r>
    <s v="INV04185"/>
    <d v="2025-06-06T00:00:00"/>
    <x v="277"/>
    <x v="2"/>
    <x v="2"/>
    <n v="152514.73000000001"/>
    <n v="2.4700000000000002"/>
    <n v="80399.679999999993"/>
  </r>
  <r>
    <s v="INV04186"/>
    <d v="2025-03-05T00:00:00"/>
    <x v="144"/>
    <x v="2"/>
    <x v="3"/>
    <n v="240342.24"/>
    <n v="6.75"/>
    <n v="112957.53"/>
  </r>
  <r>
    <s v="INV04187"/>
    <d v="2025-06-01T00:00:00"/>
    <x v="137"/>
    <x v="2"/>
    <x v="3"/>
    <n v="231460.19"/>
    <n v="13.38"/>
    <n v="101774.17"/>
  </r>
  <r>
    <s v="INV04188"/>
    <d v="2025-10-24T00:00:00"/>
    <x v="227"/>
    <x v="0"/>
    <x v="2"/>
    <n v="138497.43"/>
    <n v="14.21"/>
    <n v="69739.87"/>
  </r>
  <r>
    <s v="INV04189"/>
    <d v="2024-04-11T00:00:00"/>
    <x v="212"/>
    <x v="3"/>
    <x v="2"/>
    <n v="231831.72"/>
    <n v="14.03"/>
    <n v="126559.45"/>
  </r>
  <r>
    <s v="INV04190"/>
    <d v="2025-01-05T00:00:00"/>
    <x v="188"/>
    <x v="3"/>
    <x v="3"/>
    <n v="48168.98"/>
    <n v="5.19"/>
    <n v="24198.65"/>
  </r>
  <r>
    <s v="INV04191"/>
    <d v="2024-03-02T00:00:00"/>
    <x v="186"/>
    <x v="1"/>
    <x v="1"/>
    <n v="33807.33"/>
    <n v="17.510000000000002"/>
    <n v="18389.16"/>
  </r>
  <r>
    <s v="INV04192"/>
    <d v="2025-12-22T00:00:00"/>
    <x v="266"/>
    <x v="2"/>
    <x v="1"/>
    <n v="234095.56"/>
    <n v="6.77"/>
    <n v="107441.14"/>
  </r>
  <r>
    <s v="INV04193"/>
    <d v="2025-06-25T00:00:00"/>
    <x v="290"/>
    <x v="3"/>
    <x v="0"/>
    <n v="106537.84"/>
    <n v="13.63"/>
    <n v="50484.84"/>
  </r>
  <r>
    <s v="INV04194"/>
    <d v="2025-04-29T00:00:00"/>
    <x v="279"/>
    <x v="1"/>
    <x v="1"/>
    <n v="201988.92"/>
    <n v="3.56"/>
    <n v="74037.350000000006"/>
  </r>
  <r>
    <s v="INV04195"/>
    <d v="2024-03-08T00:00:00"/>
    <x v="105"/>
    <x v="3"/>
    <x v="2"/>
    <n v="110104.66"/>
    <n v="4.08"/>
    <n v="51721.38"/>
  </r>
  <r>
    <s v="INV04196"/>
    <d v="2025-12-22T00:00:00"/>
    <x v="212"/>
    <x v="1"/>
    <x v="1"/>
    <n v="129360.08"/>
    <n v="4.09"/>
    <n v="62789.54"/>
  </r>
  <r>
    <s v="INV04197"/>
    <d v="2025-09-22T00:00:00"/>
    <x v="239"/>
    <x v="3"/>
    <x v="3"/>
    <n v="53164.12"/>
    <n v="12.4"/>
    <n v="27266.71"/>
  </r>
  <r>
    <s v="INV04198"/>
    <d v="2024-11-04T00:00:00"/>
    <x v="87"/>
    <x v="3"/>
    <x v="3"/>
    <n v="50323.59"/>
    <n v="0.87"/>
    <n v="13773.7"/>
  </r>
  <r>
    <s v="INV04199"/>
    <d v="2025-04-07T00:00:00"/>
    <x v="117"/>
    <x v="2"/>
    <x v="1"/>
    <n v="20576.14"/>
    <n v="7.44"/>
    <n v="11044.32"/>
  </r>
  <r>
    <s v="INV04200"/>
    <d v="2024-11-20T00:00:00"/>
    <x v="262"/>
    <x v="2"/>
    <x v="3"/>
    <n v="207271.64"/>
    <n v="15.71"/>
    <n v="57992.61"/>
  </r>
  <r>
    <s v="INV04201"/>
    <d v="2025-10-08T00:00:00"/>
    <x v="164"/>
    <x v="2"/>
    <x v="2"/>
    <n v="134156.12"/>
    <n v="22.86"/>
    <n v="51495.59"/>
  </r>
  <r>
    <s v="INV04202"/>
    <d v="2024-11-02T00:00:00"/>
    <x v="266"/>
    <x v="0"/>
    <x v="2"/>
    <n v="126509.8"/>
    <n v="20.48"/>
    <n v="50887.86"/>
  </r>
  <r>
    <s v="INV04203"/>
    <d v="2025-07-26T00:00:00"/>
    <x v="1"/>
    <x v="0"/>
    <x v="1"/>
    <n v="210218.84"/>
    <n v="6.43"/>
    <n v="82212.98"/>
  </r>
  <r>
    <s v="INV04204"/>
    <d v="2024-03-17T00:00:00"/>
    <x v="183"/>
    <x v="0"/>
    <x v="2"/>
    <n v="17838.7"/>
    <n v="22.25"/>
    <n v="8777.51"/>
  </r>
  <r>
    <s v="INV04205"/>
    <d v="2025-04-01T00:00:00"/>
    <x v="114"/>
    <x v="0"/>
    <x v="1"/>
    <n v="62991.45"/>
    <n v="13.33"/>
    <n v="20619.09"/>
  </r>
  <r>
    <s v="INV04206"/>
    <d v="2025-05-14T00:00:00"/>
    <x v="160"/>
    <x v="2"/>
    <x v="0"/>
    <n v="190266.5"/>
    <n v="22.69"/>
    <n v="76565.539999999994"/>
  </r>
  <r>
    <s v="INV04207"/>
    <d v="2025-09-27T00:00:00"/>
    <x v="68"/>
    <x v="2"/>
    <x v="1"/>
    <n v="167828.07"/>
    <n v="22.42"/>
    <n v="84334.15"/>
  </r>
  <r>
    <s v="INV04208"/>
    <d v="2024-07-20T00:00:00"/>
    <x v="113"/>
    <x v="3"/>
    <x v="1"/>
    <n v="236477.29"/>
    <n v="17.12"/>
    <n v="103492.6"/>
  </r>
  <r>
    <s v="INV04209"/>
    <d v="2025-07-07T00:00:00"/>
    <x v="191"/>
    <x v="3"/>
    <x v="0"/>
    <n v="153818.66"/>
    <n v="9.51"/>
    <n v="61232.06"/>
  </r>
  <r>
    <s v="INV04210"/>
    <d v="2024-05-20T00:00:00"/>
    <x v="94"/>
    <x v="2"/>
    <x v="1"/>
    <n v="20539.32"/>
    <n v="17.16"/>
    <n v="9300.75"/>
  </r>
  <r>
    <s v="INV04211"/>
    <d v="2025-12-07T00:00:00"/>
    <x v="64"/>
    <x v="1"/>
    <x v="1"/>
    <n v="172938.5"/>
    <n v="24.29"/>
    <n v="85730.1"/>
  </r>
  <r>
    <s v="INV04212"/>
    <d v="2025-05-07T00:00:00"/>
    <x v="27"/>
    <x v="0"/>
    <x v="2"/>
    <n v="210958.04"/>
    <n v="7.19"/>
    <n v="90420.78"/>
  </r>
  <r>
    <s v="INV04213"/>
    <d v="2025-11-16T00:00:00"/>
    <x v="193"/>
    <x v="3"/>
    <x v="2"/>
    <n v="149875.66"/>
    <n v="1.85"/>
    <n v="54320.6"/>
  </r>
  <r>
    <s v="INV04214"/>
    <d v="2024-03-19T00:00:00"/>
    <x v="15"/>
    <x v="3"/>
    <x v="1"/>
    <n v="151270.35999999999"/>
    <n v="6.59"/>
    <n v="67920.929999999993"/>
  </r>
  <r>
    <s v="INV04215"/>
    <d v="2024-11-17T00:00:00"/>
    <x v="57"/>
    <x v="1"/>
    <x v="0"/>
    <n v="147451"/>
    <n v="1.2"/>
    <n v="39647.449999999997"/>
  </r>
  <r>
    <s v="INV04216"/>
    <d v="2025-11-17T00:00:00"/>
    <x v="97"/>
    <x v="2"/>
    <x v="0"/>
    <n v="138102.41"/>
    <n v="24.79"/>
    <n v="47279.199999999997"/>
  </r>
  <r>
    <s v="INV04217"/>
    <d v="2024-02-05T00:00:00"/>
    <x v="60"/>
    <x v="1"/>
    <x v="3"/>
    <n v="245019.74"/>
    <n v="0.94"/>
    <n v="94801.24"/>
  </r>
  <r>
    <s v="INV04218"/>
    <d v="2025-04-03T00:00:00"/>
    <x v="268"/>
    <x v="0"/>
    <x v="0"/>
    <n v="237077.34"/>
    <n v="17.36"/>
    <n v="65898.67"/>
  </r>
  <r>
    <s v="INV04219"/>
    <d v="2025-05-24T00:00:00"/>
    <x v="157"/>
    <x v="2"/>
    <x v="2"/>
    <n v="158006.67000000001"/>
    <n v="12.92"/>
    <n v="80938.94"/>
  </r>
  <r>
    <s v="INV04220"/>
    <d v="2024-11-14T00:00:00"/>
    <x v="239"/>
    <x v="3"/>
    <x v="3"/>
    <n v="25581.22"/>
    <n v="22.84"/>
    <n v="11231.57"/>
  </r>
  <r>
    <s v="INV04221"/>
    <d v="2025-02-14T00:00:00"/>
    <x v="14"/>
    <x v="0"/>
    <x v="2"/>
    <n v="136183.65"/>
    <n v="1.81"/>
    <n v="46252.95"/>
  </r>
  <r>
    <s v="INV04222"/>
    <d v="2025-10-03T00:00:00"/>
    <x v="101"/>
    <x v="3"/>
    <x v="3"/>
    <n v="248026.02"/>
    <n v="24.77"/>
    <n v="120536.53"/>
  </r>
  <r>
    <s v="INV04223"/>
    <d v="2024-07-03T00:00:00"/>
    <x v="34"/>
    <x v="0"/>
    <x v="0"/>
    <n v="147981.18"/>
    <n v="11.94"/>
    <n v="63937.919999999998"/>
  </r>
  <r>
    <s v="INV04224"/>
    <d v="2024-01-12T00:00:00"/>
    <x v="257"/>
    <x v="3"/>
    <x v="3"/>
    <n v="87836.65"/>
    <n v="11.84"/>
    <n v="34279.03"/>
  </r>
  <r>
    <s v="INV04225"/>
    <d v="2025-01-26T00:00:00"/>
    <x v="218"/>
    <x v="3"/>
    <x v="3"/>
    <n v="97441.34"/>
    <n v="9.74"/>
    <n v="35688.800000000003"/>
  </r>
  <r>
    <s v="INV04226"/>
    <d v="2024-03-03T00:00:00"/>
    <x v="161"/>
    <x v="1"/>
    <x v="3"/>
    <n v="157522.62"/>
    <n v="7.02"/>
    <n v="48917.74"/>
  </r>
  <r>
    <s v="INV04227"/>
    <d v="2024-11-24T00:00:00"/>
    <x v="1"/>
    <x v="3"/>
    <x v="3"/>
    <n v="189857.66"/>
    <n v="16.39"/>
    <n v="95280.12"/>
  </r>
  <r>
    <s v="INV04228"/>
    <d v="2025-04-21T00:00:00"/>
    <x v="219"/>
    <x v="0"/>
    <x v="2"/>
    <n v="16438.68"/>
    <n v="4.97"/>
    <n v="7239.09"/>
  </r>
  <r>
    <s v="INV04229"/>
    <d v="2025-02-04T00:00:00"/>
    <x v="22"/>
    <x v="2"/>
    <x v="3"/>
    <n v="84226.52"/>
    <n v="24.2"/>
    <n v="41601.32"/>
  </r>
  <r>
    <s v="INV04230"/>
    <d v="2025-06-14T00:00:00"/>
    <x v="249"/>
    <x v="0"/>
    <x v="2"/>
    <n v="142204.57999999999"/>
    <n v="22.68"/>
    <n v="39830.199999999997"/>
  </r>
  <r>
    <s v="INV04231"/>
    <d v="2025-11-02T00:00:00"/>
    <x v="30"/>
    <x v="1"/>
    <x v="1"/>
    <n v="111749.8"/>
    <n v="11.76"/>
    <n v="49434.37"/>
  </r>
  <r>
    <s v="INV04232"/>
    <d v="2025-12-20T00:00:00"/>
    <x v="266"/>
    <x v="2"/>
    <x v="0"/>
    <n v="154886.51999999999"/>
    <n v="1.79"/>
    <n v="70337.929999999993"/>
  </r>
  <r>
    <s v="INV04233"/>
    <d v="2025-02-09T00:00:00"/>
    <x v="185"/>
    <x v="0"/>
    <x v="2"/>
    <n v="61599.12"/>
    <n v="5.93"/>
    <n v="33284.07"/>
  </r>
  <r>
    <s v="INV04234"/>
    <d v="2025-10-17T00:00:00"/>
    <x v="85"/>
    <x v="1"/>
    <x v="1"/>
    <n v="56194.64"/>
    <n v="13.54"/>
    <n v="23251.8"/>
  </r>
  <r>
    <s v="INV04235"/>
    <d v="2025-07-03T00:00:00"/>
    <x v="238"/>
    <x v="3"/>
    <x v="0"/>
    <n v="37859.07"/>
    <n v="10.28"/>
    <n v="13286.01"/>
  </r>
  <r>
    <s v="INV04236"/>
    <d v="2025-06-20T00:00:00"/>
    <x v="93"/>
    <x v="3"/>
    <x v="2"/>
    <n v="114871.66"/>
    <n v="0.93"/>
    <n v="37962.879999999997"/>
  </r>
  <r>
    <s v="INV04237"/>
    <d v="2025-08-22T00:00:00"/>
    <x v="153"/>
    <x v="0"/>
    <x v="1"/>
    <n v="160406.81"/>
    <n v="0.11"/>
    <n v="54604.49"/>
  </r>
  <r>
    <s v="INV04238"/>
    <d v="2025-04-11T00:00:00"/>
    <x v="75"/>
    <x v="3"/>
    <x v="1"/>
    <n v="122015.52"/>
    <n v="13.6"/>
    <n v="42111.31"/>
  </r>
  <r>
    <s v="INV04239"/>
    <d v="2025-05-29T00:00:00"/>
    <x v="254"/>
    <x v="3"/>
    <x v="0"/>
    <n v="95880.97"/>
    <n v="17.28"/>
    <n v="45336.05"/>
  </r>
  <r>
    <s v="INV04240"/>
    <d v="2025-09-14T00:00:00"/>
    <x v="249"/>
    <x v="3"/>
    <x v="2"/>
    <n v="58185.49"/>
    <n v="9.5500000000000007"/>
    <n v="26215.45"/>
  </r>
  <r>
    <s v="INV04241"/>
    <d v="2024-08-27T00:00:00"/>
    <x v="209"/>
    <x v="1"/>
    <x v="2"/>
    <n v="30098.29"/>
    <n v="18.809999999999999"/>
    <n v="12616.38"/>
  </r>
  <r>
    <s v="INV04242"/>
    <d v="2025-12-25T00:00:00"/>
    <x v="266"/>
    <x v="3"/>
    <x v="1"/>
    <n v="62849.04"/>
    <n v="24.67"/>
    <n v="16404.29"/>
  </r>
  <r>
    <s v="INV04243"/>
    <d v="2025-11-16T00:00:00"/>
    <x v="91"/>
    <x v="2"/>
    <x v="3"/>
    <n v="156341.95000000001"/>
    <n v="15.26"/>
    <n v="70137.77"/>
  </r>
  <r>
    <s v="INV04244"/>
    <d v="2024-12-27T00:00:00"/>
    <x v="7"/>
    <x v="3"/>
    <x v="1"/>
    <n v="107180.69"/>
    <n v="9.4700000000000006"/>
    <n v="43853.08"/>
  </r>
  <r>
    <s v="INV04245"/>
    <d v="2024-11-18T00:00:00"/>
    <x v="298"/>
    <x v="3"/>
    <x v="3"/>
    <n v="230447.67"/>
    <n v="8.34"/>
    <n v="95453.42"/>
  </r>
  <r>
    <s v="INV04246"/>
    <d v="2024-01-25T00:00:00"/>
    <x v="224"/>
    <x v="3"/>
    <x v="0"/>
    <n v="113996.21"/>
    <n v="14.6"/>
    <n v="40040.129999999997"/>
  </r>
  <r>
    <s v="INV04247"/>
    <d v="2025-12-04T00:00:00"/>
    <x v="258"/>
    <x v="1"/>
    <x v="2"/>
    <n v="64211.99"/>
    <n v="13.27"/>
    <n v="29796.81"/>
  </r>
  <r>
    <s v="INV04248"/>
    <d v="2025-04-29T00:00:00"/>
    <x v="33"/>
    <x v="2"/>
    <x v="2"/>
    <n v="241306.98"/>
    <n v="14.53"/>
    <n v="114640.34"/>
  </r>
  <r>
    <s v="INV04249"/>
    <d v="2025-02-04T00:00:00"/>
    <x v="96"/>
    <x v="3"/>
    <x v="2"/>
    <n v="24918.080000000002"/>
    <n v="9.4"/>
    <n v="9519.1"/>
  </r>
  <r>
    <s v="INV04250"/>
    <d v="2025-03-29T00:00:00"/>
    <x v="255"/>
    <x v="0"/>
    <x v="1"/>
    <n v="164045.94"/>
    <n v="2.96"/>
    <n v="88458.43"/>
  </r>
  <r>
    <s v="INV04251"/>
    <d v="2024-12-19T00:00:00"/>
    <x v="132"/>
    <x v="2"/>
    <x v="2"/>
    <n v="196251.43"/>
    <n v="3.97"/>
    <n v="61983.13"/>
  </r>
  <r>
    <s v="INV04252"/>
    <d v="2025-10-10T00:00:00"/>
    <x v="294"/>
    <x v="1"/>
    <x v="1"/>
    <n v="210574.89"/>
    <n v="24.7"/>
    <n v="73902.31"/>
  </r>
  <r>
    <s v="INV04253"/>
    <d v="2025-12-16T00:00:00"/>
    <x v="265"/>
    <x v="3"/>
    <x v="2"/>
    <n v="211861.64"/>
    <n v="1.94"/>
    <n v="108717.61"/>
  </r>
  <r>
    <s v="INV04254"/>
    <d v="2024-03-27T00:00:00"/>
    <x v="142"/>
    <x v="3"/>
    <x v="3"/>
    <n v="38708.25"/>
    <n v="14.7"/>
    <n v="16783.25"/>
  </r>
  <r>
    <s v="INV04255"/>
    <d v="2024-05-05T00:00:00"/>
    <x v="102"/>
    <x v="1"/>
    <x v="1"/>
    <n v="158372.20000000001"/>
    <n v="16.8"/>
    <n v="72033.039999999994"/>
  </r>
  <r>
    <s v="INV04256"/>
    <d v="2024-05-04T00:00:00"/>
    <x v="158"/>
    <x v="3"/>
    <x v="3"/>
    <n v="110109.1"/>
    <n v="24.74"/>
    <n v="46568.21"/>
  </r>
  <r>
    <s v="INV04257"/>
    <d v="2025-02-15T00:00:00"/>
    <x v="55"/>
    <x v="3"/>
    <x v="2"/>
    <n v="240854.17"/>
    <n v="7.29"/>
    <n v="97187.34"/>
  </r>
  <r>
    <s v="INV04258"/>
    <d v="2025-04-08T00:00:00"/>
    <x v="222"/>
    <x v="2"/>
    <x v="0"/>
    <n v="181074.98"/>
    <n v="13.11"/>
    <n v="55447.16"/>
  </r>
  <r>
    <s v="INV04259"/>
    <d v="2025-10-15T00:00:00"/>
    <x v="38"/>
    <x v="1"/>
    <x v="1"/>
    <n v="158684.56"/>
    <n v="7.87"/>
    <n v="64001.78"/>
  </r>
  <r>
    <s v="INV04260"/>
    <d v="2024-01-08T00:00:00"/>
    <x v="297"/>
    <x v="3"/>
    <x v="0"/>
    <n v="77911.429999999993"/>
    <n v="14.94"/>
    <n v="40464.959999999999"/>
  </r>
  <r>
    <s v="INV04261"/>
    <d v="2024-01-30T00:00:00"/>
    <x v="222"/>
    <x v="0"/>
    <x v="2"/>
    <n v="39227.39"/>
    <n v="10.84"/>
    <n v="15530.99"/>
  </r>
  <r>
    <s v="INV04262"/>
    <d v="2024-09-30T00:00:00"/>
    <x v="115"/>
    <x v="2"/>
    <x v="2"/>
    <n v="220101.68"/>
    <n v="21.8"/>
    <n v="108156.45"/>
  </r>
  <r>
    <s v="INV04263"/>
    <d v="2024-10-12T00:00:00"/>
    <x v="99"/>
    <x v="1"/>
    <x v="2"/>
    <n v="191987.73"/>
    <n v="5.54"/>
    <n v="60869.25"/>
  </r>
  <r>
    <s v="INV04264"/>
    <d v="2025-12-20T00:00:00"/>
    <x v="63"/>
    <x v="0"/>
    <x v="2"/>
    <n v="15552.92"/>
    <n v="4.9800000000000004"/>
    <n v="4528.78"/>
  </r>
  <r>
    <s v="INV04265"/>
    <d v="2025-11-20T00:00:00"/>
    <x v="291"/>
    <x v="3"/>
    <x v="2"/>
    <n v="150212.32"/>
    <n v="23.14"/>
    <n v="40859.82"/>
  </r>
  <r>
    <s v="INV04266"/>
    <d v="2024-04-28T00:00:00"/>
    <x v="282"/>
    <x v="3"/>
    <x v="3"/>
    <n v="235888.4"/>
    <n v="14.28"/>
    <n v="99782.2"/>
  </r>
  <r>
    <s v="INV04267"/>
    <d v="2025-02-27T00:00:00"/>
    <x v="210"/>
    <x v="3"/>
    <x v="3"/>
    <n v="50607.87"/>
    <n v="23.17"/>
    <n v="20124.04"/>
  </r>
  <r>
    <s v="INV04268"/>
    <d v="2024-10-29T00:00:00"/>
    <x v="120"/>
    <x v="3"/>
    <x v="3"/>
    <n v="14504.65"/>
    <n v="19.03"/>
    <n v="4832.16"/>
  </r>
  <r>
    <s v="INV04269"/>
    <d v="2024-08-20T00:00:00"/>
    <x v="188"/>
    <x v="2"/>
    <x v="2"/>
    <n v="138059.12"/>
    <n v="14.83"/>
    <n v="50714.5"/>
  </r>
  <r>
    <s v="INV04270"/>
    <d v="2025-04-23T00:00:00"/>
    <x v="178"/>
    <x v="1"/>
    <x v="2"/>
    <n v="239701.79"/>
    <n v="24.11"/>
    <n v="76801.16"/>
  </r>
  <r>
    <s v="INV04271"/>
    <d v="2024-09-15T00:00:00"/>
    <x v="204"/>
    <x v="0"/>
    <x v="2"/>
    <n v="69499.17"/>
    <n v="24.36"/>
    <n v="20061.57"/>
  </r>
  <r>
    <s v="INV04272"/>
    <d v="2025-03-23T00:00:00"/>
    <x v="223"/>
    <x v="0"/>
    <x v="2"/>
    <n v="44449.36"/>
    <n v="13.52"/>
    <n v="15108.79"/>
  </r>
  <r>
    <s v="INV04273"/>
    <d v="2024-07-12T00:00:00"/>
    <x v="98"/>
    <x v="2"/>
    <x v="3"/>
    <n v="166852.59"/>
    <n v="2.65"/>
    <n v="62496.69"/>
  </r>
  <r>
    <s v="INV04274"/>
    <d v="2025-07-25T00:00:00"/>
    <x v="231"/>
    <x v="3"/>
    <x v="1"/>
    <n v="236233.29"/>
    <n v="24.25"/>
    <n v="61138.18"/>
  </r>
  <r>
    <s v="INV04275"/>
    <d v="2024-05-15T00:00:00"/>
    <x v="180"/>
    <x v="2"/>
    <x v="2"/>
    <n v="94871.02"/>
    <n v="24.31"/>
    <n v="46316.04"/>
  </r>
  <r>
    <s v="INV04276"/>
    <d v="2024-01-20T00:00:00"/>
    <x v="257"/>
    <x v="1"/>
    <x v="3"/>
    <n v="48601.5"/>
    <n v="9.7200000000000006"/>
    <n v="12409.56"/>
  </r>
  <r>
    <s v="INV04277"/>
    <d v="2025-08-20T00:00:00"/>
    <x v="42"/>
    <x v="2"/>
    <x v="1"/>
    <n v="214512.18"/>
    <n v="7.05"/>
    <n v="68535.39"/>
  </r>
  <r>
    <s v="INV04278"/>
    <d v="2024-02-02T00:00:00"/>
    <x v="24"/>
    <x v="1"/>
    <x v="2"/>
    <n v="226554.4"/>
    <n v="4.3499999999999996"/>
    <n v="68211.06"/>
  </r>
  <r>
    <s v="INV04279"/>
    <d v="2024-07-29T00:00:00"/>
    <x v="115"/>
    <x v="1"/>
    <x v="3"/>
    <n v="33090.800000000003"/>
    <n v="23.77"/>
    <n v="12981.64"/>
  </r>
  <r>
    <s v="INV04280"/>
    <d v="2024-03-14T00:00:00"/>
    <x v="50"/>
    <x v="2"/>
    <x v="3"/>
    <n v="200632.78"/>
    <n v="13.14"/>
    <n v="69217.210000000006"/>
  </r>
  <r>
    <s v="INV04281"/>
    <d v="2025-05-31T00:00:00"/>
    <x v="193"/>
    <x v="2"/>
    <x v="3"/>
    <n v="240040.84"/>
    <n v="7.2"/>
    <n v="119479.87"/>
  </r>
  <r>
    <s v="INV04282"/>
    <d v="2024-10-18T00:00:00"/>
    <x v="59"/>
    <x v="1"/>
    <x v="1"/>
    <n v="115252.24"/>
    <n v="10.88"/>
    <n v="46402.99"/>
  </r>
  <r>
    <s v="INV04283"/>
    <d v="2025-03-27T00:00:00"/>
    <x v="103"/>
    <x v="1"/>
    <x v="1"/>
    <n v="68179.399999999994"/>
    <n v="4.71"/>
    <n v="22153.95"/>
  </r>
  <r>
    <s v="INV04284"/>
    <d v="2024-04-02T00:00:00"/>
    <x v="134"/>
    <x v="3"/>
    <x v="2"/>
    <n v="57042.35"/>
    <n v="3.69"/>
    <n v="15035.17"/>
  </r>
  <r>
    <s v="INV04285"/>
    <d v="2025-06-17T00:00:00"/>
    <x v="169"/>
    <x v="3"/>
    <x v="1"/>
    <n v="117046.81"/>
    <n v="20.86"/>
    <n v="39493.42"/>
  </r>
  <r>
    <s v="INV04286"/>
    <d v="2025-03-27T00:00:00"/>
    <x v="279"/>
    <x v="3"/>
    <x v="1"/>
    <n v="16728.91"/>
    <n v="3.19"/>
    <n v="7357.85"/>
  </r>
  <r>
    <s v="INV04287"/>
    <d v="2024-11-18T00:00:00"/>
    <x v="209"/>
    <x v="1"/>
    <x v="2"/>
    <n v="29889.58"/>
    <n v="11.29"/>
    <n v="11285.54"/>
  </r>
  <r>
    <s v="INV04288"/>
    <d v="2025-01-26T00:00:00"/>
    <x v="39"/>
    <x v="2"/>
    <x v="0"/>
    <n v="200734.48"/>
    <n v="0.45"/>
    <n v="88140.01"/>
  </r>
  <r>
    <s v="INV04289"/>
    <d v="2025-04-02T00:00:00"/>
    <x v="248"/>
    <x v="2"/>
    <x v="1"/>
    <n v="27203.360000000001"/>
    <n v="0.55000000000000004"/>
    <n v="9632.69"/>
  </r>
  <r>
    <s v="INV04290"/>
    <d v="2024-09-10T00:00:00"/>
    <x v="40"/>
    <x v="0"/>
    <x v="1"/>
    <n v="169561.78"/>
    <n v="22.88"/>
    <n v="43431"/>
  </r>
  <r>
    <s v="INV04291"/>
    <d v="2025-10-14T00:00:00"/>
    <x v="54"/>
    <x v="2"/>
    <x v="3"/>
    <n v="170433.51"/>
    <n v="10.43"/>
    <n v="80491.86"/>
  </r>
  <r>
    <s v="INV04292"/>
    <d v="2024-05-18T00:00:00"/>
    <x v="276"/>
    <x v="1"/>
    <x v="3"/>
    <n v="182889.1"/>
    <n v="22.9"/>
    <n v="80683.960000000006"/>
  </r>
  <r>
    <s v="INV04293"/>
    <d v="2025-11-19T00:00:00"/>
    <x v="195"/>
    <x v="2"/>
    <x v="2"/>
    <n v="89870.89"/>
    <n v="14.13"/>
    <n v="48070.18"/>
  </r>
  <r>
    <s v="INV04294"/>
    <d v="2025-12-16T00:00:00"/>
    <x v="121"/>
    <x v="3"/>
    <x v="2"/>
    <n v="222093.08"/>
    <n v="14.13"/>
    <n v="110461.75"/>
  </r>
  <r>
    <s v="INV04295"/>
    <d v="2025-03-24T00:00:00"/>
    <x v="53"/>
    <x v="3"/>
    <x v="3"/>
    <n v="169875.81"/>
    <n v="24.62"/>
    <n v="56862.86"/>
  </r>
  <r>
    <s v="INV04296"/>
    <d v="2024-11-08T00:00:00"/>
    <x v="272"/>
    <x v="3"/>
    <x v="0"/>
    <n v="144520.32000000001"/>
    <n v="6.75"/>
    <n v="38832.93"/>
  </r>
  <r>
    <s v="INV04297"/>
    <d v="2024-09-05T00:00:00"/>
    <x v="179"/>
    <x v="1"/>
    <x v="3"/>
    <n v="187433.79"/>
    <n v="1.84"/>
    <n v="60046.79"/>
  </r>
  <r>
    <s v="INV04298"/>
    <d v="2025-07-18T00:00:00"/>
    <x v="219"/>
    <x v="1"/>
    <x v="3"/>
    <n v="18589.25"/>
    <n v="17.04"/>
    <n v="7278.92"/>
  </r>
  <r>
    <s v="INV04299"/>
    <d v="2025-05-11T00:00:00"/>
    <x v="13"/>
    <x v="0"/>
    <x v="3"/>
    <n v="162738.57999999999"/>
    <n v="4.3099999999999996"/>
    <n v="48933.43"/>
  </r>
  <r>
    <s v="INV04300"/>
    <d v="2025-07-12T00:00:00"/>
    <x v="163"/>
    <x v="1"/>
    <x v="2"/>
    <n v="139709.17000000001"/>
    <n v="20.32"/>
    <n v="61759.55"/>
  </r>
  <r>
    <s v="INV04301"/>
    <d v="2025-07-30T00:00:00"/>
    <x v="84"/>
    <x v="1"/>
    <x v="0"/>
    <n v="228777.93"/>
    <n v="21.88"/>
    <n v="124049.97"/>
  </r>
  <r>
    <s v="INV04302"/>
    <d v="2025-04-11T00:00:00"/>
    <x v="211"/>
    <x v="0"/>
    <x v="3"/>
    <n v="99985.61"/>
    <n v="1.68"/>
    <n v="30704.11"/>
  </r>
  <r>
    <s v="INV04303"/>
    <d v="2025-12-02T00:00:00"/>
    <x v="88"/>
    <x v="2"/>
    <x v="1"/>
    <n v="19090.7"/>
    <n v="6.15"/>
    <n v="10114.33"/>
  </r>
  <r>
    <s v="INV04304"/>
    <d v="2025-04-24T00:00:00"/>
    <x v="231"/>
    <x v="2"/>
    <x v="1"/>
    <n v="34385.11"/>
    <n v="9.0399999999999991"/>
    <n v="13024.84"/>
  </r>
  <r>
    <s v="INV04305"/>
    <d v="2024-02-20T00:00:00"/>
    <x v="73"/>
    <x v="3"/>
    <x v="2"/>
    <n v="54988.41"/>
    <n v="0.99"/>
    <n v="24038.67"/>
  </r>
  <r>
    <s v="INV04306"/>
    <d v="2025-08-03T00:00:00"/>
    <x v="69"/>
    <x v="3"/>
    <x v="2"/>
    <n v="204339.21"/>
    <n v="19.989999999999998"/>
    <n v="52838.27"/>
  </r>
  <r>
    <s v="INV04307"/>
    <d v="2024-07-22T00:00:00"/>
    <x v="123"/>
    <x v="2"/>
    <x v="0"/>
    <n v="49607.88"/>
    <n v="6.58"/>
    <n v="26309.48"/>
  </r>
  <r>
    <s v="INV04308"/>
    <d v="2025-07-07T00:00:00"/>
    <x v="117"/>
    <x v="0"/>
    <x v="3"/>
    <n v="99480.39"/>
    <n v="18.38"/>
    <n v="54245.63"/>
  </r>
  <r>
    <s v="INV04309"/>
    <d v="2025-07-09T00:00:00"/>
    <x v="187"/>
    <x v="1"/>
    <x v="2"/>
    <n v="125284.19"/>
    <n v="4.45"/>
    <n v="31746.1"/>
  </r>
  <r>
    <s v="INV04310"/>
    <d v="2024-09-14T00:00:00"/>
    <x v="263"/>
    <x v="3"/>
    <x v="0"/>
    <n v="102581.35"/>
    <n v="11.34"/>
    <n v="42169.39"/>
  </r>
  <r>
    <s v="INV04311"/>
    <d v="2024-05-14T00:00:00"/>
    <x v="174"/>
    <x v="1"/>
    <x v="0"/>
    <n v="30754.67"/>
    <n v="8.9700000000000006"/>
    <n v="16833.54"/>
  </r>
  <r>
    <s v="INV04312"/>
    <d v="2024-12-28T00:00:00"/>
    <x v="294"/>
    <x v="1"/>
    <x v="2"/>
    <n v="43432.97"/>
    <n v="11.06"/>
    <n v="22776.080000000002"/>
  </r>
  <r>
    <s v="INV04313"/>
    <d v="2024-02-25T00:00:00"/>
    <x v="180"/>
    <x v="2"/>
    <x v="3"/>
    <n v="32527.88"/>
    <n v="1.1000000000000001"/>
    <n v="12827.03"/>
  </r>
  <r>
    <s v="INV04314"/>
    <d v="2024-06-11T00:00:00"/>
    <x v="125"/>
    <x v="3"/>
    <x v="1"/>
    <n v="192890.76"/>
    <n v="8.2799999999999994"/>
    <n v="48739.839999999997"/>
  </r>
  <r>
    <s v="INV04315"/>
    <d v="2025-06-22T00:00:00"/>
    <x v="44"/>
    <x v="0"/>
    <x v="1"/>
    <n v="155056.73000000001"/>
    <n v="5.59"/>
    <n v="73919.41"/>
  </r>
  <r>
    <s v="INV04316"/>
    <d v="2025-03-18T00:00:00"/>
    <x v="167"/>
    <x v="0"/>
    <x v="2"/>
    <n v="249312.59"/>
    <n v="7.34"/>
    <n v="136925.63"/>
  </r>
  <r>
    <s v="INV04317"/>
    <d v="2025-05-06T00:00:00"/>
    <x v="238"/>
    <x v="3"/>
    <x v="2"/>
    <n v="58530.2"/>
    <n v="21.63"/>
    <n v="22380.86"/>
  </r>
  <r>
    <s v="INV04318"/>
    <d v="2024-05-14T00:00:00"/>
    <x v="91"/>
    <x v="3"/>
    <x v="1"/>
    <n v="40541.800000000003"/>
    <n v="16.91"/>
    <n v="14686.06"/>
  </r>
  <r>
    <s v="INV04319"/>
    <d v="2024-02-16T00:00:00"/>
    <x v="17"/>
    <x v="0"/>
    <x v="3"/>
    <n v="28599.41"/>
    <n v="8.2100000000000009"/>
    <n v="13240.07"/>
  </r>
  <r>
    <s v="INV04320"/>
    <d v="2024-02-03T00:00:00"/>
    <x v="177"/>
    <x v="3"/>
    <x v="2"/>
    <n v="144818.12"/>
    <n v="21.07"/>
    <n v="73638.600000000006"/>
  </r>
  <r>
    <s v="INV04321"/>
    <d v="2024-03-17T00:00:00"/>
    <x v="266"/>
    <x v="3"/>
    <x v="1"/>
    <n v="12294.54"/>
    <n v="15.35"/>
    <n v="6048.54"/>
  </r>
  <r>
    <s v="INV04322"/>
    <d v="2025-05-12T00:00:00"/>
    <x v="192"/>
    <x v="1"/>
    <x v="0"/>
    <n v="153869.57999999999"/>
    <n v="2.41"/>
    <n v="51504.6"/>
  </r>
  <r>
    <s v="INV04323"/>
    <d v="2025-12-29T00:00:00"/>
    <x v="9"/>
    <x v="1"/>
    <x v="3"/>
    <n v="71656.42"/>
    <n v="0.75"/>
    <n v="27814.11"/>
  </r>
  <r>
    <s v="INV04324"/>
    <d v="2025-12-13T00:00:00"/>
    <x v="176"/>
    <x v="0"/>
    <x v="0"/>
    <n v="73136.759999999995"/>
    <n v="3.59"/>
    <n v="27232.38"/>
  </r>
  <r>
    <s v="INV04325"/>
    <d v="2025-07-02T00:00:00"/>
    <x v="84"/>
    <x v="0"/>
    <x v="2"/>
    <n v="89082.97"/>
    <n v="6.44"/>
    <n v="41247.72"/>
  </r>
  <r>
    <s v="INV04326"/>
    <d v="2025-11-03T00:00:00"/>
    <x v="131"/>
    <x v="1"/>
    <x v="0"/>
    <n v="219629.5"/>
    <n v="10.37"/>
    <n v="93658.89"/>
  </r>
  <r>
    <s v="INV04327"/>
    <d v="2024-11-10T00:00:00"/>
    <x v="77"/>
    <x v="2"/>
    <x v="0"/>
    <n v="149778.14000000001"/>
    <n v="10.83"/>
    <n v="67854.12"/>
  </r>
  <r>
    <s v="INV04328"/>
    <d v="2024-10-17T00:00:00"/>
    <x v="216"/>
    <x v="1"/>
    <x v="3"/>
    <n v="96161.54"/>
    <n v="2.72"/>
    <n v="38804.25"/>
  </r>
  <r>
    <s v="INV04329"/>
    <d v="2024-01-03T00:00:00"/>
    <x v="118"/>
    <x v="1"/>
    <x v="2"/>
    <n v="126632.41"/>
    <n v="23.6"/>
    <n v="43379.79"/>
  </r>
  <r>
    <s v="INV04330"/>
    <d v="2025-04-18T00:00:00"/>
    <x v="63"/>
    <x v="1"/>
    <x v="0"/>
    <n v="149321.26"/>
    <n v="24.77"/>
    <n v="55539.18"/>
  </r>
  <r>
    <s v="INV04331"/>
    <d v="2025-12-05T00:00:00"/>
    <x v="284"/>
    <x v="1"/>
    <x v="2"/>
    <n v="140495.85"/>
    <n v="14.28"/>
    <n v="37060.67"/>
  </r>
  <r>
    <s v="INV04332"/>
    <d v="2025-10-31T00:00:00"/>
    <x v="45"/>
    <x v="1"/>
    <x v="0"/>
    <n v="192423.93"/>
    <n v="17.079999999999998"/>
    <n v="89989.02"/>
  </r>
  <r>
    <s v="INV04333"/>
    <d v="2024-08-09T00:00:00"/>
    <x v="192"/>
    <x v="1"/>
    <x v="0"/>
    <n v="236685.11"/>
    <n v="14.64"/>
    <n v="88436.02"/>
  </r>
  <r>
    <s v="INV04334"/>
    <d v="2024-01-18T00:00:00"/>
    <x v="166"/>
    <x v="1"/>
    <x v="2"/>
    <n v="128607.41"/>
    <n v="23.88"/>
    <n v="38901.67"/>
  </r>
  <r>
    <s v="INV04335"/>
    <d v="2024-08-09T00:00:00"/>
    <x v="278"/>
    <x v="2"/>
    <x v="1"/>
    <n v="71138.42"/>
    <n v="19.28"/>
    <n v="21275.79"/>
  </r>
  <r>
    <s v="INV04336"/>
    <d v="2024-12-08T00:00:00"/>
    <x v="95"/>
    <x v="2"/>
    <x v="3"/>
    <n v="41378.32"/>
    <n v="0.1"/>
    <n v="21173.11"/>
  </r>
  <r>
    <s v="INV04337"/>
    <d v="2024-08-30T00:00:00"/>
    <x v="251"/>
    <x v="3"/>
    <x v="2"/>
    <n v="33574.629999999997"/>
    <n v="5.8"/>
    <n v="18091.009999999998"/>
  </r>
  <r>
    <s v="INV04338"/>
    <d v="2025-07-15T00:00:00"/>
    <x v="192"/>
    <x v="0"/>
    <x v="3"/>
    <n v="208353.65"/>
    <n v="18.55"/>
    <n v="110817.11"/>
  </r>
  <r>
    <s v="INV04339"/>
    <d v="2025-11-29T00:00:00"/>
    <x v="171"/>
    <x v="3"/>
    <x v="0"/>
    <n v="196224.38"/>
    <n v="22.29"/>
    <n v="61676.69"/>
  </r>
  <r>
    <s v="INV04340"/>
    <d v="2025-12-01T00:00:00"/>
    <x v="252"/>
    <x v="2"/>
    <x v="0"/>
    <n v="40017.279999999999"/>
    <n v="14.63"/>
    <n v="17228.59"/>
  </r>
  <r>
    <s v="INV04341"/>
    <d v="2024-04-18T00:00:00"/>
    <x v="212"/>
    <x v="0"/>
    <x v="2"/>
    <n v="232311.24"/>
    <n v="21.47"/>
    <n v="103380.1"/>
  </r>
  <r>
    <s v="INV04342"/>
    <d v="2024-12-13T00:00:00"/>
    <x v="128"/>
    <x v="2"/>
    <x v="3"/>
    <n v="64950.76"/>
    <n v="8.32"/>
    <n v="22501.71"/>
  </r>
  <r>
    <s v="INV04343"/>
    <d v="2024-11-21T00:00:00"/>
    <x v="226"/>
    <x v="3"/>
    <x v="1"/>
    <n v="101652.82"/>
    <n v="10.42"/>
    <n v="35978.51"/>
  </r>
  <r>
    <s v="INV04344"/>
    <d v="2025-07-04T00:00:00"/>
    <x v="266"/>
    <x v="0"/>
    <x v="3"/>
    <n v="14642.74"/>
    <n v="19.22"/>
    <n v="7751.61"/>
  </r>
  <r>
    <s v="INV04345"/>
    <d v="2024-08-09T00:00:00"/>
    <x v="175"/>
    <x v="0"/>
    <x v="1"/>
    <n v="83923.88"/>
    <n v="4.18"/>
    <n v="24626.84"/>
  </r>
  <r>
    <s v="INV04346"/>
    <d v="2025-10-17T00:00:00"/>
    <x v="193"/>
    <x v="0"/>
    <x v="3"/>
    <n v="14954.5"/>
    <n v="22.36"/>
    <n v="4497.82"/>
  </r>
  <r>
    <s v="INV04347"/>
    <d v="2025-11-04T00:00:00"/>
    <x v="93"/>
    <x v="0"/>
    <x v="3"/>
    <n v="208575.13"/>
    <n v="15.06"/>
    <n v="69284.27"/>
  </r>
  <r>
    <s v="INV04348"/>
    <d v="2025-03-28T00:00:00"/>
    <x v="193"/>
    <x v="2"/>
    <x v="0"/>
    <n v="23003.599999999999"/>
    <n v="23.3"/>
    <n v="6845.26"/>
  </r>
  <r>
    <s v="INV04349"/>
    <d v="2025-11-27T00:00:00"/>
    <x v="146"/>
    <x v="3"/>
    <x v="2"/>
    <n v="11381.7"/>
    <n v="19.36"/>
    <n v="6209.58"/>
  </r>
  <r>
    <s v="INV04350"/>
    <d v="2025-08-23T00:00:00"/>
    <x v="32"/>
    <x v="2"/>
    <x v="2"/>
    <n v="145671.04999999999"/>
    <n v="5.69"/>
    <n v="69262.02"/>
  </r>
  <r>
    <s v="INV04351"/>
    <d v="2025-05-09T00:00:00"/>
    <x v="294"/>
    <x v="3"/>
    <x v="1"/>
    <n v="196558.2"/>
    <n v="0.67"/>
    <n v="79048.539999999994"/>
  </r>
  <r>
    <s v="INV04352"/>
    <d v="2024-10-05T00:00:00"/>
    <x v="248"/>
    <x v="3"/>
    <x v="0"/>
    <n v="92863.1"/>
    <n v="20.56"/>
    <n v="33771.53"/>
  </r>
  <r>
    <s v="INV04353"/>
    <d v="2025-08-05T00:00:00"/>
    <x v="160"/>
    <x v="3"/>
    <x v="0"/>
    <n v="130210.88"/>
    <n v="22.12"/>
    <n v="59187.26"/>
  </r>
  <r>
    <s v="INV04354"/>
    <d v="2024-04-20T00:00:00"/>
    <x v="7"/>
    <x v="0"/>
    <x v="1"/>
    <n v="234475.89"/>
    <n v="3.26"/>
    <n v="64824.07"/>
  </r>
  <r>
    <s v="INV04355"/>
    <d v="2025-12-13T00:00:00"/>
    <x v="167"/>
    <x v="2"/>
    <x v="2"/>
    <n v="62677.32"/>
    <n v="23.31"/>
    <n v="16096.54"/>
  </r>
  <r>
    <s v="INV04356"/>
    <d v="2025-01-29T00:00:00"/>
    <x v="277"/>
    <x v="3"/>
    <x v="0"/>
    <n v="218964.14"/>
    <n v="3.79"/>
    <n v="76901.84"/>
  </r>
  <r>
    <s v="INV04357"/>
    <d v="2024-06-22T00:00:00"/>
    <x v="262"/>
    <x v="0"/>
    <x v="3"/>
    <n v="189569.56"/>
    <n v="2.2000000000000002"/>
    <n v="72949.66"/>
  </r>
  <r>
    <s v="INV04358"/>
    <d v="2024-03-15T00:00:00"/>
    <x v="87"/>
    <x v="2"/>
    <x v="0"/>
    <n v="57215.29"/>
    <n v="7.72"/>
    <n v="17432.990000000002"/>
  </r>
  <r>
    <s v="INV04359"/>
    <d v="2025-01-05T00:00:00"/>
    <x v="250"/>
    <x v="3"/>
    <x v="0"/>
    <n v="65760.710000000006"/>
    <n v="22.28"/>
    <n v="33685.550000000003"/>
  </r>
  <r>
    <s v="INV04360"/>
    <d v="2024-12-28T00:00:00"/>
    <x v="182"/>
    <x v="0"/>
    <x v="0"/>
    <n v="165456.07999999999"/>
    <n v="11.57"/>
    <n v="65156.92"/>
  </r>
  <r>
    <s v="INV04361"/>
    <d v="2024-06-05T00:00:00"/>
    <x v="243"/>
    <x v="3"/>
    <x v="1"/>
    <n v="14946.52"/>
    <n v="15.42"/>
    <n v="6256.17"/>
  </r>
  <r>
    <s v="INV04362"/>
    <d v="2024-07-06T00:00:00"/>
    <x v="70"/>
    <x v="1"/>
    <x v="1"/>
    <n v="111444.53"/>
    <n v="2.4"/>
    <n v="37688.800000000003"/>
  </r>
  <r>
    <s v="INV04363"/>
    <d v="2024-10-18T00:00:00"/>
    <x v="36"/>
    <x v="2"/>
    <x v="1"/>
    <n v="52363.519999999997"/>
    <n v="8.7899999999999991"/>
    <n v="22664.65"/>
  </r>
  <r>
    <s v="INV04364"/>
    <d v="2025-01-13T00:00:00"/>
    <x v="112"/>
    <x v="1"/>
    <x v="3"/>
    <n v="94022.82"/>
    <n v="0.21"/>
    <n v="45906.59"/>
  </r>
  <r>
    <s v="INV04365"/>
    <d v="2025-11-25T00:00:00"/>
    <x v="92"/>
    <x v="1"/>
    <x v="0"/>
    <n v="17868.080000000002"/>
    <n v="23.12"/>
    <n v="4843.66"/>
  </r>
  <r>
    <s v="INV04366"/>
    <d v="2024-07-15T00:00:00"/>
    <x v="28"/>
    <x v="3"/>
    <x v="3"/>
    <n v="75870.75"/>
    <n v="3.73"/>
    <n v="37963.01"/>
  </r>
  <r>
    <s v="INV04367"/>
    <d v="2024-12-09T00:00:00"/>
    <x v="126"/>
    <x v="3"/>
    <x v="0"/>
    <n v="167038.99"/>
    <n v="5.31"/>
    <n v="79721.84"/>
  </r>
  <r>
    <s v="INV04368"/>
    <d v="2025-03-29T00:00:00"/>
    <x v="244"/>
    <x v="3"/>
    <x v="3"/>
    <n v="211240.74"/>
    <n v="16.940000000000001"/>
    <n v="110810.23"/>
  </r>
  <r>
    <s v="INV04369"/>
    <d v="2025-06-27T00:00:00"/>
    <x v="294"/>
    <x v="2"/>
    <x v="3"/>
    <n v="66145.320000000007"/>
    <n v="10.119999999999999"/>
    <n v="31662"/>
  </r>
  <r>
    <s v="INV04370"/>
    <d v="2024-02-12T00:00:00"/>
    <x v="49"/>
    <x v="0"/>
    <x v="0"/>
    <n v="99195.73"/>
    <n v="10.78"/>
    <n v="33576.75"/>
  </r>
  <r>
    <s v="INV04371"/>
    <d v="2024-11-11T00:00:00"/>
    <x v="90"/>
    <x v="1"/>
    <x v="1"/>
    <n v="194022.09"/>
    <n v="6.3"/>
    <n v="61641.440000000002"/>
  </r>
  <r>
    <s v="INV04372"/>
    <d v="2024-10-01T00:00:00"/>
    <x v="122"/>
    <x v="3"/>
    <x v="0"/>
    <n v="140647.25"/>
    <n v="1.21"/>
    <n v="53335.28"/>
  </r>
  <r>
    <s v="INV04373"/>
    <d v="2024-07-02T00:00:00"/>
    <x v="173"/>
    <x v="0"/>
    <x v="2"/>
    <n v="23208.23"/>
    <n v="18.96"/>
    <n v="7372.08"/>
  </r>
  <r>
    <s v="INV04374"/>
    <d v="2024-06-08T00:00:00"/>
    <x v="50"/>
    <x v="2"/>
    <x v="3"/>
    <n v="154340.46"/>
    <n v="8.31"/>
    <n v="42629.36"/>
  </r>
  <r>
    <s v="INV04375"/>
    <d v="2024-05-20T00:00:00"/>
    <x v="248"/>
    <x v="3"/>
    <x v="1"/>
    <n v="227611.07"/>
    <n v="10.83"/>
    <n v="120325.41"/>
  </r>
  <r>
    <s v="INV04376"/>
    <d v="2024-01-09T00:00:00"/>
    <x v="29"/>
    <x v="2"/>
    <x v="3"/>
    <n v="92622.61"/>
    <n v="3.18"/>
    <n v="46925.27"/>
  </r>
  <r>
    <s v="INV04377"/>
    <d v="2024-10-26T00:00:00"/>
    <x v="278"/>
    <x v="0"/>
    <x v="1"/>
    <n v="138341.28"/>
    <n v="18.100000000000001"/>
    <n v="58455.88"/>
  </r>
  <r>
    <s v="INV04378"/>
    <d v="2024-08-28T00:00:00"/>
    <x v="4"/>
    <x v="3"/>
    <x v="3"/>
    <n v="145907.81"/>
    <n v="0.47"/>
    <n v="76635.360000000001"/>
  </r>
  <r>
    <s v="INV04379"/>
    <d v="2024-06-07T00:00:00"/>
    <x v="200"/>
    <x v="0"/>
    <x v="3"/>
    <n v="107052.8"/>
    <n v="9.14"/>
    <n v="46863.95"/>
  </r>
  <r>
    <s v="INV04380"/>
    <d v="2024-07-14T00:00:00"/>
    <x v="103"/>
    <x v="2"/>
    <x v="0"/>
    <n v="100050.61"/>
    <n v="0.83"/>
    <n v="27988.46"/>
  </r>
  <r>
    <s v="INV04381"/>
    <d v="2025-05-28T00:00:00"/>
    <x v="239"/>
    <x v="0"/>
    <x v="2"/>
    <n v="162558"/>
    <n v="5.81"/>
    <n v="55176.82"/>
  </r>
  <r>
    <s v="INV04382"/>
    <d v="2025-12-12T00:00:00"/>
    <x v="48"/>
    <x v="3"/>
    <x v="0"/>
    <n v="163550.49"/>
    <n v="16.46"/>
    <n v="49347.12"/>
  </r>
  <r>
    <s v="INV04383"/>
    <d v="2024-01-05T00:00:00"/>
    <x v="236"/>
    <x v="1"/>
    <x v="0"/>
    <n v="200460.08"/>
    <n v="4.4000000000000004"/>
    <n v="87223.72"/>
  </r>
  <r>
    <s v="INV04384"/>
    <d v="2025-03-30T00:00:00"/>
    <x v="219"/>
    <x v="0"/>
    <x v="3"/>
    <n v="47535.82"/>
    <n v="8.51"/>
    <n v="12084.98"/>
  </r>
  <r>
    <s v="INV04385"/>
    <d v="2024-12-30T00:00:00"/>
    <x v="150"/>
    <x v="0"/>
    <x v="1"/>
    <n v="170684.73"/>
    <n v="10.56"/>
    <n v="63683.34"/>
  </r>
  <r>
    <s v="INV04386"/>
    <d v="2024-04-12T00:00:00"/>
    <x v="95"/>
    <x v="1"/>
    <x v="2"/>
    <n v="64393.82"/>
    <n v="4.88"/>
    <n v="26156.22"/>
  </r>
  <r>
    <s v="INV04387"/>
    <d v="2024-01-25T00:00:00"/>
    <x v="219"/>
    <x v="0"/>
    <x v="0"/>
    <n v="78863.759999999995"/>
    <n v="0.89"/>
    <n v="24339.43"/>
  </r>
  <r>
    <s v="INV04388"/>
    <d v="2024-03-16T00:00:00"/>
    <x v="15"/>
    <x v="1"/>
    <x v="0"/>
    <n v="138736.04"/>
    <n v="21.17"/>
    <n v="75939.179999999993"/>
  </r>
  <r>
    <s v="INV04389"/>
    <d v="2025-04-25T00:00:00"/>
    <x v="106"/>
    <x v="2"/>
    <x v="0"/>
    <n v="246488.99"/>
    <n v="24.59"/>
    <n v="67786.78"/>
  </r>
  <r>
    <s v="INV04390"/>
    <d v="2024-08-13T00:00:00"/>
    <x v="161"/>
    <x v="0"/>
    <x v="2"/>
    <n v="241890.62"/>
    <n v="14.69"/>
    <n v="104399.62"/>
  </r>
  <r>
    <s v="INV04391"/>
    <d v="2025-09-10T00:00:00"/>
    <x v="254"/>
    <x v="3"/>
    <x v="2"/>
    <n v="123051.23"/>
    <n v="18.260000000000002"/>
    <n v="40988.589999999997"/>
  </r>
  <r>
    <s v="INV04392"/>
    <d v="2024-03-24T00:00:00"/>
    <x v="269"/>
    <x v="2"/>
    <x v="3"/>
    <n v="51497.48"/>
    <n v="15.24"/>
    <n v="24375.119999999999"/>
  </r>
  <r>
    <s v="INV04393"/>
    <d v="2025-01-26T00:00:00"/>
    <x v="6"/>
    <x v="0"/>
    <x v="0"/>
    <n v="237354.56"/>
    <n v="18.93"/>
    <n v="122879.93"/>
  </r>
  <r>
    <s v="INV04394"/>
    <d v="2024-01-14T00:00:00"/>
    <x v="128"/>
    <x v="1"/>
    <x v="0"/>
    <n v="221440.32"/>
    <n v="13.31"/>
    <n v="86953.93"/>
  </r>
  <r>
    <s v="INV04395"/>
    <d v="2025-06-01T00:00:00"/>
    <x v="264"/>
    <x v="2"/>
    <x v="2"/>
    <n v="181695.28"/>
    <n v="12.78"/>
    <n v="82979.240000000005"/>
  </r>
  <r>
    <s v="INV04396"/>
    <d v="2024-01-26T00:00:00"/>
    <x v="77"/>
    <x v="0"/>
    <x v="0"/>
    <n v="29195.75"/>
    <n v="7.39"/>
    <n v="14471.53"/>
  </r>
  <r>
    <s v="INV04397"/>
    <d v="2024-11-15T00:00:00"/>
    <x v="59"/>
    <x v="2"/>
    <x v="1"/>
    <n v="228914.12"/>
    <n v="18.850000000000001"/>
    <n v="59418.69"/>
  </r>
  <r>
    <s v="INV04398"/>
    <d v="2025-06-07T00:00:00"/>
    <x v="110"/>
    <x v="2"/>
    <x v="1"/>
    <n v="184116.06"/>
    <n v="21.1"/>
    <n v="95203.76"/>
  </r>
  <r>
    <s v="INV04399"/>
    <d v="2024-05-15T00:00:00"/>
    <x v="257"/>
    <x v="3"/>
    <x v="3"/>
    <n v="44239.17"/>
    <n v="7.14"/>
    <n v="19972.599999999999"/>
  </r>
  <r>
    <s v="INV04400"/>
    <d v="2025-10-08T00:00:00"/>
    <x v="224"/>
    <x v="2"/>
    <x v="3"/>
    <n v="213065.9"/>
    <n v="12.76"/>
    <n v="66553.539999999994"/>
  </r>
  <r>
    <s v="INV04401"/>
    <d v="2025-07-31T00:00:00"/>
    <x v="126"/>
    <x v="0"/>
    <x v="2"/>
    <n v="90911.94"/>
    <n v="18.43"/>
    <n v="38545.03"/>
  </r>
  <r>
    <s v="INV04402"/>
    <d v="2025-10-02T00:00:00"/>
    <x v="217"/>
    <x v="2"/>
    <x v="1"/>
    <n v="124251.52"/>
    <n v="0.44"/>
    <n v="31834.5"/>
  </r>
  <r>
    <s v="INV04403"/>
    <d v="2024-03-26T00:00:00"/>
    <x v="284"/>
    <x v="0"/>
    <x v="0"/>
    <n v="120622.24"/>
    <n v="7.67"/>
    <n v="51642.91"/>
  </r>
  <r>
    <s v="INV04404"/>
    <d v="2024-09-14T00:00:00"/>
    <x v="0"/>
    <x v="1"/>
    <x v="1"/>
    <n v="235417.37"/>
    <n v="8.33"/>
    <n v="107563.14"/>
  </r>
  <r>
    <s v="INV04405"/>
    <d v="2024-10-30T00:00:00"/>
    <x v="0"/>
    <x v="3"/>
    <x v="3"/>
    <n v="16103.49"/>
    <n v="11.79"/>
    <n v="7524.45"/>
  </r>
  <r>
    <s v="INV04406"/>
    <d v="2025-05-29T00:00:00"/>
    <x v="239"/>
    <x v="3"/>
    <x v="2"/>
    <n v="62669.08"/>
    <n v="17.46"/>
    <n v="33574.99"/>
  </r>
  <r>
    <s v="INV04407"/>
    <d v="2024-08-09T00:00:00"/>
    <x v="110"/>
    <x v="2"/>
    <x v="3"/>
    <n v="59611.29"/>
    <n v="16.07"/>
    <n v="30357.71"/>
  </r>
  <r>
    <s v="INV04408"/>
    <d v="2025-03-13T00:00:00"/>
    <x v="120"/>
    <x v="1"/>
    <x v="1"/>
    <n v="247294.77"/>
    <n v="11.37"/>
    <n v="114004.53"/>
  </r>
  <r>
    <s v="INV04409"/>
    <d v="2024-08-16T00:00:00"/>
    <x v="219"/>
    <x v="3"/>
    <x v="2"/>
    <n v="170127.29"/>
    <n v="16.93"/>
    <n v="72773.990000000005"/>
  </r>
  <r>
    <s v="INV04410"/>
    <d v="2025-08-14T00:00:00"/>
    <x v="254"/>
    <x v="2"/>
    <x v="3"/>
    <n v="33984.07"/>
    <n v="9.67"/>
    <n v="14498.13"/>
  </r>
  <r>
    <s v="INV04411"/>
    <d v="2024-03-20T00:00:00"/>
    <x v="56"/>
    <x v="0"/>
    <x v="3"/>
    <n v="51847.41"/>
    <n v="24.15"/>
    <n v="17021.97"/>
  </r>
  <r>
    <s v="INV04412"/>
    <d v="2024-04-27T00:00:00"/>
    <x v="183"/>
    <x v="2"/>
    <x v="3"/>
    <n v="209741.51"/>
    <n v="12.73"/>
    <n v="65291.57"/>
  </r>
  <r>
    <s v="INV04413"/>
    <d v="2025-01-23T00:00:00"/>
    <x v="157"/>
    <x v="3"/>
    <x v="3"/>
    <n v="45216.5"/>
    <n v="7.23"/>
    <n v="22819.71"/>
  </r>
  <r>
    <s v="INV04414"/>
    <d v="2025-01-24T00:00:00"/>
    <x v="249"/>
    <x v="2"/>
    <x v="3"/>
    <n v="175378.1"/>
    <n v="12.41"/>
    <n v="72164.600000000006"/>
  </r>
  <r>
    <s v="INV04415"/>
    <d v="2024-03-06T00:00:00"/>
    <x v="179"/>
    <x v="3"/>
    <x v="3"/>
    <n v="118368.8"/>
    <n v="8.17"/>
    <n v="32141.19"/>
  </r>
  <r>
    <s v="INV04416"/>
    <d v="2025-06-17T00:00:00"/>
    <x v="32"/>
    <x v="3"/>
    <x v="3"/>
    <n v="149831.01"/>
    <n v="8.2799999999999994"/>
    <n v="50088.47"/>
  </r>
  <r>
    <s v="INV04417"/>
    <d v="2025-01-10T00:00:00"/>
    <x v="71"/>
    <x v="0"/>
    <x v="1"/>
    <n v="10691.72"/>
    <n v="17.66"/>
    <n v="3816.74"/>
  </r>
  <r>
    <s v="INV04418"/>
    <d v="2025-01-26T00:00:00"/>
    <x v="63"/>
    <x v="2"/>
    <x v="1"/>
    <n v="235546.82"/>
    <n v="0.83"/>
    <n v="91889.52"/>
  </r>
  <r>
    <s v="INV04419"/>
    <d v="2024-05-11T00:00:00"/>
    <x v="177"/>
    <x v="0"/>
    <x v="0"/>
    <n v="20553.2"/>
    <n v="14.72"/>
    <n v="9233.36"/>
  </r>
  <r>
    <s v="INV04420"/>
    <d v="2024-10-25T00:00:00"/>
    <x v="30"/>
    <x v="0"/>
    <x v="1"/>
    <n v="168544.94"/>
    <n v="15.59"/>
    <n v="80200.94"/>
  </r>
  <r>
    <s v="INV04421"/>
    <d v="2025-11-29T00:00:00"/>
    <x v="88"/>
    <x v="0"/>
    <x v="2"/>
    <n v="152692.68"/>
    <n v="2.02"/>
    <n v="56621.48"/>
  </r>
  <r>
    <s v="INV04422"/>
    <d v="2024-10-08T00:00:00"/>
    <x v="60"/>
    <x v="2"/>
    <x v="2"/>
    <n v="65453.1"/>
    <n v="18.63"/>
    <n v="28282.74"/>
  </r>
  <r>
    <s v="INV04423"/>
    <d v="2025-06-02T00:00:00"/>
    <x v="30"/>
    <x v="1"/>
    <x v="1"/>
    <n v="62705.14"/>
    <n v="19.68"/>
    <n v="29881.26"/>
  </r>
  <r>
    <s v="INV04424"/>
    <d v="2024-09-08T00:00:00"/>
    <x v="15"/>
    <x v="0"/>
    <x v="3"/>
    <n v="133215.92000000001"/>
    <n v="12.53"/>
    <n v="52722.53"/>
  </r>
  <r>
    <s v="INV04425"/>
    <d v="2024-04-21T00:00:00"/>
    <x v="162"/>
    <x v="3"/>
    <x v="3"/>
    <n v="193707.31"/>
    <n v="2.93"/>
    <n v="49494.080000000002"/>
  </r>
  <r>
    <s v="INV04426"/>
    <d v="2025-01-02T00:00:00"/>
    <x v="194"/>
    <x v="0"/>
    <x v="2"/>
    <n v="147085.26"/>
    <n v="9.2100000000000009"/>
    <n v="64811.23"/>
  </r>
  <r>
    <s v="INV04427"/>
    <d v="2025-08-15T00:00:00"/>
    <x v="224"/>
    <x v="0"/>
    <x v="0"/>
    <n v="55928.4"/>
    <n v="0.38"/>
    <n v="22449.13"/>
  </r>
  <r>
    <s v="INV04428"/>
    <d v="2024-03-21T00:00:00"/>
    <x v="29"/>
    <x v="3"/>
    <x v="0"/>
    <n v="103743.02"/>
    <n v="22.01"/>
    <n v="28477.83"/>
  </r>
  <r>
    <s v="INV04429"/>
    <d v="2024-10-20T00:00:00"/>
    <x v="136"/>
    <x v="0"/>
    <x v="3"/>
    <n v="32522.53"/>
    <n v="5.93"/>
    <n v="8659.57"/>
  </r>
  <r>
    <s v="INV04430"/>
    <d v="2025-03-24T00:00:00"/>
    <x v="232"/>
    <x v="3"/>
    <x v="3"/>
    <n v="18874"/>
    <n v="3.18"/>
    <n v="8498.27"/>
  </r>
  <r>
    <s v="INV04431"/>
    <d v="2025-01-29T00:00:00"/>
    <x v="147"/>
    <x v="0"/>
    <x v="3"/>
    <n v="204377.60000000001"/>
    <n v="20"/>
    <n v="52406.73"/>
  </r>
  <r>
    <s v="INV04432"/>
    <d v="2025-01-28T00:00:00"/>
    <x v="260"/>
    <x v="3"/>
    <x v="2"/>
    <n v="47222.82"/>
    <n v="7.16"/>
    <n v="13414.45"/>
  </r>
  <r>
    <s v="INV04433"/>
    <d v="2025-04-20T00:00:00"/>
    <x v="78"/>
    <x v="0"/>
    <x v="3"/>
    <n v="127367.49"/>
    <n v="0.64"/>
    <n v="49025.22"/>
  </r>
  <r>
    <s v="INV04434"/>
    <d v="2024-02-14T00:00:00"/>
    <x v="139"/>
    <x v="1"/>
    <x v="0"/>
    <n v="121357.83"/>
    <n v="8.18"/>
    <n v="59267.93"/>
  </r>
  <r>
    <s v="INV04435"/>
    <d v="2024-03-11T00:00:00"/>
    <x v="149"/>
    <x v="0"/>
    <x v="1"/>
    <n v="184010.11"/>
    <n v="13.74"/>
    <n v="76453.179999999993"/>
  </r>
  <r>
    <s v="INV04436"/>
    <d v="2024-10-17T00:00:00"/>
    <x v="154"/>
    <x v="3"/>
    <x v="0"/>
    <n v="138928.16"/>
    <n v="12.39"/>
    <n v="61883.24"/>
  </r>
  <r>
    <s v="INV04437"/>
    <d v="2025-01-23T00:00:00"/>
    <x v="75"/>
    <x v="3"/>
    <x v="1"/>
    <n v="36625.78"/>
    <n v="9.23"/>
    <n v="10113.5"/>
  </r>
  <r>
    <s v="INV04438"/>
    <d v="2025-05-19T00:00:00"/>
    <x v="192"/>
    <x v="0"/>
    <x v="2"/>
    <n v="234863.24"/>
    <n v="3.14"/>
    <n v="92371.59"/>
  </r>
  <r>
    <s v="INV04439"/>
    <d v="2025-05-24T00:00:00"/>
    <x v="147"/>
    <x v="3"/>
    <x v="2"/>
    <n v="240387.7"/>
    <n v="9.5399999999999991"/>
    <n v="113561.79"/>
  </r>
  <r>
    <s v="INV04440"/>
    <d v="2024-09-10T00:00:00"/>
    <x v="247"/>
    <x v="0"/>
    <x v="1"/>
    <n v="76634.67"/>
    <n v="23.08"/>
    <n v="36193.86"/>
  </r>
  <r>
    <s v="INV04441"/>
    <d v="2024-07-04T00:00:00"/>
    <x v="58"/>
    <x v="2"/>
    <x v="3"/>
    <n v="84592.05"/>
    <n v="7.03"/>
    <n v="28732.73"/>
  </r>
  <r>
    <s v="INV04442"/>
    <d v="2025-01-10T00:00:00"/>
    <x v="144"/>
    <x v="2"/>
    <x v="0"/>
    <n v="160098.42000000001"/>
    <n v="5.19"/>
    <n v="65579.399999999994"/>
  </r>
  <r>
    <s v="INV04443"/>
    <d v="2024-08-11T00:00:00"/>
    <x v="213"/>
    <x v="0"/>
    <x v="0"/>
    <n v="52570.12"/>
    <n v="20.78"/>
    <n v="19551.29"/>
  </r>
  <r>
    <s v="INV04444"/>
    <d v="2024-12-27T00:00:00"/>
    <x v="201"/>
    <x v="2"/>
    <x v="3"/>
    <n v="155175.42000000001"/>
    <n v="13.4"/>
    <n v="62587.91"/>
  </r>
  <r>
    <s v="INV04445"/>
    <d v="2024-10-30T00:00:00"/>
    <x v="59"/>
    <x v="2"/>
    <x v="1"/>
    <n v="128474.51"/>
    <n v="1.1000000000000001"/>
    <n v="60798.73"/>
  </r>
  <r>
    <s v="INV04446"/>
    <d v="2024-08-01T00:00:00"/>
    <x v="228"/>
    <x v="1"/>
    <x v="3"/>
    <n v="92463.46"/>
    <n v="11.64"/>
    <n v="50495.15"/>
  </r>
  <r>
    <s v="INV04447"/>
    <d v="2024-01-20T00:00:00"/>
    <x v="218"/>
    <x v="3"/>
    <x v="3"/>
    <n v="105903.91"/>
    <n v="20.79"/>
    <n v="46708.85"/>
  </r>
  <r>
    <s v="INV04448"/>
    <d v="2024-09-13T00:00:00"/>
    <x v="213"/>
    <x v="0"/>
    <x v="2"/>
    <n v="169722.2"/>
    <n v="5.8"/>
    <n v="68482.02"/>
  </r>
  <r>
    <s v="INV04449"/>
    <d v="2024-03-02T00:00:00"/>
    <x v="76"/>
    <x v="0"/>
    <x v="1"/>
    <n v="182660.38"/>
    <n v="19.36"/>
    <n v="87051.55"/>
  </r>
  <r>
    <s v="INV04450"/>
    <d v="2025-06-20T00:00:00"/>
    <x v="6"/>
    <x v="0"/>
    <x v="2"/>
    <n v="148316.57999999999"/>
    <n v="23.03"/>
    <n v="50472.29"/>
  </r>
  <r>
    <s v="INV04451"/>
    <d v="2024-01-04T00:00:00"/>
    <x v="49"/>
    <x v="1"/>
    <x v="2"/>
    <n v="88332.27"/>
    <n v="8.73"/>
    <n v="30188.78"/>
  </r>
  <r>
    <s v="INV04452"/>
    <d v="2025-11-04T00:00:00"/>
    <x v="23"/>
    <x v="1"/>
    <x v="1"/>
    <n v="219964.83"/>
    <n v="1.51"/>
    <n v="68699.710000000006"/>
  </r>
  <r>
    <s v="INV04453"/>
    <d v="2024-07-08T00:00:00"/>
    <x v="160"/>
    <x v="3"/>
    <x v="0"/>
    <n v="51193.02"/>
    <n v="17.37"/>
    <n v="19298.310000000001"/>
  </r>
  <r>
    <s v="INV04454"/>
    <d v="2025-09-22T00:00:00"/>
    <x v="4"/>
    <x v="2"/>
    <x v="3"/>
    <n v="102922.6"/>
    <n v="4.2699999999999996"/>
    <n v="39280.58"/>
  </r>
  <r>
    <s v="INV04455"/>
    <d v="2024-05-07T00:00:00"/>
    <x v="89"/>
    <x v="2"/>
    <x v="2"/>
    <n v="245194.1"/>
    <n v="2.0299999999999998"/>
    <n v="123664.99"/>
  </r>
  <r>
    <s v="INV04456"/>
    <d v="2024-08-22T00:00:00"/>
    <x v="179"/>
    <x v="2"/>
    <x v="2"/>
    <n v="71823.56"/>
    <n v="7.2"/>
    <n v="36889.14"/>
  </r>
  <r>
    <s v="INV04457"/>
    <d v="2025-12-27T00:00:00"/>
    <x v="245"/>
    <x v="0"/>
    <x v="2"/>
    <n v="246398.82"/>
    <n v="6.87"/>
    <n v="128146.87"/>
  </r>
  <r>
    <s v="INV04458"/>
    <d v="2024-02-25T00:00:00"/>
    <x v="112"/>
    <x v="0"/>
    <x v="2"/>
    <n v="230685.55"/>
    <n v="23.35"/>
    <n v="96553.43"/>
  </r>
  <r>
    <s v="INV04459"/>
    <d v="2024-05-20T00:00:00"/>
    <x v="155"/>
    <x v="2"/>
    <x v="1"/>
    <n v="53257.18"/>
    <n v="22.59"/>
    <n v="18159.900000000001"/>
  </r>
  <r>
    <s v="INV04460"/>
    <d v="2024-07-02T00:00:00"/>
    <x v="106"/>
    <x v="1"/>
    <x v="2"/>
    <n v="222381.99"/>
    <n v="12.09"/>
    <n v="94595.55"/>
  </r>
  <r>
    <s v="INV04461"/>
    <d v="2025-06-25T00:00:00"/>
    <x v="112"/>
    <x v="0"/>
    <x v="1"/>
    <n v="246007.31"/>
    <n v="18.07"/>
    <n v="88430.77"/>
  </r>
  <r>
    <s v="INV04462"/>
    <d v="2025-01-14T00:00:00"/>
    <x v="14"/>
    <x v="0"/>
    <x v="3"/>
    <n v="217891.77"/>
    <n v="11.28"/>
    <n v="96914.14"/>
  </r>
  <r>
    <s v="INV04463"/>
    <d v="2024-05-31T00:00:00"/>
    <x v="52"/>
    <x v="2"/>
    <x v="2"/>
    <n v="153299.20000000001"/>
    <n v="21.7"/>
    <n v="61605.71"/>
  </r>
  <r>
    <s v="INV04464"/>
    <d v="2025-02-04T00:00:00"/>
    <x v="208"/>
    <x v="0"/>
    <x v="1"/>
    <n v="181752.83"/>
    <n v="16.8"/>
    <n v="75628.27"/>
  </r>
  <r>
    <s v="INV04465"/>
    <d v="2024-03-28T00:00:00"/>
    <x v="59"/>
    <x v="1"/>
    <x v="0"/>
    <n v="86610.29"/>
    <n v="14.77"/>
    <n v="38092.03"/>
  </r>
  <r>
    <s v="INV04466"/>
    <d v="2025-11-22T00:00:00"/>
    <x v="110"/>
    <x v="3"/>
    <x v="1"/>
    <n v="158138.29999999999"/>
    <n v="6.19"/>
    <n v="59567.39"/>
  </r>
  <r>
    <s v="INV04467"/>
    <d v="2025-11-08T00:00:00"/>
    <x v="263"/>
    <x v="1"/>
    <x v="0"/>
    <n v="154561"/>
    <n v="6.97"/>
    <n v="47039.71"/>
  </r>
  <r>
    <s v="INV04468"/>
    <d v="2025-02-06T00:00:00"/>
    <x v="247"/>
    <x v="2"/>
    <x v="0"/>
    <n v="228513.52"/>
    <n v="19.04"/>
    <n v="87067.09"/>
  </r>
  <r>
    <s v="INV04469"/>
    <d v="2024-07-07T00:00:00"/>
    <x v="132"/>
    <x v="3"/>
    <x v="1"/>
    <n v="245241.4"/>
    <n v="4.68"/>
    <n v="123442.95"/>
  </r>
  <r>
    <s v="INV04470"/>
    <d v="2025-03-07T00:00:00"/>
    <x v="257"/>
    <x v="1"/>
    <x v="0"/>
    <n v="182924.99"/>
    <n v="23.49"/>
    <n v="51576.47"/>
  </r>
  <r>
    <s v="INV04471"/>
    <d v="2025-02-19T00:00:00"/>
    <x v="14"/>
    <x v="1"/>
    <x v="3"/>
    <n v="157741.35999999999"/>
    <n v="4.75"/>
    <n v="55015.97"/>
  </r>
  <r>
    <s v="INV04472"/>
    <d v="2024-09-15T00:00:00"/>
    <x v="281"/>
    <x v="0"/>
    <x v="3"/>
    <n v="66628.789999999994"/>
    <n v="12.52"/>
    <n v="22122.89"/>
  </r>
  <r>
    <s v="INV04473"/>
    <d v="2025-10-17T00:00:00"/>
    <x v="142"/>
    <x v="1"/>
    <x v="0"/>
    <n v="16577.14"/>
    <n v="20.41"/>
    <n v="6017.86"/>
  </r>
  <r>
    <s v="INV04474"/>
    <d v="2024-02-23T00:00:00"/>
    <x v="228"/>
    <x v="0"/>
    <x v="1"/>
    <n v="159884.71"/>
    <n v="23.59"/>
    <n v="60018.3"/>
  </r>
  <r>
    <s v="INV04475"/>
    <d v="2025-04-28T00:00:00"/>
    <x v="103"/>
    <x v="0"/>
    <x v="3"/>
    <n v="242093.06"/>
    <n v="12.41"/>
    <n v="126702.44"/>
  </r>
  <r>
    <s v="INV04476"/>
    <d v="2025-05-29T00:00:00"/>
    <x v="260"/>
    <x v="2"/>
    <x v="0"/>
    <n v="123014.27"/>
    <n v="18.850000000000001"/>
    <n v="43050.06"/>
  </r>
  <r>
    <s v="INV04477"/>
    <d v="2024-01-12T00:00:00"/>
    <x v="34"/>
    <x v="1"/>
    <x v="3"/>
    <n v="213667.45"/>
    <n v="24.7"/>
    <n v="76742.350000000006"/>
  </r>
  <r>
    <s v="INV04478"/>
    <d v="2024-11-02T00:00:00"/>
    <x v="165"/>
    <x v="1"/>
    <x v="2"/>
    <n v="141262.39999999999"/>
    <n v="7.44"/>
    <n v="40413.769999999997"/>
  </r>
  <r>
    <s v="INV04479"/>
    <d v="2025-10-17T00:00:00"/>
    <x v="123"/>
    <x v="2"/>
    <x v="3"/>
    <n v="126829.75"/>
    <n v="10.73"/>
    <n v="46795.14"/>
  </r>
  <r>
    <s v="INV04480"/>
    <d v="2024-05-13T00:00:00"/>
    <x v="43"/>
    <x v="2"/>
    <x v="1"/>
    <n v="131717.63"/>
    <n v="20.11"/>
    <n v="35339.26"/>
  </r>
  <r>
    <s v="INV04481"/>
    <d v="2025-07-23T00:00:00"/>
    <x v="204"/>
    <x v="0"/>
    <x v="1"/>
    <n v="46099.88"/>
    <n v="3.95"/>
    <n v="23588.29"/>
  </r>
  <r>
    <s v="INV04482"/>
    <d v="2024-06-23T00:00:00"/>
    <x v="181"/>
    <x v="3"/>
    <x v="3"/>
    <n v="125083.03"/>
    <n v="0.38"/>
    <n v="48635.06"/>
  </r>
  <r>
    <s v="INV04483"/>
    <d v="2025-09-13T00:00:00"/>
    <x v="61"/>
    <x v="3"/>
    <x v="3"/>
    <n v="224483.9"/>
    <n v="9.51"/>
    <n v="86302.02"/>
  </r>
  <r>
    <s v="INV04484"/>
    <d v="2025-02-16T00:00:00"/>
    <x v="133"/>
    <x v="0"/>
    <x v="1"/>
    <n v="247164.7"/>
    <n v="3.29"/>
    <n v="103971.98"/>
  </r>
  <r>
    <s v="INV04485"/>
    <d v="2024-09-13T00:00:00"/>
    <x v="203"/>
    <x v="0"/>
    <x v="3"/>
    <n v="124818.63"/>
    <n v="21.18"/>
    <n v="47533"/>
  </r>
  <r>
    <s v="INV04486"/>
    <d v="2024-07-18T00:00:00"/>
    <x v="146"/>
    <x v="1"/>
    <x v="1"/>
    <n v="135013.95000000001"/>
    <n v="3.78"/>
    <n v="45109.89"/>
  </r>
  <r>
    <s v="INV04487"/>
    <d v="2024-04-06T00:00:00"/>
    <x v="41"/>
    <x v="2"/>
    <x v="3"/>
    <n v="32042.29"/>
    <n v="4.74"/>
    <n v="11296.67"/>
  </r>
  <r>
    <s v="INV04488"/>
    <d v="2025-05-24T00:00:00"/>
    <x v="148"/>
    <x v="1"/>
    <x v="0"/>
    <n v="130886.27"/>
    <n v="21.73"/>
    <n v="48922.57"/>
  </r>
  <r>
    <s v="INV04489"/>
    <d v="2025-06-15T00:00:00"/>
    <x v="66"/>
    <x v="1"/>
    <x v="2"/>
    <n v="135422.18"/>
    <n v="10.5"/>
    <n v="64675.94"/>
  </r>
  <r>
    <s v="INV04490"/>
    <d v="2024-01-04T00:00:00"/>
    <x v="231"/>
    <x v="2"/>
    <x v="1"/>
    <n v="67848.19"/>
    <n v="22.85"/>
    <n v="28328.31"/>
  </r>
  <r>
    <s v="INV04491"/>
    <d v="2024-03-01T00:00:00"/>
    <x v="220"/>
    <x v="0"/>
    <x v="1"/>
    <n v="168998.6"/>
    <n v="2.0099999999999998"/>
    <n v="70873.88"/>
  </r>
  <r>
    <s v="INV04492"/>
    <d v="2025-09-07T00:00:00"/>
    <x v="291"/>
    <x v="3"/>
    <x v="3"/>
    <n v="233164.83"/>
    <n v="0.33"/>
    <n v="111831.13"/>
  </r>
  <r>
    <s v="INV04493"/>
    <d v="2024-09-27T00:00:00"/>
    <x v="8"/>
    <x v="3"/>
    <x v="1"/>
    <n v="37543.910000000003"/>
    <n v="20.67"/>
    <n v="14735.8"/>
  </r>
  <r>
    <s v="INV04494"/>
    <d v="2025-09-19T00:00:00"/>
    <x v="89"/>
    <x v="1"/>
    <x v="1"/>
    <n v="121983.6"/>
    <n v="0.84"/>
    <n v="66185.14"/>
  </r>
  <r>
    <s v="INV04495"/>
    <d v="2024-12-29T00:00:00"/>
    <x v="0"/>
    <x v="0"/>
    <x v="2"/>
    <n v="123589.34"/>
    <n v="5.97"/>
    <n v="35248.69"/>
  </r>
  <r>
    <s v="INV04496"/>
    <d v="2025-04-21T00:00:00"/>
    <x v="18"/>
    <x v="3"/>
    <x v="2"/>
    <n v="170253.08"/>
    <n v="9.3800000000000008"/>
    <n v="56643.19"/>
  </r>
  <r>
    <s v="INV04497"/>
    <d v="2025-08-01T00:00:00"/>
    <x v="211"/>
    <x v="0"/>
    <x v="2"/>
    <n v="133001.14000000001"/>
    <n v="17.12"/>
    <n v="64359.57"/>
  </r>
  <r>
    <s v="INV04498"/>
    <d v="2024-02-05T00:00:00"/>
    <x v="254"/>
    <x v="0"/>
    <x v="0"/>
    <n v="38064.35"/>
    <n v="7.09"/>
    <n v="14000.31"/>
  </r>
  <r>
    <s v="INV04499"/>
    <d v="2024-10-24T00:00:00"/>
    <x v="263"/>
    <x v="0"/>
    <x v="3"/>
    <n v="189295.95"/>
    <n v="1.1599999999999999"/>
    <n v="74304.08"/>
  </r>
  <r>
    <s v="INV04500"/>
    <d v="2024-01-05T00:00:00"/>
    <x v="211"/>
    <x v="0"/>
    <x v="3"/>
    <n v="144980.76"/>
    <n v="19.61"/>
    <n v="75733.289999999994"/>
  </r>
  <r>
    <s v="INV04501"/>
    <d v="2025-05-19T00:00:00"/>
    <x v="3"/>
    <x v="2"/>
    <x v="3"/>
    <n v="154732.12"/>
    <n v="5.49"/>
    <n v="63028.68"/>
  </r>
  <r>
    <s v="INV04502"/>
    <d v="2024-09-11T00:00:00"/>
    <x v="201"/>
    <x v="2"/>
    <x v="3"/>
    <n v="96711.12"/>
    <n v="10.9"/>
    <n v="50849.38"/>
  </r>
  <r>
    <s v="INV04503"/>
    <d v="2025-04-12T00:00:00"/>
    <x v="133"/>
    <x v="3"/>
    <x v="0"/>
    <n v="124535.45"/>
    <n v="9.91"/>
    <n v="54124.53"/>
  </r>
  <r>
    <s v="INV04504"/>
    <d v="2025-04-19T00:00:00"/>
    <x v="51"/>
    <x v="0"/>
    <x v="2"/>
    <n v="213133.82"/>
    <n v="15.51"/>
    <n v="92195.39"/>
  </r>
  <r>
    <s v="INV04505"/>
    <d v="2024-11-01T00:00:00"/>
    <x v="59"/>
    <x v="3"/>
    <x v="1"/>
    <n v="105228.55"/>
    <n v="23.6"/>
    <n v="55478.23"/>
  </r>
  <r>
    <s v="INV04506"/>
    <d v="2024-05-11T00:00:00"/>
    <x v="36"/>
    <x v="3"/>
    <x v="0"/>
    <n v="155129.93"/>
    <n v="20.260000000000002"/>
    <n v="78786.22"/>
  </r>
  <r>
    <s v="INV04507"/>
    <d v="2024-03-09T00:00:00"/>
    <x v="245"/>
    <x v="0"/>
    <x v="2"/>
    <n v="111940.59"/>
    <n v="15.96"/>
    <n v="40226.99"/>
  </r>
  <r>
    <s v="INV04508"/>
    <d v="2025-08-19T00:00:00"/>
    <x v="45"/>
    <x v="2"/>
    <x v="3"/>
    <n v="51429.51"/>
    <n v="10.83"/>
    <n v="22429.919999999998"/>
  </r>
  <r>
    <s v="INV04509"/>
    <d v="2025-09-14T00:00:00"/>
    <x v="108"/>
    <x v="2"/>
    <x v="3"/>
    <n v="67442.19"/>
    <n v="21.61"/>
    <n v="33840.75"/>
  </r>
  <r>
    <s v="INV04510"/>
    <d v="2025-05-05T00:00:00"/>
    <x v="277"/>
    <x v="0"/>
    <x v="1"/>
    <n v="241281.22"/>
    <n v="15.45"/>
    <n v="85064.47"/>
  </r>
  <r>
    <s v="INV04511"/>
    <d v="2024-06-05T00:00:00"/>
    <x v="178"/>
    <x v="0"/>
    <x v="3"/>
    <n v="25363.42"/>
    <n v="11.75"/>
    <n v="7023.57"/>
  </r>
  <r>
    <s v="INV04512"/>
    <d v="2024-02-27T00:00:00"/>
    <x v="1"/>
    <x v="2"/>
    <x v="0"/>
    <n v="106945.18"/>
    <n v="19.690000000000001"/>
    <n v="33205.49"/>
  </r>
  <r>
    <s v="INV04513"/>
    <d v="2025-01-07T00:00:00"/>
    <x v="138"/>
    <x v="2"/>
    <x v="3"/>
    <n v="138515.97"/>
    <n v="17.27"/>
    <n v="63478.96"/>
  </r>
  <r>
    <s v="INV04514"/>
    <d v="2024-03-19T00:00:00"/>
    <x v="128"/>
    <x v="1"/>
    <x v="1"/>
    <n v="53409.37"/>
    <n v="15.44"/>
    <n v="17204.72"/>
  </r>
  <r>
    <s v="INV04515"/>
    <d v="2024-05-08T00:00:00"/>
    <x v="189"/>
    <x v="2"/>
    <x v="1"/>
    <n v="88217.61"/>
    <n v="8.76"/>
    <n v="43281.760000000002"/>
  </r>
  <r>
    <s v="INV04516"/>
    <d v="2025-10-08T00:00:00"/>
    <x v="196"/>
    <x v="3"/>
    <x v="1"/>
    <n v="65029.75"/>
    <n v="4.03"/>
    <n v="22499.84"/>
  </r>
  <r>
    <s v="INV04517"/>
    <d v="2024-10-06T00:00:00"/>
    <x v="134"/>
    <x v="0"/>
    <x v="0"/>
    <n v="42621.78"/>
    <n v="23.48"/>
    <n v="21819.07"/>
  </r>
  <r>
    <s v="INV04518"/>
    <d v="2025-08-19T00:00:00"/>
    <x v="294"/>
    <x v="0"/>
    <x v="0"/>
    <n v="104974.63"/>
    <n v="17.64"/>
    <n v="26885.18"/>
  </r>
  <r>
    <s v="INV04519"/>
    <d v="2025-05-11T00:00:00"/>
    <x v="136"/>
    <x v="3"/>
    <x v="2"/>
    <n v="211333.14"/>
    <n v="9.5399999999999991"/>
    <n v="85589.45"/>
  </r>
  <r>
    <s v="INV04520"/>
    <d v="2025-02-02T00:00:00"/>
    <x v="262"/>
    <x v="0"/>
    <x v="0"/>
    <n v="115672.9"/>
    <n v="14.38"/>
    <n v="58072.62"/>
  </r>
  <r>
    <s v="INV04521"/>
    <d v="2025-10-01T00:00:00"/>
    <x v="279"/>
    <x v="0"/>
    <x v="1"/>
    <n v="10055.48"/>
    <n v="13.71"/>
    <n v="3115.44"/>
  </r>
  <r>
    <s v="INV04522"/>
    <d v="2024-10-19T00:00:00"/>
    <x v="131"/>
    <x v="1"/>
    <x v="0"/>
    <n v="166523.20000000001"/>
    <n v="22.65"/>
    <n v="57460.87"/>
  </r>
  <r>
    <s v="INV04523"/>
    <d v="2025-11-15T00:00:00"/>
    <x v="85"/>
    <x v="3"/>
    <x v="2"/>
    <n v="188930"/>
    <n v="12.64"/>
    <n v="54460.55"/>
  </r>
  <r>
    <s v="INV04524"/>
    <d v="2024-03-22T00:00:00"/>
    <x v="246"/>
    <x v="3"/>
    <x v="2"/>
    <n v="110043.58"/>
    <n v="24.37"/>
    <n v="53319.68"/>
  </r>
  <r>
    <s v="INV04525"/>
    <d v="2024-09-18T00:00:00"/>
    <x v="114"/>
    <x v="1"/>
    <x v="1"/>
    <n v="40397.32"/>
    <n v="19.190000000000001"/>
    <n v="17028.04"/>
  </r>
  <r>
    <s v="INV04526"/>
    <d v="2024-05-05T00:00:00"/>
    <x v="296"/>
    <x v="3"/>
    <x v="3"/>
    <n v="117626.73"/>
    <n v="0.18"/>
    <n v="57324.38"/>
  </r>
  <r>
    <s v="INV04527"/>
    <d v="2024-09-08T00:00:00"/>
    <x v="148"/>
    <x v="0"/>
    <x v="3"/>
    <n v="139495.20000000001"/>
    <n v="7.94"/>
    <n v="37347.86"/>
  </r>
  <r>
    <s v="INV04528"/>
    <d v="2024-01-15T00:00:00"/>
    <x v="270"/>
    <x v="3"/>
    <x v="3"/>
    <n v="232841.43"/>
    <n v="8.06"/>
    <n v="115411.43"/>
  </r>
  <r>
    <s v="INV04529"/>
    <d v="2025-06-23T00:00:00"/>
    <x v="120"/>
    <x v="3"/>
    <x v="2"/>
    <n v="156347.1"/>
    <n v="17.100000000000001"/>
    <n v="78933.27"/>
  </r>
  <r>
    <s v="INV04530"/>
    <d v="2025-08-22T00:00:00"/>
    <x v="231"/>
    <x v="3"/>
    <x v="2"/>
    <n v="247351.97"/>
    <n v="23.23"/>
    <n v="99905.42"/>
  </r>
  <r>
    <s v="INV04531"/>
    <d v="2024-08-05T00:00:00"/>
    <x v="251"/>
    <x v="1"/>
    <x v="1"/>
    <n v="240906.12"/>
    <n v="5.68"/>
    <n v="120731.34"/>
  </r>
  <r>
    <s v="INV04532"/>
    <d v="2024-02-01T00:00:00"/>
    <x v="43"/>
    <x v="1"/>
    <x v="1"/>
    <n v="147943.46"/>
    <n v="2.91"/>
    <n v="80623.839999999997"/>
  </r>
  <r>
    <s v="INV04533"/>
    <d v="2024-01-27T00:00:00"/>
    <x v="177"/>
    <x v="2"/>
    <x v="3"/>
    <n v="219504.61"/>
    <n v="15.29"/>
    <n v="75166.320000000007"/>
  </r>
  <r>
    <s v="INV04534"/>
    <d v="2025-12-12T00:00:00"/>
    <x v="216"/>
    <x v="2"/>
    <x v="2"/>
    <n v="163155.62"/>
    <n v="12.68"/>
    <n v="62936.03"/>
  </r>
  <r>
    <s v="INV04535"/>
    <d v="2024-07-04T00:00:00"/>
    <x v="34"/>
    <x v="1"/>
    <x v="0"/>
    <n v="210198.52"/>
    <n v="11.31"/>
    <n v="97671.52"/>
  </r>
  <r>
    <s v="INV04536"/>
    <d v="2025-03-28T00:00:00"/>
    <x v="50"/>
    <x v="2"/>
    <x v="2"/>
    <n v="116526.6"/>
    <n v="7.15"/>
    <n v="33422.68"/>
  </r>
  <r>
    <s v="INV04537"/>
    <d v="2024-03-05T00:00:00"/>
    <x v="190"/>
    <x v="0"/>
    <x v="1"/>
    <n v="107717.97"/>
    <n v="18.21"/>
    <n v="43211.23"/>
  </r>
  <r>
    <s v="INV04538"/>
    <d v="2024-10-20T00:00:00"/>
    <x v="228"/>
    <x v="1"/>
    <x v="3"/>
    <n v="99871.61"/>
    <n v="3.12"/>
    <n v="40615.199999999997"/>
  </r>
  <r>
    <s v="INV04539"/>
    <d v="2025-07-28T00:00:00"/>
    <x v="201"/>
    <x v="2"/>
    <x v="3"/>
    <n v="137286.96"/>
    <n v="5.19"/>
    <n v="41750.639999999999"/>
  </r>
  <r>
    <s v="INV04540"/>
    <d v="2024-01-04T00:00:00"/>
    <x v="6"/>
    <x v="2"/>
    <x v="0"/>
    <n v="191748.58"/>
    <n v="19.57"/>
    <n v="73878.720000000001"/>
  </r>
  <r>
    <s v="INV04541"/>
    <d v="2025-10-08T00:00:00"/>
    <x v="50"/>
    <x v="1"/>
    <x v="2"/>
    <n v="132503.04999999999"/>
    <n v="2.9"/>
    <n v="54041.38"/>
  </r>
  <r>
    <s v="INV04542"/>
    <d v="2025-10-01T00:00:00"/>
    <x v="277"/>
    <x v="1"/>
    <x v="0"/>
    <n v="130469.45"/>
    <n v="8.61"/>
    <n v="36270.559999999998"/>
  </r>
  <r>
    <s v="INV04543"/>
    <d v="2024-09-10T00:00:00"/>
    <x v="208"/>
    <x v="3"/>
    <x v="1"/>
    <n v="242095.41"/>
    <n v="6.2"/>
    <n v="71803.72"/>
  </r>
  <r>
    <s v="INV04544"/>
    <d v="2025-08-07T00:00:00"/>
    <x v="73"/>
    <x v="2"/>
    <x v="1"/>
    <n v="27198.77"/>
    <n v="22.23"/>
    <n v="10282.219999999999"/>
  </r>
  <r>
    <s v="INV04545"/>
    <d v="2025-05-25T00:00:00"/>
    <x v="294"/>
    <x v="2"/>
    <x v="1"/>
    <n v="62968.32"/>
    <n v="14.8"/>
    <n v="17938.62"/>
  </r>
  <r>
    <s v="INV04546"/>
    <d v="2024-04-01T00:00:00"/>
    <x v="214"/>
    <x v="2"/>
    <x v="0"/>
    <n v="197761.69"/>
    <n v="4.93"/>
    <n v="90372.63"/>
  </r>
  <r>
    <s v="INV04547"/>
    <d v="2025-06-15T00:00:00"/>
    <x v="8"/>
    <x v="0"/>
    <x v="3"/>
    <n v="30474.639999999999"/>
    <n v="7.19"/>
    <n v="14345.34"/>
  </r>
  <r>
    <s v="INV04548"/>
    <d v="2024-04-26T00:00:00"/>
    <x v="242"/>
    <x v="2"/>
    <x v="0"/>
    <n v="224684.72"/>
    <n v="18.63"/>
    <n v="91925.18"/>
  </r>
  <r>
    <s v="INV04549"/>
    <d v="2024-05-08T00:00:00"/>
    <x v="194"/>
    <x v="3"/>
    <x v="1"/>
    <n v="230604.12"/>
    <n v="21.76"/>
    <n v="92038.88"/>
  </r>
  <r>
    <s v="INV04550"/>
    <d v="2024-06-04T00:00:00"/>
    <x v="8"/>
    <x v="1"/>
    <x v="2"/>
    <n v="134101.32999999999"/>
    <n v="12.72"/>
    <n v="49713.82"/>
  </r>
  <r>
    <s v="INV04551"/>
    <d v="2024-01-17T00:00:00"/>
    <x v="154"/>
    <x v="1"/>
    <x v="0"/>
    <n v="168274.19"/>
    <n v="10.33"/>
    <n v="76975.75"/>
  </r>
  <r>
    <s v="INV04552"/>
    <d v="2024-09-20T00:00:00"/>
    <x v="228"/>
    <x v="2"/>
    <x v="1"/>
    <n v="112445.87"/>
    <n v="18.170000000000002"/>
    <n v="50449.62"/>
  </r>
  <r>
    <s v="INV04553"/>
    <d v="2025-07-26T00:00:00"/>
    <x v="64"/>
    <x v="1"/>
    <x v="0"/>
    <n v="234808.52"/>
    <n v="21.36"/>
    <n v="69636.59"/>
  </r>
  <r>
    <s v="INV04554"/>
    <d v="2025-06-23T00:00:00"/>
    <x v="74"/>
    <x v="2"/>
    <x v="3"/>
    <n v="91884.28"/>
    <n v="12.95"/>
    <n v="30608.92"/>
  </r>
  <r>
    <s v="INV04555"/>
    <d v="2025-11-05T00:00:00"/>
    <x v="274"/>
    <x v="3"/>
    <x v="2"/>
    <n v="234857.28"/>
    <n v="1.76"/>
    <n v="66758.61"/>
  </r>
  <r>
    <s v="INV04556"/>
    <d v="2024-05-14T00:00:00"/>
    <x v="107"/>
    <x v="2"/>
    <x v="0"/>
    <n v="120862.71"/>
    <n v="10.32"/>
    <n v="62080.12"/>
  </r>
  <r>
    <s v="INV04557"/>
    <d v="2025-03-19T00:00:00"/>
    <x v="196"/>
    <x v="2"/>
    <x v="1"/>
    <n v="229314.59"/>
    <n v="18.5"/>
    <n v="100155.48"/>
  </r>
  <r>
    <s v="INV04558"/>
    <d v="2025-08-06T00:00:00"/>
    <x v="277"/>
    <x v="3"/>
    <x v="3"/>
    <n v="158408.82999999999"/>
    <n v="1.49"/>
    <n v="43918.77"/>
  </r>
  <r>
    <s v="INV04559"/>
    <d v="2024-08-01T00:00:00"/>
    <x v="129"/>
    <x v="3"/>
    <x v="3"/>
    <n v="238417.77"/>
    <n v="16.78"/>
    <n v="88190.35"/>
  </r>
  <r>
    <s v="INV04560"/>
    <d v="2025-06-26T00:00:00"/>
    <x v="99"/>
    <x v="2"/>
    <x v="3"/>
    <n v="74973.710000000006"/>
    <n v="15.18"/>
    <n v="41080.19"/>
  </r>
  <r>
    <s v="INV04561"/>
    <d v="2025-07-01T00:00:00"/>
    <x v="124"/>
    <x v="0"/>
    <x v="0"/>
    <n v="134667.53"/>
    <n v="8.34"/>
    <n v="55089.38"/>
  </r>
  <r>
    <s v="INV04562"/>
    <d v="2025-09-02T00:00:00"/>
    <x v="299"/>
    <x v="3"/>
    <x v="0"/>
    <n v="94219.37"/>
    <n v="23.16"/>
    <n v="45567.72"/>
  </r>
  <r>
    <s v="INV04563"/>
    <d v="2025-06-29T00:00:00"/>
    <x v="130"/>
    <x v="0"/>
    <x v="3"/>
    <n v="200772.73"/>
    <n v="13.36"/>
    <n v="83135.679999999993"/>
  </r>
  <r>
    <s v="INV04564"/>
    <d v="2024-06-22T00:00:00"/>
    <x v="170"/>
    <x v="3"/>
    <x v="3"/>
    <n v="124406.41"/>
    <n v="14.9"/>
    <n v="31392.83"/>
  </r>
  <r>
    <s v="INV04565"/>
    <d v="2025-10-05T00:00:00"/>
    <x v="141"/>
    <x v="2"/>
    <x v="3"/>
    <n v="246533.13"/>
    <n v="24.59"/>
    <n v="86439.74"/>
  </r>
  <r>
    <s v="INV04566"/>
    <d v="2025-01-10T00:00:00"/>
    <x v="50"/>
    <x v="1"/>
    <x v="1"/>
    <n v="137696.65"/>
    <n v="10.16"/>
    <n v="63760.5"/>
  </r>
  <r>
    <s v="INV04567"/>
    <d v="2024-10-30T00:00:00"/>
    <x v="114"/>
    <x v="3"/>
    <x v="0"/>
    <n v="225468.7"/>
    <n v="19.78"/>
    <n v="61059.26"/>
  </r>
  <r>
    <s v="INV04568"/>
    <d v="2025-05-30T00:00:00"/>
    <x v="143"/>
    <x v="3"/>
    <x v="1"/>
    <n v="136895.26999999999"/>
    <n v="24.94"/>
    <n v="40836.239999999998"/>
  </r>
  <r>
    <s v="INV04569"/>
    <d v="2025-12-06T00:00:00"/>
    <x v="130"/>
    <x v="2"/>
    <x v="0"/>
    <n v="93240.04"/>
    <n v="14.11"/>
    <n v="24331.45"/>
  </r>
  <r>
    <s v="INV04570"/>
    <d v="2024-06-24T00:00:00"/>
    <x v="213"/>
    <x v="1"/>
    <x v="0"/>
    <n v="41231.68"/>
    <n v="24.15"/>
    <n v="18790.810000000001"/>
  </r>
  <r>
    <s v="INV04571"/>
    <d v="2024-01-15T00:00:00"/>
    <x v="271"/>
    <x v="2"/>
    <x v="0"/>
    <n v="107046.39999999999"/>
    <n v="2.84"/>
    <n v="41265.1"/>
  </r>
  <r>
    <s v="INV04572"/>
    <d v="2025-04-30T00:00:00"/>
    <x v="6"/>
    <x v="3"/>
    <x v="0"/>
    <n v="226836.56"/>
    <n v="16.98"/>
    <n v="103246.91"/>
  </r>
  <r>
    <s v="INV04573"/>
    <d v="2025-02-28T00:00:00"/>
    <x v="203"/>
    <x v="2"/>
    <x v="1"/>
    <n v="132485.17000000001"/>
    <n v="9.3699999999999992"/>
    <n v="49653.07"/>
  </r>
  <r>
    <s v="INV04574"/>
    <d v="2025-07-09T00:00:00"/>
    <x v="223"/>
    <x v="2"/>
    <x v="1"/>
    <n v="193120.3"/>
    <n v="19.739999999999998"/>
    <n v="101428.08"/>
  </r>
  <r>
    <s v="INV04575"/>
    <d v="2024-11-03T00:00:00"/>
    <x v="237"/>
    <x v="3"/>
    <x v="3"/>
    <n v="171916.34"/>
    <n v="24.01"/>
    <n v="80532.97"/>
  </r>
  <r>
    <s v="INV04576"/>
    <d v="2024-01-21T00:00:00"/>
    <x v="144"/>
    <x v="1"/>
    <x v="2"/>
    <n v="116568.22"/>
    <n v="21.9"/>
    <n v="55536.160000000003"/>
  </r>
  <r>
    <s v="INV04577"/>
    <d v="2024-11-24T00:00:00"/>
    <x v="148"/>
    <x v="2"/>
    <x v="1"/>
    <n v="225565.51"/>
    <n v="13.34"/>
    <n v="102266.48"/>
  </r>
  <r>
    <s v="INV04578"/>
    <d v="2024-03-07T00:00:00"/>
    <x v="192"/>
    <x v="3"/>
    <x v="0"/>
    <n v="171027.45"/>
    <n v="8.14"/>
    <n v="78313.399999999994"/>
  </r>
  <r>
    <s v="INV04579"/>
    <d v="2024-06-25T00:00:00"/>
    <x v="178"/>
    <x v="1"/>
    <x v="0"/>
    <n v="37535.230000000003"/>
    <n v="9.2899999999999991"/>
    <n v="15403.55"/>
  </r>
  <r>
    <s v="INV04580"/>
    <d v="2025-02-14T00:00:00"/>
    <x v="264"/>
    <x v="2"/>
    <x v="2"/>
    <n v="21408.31"/>
    <n v="16.73"/>
    <n v="6658.54"/>
  </r>
  <r>
    <s v="INV04581"/>
    <d v="2025-03-03T00:00:00"/>
    <x v="58"/>
    <x v="1"/>
    <x v="3"/>
    <n v="248685.62"/>
    <n v="7.72"/>
    <n v="89028.92"/>
  </r>
  <r>
    <s v="INV04582"/>
    <d v="2024-07-03T00:00:00"/>
    <x v="68"/>
    <x v="0"/>
    <x v="2"/>
    <n v="246629.31"/>
    <n v="0.92"/>
    <n v="69211.100000000006"/>
  </r>
  <r>
    <s v="INV04583"/>
    <d v="2025-10-28T00:00:00"/>
    <x v="263"/>
    <x v="1"/>
    <x v="2"/>
    <n v="161610.51999999999"/>
    <n v="0.62"/>
    <n v="41188"/>
  </r>
  <r>
    <s v="INV04584"/>
    <d v="2025-03-29T00:00:00"/>
    <x v="31"/>
    <x v="2"/>
    <x v="2"/>
    <n v="127894"/>
    <n v="0.42"/>
    <n v="57680.59"/>
  </r>
  <r>
    <s v="INV04585"/>
    <d v="2024-06-10T00:00:00"/>
    <x v="23"/>
    <x v="3"/>
    <x v="3"/>
    <n v="160335.01999999999"/>
    <n v="12.76"/>
    <n v="53201.04"/>
  </r>
  <r>
    <s v="INV04586"/>
    <d v="2025-06-14T00:00:00"/>
    <x v="119"/>
    <x v="1"/>
    <x v="2"/>
    <n v="248551.33"/>
    <n v="21.77"/>
    <n v="87660.18"/>
  </r>
  <r>
    <s v="INV04587"/>
    <d v="2025-12-04T00:00:00"/>
    <x v="113"/>
    <x v="2"/>
    <x v="3"/>
    <n v="89841.25"/>
    <n v="23.93"/>
    <n v="35167.949999999997"/>
  </r>
  <r>
    <s v="INV04588"/>
    <d v="2024-03-22T00:00:00"/>
    <x v="89"/>
    <x v="0"/>
    <x v="0"/>
    <n v="153053.51"/>
    <n v="7.87"/>
    <n v="52309.14"/>
  </r>
  <r>
    <s v="INV04589"/>
    <d v="2025-10-20T00:00:00"/>
    <x v="22"/>
    <x v="2"/>
    <x v="0"/>
    <n v="137470.84"/>
    <n v="6.21"/>
    <n v="42512.38"/>
  </r>
  <r>
    <s v="INV04590"/>
    <d v="2025-04-27T00:00:00"/>
    <x v="132"/>
    <x v="1"/>
    <x v="3"/>
    <n v="41016.51"/>
    <n v="7.85"/>
    <n v="17180.54"/>
  </r>
  <r>
    <s v="INV04591"/>
    <d v="2024-08-07T00:00:00"/>
    <x v="1"/>
    <x v="2"/>
    <x v="2"/>
    <n v="198985.43"/>
    <n v="2.04"/>
    <n v="77081.14"/>
  </r>
  <r>
    <s v="INV04592"/>
    <d v="2024-08-21T00:00:00"/>
    <x v="257"/>
    <x v="2"/>
    <x v="1"/>
    <n v="166365.9"/>
    <n v="12.72"/>
    <n v="54970.57"/>
  </r>
  <r>
    <s v="INV04593"/>
    <d v="2024-10-01T00:00:00"/>
    <x v="82"/>
    <x v="0"/>
    <x v="2"/>
    <n v="202202.76"/>
    <n v="4.34"/>
    <n v="88870.13"/>
  </r>
  <r>
    <s v="INV04594"/>
    <d v="2024-05-24T00:00:00"/>
    <x v="220"/>
    <x v="1"/>
    <x v="0"/>
    <n v="142194.76999999999"/>
    <n v="15.24"/>
    <n v="75341.279999999999"/>
  </r>
  <r>
    <s v="INV04595"/>
    <d v="2025-02-09T00:00:00"/>
    <x v="293"/>
    <x v="2"/>
    <x v="1"/>
    <n v="189344.77"/>
    <n v="24.89"/>
    <n v="99184.44"/>
  </r>
  <r>
    <s v="INV04596"/>
    <d v="2025-12-11T00:00:00"/>
    <x v="136"/>
    <x v="2"/>
    <x v="0"/>
    <n v="203093.51"/>
    <n v="7.32"/>
    <n v="105562.76"/>
  </r>
  <r>
    <s v="INV04597"/>
    <d v="2024-10-02T00:00:00"/>
    <x v="215"/>
    <x v="1"/>
    <x v="1"/>
    <n v="152414.56"/>
    <n v="4.03"/>
    <n v="66428.34"/>
  </r>
  <r>
    <s v="INV04598"/>
    <d v="2024-04-04T00:00:00"/>
    <x v="88"/>
    <x v="2"/>
    <x v="3"/>
    <n v="103981.41"/>
    <n v="22.89"/>
    <n v="31590.93"/>
  </r>
  <r>
    <s v="INV04599"/>
    <d v="2024-04-24T00:00:00"/>
    <x v="118"/>
    <x v="2"/>
    <x v="2"/>
    <n v="47305.64"/>
    <n v="4.82"/>
    <n v="14347.44"/>
  </r>
  <r>
    <s v="INV04600"/>
    <d v="2024-05-15T00:00:00"/>
    <x v="199"/>
    <x v="3"/>
    <x v="3"/>
    <n v="139779.51"/>
    <n v="24.33"/>
    <n v="60634.94"/>
  </r>
  <r>
    <s v="INV04601"/>
    <d v="2024-05-25T00:00:00"/>
    <x v="165"/>
    <x v="3"/>
    <x v="2"/>
    <n v="28326.98"/>
    <n v="9.56"/>
    <n v="8811.7199999999993"/>
  </r>
  <r>
    <s v="INV04602"/>
    <d v="2024-10-19T00:00:00"/>
    <x v="270"/>
    <x v="1"/>
    <x v="2"/>
    <n v="95871.7"/>
    <n v="17.559999999999999"/>
    <n v="36081"/>
  </r>
  <r>
    <s v="INV04603"/>
    <d v="2024-02-26T00:00:00"/>
    <x v="263"/>
    <x v="0"/>
    <x v="1"/>
    <n v="159413.59"/>
    <n v="11.86"/>
    <n v="70888.08"/>
  </r>
  <r>
    <s v="INV04604"/>
    <d v="2024-08-14T00:00:00"/>
    <x v="36"/>
    <x v="1"/>
    <x v="3"/>
    <n v="55592.01"/>
    <n v="15.82"/>
    <n v="22975.67"/>
  </r>
  <r>
    <s v="INV04605"/>
    <d v="2025-08-27T00:00:00"/>
    <x v="269"/>
    <x v="1"/>
    <x v="0"/>
    <n v="31378.29"/>
    <n v="18.03"/>
    <n v="16750.439999999999"/>
  </r>
  <r>
    <s v="INV04606"/>
    <d v="2024-10-26T00:00:00"/>
    <x v="59"/>
    <x v="3"/>
    <x v="3"/>
    <n v="16341.23"/>
    <n v="10.99"/>
    <n v="6086.51"/>
  </r>
  <r>
    <s v="INV04607"/>
    <d v="2025-03-14T00:00:00"/>
    <x v="148"/>
    <x v="0"/>
    <x v="3"/>
    <n v="140866.16"/>
    <n v="5.5"/>
    <n v="43738.51"/>
  </r>
  <r>
    <s v="INV04608"/>
    <d v="2025-01-30T00:00:00"/>
    <x v="197"/>
    <x v="2"/>
    <x v="2"/>
    <n v="97139.34"/>
    <n v="8.4499999999999993"/>
    <n v="33042.050000000003"/>
  </r>
  <r>
    <s v="INV04609"/>
    <d v="2025-08-18T00:00:00"/>
    <x v="231"/>
    <x v="2"/>
    <x v="3"/>
    <n v="25340.1"/>
    <n v="13.22"/>
    <n v="13285.14"/>
  </r>
  <r>
    <s v="INV04610"/>
    <d v="2024-11-09T00:00:00"/>
    <x v="106"/>
    <x v="0"/>
    <x v="2"/>
    <n v="57438.51"/>
    <n v="23.63"/>
    <n v="30441.4"/>
  </r>
  <r>
    <s v="INV04611"/>
    <d v="2025-10-22T00:00:00"/>
    <x v="143"/>
    <x v="1"/>
    <x v="1"/>
    <n v="23655.439999999999"/>
    <n v="24.39"/>
    <n v="8246.17"/>
  </r>
  <r>
    <s v="INV04612"/>
    <d v="2024-08-08T00:00:00"/>
    <x v="81"/>
    <x v="2"/>
    <x v="1"/>
    <n v="115906.51"/>
    <n v="22.82"/>
    <n v="49405.7"/>
  </r>
  <r>
    <s v="INV04613"/>
    <d v="2024-04-05T00:00:00"/>
    <x v="75"/>
    <x v="3"/>
    <x v="3"/>
    <n v="45519.85"/>
    <n v="21.54"/>
    <n v="15723.48"/>
  </r>
  <r>
    <s v="INV04614"/>
    <d v="2024-05-15T00:00:00"/>
    <x v="78"/>
    <x v="1"/>
    <x v="2"/>
    <n v="238825.24"/>
    <n v="23.5"/>
    <n v="65186.31"/>
  </r>
  <r>
    <s v="INV04615"/>
    <d v="2024-05-11T00:00:00"/>
    <x v="280"/>
    <x v="0"/>
    <x v="1"/>
    <n v="222481.83"/>
    <n v="15.26"/>
    <n v="118590.63"/>
  </r>
  <r>
    <s v="INV04616"/>
    <d v="2024-03-21T00:00:00"/>
    <x v="291"/>
    <x v="2"/>
    <x v="3"/>
    <n v="19214.59"/>
    <n v="5.57"/>
    <n v="10150.549999999999"/>
  </r>
  <r>
    <s v="INV04617"/>
    <d v="2024-04-29T00:00:00"/>
    <x v="261"/>
    <x v="0"/>
    <x v="0"/>
    <n v="249019.09"/>
    <n v="14.48"/>
    <n v="71495.27"/>
  </r>
  <r>
    <s v="INV04618"/>
    <d v="2024-01-21T00:00:00"/>
    <x v="262"/>
    <x v="0"/>
    <x v="1"/>
    <n v="42331.45"/>
    <n v="7.53"/>
    <n v="15762.85"/>
  </r>
  <r>
    <s v="INV04619"/>
    <d v="2025-07-28T00:00:00"/>
    <x v="270"/>
    <x v="2"/>
    <x v="0"/>
    <n v="108692.64"/>
    <n v="12.75"/>
    <n v="33867.64"/>
  </r>
  <r>
    <s v="INV04620"/>
    <d v="2025-03-12T00:00:00"/>
    <x v="108"/>
    <x v="1"/>
    <x v="3"/>
    <n v="222208.87"/>
    <n v="9.59"/>
    <n v="55858.66"/>
  </r>
  <r>
    <s v="INV04621"/>
    <d v="2024-06-22T00:00:00"/>
    <x v="178"/>
    <x v="0"/>
    <x v="2"/>
    <n v="109517.3"/>
    <n v="20.170000000000002"/>
    <n v="39927.589999999997"/>
  </r>
  <r>
    <s v="INV04622"/>
    <d v="2025-03-27T00:00:00"/>
    <x v="69"/>
    <x v="3"/>
    <x v="2"/>
    <n v="237886.97"/>
    <n v="17.329999999999998"/>
    <n v="76269.399999999994"/>
  </r>
  <r>
    <s v="INV04623"/>
    <d v="2025-12-14T00:00:00"/>
    <x v="253"/>
    <x v="1"/>
    <x v="3"/>
    <n v="88104.16"/>
    <n v="18.760000000000002"/>
    <n v="38273.35"/>
  </r>
  <r>
    <s v="INV04624"/>
    <d v="2025-06-15T00:00:00"/>
    <x v="34"/>
    <x v="0"/>
    <x v="1"/>
    <n v="175587.03"/>
    <n v="13.45"/>
    <n v="68887.149999999994"/>
  </r>
  <r>
    <s v="INV04625"/>
    <d v="2025-10-22T00:00:00"/>
    <x v="288"/>
    <x v="1"/>
    <x v="1"/>
    <n v="11316.41"/>
    <n v="8.19"/>
    <n v="3863.52"/>
  </r>
  <r>
    <s v="INV04626"/>
    <d v="2025-12-26T00:00:00"/>
    <x v="271"/>
    <x v="3"/>
    <x v="2"/>
    <n v="57581.05"/>
    <n v="2.81"/>
    <n v="17659.41"/>
  </r>
  <r>
    <s v="INV04627"/>
    <d v="2024-03-10T00:00:00"/>
    <x v="299"/>
    <x v="3"/>
    <x v="0"/>
    <n v="71066.37"/>
    <n v="7.51"/>
    <n v="32330.94"/>
  </r>
  <r>
    <s v="INV04628"/>
    <d v="2025-11-23T00:00:00"/>
    <x v="273"/>
    <x v="1"/>
    <x v="1"/>
    <n v="217119.41"/>
    <n v="4.45"/>
    <n v="94441.7"/>
  </r>
  <r>
    <s v="INV04629"/>
    <d v="2024-04-19T00:00:00"/>
    <x v="55"/>
    <x v="1"/>
    <x v="2"/>
    <n v="10549.11"/>
    <n v="4.12"/>
    <n v="5747.73"/>
  </r>
  <r>
    <s v="INV04630"/>
    <d v="2024-03-29T00:00:00"/>
    <x v="220"/>
    <x v="2"/>
    <x v="3"/>
    <n v="96271.27"/>
    <n v="20.91"/>
    <n v="48491.57"/>
  </r>
  <r>
    <s v="INV04631"/>
    <d v="2025-10-31T00:00:00"/>
    <x v="196"/>
    <x v="1"/>
    <x v="3"/>
    <n v="94433.02"/>
    <n v="21.96"/>
    <n v="28414.87"/>
  </r>
  <r>
    <s v="INV04632"/>
    <d v="2025-10-29T00:00:00"/>
    <x v="78"/>
    <x v="2"/>
    <x v="3"/>
    <n v="112572.2"/>
    <n v="22.11"/>
    <n v="33762.300000000003"/>
  </r>
  <r>
    <s v="INV04633"/>
    <d v="2025-10-25T00:00:00"/>
    <x v="28"/>
    <x v="2"/>
    <x v="3"/>
    <n v="224216.5"/>
    <n v="8.02"/>
    <n v="100237.98"/>
  </r>
  <r>
    <s v="INV04634"/>
    <d v="2024-03-30T00:00:00"/>
    <x v="268"/>
    <x v="2"/>
    <x v="3"/>
    <n v="244944.5"/>
    <n v="2.2200000000000002"/>
    <n v="117440.22"/>
  </r>
  <r>
    <s v="INV04635"/>
    <d v="2025-02-04T00:00:00"/>
    <x v="67"/>
    <x v="0"/>
    <x v="1"/>
    <n v="139954.01999999999"/>
    <n v="14.78"/>
    <n v="64423.7"/>
  </r>
  <r>
    <s v="INV04636"/>
    <d v="2025-08-10T00:00:00"/>
    <x v="51"/>
    <x v="1"/>
    <x v="2"/>
    <n v="13755.3"/>
    <n v="5.99"/>
    <n v="4905.5"/>
  </r>
  <r>
    <s v="INV04637"/>
    <d v="2025-04-30T00:00:00"/>
    <x v="165"/>
    <x v="1"/>
    <x v="1"/>
    <n v="83241.100000000006"/>
    <n v="12.11"/>
    <n v="28368.54"/>
  </r>
  <r>
    <s v="INV04638"/>
    <d v="2025-03-13T00:00:00"/>
    <x v="25"/>
    <x v="2"/>
    <x v="1"/>
    <n v="245911.96"/>
    <n v="10.47"/>
    <n v="125962.71"/>
  </r>
  <r>
    <s v="INV04639"/>
    <d v="2025-06-14T00:00:00"/>
    <x v="280"/>
    <x v="3"/>
    <x v="1"/>
    <n v="202773.03"/>
    <n v="0.62"/>
    <n v="92284.29"/>
  </r>
  <r>
    <s v="INV04640"/>
    <d v="2024-08-12T00:00:00"/>
    <x v="175"/>
    <x v="0"/>
    <x v="2"/>
    <n v="58495.15"/>
    <n v="17.260000000000002"/>
    <n v="23683.27"/>
  </r>
  <r>
    <s v="INV04641"/>
    <d v="2024-06-12T00:00:00"/>
    <x v="50"/>
    <x v="3"/>
    <x v="1"/>
    <n v="97457.62"/>
    <n v="19.68"/>
    <n v="39560.730000000003"/>
  </r>
  <r>
    <s v="INV04642"/>
    <d v="2025-08-31T00:00:00"/>
    <x v="212"/>
    <x v="3"/>
    <x v="2"/>
    <n v="48453.43"/>
    <n v="6.24"/>
    <n v="25259.96"/>
  </r>
  <r>
    <s v="INV04643"/>
    <d v="2025-08-06T00:00:00"/>
    <x v="252"/>
    <x v="3"/>
    <x v="1"/>
    <n v="66648.070000000007"/>
    <n v="12.82"/>
    <n v="29513.89"/>
  </r>
  <r>
    <s v="INV04644"/>
    <d v="2025-11-21T00:00:00"/>
    <x v="200"/>
    <x v="1"/>
    <x v="3"/>
    <n v="249355.13"/>
    <n v="6.16"/>
    <n v="108062.61"/>
  </r>
  <r>
    <s v="INV04645"/>
    <d v="2025-09-13T00:00:00"/>
    <x v="272"/>
    <x v="1"/>
    <x v="2"/>
    <n v="234150.94"/>
    <n v="7.8"/>
    <n v="101477.03"/>
  </r>
  <r>
    <s v="INV04646"/>
    <d v="2024-06-19T00:00:00"/>
    <x v="148"/>
    <x v="1"/>
    <x v="2"/>
    <n v="18017.82"/>
    <n v="12.22"/>
    <n v="9300.82"/>
  </r>
  <r>
    <s v="INV04647"/>
    <d v="2024-01-25T00:00:00"/>
    <x v="108"/>
    <x v="0"/>
    <x v="0"/>
    <n v="28538.1"/>
    <n v="22.31"/>
    <n v="8166.02"/>
  </r>
  <r>
    <s v="INV04648"/>
    <d v="2024-06-25T00:00:00"/>
    <x v="57"/>
    <x v="1"/>
    <x v="0"/>
    <n v="212562.99"/>
    <n v="12.73"/>
    <n v="101160.25"/>
  </r>
  <r>
    <s v="INV04649"/>
    <d v="2025-09-22T00:00:00"/>
    <x v="227"/>
    <x v="3"/>
    <x v="1"/>
    <n v="186005.78"/>
    <n v="5.03"/>
    <n v="99614.36"/>
  </r>
  <r>
    <s v="INV04650"/>
    <d v="2024-03-22T00:00:00"/>
    <x v="270"/>
    <x v="3"/>
    <x v="0"/>
    <n v="92042.75"/>
    <n v="9.39"/>
    <n v="24263.73"/>
  </r>
  <r>
    <s v="INV04651"/>
    <d v="2025-10-15T00:00:00"/>
    <x v="70"/>
    <x v="1"/>
    <x v="2"/>
    <n v="67479.31"/>
    <n v="22.55"/>
    <n v="29968.400000000001"/>
  </r>
  <r>
    <s v="INV04652"/>
    <d v="2025-12-18T00:00:00"/>
    <x v="112"/>
    <x v="2"/>
    <x v="2"/>
    <n v="173109.55"/>
    <n v="11.61"/>
    <n v="67764.990000000005"/>
  </r>
  <r>
    <s v="INV04653"/>
    <d v="2024-10-08T00:00:00"/>
    <x v="110"/>
    <x v="3"/>
    <x v="2"/>
    <n v="32252.080000000002"/>
    <n v="4.41"/>
    <n v="17154.11"/>
  </r>
  <r>
    <s v="INV04654"/>
    <d v="2024-05-19T00:00:00"/>
    <x v="116"/>
    <x v="0"/>
    <x v="0"/>
    <n v="109365.93"/>
    <n v="16.46"/>
    <n v="38547.160000000003"/>
  </r>
  <r>
    <s v="INV04655"/>
    <d v="2024-08-20T00:00:00"/>
    <x v="74"/>
    <x v="1"/>
    <x v="0"/>
    <n v="47768.59"/>
    <n v="6.95"/>
    <n v="20543.93"/>
  </r>
  <r>
    <s v="INV04656"/>
    <d v="2025-02-02T00:00:00"/>
    <x v="219"/>
    <x v="1"/>
    <x v="3"/>
    <n v="222142.61"/>
    <n v="7.25"/>
    <n v="110659.22"/>
  </r>
  <r>
    <s v="INV04657"/>
    <d v="2025-07-14T00:00:00"/>
    <x v="94"/>
    <x v="0"/>
    <x v="2"/>
    <n v="62488.05"/>
    <n v="12.86"/>
    <n v="32303.97"/>
  </r>
  <r>
    <s v="INV04658"/>
    <d v="2024-10-05T00:00:00"/>
    <x v="247"/>
    <x v="2"/>
    <x v="1"/>
    <n v="178643.56"/>
    <n v="15.25"/>
    <n v="78251.91"/>
  </r>
  <r>
    <s v="INV04659"/>
    <d v="2025-03-07T00:00:00"/>
    <x v="238"/>
    <x v="3"/>
    <x v="3"/>
    <n v="71360.149999999994"/>
    <n v="13.99"/>
    <n v="29780.81"/>
  </r>
  <r>
    <s v="INV04660"/>
    <d v="2024-03-03T00:00:00"/>
    <x v="107"/>
    <x v="3"/>
    <x v="2"/>
    <n v="224587.63"/>
    <n v="7.44"/>
    <n v="113143.2"/>
  </r>
  <r>
    <s v="INV04661"/>
    <d v="2024-06-17T00:00:00"/>
    <x v="91"/>
    <x v="2"/>
    <x v="3"/>
    <n v="52272.57"/>
    <n v="0.89"/>
    <n v="19400.88"/>
  </r>
  <r>
    <s v="INV04662"/>
    <d v="2025-01-27T00:00:00"/>
    <x v="11"/>
    <x v="0"/>
    <x v="0"/>
    <n v="95183.29"/>
    <n v="5.79"/>
    <n v="37927.08"/>
  </r>
  <r>
    <s v="INV04663"/>
    <d v="2024-12-11T00:00:00"/>
    <x v="31"/>
    <x v="2"/>
    <x v="1"/>
    <n v="226000.78"/>
    <n v="0.49"/>
    <n v="60723.26"/>
  </r>
  <r>
    <s v="INV04664"/>
    <d v="2025-01-09T00:00:00"/>
    <x v="0"/>
    <x v="0"/>
    <x v="3"/>
    <n v="19859.22"/>
    <n v="8.41"/>
    <n v="5599.2"/>
  </r>
  <r>
    <s v="INV04665"/>
    <d v="2024-02-12T00:00:00"/>
    <x v="2"/>
    <x v="0"/>
    <x v="2"/>
    <n v="231032.66"/>
    <n v="23.74"/>
    <n v="86340.65"/>
  </r>
  <r>
    <s v="INV04666"/>
    <d v="2024-11-30T00:00:00"/>
    <x v="222"/>
    <x v="0"/>
    <x v="3"/>
    <n v="220622.91"/>
    <n v="14.27"/>
    <n v="59923.27"/>
  </r>
  <r>
    <s v="INV04667"/>
    <d v="2025-05-02T00:00:00"/>
    <x v="149"/>
    <x v="2"/>
    <x v="2"/>
    <n v="91402.5"/>
    <n v="1.19"/>
    <n v="27666.26"/>
  </r>
  <r>
    <s v="INV04668"/>
    <d v="2025-03-13T00:00:00"/>
    <x v="187"/>
    <x v="0"/>
    <x v="0"/>
    <n v="42007.29"/>
    <n v="20.170000000000002"/>
    <n v="14530.74"/>
  </r>
  <r>
    <s v="INV04669"/>
    <d v="2024-10-15T00:00:00"/>
    <x v="179"/>
    <x v="0"/>
    <x v="3"/>
    <n v="209162.32"/>
    <n v="20.65"/>
    <n v="57848.78"/>
  </r>
  <r>
    <s v="INV04670"/>
    <d v="2024-02-14T00:00:00"/>
    <x v="43"/>
    <x v="3"/>
    <x v="0"/>
    <n v="214680.9"/>
    <n v="6.61"/>
    <n v="72488.02"/>
  </r>
  <r>
    <s v="INV04671"/>
    <d v="2024-07-11T00:00:00"/>
    <x v="293"/>
    <x v="2"/>
    <x v="3"/>
    <n v="29927.51"/>
    <n v="15.65"/>
    <n v="13977.29"/>
  </r>
  <r>
    <s v="INV04672"/>
    <d v="2025-07-31T00:00:00"/>
    <x v="52"/>
    <x v="3"/>
    <x v="3"/>
    <n v="221594.51"/>
    <n v="17.420000000000002"/>
    <n v="114743.56"/>
  </r>
  <r>
    <s v="INV04673"/>
    <d v="2025-09-11T00:00:00"/>
    <x v="261"/>
    <x v="3"/>
    <x v="3"/>
    <n v="125181.66"/>
    <n v="16.579999999999998"/>
    <n v="33135.019999999997"/>
  </r>
  <r>
    <s v="INV04674"/>
    <d v="2025-02-03T00:00:00"/>
    <x v="235"/>
    <x v="3"/>
    <x v="2"/>
    <n v="229081.09"/>
    <n v="19.21"/>
    <n v="74666.259999999995"/>
  </r>
  <r>
    <s v="INV04675"/>
    <d v="2024-04-04T00:00:00"/>
    <x v="271"/>
    <x v="3"/>
    <x v="3"/>
    <n v="174737.4"/>
    <n v="6.11"/>
    <n v="96099.75"/>
  </r>
  <r>
    <s v="INV04676"/>
    <d v="2025-10-30T00:00:00"/>
    <x v="223"/>
    <x v="3"/>
    <x v="2"/>
    <n v="17947.04"/>
    <n v="12.14"/>
    <n v="7737.42"/>
  </r>
  <r>
    <s v="INV04677"/>
    <d v="2024-10-31T00:00:00"/>
    <x v="92"/>
    <x v="2"/>
    <x v="3"/>
    <n v="248350.49"/>
    <n v="21.23"/>
    <n v="92756.19"/>
  </r>
  <r>
    <s v="INV04678"/>
    <d v="2025-03-26T00:00:00"/>
    <x v="50"/>
    <x v="2"/>
    <x v="0"/>
    <n v="204968.63"/>
    <n v="0.92"/>
    <n v="94953.33"/>
  </r>
  <r>
    <s v="INV04679"/>
    <d v="2025-08-13T00:00:00"/>
    <x v="173"/>
    <x v="1"/>
    <x v="0"/>
    <n v="202615.14"/>
    <n v="13.97"/>
    <n v="100621.26"/>
  </r>
  <r>
    <s v="INV04680"/>
    <d v="2025-08-19T00:00:00"/>
    <x v="291"/>
    <x v="3"/>
    <x v="2"/>
    <n v="93738.41"/>
    <n v="0.17"/>
    <n v="47277.98"/>
  </r>
  <r>
    <s v="INV04681"/>
    <d v="2024-10-01T00:00:00"/>
    <x v="177"/>
    <x v="3"/>
    <x v="1"/>
    <n v="221899.09"/>
    <n v="6.04"/>
    <n v="95660.86"/>
  </r>
  <r>
    <s v="INV04682"/>
    <d v="2025-09-10T00:00:00"/>
    <x v="164"/>
    <x v="3"/>
    <x v="0"/>
    <n v="188591.3"/>
    <n v="0.36"/>
    <n v="82616.960000000006"/>
  </r>
  <r>
    <s v="INV04683"/>
    <d v="2024-08-25T00:00:00"/>
    <x v="249"/>
    <x v="0"/>
    <x v="3"/>
    <n v="67220.44"/>
    <n v="7.15"/>
    <n v="17284.740000000002"/>
  </r>
  <r>
    <s v="INV04684"/>
    <d v="2025-01-22T00:00:00"/>
    <x v="13"/>
    <x v="3"/>
    <x v="1"/>
    <n v="217177.84"/>
    <n v="11.91"/>
    <n v="83156.149999999994"/>
  </r>
  <r>
    <s v="INV04685"/>
    <d v="2024-01-18T00:00:00"/>
    <x v="208"/>
    <x v="3"/>
    <x v="1"/>
    <n v="72798.39"/>
    <n v="9.75"/>
    <n v="34840.15"/>
  </r>
  <r>
    <s v="INV04686"/>
    <d v="2024-05-24T00:00:00"/>
    <x v="190"/>
    <x v="0"/>
    <x v="3"/>
    <n v="140571.29999999999"/>
    <n v="5.91"/>
    <n v="72198.58"/>
  </r>
  <r>
    <s v="INV04687"/>
    <d v="2024-05-30T00:00:00"/>
    <x v="150"/>
    <x v="2"/>
    <x v="0"/>
    <n v="70695.31"/>
    <n v="7.62"/>
    <n v="34738.21"/>
  </r>
  <r>
    <s v="INV04688"/>
    <d v="2025-01-29T00:00:00"/>
    <x v="51"/>
    <x v="0"/>
    <x v="2"/>
    <n v="241568.48"/>
    <n v="19.420000000000002"/>
    <n v="86523.59"/>
  </r>
  <r>
    <s v="INV04689"/>
    <d v="2025-12-24T00:00:00"/>
    <x v="216"/>
    <x v="3"/>
    <x v="1"/>
    <n v="157883.51"/>
    <n v="23.98"/>
    <n v="45288.75"/>
  </r>
  <r>
    <s v="INV04690"/>
    <d v="2024-09-04T00:00:00"/>
    <x v="61"/>
    <x v="0"/>
    <x v="2"/>
    <n v="21533.17"/>
    <n v="0.93"/>
    <n v="6305.18"/>
  </r>
  <r>
    <s v="INV04691"/>
    <d v="2024-12-03T00:00:00"/>
    <x v="262"/>
    <x v="2"/>
    <x v="0"/>
    <n v="63976.87"/>
    <n v="6.87"/>
    <n v="33444.239999999998"/>
  </r>
  <r>
    <s v="INV04692"/>
    <d v="2024-03-05T00:00:00"/>
    <x v="271"/>
    <x v="0"/>
    <x v="1"/>
    <n v="248783.33"/>
    <n v="0.97"/>
    <n v="100970.33"/>
  </r>
  <r>
    <s v="INV04693"/>
    <d v="2025-09-09T00:00:00"/>
    <x v="288"/>
    <x v="2"/>
    <x v="1"/>
    <n v="23155.47"/>
    <n v="9.9700000000000006"/>
    <n v="10636.02"/>
  </r>
  <r>
    <s v="INV04694"/>
    <d v="2025-04-21T00:00:00"/>
    <x v="20"/>
    <x v="0"/>
    <x v="0"/>
    <n v="33615.51"/>
    <n v="22.76"/>
    <n v="12053.45"/>
  </r>
  <r>
    <s v="INV04695"/>
    <d v="2024-05-02T00:00:00"/>
    <x v="83"/>
    <x v="2"/>
    <x v="2"/>
    <n v="155925.97"/>
    <n v="7.74"/>
    <n v="52474.77"/>
  </r>
  <r>
    <s v="INV04696"/>
    <d v="2025-04-15T00:00:00"/>
    <x v="92"/>
    <x v="3"/>
    <x v="3"/>
    <n v="84609.98"/>
    <n v="1.94"/>
    <n v="22476.99"/>
  </r>
  <r>
    <s v="INV04697"/>
    <d v="2025-10-12T00:00:00"/>
    <x v="41"/>
    <x v="3"/>
    <x v="3"/>
    <n v="231551.55"/>
    <n v="7.72"/>
    <n v="77508.44"/>
  </r>
  <r>
    <s v="INV04698"/>
    <d v="2024-02-29T00:00:00"/>
    <x v="294"/>
    <x v="2"/>
    <x v="0"/>
    <n v="35584.199999999997"/>
    <n v="18.95"/>
    <n v="19288.07"/>
  </r>
  <r>
    <s v="INV04699"/>
    <d v="2024-04-13T00:00:00"/>
    <x v="78"/>
    <x v="1"/>
    <x v="1"/>
    <n v="231189.29"/>
    <n v="13.08"/>
    <n v="100530.13"/>
  </r>
  <r>
    <s v="INV04700"/>
    <d v="2025-08-20T00:00:00"/>
    <x v="135"/>
    <x v="2"/>
    <x v="3"/>
    <n v="183327.74"/>
    <n v="20.350000000000001"/>
    <n v="54843.82"/>
  </r>
  <r>
    <s v="INV04701"/>
    <d v="2024-02-04T00:00:00"/>
    <x v="298"/>
    <x v="3"/>
    <x v="3"/>
    <n v="130771.88"/>
    <n v="23.26"/>
    <n v="38240.379999999997"/>
  </r>
  <r>
    <s v="INV04702"/>
    <d v="2024-03-08T00:00:00"/>
    <x v="47"/>
    <x v="2"/>
    <x v="2"/>
    <n v="137454.5"/>
    <n v="11.87"/>
    <n v="37011.79"/>
  </r>
  <r>
    <s v="INV04703"/>
    <d v="2024-06-19T00:00:00"/>
    <x v="37"/>
    <x v="1"/>
    <x v="1"/>
    <n v="56419.77"/>
    <n v="6.07"/>
    <n v="19734.86"/>
  </r>
  <r>
    <s v="INV04704"/>
    <d v="2025-05-04T00:00:00"/>
    <x v="115"/>
    <x v="2"/>
    <x v="0"/>
    <n v="58073.71"/>
    <n v="22.17"/>
    <n v="29605.75"/>
  </r>
  <r>
    <s v="INV04705"/>
    <d v="2024-07-05T00:00:00"/>
    <x v="109"/>
    <x v="2"/>
    <x v="1"/>
    <n v="166843.38"/>
    <n v="14.77"/>
    <n v="73906.820000000007"/>
  </r>
  <r>
    <s v="INV04706"/>
    <d v="2025-08-12T00:00:00"/>
    <x v="100"/>
    <x v="2"/>
    <x v="0"/>
    <n v="188329.7"/>
    <n v="0.27"/>
    <n v="48753.56"/>
  </r>
  <r>
    <s v="INV04707"/>
    <d v="2024-01-18T00:00:00"/>
    <x v="206"/>
    <x v="0"/>
    <x v="2"/>
    <n v="151375.65"/>
    <n v="14.88"/>
    <n v="57498.05"/>
  </r>
  <r>
    <s v="INV04708"/>
    <d v="2025-04-01T00:00:00"/>
    <x v="103"/>
    <x v="0"/>
    <x v="2"/>
    <n v="94242.62"/>
    <n v="9.4600000000000009"/>
    <n v="49126.46"/>
  </r>
  <r>
    <s v="INV04709"/>
    <d v="2024-07-04T00:00:00"/>
    <x v="70"/>
    <x v="1"/>
    <x v="1"/>
    <n v="217725.61"/>
    <n v="9.35"/>
    <n v="69271.67"/>
  </r>
  <r>
    <s v="INV04710"/>
    <d v="2025-01-08T00:00:00"/>
    <x v="90"/>
    <x v="3"/>
    <x v="3"/>
    <n v="57191.99"/>
    <n v="5.86"/>
    <n v="17565.169999999998"/>
  </r>
  <r>
    <s v="INV04711"/>
    <d v="2024-12-26T00:00:00"/>
    <x v="132"/>
    <x v="1"/>
    <x v="3"/>
    <n v="142341.23000000001"/>
    <n v="18.12"/>
    <n v="38536.400000000001"/>
  </r>
  <r>
    <s v="INV04712"/>
    <d v="2025-03-07T00:00:00"/>
    <x v="244"/>
    <x v="1"/>
    <x v="1"/>
    <n v="63610.94"/>
    <n v="6.04"/>
    <n v="25970.11"/>
  </r>
  <r>
    <s v="INV04713"/>
    <d v="2024-10-10T00:00:00"/>
    <x v="117"/>
    <x v="2"/>
    <x v="2"/>
    <n v="207559.19"/>
    <n v="16.079999999999998"/>
    <n v="57922.32"/>
  </r>
  <r>
    <s v="INV04714"/>
    <d v="2024-11-11T00:00:00"/>
    <x v="56"/>
    <x v="0"/>
    <x v="0"/>
    <n v="225065.83"/>
    <n v="17.63"/>
    <n v="103430.49"/>
  </r>
  <r>
    <s v="INV04715"/>
    <d v="2024-12-21T00:00:00"/>
    <x v="168"/>
    <x v="0"/>
    <x v="1"/>
    <n v="235845.6"/>
    <n v="14.43"/>
    <n v="118950.04"/>
  </r>
  <r>
    <s v="INV04716"/>
    <d v="2025-09-05T00:00:00"/>
    <x v="36"/>
    <x v="3"/>
    <x v="1"/>
    <n v="153783.66"/>
    <n v="3.97"/>
    <n v="46956.84"/>
  </r>
  <r>
    <s v="INV04717"/>
    <d v="2025-06-02T00:00:00"/>
    <x v="138"/>
    <x v="2"/>
    <x v="1"/>
    <n v="44227.14"/>
    <n v="0.38"/>
    <n v="22347.81"/>
  </r>
  <r>
    <s v="INV04718"/>
    <d v="2025-04-04T00:00:00"/>
    <x v="65"/>
    <x v="0"/>
    <x v="2"/>
    <n v="133475.42000000001"/>
    <n v="16.079999999999998"/>
    <n v="66424.679999999993"/>
  </r>
  <r>
    <s v="INV04719"/>
    <d v="2024-03-22T00:00:00"/>
    <x v="241"/>
    <x v="0"/>
    <x v="1"/>
    <n v="197655.58"/>
    <n v="12.85"/>
    <n v="63386.55"/>
  </r>
  <r>
    <s v="INV04720"/>
    <d v="2025-03-11T00:00:00"/>
    <x v="98"/>
    <x v="1"/>
    <x v="0"/>
    <n v="218207.43"/>
    <n v="19.32"/>
    <n v="78884.39"/>
  </r>
  <r>
    <s v="INV04721"/>
    <d v="2025-02-08T00:00:00"/>
    <x v="29"/>
    <x v="2"/>
    <x v="3"/>
    <n v="76156.59"/>
    <n v="4.5999999999999996"/>
    <n v="41325.85"/>
  </r>
  <r>
    <s v="INV04722"/>
    <d v="2024-10-30T00:00:00"/>
    <x v="82"/>
    <x v="1"/>
    <x v="0"/>
    <n v="159725.54999999999"/>
    <n v="17.3"/>
    <n v="59019.96"/>
  </r>
  <r>
    <s v="INV04723"/>
    <d v="2024-05-04T00:00:00"/>
    <x v="215"/>
    <x v="0"/>
    <x v="3"/>
    <n v="241847.76"/>
    <n v="14.52"/>
    <n v="71831.740000000005"/>
  </r>
  <r>
    <s v="INV04724"/>
    <d v="2025-04-22T00:00:00"/>
    <x v="138"/>
    <x v="0"/>
    <x v="2"/>
    <n v="51347.64"/>
    <n v="16.05"/>
    <n v="21373.23"/>
  </r>
  <r>
    <s v="INV04725"/>
    <d v="2024-08-25T00:00:00"/>
    <x v="114"/>
    <x v="3"/>
    <x v="1"/>
    <n v="88307.36"/>
    <n v="11.56"/>
    <n v="40260.870000000003"/>
  </r>
  <r>
    <s v="INV04726"/>
    <d v="2024-04-07T00:00:00"/>
    <x v="245"/>
    <x v="0"/>
    <x v="2"/>
    <n v="205756.67"/>
    <n v="10.73"/>
    <n v="79787.28"/>
  </r>
  <r>
    <s v="INV04727"/>
    <d v="2024-01-22T00:00:00"/>
    <x v="206"/>
    <x v="1"/>
    <x v="3"/>
    <n v="48594.77"/>
    <n v="5.01"/>
    <n v="16312.54"/>
  </r>
  <r>
    <s v="INV04728"/>
    <d v="2024-07-25T00:00:00"/>
    <x v="228"/>
    <x v="0"/>
    <x v="2"/>
    <n v="20867.18"/>
    <n v="1.07"/>
    <n v="9516.5499999999993"/>
  </r>
  <r>
    <s v="INV04729"/>
    <d v="2024-09-07T00:00:00"/>
    <x v="158"/>
    <x v="2"/>
    <x v="1"/>
    <n v="175745.67"/>
    <n v="17.760000000000002"/>
    <n v="45739.35"/>
  </r>
  <r>
    <s v="INV04730"/>
    <d v="2025-05-31T00:00:00"/>
    <x v="291"/>
    <x v="2"/>
    <x v="0"/>
    <n v="89705.47"/>
    <n v="7.85"/>
    <n v="47129.04"/>
  </r>
  <r>
    <s v="INV04731"/>
    <d v="2025-04-14T00:00:00"/>
    <x v="196"/>
    <x v="3"/>
    <x v="1"/>
    <n v="143882.53"/>
    <n v="14.75"/>
    <n v="55654.61"/>
  </r>
  <r>
    <s v="INV04732"/>
    <d v="2024-06-14T00:00:00"/>
    <x v="269"/>
    <x v="2"/>
    <x v="3"/>
    <n v="155013.69"/>
    <n v="10.88"/>
    <n v="45641.06"/>
  </r>
  <r>
    <s v="INV04733"/>
    <d v="2024-06-28T00:00:00"/>
    <x v="253"/>
    <x v="1"/>
    <x v="2"/>
    <n v="122116.47"/>
    <n v="14.7"/>
    <n v="49730.21"/>
  </r>
  <r>
    <s v="INV04734"/>
    <d v="2024-01-21T00:00:00"/>
    <x v="64"/>
    <x v="1"/>
    <x v="0"/>
    <n v="39818.03"/>
    <n v="20.16"/>
    <n v="19306.169999999998"/>
  </r>
  <r>
    <s v="INV04735"/>
    <d v="2025-05-31T00:00:00"/>
    <x v="77"/>
    <x v="0"/>
    <x v="1"/>
    <n v="118346"/>
    <n v="9.67"/>
    <n v="41276.080000000002"/>
  </r>
  <r>
    <s v="INV04736"/>
    <d v="2024-11-28T00:00:00"/>
    <x v="230"/>
    <x v="0"/>
    <x v="1"/>
    <n v="59825.99"/>
    <n v="12.95"/>
    <n v="22518.51"/>
  </r>
  <r>
    <s v="INV04737"/>
    <d v="2025-02-04T00:00:00"/>
    <x v="147"/>
    <x v="0"/>
    <x v="1"/>
    <n v="150797.54999999999"/>
    <n v="0.15"/>
    <n v="80329.179999999993"/>
  </r>
  <r>
    <s v="INV04738"/>
    <d v="2024-09-15T00:00:00"/>
    <x v="75"/>
    <x v="0"/>
    <x v="0"/>
    <n v="177005.68"/>
    <n v="13.37"/>
    <n v="73014.34"/>
  </r>
  <r>
    <s v="INV04739"/>
    <d v="2024-07-25T00:00:00"/>
    <x v="281"/>
    <x v="1"/>
    <x v="3"/>
    <n v="38963.68"/>
    <n v="23.82"/>
    <n v="14377.16"/>
  </r>
  <r>
    <s v="INV04740"/>
    <d v="2025-05-18T00:00:00"/>
    <x v="288"/>
    <x v="0"/>
    <x v="2"/>
    <n v="147136.09"/>
    <n v="18.579999999999998"/>
    <n v="47048.69"/>
  </r>
  <r>
    <s v="INV04741"/>
    <d v="2024-03-01T00:00:00"/>
    <x v="108"/>
    <x v="2"/>
    <x v="3"/>
    <n v="179622.01"/>
    <n v="5.01"/>
    <n v="66551.929999999993"/>
  </r>
  <r>
    <s v="INV04742"/>
    <d v="2025-01-31T00:00:00"/>
    <x v="186"/>
    <x v="3"/>
    <x v="2"/>
    <n v="190313.4"/>
    <n v="22.74"/>
    <n v="80232.86"/>
  </r>
  <r>
    <s v="INV04743"/>
    <d v="2024-08-26T00:00:00"/>
    <x v="127"/>
    <x v="2"/>
    <x v="3"/>
    <n v="202272.76"/>
    <n v="23.04"/>
    <n v="97266.62"/>
  </r>
  <r>
    <s v="INV04744"/>
    <d v="2024-02-27T00:00:00"/>
    <x v="279"/>
    <x v="2"/>
    <x v="0"/>
    <n v="206202.33"/>
    <n v="5.8"/>
    <n v="60927.73"/>
  </r>
  <r>
    <s v="INV04745"/>
    <d v="2024-02-12T00:00:00"/>
    <x v="161"/>
    <x v="3"/>
    <x v="0"/>
    <n v="35435.81"/>
    <n v="0.36"/>
    <n v="17508.419999999998"/>
  </r>
  <r>
    <s v="INV04746"/>
    <d v="2025-01-11T00:00:00"/>
    <x v="210"/>
    <x v="2"/>
    <x v="3"/>
    <n v="92943.4"/>
    <n v="1.78"/>
    <n v="50651.64"/>
  </r>
  <r>
    <s v="INV04747"/>
    <d v="2024-08-16T00:00:00"/>
    <x v="254"/>
    <x v="3"/>
    <x v="1"/>
    <n v="157132.76"/>
    <n v="14.02"/>
    <n v="55811.66"/>
  </r>
  <r>
    <s v="INV04748"/>
    <d v="2025-02-19T00:00:00"/>
    <x v="273"/>
    <x v="3"/>
    <x v="0"/>
    <n v="65783.03"/>
    <n v="7.62"/>
    <n v="31089.15"/>
  </r>
  <r>
    <s v="INV04749"/>
    <d v="2024-02-23T00:00:00"/>
    <x v="15"/>
    <x v="0"/>
    <x v="3"/>
    <n v="36158.230000000003"/>
    <n v="15.43"/>
    <n v="9503.48"/>
  </r>
  <r>
    <s v="INV04750"/>
    <d v="2024-05-21T00:00:00"/>
    <x v="157"/>
    <x v="1"/>
    <x v="0"/>
    <n v="61775.15"/>
    <n v="6.79"/>
    <n v="32265.17"/>
  </r>
  <r>
    <s v="INV04751"/>
    <d v="2024-07-24T00:00:00"/>
    <x v="138"/>
    <x v="1"/>
    <x v="2"/>
    <n v="70014.05"/>
    <n v="24.06"/>
    <n v="30573.05"/>
  </r>
  <r>
    <s v="INV04752"/>
    <d v="2025-04-06T00:00:00"/>
    <x v="145"/>
    <x v="2"/>
    <x v="3"/>
    <n v="165052.32999999999"/>
    <n v="16.829999999999998"/>
    <n v="59799.839999999997"/>
  </r>
  <r>
    <s v="INV04753"/>
    <d v="2025-08-26T00:00:00"/>
    <x v="27"/>
    <x v="0"/>
    <x v="3"/>
    <n v="77840.02"/>
    <n v="4.01"/>
    <n v="36146.379999999997"/>
  </r>
  <r>
    <s v="INV04754"/>
    <d v="2025-04-02T00:00:00"/>
    <x v="46"/>
    <x v="2"/>
    <x v="2"/>
    <n v="214306.46"/>
    <n v="14.49"/>
    <n v="59453.54"/>
  </r>
  <r>
    <s v="INV04755"/>
    <d v="2025-05-30T00:00:00"/>
    <x v="76"/>
    <x v="1"/>
    <x v="3"/>
    <n v="92727.43"/>
    <n v="15.98"/>
    <n v="45737.3"/>
  </r>
  <r>
    <s v="INV04756"/>
    <d v="2024-07-25T00:00:00"/>
    <x v="152"/>
    <x v="0"/>
    <x v="1"/>
    <n v="217468.71"/>
    <n v="10.57"/>
    <n v="98042.48"/>
  </r>
  <r>
    <s v="INV04757"/>
    <d v="2024-05-18T00:00:00"/>
    <x v="235"/>
    <x v="3"/>
    <x v="2"/>
    <n v="129942.73"/>
    <n v="20.82"/>
    <n v="69240.83"/>
  </r>
  <r>
    <s v="INV04758"/>
    <d v="2024-12-04T00:00:00"/>
    <x v="166"/>
    <x v="2"/>
    <x v="3"/>
    <n v="62747.59"/>
    <n v="22.63"/>
    <n v="16781.98"/>
  </r>
  <r>
    <s v="INV04759"/>
    <d v="2025-06-25T00:00:00"/>
    <x v="47"/>
    <x v="0"/>
    <x v="2"/>
    <n v="167356.42000000001"/>
    <n v="1.74"/>
    <n v="67934.12"/>
  </r>
  <r>
    <s v="INV04760"/>
    <d v="2024-08-06T00:00:00"/>
    <x v="226"/>
    <x v="3"/>
    <x v="1"/>
    <n v="207686.36"/>
    <n v="13.65"/>
    <n v="81465.34"/>
  </r>
  <r>
    <s v="INV04761"/>
    <d v="2025-01-14T00:00:00"/>
    <x v="42"/>
    <x v="0"/>
    <x v="1"/>
    <n v="77097.2"/>
    <n v="13.45"/>
    <n v="23541.64"/>
  </r>
  <r>
    <s v="INV04762"/>
    <d v="2025-03-10T00:00:00"/>
    <x v="164"/>
    <x v="2"/>
    <x v="1"/>
    <n v="46553.63"/>
    <n v="23.46"/>
    <n v="21218.5"/>
  </r>
  <r>
    <s v="INV04763"/>
    <d v="2024-04-24T00:00:00"/>
    <x v="6"/>
    <x v="3"/>
    <x v="1"/>
    <n v="61206.14"/>
    <n v="14.28"/>
    <n v="28708.85"/>
  </r>
  <r>
    <s v="INV04764"/>
    <d v="2024-10-03T00:00:00"/>
    <x v="18"/>
    <x v="0"/>
    <x v="2"/>
    <n v="195168.15"/>
    <n v="24.63"/>
    <n v="97936.31"/>
  </r>
  <r>
    <s v="INV04765"/>
    <d v="2025-05-12T00:00:00"/>
    <x v="35"/>
    <x v="2"/>
    <x v="1"/>
    <n v="32082.09"/>
    <n v="8.0500000000000007"/>
    <n v="13504.27"/>
  </r>
  <r>
    <s v="INV04766"/>
    <d v="2025-09-21T00:00:00"/>
    <x v="164"/>
    <x v="0"/>
    <x v="2"/>
    <n v="95052.32"/>
    <n v="14.18"/>
    <n v="37735.14"/>
  </r>
  <r>
    <s v="INV04767"/>
    <d v="2025-10-07T00:00:00"/>
    <x v="136"/>
    <x v="1"/>
    <x v="3"/>
    <n v="133104.18"/>
    <n v="5.67"/>
    <n v="67844.62"/>
  </r>
  <r>
    <s v="INV04768"/>
    <d v="2024-01-18T00:00:00"/>
    <x v="210"/>
    <x v="3"/>
    <x v="2"/>
    <n v="105213.54"/>
    <n v="2.5499999999999998"/>
    <n v="46216.1"/>
  </r>
  <r>
    <s v="INV04769"/>
    <d v="2025-04-03T00:00:00"/>
    <x v="297"/>
    <x v="1"/>
    <x v="2"/>
    <n v="177911.93"/>
    <n v="3.32"/>
    <n v="57764.19"/>
  </r>
  <r>
    <s v="INV04770"/>
    <d v="2025-11-28T00:00:00"/>
    <x v="47"/>
    <x v="1"/>
    <x v="2"/>
    <n v="80225.91"/>
    <n v="22.92"/>
    <n v="36878.49"/>
  </r>
  <r>
    <s v="INV04771"/>
    <d v="2024-05-22T00:00:00"/>
    <x v="134"/>
    <x v="2"/>
    <x v="3"/>
    <n v="22899.67"/>
    <n v="14.72"/>
    <n v="9061.59"/>
  </r>
  <r>
    <s v="INV04772"/>
    <d v="2024-12-03T00:00:00"/>
    <x v="219"/>
    <x v="3"/>
    <x v="3"/>
    <n v="93080.2"/>
    <n v="2.83"/>
    <n v="28141.32"/>
  </r>
  <r>
    <s v="INV04773"/>
    <d v="2025-07-14T00:00:00"/>
    <x v="23"/>
    <x v="0"/>
    <x v="1"/>
    <n v="13164.33"/>
    <n v="19.2"/>
    <n v="3934.18"/>
  </r>
  <r>
    <s v="INV04774"/>
    <d v="2025-01-12T00:00:00"/>
    <x v="182"/>
    <x v="1"/>
    <x v="3"/>
    <n v="109297.39"/>
    <n v="0.86"/>
    <n v="38029.949999999997"/>
  </r>
  <r>
    <s v="INV04775"/>
    <d v="2024-12-27T00:00:00"/>
    <x v="267"/>
    <x v="3"/>
    <x v="1"/>
    <n v="193016.48"/>
    <n v="23.05"/>
    <n v="83993.73"/>
  </r>
  <r>
    <s v="INV04776"/>
    <d v="2024-10-14T00:00:00"/>
    <x v="134"/>
    <x v="0"/>
    <x v="0"/>
    <n v="177639.89"/>
    <n v="17.29"/>
    <n v="61338.37"/>
  </r>
  <r>
    <s v="INV04777"/>
    <d v="2025-12-17T00:00:00"/>
    <x v="220"/>
    <x v="1"/>
    <x v="0"/>
    <n v="82625.36"/>
    <n v="18.82"/>
    <n v="22895.3"/>
  </r>
  <r>
    <s v="INV04778"/>
    <d v="2025-11-30T00:00:00"/>
    <x v="106"/>
    <x v="1"/>
    <x v="2"/>
    <n v="170790.42"/>
    <n v="10.42"/>
    <n v="52851.08"/>
  </r>
  <r>
    <s v="INV04779"/>
    <d v="2025-12-07T00:00:00"/>
    <x v="204"/>
    <x v="0"/>
    <x v="2"/>
    <n v="35511.08"/>
    <n v="20.309999999999999"/>
    <n v="13373.81"/>
  </r>
  <r>
    <s v="INV04780"/>
    <d v="2025-06-15T00:00:00"/>
    <x v="164"/>
    <x v="3"/>
    <x v="0"/>
    <n v="240692.89"/>
    <n v="12.72"/>
    <n v="100222.03"/>
  </r>
  <r>
    <s v="INV04781"/>
    <d v="2025-03-06T00:00:00"/>
    <x v="268"/>
    <x v="3"/>
    <x v="3"/>
    <n v="183106.03"/>
    <n v="13.7"/>
    <n v="51302.28"/>
  </r>
  <r>
    <s v="INV04782"/>
    <d v="2024-09-16T00:00:00"/>
    <x v="40"/>
    <x v="3"/>
    <x v="1"/>
    <n v="171202.71"/>
    <n v="4.66"/>
    <n v="73808.259999999995"/>
  </r>
  <r>
    <s v="INV04783"/>
    <d v="2024-12-02T00:00:00"/>
    <x v="224"/>
    <x v="3"/>
    <x v="0"/>
    <n v="244404.82"/>
    <n v="5.24"/>
    <n v="73841.06"/>
  </r>
  <r>
    <s v="INV04784"/>
    <d v="2024-02-12T00:00:00"/>
    <x v="251"/>
    <x v="3"/>
    <x v="0"/>
    <n v="205509.62"/>
    <n v="15.82"/>
    <n v="84010.05"/>
  </r>
  <r>
    <s v="INV04785"/>
    <d v="2024-11-26T00:00:00"/>
    <x v="82"/>
    <x v="1"/>
    <x v="2"/>
    <n v="19466.150000000001"/>
    <n v="17.350000000000001"/>
    <n v="6225.13"/>
  </r>
  <r>
    <s v="INV04786"/>
    <d v="2025-10-21T00:00:00"/>
    <x v="136"/>
    <x v="1"/>
    <x v="2"/>
    <n v="51615.95"/>
    <n v="3.77"/>
    <n v="13353.6"/>
  </r>
  <r>
    <s v="INV04787"/>
    <d v="2025-07-06T00:00:00"/>
    <x v="205"/>
    <x v="0"/>
    <x v="0"/>
    <n v="107450.36"/>
    <n v="8.8800000000000008"/>
    <n v="44109.98"/>
  </r>
  <r>
    <s v="INV04788"/>
    <d v="2025-05-22T00:00:00"/>
    <x v="278"/>
    <x v="1"/>
    <x v="2"/>
    <n v="213804.27"/>
    <n v="7.45"/>
    <n v="112331.07"/>
  </r>
  <r>
    <s v="INV04789"/>
    <d v="2024-09-11T00:00:00"/>
    <x v="162"/>
    <x v="2"/>
    <x v="0"/>
    <n v="97394.87"/>
    <n v="8.99"/>
    <n v="29099.68"/>
  </r>
  <r>
    <s v="INV04790"/>
    <d v="2024-08-09T00:00:00"/>
    <x v="254"/>
    <x v="2"/>
    <x v="2"/>
    <n v="16178.69"/>
    <n v="10.53"/>
    <n v="6310.09"/>
  </r>
  <r>
    <s v="INV04791"/>
    <d v="2025-12-22T00:00:00"/>
    <x v="148"/>
    <x v="1"/>
    <x v="2"/>
    <n v="195761.14"/>
    <n v="1.35"/>
    <n v="83577.460000000006"/>
  </r>
  <r>
    <s v="INV04792"/>
    <d v="2025-11-08T00:00:00"/>
    <x v="196"/>
    <x v="2"/>
    <x v="1"/>
    <n v="240180.89"/>
    <n v="17.600000000000001"/>
    <n v="129578.61"/>
  </r>
  <r>
    <s v="INV04793"/>
    <d v="2025-10-09T00:00:00"/>
    <x v="280"/>
    <x v="1"/>
    <x v="2"/>
    <n v="146740.95000000001"/>
    <n v="23.84"/>
    <n v="60320.22"/>
  </r>
  <r>
    <s v="INV04794"/>
    <d v="2025-02-15T00:00:00"/>
    <x v="241"/>
    <x v="0"/>
    <x v="1"/>
    <n v="215012.72"/>
    <n v="16.239999999999998"/>
    <n v="98224.17"/>
  </r>
  <r>
    <s v="INV04795"/>
    <d v="2024-05-19T00:00:00"/>
    <x v="239"/>
    <x v="1"/>
    <x v="1"/>
    <n v="127028.84"/>
    <n v="5.63"/>
    <n v="56489.48"/>
  </r>
  <r>
    <s v="INV04796"/>
    <d v="2024-11-19T00:00:00"/>
    <x v="5"/>
    <x v="1"/>
    <x v="3"/>
    <n v="173762.13"/>
    <n v="19.14"/>
    <n v="61971.85"/>
  </r>
  <r>
    <s v="INV04797"/>
    <d v="2024-11-06T00:00:00"/>
    <x v="226"/>
    <x v="0"/>
    <x v="1"/>
    <n v="49735.17"/>
    <n v="16.55"/>
    <n v="20929.240000000002"/>
  </r>
  <r>
    <s v="INV04798"/>
    <d v="2025-04-05T00:00:00"/>
    <x v="99"/>
    <x v="3"/>
    <x v="0"/>
    <n v="18687.14"/>
    <n v="6.09"/>
    <n v="10177.99"/>
  </r>
  <r>
    <s v="INV04799"/>
    <d v="2025-11-24T00:00:00"/>
    <x v="60"/>
    <x v="3"/>
    <x v="0"/>
    <n v="162091.01"/>
    <n v="24.78"/>
    <n v="43603.08"/>
  </r>
  <r>
    <s v="INV04800"/>
    <d v="2024-12-15T00:00:00"/>
    <x v="177"/>
    <x v="1"/>
    <x v="0"/>
    <n v="74442.63"/>
    <n v="23.14"/>
    <n v="26339.279999999999"/>
  </r>
  <r>
    <s v="INV04801"/>
    <d v="2024-08-28T00:00:00"/>
    <x v="11"/>
    <x v="3"/>
    <x v="3"/>
    <n v="25199.17"/>
    <n v="7.01"/>
    <n v="9855.2199999999993"/>
  </r>
  <r>
    <s v="INV04802"/>
    <d v="2024-03-13T00:00:00"/>
    <x v="264"/>
    <x v="0"/>
    <x v="1"/>
    <n v="220145.9"/>
    <n v="20.77"/>
    <n v="118033.84"/>
  </r>
  <r>
    <s v="INV04803"/>
    <d v="2024-09-10T00:00:00"/>
    <x v="271"/>
    <x v="1"/>
    <x v="2"/>
    <n v="218680.19"/>
    <n v="16.7"/>
    <n v="101745.35"/>
  </r>
  <r>
    <s v="INV04804"/>
    <d v="2024-03-02T00:00:00"/>
    <x v="65"/>
    <x v="3"/>
    <x v="2"/>
    <n v="150536.65"/>
    <n v="8.91"/>
    <n v="78876.95"/>
  </r>
  <r>
    <s v="INV04805"/>
    <d v="2025-10-22T00:00:00"/>
    <x v="276"/>
    <x v="3"/>
    <x v="3"/>
    <n v="239107.85"/>
    <n v="21.53"/>
    <n v="95854.18"/>
  </r>
  <r>
    <s v="INV04806"/>
    <d v="2024-08-23T00:00:00"/>
    <x v="298"/>
    <x v="2"/>
    <x v="1"/>
    <n v="36409.660000000003"/>
    <n v="2.68"/>
    <n v="10147.83"/>
  </r>
  <r>
    <s v="INV04807"/>
    <d v="2025-07-30T00:00:00"/>
    <x v="63"/>
    <x v="1"/>
    <x v="2"/>
    <n v="23914.38"/>
    <n v="2.14"/>
    <n v="8025.79"/>
  </r>
  <r>
    <s v="INV04808"/>
    <d v="2025-11-02T00:00:00"/>
    <x v="43"/>
    <x v="3"/>
    <x v="1"/>
    <n v="84190.55"/>
    <n v="14.65"/>
    <n v="32361.47"/>
  </r>
  <r>
    <s v="INV04809"/>
    <d v="2025-11-03T00:00:00"/>
    <x v="103"/>
    <x v="3"/>
    <x v="1"/>
    <n v="116152.14"/>
    <n v="5.21"/>
    <n v="45774.69"/>
  </r>
  <r>
    <s v="INV04810"/>
    <d v="2025-01-29T00:00:00"/>
    <x v="121"/>
    <x v="2"/>
    <x v="3"/>
    <n v="59071.64"/>
    <n v="7.01"/>
    <n v="29242.71"/>
  </r>
  <r>
    <s v="INV04811"/>
    <d v="2025-03-19T00:00:00"/>
    <x v="58"/>
    <x v="0"/>
    <x v="3"/>
    <n v="23038.55"/>
    <n v="19.11"/>
    <n v="8968.7800000000007"/>
  </r>
  <r>
    <s v="INV04812"/>
    <d v="2025-11-02T00:00:00"/>
    <x v="270"/>
    <x v="2"/>
    <x v="0"/>
    <n v="132016.98000000001"/>
    <n v="24.41"/>
    <n v="38810.410000000003"/>
  </r>
  <r>
    <s v="INV04813"/>
    <d v="2024-10-05T00:00:00"/>
    <x v="219"/>
    <x v="1"/>
    <x v="1"/>
    <n v="163365.24"/>
    <n v="23.03"/>
    <n v="67334.460000000006"/>
  </r>
  <r>
    <s v="INV04814"/>
    <d v="2025-11-17T00:00:00"/>
    <x v="203"/>
    <x v="0"/>
    <x v="3"/>
    <n v="122504.83"/>
    <n v="18.59"/>
    <n v="47080.05"/>
  </r>
  <r>
    <s v="INV04815"/>
    <d v="2024-07-13T00:00:00"/>
    <x v="293"/>
    <x v="3"/>
    <x v="2"/>
    <n v="35207.19"/>
    <n v="11.52"/>
    <n v="15709.99"/>
  </r>
  <r>
    <s v="INV04816"/>
    <d v="2024-02-12T00:00:00"/>
    <x v="78"/>
    <x v="2"/>
    <x v="3"/>
    <n v="223117.2"/>
    <n v="10.4"/>
    <n v="100593.97"/>
  </r>
  <r>
    <s v="INV04817"/>
    <d v="2024-07-19T00:00:00"/>
    <x v="274"/>
    <x v="2"/>
    <x v="0"/>
    <n v="36010.620000000003"/>
    <n v="14.49"/>
    <n v="10472.49"/>
  </r>
  <r>
    <s v="INV04818"/>
    <d v="2024-07-25T00:00:00"/>
    <x v="13"/>
    <x v="1"/>
    <x v="2"/>
    <n v="129209"/>
    <n v="1.41"/>
    <n v="39621.199999999997"/>
  </r>
  <r>
    <s v="INV04819"/>
    <d v="2024-10-06T00:00:00"/>
    <x v="5"/>
    <x v="3"/>
    <x v="1"/>
    <n v="212117.51"/>
    <n v="23.06"/>
    <n v="82401.83"/>
  </r>
  <r>
    <s v="INV04820"/>
    <d v="2025-03-08T00:00:00"/>
    <x v="44"/>
    <x v="2"/>
    <x v="3"/>
    <n v="131932.49"/>
    <n v="20.68"/>
    <n v="64393.24"/>
  </r>
  <r>
    <s v="INV04821"/>
    <d v="2024-01-20T00:00:00"/>
    <x v="283"/>
    <x v="1"/>
    <x v="3"/>
    <n v="246274.74"/>
    <n v="11.23"/>
    <n v="118139.88"/>
  </r>
  <r>
    <s v="INV04822"/>
    <d v="2025-04-16T00:00:00"/>
    <x v="192"/>
    <x v="3"/>
    <x v="0"/>
    <n v="51563.29"/>
    <n v="8.3800000000000008"/>
    <n v="23142.560000000001"/>
  </r>
  <r>
    <s v="INV04823"/>
    <d v="2025-07-12T00:00:00"/>
    <x v="51"/>
    <x v="2"/>
    <x v="2"/>
    <n v="109362.99"/>
    <n v="19.04"/>
    <n v="55784.49"/>
  </r>
  <r>
    <s v="INV04824"/>
    <d v="2025-06-18T00:00:00"/>
    <x v="154"/>
    <x v="3"/>
    <x v="0"/>
    <n v="193404.05"/>
    <n v="5.82"/>
    <n v="56914.05"/>
  </r>
  <r>
    <s v="INV04825"/>
    <d v="2024-11-02T00:00:00"/>
    <x v="175"/>
    <x v="0"/>
    <x v="1"/>
    <n v="220023"/>
    <n v="0.75"/>
    <n v="95745.65"/>
  </r>
  <r>
    <s v="INV04826"/>
    <d v="2024-01-02T00:00:00"/>
    <x v="56"/>
    <x v="0"/>
    <x v="1"/>
    <n v="195148.25"/>
    <n v="10.130000000000001"/>
    <n v="67476.02"/>
  </r>
  <r>
    <s v="INV04827"/>
    <d v="2024-08-20T00:00:00"/>
    <x v="67"/>
    <x v="2"/>
    <x v="1"/>
    <n v="79189.81"/>
    <n v="14.74"/>
    <n v="21354.52"/>
  </r>
  <r>
    <s v="INV04828"/>
    <d v="2024-11-09T00:00:00"/>
    <x v="266"/>
    <x v="2"/>
    <x v="2"/>
    <n v="17233.47"/>
    <n v="9.19"/>
    <n v="9150.2999999999993"/>
  </r>
  <r>
    <s v="INV04829"/>
    <d v="2025-07-05T00:00:00"/>
    <x v="236"/>
    <x v="1"/>
    <x v="1"/>
    <n v="246022.43"/>
    <n v="1.59"/>
    <n v="84119.53"/>
  </r>
  <r>
    <s v="INV04830"/>
    <d v="2024-12-09T00:00:00"/>
    <x v="186"/>
    <x v="0"/>
    <x v="1"/>
    <n v="139391.74"/>
    <n v="11.17"/>
    <n v="55592.93"/>
  </r>
  <r>
    <s v="INV04831"/>
    <d v="2024-09-07T00:00:00"/>
    <x v="49"/>
    <x v="3"/>
    <x v="0"/>
    <n v="189187.03"/>
    <n v="15.35"/>
    <n v="57029.71"/>
  </r>
  <r>
    <s v="INV04832"/>
    <d v="2025-03-30T00:00:00"/>
    <x v="44"/>
    <x v="0"/>
    <x v="2"/>
    <n v="67711.16"/>
    <n v="18.079999999999998"/>
    <n v="35218.61"/>
  </r>
  <r>
    <s v="INV04833"/>
    <d v="2024-01-29T00:00:00"/>
    <x v="206"/>
    <x v="1"/>
    <x v="2"/>
    <n v="171625.37"/>
    <n v="4.54"/>
    <n v="70799.570000000007"/>
  </r>
  <r>
    <s v="INV04834"/>
    <d v="2024-07-09T00:00:00"/>
    <x v="271"/>
    <x v="3"/>
    <x v="0"/>
    <n v="130330.38"/>
    <n v="23.75"/>
    <n v="50217.7"/>
  </r>
  <r>
    <s v="INV04835"/>
    <d v="2024-04-06T00:00:00"/>
    <x v="232"/>
    <x v="2"/>
    <x v="0"/>
    <n v="91768.81"/>
    <n v="14.37"/>
    <n v="47181.62"/>
  </r>
  <r>
    <s v="INV04836"/>
    <d v="2025-10-20T00:00:00"/>
    <x v="270"/>
    <x v="1"/>
    <x v="2"/>
    <n v="11743.67"/>
    <n v="9.9600000000000009"/>
    <n v="3528.22"/>
  </r>
  <r>
    <s v="INV04837"/>
    <d v="2024-02-12T00:00:00"/>
    <x v="289"/>
    <x v="0"/>
    <x v="2"/>
    <n v="52301.77"/>
    <n v="15"/>
    <n v="18027.509999999998"/>
  </r>
  <r>
    <s v="INV04838"/>
    <d v="2024-05-19T00:00:00"/>
    <x v="172"/>
    <x v="0"/>
    <x v="1"/>
    <n v="40752.519999999997"/>
    <n v="8.34"/>
    <n v="15933.96"/>
  </r>
  <r>
    <s v="INV04839"/>
    <d v="2025-11-29T00:00:00"/>
    <x v="27"/>
    <x v="0"/>
    <x v="2"/>
    <n v="19989.09"/>
    <n v="21.38"/>
    <n v="8280.52"/>
  </r>
  <r>
    <s v="INV04840"/>
    <d v="2025-06-10T00:00:00"/>
    <x v="262"/>
    <x v="2"/>
    <x v="2"/>
    <n v="134267.65"/>
    <n v="22.02"/>
    <n v="39361.360000000001"/>
  </r>
  <r>
    <s v="INV04841"/>
    <d v="2024-01-30T00:00:00"/>
    <x v="266"/>
    <x v="1"/>
    <x v="2"/>
    <n v="240848.07"/>
    <n v="7.61"/>
    <n v="91030.33"/>
  </r>
  <r>
    <s v="INV04842"/>
    <d v="2024-11-23T00:00:00"/>
    <x v="177"/>
    <x v="2"/>
    <x v="2"/>
    <n v="244114.79"/>
    <n v="5.28"/>
    <n v="119567.3"/>
  </r>
  <r>
    <s v="INV04843"/>
    <d v="2024-04-11T00:00:00"/>
    <x v="170"/>
    <x v="1"/>
    <x v="2"/>
    <n v="123762.78"/>
    <n v="1.17"/>
    <n v="36257.25"/>
  </r>
  <r>
    <s v="INV04844"/>
    <d v="2024-07-12T00:00:00"/>
    <x v="80"/>
    <x v="1"/>
    <x v="2"/>
    <n v="189035.4"/>
    <n v="5.87"/>
    <n v="80982.73"/>
  </r>
  <r>
    <s v="INV04845"/>
    <d v="2025-04-08T00:00:00"/>
    <x v="131"/>
    <x v="1"/>
    <x v="3"/>
    <n v="109090.85"/>
    <n v="20.3"/>
    <n v="31711.14"/>
  </r>
  <r>
    <s v="INV04846"/>
    <d v="2025-11-25T00:00:00"/>
    <x v="181"/>
    <x v="0"/>
    <x v="3"/>
    <n v="140875.92000000001"/>
    <n v="4.87"/>
    <n v="44368.44"/>
  </r>
  <r>
    <s v="INV04847"/>
    <d v="2024-05-18T00:00:00"/>
    <x v="88"/>
    <x v="0"/>
    <x v="0"/>
    <n v="146466.09"/>
    <n v="5.55"/>
    <n v="54200.08"/>
  </r>
  <r>
    <s v="INV04848"/>
    <d v="2025-01-14T00:00:00"/>
    <x v="53"/>
    <x v="2"/>
    <x v="1"/>
    <n v="85161.37"/>
    <n v="18.190000000000001"/>
    <n v="27257.14"/>
  </r>
  <r>
    <s v="INV04849"/>
    <d v="2025-04-24T00:00:00"/>
    <x v="208"/>
    <x v="2"/>
    <x v="1"/>
    <n v="225909.51"/>
    <n v="14.9"/>
    <n v="70719.75"/>
  </r>
  <r>
    <s v="INV04850"/>
    <d v="2025-03-01T00:00:00"/>
    <x v="128"/>
    <x v="2"/>
    <x v="0"/>
    <n v="234376.66"/>
    <n v="13.69"/>
    <n v="128407.69"/>
  </r>
  <r>
    <s v="INV04851"/>
    <d v="2024-09-19T00:00:00"/>
    <x v="145"/>
    <x v="1"/>
    <x v="1"/>
    <n v="199091.04"/>
    <n v="13.5"/>
    <n v="56594.98"/>
  </r>
  <r>
    <s v="INV04852"/>
    <d v="2025-07-02T00:00:00"/>
    <x v="187"/>
    <x v="0"/>
    <x v="3"/>
    <n v="157487.39000000001"/>
    <n v="16.95"/>
    <n v="47915.68"/>
  </r>
  <r>
    <s v="INV04853"/>
    <d v="2024-10-02T00:00:00"/>
    <x v="96"/>
    <x v="2"/>
    <x v="0"/>
    <n v="145196.35"/>
    <n v="24.87"/>
    <n v="57856.38"/>
  </r>
  <r>
    <s v="INV04854"/>
    <d v="2024-02-22T00:00:00"/>
    <x v="46"/>
    <x v="0"/>
    <x v="3"/>
    <n v="97413.7"/>
    <n v="1.63"/>
    <n v="39147.99"/>
  </r>
  <r>
    <s v="INV04855"/>
    <d v="2025-07-06T00:00:00"/>
    <x v="99"/>
    <x v="0"/>
    <x v="3"/>
    <n v="187462.6"/>
    <n v="7.13"/>
    <n v="100354.1"/>
  </r>
  <r>
    <s v="INV04856"/>
    <d v="2025-02-01T00:00:00"/>
    <x v="55"/>
    <x v="0"/>
    <x v="3"/>
    <n v="133104.35"/>
    <n v="14.16"/>
    <n v="63758.7"/>
  </r>
  <r>
    <s v="INV04857"/>
    <d v="2025-02-07T00:00:00"/>
    <x v="30"/>
    <x v="1"/>
    <x v="3"/>
    <n v="169979.78"/>
    <n v="8.89"/>
    <n v="57692.3"/>
  </r>
  <r>
    <s v="INV04858"/>
    <d v="2025-09-22T00:00:00"/>
    <x v="206"/>
    <x v="3"/>
    <x v="3"/>
    <n v="206960.48"/>
    <n v="3.01"/>
    <n v="60791.42"/>
  </r>
  <r>
    <s v="INV04859"/>
    <d v="2024-05-24T00:00:00"/>
    <x v="37"/>
    <x v="3"/>
    <x v="2"/>
    <n v="135047.70000000001"/>
    <n v="18.13"/>
    <n v="53188.32"/>
  </r>
  <r>
    <s v="INV04860"/>
    <d v="2024-01-07T00:00:00"/>
    <x v="16"/>
    <x v="1"/>
    <x v="2"/>
    <n v="208678"/>
    <n v="17.760000000000002"/>
    <n v="64168.58"/>
  </r>
  <r>
    <s v="INV04861"/>
    <d v="2025-01-21T00:00:00"/>
    <x v="106"/>
    <x v="2"/>
    <x v="3"/>
    <n v="43226.69"/>
    <n v="20.93"/>
    <n v="18806.63"/>
  </r>
  <r>
    <s v="INV04862"/>
    <d v="2025-10-16T00:00:00"/>
    <x v="272"/>
    <x v="2"/>
    <x v="2"/>
    <n v="173326.91"/>
    <n v="17.82"/>
    <n v="58645.08"/>
  </r>
  <r>
    <s v="INV04863"/>
    <d v="2025-08-11T00:00:00"/>
    <x v="277"/>
    <x v="1"/>
    <x v="3"/>
    <n v="182935.14"/>
    <n v="16.59"/>
    <n v="50966.39"/>
  </r>
  <r>
    <s v="INV04864"/>
    <d v="2025-11-11T00:00:00"/>
    <x v="17"/>
    <x v="2"/>
    <x v="2"/>
    <n v="165694.10999999999"/>
    <n v="13.42"/>
    <n v="67292.210000000006"/>
  </r>
  <r>
    <s v="INV04865"/>
    <d v="2025-02-15T00:00:00"/>
    <x v="211"/>
    <x v="2"/>
    <x v="1"/>
    <n v="224790.36"/>
    <n v="0.36"/>
    <n v="116526.07"/>
  </r>
  <r>
    <s v="INV04866"/>
    <d v="2025-05-06T00:00:00"/>
    <x v="165"/>
    <x v="1"/>
    <x v="1"/>
    <n v="183903.29"/>
    <n v="0.93"/>
    <n v="73410.91"/>
  </r>
  <r>
    <s v="INV04867"/>
    <d v="2024-08-09T00:00:00"/>
    <x v="2"/>
    <x v="2"/>
    <x v="0"/>
    <n v="124595.12"/>
    <n v="15.83"/>
    <n v="38595.11"/>
  </r>
  <r>
    <s v="INV04868"/>
    <d v="2024-12-04T00:00:00"/>
    <x v="239"/>
    <x v="0"/>
    <x v="3"/>
    <n v="22546.69"/>
    <n v="2.38"/>
    <n v="5674.54"/>
  </r>
  <r>
    <s v="INV04869"/>
    <d v="2025-01-20T00:00:00"/>
    <x v="35"/>
    <x v="3"/>
    <x v="0"/>
    <n v="207594.07"/>
    <n v="8.77"/>
    <n v="83698.73"/>
  </r>
  <r>
    <s v="INV04870"/>
    <d v="2025-12-13T00:00:00"/>
    <x v="151"/>
    <x v="2"/>
    <x v="2"/>
    <n v="123310.31"/>
    <n v="3.05"/>
    <n v="51428.24"/>
  </r>
  <r>
    <s v="INV04871"/>
    <d v="2024-09-16T00:00:00"/>
    <x v="35"/>
    <x v="3"/>
    <x v="3"/>
    <n v="96090.67"/>
    <n v="5.61"/>
    <n v="36637.46"/>
  </r>
  <r>
    <s v="INV04872"/>
    <d v="2025-12-12T00:00:00"/>
    <x v="105"/>
    <x v="2"/>
    <x v="3"/>
    <n v="56491.9"/>
    <n v="17.2"/>
    <n v="20664.13"/>
  </r>
  <r>
    <s v="INV04873"/>
    <d v="2025-06-05T00:00:00"/>
    <x v="124"/>
    <x v="2"/>
    <x v="2"/>
    <n v="151636.25"/>
    <n v="19.45"/>
    <n v="63212.27"/>
  </r>
  <r>
    <s v="INV04874"/>
    <d v="2024-02-25T00:00:00"/>
    <x v="177"/>
    <x v="2"/>
    <x v="3"/>
    <n v="57813.25"/>
    <n v="5.49"/>
    <n v="18987.689999999999"/>
  </r>
  <r>
    <s v="INV04875"/>
    <d v="2024-05-11T00:00:00"/>
    <x v="275"/>
    <x v="3"/>
    <x v="1"/>
    <n v="170119.32"/>
    <n v="7.37"/>
    <n v="42594.29"/>
  </r>
  <r>
    <s v="INV04876"/>
    <d v="2025-03-05T00:00:00"/>
    <x v="291"/>
    <x v="2"/>
    <x v="3"/>
    <n v="47730.14"/>
    <n v="8.06"/>
    <n v="24352.25"/>
  </r>
  <r>
    <s v="INV04877"/>
    <d v="2024-10-10T00:00:00"/>
    <x v="42"/>
    <x v="3"/>
    <x v="3"/>
    <n v="146899.22"/>
    <n v="5.53"/>
    <n v="51405.07"/>
  </r>
  <r>
    <s v="INV04878"/>
    <d v="2024-03-04T00:00:00"/>
    <x v="7"/>
    <x v="3"/>
    <x v="1"/>
    <n v="124057.95"/>
    <n v="2.2599999999999998"/>
    <n v="32834.92"/>
  </r>
  <r>
    <s v="INV04879"/>
    <d v="2024-09-23T00:00:00"/>
    <x v="195"/>
    <x v="3"/>
    <x v="2"/>
    <n v="79613.919999999998"/>
    <n v="15.73"/>
    <n v="36078.94"/>
  </r>
  <r>
    <s v="INV04880"/>
    <d v="2024-05-08T00:00:00"/>
    <x v="12"/>
    <x v="1"/>
    <x v="1"/>
    <n v="168596.47"/>
    <n v="6.53"/>
    <n v="83199.820000000007"/>
  </r>
  <r>
    <s v="INV04881"/>
    <d v="2025-01-24T00:00:00"/>
    <x v="271"/>
    <x v="3"/>
    <x v="1"/>
    <n v="178357.2"/>
    <n v="3.9"/>
    <n v="94178.45"/>
  </r>
  <r>
    <s v="INV04882"/>
    <d v="2024-11-19T00:00:00"/>
    <x v="206"/>
    <x v="1"/>
    <x v="0"/>
    <n v="145449.28"/>
    <n v="1.43"/>
    <n v="46035.03"/>
  </r>
  <r>
    <s v="INV04883"/>
    <d v="2024-01-12T00:00:00"/>
    <x v="159"/>
    <x v="3"/>
    <x v="2"/>
    <n v="235068.7"/>
    <n v="3.79"/>
    <n v="118385.45"/>
  </r>
  <r>
    <s v="INV04884"/>
    <d v="2024-01-18T00:00:00"/>
    <x v="88"/>
    <x v="0"/>
    <x v="3"/>
    <n v="200689.72"/>
    <n v="10.55"/>
    <n v="50954.02"/>
  </r>
  <r>
    <s v="INV04885"/>
    <d v="2025-01-07T00:00:00"/>
    <x v="114"/>
    <x v="1"/>
    <x v="2"/>
    <n v="221214.55"/>
    <n v="1.62"/>
    <n v="88123.24"/>
  </r>
  <r>
    <s v="INV04886"/>
    <d v="2024-02-15T00:00:00"/>
    <x v="276"/>
    <x v="3"/>
    <x v="2"/>
    <n v="13405.61"/>
    <n v="7.58"/>
    <n v="6430.06"/>
  </r>
  <r>
    <s v="INV04887"/>
    <d v="2025-01-21T00:00:00"/>
    <x v="259"/>
    <x v="0"/>
    <x v="1"/>
    <n v="234904.79"/>
    <n v="21.91"/>
    <n v="64656.1"/>
  </r>
  <r>
    <s v="INV04888"/>
    <d v="2025-08-05T00:00:00"/>
    <x v="146"/>
    <x v="1"/>
    <x v="2"/>
    <n v="113508.11"/>
    <n v="24.02"/>
    <n v="50172.13"/>
  </r>
  <r>
    <s v="INV04889"/>
    <d v="2025-11-23T00:00:00"/>
    <x v="186"/>
    <x v="0"/>
    <x v="2"/>
    <n v="174505.44"/>
    <n v="1.4"/>
    <n v="89359.42"/>
  </r>
  <r>
    <s v="INV04890"/>
    <d v="2025-02-26T00:00:00"/>
    <x v="20"/>
    <x v="1"/>
    <x v="2"/>
    <n v="223852.77"/>
    <n v="18.600000000000001"/>
    <n v="99823.53"/>
  </r>
  <r>
    <s v="INV04891"/>
    <d v="2025-04-14T00:00:00"/>
    <x v="214"/>
    <x v="1"/>
    <x v="2"/>
    <n v="145964.14000000001"/>
    <n v="12.49"/>
    <n v="43221.8"/>
  </r>
  <r>
    <s v="INV04892"/>
    <d v="2025-05-19T00:00:00"/>
    <x v="210"/>
    <x v="1"/>
    <x v="2"/>
    <n v="36645.79"/>
    <n v="24.06"/>
    <n v="11334.98"/>
  </r>
  <r>
    <s v="INV04893"/>
    <d v="2025-04-04T00:00:00"/>
    <x v="79"/>
    <x v="0"/>
    <x v="0"/>
    <n v="53963.66"/>
    <n v="0.96"/>
    <n v="22851.31"/>
  </r>
  <r>
    <s v="INV04894"/>
    <d v="2024-01-17T00:00:00"/>
    <x v="284"/>
    <x v="2"/>
    <x v="1"/>
    <n v="98645.35"/>
    <n v="19.87"/>
    <n v="36332.129999999997"/>
  </r>
  <r>
    <s v="INV04895"/>
    <d v="2025-04-10T00:00:00"/>
    <x v="200"/>
    <x v="2"/>
    <x v="1"/>
    <n v="40696.6"/>
    <n v="13.21"/>
    <n v="21900.38"/>
  </r>
  <r>
    <s v="INV04896"/>
    <d v="2024-04-16T00:00:00"/>
    <x v="103"/>
    <x v="2"/>
    <x v="2"/>
    <n v="45662.45"/>
    <n v="6.16"/>
    <n v="24293.8"/>
  </r>
  <r>
    <s v="INV04897"/>
    <d v="2024-02-14T00:00:00"/>
    <x v="218"/>
    <x v="0"/>
    <x v="2"/>
    <n v="23328.76"/>
    <n v="4.8600000000000003"/>
    <n v="7173.17"/>
  </r>
  <r>
    <s v="INV04898"/>
    <d v="2025-05-15T00:00:00"/>
    <x v="117"/>
    <x v="0"/>
    <x v="3"/>
    <n v="147871.57"/>
    <n v="24.62"/>
    <n v="50662.43"/>
  </r>
  <r>
    <s v="INV04899"/>
    <d v="2025-06-09T00:00:00"/>
    <x v="65"/>
    <x v="0"/>
    <x v="3"/>
    <n v="124376.53"/>
    <n v="16.63"/>
    <n v="63111.839999999997"/>
  </r>
  <r>
    <s v="INV04900"/>
    <d v="2025-07-19T00:00:00"/>
    <x v="146"/>
    <x v="0"/>
    <x v="0"/>
    <n v="85516.95"/>
    <n v="0.95"/>
    <n v="46691.360000000001"/>
  </r>
  <r>
    <s v="INV04901"/>
    <d v="2024-01-17T00:00:00"/>
    <x v="67"/>
    <x v="1"/>
    <x v="2"/>
    <n v="229722.97"/>
    <n v="24.38"/>
    <n v="113073.86"/>
  </r>
  <r>
    <s v="INV04902"/>
    <d v="2024-07-03T00:00:00"/>
    <x v="23"/>
    <x v="0"/>
    <x v="2"/>
    <n v="100791.59"/>
    <n v="18.34"/>
    <n v="45045.760000000002"/>
  </r>
  <r>
    <s v="INV04903"/>
    <d v="2025-09-30T00:00:00"/>
    <x v="271"/>
    <x v="2"/>
    <x v="3"/>
    <n v="124833.62"/>
    <n v="2.0099999999999998"/>
    <n v="62930.74"/>
  </r>
  <r>
    <s v="INV04904"/>
    <d v="2025-08-01T00:00:00"/>
    <x v="290"/>
    <x v="3"/>
    <x v="0"/>
    <n v="127579.31"/>
    <n v="20.94"/>
    <n v="40834.53"/>
  </r>
  <r>
    <s v="INV04905"/>
    <d v="2024-09-29T00:00:00"/>
    <x v="83"/>
    <x v="3"/>
    <x v="1"/>
    <n v="54313.01"/>
    <n v="12.54"/>
    <n v="19754.82"/>
  </r>
  <r>
    <s v="INV04906"/>
    <d v="2025-05-23T00:00:00"/>
    <x v="20"/>
    <x v="1"/>
    <x v="0"/>
    <n v="177679.38"/>
    <n v="6.83"/>
    <n v="95311.54"/>
  </r>
  <r>
    <s v="INV04907"/>
    <d v="2024-10-10T00:00:00"/>
    <x v="204"/>
    <x v="0"/>
    <x v="3"/>
    <n v="175863.32"/>
    <n v="19.739999999999998"/>
    <n v="57786.07"/>
  </r>
  <r>
    <s v="INV04908"/>
    <d v="2025-11-05T00:00:00"/>
    <x v="22"/>
    <x v="3"/>
    <x v="1"/>
    <n v="145360.34"/>
    <n v="3.09"/>
    <n v="69394.710000000006"/>
  </r>
  <r>
    <s v="INV04909"/>
    <d v="2025-04-30T00:00:00"/>
    <x v="135"/>
    <x v="3"/>
    <x v="2"/>
    <n v="210494.97"/>
    <n v="20.6"/>
    <n v="77232.56"/>
  </r>
  <r>
    <s v="INV04910"/>
    <d v="2025-09-02T00:00:00"/>
    <x v="143"/>
    <x v="0"/>
    <x v="1"/>
    <n v="234568.49"/>
    <n v="15.45"/>
    <n v="103156.68"/>
  </r>
  <r>
    <s v="INV04911"/>
    <d v="2025-01-15T00:00:00"/>
    <x v="65"/>
    <x v="2"/>
    <x v="0"/>
    <n v="150082.25"/>
    <n v="24.13"/>
    <n v="77147.64"/>
  </r>
  <r>
    <s v="INV04912"/>
    <d v="2024-12-26T00:00:00"/>
    <x v="180"/>
    <x v="1"/>
    <x v="2"/>
    <n v="221185.79"/>
    <n v="16.510000000000002"/>
    <n v="85782.14"/>
  </r>
  <r>
    <s v="INV04913"/>
    <d v="2025-08-12T00:00:00"/>
    <x v="40"/>
    <x v="0"/>
    <x v="2"/>
    <n v="63270.239999999998"/>
    <n v="20.14"/>
    <n v="24120.78"/>
  </r>
  <r>
    <s v="INV04914"/>
    <d v="2025-12-24T00:00:00"/>
    <x v="138"/>
    <x v="0"/>
    <x v="0"/>
    <n v="242635.87"/>
    <n v="15.35"/>
    <n v="75157.850000000006"/>
  </r>
  <r>
    <s v="INV04915"/>
    <d v="2025-11-02T00:00:00"/>
    <x v="188"/>
    <x v="1"/>
    <x v="3"/>
    <n v="159395.69"/>
    <n v="7.11"/>
    <n v="85839.26"/>
  </r>
  <r>
    <s v="INV04916"/>
    <d v="2024-04-06T00:00:00"/>
    <x v="81"/>
    <x v="0"/>
    <x v="1"/>
    <n v="227639.35"/>
    <n v="22.19"/>
    <n v="104419.25"/>
  </r>
  <r>
    <s v="INV04917"/>
    <d v="2024-11-24T00:00:00"/>
    <x v="43"/>
    <x v="3"/>
    <x v="1"/>
    <n v="175818.48"/>
    <n v="24.72"/>
    <n v="83828.14"/>
  </r>
  <r>
    <s v="INV04918"/>
    <d v="2025-01-03T00:00:00"/>
    <x v="203"/>
    <x v="1"/>
    <x v="2"/>
    <n v="150119.69"/>
    <n v="1.4"/>
    <n v="72542.14"/>
  </r>
  <r>
    <s v="INV04919"/>
    <d v="2025-03-30T00:00:00"/>
    <x v="172"/>
    <x v="2"/>
    <x v="1"/>
    <n v="182132"/>
    <n v="22.83"/>
    <n v="46777.33"/>
  </r>
  <r>
    <s v="INV04920"/>
    <d v="2025-11-10T00:00:00"/>
    <x v="92"/>
    <x v="3"/>
    <x v="2"/>
    <n v="56693.01"/>
    <n v="24.01"/>
    <n v="22250.57"/>
  </r>
  <r>
    <s v="INV04921"/>
    <d v="2024-11-06T00:00:00"/>
    <x v="60"/>
    <x v="2"/>
    <x v="2"/>
    <n v="94233.82"/>
    <n v="10.06"/>
    <n v="25210.67"/>
  </r>
  <r>
    <s v="INV04922"/>
    <d v="2024-04-23T00:00:00"/>
    <x v="239"/>
    <x v="0"/>
    <x v="1"/>
    <n v="85366.34"/>
    <n v="17.920000000000002"/>
    <n v="35538.1"/>
  </r>
  <r>
    <s v="INV04923"/>
    <d v="2024-11-25T00:00:00"/>
    <x v="125"/>
    <x v="2"/>
    <x v="3"/>
    <n v="49591.42"/>
    <n v="11"/>
    <n v="22663.25"/>
  </r>
  <r>
    <s v="INV04924"/>
    <d v="2025-02-06T00:00:00"/>
    <x v="276"/>
    <x v="0"/>
    <x v="3"/>
    <n v="87720.28"/>
    <n v="5.03"/>
    <n v="47512.58"/>
  </r>
  <r>
    <s v="INV04925"/>
    <d v="2024-05-03T00:00:00"/>
    <x v="84"/>
    <x v="3"/>
    <x v="1"/>
    <n v="39202.17"/>
    <n v="1.58"/>
    <n v="13439.89"/>
  </r>
  <r>
    <s v="INV04926"/>
    <d v="2025-04-22T00:00:00"/>
    <x v="263"/>
    <x v="1"/>
    <x v="2"/>
    <n v="194116.29"/>
    <n v="13.84"/>
    <n v="85825.16"/>
  </r>
  <r>
    <s v="INV04927"/>
    <d v="2025-05-14T00:00:00"/>
    <x v="183"/>
    <x v="0"/>
    <x v="1"/>
    <n v="232030.73"/>
    <n v="6.15"/>
    <n v="85770.08"/>
  </r>
  <r>
    <s v="INV04928"/>
    <d v="2024-08-18T00:00:00"/>
    <x v="213"/>
    <x v="1"/>
    <x v="2"/>
    <n v="160567.94"/>
    <n v="5.01"/>
    <n v="65665.490000000005"/>
  </r>
  <r>
    <s v="INV04929"/>
    <d v="2024-06-28T00:00:00"/>
    <x v="5"/>
    <x v="2"/>
    <x v="1"/>
    <n v="165874.18"/>
    <n v="4.9800000000000004"/>
    <n v="54544.31"/>
  </r>
  <r>
    <s v="INV04930"/>
    <d v="2025-06-19T00:00:00"/>
    <x v="12"/>
    <x v="1"/>
    <x v="3"/>
    <n v="165971.49"/>
    <n v="7.73"/>
    <n v="84153.01"/>
  </r>
  <r>
    <s v="INV04931"/>
    <d v="2025-09-09T00:00:00"/>
    <x v="45"/>
    <x v="3"/>
    <x v="0"/>
    <n v="228489.72"/>
    <n v="7.05"/>
    <n v="61007.43"/>
  </r>
  <r>
    <s v="INV04932"/>
    <d v="2024-12-22T00:00:00"/>
    <x v="244"/>
    <x v="1"/>
    <x v="1"/>
    <n v="238347.81"/>
    <n v="17.079999999999998"/>
    <n v="92401.64"/>
  </r>
  <r>
    <s v="INV04933"/>
    <d v="2025-10-27T00:00:00"/>
    <x v="205"/>
    <x v="3"/>
    <x v="0"/>
    <n v="192370.32"/>
    <n v="5.23"/>
    <n v="67055.350000000006"/>
  </r>
  <r>
    <s v="INV04934"/>
    <d v="2025-05-09T00:00:00"/>
    <x v="289"/>
    <x v="3"/>
    <x v="0"/>
    <n v="119125.13"/>
    <n v="1.18"/>
    <n v="64913.01"/>
  </r>
  <r>
    <s v="INV04935"/>
    <d v="2025-10-29T00:00:00"/>
    <x v="75"/>
    <x v="1"/>
    <x v="3"/>
    <n v="76973.41"/>
    <n v="3.63"/>
    <n v="35171.78"/>
  </r>
  <r>
    <s v="INV04936"/>
    <d v="2024-03-29T00:00:00"/>
    <x v="7"/>
    <x v="1"/>
    <x v="2"/>
    <n v="109108.43"/>
    <n v="23.64"/>
    <n v="55883.57"/>
  </r>
  <r>
    <s v="INV04937"/>
    <d v="2025-08-30T00:00:00"/>
    <x v="70"/>
    <x v="3"/>
    <x v="3"/>
    <n v="152667.74"/>
    <n v="17.190000000000001"/>
    <n v="44125.16"/>
  </r>
  <r>
    <s v="INV04938"/>
    <d v="2024-11-17T00:00:00"/>
    <x v="103"/>
    <x v="2"/>
    <x v="0"/>
    <n v="236753.36"/>
    <n v="0.36"/>
    <n v="90983.19"/>
  </r>
  <r>
    <s v="INV04939"/>
    <d v="2024-06-06T00:00:00"/>
    <x v="242"/>
    <x v="0"/>
    <x v="0"/>
    <n v="93992.94"/>
    <n v="23.41"/>
    <n v="49666.59"/>
  </r>
  <r>
    <s v="INV04940"/>
    <d v="2024-10-03T00:00:00"/>
    <x v="4"/>
    <x v="1"/>
    <x v="0"/>
    <n v="179599.24"/>
    <n v="17.940000000000001"/>
    <n v="57386.06"/>
  </r>
  <r>
    <s v="INV04941"/>
    <d v="2024-05-28T00:00:00"/>
    <x v="167"/>
    <x v="1"/>
    <x v="0"/>
    <n v="72709.100000000006"/>
    <n v="16.04"/>
    <n v="18848.73"/>
  </r>
  <r>
    <s v="INV04942"/>
    <d v="2025-10-18T00:00:00"/>
    <x v="119"/>
    <x v="0"/>
    <x v="1"/>
    <n v="159797.37"/>
    <n v="17.53"/>
    <n v="46943.45"/>
  </r>
  <r>
    <s v="INV04943"/>
    <d v="2025-07-04T00:00:00"/>
    <x v="277"/>
    <x v="3"/>
    <x v="2"/>
    <n v="75018.009999999995"/>
    <n v="3.63"/>
    <n v="35228.720000000001"/>
  </r>
  <r>
    <s v="INV04944"/>
    <d v="2025-11-27T00:00:00"/>
    <x v="59"/>
    <x v="1"/>
    <x v="3"/>
    <n v="31137.98"/>
    <n v="17.510000000000002"/>
    <n v="12977.87"/>
  </r>
  <r>
    <s v="INV04945"/>
    <d v="2025-03-20T00:00:00"/>
    <x v="99"/>
    <x v="3"/>
    <x v="1"/>
    <n v="107945.35"/>
    <n v="23.28"/>
    <n v="50293.71"/>
  </r>
  <r>
    <s v="INV04946"/>
    <d v="2025-08-01T00:00:00"/>
    <x v="151"/>
    <x v="1"/>
    <x v="1"/>
    <n v="76317.69"/>
    <n v="18.059999999999999"/>
    <n v="22855.79"/>
  </r>
  <r>
    <s v="INV04947"/>
    <d v="2025-02-20T00:00:00"/>
    <x v="156"/>
    <x v="1"/>
    <x v="3"/>
    <n v="54726.85"/>
    <n v="16.04"/>
    <n v="25844.36"/>
  </r>
  <r>
    <s v="INV04948"/>
    <d v="2024-06-30T00:00:00"/>
    <x v="254"/>
    <x v="1"/>
    <x v="2"/>
    <n v="99736.14"/>
    <n v="23.65"/>
    <n v="32339.69"/>
  </r>
  <r>
    <s v="INV04949"/>
    <d v="2024-08-16T00:00:00"/>
    <x v="216"/>
    <x v="0"/>
    <x v="2"/>
    <n v="96981.46"/>
    <n v="22.63"/>
    <n v="33998.83"/>
  </r>
  <r>
    <s v="INV04950"/>
    <d v="2025-08-08T00:00:00"/>
    <x v="34"/>
    <x v="0"/>
    <x v="3"/>
    <n v="249119.01"/>
    <n v="15.19"/>
    <n v="75420.52"/>
  </r>
  <r>
    <s v="INV04951"/>
    <d v="2025-03-05T00:00:00"/>
    <x v="7"/>
    <x v="0"/>
    <x v="3"/>
    <n v="127664.23"/>
    <n v="10.1"/>
    <n v="50864.36"/>
  </r>
  <r>
    <s v="INV04952"/>
    <d v="2024-09-16T00:00:00"/>
    <x v="21"/>
    <x v="0"/>
    <x v="1"/>
    <n v="104520.12"/>
    <n v="6.31"/>
    <n v="51796.01"/>
  </r>
  <r>
    <s v="INV04953"/>
    <d v="2025-05-18T00:00:00"/>
    <x v="152"/>
    <x v="2"/>
    <x v="3"/>
    <n v="161383.31"/>
    <n v="19.38"/>
    <n v="42608.04"/>
  </r>
  <r>
    <s v="INV04954"/>
    <d v="2025-12-10T00:00:00"/>
    <x v="142"/>
    <x v="2"/>
    <x v="0"/>
    <n v="116185.17"/>
    <n v="0.4"/>
    <n v="49490.57"/>
  </r>
  <r>
    <s v="INV04955"/>
    <d v="2025-09-16T00:00:00"/>
    <x v="120"/>
    <x v="1"/>
    <x v="1"/>
    <n v="71795.509999999995"/>
    <n v="9.6"/>
    <n v="19302.18"/>
  </r>
  <r>
    <s v="INV04956"/>
    <d v="2025-11-04T00:00:00"/>
    <x v="79"/>
    <x v="0"/>
    <x v="0"/>
    <n v="193975.13"/>
    <n v="11.69"/>
    <n v="58111.58"/>
  </r>
  <r>
    <s v="INV04957"/>
    <d v="2025-07-25T00:00:00"/>
    <x v="223"/>
    <x v="3"/>
    <x v="2"/>
    <n v="101275.37"/>
    <n v="24.8"/>
    <n v="30525.73"/>
  </r>
  <r>
    <s v="INV04958"/>
    <d v="2024-02-22T00:00:00"/>
    <x v="34"/>
    <x v="1"/>
    <x v="1"/>
    <n v="204677.62"/>
    <n v="17.309999999999999"/>
    <n v="74845.53"/>
  </r>
  <r>
    <s v="INV04959"/>
    <d v="2024-01-12T00:00:00"/>
    <x v="129"/>
    <x v="0"/>
    <x v="2"/>
    <n v="78020.460000000006"/>
    <n v="18.059999999999999"/>
    <n v="26204.49"/>
  </r>
  <r>
    <s v="INV04960"/>
    <d v="2025-07-29T00:00:00"/>
    <x v="162"/>
    <x v="3"/>
    <x v="3"/>
    <n v="122022.48"/>
    <n v="19.95"/>
    <n v="40171.68"/>
  </r>
  <r>
    <s v="INV04961"/>
    <d v="2025-01-21T00:00:00"/>
    <x v="27"/>
    <x v="1"/>
    <x v="1"/>
    <n v="91567.45"/>
    <n v="7.43"/>
    <n v="40263.81"/>
  </r>
  <r>
    <s v="INV04962"/>
    <d v="2024-11-11T00:00:00"/>
    <x v="291"/>
    <x v="1"/>
    <x v="1"/>
    <n v="40981.4"/>
    <n v="24.18"/>
    <n v="18866.54"/>
  </r>
  <r>
    <s v="INV04963"/>
    <d v="2025-08-24T00:00:00"/>
    <x v="64"/>
    <x v="1"/>
    <x v="1"/>
    <n v="194352.56"/>
    <n v="15.89"/>
    <n v="95637.15"/>
  </r>
  <r>
    <s v="INV04964"/>
    <d v="2025-11-16T00:00:00"/>
    <x v="0"/>
    <x v="1"/>
    <x v="0"/>
    <n v="31221.1"/>
    <n v="16.149999999999999"/>
    <n v="9167.81"/>
  </r>
  <r>
    <s v="INV04965"/>
    <d v="2024-07-19T00:00:00"/>
    <x v="26"/>
    <x v="0"/>
    <x v="1"/>
    <n v="183302.22"/>
    <n v="15.01"/>
    <n v="89805.02"/>
  </r>
  <r>
    <s v="INV04966"/>
    <d v="2025-01-24T00:00:00"/>
    <x v="174"/>
    <x v="0"/>
    <x v="0"/>
    <n v="91212.41"/>
    <n v="0.26"/>
    <n v="24662.69"/>
  </r>
  <r>
    <s v="INV04967"/>
    <d v="2024-08-30T00:00:00"/>
    <x v="50"/>
    <x v="3"/>
    <x v="0"/>
    <n v="219501.89"/>
    <n v="16.57"/>
    <n v="91848.34"/>
  </r>
  <r>
    <s v="INV04968"/>
    <d v="2025-10-27T00:00:00"/>
    <x v="178"/>
    <x v="2"/>
    <x v="2"/>
    <n v="10494.96"/>
    <n v="21.14"/>
    <n v="5513.01"/>
  </r>
  <r>
    <s v="INV04969"/>
    <d v="2025-12-21T00:00:00"/>
    <x v="60"/>
    <x v="1"/>
    <x v="0"/>
    <n v="204261.16"/>
    <n v="12.64"/>
    <n v="107165.84"/>
  </r>
  <r>
    <s v="INV04970"/>
    <d v="2025-03-04T00:00:00"/>
    <x v="159"/>
    <x v="2"/>
    <x v="0"/>
    <n v="58879.74"/>
    <n v="9.01"/>
    <n v="17753.689999999999"/>
  </r>
  <r>
    <s v="INV04971"/>
    <d v="2024-10-13T00:00:00"/>
    <x v="125"/>
    <x v="0"/>
    <x v="1"/>
    <n v="196223.97"/>
    <n v="0.01"/>
    <n v="61960.35"/>
  </r>
  <r>
    <s v="INV04972"/>
    <d v="2024-11-11T00:00:00"/>
    <x v="143"/>
    <x v="2"/>
    <x v="2"/>
    <n v="36429.160000000003"/>
    <n v="2.16"/>
    <n v="12348.81"/>
  </r>
  <r>
    <s v="INV04973"/>
    <d v="2025-06-20T00:00:00"/>
    <x v="123"/>
    <x v="1"/>
    <x v="3"/>
    <n v="42796.46"/>
    <n v="18.29"/>
    <n v="12960.33"/>
  </r>
  <r>
    <s v="INV04974"/>
    <d v="2024-07-14T00:00:00"/>
    <x v="1"/>
    <x v="2"/>
    <x v="0"/>
    <n v="211875.88"/>
    <n v="19.36"/>
    <n v="112968.65"/>
  </r>
  <r>
    <s v="INV04975"/>
    <d v="2024-04-28T00:00:00"/>
    <x v="288"/>
    <x v="0"/>
    <x v="1"/>
    <n v="226699.54"/>
    <n v="15.52"/>
    <n v="74171.710000000006"/>
  </r>
  <r>
    <s v="INV04976"/>
    <d v="2025-06-02T00:00:00"/>
    <x v="289"/>
    <x v="0"/>
    <x v="1"/>
    <n v="80446.28"/>
    <n v="3.89"/>
    <n v="33393.24"/>
  </r>
  <r>
    <s v="INV04977"/>
    <d v="2024-05-18T00:00:00"/>
    <x v="281"/>
    <x v="0"/>
    <x v="2"/>
    <n v="126936.27"/>
    <n v="18.16"/>
    <n v="46301.65"/>
  </r>
  <r>
    <s v="INV04978"/>
    <d v="2024-10-17T00:00:00"/>
    <x v="28"/>
    <x v="1"/>
    <x v="1"/>
    <n v="25571.73"/>
    <n v="22.44"/>
    <n v="10511.55"/>
  </r>
  <r>
    <s v="INV04979"/>
    <d v="2024-07-29T00:00:00"/>
    <x v="176"/>
    <x v="1"/>
    <x v="2"/>
    <n v="245073.64"/>
    <n v="4.68"/>
    <n v="90166.78"/>
  </r>
  <r>
    <s v="INV04980"/>
    <d v="2025-08-18T00:00:00"/>
    <x v="49"/>
    <x v="2"/>
    <x v="0"/>
    <n v="45456.37"/>
    <n v="4.92"/>
    <n v="18551.150000000001"/>
  </r>
  <r>
    <s v="INV04981"/>
    <d v="2025-07-19T00:00:00"/>
    <x v="260"/>
    <x v="0"/>
    <x v="3"/>
    <n v="14668.37"/>
    <n v="5.74"/>
    <n v="7593.32"/>
  </r>
  <r>
    <s v="INV04982"/>
    <d v="2024-04-04T00:00:00"/>
    <x v="22"/>
    <x v="3"/>
    <x v="0"/>
    <n v="26005.63"/>
    <n v="6.16"/>
    <n v="13425.86"/>
  </r>
  <r>
    <s v="INV04983"/>
    <d v="2024-10-14T00:00:00"/>
    <x v="222"/>
    <x v="3"/>
    <x v="3"/>
    <n v="149018.89000000001"/>
    <n v="10.210000000000001"/>
    <n v="57944"/>
  </r>
  <r>
    <s v="INV04984"/>
    <d v="2024-10-17T00:00:00"/>
    <x v="161"/>
    <x v="0"/>
    <x v="0"/>
    <n v="42282.27"/>
    <n v="5.73"/>
    <n v="23096.11"/>
  </r>
  <r>
    <s v="INV04985"/>
    <d v="2025-02-16T00:00:00"/>
    <x v="118"/>
    <x v="3"/>
    <x v="0"/>
    <n v="159469.79"/>
    <n v="19.03"/>
    <n v="77322.570000000007"/>
  </r>
  <r>
    <s v="INV04986"/>
    <d v="2025-06-11T00:00:00"/>
    <x v="231"/>
    <x v="1"/>
    <x v="3"/>
    <n v="202933.99"/>
    <n v="10.11"/>
    <n v="82543.55"/>
  </r>
  <r>
    <s v="INV04987"/>
    <d v="2024-10-07T00:00:00"/>
    <x v="23"/>
    <x v="2"/>
    <x v="1"/>
    <n v="60529.82"/>
    <n v="24.93"/>
    <n v="15830.03"/>
  </r>
  <r>
    <s v="INV04988"/>
    <d v="2025-12-20T00:00:00"/>
    <x v="220"/>
    <x v="1"/>
    <x v="2"/>
    <n v="121127.42"/>
    <n v="16.940000000000001"/>
    <n v="62048.800000000003"/>
  </r>
  <r>
    <s v="INV04989"/>
    <d v="2025-04-04T00:00:00"/>
    <x v="285"/>
    <x v="3"/>
    <x v="3"/>
    <n v="162519.35"/>
    <n v="18.48"/>
    <n v="54719.05"/>
  </r>
  <r>
    <s v="INV04990"/>
    <d v="2025-06-21T00:00:00"/>
    <x v="249"/>
    <x v="0"/>
    <x v="3"/>
    <n v="93908.5"/>
    <n v="12.43"/>
    <n v="41280.76"/>
  </r>
  <r>
    <s v="INV04991"/>
    <d v="2024-03-19T00:00:00"/>
    <x v="13"/>
    <x v="2"/>
    <x v="3"/>
    <n v="177306.68"/>
    <n v="13.25"/>
    <n v="70040.03"/>
  </r>
  <r>
    <s v="INV04992"/>
    <d v="2025-10-06T00:00:00"/>
    <x v="162"/>
    <x v="2"/>
    <x v="2"/>
    <n v="32737.58"/>
    <n v="22.57"/>
    <n v="10591.25"/>
  </r>
  <r>
    <s v="INV04993"/>
    <d v="2025-08-20T00:00:00"/>
    <x v="284"/>
    <x v="0"/>
    <x v="3"/>
    <n v="141784.59"/>
    <n v="2.91"/>
    <n v="54324.06"/>
  </r>
  <r>
    <s v="INV04994"/>
    <d v="2024-06-24T00:00:00"/>
    <x v="81"/>
    <x v="2"/>
    <x v="1"/>
    <n v="202538.51"/>
    <n v="0.11"/>
    <n v="75812.05"/>
  </r>
  <r>
    <s v="INV04995"/>
    <d v="2025-06-29T00:00:00"/>
    <x v="52"/>
    <x v="3"/>
    <x v="3"/>
    <n v="182534.94"/>
    <n v="2.63"/>
    <n v="50889.27"/>
  </r>
  <r>
    <s v="INV04996"/>
    <d v="2024-01-07T00:00:00"/>
    <x v="150"/>
    <x v="2"/>
    <x v="3"/>
    <n v="167231.25"/>
    <n v="4.25"/>
    <n v="79049.19"/>
  </r>
  <r>
    <s v="INV04997"/>
    <d v="2025-06-09T00:00:00"/>
    <x v="51"/>
    <x v="1"/>
    <x v="0"/>
    <n v="145439.92000000001"/>
    <n v="14.19"/>
    <n v="66522.8"/>
  </r>
  <r>
    <s v="INV04998"/>
    <d v="2025-02-22T00:00:00"/>
    <x v="249"/>
    <x v="3"/>
    <x v="3"/>
    <n v="18147.759999999998"/>
    <n v="12.34"/>
    <n v="7570.08"/>
  </r>
  <r>
    <s v="INV04999"/>
    <d v="2025-06-16T00:00:00"/>
    <x v="60"/>
    <x v="0"/>
    <x v="2"/>
    <n v="167381.16"/>
    <n v="9.06"/>
    <n v="87314.58"/>
  </r>
  <r>
    <s v="INV05000"/>
    <d v="2024-02-04T00:00:00"/>
    <x v="280"/>
    <x v="2"/>
    <x v="3"/>
    <n v="221403.55"/>
    <n v="3.1"/>
    <n v="76691.070000000007"/>
  </r>
  <r>
    <m/>
    <m/>
    <x v="300"/>
    <x v="4"/>
    <x v="4"/>
    <m/>
    <m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1">
  <r>
    <s v="INV00536"/>
    <x v="0"/>
    <d v="2024-10-30T00:00:00"/>
    <d v="2024-11-29T00:00:00"/>
    <n v="143490.09"/>
    <n v="55579.72"/>
    <n v="433"/>
    <s v="90+"/>
    <x v="0"/>
  </r>
  <r>
    <s v="INV01682"/>
    <x v="0"/>
    <d v="2025-04-27T00:00:00"/>
    <d v="2025-05-27T00:00:00"/>
    <n v="53486.12"/>
    <n v="20306.490000000002"/>
    <n v="254"/>
    <s v="90+"/>
    <x v="1"/>
  </r>
  <r>
    <s v="INV02959"/>
    <x v="0"/>
    <d v="2024-02-13T00:00:00"/>
    <d v="2024-03-14T00:00:00"/>
    <n v="25840.2"/>
    <n v="9619.5499999999993"/>
    <n v="693"/>
    <s v="90+"/>
    <x v="2"/>
  </r>
  <r>
    <s v="INV02021"/>
    <x v="0"/>
    <d v="2025-10-13T00:00:00"/>
    <d v="2025-11-12T00:00:00"/>
    <n v="43796.29"/>
    <n v="27652.32"/>
    <n v="85"/>
    <s v="61-90"/>
    <x v="3"/>
  </r>
  <r>
    <s v="INV00003"/>
    <x v="0"/>
    <d v="2024-04-12T00:00:00"/>
    <d v="2024-05-12T00:00:00"/>
    <n v="53591.4"/>
    <n v="53591.4"/>
    <n v="634"/>
    <s v="90+"/>
    <x v="4"/>
  </r>
  <r>
    <s v="INV00135"/>
    <x v="0"/>
    <d v="2024-07-12T00:00:00"/>
    <d v="2024-08-11T00:00:00"/>
    <n v="180910.55"/>
    <n v="180910.55"/>
    <n v="543"/>
    <s v="90+"/>
    <x v="4"/>
  </r>
  <r>
    <s v="INV00199"/>
    <x v="0"/>
    <d v="2024-09-03T00:00:00"/>
    <d v="2024-10-03T00:00:00"/>
    <n v="28242.75"/>
    <n v="28242.75"/>
    <n v="490"/>
    <s v="90+"/>
    <x v="4"/>
  </r>
  <r>
    <s v="INV00811"/>
    <x v="0"/>
    <d v="2024-12-26T00:00:00"/>
    <d v="2025-01-25T00:00:00"/>
    <n v="178579.81"/>
    <n v="178579.81"/>
    <n v="376"/>
    <s v="90+"/>
    <x v="4"/>
  </r>
  <r>
    <s v="INV01621"/>
    <x v="0"/>
    <d v="2024-02-11T00:00:00"/>
    <d v="2024-03-12T00:00:00"/>
    <n v="129229.31"/>
    <n v="129229.31"/>
    <n v="695"/>
    <s v="90+"/>
    <x v="4"/>
  </r>
  <r>
    <s v="INV02498"/>
    <x v="1"/>
    <d v="2024-10-20T00:00:00"/>
    <d v="2024-11-19T00:00:00"/>
    <n v="116783.06"/>
    <n v="90409.96"/>
    <n v="443"/>
    <s v="90+"/>
    <x v="5"/>
  </r>
  <r>
    <s v="INV00079"/>
    <x v="1"/>
    <d v="2025-12-15T00:00:00"/>
    <d v="2026-01-14T00:00:00"/>
    <n v="83287"/>
    <n v="83287"/>
    <n v="22"/>
    <s v="0-30"/>
    <x v="4"/>
  </r>
  <r>
    <s v="INV01113"/>
    <x v="1"/>
    <d v="2025-11-28T00:00:00"/>
    <d v="2025-12-28T00:00:00"/>
    <n v="83308.84"/>
    <n v="83308.84"/>
    <n v="39"/>
    <s v="31-60"/>
    <x v="4"/>
  </r>
  <r>
    <s v="INV02223"/>
    <x v="1"/>
    <d v="2025-10-12T00:00:00"/>
    <d v="2025-11-11T00:00:00"/>
    <n v="188871.13"/>
    <n v="188871.13"/>
    <n v="86"/>
    <s v="61-90"/>
    <x v="4"/>
  </r>
  <r>
    <s v="INV02239"/>
    <x v="1"/>
    <d v="2025-07-14T00:00:00"/>
    <d v="2025-08-13T00:00:00"/>
    <n v="73240.009999999995"/>
    <n v="73240.009999999995"/>
    <n v="176"/>
    <s v="90+"/>
    <x v="4"/>
  </r>
  <r>
    <s v="INV02249"/>
    <x v="1"/>
    <d v="2025-10-17T00:00:00"/>
    <d v="2025-11-16T00:00:00"/>
    <n v="93652.41"/>
    <n v="93652.41"/>
    <n v="81"/>
    <s v="61-90"/>
    <x v="4"/>
  </r>
  <r>
    <s v="INV02814"/>
    <x v="1"/>
    <d v="2024-08-25T00:00:00"/>
    <d v="2024-09-24T00:00:00"/>
    <n v="72380.789999999994"/>
    <n v="72380.789999999994"/>
    <n v="499"/>
    <s v="90+"/>
    <x v="4"/>
  </r>
  <r>
    <s v="INV02894"/>
    <x v="1"/>
    <d v="2025-10-31T00:00:00"/>
    <d v="2025-11-30T00:00:00"/>
    <n v="134207.15"/>
    <n v="134207.15"/>
    <n v="67"/>
    <s v="61-90"/>
    <x v="4"/>
  </r>
  <r>
    <s v="INV01397"/>
    <x v="2"/>
    <d v="2024-09-19T00:00:00"/>
    <d v="2024-10-19T00:00:00"/>
    <n v="103042.41"/>
    <n v="39646.559999999998"/>
    <n v="474"/>
    <s v="90+"/>
    <x v="6"/>
  </r>
  <r>
    <s v="INV01510"/>
    <x v="2"/>
    <d v="2024-11-20T00:00:00"/>
    <d v="2024-12-20T00:00:00"/>
    <n v="182893.7"/>
    <n v="150916.9"/>
    <n v="412"/>
    <s v="90+"/>
    <x v="7"/>
  </r>
  <r>
    <s v="INV00385"/>
    <x v="2"/>
    <d v="2025-02-27T00:00:00"/>
    <d v="2025-03-29T00:00:00"/>
    <n v="58383.98"/>
    <n v="33028.76"/>
    <n v="313"/>
    <s v="90+"/>
    <x v="8"/>
  </r>
  <r>
    <s v="INV00290"/>
    <x v="2"/>
    <d v="2024-09-15T00:00:00"/>
    <d v="2024-10-15T00:00:00"/>
    <n v="28134.83"/>
    <n v="15990.62"/>
    <n v="478"/>
    <s v="90+"/>
    <x v="9"/>
  </r>
  <r>
    <s v="INV01531"/>
    <x v="2"/>
    <d v="2024-08-23T00:00:00"/>
    <d v="2024-09-22T00:00:00"/>
    <n v="70536.19"/>
    <n v="60012.44"/>
    <n v="501"/>
    <s v="90+"/>
    <x v="10"/>
  </r>
  <r>
    <s v="INV00633"/>
    <x v="2"/>
    <d v="2025-02-21T00:00:00"/>
    <d v="2025-03-23T00:00:00"/>
    <n v="87853.23"/>
    <n v="87853.23"/>
    <n v="319"/>
    <s v="90+"/>
    <x v="4"/>
  </r>
  <r>
    <s v="INV00793"/>
    <x v="2"/>
    <d v="2025-11-25T00:00:00"/>
    <d v="2025-12-25T00:00:00"/>
    <n v="194090.55"/>
    <n v="194090.55"/>
    <n v="42"/>
    <s v="31-60"/>
    <x v="4"/>
  </r>
  <r>
    <s v="INV00948"/>
    <x v="2"/>
    <d v="2024-02-23T00:00:00"/>
    <d v="2024-03-24T00:00:00"/>
    <n v="138526.26999999999"/>
    <n v="138526.26999999999"/>
    <n v="683"/>
    <s v="90+"/>
    <x v="4"/>
  </r>
  <r>
    <s v="INV00983"/>
    <x v="2"/>
    <d v="2024-03-03T00:00:00"/>
    <d v="2024-04-02T00:00:00"/>
    <n v="194464.89"/>
    <n v="194464.89"/>
    <n v="674"/>
    <s v="90+"/>
    <x v="4"/>
  </r>
  <r>
    <s v="INV01191"/>
    <x v="2"/>
    <d v="2024-11-03T00:00:00"/>
    <d v="2024-12-03T00:00:00"/>
    <n v="78464.960000000006"/>
    <n v="78464.960000000006"/>
    <n v="429"/>
    <s v="90+"/>
    <x v="4"/>
  </r>
  <r>
    <s v="INV01207"/>
    <x v="2"/>
    <d v="2025-12-13T00:00:00"/>
    <d v="2026-01-12T00:00:00"/>
    <n v="117227.68"/>
    <n v="117227.68"/>
    <n v="24"/>
    <s v="0-30"/>
    <x v="4"/>
  </r>
  <r>
    <s v="INV01221"/>
    <x v="2"/>
    <d v="2025-05-26T00:00:00"/>
    <d v="2025-06-25T00:00:00"/>
    <n v="13070.33"/>
    <n v="13070.33"/>
    <n v="225"/>
    <s v="90+"/>
    <x v="4"/>
  </r>
  <r>
    <s v="INV01419"/>
    <x v="2"/>
    <d v="2024-11-19T00:00:00"/>
    <d v="2024-12-19T00:00:00"/>
    <n v="100882.62"/>
    <n v="100882.62"/>
    <n v="413"/>
    <s v="90+"/>
    <x v="4"/>
  </r>
  <r>
    <s v="INV01460"/>
    <x v="2"/>
    <d v="2025-06-23T00:00:00"/>
    <d v="2025-07-23T00:00:00"/>
    <n v="11137.1"/>
    <n v="11137.1"/>
    <n v="197"/>
    <s v="90+"/>
    <x v="4"/>
  </r>
  <r>
    <s v="INV01515"/>
    <x v="2"/>
    <d v="2025-04-01T00:00:00"/>
    <d v="2025-05-01T00:00:00"/>
    <n v="62590.52"/>
    <n v="62590.52"/>
    <n v="280"/>
    <s v="90+"/>
    <x v="4"/>
  </r>
  <r>
    <s v="INV02606"/>
    <x v="2"/>
    <d v="2024-09-22T00:00:00"/>
    <d v="2024-10-22T00:00:00"/>
    <n v="81292.649999999994"/>
    <n v="81292.649999999994"/>
    <n v="471"/>
    <s v="90+"/>
    <x v="4"/>
  </r>
  <r>
    <s v="INV01284"/>
    <x v="3"/>
    <d v="2025-10-02T00:00:00"/>
    <d v="2025-11-01T00:00:00"/>
    <n v="96994.09"/>
    <n v="42823.88"/>
    <n v="96"/>
    <s v="90+"/>
    <x v="11"/>
  </r>
  <r>
    <s v="INV02902"/>
    <x v="3"/>
    <d v="2025-09-20T00:00:00"/>
    <d v="2025-10-20T00:00:00"/>
    <n v="113071.08"/>
    <n v="64787.01"/>
    <n v="108"/>
    <s v="90+"/>
    <x v="12"/>
  </r>
  <r>
    <s v="INV01809"/>
    <x v="3"/>
    <d v="2024-10-25T00:00:00"/>
    <d v="2024-11-24T00:00:00"/>
    <n v="109658.31"/>
    <n v="74054.22"/>
    <n v="438"/>
    <s v="90+"/>
    <x v="13"/>
  </r>
  <r>
    <s v="INV00093"/>
    <x v="3"/>
    <d v="2024-04-12T00:00:00"/>
    <d v="2024-05-12T00:00:00"/>
    <n v="184839.99"/>
    <n v="157893.87"/>
    <n v="634"/>
    <s v="90+"/>
    <x v="14"/>
  </r>
  <r>
    <s v="INV01263"/>
    <x v="3"/>
    <d v="2024-09-26T00:00:00"/>
    <d v="2024-10-26T00:00:00"/>
    <n v="12717.3"/>
    <n v="11058.84"/>
    <n v="467"/>
    <s v="90+"/>
    <x v="15"/>
  </r>
  <r>
    <s v="INV01758"/>
    <x v="3"/>
    <d v="2025-04-12T00:00:00"/>
    <d v="2025-05-12T00:00:00"/>
    <n v="27008.66"/>
    <n v="27008.66"/>
    <n v="269"/>
    <s v="90+"/>
    <x v="4"/>
  </r>
  <r>
    <s v="INV02259"/>
    <x v="3"/>
    <d v="2024-01-29T00:00:00"/>
    <d v="2024-02-28T00:00:00"/>
    <n v="29263.27"/>
    <n v="29263.27"/>
    <n v="708"/>
    <s v="90+"/>
    <x v="4"/>
  </r>
  <r>
    <s v="INV02275"/>
    <x v="3"/>
    <d v="2025-11-25T00:00:00"/>
    <d v="2025-12-25T00:00:00"/>
    <n v="179753.64"/>
    <n v="179753.64"/>
    <n v="42"/>
    <s v="31-60"/>
    <x v="4"/>
  </r>
  <r>
    <s v="INV00181"/>
    <x v="4"/>
    <d v="2024-09-27T00:00:00"/>
    <d v="2024-10-27T00:00:00"/>
    <n v="148056.70000000001"/>
    <n v="78032.240000000005"/>
    <n v="466"/>
    <s v="90+"/>
    <x v="16"/>
  </r>
  <r>
    <s v="INV01425"/>
    <x v="4"/>
    <d v="2024-11-27T00:00:00"/>
    <d v="2024-12-27T00:00:00"/>
    <n v="106660.9"/>
    <n v="106660.9"/>
    <n v="405"/>
    <s v="90+"/>
    <x v="4"/>
  </r>
  <r>
    <s v="INV01898"/>
    <x v="4"/>
    <d v="2024-11-17T00:00:00"/>
    <d v="2024-12-17T00:00:00"/>
    <n v="160644.35999999999"/>
    <n v="160644.35999999999"/>
    <n v="415"/>
    <s v="90+"/>
    <x v="4"/>
  </r>
  <r>
    <s v="INV02079"/>
    <x v="4"/>
    <d v="2024-03-12T00:00:00"/>
    <d v="2024-04-11T00:00:00"/>
    <n v="102625.55"/>
    <n v="102625.55"/>
    <n v="665"/>
    <s v="90+"/>
    <x v="4"/>
  </r>
  <r>
    <s v="INV02867"/>
    <x v="4"/>
    <d v="2024-08-15T00:00:00"/>
    <d v="2024-09-14T00:00:00"/>
    <n v="44503.17"/>
    <n v="44503.17"/>
    <n v="509"/>
    <s v="90+"/>
    <x v="4"/>
  </r>
  <r>
    <s v="INV02592"/>
    <x v="5"/>
    <d v="2025-11-24T00:00:00"/>
    <d v="2025-12-24T00:00:00"/>
    <n v="128206.2"/>
    <n v="54520.19"/>
    <n v="43"/>
    <s v="31-60"/>
    <x v="17"/>
  </r>
  <r>
    <s v="INV01808"/>
    <x v="5"/>
    <d v="2024-12-30T00:00:00"/>
    <d v="2025-01-29T00:00:00"/>
    <n v="164266.35"/>
    <n v="102528.65"/>
    <n v="372"/>
    <s v="90+"/>
    <x v="18"/>
  </r>
  <r>
    <s v="INV01872"/>
    <x v="5"/>
    <d v="2024-08-31T00:00:00"/>
    <d v="2024-09-30T00:00:00"/>
    <n v="121833.24"/>
    <n v="76552.13"/>
    <n v="493"/>
    <s v="90+"/>
    <x v="19"/>
  </r>
  <r>
    <s v="INV01443"/>
    <x v="5"/>
    <d v="2025-04-13T00:00:00"/>
    <d v="2025-05-13T00:00:00"/>
    <n v="105240.94"/>
    <n v="76009.31"/>
    <n v="268"/>
    <s v="90+"/>
    <x v="20"/>
  </r>
  <r>
    <s v="INV01759"/>
    <x v="5"/>
    <d v="2025-11-11T00:00:00"/>
    <d v="2025-12-11T00:00:00"/>
    <n v="81445.5"/>
    <n v="64908.01"/>
    <n v="56"/>
    <s v="31-60"/>
    <x v="21"/>
  </r>
  <r>
    <s v="INV01622"/>
    <x v="5"/>
    <d v="2025-12-25T00:00:00"/>
    <d v="2026-01-24T00:00:00"/>
    <n v="43792.99"/>
    <n v="32357.82"/>
    <n v="12"/>
    <s v="0-30"/>
    <x v="22"/>
  </r>
  <r>
    <s v="INV00047"/>
    <x v="5"/>
    <d v="2025-02-27T00:00:00"/>
    <d v="2025-03-29T00:00:00"/>
    <n v="136535.4"/>
    <n v="136535.4"/>
    <n v="313"/>
    <s v="90+"/>
    <x v="4"/>
  </r>
  <r>
    <s v="INV00964"/>
    <x v="5"/>
    <d v="2025-10-07T00:00:00"/>
    <d v="2025-11-06T00:00:00"/>
    <n v="141971.49"/>
    <n v="141971.49"/>
    <n v="91"/>
    <s v="90+"/>
    <x v="4"/>
  </r>
  <r>
    <s v="INV01590"/>
    <x v="5"/>
    <d v="2025-02-13T00:00:00"/>
    <d v="2025-03-15T00:00:00"/>
    <n v="73599.39"/>
    <n v="73599.39"/>
    <n v="327"/>
    <s v="90+"/>
    <x v="4"/>
  </r>
  <r>
    <s v="INV01946"/>
    <x v="5"/>
    <d v="2025-06-05T00:00:00"/>
    <d v="2025-07-05T00:00:00"/>
    <n v="16931.509999999998"/>
    <n v="16931.509999999998"/>
    <n v="215"/>
    <s v="90+"/>
    <x v="4"/>
  </r>
  <r>
    <s v="INV02093"/>
    <x v="5"/>
    <d v="2024-11-23T00:00:00"/>
    <d v="2024-12-23T00:00:00"/>
    <n v="37044.32"/>
    <n v="37044.32"/>
    <n v="409"/>
    <s v="90+"/>
    <x v="4"/>
  </r>
  <r>
    <s v="INV02132"/>
    <x v="5"/>
    <d v="2024-05-30T00:00:00"/>
    <d v="2024-06-29T00:00:00"/>
    <n v="122733.74"/>
    <n v="122733.74"/>
    <n v="586"/>
    <s v="90+"/>
    <x v="4"/>
  </r>
  <r>
    <s v="INV02106"/>
    <x v="6"/>
    <d v="2025-06-29T00:00:00"/>
    <d v="2025-07-29T00:00:00"/>
    <n v="35536.49"/>
    <n v="23403.65"/>
    <n v="191"/>
    <s v="90+"/>
    <x v="23"/>
  </r>
  <r>
    <s v="INV00088"/>
    <x v="6"/>
    <d v="2024-12-27T00:00:00"/>
    <d v="2025-01-26T00:00:00"/>
    <n v="39154.870000000003"/>
    <n v="39154.870000000003"/>
    <n v="375"/>
    <s v="90+"/>
    <x v="4"/>
  </r>
  <r>
    <s v="INV00493"/>
    <x v="6"/>
    <d v="2025-05-09T00:00:00"/>
    <d v="2025-06-08T00:00:00"/>
    <n v="123745.04"/>
    <n v="123745.04"/>
    <n v="242"/>
    <s v="90+"/>
    <x v="4"/>
  </r>
  <r>
    <s v="INV00715"/>
    <x v="6"/>
    <d v="2025-08-28T00:00:00"/>
    <d v="2025-09-27T00:00:00"/>
    <n v="196630.39999999999"/>
    <n v="196630.39999999999"/>
    <n v="131"/>
    <s v="90+"/>
    <x v="4"/>
  </r>
  <r>
    <s v="INV00804"/>
    <x v="6"/>
    <d v="2025-06-29T00:00:00"/>
    <d v="2025-07-29T00:00:00"/>
    <n v="94899.25"/>
    <n v="94899.25"/>
    <n v="191"/>
    <s v="90+"/>
    <x v="4"/>
  </r>
  <r>
    <s v="INV00905"/>
    <x v="6"/>
    <d v="2025-03-28T00:00:00"/>
    <d v="2025-04-27T00:00:00"/>
    <n v="111225.22"/>
    <n v="111225.22"/>
    <n v="284"/>
    <s v="90+"/>
    <x v="4"/>
  </r>
  <r>
    <s v="INV01643"/>
    <x v="6"/>
    <d v="2024-08-09T00:00:00"/>
    <d v="2024-09-08T00:00:00"/>
    <n v="194521.16"/>
    <n v="194521.16"/>
    <n v="515"/>
    <s v="90+"/>
    <x v="4"/>
  </r>
  <r>
    <s v="INV02338"/>
    <x v="6"/>
    <d v="2025-08-28T00:00:00"/>
    <d v="2025-09-27T00:00:00"/>
    <n v="131080.89000000001"/>
    <n v="131080.89000000001"/>
    <n v="131"/>
    <s v="90+"/>
    <x v="4"/>
  </r>
  <r>
    <s v="INV02776"/>
    <x v="6"/>
    <d v="2024-06-23T00:00:00"/>
    <d v="2024-07-23T00:00:00"/>
    <n v="161693.62"/>
    <n v="161693.62"/>
    <n v="562"/>
    <s v="90+"/>
    <x v="4"/>
  </r>
  <r>
    <s v="INV01328"/>
    <x v="7"/>
    <d v="2024-02-07T00:00:00"/>
    <d v="2024-03-08T00:00:00"/>
    <n v="163254.70000000001"/>
    <n v="49046.06"/>
    <n v="699"/>
    <s v="90+"/>
    <x v="24"/>
  </r>
  <r>
    <s v="INV00759"/>
    <x v="7"/>
    <d v="2024-11-04T00:00:00"/>
    <d v="2024-12-04T00:00:00"/>
    <n v="67677.14"/>
    <n v="29811.61"/>
    <n v="428"/>
    <s v="90+"/>
    <x v="25"/>
  </r>
  <r>
    <s v="INV01690"/>
    <x v="7"/>
    <d v="2025-02-03T00:00:00"/>
    <d v="2025-03-05T00:00:00"/>
    <n v="67058.490000000005"/>
    <n v="44350.12"/>
    <n v="337"/>
    <s v="90+"/>
    <x v="26"/>
  </r>
  <r>
    <s v="INV01679"/>
    <x v="7"/>
    <d v="2024-02-15T00:00:00"/>
    <d v="2024-03-16T00:00:00"/>
    <n v="160324.67000000001"/>
    <n v="160324.67000000001"/>
    <n v="691"/>
    <s v="90+"/>
    <x v="4"/>
  </r>
  <r>
    <s v="INV02433"/>
    <x v="7"/>
    <d v="2024-11-23T00:00:00"/>
    <d v="2024-12-23T00:00:00"/>
    <n v="174739.68"/>
    <n v="174739.68"/>
    <n v="409"/>
    <s v="90+"/>
    <x v="4"/>
  </r>
  <r>
    <s v="INV02468"/>
    <x v="7"/>
    <d v="2024-04-23T00:00:00"/>
    <d v="2024-05-23T00:00:00"/>
    <n v="191751.51"/>
    <n v="191751.51"/>
    <n v="623"/>
    <s v="90+"/>
    <x v="4"/>
  </r>
  <r>
    <s v="INV02713"/>
    <x v="7"/>
    <d v="2025-10-01T00:00:00"/>
    <d v="2025-10-31T00:00:00"/>
    <n v="180460.79999999999"/>
    <n v="180460.79999999999"/>
    <n v="97"/>
    <s v="90+"/>
    <x v="4"/>
  </r>
  <r>
    <s v="INV00628"/>
    <x v="8"/>
    <d v="2025-09-25T00:00:00"/>
    <d v="2025-10-25T00:00:00"/>
    <n v="198568.69"/>
    <n v="113522.39"/>
    <n v="103"/>
    <s v="90+"/>
    <x v="27"/>
  </r>
  <r>
    <s v="INV01674"/>
    <x v="8"/>
    <d v="2024-12-15T00:00:00"/>
    <d v="2025-01-14T00:00:00"/>
    <n v="115310.3"/>
    <n v="44495.11"/>
    <n v="387"/>
    <s v="90+"/>
    <x v="28"/>
  </r>
  <r>
    <s v="INV02892"/>
    <x v="8"/>
    <d v="2025-06-28T00:00:00"/>
    <d v="2025-07-28T00:00:00"/>
    <n v="128924.2"/>
    <n v="74907.39"/>
    <n v="192"/>
    <s v="90+"/>
    <x v="29"/>
  </r>
  <r>
    <s v="INV02226"/>
    <x v="8"/>
    <d v="2024-11-13T00:00:00"/>
    <d v="2024-12-13T00:00:00"/>
    <n v="105325.82"/>
    <n v="72779.22"/>
    <n v="419"/>
    <s v="90+"/>
    <x v="30"/>
  </r>
  <r>
    <s v="INV01306"/>
    <x v="8"/>
    <d v="2025-06-19T00:00:00"/>
    <d v="2025-07-19T00:00:00"/>
    <n v="141094.94"/>
    <n v="121451.83"/>
    <n v="201"/>
    <s v="90+"/>
    <x v="31"/>
  </r>
  <r>
    <s v="INV00156"/>
    <x v="8"/>
    <d v="2025-02-08T00:00:00"/>
    <d v="2025-03-10T00:00:00"/>
    <n v="174513.73"/>
    <n v="174513.73"/>
    <n v="332"/>
    <s v="90+"/>
    <x v="4"/>
  </r>
  <r>
    <s v="INV00159"/>
    <x v="8"/>
    <d v="2024-11-29T00:00:00"/>
    <d v="2024-12-29T00:00:00"/>
    <n v="182328.44"/>
    <n v="182328.44"/>
    <n v="403"/>
    <s v="90+"/>
    <x v="4"/>
  </r>
  <r>
    <s v="INV00418"/>
    <x v="8"/>
    <d v="2025-07-05T00:00:00"/>
    <d v="2025-08-04T00:00:00"/>
    <n v="171246"/>
    <n v="171246"/>
    <n v="185"/>
    <s v="90+"/>
    <x v="4"/>
  </r>
  <r>
    <s v="INV00468"/>
    <x v="8"/>
    <d v="2024-01-26T00:00:00"/>
    <d v="2024-02-25T00:00:00"/>
    <n v="160472.29"/>
    <n v="160472.29"/>
    <n v="711"/>
    <s v="90+"/>
    <x v="4"/>
  </r>
  <r>
    <s v="INV00604"/>
    <x v="8"/>
    <d v="2024-11-04T00:00:00"/>
    <d v="2024-12-04T00:00:00"/>
    <n v="174022.92"/>
    <n v="174022.92"/>
    <n v="428"/>
    <s v="90+"/>
    <x v="4"/>
  </r>
  <r>
    <s v="INV00684"/>
    <x v="8"/>
    <d v="2025-09-02T00:00:00"/>
    <d v="2025-10-02T00:00:00"/>
    <n v="30962.93"/>
    <n v="30962.93"/>
    <n v="126"/>
    <s v="90+"/>
    <x v="4"/>
  </r>
  <r>
    <s v="INV02568"/>
    <x v="8"/>
    <d v="2025-12-17T00:00:00"/>
    <d v="2026-01-16T00:00:00"/>
    <n v="17796.36"/>
    <n v="17796.36"/>
    <n v="20"/>
    <s v="0-30"/>
    <x v="4"/>
  </r>
  <r>
    <s v="INV02944"/>
    <x v="9"/>
    <d v="2025-03-06T00:00:00"/>
    <d v="2025-04-05T00:00:00"/>
    <n v="162098.5"/>
    <n v="108498.59"/>
    <n v="306"/>
    <s v="90+"/>
    <x v="32"/>
  </r>
  <r>
    <s v="INV02626"/>
    <x v="9"/>
    <d v="2024-07-07T00:00:00"/>
    <d v="2024-08-06T00:00:00"/>
    <n v="55241.89"/>
    <n v="17273.650000000001"/>
    <n v="548"/>
    <s v="90+"/>
    <x v="33"/>
  </r>
  <r>
    <s v="INV00163"/>
    <x v="9"/>
    <d v="2024-06-29T00:00:00"/>
    <d v="2024-07-29T00:00:00"/>
    <n v="26919.95"/>
    <n v="23971.26"/>
    <n v="556"/>
    <s v="90+"/>
    <x v="34"/>
  </r>
  <r>
    <s v="INV00313"/>
    <x v="9"/>
    <d v="2024-03-03T00:00:00"/>
    <d v="2024-04-02T00:00:00"/>
    <n v="193603.65"/>
    <n v="193603.65"/>
    <n v="674"/>
    <s v="90+"/>
    <x v="4"/>
  </r>
  <r>
    <s v="INV00663"/>
    <x v="9"/>
    <d v="2025-02-24T00:00:00"/>
    <d v="2025-03-26T00:00:00"/>
    <n v="52533.73"/>
    <n v="52533.73"/>
    <n v="316"/>
    <s v="90+"/>
    <x v="4"/>
  </r>
  <r>
    <s v="INV00826"/>
    <x v="9"/>
    <d v="2025-08-08T00:00:00"/>
    <d v="2025-09-07T00:00:00"/>
    <n v="151974.34"/>
    <n v="151974.34"/>
    <n v="151"/>
    <s v="90+"/>
    <x v="4"/>
  </r>
  <r>
    <s v="INV01014"/>
    <x v="9"/>
    <d v="2024-11-16T00:00:00"/>
    <d v="2024-12-16T00:00:00"/>
    <n v="74436.460000000006"/>
    <n v="74436.460000000006"/>
    <n v="416"/>
    <s v="90+"/>
    <x v="4"/>
  </r>
  <r>
    <s v="INV01168"/>
    <x v="9"/>
    <d v="2024-08-07T00:00:00"/>
    <d v="2024-09-06T00:00:00"/>
    <n v="162390.57"/>
    <n v="162390.57"/>
    <n v="517"/>
    <s v="90+"/>
    <x v="4"/>
  </r>
  <r>
    <s v="INV01270"/>
    <x v="9"/>
    <d v="2024-05-21T00:00:00"/>
    <d v="2024-06-20T00:00:00"/>
    <n v="122886.37"/>
    <n v="122886.37"/>
    <n v="595"/>
    <s v="90+"/>
    <x v="4"/>
  </r>
  <r>
    <s v="INV01363"/>
    <x v="9"/>
    <d v="2024-01-05T00:00:00"/>
    <d v="2024-02-04T00:00:00"/>
    <n v="14814.98"/>
    <n v="14814.98"/>
    <n v="732"/>
    <s v="90+"/>
    <x v="4"/>
  </r>
  <r>
    <s v="INV01544"/>
    <x v="9"/>
    <d v="2025-10-10T00:00:00"/>
    <d v="2025-11-09T00:00:00"/>
    <n v="20186.330000000002"/>
    <n v="20186.330000000002"/>
    <n v="88"/>
    <s v="61-90"/>
    <x v="4"/>
  </r>
  <r>
    <s v="INV01735"/>
    <x v="9"/>
    <d v="2025-09-13T00:00:00"/>
    <d v="2025-10-13T00:00:00"/>
    <n v="16123.73"/>
    <n v="16123.73"/>
    <n v="115"/>
    <s v="90+"/>
    <x v="4"/>
  </r>
  <r>
    <s v="INV01769"/>
    <x v="9"/>
    <d v="2025-05-08T00:00:00"/>
    <d v="2025-06-07T00:00:00"/>
    <n v="96168.81"/>
    <n v="96168.81"/>
    <n v="243"/>
    <s v="90+"/>
    <x v="4"/>
  </r>
  <r>
    <s v="INV02185"/>
    <x v="9"/>
    <d v="2024-03-16T00:00:00"/>
    <d v="2024-04-15T00:00:00"/>
    <n v="65953"/>
    <n v="65953"/>
    <n v="661"/>
    <s v="90+"/>
    <x v="4"/>
  </r>
  <r>
    <s v="INV02326"/>
    <x v="10"/>
    <d v="2025-04-12T00:00:00"/>
    <d v="2025-05-12T00:00:00"/>
    <n v="116710.82"/>
    <n v="51245.99"/>
    <n v="269"/>
    <s v="90+"/>
    <x v="35"/>
  </r>
  <r>
    <s v="INV00063"/>
    <x v="10"/>
    <d v="2024-12-09T00:00:00"/>
    <d v="2025-01-08T00:00:00"/>
    <n v="122015.27"/>
    <n v="122015.27"/>
    <n v="393"/>
    <s v="90+"/>
    <x v="4"/>
  </r>
  <r>
    <s v="INV01361"/>
    <x v="10"/>
    <d v="2024-05-20T00:00:00"/>
    <d v="2024-06-19T00:00:00"/>
    <n v="194469.62"/>
    <n v="194469.62"/>
    <n v="596"/>
    <s v="90+"/>
    <x v="4"/>
  </r>
  <r>
    <s v="INV02324"/>
    <x v="10"/>
    <d v="2024-12-23T00:00:00"/>
    <d v="2025-01-22T00:00:00"/>
    <n v="189793.09"/>
    <n v="189793.09"/>
    <n v="379"/>
    <s v="90+"/>
    <x v="4"/>
  </r>
  <r>
    <s v="INV00405"/>
    <x v="11"/>
    <d v="2024-10-22T00:00:00"/>
    <d v="2024-11-21T00:00:00"/>
    <n v="135166.60999999999"/>
    <n v="47323.26"/>
    <n v="441"/>
    <s v="90+"/>
    <x v="36"/>
  </r>
  <r>
    <s v="INV00703"/>
    <x v="11"/>
    <d v="2024-05-10T00:00:00"/>
    <d v="2024-06-09T00:00:00"/>
    <n v="132898.62"/>
    <n v="58947.65"/>
    <n v="606"/>
    <s v="90+"/>
    <x v="37"/>
  </r>
  <r>
    <s v="INV01625"/>
    <x v="11"/>
    <d v="2024-07-06T00:00:00"/>
    <d v="2024-08-05T00:00:00"/>
    <n v="105898.85"/>
    <n v="62665.919999999998"/>
    <n v="549"/>
    <s v="90+"/>
    <x v="38"/>
  </r>
  <r>
    <s v="INV01408"/>
    <x v="11"/>
    <d v="2025-04-01T00:00:00"/>
    <d v="2025-05-01T00:00:00"/>
    <n v="116375.94"/>
    <n v="75169.850000000006"/>
    <n v="280"/>
    <s v="90+"/>
    <x v="39"/>
  </r>
  <r>
    <s v="INV00255"/>
    <x v="11"/>
    <d v="2024-11-09T00:00:00"/>
    <d v="2024-12-09T00:00:00"/>
    <n v="186594.32"/>
    <n v="153183.42000000001"/>
    <n v="423"/>
    <s v="90+"/>
    <x v="40"/>
  </r>
  <r>
    <s v="INV00026"/>
    <x v="11"/>
    <d v="2024-03-10T00:00:00"/>
    <d v="2024-04-09T00:00:00"/>
    <n v="98743.97"/>
    <n v="98743.97"/>
    <n v="667"/>
    <s v="90+"/>
    <x v="4"/>
  </r>
  <r>
    <s v="INV00039"/>
    <x v="11"/>
    <d v="2025-08-20T00:00:00"/>
    <d v="2025-09-19T00:00:00"/>
    <n v="129083.57"/>
    <n v="129083.57"/>
    <n v="139"/>
    <s v="90+"/>
    <x v="4"/>
  </r>
  <r>
    <s v="INV00647"/>
    <x v="11"/>
    <d v="2025-08-25T00:00:00"/>
    <d v="2025-09-24T00:00:00"/>
    <n v="172093.47"/>
    <n v="172093.47"/>
    <n v="134"/>
    <s v="90+"/>
    <x v="4"/>
  </r>
  <r>
    <s v="INV01933"/>
    <x v="11"/>
    <d v="2025-04-04T00:00:00"/>
    <d v="2025-05-04T00:00:00"/>
    <n v="133302.07"/>
    <n v="133302.07"/>
    <n v="277"/>
    <s v="90+"/>
    <x v="4"/>
  </r>
  <r>
    <s v="INV01996"/>
    <x v="11"/>
    <d v="2024-09-16T00:00:00"/>
    <d v="2024-10-16T00:00:00"/>
    <n v="114086.55"/>
    <n v="114086.55"/>
    <n v="477"/>
    <s v="90+"/>
    <x v="4"/>
  </r>
  <r>
    <s v="INV02201"/>
    <x v="12"/>
    <d v="2024-11-10T00:00:00"/>
    <d v="2024-12-10T00:00:00"/>
    <n v="171006.6"/>
    <n v="79082.210000000006"/>
    <n v="422"/>
    <s v="90+"/>
    <x v="41"/>
  </r>
  <r>
    <s v="INV02038"/>
    <x v="12"/>
    <d v="2025-03-19T00:00:00"/>
    <d v="2025-04-18T00:00:00"/>
    <n v="183372.75"/>
    <n v="135021.23000000001"/>
    <n v="293"/>
    <s v="90+"/>
    <x v="42"/>
  </r>
  <r>
    <s v="INV00667"/>
    <x v="12"/>
    <d v="2024-02-24T00:00:00"/>
    <d v="2024-03-25T00:00:00"/>
    <n v="49890.03"/>
    <n v="49890.03"/>
    <n v="682"/>
    <s v="90+"/>
    <x v="4"/>
  </r>
  <r>
    <s v="INV00904"/>
    <x v="12"/>
    <d v="2025-02-25T00:00:00"/>
    <d v="2025-03-27T00:00:00"/>
    <n v="58096.959999999999"/>
    <n v="58096.959999999999"/>
    <n v="315"/>
    <s v="90+"/>
    <x v="4"/>
  </r>
  <r>
    <s v="INV02274"/>
    <x v="12"/>
    <d v="2025-04-30T00:00:00"/>
    <d v="2025-05-30T00:00:00"/>
    <n v="189996.86"/>
    <n v="189996.86"/>
    <n v="251"/>
    <s v="90+"/>
    <x v="4"/>
  </r>
  <r>
    <s v="INV02409"/>
    <x v="12"/>
    <d v="2024-03-31T00:00:00"/>
    <d v="2024-04-30T00:00:00"/>
    <n v="65805.259999999995"/>
    <n v="65805.259999999995"/>
    <n v="646"/>
    <s v="90+"/>
    <x v="4"/>
  </r>
  <r>
    <s v="INV02667"/>
    <x v="12"/>
    <d v="2025-03-11T00:00:00"/>
    <d v="2025-04-10T00:00:00"/>
    <n v="169128.59"/>
    <n v="169128.59"/>
    <n v="301"/>
    <s v="90+"/>
    <x v="4"/>
  </r>
  <r>
    <s v="INV01024"/>
    <x v="13"/>
    <d v="2025-06-14T00:00:00"/>
    <d v="2025-07-14T00:00:00"/>
    <n v="106402.77"/>
    <n v="43933.5"/>
    <n v="206"/>
    <s v="90+"/>
    <x v="43"/>
  </r>
  <r>
    <s v="INV00600"/>
    <x v="13"/>
    <d v="2024-07-01T00:00:00"/>
    <d v="2024-07-31T00:00:00"/>
    <n v="158741.57999999999"/>
    <n v="158741.57999999999"/>
    <n v="554"/>
    <s v="90+"/>
    <x v="4"/>
  </r>
  <r>
    <s v="INV00835"/>
    <x v="13"/>
    <d v="2024-05-22T00:00:00"/>
    <d v="2024-06-21T00:00:00"/>
    <n v="99144.43"/>
    <n v="99144.43"/>
    <n v="594"/>
    <s v="90+"/>
    <x v="4"/>
  </r>
  <r>
    <s v="INV01937"/>
    <x v="13"/>
    <d v="2025-11-10T00:00:00"/>
    <d v="2025-12-10T00:00:00"/>
    <n v="95715.23"/>
    <n v="95715.23"/>
    <n v="57"/>
    <s v="31-60"/>
    <x v="4"/>
  </r>
  <r>
    <s v="INV02681"/>
    <x v="13"/>
    <d v="2024-07-22T00:00:00"/>
    <d v="2024-08-21T00:00:00"/>
    <n v="96554.21"/>
    <n v="96554.21"/>
    <n v="533"/>
    <s v="90+"/>
    <x v="4"/>
  </r>
  <r>
    <s v="INV02971"/>
    <x v="14"/>
    <d v="2025-02-01T00:00:00"/>
    <d v="2025-03-03T00:00:00"/>
    <n v="195259.72"/>
    <n v="92825.37"/>
    <n v="339"/>
    <s v="90+"/>
    <x v="44"/>
  </r>
  <r>
    <s v="INV00023"/>
    <x v="14"/>
    <d v="2025-02-13T00:00:00"/>
    <d v="2025-03-15T00:00:00"/>
    <n v="168151.75"/>
    <n v="93484.35"/>
    <n v="327"/>
    <s v="90+"/>
    <x v="45"/>
  </r>
  <r>
    <s v="INV01022"/>
    <x v="14"/>
    <d v="2025-01-10T00:00:00"/>
    <d v="2025-02-09T00:00:00"/>
    <n v="22877.83"/>
    <n v="15904.6"/>
    <n v="361"/>
    <s v="90+"/>
    <x v="46"/>
  </r>
  <r>
    <s v="INV00030"/>
    <x v="14"/>
    <d v="2025-09-29T00:00:00"/>
    <d v="2025-10-29T00:00:00"/>
    <n v="96504.66"/>
    <n v="96504.66"/>
    <n v="99"/>
    <s v="90+"/>
    <x v="4"/>
  </r>
  <r>
    <s v="INV02350"/>
    <x v="14"/>
    <d v="2024-03-25T00:00:00"/>
    <d v="2024-04-24T00:00:00"/>
    <n v="138663.29999999999"/>
    <n v="138663.29999999999"/>
    <n v="652"/>
    <s v="90+"/>
    <x v="4"/>
  </r>
  <r>
    <s v="INV02599"/>
    <x v="14"/>
    <d v="2025-06-27T00:00:00"/>
    <d v="2025-07-27T00:00:00"/>
    <n v="71145.61"/>
    <n v="71145.61"/>
    <n v="193"/>
    <s v="90+"/>
    <x v="4"/>
  </r>
  <r>
    <s v="INV02612"/>
    <x v="14"/>
    <d v="2024-02-27T00:00:00"/>
    <d v="2024-03-28T00:00:00"/>
    <n v="104861.86"/>
    <n v="104861.86"/>
    <n v="679"/>
    <s v="90+"/>
    <x v="4"/>
  </r>
  <r>
    <s v="INV02697"/>
    <x v="14"/>
    <d v="2024-02-08T00:00:00"/>
    <d v="2024-03-09T00:00:00"/>
    <n v="189786.67"/>
    <n v="189786.67"/>
    <n v="698"/>
    <s v="90+"/>
    <x v="4"/>
  </r>
  <r>
    <s v="INV02953"/>
    <x v="14"/>
    <d v="2024-04-01T00:00:00"/>
    <d v="2024-05-01T00:00:00"/>
    <n v="100040.81"/>
    <n v="100040.81"/>
    <n v="645"/>
    <s v="90+"/>
    <x v="4"/>
  </r>
  <r>
    <s v="INV02978"/>
    <x v="14"/>
    <d v="2024-06-07T00:00:00"/>
    <d v="2024-07-07T00:00:00"/>
    <n v="161100.29999999999"/>
    <n v="161100.29999999999"/>
    <n v="578"/>
    <s v="90+"/>
    <x v="4"/>
  </r>
  <r>
    <s v="INV01471"/>
    <x v="15"/>
    <d v="2025-06-20T00:00:00"/>
    <d v="2025-07-20T00:00:00"/>
    <n v="159184.42000000001"/>
    <n v="67208.05"/>
    <n v="200"/>
    <s v="90+"/>
    <x v="47"/>
  </r>
  <r>
    <s v="INV01041"/>
    <x v="15"/>
    <d v="2024-02-26T00:00:00"/>
    <d v="2024-03-27T00:00:00"/>
    <n v="190642.09"/>
    <n v="107496.84"/>
    <n v="680"/>
    <s v="90+"/>
    <x v="48"/>
  </r>
  <r>
    <s v="INV02995"/>
    <x v="15"/>
    <d v="2024-03-30T00:00:00"/>
    <d v="2024-04-29T00:00:00"/>
    <n v="70579.88"/>
    <n v="48377.79"/>
    <n v="647"/>
    <s v="90+"/>
    <x v="49"/>
  </r>
  <r>
    <s v="INV02522"/>
    <x v="15"/>
    <d v="2024-01-06T00:00:00"/>
    <d v="2024-02-05T00:00:00"/>
    <n v="41916.21"/>
    <n v="26790.22"/>
    <n v="731"/>
    <s v="90+"/>
    <x v="50"/>
  </r>
  <r>
    <s v="INV01134"/>
    <x v="15"/>
    <d v="2025-10-30T00:00:00"/>
    <d v="2025-11-29T00:00:00"/>
    <n v="26191.3"/>
    <n v="26191.3"/>
    <n v="68"/>
    <s v="61-90"/>
    <x v="4"/>
  </r>
  <r>
    <s v="INV01430"/>
    <x v="15"/>
    <d v="2025-11-13T00:00:00"/>
    <d v="2025-12-13T00:00:00"/>
    <n v="184376.72"/>
    <n v="184376.72"/>
    <n v="54"/>
    <s v="31-60"/>
    <x v="4"/>
  </r>
  <r>
    <s v="INV01518"/>
    <x v="15"/>
    <d v="2025-02-16T00:00:00"/>
    <d v="2025-03-18T00:00:00"/>
    <n v="193503.29"/>
    <n v="193503.29"/>
    <n v="324"/>
    <s v="90+"/>
    <x v="4"/>
  </r>
  <r>
    <s v="INV01708"/>
    <x v="15"/>
    <d v="2025-02-09T00:00:00"/>
    <d v="2025-03-11T00:00:00"/>
    <n v="49574.69"/>
    <n v="49574.69"/>
    <n v="331"/>
    <s v="90+"/>
    <x v="4"/>
  </r>
  <r>
    <s v="INV01519"/>
    <x v="16"/>
    <d v="2025-10-28T00:00:00"/>
    <d v="2025-11-27T00:00:00"/>
    <n v="195541.9"/>
    <n v="82417.16"/>
    <n v="70"/>
    <s v="61-90"/>
    <x v="51"/>
  </r>
  <r>
    <s v="INV00931"/>
    <x v="16"/>
    <d v="2025-11-02T00:00:00"/>
    <d v="2025-12-02T00:00:00"/>
    <n v="157194.9"/>
    <n v="65524.4"/>
    <n v="65"/>
    <s v="61-90"/>
    <x v="52"/>
  </r>
  <r>
    <s v="INV00520"/>
    <x v="16"/>
    <d v="2024-09-13T00:00:00"/>
    <d v="2024-10-13T00:00:00"/>
    <n v="130867.03"/>
    <n v="43348.42"/>
    <n v="480"/>
    <s v="90+"/>
    <x v="53"/>
  </r>
  <r>
    <s v="INV02981"/>
    <x v="16"/>
    <d v="2025-03-26T00:00:00"/>
    <d v="2025-04-25T00:00:00"/>
    <n v="136221.6"/>
    <n v="72876.710000000006"/>
    <n v="286"/>
    <s v="90+"/>
    <x v="54"/>
  </r>
  <r>
    <s v="INV01346"/>
    <x v="16"/>
    <d v="2025-10-13T00:00:00"/>
    <d v="2025-11-12T00:00:00"/>
    <n v="77247.8"/>
    <n v="24962.400000000001"/>
    <n v="85"/>
    <s v="61-90"/>
    <x v="55"/>
  </r>
  <r>
    <s v="INV00277"/>
    <x v="16"/>
    <d v="2025-09-29T00:00:00"/>
    <d v="2025-10-29T00:00:00"/>
    <n v="157878.59"/>
    <n v="106781.11"/>
    <n v="99"/>
    <s v="90+"/>
    <x v="56"/>
  </r>
  <r>
    <s v="INV02748"/>
    <x v="16"/>
    <d v="2025-05-05T00:00:00"/>
    <d v="2025-06-04T00:00:00"/>
    <n v="68181.8"/>
    <n v="53422.99"/>
    <n v="246"/>
    <s v="90+"/>
    <x v="57"/>
  </r>
  <r>
    <s v="INV02538"/>
    <x v="16"/>
    <d v="2024-01-11T00:00:00"/>
    <d v="2024-02-10T00:00:00"/>
    <n v="56178.81"/>
    <n v="47806.09"/>
    <n v="726"/>
    <s v="90+"/>
    <x v="58"/>
  </r>
  <r>
    <s v="INV00820"/>
    <x v="16"/>
    <d v="2024-10-11T00:00:00"/>
    <d v="2024-11-10T00:00:00"/>
    <n v="38148.269999999997"/>
    <n v="30254.85"/>
    <n v="452"/>
    <s v="90+"/>
    <x v="59"/>
  </r>
  <r>
    <s v="INV00165"/>
    <x v="16"/>
    <d v="2024-04-21T00:00:00"/>
    <d v="2024-05-21T00:00:00"/>
    <n v="162340.18"/>
    <n v="162340.18"/>
    <n v="625"/>
    <s v="90+"/>
    <x v="4"/>
  </r>
  <r>
    <s v="INV00232"/>
    <x v="16"/>
    <d v="2024-08-06T00:00:00"/>
    <d v="2024-09-05T00:00:00"/>
    <n v="120287.49"/>
    <n v="120287.49"/>
    <n v="518"/>
    <s v="90+"/>
    <x v="4"/>
  </r>
  <r>
    <s v="INV00387"/>
    <x v="16"/>
    <d v="2025-07-16T00:00:00"/>
    <d v="2025-08-15T00:00:00"/>
    <n v="78553.899999999994"/>
    <n v="78553.899999999994"/>
    <n v="174"/>
    <s v="90+"/>
    <x v="4"/>
  </r>
  <r>
    <s v="INV00496"/>
    <x v="16"/>
    <d v="2024-08-20T00:00:00"/>
    <d v="2024-09-19T00:00:00"/>
    <n v="112461.27"/>
    <n v="112461.27"/>
    <n v="504"/>
    <s v="90+"/>
    <x v="4"/>
  </r>
  <r>
    <s v="INV00702"/>
    <x v="16"/>
    <d v="2024-12-10T00:00:00"/>
    <d v="2025-01-09T00:00:00"/>
    <n v="51657.85"/>
    <n v="51657.85"/>
    <n v="392"/>
    <s v="90+"/>
    <x v="4"/>
  </r>
  <r>
    <s v="INV01259"/>
    <x v="16"/>
    <d v="2024-10-07T00:00:00"/>
    <d v="2024-11-06T00:00:00"/>
    <n v="21067.66"/>
    <n v="21067.66"/>
    <n v="456"/>
    <s v="90+"/>
    <x v="4"/>
  </r>
  <r>
    <s v="INV01439"/>
    <x v="16"/>
    <d v="2024-10-06T00:00:00"/>
    <d v="2024-11-05T00:00:00"/>
    <n v="109697.34"/>
    <n v="109697.34"/>
    <n v="457"/>
    <s v="90+"/>
    <x v="4"/>
  </r>
  <r>
    <s v="INV01479"/>
    <x v="16"/>
    <d v="2024-11-28T00:00:00"/>
    <d v="2024-12-28T00:00:00"/>
    <n v="14351.37"/>
    <n v="14351.37"/>
    <n v="404"/>
    <s v="90+"/>
    <x v="4"/>
  </r>
  <r>
    <s v="INV02173"/>
    <x v="16"/>
    <d v="2024-06-30T00:00:00"/>
    <d v="2024-07-30T00:00:00"/>
    <n v="64487.38"/>
    <n v="64487.38"/>
    <n v="555"/>
    <s v="90+"/>
    <x v="4"/>
  </r>
  <r>
    <s v="INV02178"/>
    <x v="16"/>
    <d v="2025-07-04T00:00:00"/>
    <d v="2025-08-03T00:00:00"/>
    <n v="45760.4"/>
    <n v="45760.4"/>
    <n v="186"/>
    <s v="90+"/>
    <x v="4"/>
  </r>
  <r>
    <s v="INV02232"/>
    <x v="16"/>
    <d v="2025-07-04T00:00:00"/>
    <d v="2025-08-03T00:00:00"/>
    <n v="133181.48000000001"/>
    <n v="133181.48000000001"/>
    <n v="186"/>
    <s v="90+"/>
    <x v="4"/>
  </r>
  <r>
    <s v="INV02968"/>
    <x v="16"/>
    <d v="2024-12-17T00:00:00"/>
    <d v="2025-01-16T00:00:00"/>
    <n v="94906.04"/>
    <n v="94906.04"/>
    <n v="385"/>
    <s v="90+"/>
    <x v="4"/>
  </r>
  <r>
    <s v="INV02997"/>
    <x v="16"/>
    <d v="2025-11-19T00:00:00"/>
    <d v="2025-12-19T00:00:00"/>
    <n v="154864.1"/>
    <n v="154864.1"/>
    <n v="48"/>
    <s v="31-60"/>
    <x v="4"/>
  </r>
  <r>
    <s v="INV00615"/>
    <x v="17"/>
    <d v="2025-06-18T00:00:00"/>
    <d v="2025-07-18T00:00:00"/>
    <n v="197651.28"/>
    <n v="103999.53"/>
    <n v="202"/>
    <s v="90+"/>
    <x v="60"/>
  </r>
  <r>
    <s v="INV02634"/>
    <x v="17"/>
    <d v="2025-08-09T00:00:00"/>
    <d v="2025-09-08T00:00:00"/>
    <n v="113296.82"/>
    <n v="49748.9"/>
    <n v="150"/>
    <s v="90+"/>
    <x v="61"/>
  </r>
  <r>
    <s v="INV00182"/>
    <x v="17"/>
    <d v="2024-03-15T00:00:00"/>
    <d v="2024-04-14T00:00:00"/>
    <n v="145359.13"/>
    <n v="145359.13"/>
    <n v="662"/>
    <s v="90+"/>
    <x v="4"/>
  </r>
  <r>
    <s v="INV00231"/>
    <x v="17"/>
    <d v="2025-12-20T00:00:00"/>
    <d v="2026-01-19T00:00:00"/>
    <n v="138388.17000000001"/>
    <n v="138388.17000000001"/>
    <n v="17"/>
    <s v="0-30"/>
    <x v="4"/>
  </r>
  <r>
    <s v="INV00540"/>
    <x v="17"/>
    <d v="2024-08-03T00:00:00"/>
    <d v="2024-09-02T00:00:00"/>
    <n v="150183.76"/>
    <n v="150183.76"/>
    <n v="521"/>
    <s v="90+"/>
    <x v="4"/>
  </r>
  <r>
    <s v="INV00880"/>
    <x v="17"/>
    <d v="2025-04-29T00:00:00"/>
    <d v="2025-05-29T00:00:00"/>
    <n v="68217.11"/>
    <n v="68217.11"/>
    <n v="252"/>
    <s v="90+"/>
    <x v="4"/>
  </r>
  <r>
    <s v="INV00894"/>
    <x v="17"/>
    <d v="2025-10-27T00:00:00"/>
    <d v="2025-11-26T00:00:00"/>
    <n v="151920.67000000001"/>
    <n v="151920.67000000001"/>
    <n v="71"/>
    <s v="61-90"/>
    <x v="4"/>
  </r>
  <r>
    <s v="INV01017"/>
    <x v="17"/>
    <d v="2025-01-31T00:00:00"/>
    <d v="2025-03-02T00:00:00"/>
    <n v="179929.94"/>
    <n v="179929.94"/>
    <n v="340"/>
    <s v="90+"/>
    <x v="4"/>
  </r>
  <r>
    <s v="INV01053"/>
    <x v="17"/>
    <d v="2025-01-13T00:00:00"/>
    <d v="2025-02-12T00:00:00"/>
    <n v="33068.92"/>
    <n v="33068.92"/>
    <n v="358"/>
    <s v="90+"/>
    <x v="4"/>
  </r>
  <r>
    <s v="INV00070"/>
    <x v="18"/>
    <d v="2024-10-05T00:00:00"/>
    <d v="2024-11-04T00:00:00"/>
    <n v="122504.33"/>
    <n v="122504.33"/>
    <n v="458"/>
    <s v="90+"/>
    <x v="4"/>
  </r>
  <r>
    <s v="INV00347"/>
    <x v="18"/>
    <d v="2024-07-26T00:00:00"/>
    <d v="2024-08-25T00:00:00"/>
    <n v="99236.88"/>
    <n v="99236.88"/>
    <n v="529"/>
    <s v="90+"/>
    <x v="4"/>
  </r>
  <r>
    <s v="INV00554"/>
    <x v="18"/>
    <d v="2024-05-06T00:00:00"/>
    <d v="2024-06-05T00:00:00"/>
    <n v="138844.98000000001"/>
    <n v="138844.98000000001"/>
    <n v="610"/>
    <s v="90+"/>
    <x v="4"/>
  </r>
  <r>
    <s v="INV00834"/>
    <x v="18"/>
    <d v="2025-04-07T00:00:00"/>
    <d v="2025-05-07T00:00:00"/>
    <n v="156113.09"/>
    <n v="156113.09"/>
    <n v="274"/>
    <s v="90+"/>
    <x v="4"/>
  </r>
  <r>
    <s v="INV01276"/>
    <x v="18"/>
    <d v="2024-01-02T00:00:00"/>
    <d v="2024-02-01T00:00:00"/>
    <n v="178880.62"/>
    <n v="178880.62"/>
    <n v="735"/>
    <s v="90+"/>
    <x v="4"/>
  </r>
  <r>
    <s v="INV01502"/>
    <x v="18"/>
    <d v="2025-08-30T00:00:00"/>
    <d v="2025-09-29T00:00:00"/>
    <n v="184092.42"/>
    <n v="184092.42"/>
    <n v="129"/>
    <s v="90+"/>
    <x v="4"/>
  </r>
  <r>
    <s v="INV01586"/>
    <x v="18"/>
    <d v="2025-07-12T00:00:00"/>
    <d v="2025-08-11T00:00:00"/>
    <n v="137960.51"/>
    <n v="137960.51"/>
    <n v="178"/>
    <s v="90+"/>
    <x v="4"/>
  </r>
  <r>
    <s v="INV00939"/>
    <x v="19"/>
    <d v="2025-04-03T00:00:00"/>
    <d v="2025-05-03T00:00:00"/>
    <n v="130884.3"/>
    <n v="65552.73"/>
    <n v="278"/>
    <s v="90+"/>
    <x v="62"/>
  </r>
  <r>
    <s v="INV01060"/>
    <x v="19"/>
    <d v="2024-08-15T00:00:00"/>
    <d v="2024-09-14T00:00:00"/>
    <n v="160312.26999999999"/>
    <n v="120803.49"/>
    <n v="509"/>
    <s v="90+"/>
    <x v="63"/>
  </r>
  <r>
    <s v="INV00081"/>
    <x v="19"/>
    <d v="2024-12-11T00:00:00"/>
    <d v="2025-01-10T00:00:00"/>
    <n v="61521.17"/>
    <n v="45418.81"/>
    <n v="391"/>
    <s v="90+"/>
    <x v="64"/>
  </r>
  <r>
    <s v="INV02791"/>
    <x v="19"/>
    <d v="2024-02-21T00:00:00"/>
    <d v="2024-03-22T00:00:00"/>
    <n v="118643.42"/>
    <n v="106260.48"/>
    <n v="685"/>
    <s v="90+"/>
    <x v="65"/>
  </r>
  <r>
    <s v="INV00304"/>
    <x v="19"/>
    <d v="2025-08-31T00:00:00"/>
    <d v="2025-09-30T00:00:00"/>
    <n v="48504.59"/>
    <n v="48504.59"/>
    <n v="128"/>
    <s v="90+"/>
    <x v="4"/>
  </r>
  <r>
    <s v="INV00443"/>
    <x v="19"/>
    <d v="2024-10-24T00:00:00"/>
    <d v="2024-11-23T00:00:00"/>
    <n v="89895.59"/>
    <n v="89895.59"/>
    <n v="439"/>
    <s v="90+"/>
    <x v="4"/>
  </r>
  <r>
    <s v="INV00483"/>
    <x v="19"/>
    <d v="2025-06-26T00:00:00"/>
    <d v="2025-07-26T00:00:00"/>
    <n v="76486.66"/>
    <n v="76486.66"/>
    <n v="194"/>
    <s v="90+"/>
    <x v="4"/>
  </r>
  <r>
    <s v="INV00731"/>
    <x v="19"/>
    <d v="2025-08-27T00:00:00"/>
    <d v="2025-09-26T00:00:00"/>
    <n v="129596.93"/>
    <n v="129596.93"/>
    <n v="132"/>
    <s v="90+"/>
    <x v="4"/>
  </r>
  <r>
    <s v="INV00944"/>
    <x v="19"/>
    <d v="2025-04-11T00:00:00"/>
    <d v="2025-05-11T00:00:00"/>
    <n v="73939.59"/>
    <n v="73939.59"/>
    <n v="270"/>
    <s v="90+"/>
    <x v="4"/>
  </r>
  <r>
    <s v="INV01232"/>
    <x v="19"/>
    <d v="2025-03-30T00:00:00"/>
    <d v="2025-04-29T00:00:00"/>
    <n v="131290.79"/>
    <n v="131290.79"/>
    <n v="282"/>
    <s v="90+"/>
    <x v="4"/>
  </r>
  <r>
    <s v="INV01613"/>
    <x v="19"/>
    <d v="2025-11-11T00:00:00"/>
    <d v="2025-12-11T00:00:00"/>
    <n v="59551.73"/>
    <n v="59551.73"/>
    <n v="56"/>
    <s v="31-60"/>
    <x v="4"/>
  </r>
  <r>
    <s v="INV01615"/>
    <x v="19"/>
    <d v="2024-02-14T00:00:00"/>
    <d v="2024-03-15T00:00:00"/>
    <n v="115966.86"/>
    <n v="115966.86"/>
    <n v="692"/>
    <s v="90+"/>
    <x v="4"/>
  </r>
  <r>
    <s v="INV02147"/>
    <x v="19"/>
    <d v="2025-06-23T00:00:00"/>
    <d v="2025-07-23T00:00:00"/>
    <n v="155620.75"/>
    <n v="155620.75"/>
    <n v="197"/>
    <s v="90+"/>
    <x v="4"/>
  </r>
  <r>
    <s v="INV02293"/>
    <x v="19"/>
    <d v="2024-02-21T00:00:00"/>
    <d v="2024-03-22T00:00:00"/>
    <n v="68085.97"/>
    <n v="68085.97"/>
    <n v="685"/>
    <s v="90+"/>
    <x v="4"/>
  </r>
  <r>
    <s v="INV02613"/>
    <x v="19"/>
    <d v="2025-09-29T00:00:00"/>
    <d v="2025-10-29T00:00:00"/>
    <n v="129449.05"/>
    <n v="129449.05"/>
    <n v="99"/>
    <s v="90+"/>
    <x v="4"/>
  </r>
  <r>
    <s v="INV01815"/>
    <x v="20"/>
    <d v="2025-01-15T00:00:00"/>
    <d v="2025-02-14T00:00:00"/>
    <n v="145394.12"/>
    <n v="47198.559999999998"/>
    <n v="356"/>
    <s v="90+"/>
    <x v="66"/>
  </r>
  <r>
    <s v="INV02993"/>
    <x v="20"/>
    <d v="2025-02-06T00:00:00"/>
    <d v="2025-03-08T00:00:00"/>
    <n v="177392.6"/>
    <n v="96695.02"/>
    <n v="334"/>
    <s v="90+"/>
    <x v="67"/>
  </r>
  <r>
    <s v="INV00397"/>
    <x v="20"/>
    <d v="2025-06-29T00:00:00"/>
    <d v="2025-07-29T00:00:00"/>
    <n v="155733.88"/>
    <n v="86928.33"/>
    <n v="191"/>
    <s v="90+"/>
    <x v="68"/>
  </r>
  <r>
    <s v="INV01777"/>
    <x v="20"/>
    <d v="2024-05-08T00:00:00"/>
    <d v="2024-06-07T00:00:00"/>
    <n v="122434.06"/>
    <n v="92037.03"/>
    <n v="608"/>
    <s v="90+"/>
    <x v="69"/>
  </r>
  <r>
    <s v="INV01632"/>
    <x v="20"/>
    <d v="2025-04-04T00:00:00"/>
    <d v="2025-05-04T00:00:00"/>
    <n v="34080.49"/>
    <n v="21484.94"/>
    <n v="277"/>
    <s v="90+"/>
    <x v="70"/>
  </r>
  <r>
    <s v="INV00556"/>
    <x v="20"/>
    <d v="2025-06-01T00:00:00"/>
    <d v="2025-07-01T00:00:00"/>
    <n v="183916.94"/>
    <n v="183916.94"/>
    <n v="219"/>
    <s v="90+"/>
    <x v="4"/>
  </r>
  <r>
    <s v="INV00593"/>
    <x v="20"/>
    <d v="2024-12-16T00:00:00"/>
    <d v="2025-01-15T00:00:00"/>
    <n v="93316.479999999996"/>
    <n v="93316.479999999996"/>
    <n v="386"/>
    <s v="90+"/>
    <x v="4"/>
  </r>
  <r>
    <s v="INV00673"/>
    <x v="20"/>
    <d v="2024-05-30T00:00:00"/>
    <d v="2024-06-29T00:00:00"/>
    <n v="57585.84"/>
    <n v="57585.84"/>
    <n v="586"/>
    <s v="90+"/>
    <x v="4"/>
  </r>
  <r>
    <s v="INV01892"/>
    <x v="20"/>
    <d v="2025-05-04T00:00:00"/>
    <d v="2025-06-03T00:00:00"/>
    <n v="102732.98"/>
    <n v="102732.98"/>
    <n v="247"/>
    <s v="90+"/>
    <x v="4"/>
  </r>
  <r>
    <s v="INV01918"/>
    <x v="20"/>
    <d v="2025-10-12T00:00:00"/>
    <d v="2025-11-11T00:00:00"/>
    <n v="194554.61"/>
    <n v="194554.61"/>
    <n v="86"/>
    <s v="61-90"/>
    <x v="4"/>
  </r>
  <r>
    <s v="INV02013"/>
    <x v="21"/>
    <d v="2024-05-18T00:00:00"/>
    <d v="2024-06-17T00:00:00"/>
    <n v="180028.72"/>
    <n v="71034.06"/>
    <n v="598"/>
    <s v="90+"/>
    <x v="71"/>
  </r>
  <r>
    <s v="INV01766"/>
    <x v="21"/>
    <d v="2025-07-05T00:00:00"/>
    <d v="2025-08-04T00:00:00"/>
    <n v="183927.1"/>
    <n v="152732.88"/>
    <n v="185"/>
    <s v="90+"/>
    <x v="72"/>
  </r>
  <r>
    <s v="INV02212"/>
    <x v="21"/>
    <d v="2024-06-12T00:00:00"/>
    <d v="2024-07-12T00:00:00"/>
    <n v="23485.08"/>
    <n v="16289.74"/>
    <n v="573"/>
    <s v="90+"/>
    <x v="73"/>
  </r>
  <r>
    <s v="INV00167"/>
    <x v="21"/>
    <d v="2024-01-09T00:00:00"/>
    <d v="2024-02-08T00:00:00"/>
    <n v="57423.16"/>
    <n v="57423.16"/>
    <n v="728"/>
    <s v="90+"/>
    <x v="4"/>
  </r>
  <r>
    <s v="INV00208"/>
    <x v="21"/>
    <d v="2025-08-31T00:00:00"/>
    <d v="2025-09-30T00:00:00"/>
    <n v="158707.85"/>
    <n v="158707.85"/>
    <n v="128"/>
    <s v="90+"/>
    <x v="4"/>
  </r>
  <r>
    <s v="INV00891"/>
    <x v="21"/>
    <d v="2025-04-11T00:00:00"/>
    <d v="2025-05-11T00:00:00"/>
    <n v="86334.24"/>
    <n v="86334.24"/>
    <n v="270"/>
    <s v="90+"/>
    <x v="4"/>
  </r>
  <r>
    <s v="INV01200"/>
    <x v="21"/>
    <d v="2025-05-09T00:00:00"/>
    <d v="2025-06-08T00:00:00"/>
    <n v="26129.51"/>
    <n v="26129.51"/>
    <n v="242"/>
    <s v="90+"/>
    <x v="4"/>
  </r>
  <r>
    <s v="INV01574"/>
    <x v="21"/>
    <d v="2024-01-14T00:00:00"/>
    <d v="2024-02-13T00:00:00"/>
    <n v="92980.92"/>
    <n v="92980.92"/>
    <n v="723"/>
    <s v="90+"/>
    <x v="4"/>
  </r>
  <r>
    <s v="INV01970"/>
    <x v="21"/>
    <d v="2024-03-02T00:00:00"/>
    <d v="2024-04-01T00:00:00"/>
    <n v="177322.78"/>
    <n v="177322.78"/>
    <n v="675"/>
    <s v="90+"/>
    <x v="4"/>
  </r>
  <r>
    <s v="INV02032"/>
    <x v="21"/>
    <d v="2025-08-26T00:00:00"/>
    <d v="2025-09-25T00:00:00"/>
    <n v="95063"/>
    <n v="95063"/>
    <n v="133"/>
    <s v="90+"/>
    <x v="4"/>
  </r>
  <r>
    <s v="INV02102"/>
    <x v="21"/>
    <d v="2025-02-19T00:00:00"/>
    <d v="2025-03-21T00:00:00"/>
    <n v="94611.69"/>
    <n v="94611.69"/>
    <n v="321"/>
    <s v="90+"/>
    <x v="4"/>
  </r>
  <r>
    <s v="INV02244"/>
    <x v="21"/>
    <d v="2025-08-18T00:00:00"/>
    <d v="2025-09-17T00:00:00"/>
    <n v="146764.67000000001"/>
    <n v="146764.67000000001"/>
    <n v="141"/>
    <s v="90+"/>
    <x v="4"/>
  </r>
  <r>
    <s v="INV03000"/>
    <x v="22"/>
    <d v="2024-01-21T00:00:00"/>
    <d v="2024-02-20T00:00:00"/>
    <n v="194375.15"/>
    <n v="89758.94"/>
    <n v="716"/>
    <s v="90+"/>
    <x v="74"/>
  </r>
  <r>
    <s v="INV01931"/>
    <x v="22"/>
    <d v="2024-02-03T00:00:00"/>
    <d v="2024-03-04T00:00:00"/>
    <n v="193744.08"/>
    <n v="100015.94"/>
    <n v="703"/>
    <s v="90+"/>
    <x v="75"/>
  </r>
  <r>
    <s v="INV00773"/>
    <x v="22"/>
    <d v="2025-06-16T00:00:00"/>
    <d v="2025-07-16T00:00:00"/>
    <n v="31633.48"/>
    <n v="22823"/>
    <n v="204"/>
    <s v="90+"/>
    <x v="76"/>
  </r>
  <r>
    <s v="INV00052"/>
    <x v="22"/>
    <d v="2025-01-27T00:00:00"/>
    <d v="2025-02-26T00:00:00"/>
    <n v="69822.77"/>
    <n v="69822.77"/>
    <n v="344"/>
    <s v="90+"/>
    <x v="4"/>
  </r>
  <r>
    <s v="INV00210"/>
    <x v="22"/>
    <d v="2024-03-27T00:00:00"/>
    <d v="2024-04-26T00:00:00"/>
    <n v="167666.68"/>
    <n v="167666.68"/>
    <n v="650"/>
    <s v="90+"/>
    <x v="4"/>
  </r>
  <r>
    <s v="INV00465"/>
    <x v="22"/>
    <d v="2025-01-16T00:00:00"/>
    <d v="2025-02-15T00:00:00"/>
    <n v="154423.41"/>
    <n v="154423.41"/>
    <n v="355"/>
    <s v="90+"/>
    <x v="4"/>
  </r>
  <r>
    <s v="INV00471"/>
    <x v="22"/>
    <d v="2024-04-25T00:00:00"/>
    <d v="2024-05-25T00:00:00"/>
    <n v="96600.87"/>
    <n v="96600.87"/>
    <n v="621"/>
    <s v="90+"/>
    <x v="4"/>
  </r>
  <r>
    <s v="INV00674"/>
    <x v="22"/>
    <d v="2025-01-21T00:00:00"/>
    <d v="2025-02-20T00:00:00"/>
    <n v="164100.16"/>
    <n v="164100.16"/>
    <n v="350"/>
    <s v="90+"/>
    <x v="4"/>
  </r>
  <r>
    <s v="INV01097"/>
    <x v="22"/>
    <d v="2025-01-13T00:00:00"/>
    <d v="2025-02-12T00:00:00"/>
    <n v="22138.98"/>
    <n v="22138.98"/>
    <n v="358"/>
    <s v="90+"/>
    <x v="4"/>
  </r>
  <r>
    <s v="INV01103"/>
    <x v="22"/>
    <d v="2024-09-06T00:00:00"/>
    <d v="2024-10-06T00:00:00"/>
    <n v="121778.28"/>
    <n v="121778.28"/>
    <n v="487"/>
    <s v="90+"/>
    <x v="4"/>
  </r>
  <r>
    <s v="INV01392"/>
    <x v="22"/>
    <d v="2024-10-13T00:00:00"/>
    <d v="2024-11-12T00:00:00"/>
    <n v="79180.100000000006"/>
    <n v="79180.100000000006"/>
    <n v="450"/>
    <s v="90+"/>
    <x v="4"/>
  </r>
  <r>
    <s v="INV02087"/>
    <x v="22"/>
    <d v="2024-01-12T00:00:00"/>
    <d v="2024-02-11T00:00:00"/>
    <n v="61543.02"/>
    <n v="61543.02"/>
    <n v="725"/>
    <s v="90+"/>
    <x v="4"/>
  </r>
  <r>
    <s v="INV02276"/>
    <x v="22"/>
    <d v="2024-06-27T00:00:00"/>
    <d v="2024-07-27T00:00:00"/>
    <n v="54994.86"/>
    <n v="54994.86"/>
    <n v="558"/>
    <s v="90+"/>
    <x v="4"/>
  </r>
  <r>
    <s v="INV02774"/>
    <x v="22"/>
    <d v="2024-02-09T00:00:00"/>
    <d v="2024-03-10T00:00:00"/>
    <n v="75850.09"/>
    <n v="75850.09"/>
    <n v="697"/>
    <s v="90+"/>
    <x v="4"/>
  </r>
  <r>
    <s v="INV02829"/>
    <x v="22"/>
    <d v="2024-06-25T00:00:00"/>
    <d v="2024-07-25T00:00:00"/>
    <n v="10896.6"/>
    <n v="10896.6"/>
    <n v="560"/>
    <s v="90+"/>
    <x v="4"/>
  </r>
  <r>
    <s v="INV02136"/>
    <x v="23"/>
    <d v="2024-10-11T00:00:00"/>
    <d v="2024-11-10T00:00:00"/>
    <n v="162294.18"/>
    <n v="131113.92000000001"/>
    <n v="452"/>
    <s v="90+"/>
    <x v="77"/>
  </r>
  <r>
    <s v="INV00442"/>
    <x v="23"/>
    <d v="2025-01-03T00:00:00"/>
    <d v="2025-02-02T00:00:00"/>
    <n v="50166.39"/>
    <n v="28848.35"/>
    <n v="368"/>
    <s v="90+"/>
    <x v="78"/>
  </r>
  <r>
    <s v="INV00500"/>
    <x v="23"/>
    <d v="2024-05-15T00:00:00"/>
    <d v="2024-06-14T00:00:00"/>
    <n v="143856.76"/>
    <n v="124251.6"/>
    <n v="601"/>
    <s v="90+"/>
    <x v="79"/>
  </r>
  <r>
    <s v="INV00006"/>
    <x v="23"/>
    <d v="2025-04-15T00:00:00"/>
    <d v="2025-05-15T00:00:00"/>
    <n v="167645.53"/>
    <n v="167645.53"/>
    <n v="266"/>
    <s v="90+"/>
    <x v="4"/>
  </r>
  <r>
    <s v="INV00337"/>
    <x v="23"/>
    <d v="2024-12-26T00:00:00"/>
    <d v="2025-01-25T00:00:00"/>
    <n v="190362.58"/>
    <n v="190362.58"/>
    <n v="376"/>
    <s v="90+"/>
    <x v="4"/>
  </r>
  <r>
    <s v="INV00470"/>
    <x v="23"/>
    <d v="2025-01-26T00:00:00"/>
    <d v="2025-02-25T00:00:00"/>
    <n v="128762.27"/>
    <n v="128762.27"/>
    <n v="345"/>
    <s v="90+"/>
    <x v="4"/>
  </r>
  <r>
    <s v="INV02055"/>
    <x v="23"/>
    <d v="2024-09-15T00:00:00"/>
    <d v="2024-10-15T00:00:00"/>
    <n v="46872.19"/>
    <n v="46872.19"/>
    <n v="478"/>
    <s v="90+"/>
    <x v="4"/>
  </r>
  <r>
    <s v="INV02252"/>
    <x v="23"/>
    <d v="2025-07-27T00:00:00"/>
    <d v="2025-08-26T00:00:00"/>
    <n v="194959.86"/>
    <n v="194959.86"/>
    <n v="163"/>
    <s v="90+"/>
    <x v="4"/>
  </r>
  <r>
    <s v="INV02988"/>
    <x v="23"/>
    <d v="2024-02-03T00:00:00"/>
    <d v="2024-03-04T00:00:00"/>
    <n v="21918.3"/>
    <n v="21918.3"/>
    <n v="703"/>
    <s v="90+"/>
    <x v="4"/>
  </r>
  <r>
    <s v="INV01302"/>
    <x v="24"/>
    <d v="2024-04-18T00:00:00"/>
    <d v="2024-05-18T00:00:00"/>
    <n v="69709.509999999995"/>
    <n v="26648.67"/>
    <n v="628"/>
    <s v="90+"/>
    <x v="80"/>
  </r>
  <r>
    <s v="INV02219"/>
    <x v="24"/>
    <d v="2024-08-11T00:00:00"/>
    <d v="2024-09-10T00:00:00"/>
    <n v="60741.93"/>
    <n v="34845.480000000003"/>
    <n v="513"/>
    <s v="90+"/>
    <x v="81"/>
  </r>
  <r>
    <s v="INV02154"/>
    <x v="24"/>
    <d v="2024-10-10T00:00:00"/>
    <d v="2024-11-09T00:00:00"/>
    <n v="26805.08"/>
    <n v="8275.85"/>
    <n v="453"/>
    <s v="90+"/>
    <x v="82"/>
  </r>
  <r>
    <s v="INV00598"/>
    <x v="24"/>
    <d v="2025-09-10T00:00:00"/>
    <d v="2025-10-10T00:00:00"/>
    <n v="80842.58"/>
    <n v="80842.58"/>
    <n v="118"/>
    <s v="90+"/>
    <x v="4"/>
  </r>
  <r>
    <s v="INV01130"/>
    <x v="24"/>
    <d v="2025-12-12T00:00:00"/>
    <d v="2026-01-11T00:00:00"/>
    <n v="160109.39000000001"/>
    <n v="160109.39000000001"/>
    <n v="25"/>
    <s v="0-30"/>
    <x v="4"/>
  </r>
  <r>
    <s v="INV01180"/>
    <x v="24"/>
    <d v="2025-05-13T00:00:00"/>
    <d v="2025-06-12T00:00:00"/>
    <n v="90957.97"/>
    <n v="90957.97"/>
    <n v="238"/>
    <s v="90+"/>
    <x v="4"/>
  </r>
  <r>
    <s v="INV02170"/>
    <x v="24"/>
    <d v="2025-09-22T00:00:00"/>
    <d v="2025-10-22T00:00:00"/>
    <n v="173880.65"/>
    <n v="173880.65"/>
    <n v="106"/>
    <s v="90+"/>
    <x v="4"/>
  </r>
  <r>
    <s v="INV02452"/>
    <x v="24"/>
    <d v="2024-02-22T00:00:00"/>
    <d v="2024-03-23T00:00:00"/>
    <n v="149888.54"/>
    <n v="149888.54"/>
    <n v="684"/>
    <s v="90+"/>
    <x v="4"/>
  </r>
  <r>
    <s v="INV02855"/>
    <x v="24"/>
    <d v="2025-07-25T00:00:00"/>
    <d v="2025-08-24T00:00:00"/>
    <n v="61813.94"/>
    <n v="61813.94"/>
    <n v="165"/>
    <s v="90+"/>
    <x v="4"/>
  </r>
  <r>
    <s v="INV02985"/>
    <x v="24"/>
    <d v="2025-06-19T00:00:00"/>
    <d v="2025-07-19T00:00:00"/>
    <n v="106998.85"/>
    <n v="106998.85"/>
    <n v="201"/>
    <s v="90+"/>
    <x v="4"/>
  </r>
  <r>
    <s v="INV01455"/>
    <x v="25"/>
    <d v="2025-02-16T00:00:00"/>
    <d v="2025-03-18T00:00:00"/>
    <n v="152182.18"/>
    <n v="93954.03"/>
    <n v="324"/>
    <s v="90+"/>
    <x v="83"/>
  </r>
  <r>
    <s v="INV01545"/>
    <x v="25"/>
    <d v="2024-10-30T00:00:00"/>
    <d v="2024-11-29T00:00:00"/>
    <n v="160799.26"/>
    <n v="134140.94"/>
    <n v="433"/>
    <s v="90+"/>
    <x v="84"/>
  </r>
  <r>
    <s v="INV00017"/>
    <x v="25"/>
    <d v="2024-04-22T00:00:00"/>
    <d v="2024-05-22T00:00:00"/>
    <n v="183962.84"/>
    <n v="183962.84"/>
    <n v="624"/>
    <s v="90+"/>
    <x v="4"/>
  </r>
  <r>
    <s v="INV00102"/>
    <x v="25"/>
    <d v="2024-05-12T00:00:00"/>
    <d v="2024-06-11T00:00:00"/>
    <n v="24446.82"/>
    <n v="24446.82"/>
    <n v="604"/>
    <s v="90+"/>
    <x v="4"/>
  </r>
  <r>
    <s v="INV01189"/>
    <x v="25"/>
    <d v="2024-06-09T00:00:00"/>
    <d v="2024-07-09T00:00:00"/>
    <n v="54531.8"/>
    <n v="54531.8"/>
    <n v="576"/>
    <s v="90+"/>
    <x v="4"/>
  </r>
  <r>
    <s v="INV01251"/>
    <x v="25"/>
    <d v="2024-04-25T00:00:00"/>
    <d v="2024-05-25T00:00:00"/>
    <n v="150159.82999999999"/>
    <n v="150159.82999999999"/>
    <n v="621"/>
    <s v="90+"/>
    <x v="4"/>
  </r>
  <r>
    <s v="INV01670"/>
    <x v="25"/>
    <d v="2024-09-10T00:00:00"/>
    <d v="2024-10-10T00:00:00"/>
    <n v="65394.67"/>
    <n v="65394.67"/>
    <n v="483"/>
    <s v="90+"/>
    <x v="4"/>
  </r>
  <r>
    <s v="INV01827"/>
    <x v="25"/>
    <d v="2024-08-13T00:00:00"/>
    <d v="2024-09-12T00:00:00"/>
    <n v="106265.37"/>
    <n v="106265.37"/>
    <n v="511"/>
    <s v="90+"/>
    <x v="4"/>
  </r>
  <r>
    <s v="INV02137"/>
    <x v="25"/>
    <d v="2024-08-22T00:00:00"/>
    <d v="2024-09-21T00:00:00"/>
    <n v="48245.120000000003"/>
    <n v="48245.120000000003"/>
    <n v="502"/>
    <s v="90+"/>
    <x v="4"/>
  </r>
  <r>
    <s v="INV02792"/>
    <x v="25"/>
    <d v="2025-05-01T00:00:00"/>
    <d v="2025-05-31T00:00:00"/>
    <n v="151566.76999999999"/>
    <n v="151566.76999999999"/>
    <n v="250"/>
    <s v="90+"/>
    <x v="4"/>
  </r>
  <r>
    <s v="INV00334"/>
    <x v="26"/>
    <d v="2025-12-25T00:00:00"/>
    <d v="2026-01-24T00:00:00"/>
    <n v="169195.32"/>
    <n v="53986.77"/>
    <n v="12"/>
    <s v="0-30"/>
    <x v="85"/>
  </r>
  <r>
    <s v="INV01661"/>
    <x v="26"/>
    <d v="2025-01-15T00:00:00"/>
    <d v="2025-02-14T00:00:00"/>
    <n v="190854.01"/>
    <n v="98217.91"/>
    <n v="356"/>
    <s v="90+"/>
    <x v="86"/>
  </r>
  <r>
    <s v="INV00374"/>
    <x v="26"/>
    <d v="2024-09-06T00:00:00"/>
    <d v="2024-10-06T00:00:00"/>
    <n v="109708.98"/>
    <n v="48120.84"/>
    <n v="487"/>
    <s v="90+"/>
    <x v="87"/>
  </r>
  <r>
    <s v="INV01046"/>
    <x v="26"/>
    <d v="2024-05-17T00:00:00"/>
    <d v="2024-06-16T00:00:00"/>
    <n v="27043.43"/>
    <n v="11319.11"/>
    <n v="599"/>
    <s v="90+"/>
    <x v="88"/>
  </r>
  <r>
    <s v="INV00438"/>
    <x v="26"/>
    <d v="2024-04-08T00:00:00"/>
    <d v="2024-05-08T00:00:00"/>
    <n v="48941.52"/>
    <n v="48941.52"/>
    <n v="638"/>
    <s v="90+"/>
    <x v="4"/>
  </r>
  <r>
    <s v="INV00789"/>
    <x v="26"/>
    <d v="2025-02-12T00:00:00"/>
    <d v="2025-03-14T00:00:00"/>
    <n v="46393.96"/>
    <n v="46393.96"/>
    <n v="328"/>
    <s v="90+"/>
    <x v="4"/>
  </r>
  <r>
    <s v="INV01377"/>
    <x v="26"/>
    <d v="2025-08-09T00:00:00"/>
    <d v="2025-09-08T00:00:00"/>
    <n v="68038.47"/>
    <n v="68038.47"/>
    <n v="150"/>
    <s v="90+"/>
    <x v="4"/>
  </r>
  <r>
    <s v="INV01792"/>
    <x v="26"/>
    <d v="2025-03-18T00:00:00"/>
    <d v="2025-04-17T00:00:00"/>
    <n v="192257.41"/>
    <n v="192257.41"/>
    <n v="294"/>
    <s v="90+"/>
    <x v="4"/>
  </r>
  <r>
    <s v="INV01890"/>
    <x v="26"/>
    <d v="2024-06-29T00:00:00"/>
    <d v="2024-07-29T00:00:00"/>
    <n v="143420.59"/>
    <n v="143420.59"/>
    <n v="556"/>
    <s v="90+"/>
    <x v="4"/>
  </r>
  <r>
    <s v="INV02730"/>
    <x v="26"/>
    <d v="2024-02-13T00:00:00"/>
    <d v="2024-03-14T00:00:00"/>
    <n v="37248.76"/>
    <n v="37248.76"/>
    <n v="693"/>
    <s v="90+"/>
    <x v="4"/>
  </r>
  <r>
    <s v="INV02938"/>
    <x v="26"/>
    <d v="2025-03-10T00:00:00"/>
    <d v="2025-04-09T00:00:00"/>
    <n v="186707.44"/>
    <n v="186707.44"/>
    <n v="302"/>
    <s v="90+"/>
    <x v="4"/>
  </r>
  <r>
    <s v="INV00149"/>
    <x v="27"/>
    <d v="2024-03-07T00:00:00"/>
    <d v="2024-04-06T00:00:00"/>
    <n v="166104.49"/>
    <n v="166104.49"/>
    <n v="670"/>
    <s v="90+"/>
    <x v="4"/>
  </r>
  <r>
    <s v="INV00391"/>
    <x v="27"/>
    <d v="2024-01-26T00:00:00"/>
    <d v="2024-02-25T00:00:00"/>
    <n v="105979.82"/>
    <n v="105979.82"/>
    <n v="711"/>
    <s v="90+"/>
    <x v="4"/>
  </r>
  <r>
    <s v="INV00436"/>
    <x v="27"/>
    <d v="2024-07-16T00:00:00"/>
    <d v="2024-08-15T00:00:00"/>
    <n v="127780.6"/>
    <n v="127780.6"/>
    <n v="539"/>
    <s v="90+"/>
    <x v="4"/>
  </r>
  <r>
    <s v="INV00732"/>
    <x v="27"/>
    <d v="2024-07-02T00:00:00"/>
    <d v="2024-08-01T00:00:00"/>
    <n v="174762.27"/>
    <n v="174762.27"/>
    <n v="553"/>
    <s v="90+"/>
    <x v="4"/>
  </r>
  <r>
    <s v="INV00852"/>
    <x v="27"/>
    <d v="2025-03-22T00:00:00"/>
    <d v="2025-04-21T00:00:00"/>
    <n v="135087.65"/>
    <n v="135087.65"/>
    <n v="290"/>
    <s v="90+"/>
    <x v="4"/>
  </r>
  <r>
    <s v="INV01277"/>
    <x v="27"/>
    <d v="2025-12-16T00:00:00"/>
    <d v="2026-01-15T00:00:00"/>
    <n v="177921.83"/>
    <n v="177921.83"/>
    <n v="21"/>
    <s v="0-30"/>
    <x v="4"/>
  </r>
  <r>
    <s v="INV01527"/>
    <x v="27"/>
    <d v="2025-05-09T00:00:00"/>
    <d v="2025-06-08T00:00:00"/>
    <n v="62216.93"/>
    <n v="62216.93"/>
    <n v="242"/>
    <s v="90+"/>
    <x v="4"/>
  </r>
  <r>
    <s v="INV01806"/>
    <x v="28"/>
    <d v="2024-11-18T00:00:00"/>
    <d v="2024-12-18T00:00:00"/>
    <n v="126655.18"/>
    <n v="71107.009999999995"/>
    <n v="414"/>
    <s v="90+"/>
    <x v="89"/>
  </r>
  <r>
    <s v="INV02358"/>
    <x v="28"/>
    <d v="2025-07-17T00:00:00"/>
    <d v="2025-08-16T00:00:00"/>
    <n v="66501.41"/>
    <n v="23393.52"/>
    <n v="173"/>
    <s v="90+"/>
    <x v="90"/>
  </r>
  <r>
    <s v="INV00020"/>
    <x v="28"/>
    <d v="2024-02-02T00:00:00"/>
    <d v="2024-03-03T00:00:00"/>
    <n v="123373.73"/>
    <n v="123373.73"/>
    <n v="704"/>
    <s v="90+"/>
    <x v="4"/>
  </r>
  <r>
    <s v="INV00195"/>
    <x v="28"/>
    <d v="2024-07-26T00:00:00"/>
    <d v="2024-08-25T00:00:00"/>
    <n v="128587.76"/>
    <n v="128587.76"/>
    <n v="529"/>
    <s v="90+"/>
    <x v="4"/>
  </r>
  <r>
    <s v="INV01145"/>
    <x v="28"/>
    <d v="2025-09-15T00:00:00"/>
    <d v="2025-10-15T00:00:00"/>
    <n v="47924.51"/>
    <n v="47924.51"/>
    <n v="113"/>
    <s v="90+"/>
    <x v="4"/>
  </r>
  <r>
    <s v="INV01217"/>
    <x v="28"/>
    <d v="2025-07-06T00:00:00"/>
    <d v="2025-08-05T00:00:00"/>
    <n v="53212.7"/>
    <n v="53212.7"/>
    <n v="184"/>
    <s v="90+"/>
    <x v="4"/>
  </r>
  <r>
    <s v="INV01849"/>
    <x v="28"/>
    <d v="2024-03-04T00:00:00"/>
    <d v="2024-04-03T00:00:00"/>
    <n v="119770.07"/>
    <n v="119770.07"/>
    <n v="673"/>
    <s v="90+"/>
    <x v="4"/>
  </r>
  <r>
    <s v="INV01993"/>
    <x v="28"/>
    <d v="2025-07-30T00:00:00"/>
    <d v="2025-08-29T00:00:00"/>
    <n v="151784.17000000001"/>
    <n v="151784.17000000001"/>
    <n v="160"/>
    <s v="90+"/>
    <x v="4"/>
  </r>
  <r>
    <s v="INV02236"/>
    <x v="28"/>
    <d v="2025-03-23T00:00:00"/>
    <d v="2025-04-22T00:00:00"/>
    <n v="108573.16"/>
    <n v="108573.16"/>
    <n v="289"/>
    <s v="90+"/>
    <x v="4"/>
  </r>
  <r>
    <s v="INV02987"/>
    <x v="28"/>
    <d v="2024-02-25T00:00:00"/>
    <d v="2024-03-26T00:00:00"/>
    <n v="74613.009999999995"/>
    <n v="74613.009999999995"/>
    <n v="681"/>
    <s v="90+"/>
    <x v="4"/>
  </r>
  <r>
    <s v="INV01477"/>
    <x v="29"/>
    <d v="2024-04-13T00:00:00"/>
    <d v="2024-05-13T00:00:00"/>
    <n v="194383.01"/>
    <n v="65663.199999999997"/>
    <n v="633"/>
    <s v="90+"/>
    <x v="91"/>
  </r>
  <r>
    <s v="INV00361"/>
    <x v="29"/>
    <d v="2025-06-02T00:00:00"/>
    <d v="2025-07-02T00:00:00"/>
    <n v="88575.88"/>
    <n v="27086.35"/>
    <n v="218"/>
    <s v="90+"/>
    <x v="92"/>
  </r>
  <r>
    <s v="INV01873"/>
    <x v="29"/>
    <d v="2025-09-17T00:00:00"/>
    <d v="2025-10-17T00:00:00"/>
    <n v="140421.45000000001"/>
    <n v="101916.73"/>
    <n v="111"/>
    <s v="90+"/>
    <x v="93"/>
  </r>
  <r>
    <s v="INV00134"/>
    <x v="29"/>
    <d v="2025-01-28T00:00:00"/>
    <d v="2025-02-27T00:00:00"/>
    <n v="39912.35"/>
    <n v="23753.03"/>
    <n v="343"/>
    <s v="90+"/>
    <x v="94"/>
  </r>
  <r>
    <s v="INV00230"/>
    <x v="29"/>
    <d v="2025-10-30T00:00:00"/>
    <d v="2025-11-29T00:00:00"/>
    <n v="184713.99"/>
    <n v="184713.99"/>
    <n v="68"/>
    <s v="61-90"/>
    <x v="4"/>
  </r>
  <r>
    <s v="INV00557"/>
    <x v="29"/>
    <d v="2025-04-30T00:00:00"/>
    <d v="2025-05-30T00:00:00"/>
    <n v="186782.95"/>
    <n v="186782.95"/>
    <n v="251"/>
    <s v="90+"/>
    <x v="4"/>
  </r>
  <r>
    <s v="INV01044"/>
    <x v="29"/>
    <d v="2024-04-12T00:00:00"/>
    <d v="2024-05-12T00:00:00"/>
    <n v="141889.32"/>
    <n v="141889.32"/>
    <n v="634"/>
    <s v="90+"/>
    <x v="4"/>
  </r>
  <r>
    <s v="INV01362"/>
    <x v="29"/>
    <d v="2024-10-18T00:00:00"/>
    <d v="2024-11-17T00:00:00"/>
    <n v="129108.95"/>
    <n v="129108.95"/>
    <n v="445"/>
    <s v="90+"/>
    <x v="4"/>
  </r>
  <r>
    <s v="INV01584"/>
    <x v="29"/>
    <d v="2024-08-08T00:00:00"/>
    <d v="2024-09-07T00:00:00"/>
    <n v="106523.08"/>
    <n v="106523.08"/>
    <n v="516"/>
    <s v="90+"/>
    <x v="4"/>
  </r>
  <r>
    <s v="INV02918"/>
    <x v="29"/>
    <d v="2024-12-18T00:00:00"/>
    <d v="2025-01-17T00:00:00"/>
    <n v="144787.54"/>
    <n v="144787.54"/>
    <n v="384"/>
    <s v="90+"/>
    <x v="4"/>
  </r>
  <r>
    <s v="INV02367"/>
    <x v="30"/>
    <d v="2024-09-16T00:00:00"/>
    <d v="2024-10-16T00:00:00"/>
    <n v="95699.81"/>
    <n v="46026.51"/>
    <n v="477"/>
    <s v="90+"/>
    <x v="95"/>
  </r>
  <r>
    <s v="INV00331"/>
    <x v="30"/>
    <d v="2024-10-01T00:00:00"/>
    <d v="2024-10-31T00:00:00"/>
    <n v="112907.64"/>
    <n v="112907.64"/>
    <n v="462"/>
    <s v="90+"/>
    <x v="4"/>
  </r>
  <r>
    <s v="INV00857"/>
    <x v="30"/>
    <d v="2025-03-06T00:00:00"/>
    <d v="2025-04-05T00:00:00"/>
    <n v="15290.68"/>
    <n v="15290.68"/>
    <n v="306"/>
    <s v="90+"/>
    <x v="4"/>
  </r>
  <r>
    <s v="INV00917"/>
    <x v="30"/>
    <d v="2024-05-15T00:00:00"/>
    <d v="2024-06-14T00:00:00"/>
    <n v="69239.75"/>
    <n v="69239.75"/>
    <n v="601"/>
    <s v="90+"/>
    <x v="4"/>
  </r>
  <r>
    <s v="INV01158"/>
    <x v="30"/>
    <d v="2024-02-15T00:00:00"/>
    <d v="2024-03-16T00:00:00"/>
    <n v="50951.67"/>
    <n v="50951.67"/>
    <n v="691"/>
    <s v="90+"/>
    <x v="4"/>
  </r>
  <r>
    <s v="INV01271"/>
    <x v="30"/>
    <d v="2025-03-11T00:00:00"/>
    <d v="2025-04-10T00:00:00"/>
    <n v="146086.45000000001"/>
    <n v="146086.45000000001"/>
    <n v="301"/>
    <s v="90+"/>
    <x v="4"/>
  </r>
  <r>
    <s v="INV01292"/>
    <x v="30"/>
    <d v="2024-12-23T00:00:00"/>
    <d v="2025-01-22T00:00:00"/>
    <n v="39124.769999999997"/>
    <n v="39124.769999999997"/>
    <n v="379"/>
    <s v="90+"/>
    <x v="4"/>
  </r>
  <r>
    <s v="INV01843"/>
    <x v="30"/>
    <d v="2025-10-29T00:00:00"/>
    <d v="2025-11-28T00:00:00"/>
    <n v="140548.9"/>
    <n v="140548.9"/>
    <n v="69"/>
    <s v="61-90"/>
    <x v="4"/>
  </r>
  <r>
    <s v="INV02030"/>
    <x v="30"/>
    <d v="2024-05-20T00:00:00"/>
    <d v="2024-06-19T00:00:00"/>
    <n v="78771.06"/>
    <n v="78771.06"/>
    <n v="596"/>
    <s v="90+"/>
    <x v="4"/>
  </r>
  <r>
    <s v="INV02345"/>
    <x v="30"/>
    <d v="2024-08-06T00:00:00"/>
    <d v="2024-09-05T00:00:00"/>
    <n v="26594.93"/>
    <n v="26594.93"/>
    <n v="518"/>
    <s v="90+"/>
    <x v="4"/>
  </r>
  <r>
    <s v="INV02600"/>
    <x v="30"/>
    <d v="2024-01-27T00:00:00"/>
    <d v="2024-02-26T00:00:00"/>
    <n v="143229.98000000001"/>
    <n v="143229.98000000001"/>
    <n v="710"/>
    <s v="90+"/>
    <x v="4"/>
  </r>
  <r>
    <s v="INV02744"/>
    <x v="30"/>
    <d v="2024-12-12T00:00:00"/>
    <d v="2025-01-11T00:00:00"/>
    <n v="125928.21"/>
    <n v="125928.21"/>
    <n v="390"/>
    <s v="90+"/>
    <x v="4"/>
  </r>
  <r>
    <s v="INV00621"/>
    <x v="31"/>
    <d v="2025-03-01T00:00:00"/>
    <d v="2025-03-31T00:00:00"/>
    <n v="109189.02"/>
    <n v="36499.75"/>
    <n v="311"/>
    <s v="90+"/>
    <x v="96"/>
  </r>
  <r>
    <s v="INV01376"/>
    <x v="31"/>
    <d v="2024-02-12T00:00:00"/>
    <d v="2024-03-13T00:00:00"/>
    <n v="99981.96"/>
    <n v="38943.96"/>
    <n v="694"/>
    <s v="90+"/>
    <x v="97"/>
  </r>
  <r>
    <s v="INV02975"/>
    <x v="31"/>
    <d v="2024-10-15T00:00:00"/>
    <d v="2024-11-14T00:00:00"/>
    <n v="47655.13"/>
    <n v="18777.02"/>
    <n v="448"/>
    <s v="90+"/>
    <x v="98"/>
  </r>
  <r>
    <s v="INV00545"/>
    <x v="31"/>
    <d v="2024-10-01T00:00:00"/>
    <d v="2024-10-31T00:00:00"/>
    <n v="29631.24"/>
    <n v="29631.24"/>
    <n v="462"/>
    <s v="90+"/>
    <x v="4"/>
  </r>
  <r>
    <s v="INV00878"/>
    <x v="31"/>
    <d v="2024-11-27T00:00:00"/>
    <d v="2024-12-27T00:00:00"/>
    <n v="172744.55"/>
    <n v="172744.55"/>
    <n v="405"/>
    <s v="90+"/>
    <x v="4"/>
  </r>
  <r>
    <s v="INV01298"/>
    <x v="31"/>
    <d v="2024-12-23T00:00:00"/>
    <d v="2025-01-22T00:00:00"/>
    <n v="44397.19"/>
    <n v="44397.19"/>
    <n v="379"/>
    <s v="90+"/>
    <x v="4"/>
  </r>
  <r>
    <s v="INV01886"/>
    <x v="31"/>
    <d v="2024-11-16T00:00:00"/>
    <d v="2024-12-16T00:00:00"/>
    <n v="35057.25"/>
    <n v="35057.25"/>
    <n v="416"/>
    <s v="90+"/>
    <x v="4"/>
  </r>
  <r>
    <s v="INV01922"/>
    <x v="31"/>
    <d v="2025-09-17T00:00:00"/>
    <d v="2025-10-17T00:00:00"/>
    <n v="91178.95"/>
    <n v="91178.95"/>
    <n v="111"/>
    <s v="90+"/>
    <x v="4"/>
  </r>
  <r>
    <s v="INV02009"/>
    <x v="31"/>
    <d v="2024-12-04T00:00:00"/>
    <d v="2025-01-03T00:00:00"/>
    <n v="155967.78"/>
    <n v="155967.78"/>
    <n v="398"/>
    <s v="90+"/>
    <x v="4"/>
  </r>
  <r>
    <s v="INV02638"/>
    <x v="31"/>
    <d v="2024-12-17T00:00:00"/>
    <d v="2025-01-16T00:00:00"/>
    <n v="165617.06"/>
    <n v="165617.06"/>
    <n v="385"/>
    <s v="90+"/>
    <x v="4"/>
  </r>
  <r>
    <s v="INV00595"/>
    <x v="32"/>
    <d v="2024-10-13T00:00:00"/>
    <d v="2024-11-12T00:00:00"/>
    <n v="34310.86"/>
    <n v="34310.86"/>
    <n v="450"/>
    <s v="90+"/>
    <x v="4"/>
  </r>
  <r>
    <s v="INV00868"/>
    <x v="32"/>
    <d v="2024-05-21T00:00:00"/>
    <d v="2024-06-20T00:00:00"/>
    <n v="107834.12"/>
    <n v="107834.12"/>
    <n v="595"/>
    <s v="90+"/>
    <x v="4"/>
  </r>
  <r>
    <s v="INV00901"/>
    <x v="32"/>
    <d v="2024-01-07T00:00:00"/>
    <d v="2024-02-06T00:00:00"/>
    <n v="131774.44"/>
    <n v="131774.44"/>
    <n v="730"/>
    <s v="90+"/>
    <x v="4"/>
  </r>
  <r>
    <s v="INV00923"/>
    <x v="32"/>
    <d v="2025-01-21T00:00:00"/>
    <d v="2025-02-20T00:00:00"/>
    <n v="119305.68"/>
    <n v="119305.68"/>
    <n v="350"/>
    <s v="90+"/>
    <x v="4"/>
  </r>
  <r>
    <s v="INV01394"/>
    <x v="33"/>
    <d v="2025-10-01T00:00:00"/>
    <d v="2025-10-31T00:00:00"/>
    <n v="98684.3"/>
    <n v="51249.120000000003"/>
    <n v="97"/>
    <s v="90+"/>
    <x v="99"/>
  </r>
  <r>
    <s v="INV01542"/>
    <x v="33"/>
    <d v="2024-06-11T00:00:00"/>
    <d v="2024-07-11T00:00:00"/>
    <n v="101063.28"/>
    <n v="68055.5"/>
    <n v="574"/>
    <s v="90+"/>
    <x v="100"/>
  </r>
  <r>
    <s v="INV01447"/>
    <x v="33"/>
    <d v="2025-10-27T00:00:00"/>
    <d v="2025-11-26T00:00:00"/>
    <n v="18611.89"/>
    <n v="12540.03"/>
    <n v="71"/>
    <s v="61-90"/>
    <x v="101"/>
  </r>
  <r>
    <s v="INV00416"/>
    <x v="33"/>
    <d v="2024-01-24T00:00:00"/>
    <d v="2024-02-23T00:00:00"/>
    <n v="45741.84"/>
    <n v="45741.84"/>
    <n v="713"/>
    <s v="90+"/>
    <x v="4"/>
  </r>
  <r>
    <s v="INV00840"/>
    <x v="33"/>
    <d v="2024-09-10T00:00:00"/>
    <d v="2024-10-10T00:00:00"/>
    <n v="36324.28"/>
    <n v="36324.28"/>
    <n v="483"/>
    <s v="90+"/>
    <x v="4"/>
  </r>
  <r>
    <s v="INV01174"/>
    <x v="33"/>
    <d v="2024-10-28T00:00:00"/>
    <d v="2024-11-27T00:00:00"/>
    <n v="124251.38"/>
    <n v="124251.38"/>
    <n v="435"/>
    <s v="90+"/>
    <x v="4"/>
  </r>
  <r>
    <s v="INV01783"/>
    <x v="33"/>
    <d v="2024-06-17T00:00:00"/>
    <d v="2024-07-17T00:00:00"/>
    <n v="169370.08"/>
    <n v="169370.08"/>
    <n v="568"/>
    <s v="90+"/>
    <x v="4"/>
  </r>
  <r>
    <s v="INV01856"/>
    <x v="33"/>
    <d v="2024-07-09T00:00:00"/>
    <d v="2024-08-08T00:00:00"/>
    <n v="161216.4"/>
    <n v="161216.4"/>
    <n v="546"/>
    <s v="90+"/>
    <x v="4"/>
  </r>
  <r>
    <s v="INV02693"/>
    <x v="33"/>
    <d v="2024-11-28T00:00:00"/>
    <d v="2024-12-28T00:00:00"/>
    <n v="17426.759999999998"/>
    <n v="17426.759999999998"/>
    <n v="404"/>
    <s v="90+"/>
    <x v="4"/>
  </r>
  <r>
    <s v="INV02759"/>
    <x v="33"/>
    <d v="2025-02-17T00:00:00"/>
    <d v="2025-03-19T00:00:00"/>
    <n v="162510.45000000001"/>
    <n v="162510.45000000001"/>
    <n v="323"/>
    <s v="90+"/>
    <x v="4"/>
  </r>
  <r>
    <s v="INV01249"/>
    <x v="34"/>
    <d v="2024-12-16T00:00:00"/>
    <d v="2025-01-15T00:00:00"/>
    <n v="193239.41"/>
    <n v="66906.64"/>
    <n v="386"/>
    <s v="90+"/>
    <x v="102"/>
  </r>
  <r>
    <s v="INV00224"/>
    <x v="34"/>
    <d v="2024-06-24T00:00:00"/>
    <d v="2024-07-24T00:00:00"/>
    <n v="84947.7"/>
    <n v="59407.81"/>
    <n v="561"/>
    <s v="90+"/>
    <x v="103"/>
  </r>
  <r>
    <s v="INV01526"/>
    <x v="34"/>
    <d v="2024-05-05T00:00:00"/>
    <d v="2024-06-04T00:00:00"/>
    <n v="21936.83"/>
    <n v="16124.69"/>
    <n v="611"/>
    <s v="90+"/>
    <x v="104"/>
  </r>
  <r>
    <s v="INV00716"/>
    <x v="34"/>
    <d v="2024-02-26T00:00:00"/>
    <d v="2024-03-27T00:00:00"/>
    <n v="197816.77"/>
    <n v="197816.77"/>
    <n v="680"/>
    <s v="90+"/>
    <x v="4"/>
  </r>
  <r>
    <s v="INV00815"/>
    <x v="34"/>
    <d v="2025-02-13T00:00:00"/>
    <d v="2025-03-15T00:00:00"/>
    <n v="119584.21"/>
    <n v="119584.21"/>
    <n v="327"/>
    <s v="90+"/>
    <x v="4"/>
  </r>
  <r>
    <s v="INV01073"/>
    <x v="34"/>
    <d v="2024-12-30T00:00:00"/>
    <d v="2025-01-29T00:00:00"/>
    <n v="116946.4"/>
    <n v="116946.4"/>
    <n v="372"/>
    <s v="90+"/>
    <x v="4"/>
  </r>
  <r>
    <s v="INV01077"/>
    <x v="34"/>
    <d v="2024-05-26T00:00:00"/>
    <d v="2024-06-25T00:00:00"/>
    <n v="40006.06"/>
    <n v="40006.06"/>
    <n v="590"/>
    <s v="90+"/>
    <x v="4"/>
  </r>
  <r>
    <s v="INV01268"/>
    <x v="34"/>
    <d v="2025-04-13T00:00:00"/>
    <d v="2025-05-13T00:00:00"/>
    <n v="102909.52"/>
    <n v="102909.52"/>
    <n v="268"/>
    <s v="90+"/>
    <x v="4"/>
  </r>
  <r>
    <s v="INV01870"/>
    <x v="34"/>
    <d v="2024-07-02T00:00:00"/>
    <d v="2024-08-01T00:00:00"/>
    <n v="52703.3"/>
    <n v="52703.3"/>
    <n v="553"/>
    <s v="90+"/>
    <x v="4"/>
  </r>
  <r>
    <s v="INV01975"/>
    <x v="34"/>
    <d v="2025-09-09T00:00:00"/>
    <d v="2025-10-09T00:00:00"/>
    <n v="162861.34"/>
    <n v="162861.34"/>
    <n v="119"/>
    <s v="90+"/>
    <x v="4"/>
  </r>
  <r>
    <s v="INV02406"/>
    <x v="34"/>
    <d v="2025-04-01T00:00:00"/>
    <d v="2025-05-01T00:00:00"/>
    <n v="188624.18"/>
    <n v="188624.18"/>
    <n v="280"/>
    <s v="90+"/>
    <x v="4"/>
  </r>
  <r>
    <s v="INV02076"/>
    <x v="35"/>
    <d v="2025-11-08T00:00:00"/>
    <d v="2025-12-08T00:00:00"/>
    <n v="73559.81"/>
    <n v="48273.61"/>
    <n v="59"/>
    <s v="31-60"/>
    <x v="105"/>
  </r>
  <r>
    <s v="INV00699"/>
    <x v="35"/>
    <d v="2025-10-27T00:00:00"/>
    <d v="2025-11-26T00:00:00"/>
    <n v="36654.94"/>
    <n v="14993.69"/>
    <n v="71"/>
    <s v="61-90"/>
    <x v="106"/>
  </r>
  <r>
    <s v="INV00525"/>
    <x v="35"/>
    <d v="2024-07-14T00:00:00"/>
    <d v="2024-08-13T00:00:00"/>
    <n v="179936.64000000001"/>
    <n v="179936.64000000001"/>
    <n v="541"/>
    <s v="90+"/>
    <x v="4"/>
  </r>
  <r>
    <s v="INV00626"/>
    <x v="35"/>
    <d v="2025-06-30T00:00:00"/>
    <d v="2025-07-30T00:00:00"/>
    <n v="160481.51999999999"/>
    <n v="160481.51999999999"/>
    <n v="190"/>
    <s v="90+"/>
    <x v="4"/>
  </r>
  <r>
    <s v="INV00704"/>
    <x v="35"/>
    <d v="2024-09-14T00:00:00"/>
    <d v="2024-10-14T00:00:00"/>
    <n v="31217.97"/>
    <n v="31217.97"/>
    <n v="479"/>
    <s v="90+"/>
    <x v="4"/>
  </r>
  <r>
    <s v="INV00710"/>
    <x v="35"/>
    <d v="2024-01-12T00:00:00"/>
    <d v="2024-02-11T00:00:00"/>
    <n v="110300.05"/>
    <n v="110300.05"/>
    <n v="725"/>
    <s v="90+"/>
    <x v="4"/>
  </r>
  <r>
    <s v="INV01029"/>
    <x v="35"/>
    <d v="2025-06-05T00:00:00"/>
    <d v="2025-07-05T00:00:00"/>
    <n v="72061.5"/>
    <n v="72061.5"/>
    <n v="215"/>
    <s v="90+"/>
    <x v="4"/>
  </r>
  <r>
    <s v="INV01911"/>
    <x v="35"/>
    <d v="2025-12-13T00:00:00"/>
    <d v="2026-01-12T00:00:00"/>
    <n v="83071.88"/>
    <n v="83071.88"/>
    <n v="24"/>
    <s v="0-30"/>
    <x v="4"/>
  </r>
  <r>
    <s v="INV02063"/>
    <x v="35"/>
    <d v="2024-04-20T00:00:00"/>
    <d v="2024-05-20T00:00:00"/>
    <n v="14832.79"/>
    <n v="14832.79"/>
    <n v="626"/>
    <s v="90+"/>
    <x v="4"/>
  </r>
  <r>
    <s v="INV02374"/>
    <x v="35"/>
    <d v="2025-05-20T00:00:00"/>
    <d v="2025-06-19T00:00:00"/>
    <n v="62292.160000000003"/>
    <n v="62292.160000000003"/>
    <n v="231"/>
    <s v="90+"/>
    <x v="4"/>
  </r>
  <r>
    <s v="INV02422"/>
    <x v="35"/>
    <d v="2024-07-03T00:00:00"/>
    <d v="2024-08-02T00:00:00"/>
    <n v="36867.82"/>
    <n v="36867.82"/>
    <n v="552"/>
    <s v="90+"/>
    <x v="4"/>
  </r>
  <r>
    <s v="INV02532"/>
    <x v="35"/>
    <d v="2024-07-10T00:00:00"/>
    <d v="2024-08-09T00:00:00"/>
    <n v="168715.08"/>
    <n v="168715.08"/>
    <n v="545"/>
    <s v="90+"/>
    <x v="4"/>
  </r>
  <r>
    <s v="INV02898"/>
    <x v="35"/>
    <d v="2024-02-16T00:00:00"/>
    <d v="2024-03-17T00:00:00"/>
    <n v="163411.5"/>
    <n v="163411.5"/>
    <n v="690"/>
    <s v="90+"/>
    <x v="4"/>
  </r>
  <r>
    <s v="INV02979"/>
    <x v="35"/>
    <d v="2025-08-04T00:00:00"/>
    <d v="2025-09-03T00:00:00"/>
    <n v="110595.68"/>
    <n v="110595.68"/>
    <n v="155"/>
    <s v="90+"/>
    <x v="4"/>
  </r>
  <r>
    <s v="INV00342"/>
    <x v="36"/>
    <d v="2025-09-30T00:00:00"/>
    <d v="2025-10-30T00:00:00"/>
    <n v="185663.85"/>
    <n v="105801.28"/>
    <n v="98"/>
    <s v="90+"/>
    <x v="107"/>
  </r>
  <r>
    <s v="INV00197"/>
    <x v="36"/>
    <d v="2025-01-02T00:00:00"/>
    <d v="2025-02-01T00:00:00"/>
    <n v="101328.22"/>
    <n v="43552.32"/>
    <n v="369"/>
    <s v="90+"/>
    <x v="108"/>
  </r>
  <r>
    <s v="INV02843"/>
    <x v="36"/>
    <d v="2025-11-29T00:00:00"/>
    <d v="2025-12-29T00:00:00"/>
    <n v="29254.25"/>
    <n v="10955.69"/>
    <n v="38"/>
    <s v="31-60"/>
    <x v="109"/>
  </r>
  <r>
    <s v="INV01107"/>
    <x v="36"/>
    <d v="2025-04-29T00:00:00"/>
    <d v="2025-05-29T00:00:00"/>
    <n v="33389.81"/>
    <n v="17734.48"/>
    <n v="252"/>
    <s v="90+"/>
    <x v="110"/>
  </r>
  <r>
    <s v="INV02069"/>
    <x v="36"/>
    <d v="2024-11-22T00:00:00"/>
    <d v="2024-12-22T00:00:00"/>
    <n v="14274.65"/>
    <n v="8657.08"/>
    <n v="410"/>
    <s v="90+"/>
    <x v="111"/>
  </r>
  <r>
    <s v="INV00059"/>
    <x v="36"/>
    <d v="2025-03-20T00:00:00"/>
    <d v="2025-04-19T00:00:00"/>
    <n v="44355.15"/>
    <n v="44355.15"/>
    <n v="292"/>
    <s v="90+"/>
    <x v="4"/>
  </r>
  <r>
    <s v="INV00324"/>
    <x v="36"/>
    <d v="2024-07-05T00:00:00"/>
    <d v="2024-08-04T00:00:00"/>
    <n v="76312.63"/>
    <n v="76312.63"/>
    <n v="550"/>
    <s v="90+"/>
    <x v="4"/>
  </r>
  <r>
    <s v="INV00680"/>
    <x v="36"/>
    <d v="2024-12-06T00:00:00"/>
    <d v="2025-01-05T00:00:00"/>
    <n v="192724.17"/>
    <n v="192724.17"/>
    <n v="396"/>
    <s v="90+"/>
    <x v="4"/>
  </r>
  <r>
    <s v="INV00821"/>
    <x v="36"/>
    <d v="2025-01-03T00:00:00"/>
    <d v="2025-02-02T00:00:00"/>
    <n v="62231.08"/>
    <n v="62231.08"/>
    <n v="368"/>
    <s v="90+"/>
    <x v="4"/>
  </r>
  <r>
    <s v="INV00892"/>
    <x v="36"/>
    <d v="2025-08-15T00:00:00"/>
    <d v="2025-09-14T00:00:00"/>
    <n v="21494.51"/>
    <n v="21494.51"/>
    <n v="144"/>
    <s v="90+"/>
    <x v="4"/>
  </r>
  <r>
    <s v="INV00896"/>
    <x v="36"/>
    <d v="2025-04-13T00:00:00"/>
    <d v="2025-05-13T00:00:00"/>
    <n v="11045.83"/>
    <n v="11045.83"/>
    <n v="268"/>
    <s v="90+"/>
    <x v="4"/>
  </r>
  <r>
    <s v="INV01489"/>
    <x v="36"/>
    <d v="2024-01-23T00:00:00"/>
    <d v="2024-02-22T00:00:00"/>
    <n v="84477.56"/>
    <n v="84477.56"/>
    <n v="714"/>
    <s v="90+"/>
    <x v="4"/>
  </r>
  <r>
    <s v="INV02131"/>
    <x v="36"/>
    <d v="2024-04-18T00:00:00"/>
    <d v="2024-05-18T00:00:00"/>
    <n v="178695.92"/>
    <n v="178695.92"/>
    <n v="628"/>
    <s v="90+"/>
    <x v="4"/>
  </r>
  <r>
    <s v="INV02449"/>
    <x v="36"/>
    <d v="2024-01-01T00:00:00"/>
    <d v="2024-01-31T00:00:00"/>
    <n v="108359.3"/>
    <n v="108359.3"/>
    <n v="736"/>
    <s v="90+"/>
    <x v="4"/>
  </r>
  <r>
    <s v="INV02489"/>
    <x v="36"/>
    <d v="2025-07-13T00:00:00"/>
    <d v="2025-08-12T00:00:00"/>
    <n v="131185.32999999999"/>
    <n v="131185.32999999999"/>
    <n v="177"/>
    <s v="90+"/>
    <x v="4"/>
  </r>
  <r>
    <s v="INV02758"/>
    <x v="36"/>
    <d v="2024-08-04T00:00:00"/>
    <d v="2024-09-03T00:00:00"/>
    <n v="188382.4"/>
    <n v="188382.4"/>
    <n v="520"/>
    <s v="90+"/>
    <x v="4"/>
  </r>
  <r>
    <s v="INV01989"/>
    <x v="37"/>
    <d v="2025-07-19T00:00:00"/>
    <d v="2025-08-18T00:00:00"/>
    <n v="85191.85"/>
    <n v="42968.93"/>
    <n v="171"/>
    <s v="90+"/>
    <x v="112"/>
  </r>
  <r>
    <s v="INV00025"/>
    <x v="37"/>
    <d v="2025-05-18T00:00:00"/>
    <d v="2025-06-17T00:00:00"/>
    <n v="60825.33"/>
    <n v="60825.33"/>
    <n v="233"/>
    <s v="90+"/>
    <x v="4"/>
  </r>
  <r>
    <s v="INV00552"/>
    <x v="37"/>
    <d v="2024-07-11T00:00:00"/>
    <d v="2024-08-10T00:00:00"/>
    <n v="39369.43"/>
    <n v="39369.43"/>
    <n v="544"/>
    <s v="90+"/>
    <x v="4"/>
  </r>
  <r>
    <s v="INV00609"/>
    <x v="37"/>
    <d v="2024-05-23T00:00:00"/>
    <d v="2024-06-22T00:00:00"/>
    <n v="144699.32999999999"/>
    <n v="144699.32999999999"/>
    <n v="593"/>
    <s v="90+"/>
    <x v="4"/>
  </r>
  <r>
    <s v="INV01239"/>
    <x v="37"/>
    <d v="2024-03-22T00:00:00"/>
    <d v="2024-04-21T00:00:00"/>
    <n v="128659.14"/>
    <n v="128659.14"/>
    <n v="655"/>
    <s v="90+"/>
    <x v="4"/>
  </r>
  <r>
    <s v="INV01280"/>
    <x v="37"/>
    <d v="2024-02-03T00:00:00"/>
    <d v="2024-03-04T00:00:00"/>
    <n v="155906.03"/>
    <n v="155906.03"/>
    <n v="703"/>
    <s v="90+"/>
    <x v="4"/>
  </r>
  <r>
    <s v="INV02116"/>
    <x v="37"/>
    <d v="2025-11-08T00:00:00"/>
    <d v="2025-12-08T00:00:00"/>
    <n v="180126.6"/>
    <n v="180126.6"/>
    <n v="59"/>
    <s v="31-60"/>
    <x v="4"/>
  </r>
  <r>
    <s v="INV02124"/>
    <x v="37"/>
    <d v="2024-09-02T00:00:00"/>
    <d v="2024-10-02T00:00:00"/>
    <n v="119397.22"/>
    <n v="119397.22"/>
    <n v="491"/>
    <s v="90+"/>
    <x v="4"/>
  </r>
  <r>
    <s v="INV02125"/>
    <x v="37"/>
    <d v="2024-05-06T00:00:00"/>
    <d v="2024-06-05T00:00:00"/>
    <n v="129112.19"/>
    <n v="129112.19"/>
    <n v="610"/>
    <s v="90+"/>
    <x v="4"/>
  </r>
  <r>
    <s v="INV02572"/>
    <x v="37"/>
    <d v="2025-02-11T00:00:00"/>
    <d v="2025-03-13T00:00:00"/>
    <n v="35446.81"/>
    <n v="35446.81"/>
    <n v="329"/>
    <s v="90+"/>
    <x v="4"/>
  </r>
  <r>
    <s v="INV00757"/>
    <x v="38"/>
    <d v="2024-11-19T00:00:00"/>
    <d v="2024-12-19T00:00:00"/>
    <n v="175182.43"/>
    <n v="114798.75"/>
    <n v="413"/>
    <s v="90+"/>
    <x v="113"/>
  </r>
  <r>
    <s v="INV02950"/>
    <x v="38"/>
    <d v="2024-03-13T00:00:00"/>
    <d v="2024-04-12T00:00:00"/>
    <n v="64618.37"/>
    <n v="23372.080000000002"/>
    <n v="664"/>
    <s v="90+"/>
    <x v="114"/>
  </r>
  <r>
    <s v="INV01597"/>
    <x v="38"/>
    <d v="2025-12-29T00:00:00"/>
    <d v="2026-01-28T00:00:00"/>
    <n v="185283.75"/>
    <n v="150250.66"/>
    <n v="8"/>
    <s v="0-30"/>
    <x v="115"/>
  </r>
  <r>
    <s v="INV02813"/>
    <x v="38"/>
    <d v="2025-04-13T00:00:00"/>
    <d v="2025-05-13T00:00:00"/>
    <n v="83551.960000000006"/>
    <n v="50812.09"/>
    <n v="268"/>
    <s v="90+"/>
    <x v="116"/>
  </r>
  <r>
    <s v="INV00838"/>
    <x v="38"/>
    <d v="2024-08-28T00:00:00"/>
    <d v="2024-09-27T00:00:00"/>
    <n v="77373.03"/>
    <n v="54685.01"/>
    <n v="496"/>
    <s v="90+"/>
    <x v="117"/>
  </r>
  <r>
    <s v="INV02482"/>
    <x v="38"/>
    <d v="2024-06-16T00:00:00"/>
    <d v="2024-07-16T00:00:00"/>
    <n v="52656.87"/>
    <n v="43941.49"/>
    <n v="569"/>
    <s v="90+"/>
    <x v="118"/>
  </r>
  <r>
    <s v="INV00413"/>
    <x v="38"/>
    <d v="2024-07-15T00:00:00"/>
    <d v="2024-08-14T00:00:00"/>
    <n v="105358.19"/>
    <n v="105358.19"/>
    <n v="540"/>
    <s v="90+"/>
    <x v="4"/>
  </r>
  <r>
    <s v="INV00460"/>
    <x v="38"/>
    <d v="2024-04-10T00:00:00"/>
    <d v="2024-05-10T00:00:00"/>
    <n v="136991.04999999999"/>
    <n v="136991.04999999999"/>
    <n v="636"/>
    <s v="90+"/>
    <x v="4"/>
  </r>
  <r>
    <s v="INV01160"/>
    <x v="38"/>
    <d v="2025-08-09T00:00:00"/>
    <d v="2025-09-08T00:00:00"/>
    <n v="60548.83"/>
    <n v="60548.83"/>
    <n v="150"/>
    <s v="90+"/>
    <x v="4"/>
  </r>
  <r>
    <s v="INV01340"/>
    <x v="38"/>
    <d v="2025-03-21T00:00:00"/>
    <d v="2025-04-20T00:00:00"/>
    <n v="133056.26999999999"/>
    <n v="133056.26999999999"/>
    <n v="291"/>
    <s v="90+"/>
    <x v="4"/>
  </r>
  <r>
    <s v="INV01832"/>
    <x v="38"/>
    <d v="2024-07-02T00:00:00"/>
    <d v="2024-08-01T00:00:00"/>
    <n v="166067.64000000001"/>
    <n v="166067.64000000001"/>
    <n v="553"/>
    <s v="90+"/>
    <x v="4"/>
  </r>
  <r>
    <s v="INV01874"/>
    <x v="39"/>
    <d v="2024-10-05T00:00:00"/>
    <d v="2024-11-04T00:00:00"/>
    <n v="122476.41"/>
    <n v="81263.350000000006"/>
    <n v="458"/>
    <s v="90+"/>
    <x v="119"/>
  </r>
  <r>
    <s v="INV00316"/>
    <x v="39"/>
    <d v="2025-01-26T00:00:00"/>
    <d v="2025-02-25T00:00:00"/>
    <n v="90413.18"/>
    <n v="90413.18"/>
    <n v="345"/>
    <s v="90+"/>
    <x v="4"/>
  </r>
  <r>
    <s v="INV00640"/>
    <x v="39"/>
    <d v="2025-10-18T00:00:00"/>
    <d v="2025-11-17T00:00:00"/>
    <n v="136824.79"/>
    <n v="136824.79"/>
    <n v="80"/>
    <s v="61-90"/>
    <x v="4"/>
  </r>
  <r>
    <s v="INV01444"/>
    <x v="39"/>
    <d v="2024-11-29T00:00:00"/>
    <d v="2024-12-29T00:00:00"/>
    <n v="170592.1"/>
    <n v="170592.1"/>
    <n v="403"/>
    <s v="90+"/>
    <x v="4"/>
  </r>
  <r>
    <s v="INV01592"/>
    <x v="39"/>
    <d v="2024-09-08T00:00:00"/>
    <d v="2024-10-08T00:00:00"/>
    <n v="16297.52"/>
    <n v="16297.52"/>
    <n v="485"/>
    <s v="90+"/>
    <x v="4"/>
  </r>
  <r>
    <s v="INV01609"/>
    <x v="39"/>
    <d v="2024-10-26T00:00:00"/>
    <d v="2024-11-25T00:00:00"/>
    <n v="55280.14"/>
    <n v="55280.14"/>
    <n v="437"/>
    <s v="90+"/>
    <x v="4"/>
  </r>
  <r>
    <s v="INV01828"/>
    <x v="39"/>
    <d v="2024-03-14T00:00:00"/>
    <d v="2024-04-13T00:00:00"/>
    <n v="169447.51"/>
    <n v="169447.51"/>
    <n v="663"/>
    <s v="90+"/>
    <x v="4"/>
  </r>
  <r>
    <s v="INV02920"/>
    <x v="40"/>
    <d v="2024-05-18T00:00:00"/>
    <d v="2024-06-17T00:00:00"/>
    <n v="186551.02"/>
    <n v="87803.65"/>
    <n v="598"/>
    <s v="90+"/>
    <x v="120"/>
  </r>
  <r>
    <s v="INV01166"/>
    <x v="40"/>
    <d v="2024-07-09T00:00:00"/>
    <d v="2024-08-08T00:00:00"/>
    <n v="198486.13"/>
    <n v="129885.59"/>
    <n v="546"/>
    <s v="90+"/>
    <x v="121"/>
  </r>
  <r>
    <s v="INV01572"/>
    <x v="40"/>
    <d v="2024-02-22T00:00:00"/>
    <d v="2024-03-23T00:00:00"/>
    <n v="69077.08"/>
    <n v="31206.67"/>
    <n v="684"/>
    <s v="90+"/>
    <x v="122"/>
  </r>
  <r>
    <s v="INV02625"/>
    <x v="40"/>
    <d v="2025-08-25T00:00:00"/>
    <d v="2025-09-24T00:00:00"/>
    <n v="72512.11"/>
    <n v="43841.34"/>
    <n v="134"/>
    <s v="90+"/>
    <x v="123"/>
  </r>
  <r>
    <s v="INV00558"/>
    <x v="40"/>
    <d v="2025-09-17T00:00:00"/>
    <d v="2025-10-17T00:00:00"/>
    <n v="77755.78"/>
    <n v="50385.88"/>
    <n v="111"/>
    <s v="90+"/>
    <x v="124"/>
  </r>
  <r>
    <s v="INV00187"/>
    <x v="40"/>
    <d v="2025-09-12T00:00:00"/>
    <d v="2025-10-12T00:00:00"/>
    <n v="54103.98"/>
    <n v="38024.269999999997"/>
    <n v="116"/>
    <s v="90+"/>
    <x v="125"/>
  </r>
  <r>
    <s v="INV00502"/>
    <x v="40"/>
    <d v="2024-10-31T00:00:00"/>
    <d v="2024-11-30T00:00:00"/>
    <n v="173570.77"/>
    <n v="173570.77"/>
    <n v="432"/>
    <s v="90+"/>
    <x v="4"/>
  </r>
  <r>
    <s v="INV01095"/>
    <x v="40"/>
    <d v="2024-06-01T00:00:00"/>
    <d v="2024-07-01T00:00:00"/>
    <n v="140414.15"/>
    <n v="140414.15"/>
    <n v="584"/>
    <s v="90+"/>
    <x v="4"/>
  </r>
  <r>
    <s v="INV02381"/>
    <x v="40"/>
    <d v="2024-11-02T00:00:00"/>
    <d v="2024-12-02T00:00:00"/>
    <n v="106225.69"/>
    <n v="106225.69"/>
    <n v="430"/>
    <s v="90+"/>
    <x v="4"/>
  </r>
  <r>
    <s v="INV02456"/>
    <x v="40"/>
    <d v="2024-06-29T00:00:00"/>
    <d v="2024-07-29T00:00:00"/>
    <n v="41345.550000000003"/>
    <n v="41345.550000000003"/>
    <n v="556"/>
    <s v="90+"/>
    <x v="4"/>
  </r>
  <r>
    <s v="INV02733"/>
    <x v="40"/>
    <d v="2024-04-17T00:00:00"/>
    <d v="2024-05-17T00:00:00"/>
    <n v="195075.53"/>
    <n v="195075.53"/>
    <n v="629"/>
    <s v="90+"/>
    <x v="4"/>
  </r>
  <r>
    <s v="INV01478"/>
    <x v="41"/>
    <d v="2025-07-19T00:00:00"/>
    <d v="2025-08-18T00:00:00"/>
    <n v="149913.38"/>
    <n v="113093.99"/>
    <n v="171"/>
    <s v="90+"/>
    <x v="126"/>
  </r>
  <r>
    <s v="INV00641"/>
    <x v="41"/>
    <d v="2025-08-07T00:00:00"/>
    <d v="2025-09-06T00:00:00"/>
    <n v="144500.85"/>
    <n v="120115.54"/>
    <n v="152"/>
    <s v="90+"/>
    <x v="127"/>
  </r>
  <r>
    <s v="INV00494"/>
    <x v="41"/>
    <d v="2024-06-06T00:00:00"/>
    <d v="2024-07-06T00:00:00"/>
    <n v="162661.73000000001"/>
    <n v="162661.73000000001"/>
    <n v="579"/>
    <s v="90+"/>
    <x v="4"/>
  </r>
  <r>
    <s v="INV00738"/>
    <x v="41"/>
    <d v="2024-01-10T00:00:00"/>
    <d v="2024-02-09T00:00:00"/>
    <n v="85006.33"/>
    <n v="85006.33"/>
    <n v="727"/>
    <s v="90+"/>
    <x v="4"/>
  </r>
  <r>
    <s v="INV00823"/>
    <x v="41"/>
    <d v="2025-11-19T00:00:00"/>
    <d v="2025-12-19T00:00:00"/>
    <n v="70479.34"/>
    <n v="70479.34"/>
    <n v="48"/>
    <s v="31-60"/>
    <x v="4"/>
  </r>
  <r>
    <s v="INV01556"/>
    <x v="41"/>
    <d v="2025-11-24T00:00:00"/>
    <d v="2025-12-24T00:00:00"/>
    <n v="168504.98"/>
    <n v="168504.98"/>
    <n v="43"/>
    <s v="31-60"/>
    <x v="4"/>
  </r>
  <r>
    <s v="INV01949"/>
    <x v="41"/>
    <d v="2025-10-19T00:00:00"/>
    <d v="2025-11-18T00:00:00"/>
    <n v="126971.91"/>
    <n v="126971.91"/>
    <n v="79"/>
    <s v="61-90"/>
    <x v="4"/>
  </r>
  <r>
    <s v="INV02088"/>
    <x v="41"/>
    <d v="2025-08-15T00:00:00"/>
    <d v="2025-09-14T00:00:00"/>
    <n v="188321.36"/>
    <n v="188321.36"/>
    <n v="144"/>
    <s v="90+"/>
    <x v="4"/>
  </r>
  <r>
    <s v="INV02113"/>
    <x v="41"/>
    <d v="2024-11-18T00:00:00"/>
    <d v="2024-12-18T00:00:00"/>
    <n v="176297.7"/>
    <n v="176297.7"/>
    <n v="414"/>
    <s v="90+"/>
    <x v="4"/>
  </r>
  <r>
    <s v="INV02373"/>
    <x v="41"/>
    <d v="2024-11-12T00:00:00"/>
    <d v="2024-12-12T00:00:00"/>
    <n v="94991.83"/>
    <n v="94991.83"/>
    <n v="420"/>
    <s v="90+"/>
    <x v="4"/>
  </r>
  <r>
    <s v="INV02528"/>
    <x v="41"/>
    <d v="2025-11-20T00:00:00"/>
    <d v="2025-12-20T00:00:00"/>
    <n v="112765.08"/>
    <n v="112765.08"/>
    <n v="47"/>
    <s v="31-60"/>
    <x v="4"/>
  </r>
  <r>
    <s v="INV02571"/>
    <x v="41"/>
    <d v="2025-09-29T00:00:00"/>
    <d v="2025-10-29T00:00:00"/>
    <n v="19222.830000000002"/>
    <n v="19222.830000000002"/>
    <n v="99"/>
    <s v="90+"/>
    <x v="4"/>
  </r>
  <r>
    <s v="INV02659"/>
    <x v="41"/>
    <d v="2025-03-01T00:00:00"/>
    <d v="2025-03-31T00:00:00"/>
    <n v="32896.559999999998"/>
    <n v="32896.559999999998"/>
    <n v="311"/>
    <s v="90+"/>
    <x v="4"/>
  </r>
  <r>
    <s v="INV02812"/>
    <x v="41"/>
    <d v="2025-06-07T00:00:00"/>
    <d v="2025-07-07T00:00:00"/>
    <n v="70761.38"/>
    <n v="70761.38"/>
    <n v="213"/>
    <s v="90+"/>
    <x v="4"/>
  </r>
  <r>
    <s v="INV02908"/>
    <x v="41"/>
    <d v="2024-05-13T00:00:00"/>
    <d v="2024-06-12T00:00:00"/>
    <n v="97726.06"/>
    <n v="97726.06"/>
    <n v="603"/>
    <s v="90+"/>
    <x v="4"/>
  </r>
  <r>
    <s v="INV01105"/>
    <x v="42"/>
    <d v="2025-01-14T00:00:00"/>
    <d v="2025-02-13T00:00:00"/>
    <n v="180342.03"/>
    <n v="138167.56"/>
    <n v="357"/>
    <s v="90+"/>
    <x v="128"/>
  </r>
  <r>
    <s v="INV01896"/>
    <x v="42"/>
    <d v="2024-07-24T00:00:00"/>
    <d v="2024-08-23T00:00:00"/>
    <n v="186805.13"/>
    <n v="151571.42000000001"/>
    <n v="531"/>
    <s v="90+"/>
    <x v="129"/>
  </r>
  <r>
    <s v="INV01195"/>
    <x v="42"/>
    <d v="2024-04-26T00:00:00"/>
    <d v="2024-05-26T00:00:00"/>
    <n v="149300.66"/>
    <n v="132447.06"/>
    <n v="620"/>
    <s v="90+"/>
    <x v="130"/>
  </r>
  <r>
    <s v="INV00664"/>
    <x v="42"/>
    <d v="2025-12-30T00:00:00"/>
    <d v="2026-01-29T00:00:00"/>
    <n v="70730.460000000006"/>
    <n v="70730.460000000006"/>
    <n v="7"/>
    <s v="0-30"/>
    <x v="4"/>
  </r>
  <r>
    <s v="INV00679"/>
    <x v="42"/>
    <d v="2024-12-02T00:00:00"/>
    <d v="2025-01-01T00:00:00"/>
    <n v="10717.81"/>
    <n v="10717.81"/>
    <n v="400"/>
    <s v="90+"/>
    <x v="4"/>
  </r>
  <r>
    <s v="INV00765"/>
    <x v="42"/>
    <d v="2024-12-25T00:00:00"/>
    <d v="2025-01-24T00:00:00"/>
    <n v="31356.91"/>
    <n v="31356.91"/>
    <n v="377"/>
    <s v="90+"/>
    <x v="4"/>
  </r>
  <r>
    <s v="INV01069"/>
    <x v="42"/>
    <d v="2025-07-19T00:00:00"/>
    <d v="2025-08-18T00:00:00"/>
    <n v="151746.07999999999"/>
    <n v="151746.07999999999"/>
    <n v="171"/>
    <s v="90+"/>
    <x v="4"/>
  </r>
  <r>
    <s v="INV01176"/>
    <x v="42"/>
    <d v="2025-03-20T00:00:00"/>
    <d v="2025-04-19T00:00:00"/>
    <n v="168870.57"/>
    <n v="168870.57"/>
    <n v="292"/>
    <s v="90+"/>
    <x v="4"/>
  </r>
  <r>
    <s v="INV02428"/>
    <x v="42"/>
    <d v="2025-09-06T00:00:00"/>
    <d v="2025-10-06T00:00:00"/>
    <n v="151244.85"/>
    <n v="151244.85"/>
    <n v="122"/>
    <s v="90+"/>
    <x v="4"/>
  </r>
  <r>
    <s v="INV02509"/>
    <x v="42"/>
    <d v="2025-07-29T00:00:00"/>
    <d v="2025-08-28T00:00:00"/>
    <n v="61827.65"/>
    <n v="61827.65"/>
    <n v="161"/>
    <s v="90+"/>
    <x v="4"/>
  </r>
  <r>
    <s v="INV02753"/>
    <x v="42"/>
    <d v="2024-07-29T00:00:00"/>
    <d v="2024-08-28T00:00:00"/>
    <n v="90354.240000000005"/>
    <n v="90354.240000000005"/>
    <n v="526"/>
    <s v="90+"/>
    <x v="4"/>
  </r>
  <r>
    <s v="INV02508"/>
    <x v="43"/>
    <d v="2025-07-10T00:00:00"/>
    <d v="2025-08-09T00:00:00"/>
    <n v="120956.69"/>
    <n v="39471.620000000003"/>
    <n v="180"/>
    <s v="90+"/>
    <x v="131"/>
  </r>
  <r>
    <s v="INV02494"/>
    <x v="43"/>
    <d v="2024-05-02T00:00:00"/>
    <d v="2024-06-01T00:00:00"/>
    <n v="23629.03"/>
    <n v="8258.08"/>
    <n v="614"/>
    <s v="90+"/>
    <x v="132"/>
  </r>
  <r>
    <s v="INV00192"/>
    <x v="43"/>
    <d v="2025-12-02T00:00:00"/>
    <d v="2026-01-01T00:00:00"/>
    <n v="97107.72"/>
    <n v="97107.72"/>
    <n v="35"/>
    <s v="31-60"/>
    <x v="4"/>
  </r>
  <r>
    <s v="INV00376"/>
    <x v="43"/>
    <d v="2025-07-02T00:00:00"/>
    <d v="2025-08-01T00:00:00"/>
    <n v="39628.379999999997"/>
    <n v="39628.379999999997"/>
    <n v="188"/>
    <s v="90+"/>
    <x v="4"/>
  </r>
  <r>
    <s v="INV01335"/>
    <x v="43"/>
    <d v="2025-06-28T00:00:00"/>
    <d v="2025-07-28T00:00:00"/>
    <n v="79065.81"/>
    <n v="79065.81"/>
    <n v="192"/>
    <s v="90+"/>
    <x v="4"/>
  </r>
  <r>
    <s v="INV01488"/>
    <x v="43"/>
    <d v="2024-12-09T00:00:00"/>
    <d v="2025-01-08T00:00:00"/>
    <n v="43373.49"/>
    <n v="43373.49"/>
    <n v="393"/>
    <s v="90+"/>
    <x v="4"/>
  </r>
  <r>
    <s v="INV01522"/>
    <x v="43"/>
    <d v="2024-01-21T00:00:00"/>
    <d v="2024-02-20T00:00:00"/>
    <n v="66299.61"/>
    <n v="66299.61"/>
    <n v="716"/>
    <s v="90+"/>
    <x v="4"/>
  </r>
  <r>
    <s v="INV01840"/>
    <x v="43"/>
    <d v="2024-06-17T00:00:00"/>
    <d v="2024-07-17T00:00:00"/>
    <n v="20768.86"/>
    <n v="20768.86"/>
    <n v="568"/>
    <s v="90+"/>
    <x v="4"/>
  </r>
  <r>
    <s v="INV02796"/>
    <x v="43"/>
    <d v="2025-11-09T00:00:00"/>
    <d v="2025-12-09T00:00:00"/>
    <n v="84604.93"/>
    <n v="84604.93"/>
    <n v="58"/>
    <s v="31-60"/>
    <x v="4"/>
  </r>
  <r>
    <s v="INV02847"/>
    <x v="43"/>
    <d v="2024-10-10T00:00:00"/>
    <d v="2024-11-09T00:00:00"/>
    <n v="196222.68"/>
    <n v="196222.68"/>
    <n v="453"/>
    <s v="90+"/>
    <x v="4"/>
  </r>
  <r>
    <s v="INV02472"/>
    <x v="44"/>
    <d v="2024-03-09T00:00:00"/>
    <d v="2024-04-08T00:00:00"/>
    <n v="143386.85"/>
    <n v="97339.53"/>
    <n v="668"/>
    <s v="90+"/>
    <x v="133"/>
  </r>
  <r>
    <s v="INV00902"/>
    <x v="44"/>
    <d v="2025-08-07T00:00:00"/>
    <d v="2025-09-06T00:00:00"/>
    <n v="156256.57"/>
    <n v="126664.67"/>
    <n v="152"/>
    <s v="90+"/>
    <x v="134"/>
  </r>
  <r>
    <s v="INV02392"/>
    <x v="44"/>
    <d v="2025-01-20T00:00:00"/>
    <d v="2025-02-19T00:00:00"/>
    <n v="155591.63"/>
    <n v="129815.51"/>
    <n v="351"/>
    <s v="90+"/>
    <x v="135"/>
  </r>
  <r>
    <s v="INV01830"/>
    <x v="44"/>
    <d v="2024-04-09T00:00:00"/>
    <d v="2024-05-09T00:00:00"/>
    <n v="190940.47"/>
    <n v="166093.4"/>
    <n v="637"/>
    <s v="90+"/>
    <x v="136"/>
  </r>
  <r>
    <s v="INV01051"/>
    <x v="44"/>
    <d v="2024-06-02T00:00:00"/>
    <d v="2024-07-02T00:00:00"/>
    <n v="13233.2"/>
    <n v="10483.32"/>
    <n v="583"/>
    <s v="90+"/>
    <x v="137"/>
  </r>
  <r>
    <s v="INV00010"/>
    <x v="44"/>
    <d v="2025-08-07T00:00:00"/>
    <d v="2025-09-06T00:00:00"/>
    <n v="76136.62"/>
    <n v="76136.62"/>
    <n v="152"/>
    <s v="90+"/>
    <x v="4"/>
  </r>
  <r>
    <s v="INV00166"/>
    <x v="44"/>
    <d v="2025-10-25T00:00:00"/>
    <d v="2025-11-24T00:00:00"/>
    <n v="72195.61"/>
    <n v="72195.61"/>
    <n v="73"/>
    <s v="61-90"/>
    <x v="4"/>
  </r>
  <r>
    <s v="INV00378"/>
    <x v="44"/>
    <d v="2024-08-16T00:00:00"/>
    <d v="2024-09-15T00:00:00"/>
    <n v="28919.7"/>
    <n v="28919.7"/>
    <n v="508"/>
    <s v="90+"/>
    <x v="4"/>
  </r>
  <r>
    <s v="INV00843"/>
    <x v="44"/>
    <d v="2025-04-11T00:00:00"/>
    <d v="2025-05-11T00:00:00"/>
    <n v="107027.66"/>
    <n v="107027.66"/>
    <n v="270"/>
    <s v="90+"/>
    <x v="4"/>
  </r>
  <r>
    <s v="INV01136"/>
    <x v="44"/>
    <d v="2025-06-24T00:00:00"/>
    <d v="2025-07-24T00:00:00"/>
    <n v="53300.39"/>
    <n v="53300.39"/>
    <n v="196"/>
    <s v="90+"/>
    <x v="4"/>
  </r>
  <r>
    <s v="INV01474"/>
    <x v="44"/>
    <d v="2025-06-07T00:00:00"/>
    <d v="2025-07-07T00:00:00"/>
    <n v="188897.31"/>
    <n v="188897.31"/>
    <n v="213"/>
    <s v="90+"/>
    <x v="4"/>
  </r>
  <r>
    <s v="INV02720"/>
    <x v="44"/>
    <d v="2025-03-03T00:00:00"/>
    <d v="2025-04-02T00:00:00"/>
    <n v="95766.84"/>
    <n v="95766.84"/>
    <n v="309"/>
    <s v="90+"/>
    <x v="4"/>
  </r>
  <r>
    <s v="INV00038"/>
    <x v="45"/>
    <d v="2024-04-22T00:00:00"/>
    <d v="2024-05-22T00:00:00"/>
    <n v="160980.04999999999"/>
    <n v="160980.04999999999"/>
    <n v="624"/>
    <s v="90+"/>
    <x v="4"/>
  </r>
  <r>
    <s v="INV00650"/>
    <x v="45"/>
    <d v="2024-10-28T00:00:00"/>
    <d v="2024-11-27T00:00:00"/>
    <n v="191187.31"/>
    <n v="191187.31"/>
    <n v="435"/>
    <s v="90+"/>
    <x v="4"/>
  </r>
  <r>
    <s v="INV00714"/>
    <x v="45"/>
    <d v="2024-08-16T00:00:00"/>
    <d v="2024-09-15T00:00:00"/>
    <n v="101294.81"/>
    <n v="101294.81"/>
    <n v="508"/>
    <s v="90+"/>
    <x v="4"/>
  </r>
  <r>
    <s v="INV00963"/>
    <x v="45"/>
    <d v="2024-03-08T00:00:00"/>
    <d v="2024-04-07T00:00:00"/>
    <n v="51603.33"/>
    <n v="51603.33"/>
    <n v="669"/>
    <s v="90+"/>
    <x v="4"/>
  </r>
  <r>
    <s v="INV01503"/>
    <x v="45"/>
    <d v="2024-04-18T00:00:00"/>
    <d v="2024-05-18T00:00:00"/>
    <n v="39425.300000000003"/>
    <n v="39425.300000000003"/>
    <n v="628"/>
    <s v="90+"/>
    <x v="4"/>
  </r>
  <r>
    <s v="INV01656"/>
    <x v="45"/>
    <d v="2025-10-02T00:00:00"/>
    <d v="2025-11-01T00:00:00"/>
    <n v="135769.23000000001"/>
    <n v="135769.23000000001"/>
    <n v="96"/>
    <s v="90+"/>
    <x v="4"/>
  </r>
  <r>
    <s v="INV02016"/>
    <x v="45"/>
    <d v="2025-09-19T00:00:00"/>
    <d v="2025-10-19T00:00:00"/>
    <n v="70757.61"/>
    <n v="70757.61"/>
    <n v="109"/>
    <s v="90+"/>
    <x v="4"/>
  </r>
  <r>
    <s v="INV02958"/>
    <x v="45"/>
    <d v="2024-07-02T00:00:00"/>
    <d v="2024-08-01T00:00:00"/>
    <n v="115162.31"/>
    <n v="115162.31"/>
    <n v="553"/>
    <s v="90+"/>
    <x v="4"/>
  </r>
  <r>
    <s v="INV01814"/>
    <x v="46"/>
    <d v="2025-11-17T00:00:00"/>
    <d v="2025-12-17T00:00:00"/>
    <n v="190274.03"/>
    <n v="122717.28"/>
    <n v="50"/>
    <s v="31-60"/>
    <x v="138"/>
  </r>
  <r>
    <s v="INV00056"/>
    <x v="46"/>
    <d v="2025-07-31T00:00:00"/>
    <d v="2025-08-30T00:00:00"/>
    <n v="172992.52"/>
    <n v="129767.9"/>
    <n v="159"/>
    <s v="90+"/>
    <x v="139"/>
  </r>
  <r>
    <s v="INV02473"/>
    <x v="46"/>
    <d v="2024-02-28T00:00:00"/>
    <d v="2024-03-29T00:00:00"/>
    <n v="138278.47"/>
    <n v="108730.68"/>
    <n v="678"/>
    <s v="90+"/>
    <x v="140"/>
  </r>
  <r>
    <s v="INV00225"/>
    <x v="46"/>
    <d v="2024-02-28T00:00:00"/>
    <d v="2024-03-29T00:00:00"/>
    <n v="47986.92"/>
    <n v="28619"/>
    <n v="678"/>
    <s v="90+"/>
    <x v="141"/>
  </r>
  <r>
    <s v="INV00107"/>
    <x v="46"/>
    <d v="2025-10-28T00:00:00"/>
    <d v="2025-11-27T00:00:00"/>
    <n v="23065.62"/>
    <n v="15665.63"/>
    <n v="70"/>
    <s v="61-90"/>
    <x v="142"/>
  </r>
  <r>
    <s v="INV00358"/>
    <x v="46"/>
    <d v="2025-03-03T00:00:00"/>
    <d v="2025-04-02T00:00:00"/>
    <n v="99235.63"/>
    <n v="99235.63"/>
    <n v="309"/>
    <s v="90+"/>
    <x v="4"/>
  </r>
  <r>
    <s v="INV00430"/>
    <x v="46"/>
    <d v="2025-03-30T00:00:00"/>
    <d v="2025-04-29T00:00:00"/>
    <n v="119491.04"/>
    <n v="119491.04"/>
    <n v="282"/>
    <s v="90+"/>
    <x v="4"/>
  </r>
  <r>
    <s v="INV00453"/>
    <x v="46"/>
    <d v="2025-12-17T00:00:00"/>
    <d v="2026-01-16T00:00:00"/>
    <n v="70602.009999999995"/>
    <n v="70602.009999999995"/>
    <n v="20"/>
    <s v="0-30"/>
    <x v="4"/>
  </r>
  <r>
    <s v="INV00635"/>
    <x v="46"/>
    <d v="2024-08-14T00:00:00"/>
    <d v="2024-09-13T00:00:00"/>
    <n v="72151.31"/>
    <n v="72151.31"/>
    <n v="510"/>
    <s v="90+"/>
    <x v="4"/>
  </r>
  <r>
    <s v="INV00818"/>
    <x v="46"/>
    <d v="2024-05-31T00:00:00"/>
    <d v="2024-06-30T00:00:00"/>
    <n v="120888.35"/>
    <n v="120888.35"/>
    <n v="585"/>
    <s v="90+"/>
    <x v="4"/>
  </r>
  <r>
    <s v="INV01121"/>
    <x v="46"/>
    <d v="2025-07-17T00:00:00"/>
    <d v="2025-08-16T00:00:00"/>
    <n v="117170.49"/>
    <n v="117170.49"/>
    <n v="173"/>
    <s v="90+"/>
    <x v="4"/>
  </r>
  <r>
    <s v="INV01719"/>
    <x v="46"/>
    <d v="2024-12-18T00:00:00"/>
    <d v="2025-01-17T00:00:00"/>
    <n v="20030.13"/>
    <n v="20030.13"/>
    <n v="384"/>
    <s v="90+"/>
    <x v="4"/>
  </r>
  <r>
    <s v="INV01772"/>
    <x v="46"/>
    <d v="2024-09-11T00:00:00"/>
    <d v="2024-10-11T00:00:00"/>
    <n v="34328.74"/>
    <n v="34328.74"/>
    <n v="482"/>
    <s v="90+"/>
    <x v="4"/>
  </r>
  <r>
    <s v="INV01813"/>
    <x v="46"/>
    <d v="2025-05-27T00:00:00"/>
    <d v="2025-06-26T00:00:00"/>
    <n v="17837.09"/>
    <n v="17837.09"/>
    <n v="224"/>
    <s v="90+"/>
    <x v="4"/>
  </r>
  <r>
    <s v="INV02283"/>
    <x v="46"/>
    <d v="2024-11-27T00:00:00"/>
    <d v="2024-12-27T00:00:00"/>
    <n v="181230.73"/>
    <n v="181230.73"/>
    <n v="405"/>
    <s v="90+"/>
    <x v="4"/>
  </r>
  <r>
    <s v="INV02635"/>
    <x v="46"/>
    <d v="2025-03-21T00:00:00"/>
    <d v="2025-04-20T00:00:00"/>
    <n v="103225.46"/>
    <n v="103225.46"/>
    <n v="291"/>
    <s v="90+"/>
    <x v="4"/>
  </r>
  <r>
    <s v="INV02801"/>
    <x v="47"/>
    <d v="2025-09-21T00:00:00"/>
    <d v="2025-10-21T00:00:00"/>
    <n v="172644.38"/>
    <n v="143689.85"/>
    <n v="107"/>
    <s v="90+"/>
    <x v="143"/>
  </r>
  <r>
    <s v="INV00311"/>
    <x v="47"/>
    <d v="2024-11-20T00:00:00"/>
    <d v="2024-12-20T00:00:00"/>
    <n v="186313.34"/>
    <n v="186313.34"/>
    <n v="412"/>
    <s v="90+"/>
    <x v="4"/>
  </r>
  <r>
    <s v="INV00696"/>
    <x v="47"/>
    <d v="2024-11-03T00:00:00"/>
    <d v="2024-12-03T00:00:00"/>
    <n v="31669.05"/>
    <n v="31669.05"/>
    <n v="429"/>
    <s v="90+"/>
    <x v="4"/>
  </r>
  <r>
    <s v="INV00921"/>
    <x v="47"/>
    <d v="2025-10-07T00:00:00"/>
    <d v="2025-11-06T00:00:00"/>
    <n v="37832.370000000003"/>
    <n v="37832.370000000003"/>
    <n v="91"/>
    <s v="90+"/>
    <x v="4"/>
  </r>
  <r>
    <s v="INV01601"/>
    <x v="47"/>
    <d v="2025-05-19T00:00:00"/>
    <d v="2025-06-18T00:00:00"/>
    <n v="98081.21"/>
    <n v="98081.21"/>
    <n v="232"/>
    <s v="90+"/>
    <x v="4"/>
  </r>
  <r>
    <s v="INV01779"/>
    <x v="47"/>
    <d v="2025-01-28T00:00:00"/>
    <d v="2025-02-27T00:00:00"/>
    <n v="145796.60999999999"/>
    <n v="145796.60999999999"/>
    <n v="343"/>
    <s v="90+"/>
    <x v="4"/>
  </r>
  <r>
    <s v="INV02341"/>
    <x v="47"/>
    <d v="2024-08-08T00:00:00"/>
    <d v="2024-09-07T00:00:00"/>
    <n v="192259.5"/>
    <n v="192259.5"/>
    <n v="516"/>
    <s v="90+"/>
    <x v="4"/>
  </r>
  <r>
    <s v="INV00849"/>
    <x v="48"/>
    <d v="2024-08-01T00:00:00"/>
    <d v="2024-08-31T00:00:00"/>
    <n v="183486.44"/>
    <n v="88565.14"/>
    <n v="523"/>
    <s v="90+"/>
    <x v="144"/>
  </r>
  <r>
    <s v="INV01745"/>
    <x v="48"/>
    <d v="2024-04-24T00:00:00"/>
    <d v="2024-05-24T00:00:00"/>
    <n v="189410.97"/>
    <n v="97751.06"/>
    <n v="622"/>
    <s v="90+"/>
    <x v="145"/>
  </r>
  <r>
    <s v="INV00768"/>
    <x v="48"/>
    <d v="2024-04-22T00:00:00"/>
    <d v="2024-05-22T00:00:00"/>
    <n v="34748.33"/>
    <n v="34748.33"/>
    <n v="624"/>
    <s v="90+"/>
    <x v="4"/>
  </r>
  <r>
    <s v="INV01265"/>
    <x v="48"/>
    <d v="2025-03-14T00:00:00"/>
    <d v="2025-04-13T00:00:00"/>
    <n v="124857.4"/>
    <n v="124857.4"/>
    <n v="298"/>
    <s v="90+"/>
    <x v="4"/>
  </r>
  <r>
    <s v="INV01847"/>
    <x v="48"/>
    <d v="2024-02-17T00:00:00"/>
    <d v="2024-03-18T00:00:00"/>
    <n v="82815.460000000006"/>
    <n v="82815.460000000006"/>
    <n v="689"/>
    <s v="90+"/>
    <x v="4"/>
  </r>
  <r>
    <s v="INV02192"/>
    <x v="48"/>
    <d v="2024-05-22T00:00:00"/>
    <d v="2024-06-21T00:00:00"/>
    <n v="146589.54999999999"/>
    <n v="146589.54999999999"/>
    <n v="594"/>
    <s v="90+"/>
    <x v="4"/>
  </r>
  <r>
    <s v="INV02352"/>
    <x v="48"/>
    <d v="2024-04-15T00:00:00"/>
    <d v="2024-05-15T00:00:00"/>
    <n v="161846.15"/>
    <n v="161846.15"/>
    <n v="631"/>
    <s v="90+"/>
    <x v="4"/>
  </r>
  <r>
    <s v="INV02900"/>
    <x v="48"/>
    <d v="2024-11-10T00:00:00"/>
    <d v="2024-12-10T00:00:00"/>
    <n v="23032.32"/>
    <n v="23032.32"/>
    <n v="422"/>
    <s v="90+"/>
    <x v="4"/>
  </r>
  <r>
    <s v="INV02411"/>
    <x v="49"/>
    <d v="2025-02-06T00:00:00"/>
    <d v="2025-03-08T00:00:00"/>
    <n v="77477.22"/>
    <n v="51828.59"/>
    <n v="334"/>
    <s v="90+"/>
    <x v="146"/>
  </r>
  <r>
    <s v="INV00529"/>
    <x v="49"/>
    <d v="2025-08-19T00:00:00"/>
    <d v="2025-09-18T00:00:00"/>
    <n v="163047.06"/>
    <n v="163047.06"/>
    <n v="140"/>
    <s v="90+"/>
    <x v="4"/>
  </r>
  <r>
    <s v="INV00546"/>
    <x v="49"/>
    <d v="2025-01-22T00:00:00"/>
    <d v="2025-02-21T00:00:00"/>
    <n v="66028.75"/>
    <n v="66028.75"/>
    <n v="349"/>
    <s v="90+"/>
    <x v="4"/>
  </r>
  <r>
    <s v="INV00726"/>
    <x v="49"/>
    <d v="2025-11-23T00:00:00"/>
    <d v="2025-12-23T00:00:00"/>
    <n v="180588.66"/>
    <n v="180588.66"/>
    <n v="44"/>
    <s v="31-60"/>
    <x v="4"/>
  </r>
  <r>
    <s v="INV01780"/>
    <x v="49"/>
    <d v="2025-06-13T00:00:00"/>
    <d v="2025-07-13T00:00:00"/>
    <n v="193283.07"/>
    <n v="193283.07"/>
    <n v="207"/>
    <s v="90+"/>
    <x v="4"/>
  </r>
  <r>
    <s v="INV01829"/>
    <x v="49"/>
    <d v="2025-01-03T00:00:00"/>
    <d v="2025-02-02T00:00:00"/>
    <n v="48933.27"/>
    <n v="48933.27"/>
    <n v="368"/>
    <s v="90+"/>
    <x v="4"/>
  </r>
  <r>
    <s v="INV02831"/>
    <x v="49"/>
    <d v="2024-06-09T00:00:00"/>
    <d v="2024-07-09T00:00:00"/>
    <n v="51026.03"/>
    <n v="51026.03"/>
    <n v="576"/>
    <s v="90+"/>
    <x v="4"/>
  </r>
  <r>
    <s v="INV02006"/>
    <x v="50"/>
    <d v="2024-11-25T00:00:00"/>
    <d v="2024-12-25T00:00:00"/>
    <n v="89274.43"/>
    <n v="29127.91"/>
    <n v="407"/>
    <s v="90+"/>
    <x v="147"/>
  </r>
  <r>
    <s v="INV00359"/>
    <x v="50"/>
    <d v="2025-04-20T00:00:00"/>
    <d v="2025-05-20T00:00:00"/>
    <n v="19288.509999999998"/>
    <n v="19288.509999999998"/>
    <n v="261"/>
    <s v="90+"/>
    <x v="4"/>
  </r>
  <r>
    <s v="INV01404"/>
    <x v="50"/>
    <d v="2024-09-16T00:00:00"/>
    <d v="2024-10-16T00:00:00"/>
    <n v="121203.84"/>
    <n v="121203.84"/>
    <n v="477"/>
    <s v="90+"/>
    <x v="4"/>
  </r>
  <r>
    <s v="INV01869"/>
    <x v="50"/>
    <d v="2024-03-24T00:00:00"/>
    <d v="2024-04-23T00:00:00"/>
    <n v="193918"/>
    <n v="193918"/>
    <n v="653"/>
    <s v="90+"/>
    <x v="4"/>
  </r>
  <r>
    <s v="INV01936"/>
    <x v="50"/>
    <d v="2025-10-19T00:00:00"/>
    <d v="2025-11-18T00:00:00"/>
    <n v="24145.439999999999"/>
    <n v="24145.439999999999"/>
    <n v="79"/>
    <s v="61-90"/>
    <x v="4"/>
  </r>
  <r>
    <s v="INV01947"/>
    <x v="50"/>
    <d v="2024-10-27T00:00:00"/>
    <d v="2024-11-26T00:00:00"/>
    <n v="143656.64000000001"/>
    <n v="143656.64000000001"/>
    <n v="436"/>
    <s v="90+"/>
    <x v="4"/>
  </r>
  <r>
    <s v="INV01967"/>
    <x v="50"/>
    <d v="2024-06-16T00:00:00"/>
    <d v="2024-07-16T00:00:00"/>
    <n v="161447.26999999999"/>
    <n v="161447.26999999999"/>
    <n v="569"/>
    <s v="90+"/>
    <x v="4"/>
  </r>
  <r>
    <s v="INV01971"/>
    <x v="50"/>
    <d v="2025-02-15T00:00:00"/>
    <d v="2025-03-17T00:00:00"/>
    <n v="134400.75"/>
    <n v="134400.75"/>
    <n v="325"/>
    <s v="90+"/>
    <x v="4"/>
  </r>
  <r>
    <s v="INV02649"/>
    <x v="50"/>
    <d v="2025-03-16T00:00:00"/>
    <d v="2025-04-15T00:00:00"/>
    <n v="91402.65"/>
    <n v="91402.65"/>
    <n v="296"/>
    <s v="90+"/>
    <x v="4"/>
  </r>
  <r>
    <s v="INV02011"/>
    <x v="51"/>
    <d v="2025-10-18T00:00:00"/>
    <d v="2025-11-17T00:00:00"/>
    <n v="146842.34"/>
    <n v="57520.08"/>
    <n v="80"/>
    <s v="61-90"/>
    <x v="148"/>
  </r>
  <r>
    <s v="INV00365"/>
    <x v="51"/>
    <d v="2025-01-01T00:00:00"/>
    <d v="2025-01-31T00:00:00"/>
    <n v="164806"/>
    <n v="164806"/>
    <n v="370"/>
    <s v="90+"/>
    <x v="4"/>
  </r>
  <r>
    <s v="INV00506"/>
    <x v="51"/>
    <d v="2024-06-28T00:00:00"/>
    <d v="2024-07-28T00:00:00"/>
    <n v="74029.16"/>
    <n v="74029.16"/>
    <n v="557"/>
    <s v="90+"/>
    <x v="4"/>
  </r>
  <r>
    <s v="INV00867"/>
    <x v="51"/>
    <d v="2025-01-29T00:00:00"/>
    <d v="2025-02-28T00:00:00"/>
    <n v="15831.99"/>
    <n v="15831.99"/>
    <n v="342"/>
    <s v="90+"/>
    <x v="4"/>
  </r>
  <r>
    <s v="INV01209"/>
    <x v="51"/>
    <d v="2024-09-02T00:00:00"/>
    <d v="2024-10-02T00:00:00"/>
    <n v="33862.01"/>
    <n v="33862.01"/>
    <n v="491"/>
    <s v="90+"/>
    <x v="4"/>
  </r>
  <r>
    <s v="INV01457"/>
    <x v="51"/>
    <d v="2025-01-02T00:00:00"/>
    <d v="2025-02-01T00:00:00"/>
    <n v="75696.2"/>
    <n v="75696.2"/>
    <n v="369"/>
    <s v="90+"/>
    <x v="4"/>
  </r>
  <r>
    <s v="INV01842"/>
    <x v="51"/>
    <d v="2024-06-20T00:00:00"/>
    <d v="2024-07-20T00:00:00"/>
    <n v="148793.93"/>
    <n v="148793.93"/>
    <n v="565"/>
    <s v="90+"/>
    <x v="4"/>
  </r>
  <r>
    <s v="INV02248"/>
    <x v="51"/>
    <d v="2025-06-07T00:00:00"/>
    <d v="2025-07-07T00:00:00"/>
    <n v="123434.67"/>
    <n v="123434.67"/>
    <n v="213"/>
    <s v="90+"/>
    <x v="4"/>
  </r>
  <r>
    <s v="INV02517"/>
    <x v="51"/>
    <d v="2024-12-05T00:00:00"/>
    <d v="2025-01-04T00:00:00"/>
    <n v="45532.56"/>
    <n v="45532.56"/>
    <n v="397"/>
    <s v="90+"/>
    <x v="4"/>
  </r>
  <r>
    <s v="INV02518"/>
    <x v="51"/>
    <d v="2025-12-18T00:00:00"/>
    <d v="2026-01-17T00:00:00"/>
    <n v="92580.160000000003"/>
    <n v="92580.160000000003"/>
    <n v="19"/>
    <s v="0-30"/>
    <x v="4"/>
  </r>
  <r>
    <s v="INV02842"/>
    <x v="51"/>
    <d v="2024-04-15T00:00:00"/>
    <d v="2024-05-15T00:00:00"/>
    <n v="12357.88"/>
    <n v="12357.88"/>
    <n v="631"/>
    <s v="90+"/>
    <x v="4"/>
  </r>
  <r>
    <s v="INV02877"/>
    <x v="51"/>
    <d v="2025-03-12T00:00:00"/>
    <d v="2025-04-11T00:00:00"/>
    <n v="106389.62"/>
    <n v="106389.62"/>
    <n v="300"/>
    <s v="90+"/>
    <x v="4"/>
  </r>
  <r>
    <s v="INV01701"/>
    <x v="52"/>
    <d v="2024-02-18T00:00:00"/>
    <d v="2024-03-19T00:00:00"/>
    <n v="41528.49"/>
    <n v="33357.550000000003"/>
    <n v="688"/>
    <s v="90+"/>
    <x v="149"/>
  </r>
  <r>
    <s v="INV00305"/>
    <x v="52"/>
    <d v="2025-07-20T00:00:00"/>
    <d v="2025-08-19T00:00:00"/>
    <n v="117053.48"/>
    <n v="117053.48"/>
    <n v="170"/>
    <s v="90+"/>
    <x v="4"/>
  </r>
  <r>
    <s v="INV01484"/>
    <x v="52"/>
    <d v="2025-10-29T00:00:00"/>
    <d v="2025-11-28T00:00:00"/>
    <n v="183155.43"/>
    <n v="183155.43"/>
    <n v="69"/>
    <s v="61-90"/>
    <x v="4"/>
  </r>
  <r>
    <s v="INV01750"/>
    <x v="52"/>
    <d v="2024-06-12T00:00:00"/>
    <d v="2024-07-12T00:00:00"/>
    <n v="81957.19"/>
    <n v="81957.19"/>
    <n v="573"/>
    <s v="90+"/>
    <x v="4"/>
  </r>
  <r>
    <s v="INV01883"/>
    <x v="52"/>
    <d v="2024-01-06T00:00:00"/>
    <d v="2024-02-05T00:00:00"/>
    <n v="142861.62"/>
    <n v="142861.62"/>
    <n v="731"/>
    <s v="90+"/>
    <x v="4"/>
  </r>
  <r>
    <s v="INV02194"/>
    <x v="52"/>
    <d v="2025-05-28T00:00:00"/>
    <d v="2025-06-27T00:00:00"/>
    <n v="187266.18"/>
    <n v="187266.18"/>
    <n v="223"/>
    <s v="90+"/>
    <x v="4"/>
  </r>
  <r>
    <s v="INV02269"/>
    <x v="52"/>
    <d v="2024-08-22T00:00:00"/>
    <d v="2024-09-21T00:00:00"/>
    <n v="111656.98"/>
    <n v="111656.98"/>
    <n v="502"/>
    <s v="90+"/>
    <x v="4"/>
  </r>
  <r>
    <s v="INV02679"/>
    <x v="52"/>
    <d v="2025-09-30T00:00:00"/>
    <d v="2025-10-30T00:00:00"/>
    <n v="21667.53"/>
    <n v="21667.53"/>
    <n v="98"/>
    <s v="90+"/>
    <x v="4"/>
  </r>
  <r>
    <s v="INV02331"/>
    <x v="53"/>
    <d v="2025-12-02T00:00:00"/>
    <d v="2026-01-01T00:00:00"/>
    <n v="170172.2"/>
    <n v="122873.82"/>
    <n v="35"/>
    <s v="31-60"/>
    <x v="150"/>
  </r>
  <r>
    <s v="INV00329"/>
    <x v="53"/>
    <d v="2024-07-14T00:00:00"/>
    <d v="2024-08-13T00:00:00"/>
    <n v="67821.23"/>
    <n v="22677.3"/>
    <n v="541"/>
    <s v="90+"/>
    <x v="151"/>
  </r>
  <r>
    <s v="INV00729"/>
    <x v="53"/>
    <d v="2024-12-17T00:00:00"/>
    <d v="2025-01-16T00:00:00"/>
    <n v="82399.070000000007"/>
    <n v="53002.76"/>
    <n v="385"/>
    <s v="90+"/>
    <x v="152"/>
  </r>
  <r>
    <s v="INV00011"/>
    <x v="53"/>
    <d v="2024-12-07T00:00:00"/>
    <d v="2025-01-06T00:00:00"/>
    <n v="154949.71"/>
    <n v="154949.71"/>
    <n v="395"/>
    <s v="90+"/>
    <x v="4"/>
  </r>
  <r>
    <s v="INV00027"/>
    <x v="53"/>
    <d v="2025-09-18T00:00:00"/>
    <d v="2025-10-18T00:00:00"/>
    <n v="122984.7"/>
    <n v="122984.7"/>
    <n v="110"/>
    <s v="90+"/>
    <x v="4"/>
  </r>
  <r>
    <s v="INV00312"/>
    <x v="53"/>
    <d v="2025-06-29T00:00:00"/>
    <d v="2025-07-29T00:00:00"/>
    <n v="155697.47"/>
    <n v="155697.47"/>
    <n v="191"/>
    <s v="90+"/>
    <x v="4"/>
  </r>
  <r>
    <s v="INV00542"/>
    <x v="53"/>
    <d v="2025-06-06T00:00:00"/>
    <d v="2025-07-06T00:00:00"/>
    <n v="111948.08"/>
    <n v="111948.08"/>
    <n v="214"/>
    <s v="90+"/>
    <x v="4"/>
  </r>
  <r>
    <s v="INV00951"/>
    <x v="53"/>
    <d v="2024-05-30T00:00:00"/>
    <d v="2024-06-29T00:00:00"/>
    <n v="119221.07"/>
    <n v="119221.07"/>
    <n v="586"/>
    <s v="90+"/>
    <x v="4"/>
  </r>
  <r>
    <s v="INV01598"/>
    <x v="53"/>
    <d v="2024-08-23T00:00:00"/>
    <d v="2024-09-22T00:00:00"/>
    <n v="183945.5"/>
    <n v="183945.5"/>
    <n v="501"/>
    <s v="90+"/>
    <x v="4"/>
  </r>
  <r>
    <s v="INV01760"/>
    <x v="53"/>
    <d v="2025-12-04T00:00:00"/>
    <d v="2026-01-03T00:00:00"/>
    <n v="67683.63"/>
    <n v="67683.63"/>
    <n v="33"/>
    <s v="31-60"/>
    <x v="4"/>
  </r>
  <r>
    <s v="INV01785"/>
    <x v="54"/>
    <d v="2024-09-16T00:00:00"/>
    <d v="2024-10-16T00:00:00"/>
    <n v="144191.82999999999"/>
    <n v="72537.73"/>
    <n v="477"/>
    <s v="90+"/>
    <x v="153"/>
  </r>
  <r>
    <s v="INV01990"/>
    <x v="54"/>
    <d v="2025-03-30T00:00:00"/>
    <d v="2025-04-29T00:00:00"/>
    <n v="103265.02"/>
    <n v="71508.23"/>
    <n v="282"/>
    <s v="90+"/>
    <x v="154"/>
  </r>
  <r>
    <s v="INV02007"/>
    <x v="54"/>
    <d v="2024-10-02T00:00:00"/>
    <d v="2024-11-01T00:00:00"/>
    <n v="17380.259999999998"/>
    <n v="7609.29"/>
    <n v="461"/>
    <s v="90+"/>
    <x v="155"/>
  </r>
  <r>
    <s v="INV01963"/>
    <x v="54"/>
    <d v="2025-04-30T00:00:00"/>
    <d v="2025-05-30T00:00:00"/>
    <n v="12565.77"/>
    <n v="5895.54"/>
    <n v="251"/>
    <s v="90+"/>
    <x v="156"/>
  </r>
  <r>
    <s v="INV00798"/>
    <x v="54"/>
    <d v="2024-06-07T00:00:00"/>
    <d v="2024-07-07T00:00:00"/>
    <n v="143469.43"/>
    <n v="143469.43"/>
    <n v="578"/>
    <s v="90+"/>
    <x v="4"/>
  </r>
  <r>
    <s v="INV01171"/>
    <x v="54"/>
    <d v="2024-10-07T00:00:00"/>
    <d v="2024-11-06T00:00:00"/>
    <n v="138907.66"/>
    <n v="138907.66"/>
    <n v="456"/>
    <s v="90+"/>
    <x v="4"/>
  </r>
  <r>
    <s v="INV01495"/>
    <x v="54"/>
    <d v="2024-03-01T00:00:00"/>
    <d v="2024-03-31T00:00:00"/>
    <n v="107077.87"/>
    <n v="107077.87"/>
    <n v="676"/>
    <s v="90+"/>
    <x v="4"/>
  </r>
  <r>
    <s v="INV01853"/>
    <x v="54"/>
    <d v="2024-10-03T00:00:00"/>
    <d v="2024-11-02T00:00:00"/>
    <n v="73077.37"/>
    <n v="73077.37"/>
    <n v="460"/>
    <s v="90+"/>
    <x v="4"/>
  </r>
  <r>
    <s v="INV02019"/>
    <x v="54"/>
    <d v="2025-05-04T00:00:00"/>
    <d v="2025-06-03T00:00:00"/>
    <n v="199596.65"/>
    <n v="199596.65"/>
    <n v="247"/>
    <s v="90+"/>
    <x v="4"/>
  </r>
  <r>
    <s v="INV02351"/>
    <x v="54"/>
    <d v="2025-12-11T00:00:00"/>
    <d v="2026-01-10T00:00:00"/>
    <n v="74075.289999999994"/>
    <n v="74075.289999999994"/>
    <n v="26"/>
    <s v="0-30"/>
    <x v="4"/>
  </r>
  <r>
    <s v="INV02582"/>
    <x v="54"/>
    <d v="2025-05-18T00:00:00"/>
    <d v="2025-06-17T00:00:00"/>
    <n v="125886.63"/>
    <n v="125886.63"/>
    <n v="233"/>
    <s v="90+"/>
    <x v="4"/>
  </r>
  <r>
    <s v="INV02611"/>
    <x v="54"/>
    <d v="2024-03-16T00:00:00"/>
    <d v="2024-04-15T00:00:00"/>
    <n v="138593.04999999999"/>
    <n v="138593.04999999999"/>
    <n v="661"/>
    <s v="90+"/>
    <x v="4"/>
  </r>
  <r>
    <s v="INV01550"/>
    <x v="55"/>
    <d v="2025-04-16T00:00:00"/>
    <d v="2025-05-16T00:00:00"/>
    <n v="145178.93"/>
    <n v="90430.27"/>
    <n v="265"/>
    <s v="90+"/>
    <x v="157"/>
  </r>
  <r>
    <s v="INV00352"/>
    <x v="55"/>
    <d v="2024-04-15T00:00:00"/>
    <d v="2024-05-15T00:00:00"/>
    <n v="37912.18"/>
    <n v="24228.91"/>
    <n v="631"/>
    <s v="90+"/>
    <x v="158"/>
  </r>
  <r>
    <s v="INV00013"/>
    <x v="55"/>
    <d v="2025-12-17T00:00:00"/>
    <d v="2026-01-16T00:00:00"/>
    <n v="144844.03"/>
    <n v="144844.03"/>
    <n v="20"/>
    <s v="0-30"/>
    <x v="4"/>
  </r>
  <r>
    <s v="INV00649"/>
    <x v="55"/>
    <d v="2025-03-28T00:00:00"/>
    <d v="2025-04-27T00:00:00"/>
    <n v="71766.63"/>
    <n v="71766.63"/>
    <n v="284"/>
    <s v="90+"/>
    <x v="4"/>
  </r>
  <r>
    <s v="INV00872"/>
    <x v="55"/>
    <d v="2024-01-24T00:00:00"/>
    <d v="2024-02-23T00:00:00"/>
    <n v="144227.54999999999"/>
    <n v="144227.54999999999"/>
    <n v="713"/>
    <s v="90+"/>
    <x v="4"/>
  </r>
  <r>
    <s v="INV00926"/>
    <x v="55"/>
    <d v="2025-02-16T00:00:00"/>
    <d v="2025-03-18T00:00:00"/>
    <n v="132312.43"/>
    <n v="132312.43"/>
    <n v="324"/>
    <s v="90+"/>
    <x v="4"/>
  </r>
  <r>
    <s v="INV01065"/>
    <x v="55"/>
    <d v="2025-10-29T00:00:00"/>
    <d v="2025-11-28T00:00:00"/>
    <n v="103775.17"/>
    <n v="103775.17"/>
    <n v="69"/>
    <s v="61-90"/>
    <x v="4"/>
  </r>
  <r>
    <s v="INV01867"/>
    <x v="55"/>
    <d v="2024-08-02T00:00:00"/>
    <d v="2024-09-01T00:00:00"/>
    <n v="79363.59"/>
    <n v="79363.59"/>
    <n v="522"/>
    <s v="90+"/>
    <x v="4"/>
  </r>
  <r>
    <s v="INV01906"/>
    <x v="55"/>
    <d v="2025-02-20T00:00:00"/>
    <d v="2025-03-22T00:00:00"/>
    <n v="153102.25"/>
    <n v="153102.25"/>
    <n v="320"/>
    <s v="90+"/>
    <x v="4"/>
  </r>
  <r>
    <s v="INV02810"/>
    <x v="55"/>
    <d v="2024-08-10T00:00:00"/>
    <d v="2024-09-09T00:00:00"/>
    <n v="25071.65"/>
    <n v="25071.65"/>
    <n v="514"/>
    <s v="90+"/>
    <x v="4"/>
  </r>
  <r>
    <s v="INV01290"/>
    <x v="56"/>
    <d v="2025-06-23T00:00:00"/>
    <d v="2025-07-23T00:00:00"/>
    <n v="148412.45000000001"/>
    <n v="76088.86"/>
    <n v="197"/>
    <s v="90+"/>
    <x v="159"/>
  </r>
  <r>
    <s v="INV00209"/>
    <x v="56"/>
    <d v="2025-03-30T00:00:00"/>
    <d v="2025-04-29T00:00:00"/>
    <n v="106350.2"/>
    <n v="47339.89"/>
    <n v="282"/>
    <s v="90+"/>
    <x v="160"/>
  </r>
  <r>
    <s v="INV02476"/>
    <x v="56"/>
    <d v="2024-09-13T00:00:00"/>
    <d v="2024-10-13T00:00:00"/>
    <n v="122746.07"/>
    <n v="66085.759999999995"/>
    <n v="480"/>
    <s v="90+"/>
    <x v="161"/>
  </r>
  <r>
    <s v="INV01957"/>
    <x v="56"/>
    <d v="2024-08-08T00:00:00"/>
    <d v="2024-09-07T00:00:00"/>
    <n v="21242.5"/>
    <n v="11671.87"/>
    <n v="516"/>
    <s v="90+"/>
    <x v="162"/>
  </r>
  <r>
    <s v="INV01423"/>
    <x v="56"/>
    <d v="2024-12-08T00:00:00"/>
    <d v="2025-01-07T00:00:00"/>
    <n v="25362.25"/>
    <n v="16947.05"/>
    <n v="394"/>
    <s v="90+"/>
    <x v="163"/>
  </r>
  <r>
    <s v="INV01642"/>
    <x v="56"/>
    <d v="2024-12-07T00:00:00"/>
    <d v="2025-01-06T00:00:00"/>
    <n v="111786.72"/>
    <n v="111786.72"/>
    <n v="395"/>
    <s v="90+"/>
    <x v="4"/>
  </r>
  <r>
    <s v="INV01734"/>
    <x v="56"/>
    <d v="2024-04-24T00:00:00"/>
    <d v="2024-05-24T00:00:00"/>
    <n v="19465.64"/>
    <n v="19465.64"/>
    <n v="622"/>
    <s v="90+"/>
    <x v="4"/>
  </r>
  <r>
    <s v="INV02031"/>
    <x v="56"/>
    <d v="2025-07-31T00:00:00"/>
    <d v="2025-08-30T00:00:00"/>
    <n v="91783.1"/>
    <n v="91783.1"/>
    <n v="159"/>
    <s v="90+"/>
    <x v="4"/>
  </r>
  <r>
    <s v="INV02334"/>
    <x v="56"/>
    <d v="2025-07-11T00:00:00"/>
    <d v="2025-08-10T00:00:00"/>
    <n v="96904.69"/>
    <n v="96904.69"/>
    <n v="179"/>
    <s v="90+"/>
    <x v="4"/>
  </r>
  <r>
    <s v="INV02832"/>
    <x v="56"/>
    <d v="2024-01-28T00:00:00"/>
    <d v="2024-02-27T00:00:00"/>
    <n v="165278.09"/>
    <n v="165278.09"/>
    <n v="709"/>
    <s v="90+"/>
    <x v="4"/>
  </r>
  <r>
    <s v="INV01728"/>
    <x v="57"/>
    <d v="2024-12-15T00:00:00"/>
    <d v="2025-01-14T00:00:00"/>
    <n v="123371.99"/>
    <n v="82125.7"/>
    <n v="387"/>
    <s v="90+"/>
    <x v="164"/>
  </r>
  <r>
    <s v="INV00511"/>
    <x v="57"/>
    <d v="2024-01-27T00:00:00"/>
    <d v="2024-02-26T00:00:00"/>
    <n v="92685.84"/>
    <n v="92685.84"/>
    <n v="710"/>
    <s v="90+"/>
    <x v="4"/>
  </r>
  <r>
    <s v="INV00796"/>
    <x v="57"/>
    <d v="2024-07-09T00:00:00"/>
    <d v="2024-08-08T00:00:00"/>
    <n v="130485.94"/>
    <n v="130485.94"/>
    <n v="546"/>
    <s v="90+"/>
    <x v="4"/>
  </r>
  <r>
    <s v="INV00999"/>
    <x v="57"/>
    <d v="2024-12-15T00:00:00"/>
    <d v="2025-01-14T00:00:00"/>
    <n v="73940.86"/>
    <n v="73940.86"/>
    <n v="387"/>
    <s v="90+"/>
    <x v="4"/>
  </r>
  <r>
    <s v="INV01314"/>
    <x v="57"/>
    <d v="2025-09-17T00:00:00"/>
    <d v="2025-10-17T00:00:00"/>
    <n v="95209.12"/>
    <n v="95209.12"/>
    <n v="111"/>
    <s v="90+"/>
    <x v="4"/>
  </r>
  <r>
    <s v="INV01327"/>
    <x v="57"/>
    <d v="2024-01-14T00:00:00"/>
    <d v="2024-02-13T00:00:00"/>
    <n v="118382.28"/>
    <n v="118382.28"/>
    <n v="723"/>
    <s v="90+"/>
    <x v="4"/>
  </r>
  <r>
    <s v="INV01932"/>
    <x v="57"/>
    <d v="2024-10-05T00:00:00"/>
    <d v="2024-11-04T00:00:00"/>
    <n v="31877.72"/>
    <n v="31877.72"/>
    <n v="458"/>
    <s v="90+"/>
    <x v="4"/>
  </r>
  <r>
    <s v="INV02035"/>
    <x v="57"/>
    <d v="2024-10-19T00:00:00"/>
    <d v="2024-11-18T00:00:00"/>
    <n v="106835.08"/>
    <n v="106835.08"/>
    <n v="444"/>
    <s v="90+"/>
    <x v="4"/>
  </r>
  <r>
    <s v="INV02581"/>
    <x v="57"/>
    <d v="2024-06-02T00:00:00"/>
    <d v="2024-07-02T00:00:00"/>
    <n v="140855.01"/>
    <n v="140855.01"/>
    <n v="583"/>
    <s v="90+"/>
    <x v="4"/>
  </r>
  <r>
    <s v="INV02910"/>
    <x v="57"/>
    <d v="2025-08-08T00:00:00"/>
    <d v="2025-09-07T00:00:00"/>
    <n v="106575.21"/>
    <n v="106575.21"/>
    <n v="151"/>
    <s v="90+"/>
    <x v="4"/>
  </r>
  <r>
    <s v="INV02783"/>
    <x v="58"/>
    <d v="2024-01-12T00:00:00"/>
    <d v="2024-02-11T00:00:00"/>
    <n v="190285.38"/>
    <n v="143375.70000000001"/>
    <n v="725"/>
    <s v="90+"/>
    <x v="165"/>
  </r>
  <r>
    <s v="INV02542"/>
    <x v="58"/>
    <d v="2024-01-01T00:00:00"/>
    <d v="2024-01-31T00:00:00"/>
    <n v="168761.15"/>
    <n v="136642.07"/>
    <n v="736"/>
    <s v="90+"/>
    <x v="166"/>
  </r>
  <r>
    <s v="INV00638"/>
    <x v="58"/>
    <d v="2025-03-27T00:00:00"/>
    <d v="2025-04-26T00:00:00"/>
    <n v="39827.72"/>
    <n v="16443"/>
    <n v="285"/>
    <s v="90+"/>
    <x v="167"/>
  </r>
  <r>
    <s v="INV01537"/>
    <x v="58"/>
    <d v="2025-03-14T00:00:00"/>
    <d v="2025-04-13T00:00:00"/>
    <n v="11970.68"/>
    <n v="5442.09"/>
    <n v="298"/>
    <s v="90+"/>
    <x v="168"/>
  </r>
  <r>
    <s v="INV02064"/>
    <x v="58"/>
    <d v="2024-03-17T00:00:00"/>
    <d v="2024-04-16T00:00:00"/>
    <n v="18846.64"/>
    <n v="12868.59"/>
    <n v="660"/>
    <s v="90+"/>
    <x v="169"/>
  </r>
  <r>
    <s v="INV00221"/>
    <x v="58"/>
    <d v="2025-05-23T00:00:00"/>
    <d v="2025-06-22T00:00:00"/>
    <n v="194799.72"/>
    <n v="194799.72"/>
    <n v="228"/>
    <s v="90+"/>
    <x v="4"/>
  </r>
  <r>
    <s v="INV00602"/>
    <x v="58"/>
    <d v="2025-03-07T00:00:00"/>
    <d v="2025-04-06T00:00:00"/>
    <n v="123014.46"/>
    <n v="123014.46"/>
    <n v="305"/>
    <s v="90+"/>
    <x v="4"/>
  </r>
  <r>
    <s v="INV01005"/>
    <x v="58"/>
    <d v="2024-09-26T00:00:00"/>
    <d v="2024-10-26T00:00:00"/>
    <n v="81557.820000000007"/>
    <n v="81557.820000000007"/>
    <n v="467"/>
    <s v="90+"/>
    <x v="4"/>
  </r>
  <r>
    <s v="INV01380"/>
    <x v="58"/>
    <d v="2024-03-27T00:00:00"/>
    <d v="2024-04-26T00:00:00"/>
    <n v="85018.1"/>
    <n v="85018.1"/>
    <n v="650"/>
    <s v="90+"/>
    <x v="4"/>
  </r>
  <r>
    <s v="INV01437"/>
    <x v="58"/>
    <d v="2025-11-18T00:00:00"/>
    <d v="2025-12-18T00:00:00"/>
    <n v="64098.7"/>
    <n v="64098.7"/>
    <n v="49"/>
    <s v="31-60"/>
    <x v="4"/>
  </r>
  <r>
    <s v="INV02615"/>
    <x v="58"/>
    <d v="2025-07-24T00:00:00"/>
    <d v="2025-08-23T00:00:00"/>
    <n v="193727.6"/>
    <n v="193727.6"/>
    <n v="166"/>
    <s v="90+"/>
    <x v="4"/>
  </r>
  <r>
    <s v="INV00957"/>
    <x v="59"/>
    <d v="2025-05-25T00:00:00"/>
    <d v="2025-06-24T00:00:00"/>
    <n v="93945.46"/>
    <n v="81157.95"/>
    <n v="226"/>
    <s v="90+"/>
    <x v="170"/>
  </r>
  <r>
    <s v="INV00394"/>
    <x v="59"/>
    <d v="2024-01-11T00:00:00"/>
    <d v="2024-02-10T00:00:00"/>
    <n v="86518.58"/>
    <n v="86518.58"/>
    <n v="726"/>
    <s v="90+"/>
    <x v="4"/>
  </r>
  <r>
    <s v="INV00415"/>
    <x v="59"/>
    <d v="2024-06-13T00:00:00"/>
    <d v="2024-07-13T00:00:00"/>
    <n v="84047.39"/>
    <n v="84047.39"/>
    <n v="572"/>
    <s v="90+"/>
    <x v="4"/>
  </r>
  <r>
    <s v="INV00433"/>
    <x v="59"/>
    <d v="2025-04-24T00:00:00"/>
    <d v="2025-05-24T00:00:00"/>
    <n v="121263.57"/>
    <n v="121263.57"/>
    <n v="257"/>
    <s v="90+"/>
    <x v="4"/>
  </r>
  <r>
    <s v="INV01083"/>
    <x v="59"/>
    <d v="2025-01-08T00:00:00"/>
    <d v="2025-02-07T00:00:00"/>
    <n v="181341.62"/>
    <n v="181341.62"/>
    <n v="363"/>
    <s v="90+"/>
    <x v="4"/>
  </r>
  <r>
    <s v="INV01329"/>
    <x v="59"/>
    <d v="2025-05-14T00:00:00"/>
    <d v="2025-06-13T00:00:00"/>
    <n v="18485.91"/>
    <n v="18485.91"/>
    <n v="237"/>
    <s v="90+"/>
    <x v="4"/>
  </r>
  <r>
    <s v="INV01888"/>
    <x v="59"/>
    <d v="2024-01-07T00:00:00"/>
    <d v="2024-02-06T00:00:00"/>
    <n v="153023.53"/>
    <n v="153023.53"/>
    <n v="730"/>
    <s v="90+"/>
    <x v="4"/>
  </r>
  <r>
    <s v="INV02289"/>
    <x v="59"/>
    <d v="2024-06-11T00:00:00"/>
    <d v="2024-07-11T00:00:00"/>
    <n v="47326.32"/>
    <n v="47326.32"/>
    <n v="574"/>
    <s v="90+"/>
    <x v="4"/>
  </r>
  <r>
    <s v="INV01703"/>
    <x v="60"/>
    <d v="2024-12-20T00:00:00"/>
    <d v="2025-01-19T00:00:00"/>
    <n v="149315.78"/>
    <n v="83369.289999999994"/>
    <n v="382"/>
    <s v="90+"/>
    <x v="171"/>
  </r>
  <r>
    <s v="INV01365"/>
    <x v="60"/>
    <d v="2024-04-07T00:00:00"/>
    <d v="2024-05-07T00:00:00"/>
    <n v="175367.53"/>
    <n v="124338.88"/>
    <n v="639"/>
    <s v="90+"/>
    <x v="172"/>
  </r>
  <r>
    <s v="INV02354"/>
    <x v="60"/>
    <d v="2025-03-18T00:00:00"/>
    <d v="2025-04-17T00:00:00"/>
    <n v="81455.179999999993"/>
    <n v="56883.74"/>
    <n v="294"/>
    <s v="90+"/>
    <x v="173"/>
  </r>
  <r>
    <s v="INV00659"/>
    <x v="60"/>
    <d v="2024-01-14T00:00:00"/>
    <d v="2024-02-13T00:00:00"/>
    <n v="71823.13"/>
    <n v="71823.13"/>
    <n v="723"/>
    <s v="90+"/>
    <x v="4"/>
  </r>
  <r>
    <s v="INV00895"/>
    <x v="60"/>
    <d v="2024-05-17T00:00:00"/>
    <d v="2024-06-16T00:00:00"/>
    <n v="45564.54"/>
    <n v="45564.54"/>
    <n v="599"/>
    <s v="90+"/>
    <x v="4"/>
  </r>
  <r>
    <s v="INV01006"/>
    <x v="60"/>
    <d v="2024-09-13T00:00:00"/>
    <d v="2024-10-13T00:00:00"/>
    <n v="178553.42"/>
    <n v="178553.42"/>
    <n v="480"/>
    <s v="90+"/>
    <x v="4"/>
  </r>
  <r>
    <s v="INV01651"/>
    <x v="60"/>
    <d v="2024-08-30T00:00:00"/>
    <d v="2024-09-29T00:00:00"/>
    <n v="135849.84"/>
    <n v="135849.84"/>
    <n v="494"/>
    <s v="90+"/>
    <x v="4"/>
  </r>
  <r>
    <s v="INV01724"/>
    <x v="60"/>
    <d v="2025-04-04T00:00:00"/>
    <d v="2025-05-04T00:00:00"/>
    <n v="192514.64"/>
    <n v="192514.64"/>
    <n v="277"/>
    <s v="90+"/>
    <x v="4"/>
  </r>
  <r>
    <s v="INV02039"/>
    <x v="60"/>
    <d v="2024-02-06T00:00:00"/>
    <d v="2024-03-07T00:00:00"/>
    <n v="48206.18"/>
    <n v="48206.18"/>
    <n v="700"/>
    <s v="90+"/>
    <x v="4"/>
  </r>
  <r>
    <s v="INV02879"/>
    <x v="60"/>
    <d v="2025-09-14T00:00:00"/>
    <d v="2025-10-14T00:00:00"/>
    <n v="86520.71"/>
    <n v="86520.71"/>
    <n v="114"/>
    <s v="90+"/>
    <x v="4"/>
  </r>
  <r>
    <s v="INV01726"/>
    <x v="61"/>
    <d v="2025-10-13T00:00:00"/>
    <d v="2025-11-12T00:00:00"/>
    <n v="98264.56"/>
    <n v="55590.04"/>
    <n v="85"/>
    <s v="61-90"/>
    <x v="174"/>
  </r>
  <r>
    <s v="INV00801"/>
    <x v="61"/>
    <d v="2024-03-03T00:00:00"/>
    <d v="2024-04-02T00:00:00"/>
    <n v="56510.400000000001"/>
    <n v="34565.68"/>
    <n v="674"/>
    <s v="90+"/>
    <x v="175"/>
  </r>
  <r>
    <s v="INV01386"/>
    <x v="61"/>
    <d v="2025-10-19T00:00:00"/>
    <d v="2025-11-18T00:00:00"/>
    <n v="61642.8"/>
    <n v="44675.07"/>
    <n v="79"/>
    <s v="61-90"/>
    <x v="176"/>
  </r>
  <r>
    <s v="INV00381"/>
    <x v="61"/>
    <d v="2025-03-12T00:00:00"/>
    <d v="2025-04-11T00:00:00"/>
    <n v="14917.48"/>
    <n v="14917.48"/>
    <n v="300"/>
    <s v="90+"/>
    <x v="4"/>
  </r>
  <r>
    <s v="INV00660"/>
    <x v="61"/>
    <d v="2024-07-09T00:00:00"/>
    <d v="2024-08-08T00:00:00"/>
    <n v="28663.02"/>
    <n v="28663.02"/>
    <n v="546"/>
    <s v="90+"/>
    <x v="4"/>
  </r>
  <r>
    <s v="INV01480"/>
    <x v="61"/>
    <d v="2025-03-07T00:00:00"/>
    <d v="2025-04-06T00:00:00"/>
    <n v="51688.92"/>
    <n v="51688.92"/>
    <n v="305"/>
    <s v="90+"/>
    <x v="4"/>
  </r>
  <r>
    <s v="INV01705"/>
    <x v="61"/>
    <d v="2024-05-12T00:00:00"/>
    <d v="2024-06-11T00:00:00"/>
    <n v="150695.88"/>
    <n v="150695.88"/>
    <n v="604"/>
    <s v="90+"/>
    <x v="4"/>
  </r>
  <r>
    <s v="INV02280"/>
    <x v="61"/>
    <d v="2025-07-27T00:00:00"/>
    <d v="2025-08-26T00:00:00"/>
    <n v="198223.86"/>
    <n v="198223.86"/>
    <n v="163"/>
    <s v="90+"/>
    <x v="4"/>
  </r>
  <r>
    <s v="INV02446"/>
    <x v="61"/>
    <d v="2025-09-01T00:00:00"/>
    <d v="2025-10-01T00:00:00"/>
    <n v="171997.12"/>
    <n v="171997.12"/>
    <n v="127"/>
    <s v="90+"/>
    <x v="4"/>
  </r>
  <r>
    <s v="INV01713"/>
    <x v="62"/>
    <d v="2024-01-02T00:00:00"/>
    <d v="2024-02-01T00:00:00"/>
    <n v="169466.19"/>
    <n v="76845.3"/>
    <n v="735"/>
    <s v="90+"/>
    <x v="177"/>
  </r>
  <r>
    <s v="INV00326"/>
    <x v="62"/>
    <d v="2025-06-15T00:00:00"/>
    <d v="2025-07-15T00:00:00"/>
    <n v="125143.53"/>
    <n v="48530.59"/>
    <n v="205"/>
    <s v="90+"/>
    <x v="178"/>
  </r>
  <r>
    <s v="INV02165"/>
    <x v="62"/>
    <d v="2024-05-29T00:00:00"/>
    <d v="2024-06-28T00:00:00"/>
    <n v="84805.83"/>
    <n v="57011.25"/>
    <n v="587"/>
    <s v="90+"/>
    <x v="179"/>
  </r>
  <r>
    <s v="INV00321"/>
    <x v="62"/>
    <d v="2025-05-25T00:00:00"/>
    <d v="2025-06-24T00:00:00"/>
    <n v="68649.210000000006"/>
    <n v="68649.210000000006"/>
    <n v="226"/>
    <s v="90+"/>
    <x v="4"/>
  </r>
  <r>
    <s v="INV00549"/>
    <x v="62"/>
    <d v="2024-10-21T00:00:00"/>
    <d v="2024-11-20T00:00:00"/>
    <n v="91654.52"/>
    <n v="91654.52"/>
    <n v="442"/>
    <s v="90+"/>
    <x v="4"/>
  </r>
  <r>
    <s v="INV00864"/>
    <x v="62"/>
    <d v="2025-05-23T00:00:00"/>
    <d v="2025-06-22T00:00:00"/>
    <n v="94000.43"/>
    <n v="94000.43"/>
    <n v="228"/>
    <s v="90+"/>
    <x v="4"/>
  </r>
  <r>
    <s v="INV01240"/>
    <x v="62"/>
    <d v="2025-12-28T00:00:00"/>
    <d v="2026-01-27T00:00:00"/>
    <n v="131395.60999999999"/>
    <n v="131395.60999999999"/>
    <n v="9"/>
    <s v="0-30"/>
    <x v="4"/>
  </r>
  <r>
    <s v="INV01345"/>
    <x v="62"/>
    <d v="2025-11-08T00:00:00"/>
    <d v="2025-12-08T00:00:00"/>
    <n v="100902.34"/>
    <n v="100902.34"/>
    <n v="59"/>
    <s v="31-60"/>
    <x v="4"/>
  </r>
  <r>
    <s v="INV01520"/>
    <x v="62"/>
    <d v="2024-04-20T00:00:00"/>
    <d v="2024-05-20T00:00:00"/>
    <n v="30569.98"/>
    <n v="30569.98"/>
    <n v="626"/>
    <s v="90+"/>
    <x v="4"/>
  </r>
  <r>
    <s v="INV02794"/>
    <x v="62"/>
    <d v="2024-11-22T00:00:00"/>
    <d v="2024-12-22T00:00:00"/>
    <n v="16390.259999999998"/>
    <n v="16390.259999999998"/>
    <n v="410"/>
    <s v="90+"/>
    <x v="4"/>
  </r>
  <r>
    <s v="INV02884"/>
    <x v="62"/>
    <d v="2025-11-10T00:00:00"/>
    <d v="2025-12-10T00:00:00"/>
    <n v="26422.39"/>
    <n v="26422.39"/>
    <n v="57"/>
    <s v="31-60"/>
    <x v="4"/>
  </r>
  <r>
    <s v="INV00763"/>
    <x v="63"/>
    <d v="2025-04-08T00:00:00"/>
    <d v="2025-05-08T00:00:00"/>
    <n v="193753.69"/>
    <n v="90724.47"/>
    <n v="273"/>
    <s v="90+"/>
    <x v="180"/>
  </r>
  <r>
    <s v="INV02778"/>
    <x v="63"/>
    <d v="2025-09-03T00:00:00"/>
    <d v="2025-10-03T00:00:00"/>
    <n v="169798.97"/>
    <n v="93320.33"/>
    <n v="125"/>
    <s v="90+"/>
    <x v="181"/>
  </r>
  <r>
    <s v="INV00127"/>
    <x v="63"/>
    <d v="2025-03-14T00:00:00"/>
    <d v="2025-04-13T00:00:00"/>
    <n v="149294.82999999999"/>
    <n v="95331.14"/>
    <n v="298"/>
    <s v="90+"/>
    <x v="182"/>
  </r>
  <r>
    <s v="INV01810"/>
    <x v="63"/>
    <d v="2025-06-24T00:00:00"/>
    <d v="2025-07-24T00:00:00"/>
    <n v="85412"/>
    <n v="54495.9"/>
    <n v="196"/>
    <s v="90+"/>
    <x v="183"/>
  </r>
  <r>
    <s v="INV00355"/>
    <x v="63"/>
    <d v="2025-08-12T00:00:00"/>
    <d v="2025-09-11T00:00:00"/>
    <n v="127738.38"/>
    <n v="127738.38"/>
    <n v="147"/>
    <s v="90+"/>
    <x v="4"/>
  </r>
  <r>
    <s v="INV00366"/>
    <x v="63"/>
    <d v="2024-07-26T00:00:00"/>
    <d v="2024-08-25T00:00:00"/>
    <n v="30818.12"/>
    <n v="30818.12"/>
    <n v="529"/>
    <s v="90+"/>
    <x v="4"/>
  </r>
  <r>
    <s v="INV00601"/>
    <x v="63"/>
    <d v="2024-04-15T00:00:00"/>
    <d v="2024-05-15T00:00:00"/>
    <n v="98831.6"/>
    <n v="98831.6"/>
    <n v="631"/>
    <s v="90+"/>
    <x v="4"/>
  </r>
  <r>
    <s v="INV01127"/>
    <x v="63"/>
    <d v="2025-12-28T00:00:00"/>
    <d v="2026-01-27T00:00:00"/>
    <n v="20241.55"/>
    <n v="20241.55"/>
    <n v="9"/>
    <s v="0-30"/>
    <x v="4"/>
  </r>
  <r>
    <s v="INV01204"/>
    <x v="63"/>
    <d v="2024-07-09T00:00:00"/>
    <d v="2024-08-08T00:00:00"/>
    <n v="24326.35"/>
    <n v="24326.35"/>
    <n v="546"/>
    <s v="90+"/>
    <x v="4"/>
  </r>
  <r>
    <s v="INV02022"/>
    <x v="63"/>
    <d v="2024-11-01T00:00:00"/>
    <d v="2024-12-01T00:00:00"/>
    <n v="189942.77"/>
    <n v="189942.77"/>
    <n v="431"/>
    <s v="90+"/>
    <x v="4"/>
  </r>
  <r>
    <s v="INV02380"/>
    <x v="63"/>
    <d v="2025-02-09T00:00:00"/>
    <d v="2025-03-11T00:00:00"/>
    <n v="103473.75"/>
    <n v="103473.75"/>
    <n v="331"/>
    <s v="90+"/>
    <x v="4"/>
  </r>
  <r>
    <s v="INV02834"/>
    <x v="63"/>
    <d v="2025-08-08T00:00:00"/>
    <d v="2025-09-07T00:00:00"/>
    <n v="178478.27"/>
    <n v="178478.27"/>
    <n v="151"/>
    <s v="90+"/>
    <x v="4"/>
  </r>
  <r>
    <s v="INV00019"/>
    <x v="64"/>
    <d v="2024-03-26T00:00:00"/>
    <d v="2024-04-25T00:00:00"/>
    <n v="151123.12"/>
    <n v="47242.97"/>
    <n v="651"/>
    <s v="90+"/>
    <x v="184"/>
  </r>
  <r>
    <s v="INV00124"/>
    <x v="64"/>
    <d v="2024-12-22T00:00:00"/>
    <d v="2025-01-21T00:00:00"/>
    <n v="73035.5"/>
    <n v="61438.41"/>
    <n v="380"/>
    <s v="90+"/>
    <x v="185"/>
  </r>
  <r>
    <s v="INV00008"/>
    <x v="64"/>
    <d v="2025-03-26T00:00:00"/>
    <d v="2025-04-25T00:00:00"/>
    <n v="71186.5"/>
    <n v="71186.5"/>
    <n v="286"/>
    <s v="90+"/>
    <x v="4"/>
  </r>
  <r>
    <s v="INV00398"/>
    <x v="64"/>
    <d v="2025-10-28T00:00:00"/>
    <d v="2025-11-27T00:00:00"/>
    <n v="18360.73"/>
    <n v="18360.73"/>
    <n v="70"/>
    <s v="61-90"/>
    <x v="4"/>
  </r>
  <r>
    <s v="INV00893"/>
    <x v="64"/>
    <d v="2025-05-01T00:00:00"/>
    <d v="2025-05-31T00:00:00"/>
    <n v="39410.129999999997"/>
    <n v="39410.129999999997"/>
    <n v="250"/>
    <s v="90+"/>
    <x v="4"/>
  </r>
  <r>
    <s v="INV02251"/>
    <x v="64"/>
    <d v="2024-04-24T00:00:00"/>
    <d v="2024-05-24T00:00:00"/>
    <n v="177886.4"/>
    <n v="177886.4"/>
    <n v="622"/>
    <s v="90+"/>
    <x v="4"/>
  </r>
  <r>
    <s v="INV02875"/>
    <x v="64"/>
    <d v="2025-02-04T00:00:00"/>
    <d v="2025-03-06T00:00:00"/>
    <n v="196642.64"/>
    <n v="196642.64"/>
    <n v="336"/>
    <s v="90+"/>
    <x v="4"/>
  </r>
  <r>
    <s v="INV00688"/>
    <x v="65"/>
    <d v="2024-07-22T00:00:00"/>
    <d v="2024-08-21T00:00:00"/>
    <n v="151297.21"/>
    <n v="106638.68"/>
    <n v="533"/>
    <s v="90+"/>
    <x v="186"/>
  </r>
  <r>
    <s v="INV01283"/>
    <x v="65"/>
    <d v="2025-04-23T00:00:00"/>
    <d v="2025-05-23T00:00:00"/>
    <n v="59742.39"/>
    <n v="44744.11"/>
    <n v="258"/>
    <s v="90+"/>
    <x v="187"/>
  </r>
  <r>
    <s v="INV00874"/>
    <x v="65"/>
    <d v="2025-11-22T00:00:00"/>
    <d v="2025-12-22T00:00:00"/>
    <n v="131298.98000000001"/>
    <n v="131298.98000000001"/>
    <n v="45"/>
    <s v="31-60"/>
    <x v="4"/>
  </r>
  <r>
    <s v="INV01193"/>
    <x v="65"/>
    <d v="2025-09-04T00:00:00"/>
    <d v="2025-10-04T00:00:00"/>
    <n v="192199.88"/>
    <n v="192199.88"/>
    <n v="124"/>
    <s v="90+"/>
    <x v="4"/>
  </r>
  <r>
    <s v="INV01213"/>
    <x v="65"/>
    <d v="2025-03-22T00:00:00"/>
    <d v="2025-04-21T00:00:00"/>
    <n v="191472.34"/>
    <n v="191472.34"/>
    <n v="290"/>
    <s v="90+"/>
    <x v="4"/>
  </r>
  <r>
    <s v="INV01721"/>
    <x v="65"/>
    <d v="2025-05-21T00:00:00"/>
    <d v="2025-06-20T00:00:00"/>
    <n v="194473.12"/>
    <n v="194473.12"/>
    <n v="230"/>
    <s v="90+"/>
    <x v="4"/>
  </r>
  <r>
    <s v="INV01801"/>
    <x v="65"/>
    <d v="2025-12-02T00:00:00"/>
    <d v="2026-01-01T00:00:00"/>
    <n v="179274.59"/>
    <n v="179274.59"/>
    <n v="35"/>
    <s v="31-60"/>
    <x v="4"/>
  </r>
  <r>
    <s v="INV01940"/>
    <x v="65"/>
    <d v="2024-01-31T00:00:00"/>
    <d v="2024-03-01T00:00:00"/>
    <n v="165501.34"/>
    <n v="165501.34"/>
    <n v="706"/>
    <s v="90+"/>
    <x v="4"/>
  </r>
  <r>
    <s v="INV01969"/>
    <x v="65"/>
    <d v="2025-03-12T00:00:00"/>
    <d v="2025-04-11T00:00:00"/>
    <n v="169146.54"/>
    <n v="169146.54"/>
    <n v="300"/>
    <s v="90+"/>
    <x v="4"/>
  </r>
  <r>
    <s v="INV02896"/>
    <x v="66"/>
    <d v="2024-10-30T00:00:00"/>
    <d v="2024-11-29T00:00:00"/>
    <n v="116109.88"/>
    <n v="75887.820000000007"/>
    <n v="433"/>
    <s v="90+"/>
    <x v="188"/>
  </r>
  <r>
    <s v="INV00477"/>
    <x v="66"/>
    <d v="2025-03-30T00:00:00"/>
    <d v="2025-04-29T00:00:00"/>
    <n v="126423.33"/>
    <n v="113768.25"/>
    <n v="282"/>
    <s v="90+"/>
    <x v="189"/>
  </r>
  <r>
    <s v="INV00180"/>
    <x v="66"/>
    <d v="2025-12-19T00:00:00"/>
    <d v="2026-01-18T00:00:00"/>
    <n v="92084.45"/>
    <n v="92084.45"/>
    <n v="18"/>
    <s v="0-30"/>
    <x v="4"/>
  </r>
  <r>
    <s v="INV00596"/>
    <x v="66"/>
    <d v="2024-06-04T00:00:00"/>
    <d v="2024-07-04T00:00:00"/>
    <n v="31862.02"/>
    <n v="31862.02"/>
    <n v="581"/>
    <s v="90+"/>
    <x v="4"/>
  </r>
  <r>
    <s v="INV00935"/>
    <x v="66"/>
    <d v="2025-10-14T00:00:00"/>
    <d v="2025-11-13T00:00:00"/>
    <n v="136375.07"/>
    <n v="136375.07"/>
    <n v="84"/>
    <s v="61-90"/>
    <x v="4"/>
  </r>
  <r>
    <s v="INV01374"/>
    <x v="66"/>
    <d v="2025-11-23T00:00:00"/>
    <d v="2025-12-23T00:00:00"/>
    <n v="159909.68"/>
    <n v="159909.68"/>
    <n v="44"/>
    <s v="31-60"/>
    <x v="4"/>
  </r>
  <r>
    <s v="INV01422"/>
    <x v="66"/>
    <d v="2025-10-14T00:00:00"/>
    <d v="2025-11-13T00:00:00"/>
    <n v="57865.1"/>
    <n v="57865.1"/>
    <n v="84"/>
    <s v="61-90"/>
    <x v="4"/>
  </r>
  <r>
    <s v="INV01624"/>
    <x v="66"/>
    <d v="2025-07-08T00:00:00"/>
    <d v="2025-08-07T00:00:00"/>
    <n v="69478.100000000006"/>
    <n v="69478.100000000006"/>
    <n v="182"/>
    <s v="90+"/>
    <x v="4"/>
  </r>
  <r>
    <s v="INV01992"/>
    <x v="66"/>
    <d v="2024-03-29T00:00:00"/>
    <d v="2024-04-28T00:00:00"/>
    <n v="183316.85"/>
    <n v="183316.85"/>
    <n v="648"/>
    <s v="90+"/>
    <x v="4"/>
  </r>
  <r>
    <s v="INV02160"/>
    <x v="66"/>
    <d v="2025-11-16T00:00:00"/>
    <d v="2025-12-16T00:00:00"/>
    <n v="117830.31"/>
    <n v="117830.31"/>
    <n v="51"/>
    <s v="31-60"/>
    <x v="4"/>
  </r>
  <r>
    <s v="INV02299"/>
    <x v="66"/>
    <d v="2024-02-16T00:00:00"/>
    <d v="2024-03-17T00:00:00"/>
    <n v="115629.54"/>
    <n v="115629.54"/>
    <n v="690"/>
    <s v="90+"/>
    <x v="4"/>
  </r>
  <r>
    <s v="INV02661"/>
    <x v="66"/>
    <d v="2024-10-22T00:00:00"/>
    <d v="2024-11-21T00:00:00"/>
    <n v="183334.55"/>
    <n v="183334.55"/>
    <n v="441"/>
    <s v="90+"/>
    <x v="4"/>
  </r>
  <r>
    <s v="INV02729"/>
    <x v="66"/>
    <d v="2024-11-07T00:00:00"/>
    <d v="2024-12-07T00:00:00"/>
    <n v="32098.82"/>
    <n v="32098.82"/>
    <n v="425"/>
    <s v="90+"/>
    <x v="4"/>
  </r>
  <r>
    <s v="INV01492"/>
    <x v="67"/>
    <d v="2024-01-01T00:00:00"/>
    <d v="2024-01-31T00:00:00"/>
    <n v="157505.20000000001"/>
    <n v="66606.850000000006"/>
    <n v="736"/>
    <s v="90+"/>
    <x v="190"/>
  </r>
  <r>
    <s v="INV02117"/>
    <x v="67"/>
    <d v="2025-12-10T00:00:00"/>
    <d v="2026-01-09T00:00:00"/>
    <n v="188362.23999999999"/>
    <n v="148104.85"/>
    <n v="27"/>
    <s v="0-30"/>
    <x v="191"/>
  </r>
  <r>
    <s v="INV00236"/>
    <x v="67"/>
    <d v="2025-09-13T00:00:00"/>
    <d v="2025-10-13T00:00:00"/>
    <n v="14935.04"/>
    <n v="12686.18"/>
    <n v="115"/>
    <s v="90+"/>
    <x v="192"/>
  </r>
  <r>
    <s v="INV00046"/>
    <x v="67"/>
    <d v="2024-11-14T00:00:00"/>
    <d v="2024-12-14T00:00:00"/>
    <n v="111605.57"/>
    <n v="111605.57"/>
    <n v="418"/>
    <s v="90+"/>
    <x v="4"/>
  </r>
  <r>
    <s v="INV00645"/>
    <x v="67"/>
    <d v="2024-09-17T00:00:00"/>
    <d v="2024-10-17T00:00:00"/>
    <n v="79410.259999999995"/>
    <n v="79410.259999999995"/>
    <n v="476"/>
    <s v="90+"/>
    <x v="4"/>
  </r>
  <r>
    <s v="INV01351"/>
    <x v="67"/>
    <d v="2025-01-09T00:00:00"/>
    <d v="2025-02-08T00:00:00"/>
    <n v="170495.7"/>
    <n v="170495.7"/>
    <n v="362"/>
    <s v="90+"/>
    <x v="4"/>
  </r>
  <r>
    <s v="INV01938"/>
    <x v="67"/>
    <d v="2024-12-04T00:00:00"/>
    <d v="2025-01-03T00:00:00"/>
    <n v="179065.57"/>
    <n v="179065.57"/>
    <n v="398"/>
    <s v="90+"/>
    <x v="4"/>
  </r>
  <r>
    <s v="INV02051"/>
    <x v="67"/>
    <d v="2025-10-23T00:00:00"/>
    <d v="2025-11-22T00:00:00"/>
    <n v="92299.04"/>
    <n v="92299.04"/>
    <n v="75"/>
    <s v="61-90"/>
    <x v="4"/>
  </r>
  <r>
    <s v="INV02171"/>
    <x v="67"/>
    <d v="2024-06-24T00:00:00"/>
    <d v="2024-07-24T00:00:00"/>
    <n v="94185.8"/>
    <n v="94185.8"/>
    <n v="561"/>
    <s v="90+"/>
    <x v="4"/>
  </r>
  <r>
    <s v="INV02465"/>
    <x v="67"/>
    <d v="2025-12-04T00:00:00"/>
    <d v="2026-01-03T00:00:00"/>
    <n v="73743.539999999994"/>
    <n v="73743.539999999994"/>
    <n v="33"/>
    <s v="31-60"/>
    <x v="4"/>
  </r>
  <r>
    <s v="INV02595"/>
    <x v="67"/>
    <d v="2025-06-08T00:00:00"/>
    <d v="2025-07-08T00:00:00"/>
    <n v="137534.01999999999"/>
    <n v="137534.01999999999"/>
    <n v="212"/>
    <s v="90+"/>
    <x v="4"/>
  </r>
  <r>
    <s v="INV02677"/>
    <x v="67"/>
    <d v="2024-05-30T00:00:00"/>
    <d v="2024-06-29T00:00:00"/>
    <n v="46859.54"/>
    <n v="46859.54"/>
    <n v="586"/>
    <s v="90+"/>
    <x v="4"/>
  </r>
  <r>
    <s v="INV02947"/>
    <x v="67"/>
    <d v="2025-03-01T00:00:00"/>
    <d v="2025-03-31T00:00:00"/>
    <n v="56136.51"/>
    <n v="56136.51"/>
    <n v="311"/>
    <s v="90+"/>
    <x v="4"/>
  </r>
  <r>
    <s v="INV01054"/>
    <x v="68"/>
    <d v="2024-02-27T00:00:00"/>
    <d v="2024-03-28T00:00:00"/>
    <n v="187073.83"/>
    <n v="132019.76"/>
    <n v="679"/>
    <s v="90+"/>
    <x v="193"/>
  </r>
  <r>
    <s v="INV01449"/>
    <x v="68"/>
    <d v="2025-08-13T00:00:00"/>
    <d v="2025-09-12T00:00:00"/>
    <n v="76252.350000000006"/>
    <n v="38917.42"/>
    <n v="146"/>
    <s v="90+"/>
    <x v="194"/>
  </r>
  <r>
    <s v="INV02340"/>
    <x v="68"/>
    <d v="2024-05-01T00:00:00"/>
    <d v="2024-05-31T00:00:00"/>
    <n v="32838.519999999997"/>
    <n v="32838.519999999997"/>
    <n v="615"/>
    <s v="90+"/>
    <x v="4"/>
  </r>
  <r>
    <s v="INV02587"/>
    <x v="68"/>
    <d v="2025-08-12T00:00:00"/>
    <d v="2025-09-11T00:00:00"/>
    <n v="162948.78"/>
    <n v="162948.78"/>
    <n v="147"/>
    <s v="90+"/>
    <x v="4"/>
  </r>
  <r>
    <s v="INV02724"/>
    <x v="68"/>
    <d v="2024-01-19T00:00:00"/>
    <d v="2024-02-18T00:00:00"/>
    <n v="139360.71"/>
    <n v="139360.71"/>
    <n v="718"/>
    <s v="90+"/>
    <x v="4"/>
  </r>
  <r>
    <s v="INV02257"/>
    <x v="69"/>
    <d v="2025-02-06T00:00:00"/>
    <d v="2025-03-08T00:00:00"/>
    <n v="121952.01"/>
    <n v="90540.49"/>
    <n v="334"/>
    <s v="90+"/>
    <x v="195"/>
  </r>
  <r>
    <s v="INV02864"/>
    <x v="69"/>
    <d v="2024-07-10T00:00:00"/>
    <d v="2024-08-09T00:00:00"/>
    <n v="41863.85"/>
    <n v="15306.82"/>
    <n v="545"/>
    <s v="90+"/>
    <x v="196"/>
  </r>
  <r>
    <s v="INV00055"/>
    <x v="69"/>
    <d v="2025-07-27T00:00:00"/>
    <d v="2025-08-26T00:00:00"/>
    <n v="197691.29"/>
    <n v="197691.29"/>
    <n v="163"/>
    <s v="90+"/>
    <x v="4"/>
  </r>
  <r>
    <s v="INV00561"/>
    <x v="69"/>
    <d v="2025-10-25T00:00:00"/>
    <d v="2025-11-24T00:00:00"/>
    <n v="73949.490000000005"/>
    <n v="73949.490000000005"/>
    <n v="73"/>
    <s v="61-90"/>
    <x v="4"/>
  </r>
  <r>
    <s v="INV00766"/>
    <x v="69"/>
    <d v="2024-01-20T00:00:00"/>
    <d v="2024-02-19T00:00:00"/>
    <n v="108988.25"/>
    <n v="108988.25"/>
    <n v="717"/>
    <s v="90+"/>
    <x v="4"/>
  </r>
  <r>
    <s v="INV01109"/>
    <x v="69"/>
    <d v="2024-02-05T00:00:00"/>
    <d v="2024-03-06T00:00:00"/>
    <n v="171431.94"/>
    <n v="171431.94"/>
    <n v="701"/>
    <s v="90+"/>
    <x v="4"/>
  </r>
  <r>
    <s v="INV01219"/>
    <x v="69"/>
    <d v="2024-05-27T00:00:00"/>
    <d v="2024-06-26T00:00:00"/>
    <n v="102225.08"/>
    <n v="102225.08"/>
    <n v="589"/>
    <s v="90+"/>
    <x v="4"/>
  </r>
  <r>
    <s v="INV01529"/>
    <x v="69"/>
    <d v="2025-05-03T00:00:00"/>
    <d v="2025-06-02T00:00:00"/>
    <n v="164268.93"/>
    <n v="164268.93"/>
    <n v="248"/>
    <s v="90+"/>
    <x v="4"/>
  </r>
  <r>
    <s v="INV02017"/>
    <x v="69"/>
    <d v="2024-07-31T00:00:00"/>
    <d v="2024-08-30T00:00:00"/>
    <n v="112231.45"/>
    <n v="112231.45"/>
    <n v="524"/>
    <s v="90+"/>
    <x v="4"/>
  </r>
  <r>
    <s v="INV02181"/>
    <x v="69"/>
    <d v="2024-03-10T00:00:00"/>
    <d v="2024-04-09T00:00:00"/>
    <n v="106248.55"/>
    <n v="106248.55"/>
    <n v="667"/>
    <s v="90+"/>
    <x v="4"/>
  </r>
  <r>
    <s v="INV02506"/>
    <x v="69"/>
    <d v="2025-01-26T00:00:00"/>
    <d v="2025-02-25T00:00:00"/>
    <n v="114440.48"/>
    <n v="114440.48"/>
    <n v="345"/>
    <s v="90+"/>
    <x v="4"/>
  </r>
  <r>
    <s v="INV02657"/>
    <x v="69"/>
    <d v="2024-12-28T00:00:00"/>
    <d v="2025-01-27T00:00:00"/>
    <n v="186951.16"/>
    <n v="186951.16"/>
    <n v="374"/>
    <s v="90+"/>
    <x v="4"/>
  </r>
  <r>
    <s v="INV02787"/>
    <x v="69"/>
    <d v="2025-01-05T00:00:00"/>
    <d v="2025-02-04T00:00:00"/>
    <n v="150108.62"/>
    <n v="150108.62"/>
    <n v="366"/>
    <s v="90+"/>
    <x v="4"/>
  </r>
  <r>
    <s v="INV00871"/>
    <x v="70"/>
    <d v="2025-05-22T00:00:00"/>
    <d v="2025-06-21T00:00:00"/>
    <n v="134299.99"/>
    <n v="72355.95"/>
    <n v="229"/>
    <s v="90+"/>
    <x v="197"/>
  </r>
  <r>
    <s v="INV00244"/>
    <x v="70"/>
    <d v="2025-01-19T00:00:00"/>
    <d v="2025-02-18T00:00:00"/>
    <n v="145918.69"/>
    <n v="145918.69"/>
    <n v="352"/>
    <s v="90+"/>
    <x v="4"/>
  </r>
  <r>
    <s v="INV00431"/>
    <x v="70"/>
    <d v="2025-07-21T00:00:00"/>
    <d v="2025-08-20T00:00:00"/>
    <n v="155529.60000000001"/>
    <n v="155529.60000000001"/>
    <n v="169"/>
    <s v="90+"/>
    <x v="4"/>
  </r>
  <r>
    <s v="INV00816"/>
    <x v="70"/>
    <d v="2024-10-20T00:00:00"/>
    <d v="2024-11-19T00:00:00"/>
    <n v="160615.24"/>
    <n v="160615.24"/>
    <n v="443"/>
    <s v="90+"/>
    <x v="4"/>
  </r>
  <r>
    <s v="INV00830"/>
    <x v="70"/>
    <d v="2025-10-14T00:00:00"/>
    <d v="2025-11-13T00:00:00"/>
    <n v="190728.2"/>
    <n v="190728.2"/>
    <n v="84"/>
    <s v="61-90"/>
    <x v="4"/>
  </r>
  <r>
    <s v="INV00980"/>
    <x v="70"/>
    <d v="2025-11-26T00:00:00"/>
    <d v="2025-12-26T00:00:00"/>
    <n v="143251.87"/>
    <n v="143251.87"/>
    <n v="41"/>
    <s v="31-60"/>
    <x v="4"/>
  </r>
  <r>
    <s v="INV01214"/>
    <x v="70"/>
    <d v="2025-05-19T00:00:00"/>
    <d v="2025-06-18T00:00:00"/>
    <n v="189717.22"/>
    <n v="189717.22"/>
    <n v="232"/>
    <s v="90+"/>
    <x v="4"/>
  </r>
  <r>
    <s v="INV01663"/>
    <x v="70"/>
    <d v="2024-08-13T00:00:00"/>
    <d v="2024-09-12T00:00:00"/>
    <n v="29260.98"/>
    <n v="29260.98"/>
    <n v="511"/>
    <s v="90+"/>
    <x v="4"/>
  </r>
  <r>
    <s v="INV02737"/>
    <x v="70"/>
    <d v="2025-04-15T00:00:00"/>
    <d v="2025-05-15T00:00:00"/>
    <n v="118523.16"/>
    <n v="118523.16"/>
    <n v="266"/>
    <s v="90+"/>
    <x v="4"/>
  </r>
  <r>
    <s v="INV02772"/>
    <x v="70"/>
    <d v="2024-05-05T00:00:00"/>
    <d v="2024-06-04T00:00:00"/>
    <n v="89785.51"/>
    <n v="89785.51"/>
    <n v="611"/>
    <s v="90+"/>
    <x v="4"/>
  </r>
  <r>
    <s v="INV02854"/>
    <x v="70"/>
    <d v="2025-01-20T00:00:00"/>
    <d v="2025-02-19T00:00:00"/>
    <n v="158532.15"/>
    <n v="158532.15"/>
    <n v="351"/>
    <s v="90+"/>
    <x v="4"/>
  </r>
  <r>
    <s v="INV01799"/>
    <x v="71"/>
    <d v="2025-05-22T00:00:00"/>
    <d v="2025-06-21T00:00:00"/>
    <n v="167032.85"/>
    <n v="133488.79999999999"/>
    <n v="229"/>
    <s v="90+"/>
    <x v="198"/>
  </r>
  <r>
    <s v="INV01899"/>
    <x v="71"/>
    <d v="2024-03-30T00:00:00"/>
    <d v="2024-04-29T00:00:00"/>
    <n v="20801.060000000001"/>
    <n v="10946.63"/>
    <n v="647"/>
    <s v="90+"/>
    <x v="199"/>
  </r>
  <r>
    <s v="INV00212"/>
    <x v="71"/>
    <d v="2025-03-18T00:00:00"/>
    <d v="2025-04-17T00:00:00"/>
    <n v="10189.73"/>
    <n v="4676.1000000000004"/>
    <n v="294"/>
    <s v="90+"/>
    <x v="200"/>
  </r>
  <r>
    <s v="INV00283"/>
    <x v="71"/>
    <d v="2024-06-06T00:00:00"/>
    <d v="2024-07-06T00:00:00"/>
    <n v="77926.13"/>
    <n v="77926.13"/>
    <n v="579"/>
    <s v="90+"/>
    <x v="4"/>
  </r>
  <r>
    <s v="INV00623"/>
    <x v="71"/>
    <d v="2024-06-28T00:00:00"/>
    <d v="2024-07-28T00:00:00"/>
    <n v="17691.810000000001"/>
    <n v="17691.810000000001"/>
    <n v="557"/>
    <s v="90+"/>
    <x v="4"/>
  </r>
  <r>
    <s v="INV00814"/>
    <x v="71"/>
    <d v="2024-08-22T00:00:00"/>
    <d v="2024-09-21T00:00:00"/>
    <n v="173361.22"/>
    <n v="173361.22"/>
    <n v="502"/>
    <s v="90+"/>
    <x v="4"/>
  </r>
  <r>
    <s v="INV01093"/>
    <x v="71"/>
    <d v="2025-07-16T00:00:00"/>
    <d v="2025-08-15T00:00:00"/>
    <n v="175817.60000000001"/>
    <n v="175817.60000000001"/>
    <n v="174"/>
    <s v="90+"/>
    <x v="4"/>
  </r>
  <r>
    <s v="INV02653"/>
    <x v="71"/>
    <d v="2025-09-30T00:00:00"/>
    <d v="2025-10-30T00:00:00"/>
    <n v="164863.87"/>
    <n v="164863.87"/>
    <n v="98"/>
    <s v="90+"/>
    <x v="4"/>
  </r>
  <r>
    <s v="INV02722"/>
    <x v="71"/>
    <d v="2025-05-26T00:00:00"/>
    <d v="2025-06-25T00:00:00"/>
    <n v="50758.04"/>
    <n v="50758.04"/>
    <n v="225"/>
    <s v="90+"/>
    <x v="4"/>
  </r>
  <r>
    <s v="INV02083"/>
    <x v="72"/>
    <d v="2025-11-07T00:00:00"/>
    <d v="2025-12-07T00:00:00"/>
    <n v="103245.51"/>
    <n v="64771.22"/>
    <n v="60"/>
    <s v="31-60"/>
    <x v="201"/>
  </r>
  <r>
    <s v="INV00110"/>
    <x v="72"/>
    <d v="2025-03-25T00:00:00"/>
    <d v="2025-04-24T00:00:00"/>
    <n v="88937.96"/>
    <n v="61739"/>
    <n v="287"/>
    <s v="90+"/>
    <x v="202"/>
  </r>
  <r>
    <s v="INV00075"/>
    <x v="72"/>
    <d v="2025-12-29T00:00:00"/>
    <d v="2026-01-28T00:00:00"/>
    <n v="105847.76"/>
    <n v="105847.76"/>
    <n v="8"/>
    <s v="0-30"/>
    <x v="4"/>
  </r>
  <r>
    <s v="INV00118"/>
    <x v="72"/>
    <d v="2024-11-11T00:00:00"/>
    <d v="2024-12-11T00:00:00"/>
    <n v="86349.9"/>
    <n v="86349.9"/>
    <n v="421"/>
    <s v="90+"/>
    <x v="4"/>
  </r>
  <r>
    <s v="INV00262"/>
    <x v="72"/>
    <d v="2024-04-15T00:00:00"/>
    <d v="2024-05-15T00:00:00"/>
    <n v="73680.27"/>
    <n v="73680.27"/>
    <n v="631"/>
    <s v="90+"/>
    <x v="4"/>
  </r>
  <r>
    <s v="INV00422"/>
    <x v="72"/>
    <d v="2025-11-23T00:00:00"/>
    <d v="2025-12-23T00:00:00"/>
    <n v="76285.97"/>
    <n v="76285.97"/>
    <n v="44"/>
    <s v="31-60"/>
    <x v="4"/>
  </r>
  <r>
    <s v="INV00535"/>
    <x v="72"/>
    <d v="2024-03-12T00:00:00"/>
    <d v="2024-04-11T00:00:00"/>
    <n v="150768.57"/>
    <n v="150768.57"/>
    <n v="665"/>
    <s v="90+"/>
    <x v="4"/>
  </r>
  <r>
    <s v="INV00772"/>
    <x v="72"/>
    <d v="2024-08-24T00:00:00"/>
    <d v="2024-09-23T00:00:00"/>
    <n v="112838.09"/>
    <n v="112838.09"/>
    <n v="500"/>
    <s v="90+"/>
    <x v="4"/>
  </r>
  <r>
    <s v="INV00784"/>
    <x v="72"/>
    <d v="2025-06-13T00:00:00"/>
    <d v="2025-07-13T00:00:00"/>
    <n v="86492.24"/>
    <n v="86492.24"/>
    <n v="207"/>
    <s v="90+"/>
    <x v="4"/>
  </r>
  <r>
    <s v="INV01315"/>
    <x v="72"/>
    <d v="2025-09-03T00:00:00"/>
    <d v="2025-10-03T00:00:00"/>
    <n v="179552.35"/>
    <n v="179552.35"/>
    <n v="125"/>
    <s v="90+"/>
    <x v="4"/>
  </r>
  <r>
    <s v="INV01496"/>
    <x v="72"/>
    <d v="2024-08-15T00:00:00"/>
    <d v="2024-09-14T00:00:00"/>
    <n v="170310.49"/>
    <n v="170310.49"/>
    <n v="509"/>
    <s v="90+"/>
    <x v="4"/>
  </r>
  <r>
    <s v="INV01616"/>
    <x v="72"/>
    <d v="2025-10-08T00:00:00"/>
    <d v="2025-11-07T00:00:00"/>
    <n v="70703.259999999995"/>
    <n v="70703.259999999995"/>
    <n v="90"/>
    <s v="61-90"/>
    <x v="4"/>
  </r>
  <r>
    <s v="INV02018"/>
    <x v="72"/>
    <d v="2024-09-20T00:00:00"/>
    <d v="2024-10-20T00:00:00"/>
    <n v="122018.05"/>
    <n v="122018.05"/>
    <n v="473"/>
    <s v="90+"/>
    <x v="4"/>
  </r>
  <r>
    <s v="INV02790"/>
    <x v="72"/>
    <d v="2025-08-14T00:00:00"/>
    <d v="2025-09-13T00:00:00"/>
    <n v="135838.09"/>
    <n v="135838.09"/>
    <n v="145"/>
    <s v="90+"/>
    <x v="4"/>
  </r>
  <r>
    <s v="INV00446"/>
    <x v="73"/>
    <d v="2024-11-13T00:00:00"/>
    <d v="2024-12-13T00:00:00"/>
    <n v="168871.67999999999"/>
    <n v="105422.97"/>
    <n v="419"/>
    <s v="90+"/>
    <x v="203"/>
  </r>
  <r>
    <s v="INV00658"/>
    <x v="73"/>
    <d v="2024-06-25T00:00:00"/>
    <d v="2024-07-25T00:00:00"/>
    <n v="187066.78"/>
    <n v="155949.10999999999"/>
    <n v="560"/>
    <s v="90+"/>
    <x v="204"/>
  </r>
  <r>
    <s v="INV01535"/>
    <x v="73"/>
    <d v="2024-11-25T00:00:00"/>
    <d v="2024-12-25T00:00:00"/>
    <n v="39615.31"/>
    <n v="14630.79"/>
    <n v="407"/>
    <s v="90+"/>
    <x v="205"/>
  </r>
  <r>
    <s v="INV01782"/>
    <x v="73"/>
    <d v="2025-03-11T00:00:00"/>
    <d v="2025-04-10T00:00:00"/>
    <n v="30008.74"/>
    <n v="13823.52"/>
    <n v="301"/>
    <s v="90+"/>
    <x v="206"/>
  </r>
  <r>
    <s v="INV00190"/>
    <x v="73"/>
    <d v="2024-03-24T00:00:00"/>
    <d v="2024-04-23T00:00:00"/>
    <n v="53234.54"/>
    <n v="53234.54"/>
    <n v="653"/>
    <s v="90+"/>
    <x v="4"/>
  </r>
  <r>
    <s v="INV00191"/>
    <x v="73"/>
    <d v="2024-02-09T00:00:00"/>
    <d v="2024-03-10T00:00:00"/>
    <n v="175837.66"/>
    <n v="175837.66"/>
    <n v="697"/>
    <s v="90+"/>
    <x v="4"/>
  </r>
  <r>
    <s v="INV00969"/>
    <x v="73"/>
    <d v="2025-07-15T00:00:00"/>
    <d v="2025-08-14T00:00:00"/>
    <n v="22052.34"/>
    <n v="22052.34"/>
    <n v="175"/>
    <s v="90+"/>
    <x v="4"/>
  </r>
  <r>
    <s v="INV01212"/>
    <x v="73"/>
    <d v="2025-06-19T00:00:00"/>
    <d v="2025-07-19T00:00:00"/>
    <n v="103058.66"/>
    <n v="103058.66"/>
    <n v="201"/>
    <s v="90+"/>
    <x v="4"/>
  </r>
  <r>
    <s v="INV01560"/>
    <x v="73"/>
    <d v="2024-01-28T00:00:00"/>
    <d v="2024-02-27T00:00:00"/>
    <n v="122236.87"/>
    <n v="122236.87"/>
    <n v="709"/>
    <s v="90+"/>
    <x v="4"/>
  </r>
  <r>
    <s v="INV01770"/>
    <x v="73"/>
    <d v="2025-06-14T00:00:00"/>
    <d v="2025-07-14T00:00:00"/>
    <n v="193189.7"/>
    <n v="193189.7"/>
    <n v="206"/>
    <s v="90+"/>
    <x v="4"/>
  </r>
  <r>
    <s v="INV01988"/>
    <x v="73"/>
    <d v="2024-09-28T00:00:00"/>
    <d v="2024-10-28T00:00:00"/>
    <n v="68019.33"/>
    <n v="68019.33"/>
    <n v="465"/>
    <s v="90+"/>
    <x v="4"/>
  </r>
  <r>
    <s v="INV02487"/>
    <x v="73"/>
    <d v="2025-12-08T00:00:00"/>
    <d v="2026-01-07T00:00:00"/>
    <n v="195915.11"/>
    <n v="195915.11"/>
    <n v="29"/>
    <s v="0-30"/>
    <x v="4"/>
  </r>
  <r>
    <s v="INV02524"/>
    <x v="73"/>
    <d v="2025-05-20T00:00:00"/>
    <d v="2025-06-19T00:00:00"/>
    <n v="32948.879999999997"/>
    <n v="32948.879999999997"/>
    <n v="231"/>
    <s v="90+"/>
    <x v="4"/>
  </r>
  <r>
    <s v="INV02123"/>
    <x v="74"/>
    <d v="2024-08-02T00:00:00"/>
    <d v="2024-09-01T00:00:00"/>
    <n v="193301.07"/>
    <n v="125788.64"/>
    <n v="522"/>
    <s v="90+"/>
    <x v="207"/>
  </r>
  <r>
    <s v="INV02437"/>
    <x v="74"/>
    <d v="2024-03-03T00:00:00"/>
    <d v="2024-04-02T00:00:00"/>
    <n v="99054.05"/>
    <n v="46508.39"/>
    <n v="674"/>
    <s v="90+"/>
    <x v="208"/>
  </r>
  <r>
    <s v="INV00501"/>
    <x v="74"/>
    <d v="2025-07-07T00:00:00"/>
    <d v="2025-08-06T00:00:00"/>
    <n v="116433.28"/>
    <n v="75526.8"/>
    <n v="183"/>
    <s v="90+"/>
    <x v="209"/>
  </r>
  <r>
    <s v="INV02878"/>
    <x v="74"/>
    <d v="2025-11-24T00:00:00"/>
    <d v="2025-12-24T00:00:00"/>
    <n v="89776.82"/>
    <n v="68631.91"/>
    <n v="43"/>
    <s v="31-60"/>
    <x v="210"/>
  </r>
  <r>
    <s v="INV00272"/>
    <x v="74"/>
    <d v="2025-05-23T00:00:00"/>
    <d v="2025-06-22T00:00:00"/>
    <n v="104471.36"/>
    <n v="91975.03"/>
    <n v="228"/>
    <s v="90+"/>
    <x v="211"/>
  </r>
  <r>
    <s v="INV00548"/>
    <x v="74"/>
    <d v="2024-10-14T00:00:00"/>
    <d v="2024-11-13T00:00:00"/>
    <n v="153378.85999999999"/>
    <n v="153378.85999999999"/>
    <n v="449"/>
    <s v="90+"/>
    <x v="4"/>
  </r>
  <r>
    <s v="INV00607"/>
    <x v="74"/>
    <d v="2025-11-28T00:00:00"/>
    <d v="2025-12-28T00:00:00"/>
    <n v="152859.35"/>
    <n v="152859.35"/>
    <n v="39"/>
    <s v="31-60"/>
    <x v="4"/>
  </r>
  <r>
    <s v="INV00940"/>
    <x v="74"/>
    <d v="2024-05-18T00:00:00"/>
    <d v="2024-06-17T00:00:00"/>
    <n v="164547.26999999999"/>
    <n v="164547.26999999999"/>
    <n v="598"/>
    <s v="90+"/>
    <x v="4"/>
  </r>
  <r>
    <s v="INV00998"/>
    <x v="74"/>
    <d v="2024-04-24T00:00:00"/>
    <d v="2024-05-24T00:00:00"/>
    <n v="165081.63"/>
    <n v="165081.63"/>
    <n v="622"/>
    <s v="90+"/>
    <x v="4"/>
  </r>
  <r>
    <s v="INV01205"/>
    <x v="74"/>
    <d v="2025-03-26T00:00:00"/>
    <d v="2025-04-25T00:00:00"/>
    <n v="124287.34"/>
    <n v="124287.34"/>
    <n v="286"/>
    <s v="90+"/>
    <x v="4"/>
  </r>
  <r>
    <s v="INV01218"/>
    <x v="74"/>
    <d v="2025-05-18T00:00:00"/>
    <d v="2025-06-17T00:00:00"/>
    <n v="67397.850000000006"/>
    <n v="67397.850000000006"/>
    <n v="233"/>
    <s v="90+"/>
    <x v="4"/>
  </r>
  <r>
    <s v="INV01677"/>
    <x v="74"/>
    <d v="2024-08-14T00:00:00"/>
    <d v="2024-09-13T00:00:00"/>
    <n v="110438.49"/>
    <n v="110438.49"/>
    <n v="510"/>
    <s v="90+"/>
    <x v="4"/>
  </r>
  <r>
    <s v="INV01744"/>
    <x v="74"/>
    <d v="2025-04-06T00:00:00"/>
    <d v="2025-05-06T00:00:00"/>
    <n v="132932.94"/>
    <n v="132932.94"/>
    <n v="275"/>
    <s v="90+"/>
    <x v="4"/>
  </r>
  <r>
    <s v="INV02029"/>
    <x v="74"/>
    <d v="2025-05-03T00:00:00"/>
    <d v="2025-06-02T00:00:00"/>
    <n v="70939.78"/>
    <n v="70939.78"/>
    <n v="248"/>
    <s v="90+"/>
    <x v="4"/>
  </r>
  <r>
    <s v="INV02335"/>
    <x v="74"/>
    <d v="2025-05-23T00:00:00"/>
    <d v="2025-06-22T00:00:00"/>
    <n v="118146.26"/>
    <n v="118146.26"/>
    <n v="228"/>
    <s v="90+"/>
    <x v="4"/>
  </r>
  <r>
    <s v="INV02726"/>
    <x v="75"/>
    <d v="2025-04-05T00:00:00"/>
    <d v="2025-05-05T00:00:00"/>
    <n v="114995.28"/>
    <n v="38009.68"/>
    <n v="276"/>
    <s v="90+"/>
    <x v="212"/>
  </r>
  <r>
    <s v="INV00887"/>
    <x v="75"/>
    <d v="2025-09-01T00:00:00"/>
    <d v="2025-10-01T00:00:00"/>
    <n v="171079.15"/>
    <n v="102275.32"/>
    <n v="127"/>
    <s v="90+"/>
    <x v="213"/>
  </r>
  <r>
    <s v="INV01016"/>
    <x v="75"/>
    <d v="2025-05-22T00:00:00"/>
    <d v="2025-06-21T00:00:00"/>
    <n v="66032.490000000005"/>
    <n v="44832.98"/>
    <n v="229"/>
    <s v="90+"/>
    <x v="214"/>
  </r>
  <r>
    <s v="INV00345"/>
    <x v="75"/>
    <d v="2025-07-11T00:00:00"/>
    <d v="2025-08-10T00:00:00"/>
    <n v="194531.31"/>
    <n v="194531.31"/>
    <n v="179"/>
    <s v="90+"/>
    <x v="4"/>
  </r>
  <r>
    <s v="INV00676"/>
    <x v="75"/>
    <d v="2024-09-05T00:00:00"/>
    <d v="2024-10-05T00:00:00"/>
    <n v="192094.71"/>
    <n v="192094.71"/>
    <n v="488"/>
    <s v="90+"/>
    <x v="4"/>
  </r>
  <r>
    <s v="INV01659"/>
    <x v="75"/>
    <d v="2025-07-03T00:00:00"/>
    <d v="2025-08-02T00:00:00"/>
    <n v="11891.36"/>
    <n v="11891.36"/>
    <n v="187"/>
    <s v="90+"/>
    <x v="4"/>
  </r>
  <r>
    <s v="INV02054"/>
    <x v="75"/>
    <d v="2024-07-02T00:00:00"/>
    <d v="2024-08-01T00:00:00"/>
    <n v="132841.46"/>
    <n v="132841.46"/>
    <n v="553"/>
    <s v="90+"/>
    <x v="4"/>
  </r>
  <r>
    <s v="INV02309"/>
    <x v="75"/>
    <d v="2024-11-11T00:00:00"/>
    <d v="2024-12-11T00:00:00"/>
    <n v="161340.14000000001"/>
    <n v="161340.14000000001"/>
    <n v="421"/>
    <s v="90+"/>
    <x v="4"/>
  </r>
  <r>
    <s v="INV00150"/>
    <x v="76"/>
    <d v="2025-11-30T00:00:00"/>
    <d v="2025-12-30T00:00:00"/>
    <n v="83603.69"/>
    <n v="58956.68"/>
    <n v="37"/>
    <s v="31-60"/>
    <x v="215"/>
  </r>
  <r>
    <s v="INV00264"/>
    <x v="76"/>
    <d v="2024-03-25T00:00:00"/>
    <d v="2024-04-24T00:00:00"/>
    <n v="12547.22"/>
    <n v="12547.22"/>
    <n v="652"/>
    <s v="90+"/>
    <x v="4"/>
  </r>
  <r>
    <s v="INV00677"/>
    <x v="76"/>
    <d v="2024-04-06T00:00:00"/>
    <d v="2024-05-06T00:00:00"/>
    <n v="30833.39"/>
    <n v="30833.39"/>
    <n v="640"/>
    <s v="90+"/>
    <x v="4"/>
  </r>
  <r>
    <s v="INV02050"/>
    <x v="76"/>
    <d v="2025-12-11T00:00:00"/>
    <d v="2026-01-10T00:00:00"/>
    <n v="131194.49"/>
    <n v="131194.49"/>
    <n v="26"/>
    <s v="0-30"/>
    <x v="4"/>
  </r>
  <r>
    <s v="INV02208"/>
    <x v="76"/>
    <d v="2025-09-03T00:00:00"/>
    <d v="2025-10-03T00:00:00"/>
    <n v="95910.02"/>
    <n v="95910.02"/>
    <n v="125"/>
    <s v="90+"/>
    <x v="4"/>
  </r>
  <r>
    <s v="INV01313"/>
    <x v="77"/>
    <d v="2024-12-08T00:00:00"/>
    <d v="2025-01-07T00:00:00"/>
    <n v="69622.63"/>
    <n v="40432.61"/>
    <n v="394"/>
    <s v="90+"/>
    <x v="216"/>
  </r>
  <r>
    <s v="INV00594"/>
    <x v="77"/>
    <d v="2025-09-30T00:00:00"/>
    <d v="2025-10-30T00:00:00"/>
    <n v="175179.13"/>
    <n v="175179.13"/>
    <n v="98"/>
    <s v="90+"/>
    <x v="4"/>
  </r>
  <r>
    <s v="INV00728"/>
    <x v="77"/>
    <d v="2024-05-24T00:00:00"/>
    <d v="2024-06-23T00:00:00"/>
    <n v="14528.07"/>
    <n v="14528.07"/>
    <n v="592"/>
    <s v="90+"/>
    <x v="4"/>
  </r>
  <r>
    <s v="INV00819"/>
    <x v="77"/>
    <d v="2024-03-08T00:00:00"/>
    <d v="2024-04-07T00:00:00"/>
    <n v="174237.2"/>
    <n v="174237.2"/>
    <n v="669"/>
    <s v="90+"/>
    <x v="4"/>
  </r>
  <r>
    <s v="INV01224"/>
    <x v="77"/>
    <d v="2025-12-15T00:00:00"/>
    <d v="2026-01-14T00:00:00"/>
    <n v="59299.33"/>
    <n v="59299.33"/>
    <n v="22"/>
    <s v="0-30"/>
    <x v="4"/>
  </r>
  <r>
    <s v="INV01366"/>
    <x v="77"/>
    <d v="2025-12-20T00:00:00"/>
    <d v="2026-01-19T00:00:00"/>
    <n v="103458.46"/>
    <n v="103458.46"/>
    <n v="17"/>
    <s v="0-30"/>
    <x v="4"/>
  </r>
  <r>
    <s v="INV01516"/>
    <x v="77"/>
    <d v="2024-05-30T00:00:00"/>
    <d v="2024-06-29T00:00:00"/>
    <n v="164707.38"/>
    <n v="164707.38"/>
    <n v="586"/>
    <s v="90+"/>
    <x v="4"/>
  </r>
  <r>
    <s v="INV02501"/>
    <x v="77"/>
    <d v="2025-01-06T00:00:00"/>
    <d v="2025-02-05T00:00:00"/>
    <n v="144310.32"/>
    <n v="144310.32"/>
    <n v="365"/>
    <s v="90+"/>
    <x v="4"/>
  </r>
  <r>
    <s v="INV02762"/>
    <x v="77"/>
    <d v="2024-01-28T00:00:00"/>
    <d v="2024-02-27T00:00:00"/>
    <n v="181901.3"/>
    <n v="181901.3"/>
    <n v="709"/>
    <s v="90+"/>
    <x v="4"/>
  </r>
  <r>
    <s v="INV01411"/>
    <x v="78"/>
    <d v="2025-09-03T00:00:00"/>
    <d v="2025-10-03T00:00:00"/>
    <n v="188614.1"/>
    <n v="57915.87"/>
    <n v="125"/>
    <s v="90+"/>
    <x v="217"/>
  </r>
  <r>
    <s v="INV00318"/>
    <x v="78"/>
    <d v="2024-11-25T00:00:00"/>
    <d v="2024-12-25T00:00:00"/>
    <n v="133731.29"/>
    <n v="100100.87"/>
    <n v="407"/>
    <s v="90+"/>
    <x v="218"/>
  </r>
  <r>
    <s v="INV02152"/>
    <x v="78"/>
    <d v="2024-09-18T00:00:00"/>
    <d v="2024-10-18T00:00:00"/>
    <n v="65969.39"/>
    <n v="51903.360000000001"/>
    <n v="475"/>
    <s v="90+"/>
    <x v="219"/>
  </r>
  <r>
    <s v="INV00291"/>
    <x v="78"/>
    <d v="2024-04-07T00:00:00"/>
    <d v="2024-05-07T00:00:00"/>
    <n v="180889.05"/>
    <n v="180889.05"/>
    <n v="639"/>
    <s v="90+"/>
    <x v="4"/>
  </r>
  <r>
    <s v="INV00332"/>
    <x v="78"/>
    <d v="2025-06-07T00:00:00"/>
    <d v="2025-07-07T00:00:00"/>
    <n v="182294.93"/>
    <n v="182294.93"/>
    <n v="213"/>
    <s v="90+"/>
    <x v="4"/>
  </r>
  <r>
    <s v="INV00475"/>
    <x v="78"/>
    <d v="2024-04-04T00:00:00"/>
    <d v="2024-05-04T00:00:00"/>
    <n v="84868.03"/>
    <n v="84868.03"/>
    <n v="642"/>
    <s v="90+"/>
    <x v="4"/>
  </r>
  <r>
    <s v="INV01611"/>
    <x v="78"/>
    <d v="2024-09-28T00:00:00"/>
    <d v="2024-10-28T00:00:00"/>
    <n v="87148.82"/>
    <n v="87148.82"/>
    <n v="465"/>
    <s v="90+"/>
    <x v="4"/>
  </r>
  <r>
    <s v="INV01731"/>
    <x v="78"/>
    <d v="2025-02-26T00:00:00"/>
    <d v="2025-03-28T00:00:00"/>
    <n v="16143.66"/>
    <n v="16143.66"/>
    <n v="314"/>
    <s v="90+"/>
    <x v="4"/>
  </r>
  <r>
    <s v="INV01820"/>
    <x v="78"/>
    <d v="2024-11-19T00:00:00"/>
    <d v="2024-12-19T00:00:00"/>
    <n v="117763.49"/>
    <n v="117763.49"/>
    <n v="413"/>
    <s v="90+"/>
    <x v="4"/>
  </r>
  <r>
    <s v="INV02186"/>
    <x v="78"/>
    <d v="2024-08-04T00:00:00"/>
    <d v="2024-09-03T00:00:00"/>
    <n v="147432.97"/>
    <n v="147432.97"/>
    <n v="520"/>
    <s v="90+"/>
    <x v="4"/>
  </r>
  <r>
    <s v="INV02500"/>
    <x v="78"/>
    <d v="2024-12-16T00:00:00"/>
    <d v="2025-01-15T00:00:00"/>
    <n v="194153.47"/>
    <n v="194153.47"/>
    <n v="386"/>
    <s v="90+"/>
    <x v="4"/>
  </r>
  <r>
    <s v="INV02782"/>
    <x v="78"/>
    <d v="2024-12-26T00:00:00"/>
    <d v="2025-01-25T00:00:00"/>
    <n v="58679.09"/>
    <n v="58679.09"/>
    <n v="376"/>
    <s v="90+"/>
    <x v="4"/>
  </r>
  <r>
    <s v="INV02385"/>
    <x v="79"/>
    <d v="2025-02-02T00:00:00"/>
    <d v="2025-03-04T00:00:00"/>
    <n v="146273.79"/>
    <n v="76975.47"/>
    <n v="338"/>
    <s v="90+"/>
    <x v="220"/>
  </r>
  <r>
    <s v="INV00610"/>
    <x v="79"/>
    <d v="2025-09-18T00:00:00"/>
    <d v="2025-10-18T00:00:00"/>
    <n v="91697.59"/>
    <n v="78264.27"/>
    <n v="110"/>
    <s v="90+"/>
    <x v="221"/>
  </r>
  <r>
    <s v="INV00203"/>
    <x v="79"/>
    <d v="2025-10-02T00:00:00"/>
    <d v="2025-11-01T00:00:00"/>
    <n v="47711.5"/>
    <n v="47711.5"/>
    <n v="96"/>
    <s v="90+"/>
    <x v="4"/>
  </r>
  <r>
    <s v="INV00630"/>
    <x v="79"/>
    <d v="2024-06-01T00:00:00"/>
    <d v="2024-07-01T00:00:00"/>
    <n v="173446.14"/>
    <n v="173446.14"/>
    <n v="584"/>
    <s v="90+"/>
    <x v="4"/>
  </r>
  <r>
    <s v="INV00657"/>
    <x v="79"/>
    <d v="2025-10-04T00:00:00"/>
    <d v="2025-11-03T00:00:00"/>
    <n v="187984.27"/>
    <n v="187984.27"/>
    <n v="94"/>
    <s v="90+"/>
    <x v="4"/>
  </r>
  <r>
    <s v="INV01238"/>
    <x v="79"/>
    <d v="2025-10-21T00:00:00"/>
    <d v="2025-11-20T00:00:00"/>
    <n v="178765.32"/>
    <n v="178765.32"/>
    <n v="77"/>
    <s v="61-90"/>
    <x v="4"/>
  </r>
  <r>
    <s v="INV01355"/>
    <x v="79"/>
    <d v="2024-08-03T00:00:00"/>
    <d v="2024-09-02T00:00:00"/>
    <n v="154325.57999999999"/>
    <n v="154325.57999999999"/>
    <n v="521"/>
    <s v="90+"/>
    <x v="4"/>
  </r>
  <r>
    <s v="INV01573"/>
    <x v="79"/>
    <d v="2024-03-16T00:00:00"/>
    <d v="2024-04-15T00:00:00"/>
    <n v="128550.52"/>
    <n v="128550.52"/>
    <n v="661"/>
    <s v="90+"/>
    <x v="4"/>
  </r>
  <r>
    <s v="INV01605"/>
    <x v="79"/>
    <d v="2025-02-11T00:00:00"/>
    <d v="2025-03-13T00:00:00"/>
    <n v="23358.94"/>
    <n v="23358.94"/>
    <n v="329"/>
    <s v="90+"/>
    <x v="4"/>
  </r>
  <r>
    <s v="INV01915"/>
    <x v="79"/>
    <d v="2024-02-28T00:00:00"/>
    <d v="2024-03-29T00:00:00"/>
    <n v="28868.46"/>
    <n v="28868.46"/>
    <n v="678"/>
    <s v="90+"/>
    <x v="4"/>
  </r>
  <r>
    <s v="INV02086"/>
    <x v="79"/>
    <d v="2024-03-29T00:00:00"/>
    <d v="2024-04-28T00:00:00"/>
    <n v="44621.79"/>
    <n v="44621.79"/>
    <n v="648"/>
    <s v="90+"/>
    <x v="4"/>
  </r>
  <r>
    <s v="INV02222"/>
    <x v="79"/>
    <d v="2024-06-08T00:00:00"/>
    <d v="2024-07-08T00:00:00"/>
    <n v="64352.79"/>
    <n v="64352.79"/>
    <n v="577"/>
    <s v="90+"/>
    <x v="4"/>
  </r>
  <r>
    <s v="INV02561"/>
    <x v="79"/>
    <d v="2025-11-26T00:00:00"/>
    <d v="2025-12-26T00:00:00"/>
    <n v="45064.43"/>
    <n v="45064.43"/>
    <n v="41"/>
    <s v="31-60"/>
    <x v="4"/>
  </r>
  <r>
    <s v="INV02632"/>
    <x v="79"/>
    <d v="2024-01-30T00:00:00"/>
    <d v="2024-02-29T00:00:00"/>
    <n v="133327.12"/>
    <n v="133327.12"/>
    <n v="707"/>
    <s v="90+"/>
    <x v="4"/>
  </r>
  <r>
    <s v="INV02756"/>
    <x v="79"/>
    <d v="2024-03-28T00:00:00"/>
    <d v="2024-04-27T00:00:00"/>
    <n v="78531.7"/>
    <n v="78531.7"/>
    <n v="649"/>
    <s v="90+"/>
    <x v="4"/>
  </r>
  <r>
    <s v="INV00459"/>
    <x v="80"/>
    <d v="2025-03-26T00:00:00"/>
    <d v="2025-04-25T00:00:00"/>
    <n v="179855.65"/>
    <n v="59213.77"/>
    <n v="286"/>
    <s v="90+"/>
    <x v="222"/>
  </r>
  <r>
    <s v="INV00524"/>
    <x v="80"/>
    <d v="2025-12-08T00:00:00"/>
    <d v="2026-01-07T00:00:00"/>
    <n v="93858.62"/>
    <n v="93858.62"/>
    <n v="29"/>
    <s v="0-30"/>
    <x v="4"/>
  </r>
  <r>
    <s v="INV00735"/>
    <x v="80"/>
    <d v="2025-04-03T00:00:00"/>
    <d v="2025-05-03T00:00:00"/>
    <n v="34517.99"/>
    <n v="34517.99"/>
    <n v="278"/>
    <s v="90+"/>
    <x v="4"/>
  </r>
  <r>
    <s v="INV00968"/>
    <x v="80"/>
    <d v="2024-08-07T00:00:00"/>
    <d v="2024-09-06T00:00:00"/>
    <n v="40143.1"/>
    <n v="40143.1"/>
    <n v="517"/>
    <s v="90+"/>
    <x v="4"/>
  </r>
  <r>
    <s v="INV01050"/>
    <x v="80"/>
    <d v="2025-02-19T00:00:00"/>
    <d v="2025-03-21T00:00:00"/>
    <n v="121402.85"/>
    <n v="121402.85"/>
    <n v="321"/>
    <s v="90+"/>
    <x v="4"/>
  </r>
  <r>
    <s v="INV01763"/>
    <x v="80"/>
    <d v="2025-10-25T00:00:00"/>
    <d v="2025-11-24T00:00:00"/>
    <n v="173929.61"/>
    <n v="173929.61"/>
    <n v="73"/>
    <s v="61-90"/>
    <x v="4"/>
  </r>
  <r>
    <s v="INV02119"/>
    <x v="80"/>
    <d v="2025-03-16T00:00:00"/>
    <d v="2025-04-15T00:00:00"/>
    <n v="20902.91"/>
    <n v="20902.91"/>
    <n v="296"/>
    <s v="90+"/>
    <x v="4"/>
  </r>
  <r>
    <s v="INV02144"/>
    <x v="80"/>
    <d v="2025-05-18T00:00:00"/>
    <d v="2025-06-17T00:00:00"/>
    <n v="45029.279999999999"/>
    <n v="45029.279999999999"/>
    <n v="233"/>
    <s v="90+"/>
    <x v="4"/>
  </r>
  <r>
    <s v="INV02664"/>
    <x v="80"/>
    <d v="2025-11-09T00:00:00"/>
    <d v="2025-12-09T00:00:00"/>
    <n v="142043.5"/>
    <n v="142043.5"/>
    <n v="58"/>
    <s v="31-60"/>
    <x v="4"/>
  </r>
  <r>
    <s v="INV01913"/>
    <x v="81"/>
    <d v="2025-12-23T00:00:00"/>
    <d v="2026-01-22T00:00:00"/>
    <n v="180242.55"/>
    <n v="137444.01999999999"/>
    <n v="14"/>
    <s v="0-30"/>
    <x v="223"/>
  </r>
  <r>
    <s v="INV01129"/>
    <x v="81"/>
    <d v="2024-03-16T00:00:00"/>
    <d v="2024-04-15T00:00:00"/>
    <n v="54468.34"/>
    <n v="27262.51"/>
    <n v="661"/>
    <s v="90+"/>
    <x v="224"/>
  </r>
  <r>
    <s v="INV01558"/>
    <x v="81"/>
    <d v="2025-06-07T00:00:00"/>
    <d v="2025-07-07T00:00:00"/>
    <n v="84735.01"/>
    <n v="75116.06"/>
    <n v="213"/>
    <s v="90+"/>
    <x v="225"/>
  </r>
  <r>
    <s v="INV00130"/>
    <x v="81"/>
    <d v="2024-01-10T00:00:00"/>
    <d v="2024-02-09T00:00:00"/>
    <n v="45566.32"/>
    <n v="45566.32"/>
    <n v="727"/>
    <s v="90+"/>
    <x v="4"/>
  </r>
  <r>
    <s v="INV00282"/>
    <x v="81"/>
    <d v="2025-01-23T00:00:00"/>
    <d v="2025-02-22T00:00:00"/>
    <n v="40747.08"/>
    <n v="40747.08"/>
    <n v="348"/>
    <s v="90+"/>
    <x v="4"/>
  </r>
  <r>
    <s v="INV00585"/>
    <x v="81"/>
    <d v="2025-01-26T00:00:00"/>
    <d v="2025-02-25T00:00:00"/>
    <n v="176315.32"/>
    <n v="176315.32"/>
    <n v="345"/>
    <s v="90+"/>
    <x v="4"/>
  </r>
  <r>
    <s v="INV02431"/>
    <x v="81"/>
    <d v="2025-04-30T00:00:00"/>
    <d v="2025-05-30T00:00:00"/>
    <n v="51912.34"/>
    <n v="51912.34"/>
    <n v="251"/>
    <s v="90+"/>
    <x v="4"/>
  </r>
  <r>
    <s v="INV01845"/>
    <x v="82"/>
    <d v="2024-03-16T00:00:00"/>
    <d v="2024-04-15T00:00:00"/>
    <n v="165182.17000000001"/>
    <n v="68831.34"/>
    <n v="661"/>
    <s v="90+"/>
    <x v="226"/>
  </r>
  <r>
    <s v="INV00642"/>
    <x v="82"/>
    <d v="2025-08-25T00:00:00"/>
    <d v="2025-09-24T00:00:00"/>
    <n v="154977.03"/>
    <n v="135162.29999999999"/>
    <n v="134"/>
    <s v="90+"/>
    <x v="227"/>
  </r>
  <r>
    <s v="INV02805"/>
    <x v="82"/>
    <d v="2024-05-02T00:00:00"/>
    <d v="2024-06-01T00:00:00"/>
    <n v="113975.45"/>
    <n v="94848.18"/>
    <n v="614"/>
    <s v="90+"/>
    <x v="228"/>
  </r>
  <r>
    <s v="INV01739"/>
    <x v="82"/>
    <d v="2024-01-18T00:00:00"/>
    <d v="2024-02-17T00:00:00"/>
    <n v="17861.509999999998"/>
    <n v="17861.509999999998"/>
    <n v="719"/>
    <s v="90+"/>
    <x v="4"/>
  </r>
  <r>
    <s v="INV01999"/>
    <x v="82"/>
    <d v="2024-04-27T00:00:00"/>
    <d v="2024-05-27T00:00:00"/>
    <n v="127535.11"/>
    <n v="127535.11"/>
    <n v="619"/>
    <s v="90+"/>
    <x v="4"/>
  </r>
  <r>
    <s v="INV02550"/>
    <x v="82"/>
    <d v="2024-01-09T00:00:00"/>
    <d v="2024-02-08T00:00:00"/>
    <n v="87369.24"/>
    <n v="87369.24"/>
    <n v="728"/>
    <s v="90+"/>
    <x v="4"/>
  </r>
  <r>
    <s v="INV02580"/>
    <x v="82"/>
    <d v="2024-05-14T00:00:00"/>
    <d v="2024-06-13T00:00:00"/>
    <n v="123238.79"/>
    <n v="123238.79"/>
    <n v="602"/>
    <s v="90+"/>
    <x v="4"/>
  </r>
  <r>
    <s v="INV01067"/>
    <x v="83"/>
    <d v="2024-03-04T00:00:00"/>
    <d v="2024-04-03T00:00:00"/>
    <n v="83794.350000000006"/>
    <n v="42754.7"/>
    <n v="673"/>
    <s v="90+"/>
    <x v="229"/>
  </r>
  <r>
    <s v="INV01774"/>
    <x v="83"/>
    <d v="2025-03-01T00:00:00"/>
    <d v="2025-03-31T00:00:00"/>
    <n v="73131.11"/>
    <n v="64311.41"/>
    <n v="311"/>
    <s v="90+"/>
    <x v="230"/>
  </r>
  <r>
    <s v="INV00681"/>
    <x v="83"/>
    <d v="2025-05-03T00:00:00"/>
    <d v="2025-06-02T00:00:00"/>
    <n v="29747.53"/>
    <n v="26461.63"/>
    <n v="248"/>
    <s v="90+"/>
    <x v="231"/>
  </r>
  <r>
    <s v="INV00828"/>
    <x v="83"/>
    <d v="2025-08-12T00:00:00"/>
    <d v="2025-09-11T00:00:00"/>
    <n v="33511.39"/>
    <n v="33511.39"/>
    <n v="147"/>
    <s v="90+"/>
    <x v="4"/>
  </r>
  <r>
    <s v="INV01137"/>
    <x v="83"/>
    <d v="2024-12-12T00:00:00"/>
    <d v="2025-01-11T00:00:00"/>
    <n v="81095.850000000006"/>
    <n v="81095.850000000006"/>
    <n v="390"/>
    <s v="90+"/>
    <x v="4"/>
  </r>
  <r>
    <s v="INV01261"/>
    <x v="83"/>
    <d v="2025-04-03T00:00:00"/>
    <d v="2025-05-03T00:00:00"/>
    <n v="92335.78"/>
    <n v="92335.78"/>
    <n v="278"/>
    <s v="90+"/>
    <x v="4"/>
  </r>
  <r>
    <s v="INV01534"/>
    <x v="83"/>
    <d v="2025-07-06T00:00:00"/>
    <d v="2025-08-05T00:00:00"/>
    <n v="128994.2"/>
    <n v="128994.2"/>
    <n v="184"/>
    <s v="90+"/>
    <x v="4"/>
  </r>
  <r>
    <s v="INV02714"/>
    <x v="83"/>
    <d v="2024-06-25T00:00:00"/>
    <d v="2024-07-25T00:00:00"/>
    <n v="122371.29"/>
    <n v="122371.29"/>
    <n v="560"/>
    <s v="90+"/>
    <x v="4"/>
  </r>
  <r>
    <s v="INV01427"/>
    <x v="84"/>
    <d v="2024-12-20T00:00:00"/>
    <d v="2025-01-19T00:00:00"/>
    <n v="11116.92"/>
    <n v="3720.46"/>
    <n v="382"/>
    <s v="90+"/>
    <x v="232"/>
  </r>
  <r>
    <s v="INV00367"/>
    <x v="84"/>
    <d v="2025-05-06T00:00:00"/>
    <d v="2025-06-05T00:00:00"/>
    <n v="170106.19"/>
    <n v="170106.19"/>
    <n v="245"/>
    <s v="90+"/>
    <x v="4"/>
  </r>
  <r>
    <s v="INV01461"/>
    <x v="84"/>
    <d v="2024-10-13T00:00:00"/>
    <d v="2024-11-12T00:00:00"/>
    <n v="102372.18"/>
    <n v="102372.18"/>
    <n v="450"/>
    <s v="90+"/>
    <x v="4"/>
  </r>
  <r>
    <s v="INV01596"/>
    <x v="84"/>
    <d v="2025-05-08T00:00:00"/>
    <d v="2025-06-07T00:00:00"/>
    <n v="126609.47"/>
    <n v="126609.47"/>
    <n v="243"/>
    <s v="90+"/>
    <x v="4"/>
  </r>
  <r>
    <s v="INV02597"/>
    <x v="84"/>
    <d v="2024-09-18T00:00:00"/>
    <d v="2024-10-18T00:00:00"/>
    <n v="73598.39"/>
    <n v="73598.39"/>
    <n v="475"/>
    <s v="90+"/>
    <x v="4"/>
  </r>
  <r>
    <s v="INV02803"/>
    <x v="84"/>
    <d v="2025-05-07T00:00:00"/>
    <d v="2025-06-06T00:00:00"/>
    <n v="81626.92"/>
    <n v="81626.92"/>
    <n v="244"/>
    <s v="90+"/>
    <x v="4"/>
  </r>
  <r>
    <s v="INV00854"/>
    <x v="85"/>
    <d v="2024-11-10T00:00:00"/>
    <d v="2024-12-10T00:00:00"/>
    <n v="18731.55"/>
    <n v="9171.8700000000008"/>
    <n v="422"/>
    <s v="90+"/>
    <x v="233"/>
  </r>
  <r>
    <s v="INV00481"/>
    <x v="85"/>
    <d v="2025-05-23T00:00:00"/>
    <d v="2025-06-22T00:00:00"/>
    <n v="30835.57"/>
    <n v="24605.38"/>
    <n v="228"/>
    <s v="90+"/>
    <x v="234"/>
  </r>
  <r>
    <s v="INV00214"/>
    <x v="85"/>
    <d v="2025-10-19T00:00:00"/>
    <d v="2025-11-18T00:00:00"/>
    <n v="184525.28"/>
    <n v="184525.28"/>
    <n v="79"/>
    <s v="61-90"/>
    <x v="4"/>
  </r>
  <r>
    <s v="INV00577"/>
    <x v="85"/>
    <d v="2024-01-04T00:00:00"/>
    <d v="2024-02-03T00:00:00"/>
    <n v="34426.879999999997"/>
    <n v="34426.879999999997"/>
    <n v="733"/>
    <s v="90+"/>
    <x v="4"/>
  </r>
  <r>
    <s v="INV00722"/>
    <x v="85"/>
    <d v="2025-01-27T00:00:00"/>
    <d v="2025-02-26T00:00:00"/>
    <n v="70747.78"/>
    <n v="70747.78"/>
    <n v="344"/>
    <s v="90+"/>
    <x v="4"/>
  </r>
  <r>
    <s v="INV00746"/>
    <x v="85"/>
    <d v="2024-01-30T00:00:00"/>
    <d v="2024-02-29T00:00:00"/>
    <n v="50129.02"/>
    <n v="50129.02"/>
    <n v="707"/>
    <s v="90+"/>
    <x v="4"/>
  </r>
  <r>
    <s v="INV00918"/>
    <x v="85"/>
    <d v="2025-01-10T00:00:00"/>
    <d v="2025-02-09T00:00:00"/>
    <n v="130674.16"/>
    <n v="130674.16"/>
    <n v="361"/>
    <s v="90+"/>
    <x v="4"/>
  </r>
  <r>
    <s v="INV01695"/>
    <x v="85"/>
    <d v="2025-03-19T00:00:00"/>
    <d v="2025-04-18T00:00:00"/>
    <n v="116260.55"/>
    <n v="116260.55"/>
    <n v="293"/>
    <s v="90+"/>
    <x v="4"/>
  </r>
  <r>
    <s v="INV01887"/>
    <x v="85"/>
    <d v="2025-02-22T00:00:00"/>
    <d v="2025-03-24T00:00:00"/>
    <n v="146066.6"/>
    <n v="146066.6"/>
    <n v="318"/>
    <s v="90+"/>
    <x v="4"/>
  </r>
  <r>
    <s v="INV01894"/>
    <x v="85"/>
    <d v="2024-03-03T00:00:00"/>
    <d v="2024-04-02T00:00:00"/>
    <n v="14262.76"/>
    <n v="14262.76"/>
    <n v="674"/>
    <s v="90+"/>
    <x v="4"/>
  </r>
  <r>
    <s v="INV02881"/>
    <x v="85"/>
    <d v="2024-09-14T00:00:00"/>
    <d v="2024-10-14T00:00:00"/>
    <n v="98240.95"/>
    <n v="98240.95"/>
    <n v="479"/>
    <s v="90+"/>
    <x v="4"/>
  </r>
  <r>
    <s v="INV02072"/>
    <x v="86"/>
    <d v="2024-12-28T00:00:00"/>
    <d v="2025-01-27T00:00:00"/>
    <n v="181702.38"/>
    <n v="122768.98"/>
    <n v="374"/>
    <s v="90+"/>
    <x v="235"/>
  </r>
  <r>
    <s v="INV01381"/>
    <x v="86"/>
    <d v="2025-04-30T00:00:00"/>
    <d v="2025-05-30T00:00:00"/>
    <n v="194018.08"/>
    <n v="154688.18"/>
    <n v="251"/>
    <s v="90+"/>
    <x v="236"/>
  </r>
  <r>
    <s v="INV02407"/>
    <x v="86"/>
    <d v="2024-10-05T00:00:00"/>
    <d v="2024-11-04T00:00:00"/>
    <n v="36658.839999999997"/>
    <n v="11884.84"/>
    <n v="458"/>
    <s v="90+"/>
    <x v="237"/>
  </r>
  <r>
    <s v="INV00420"/>
    <x v="86"/>
    <d v="2024-02-13T00:00:00"/>
    <d v="2024-03-14T00:00:00"/>
    <n v="14898.53"/>
    <n v="9472.82"/>
    <n v="693"/>
    <s v="90+"/>
    <x v="238"/>
  </r>
  <r>
    <s v="INV00098"/>
    <x v="86"/>
    <d v="2025-10-19T00:00:00"/>
    <d v="2025-11-18T00:00:00"/>
    <n v="62247.94"/>
    <n v="62247.94"/>
    <n v="79"/>
    <s v="61-90"/>
    <x v="4"/>
  </r>
  <r>
    <s v="INV00521"/>
    <x v="86"/>
    <d v="2024-05-29T00:00:00"/>
    <d v="2024-06-28T00:00:00"/>
    <n v="110729.87"/>
    <n v="110729.87"/>
    <n v="587"/>
    <s v="90+"/>
    <x v="4"/>
  </r>
  <r>
    <s v="INV00809"/>
    <x v="86"/>
    <d v="2025-04-17T00:00:00"/>
    <d v="2025-05-17T00:00:00"/>
    <n v="164589.49"/>
    <n v="164589.49"/>
    <n v="264"/>
    <s v="90+"/>
    <x v="4"/>
  </r>
  <r>
    <s v="INV00929"/>
    <x v="86"/>
    <d v="2025-11-04T00:00:00"/>
    <d v="2025-12-04T00:00:00"/>
    <n v="112248.15"/>
    <n v="112248.15"/>
    <n v="63"/>
    <s v="61-90"/>
    <x v="4"/>
  </r>
  <r>
    <s v="INV00965"/>
    <x v="86"/>
    <d v="2025-01-26T00:00:00"/>
    <d v="2025-02-25T00:00:00"/>
    <n v="158720.13"/>
    <n v="158720.13"/>
    <n v="345"/>
    <s v="90+"/>
    <x v="4"/>
  </r>
  <r>
    <s v="INV01104"/>
    <x v="86"/>
    <d v="2025-05-21T00:00:00"/>
    <d v="2025-06-20T00:00:00"/>
    <n v="39484.49"/>
    <n v="39484.49"/>
    <n v="230"/>
    <s v="90+"/>
    <x v="4"/>
  </r>
  <r>
    <s v="INV01210"/>
    <x v="86"/>
    <d v="2025-05-23T00:00:00"/>
    <d v="2025-06-22T00:00:00"/>
    <n v="43726.080000000002"/>
    <n v="43726.080000000002"/>
    <n v="228"/>
    <s v="90+"/>
    <x v="4"/>
  </r>
  <r>
    <s v="INV01402"/>
    <x v="86"/>
    <d v="2024-07-20T00:00:00"/>
    <d v="2024-08-19T00:00:00"/>
    <n v="121849.60000000001"/>
    <n v="121849.60000000001"/>
    <n v="535"/>
    <s v="90+"/>
    <x v="4"/>
  </r>
  <r>
    <s v="INV01680"/>
    <x v="86"/>
    <d v="2024-10-04T00:00:00"/>
    <d v="2024-11-03T00:00:00"/>
    <n v="130191.67999999999"/>
    <n v="130191.67999999999"/>
    <n v="459"/>
    <s v="90+"/>
    <x v="4"/>
  </r>
  <r>
    <s v="INV01696"/>
    <x v="86"/>
    <d v="2025-02-10T00:00:00"/>
    <d v="2025-03-12T00:00:00"/>
    <n v="190246.42"/>
    <n v="190246.42"/>
    <n v="330"/>
    <s v="90+"/>
    <x v="4"/>
  </r>
  <r>
    <s v="INV02502"/>
    <x v="86"/>
    <d v="2025-04-11T00:00:00"/>
    <d v="2025-05-11T00:00:00"/>
    <n v="161406.89000000001"/>
    <n v="161406.89000000001"/>
    <n v="270"/>
    <s v="90+"/>
    <x v="4"/>
  </r>
  <r>
    <s v="INV01951"/>
    <x v="87"/>
    <d v="2024-07-10T00:00:00"/>
    <d v="2024-08-09T00:00:00"/>
    <n v="131798.76"/>
    <n v="64451.76"/>
    <n v="545"/>
    <s v="90+"/>
    <x v="239"/>
  </r>
  <r>
    <s v="INV02552"/>
    <x v="87"/>
    <d v="2025-01-10T00:00:00"/>
    <d v="2025-02-09T00:00:00"/>
    <n v="18581.54"/>
    <n v="12579.04"/>
    <n v="361"/>
    <s v="90+"/>
    <x v="240"/>
  </r>
  <r>
    <s v="INV00371"/>
    <x v="87"/>
    <d v="2025-08-27T00:00:00"/>
    <d v="2025-09-26T00:00:00"/>
    <n v="191768.34"/>
    <n v="191768.34"/>
    <n v="132"/>
    <s v="90+"/>
    <x v="4"/>
  </r>
  <r>
    <s v="INV00559"/>
    <x v="87"/>
    <d v="2024-09-15T00:00:00"/>
    <d v="2024-10-15T00:00:00"/>
    <n v="193519.55"/>
    <n v="193519.55"/>
    <n v="478"/>
    <s v="90+"/>
    <x v="4"/>
  </r>
  <r>
    <s v="INV00938"/>
    <x v="87"/>
    <d v="2025-11-04T00:00:00"/>
    <d v="2025-12-04T00:00:00"/>
    <n v="140226.68"/>
    <n v="140226.68"/>
    <n v="63"/>
    <s v="61-90"/>
    <x v="4"/>
  </r>
  <r>
    <s v="INV01258"/>
    <x v="87"/>
    <d v="2025-06-01T00:00:00"/>
    <d v="2025-07-01T00:00:00"/>
    <n v="103721.29"/>
    <n v="103721.29"/>
    <n v="219"/>
    <s v="90+"/>
    <x v="4"/>
  </r>
  <r>
    <s v="INV01617"/>
    <x v="87"/>
    <d v="2024-08-02T00:00:00"/>
    <d v="2024-09-01T00:00:00"/>
    <n v="19796.599999999999"/>
    <n v="19796.599999999999"/>
    <n v="522"/>
    <s v="90+"/>
    <x v="4"/>
  </r>
  <r>
    <s v="INV01776"/>
    <x v="87"/>
    <d v="2025-09-15T00:00:00"/>
    <d v="2025-10-15T00:00:00"/>
    <n v="177910.97"/>
    <n v="177910.97"/>
    <n v="113"/>
    <s v="90+"/>
    <x v="4"/>
  </r>
  <r>
    <s v="INV02002"/>
    <x v="87"/>
    <d v="2025-07-08T00:00:00"/>
    <d v="2025-08-07T00:00:00"/>
    <n v="143032.26"/>
    <n v="143032.26"/>
    <n v="182"/>
    <s v="90+"/>
    <x v="4"/>
  </r>
  <r>
    <s v="INV02312"/>
    <x v="87"/>
    <d v="2024-09-20T00:00:00"/>
    <d v="2024-10-20T00:00:00"/>
    <n v="130485.28"/>
    <n v="130485.28"/>
    <n v="473"/>
    <s v="90+"/>
    <x v="4"/>
  </r>
  <r>
    <s v="INV02419"/>
    <x v="87"/>
    <d v="2024-02-04T00:00:00"/>
    <d v="2024-03-05T00:00:00"/>
    <n v="180395.6"/>
    <n v="180395.6"/>
    <n v="702"/>
    <s v="90+"/>
    <x v="4"/>
  </r>
  <r>
    <s v="INV02424"/>
    <x v="87"/>
    <d v="2024-09-06T00:00:00"/>
    <d v="2024-10-06T00:00:00"/>
    <n v="38728.44"/>
    <n v="38728.44"/>
    <n v="487"/>
    <s v="90+"/>
    <x v="4"/>
  </r>
  <r>
    <s v="INV02662"/>
    <x v="87"/>
    <d v="2025-04-15T00:00:00"/>
    <d v="2025-05-15T00:00:00"/>
    <n v="140368.64000000001"/>
    <n v="140368.64000000001"/>
    <n v="266"/>
    <s v="90+"/>
    <x v="4"/>
  </r>
  <r>
    <s v="INV02741"/>
    <x v="87"/>
    <d v="2024-07-06T00:00:00"/>
    <d v="2024-08-05T00:00:00"/>
    <n v="178432.28"/>
    <n v="178432.28"/>
    <n v="549"/>
    <s v="90+"/>
    <x v="4"/>
  </r>
  <r>
    <s v="INV02818"/>
    <x v="87"/>
    <d v="2025-07-24T00:00:00"/>
    <d v="2025-08-23T00:00:00"/>
    <n v="129492.98"/>
    <n v="129492.98"/>
    <n v="166"/>
    <s v="90+"/>
    <x v="4"/>
  </r>
  <r>
    <s v="INV00441"/>
    <x v="88"/>
    <d v="2024-08-05T00:00:00"/>
    <d v="2024-09-04T00:00:00"/>
    <n v="140547.82999999999"/>
    <n v="123902.38"/>
    <n v="519"/>
    <s v="90+"/>
    <x v="241"/>
  </r>
  <r>
    <s v="INV01855"/>
    <x v="88"/>
    <d v="2025-04-21T00:00:00"/>
    <d v="2025-05-21T00:00:00"/>
    <n v="22152.7"/>
    <n v="16861.89"/>
    <n v="260"/>
    <s v="90+"/>
    <x v="242"/>
  </r>
  <r>
    <s v="INV00175"/>
    <x v="88"/>
    <d v="2025-10-13T00:00:00"/>
    <d v="2025-11-12T00:00:00"/>
    <n v="103878.44"/>
    <n v="103878.44"/>
    <n v="85"/>
    <s v="61-90"/>
    <x v="4"/>
  </r>
  <r>
    <s v="INV00269"/>
    <x v="88"/>
    <d v="2025-11-26T00:00:00"/>
    <d v="2025-12-26T00:00:00"/>
    <n v="109669.6"/>
    <n v="109669.6"/>
    <n v="41"/>
    <s v="31-60"/>
    <x v="4"/>
  </r>
  <r>
    <s v="INV01371"/>
    <x v="88"/>
    <d v="2025-09-27T00:00:00"/>
    <d v="2025-10-27T00:00:00"/>
    <n v="41309.56"/>
    <n v="41309.56"/>
    <n v="101"/>
    <s v="90+"/>
    <x v="4"/>
  </r>
  <r>
    <s v="INV01650"/>
    <x v="88"/>
    <d v="2025-11-19T00:00:00"/>
    <d v="2025-12-19T00:00:00"/>
    <n v="191893.89"/>
    <n v="191893.89"/>
    <n v="48"/>
    <s v="31-60"/>
    <x v="4"/>
  </r>
  <r>
    <s v="INV01966"/>
    <x v="88"/>
    <d v="2024-10-04T00:00:00"/>
    <d v="2024-11-03T00:00:00"/>
    <n v="67618.490000000005"/>
    <n v="67618.490000000005"/>
    <n v="459"/>
    <s v="90+"/>
    <x v="4"/>
  </r>
  <r>
    <s v="INV02817"/>
    <x v="88"/>
    <d v="2024-05-08T00:00:00"/>
    <d v="2024-06-07T00:00:00"/>
    <n v="39031.53"/>
    <n v="39031.53"/>
    <n v="608"/>
    <s v="90+"/>
    <x v="4"/>
  </r>
  <r>
    <s v="INV02957"/>
    <x v="88"/>
    <d v="2024-04-25T00:00:00"/>
    <d v="2024-05-25T00:00:00"/>
    <n v="127690.67"/>
    <n v="127690.67"/>
    <n v="621"/>
    <s v="90+"/>
    <x v="4"/>
  </r>
  <r>
    <s v="INV00562"/>
    <x v="89"/>
    <d v="2024-05-13T00:00:00"/>
    <d v="2024-06-12T00:00:00"/>
    <n v="186167.08"/>
    <n v="109804.3"/>
    <n v="603"/>
    <s v="90+"/>
    <x v="243"/>
  </r>
  <r>
    <s v="INV02708"/>
    <x v="89"/>
    <d v="2025-07-31T00:00:00"/>
    <d v="2025-08-30T00:00:00"/>
    <n v="78176.5"/>
    <n v="32542.16"/>
    <n v="159"/>
    <s v="90+"/>
    <x v="244"/>
  </r>
  <r>
    <s v="INV00062"/>
    <x v="89"/>
    <d v="2025-06-12T00:00:00"/>
    <d v="2025-07-12T00:00:00"/>
    <n v="50239.5"/>
    <n v="50239.5"/>
    <n v="208"/>
    <s v="90+"/>
    <x v="4"/>
  </r>
  <r>
    <s v="INV00243"/>
    <x v="89"/>
    <d v="2025-05-14T00:00:00"/>
    <d v="2025-06-13T00:00:00"/>
    <n v="175732.05"/>
    <n v="175732.05"/>
    <n v="237"/>
    <s v="90+"/>
    <x v="4"/>
  </r>
  <r>
    <s v="INV01013"/>
    <x v="89"/>
    <d v="2024-07-31T00:00:00"/>
    <d v="2024-08-30T00:00:00"/>
    <n v="178872.78"/>
    <n v="178872.78"/>
    <n v="524"/>
    <s v="90+"/>
    <x v="4"/>
  </r>
  <r>
    <s v="INV01452"/>
    <x v="89"/>
    <d v="2024-04-08T00:00:00"/>
    <d v="2024-05-08T00:00:00"/>
    <n v="148436.94"/>
    <n v="148436.94"/>
    <n v="638"/>
    <s v="90+"/>
    <x v="4"/>
  </r>
  <r>
    <s v="INV01497"/>
    <x v="89"/>
    <d v="2025-09-26T00:00:00"/>
    <d v="2025-10-26T00:00:00"/>
    <n v="184434.82"/>
    <n v="184434.82"/>
    <n v="102"/>
    <s v="90+"/>
    <x v="4"/>
  </r>
  <r>
    <s v="INV01546"/>
    <x v="89"/>
    <d v="2024-03-11T00:00:00"/>
    <d v="2024-04-10T00:00:00"/>
    <n v="10861.8"/>
    <n v="10861.8"/>
    <n v="666"/>
    <s v="90+"/>
    <x v="4"/>
  </r>
  <r>
    <s v="INV01743"/>
    <x v="89"/>
    <d v="2024-07-07T00:00:00"/>
    <d v="2024-08-06T00:00:00"/>
    <n v="14480.4"/>
    <n v="14480.4"/>
    <n v="548"/>
    <s v="90+"/>
    <x v="4"/>
  </r>
  <r>
    <s v="INV02096"/>
    <x v="89"/>
    <d v="2025-12-02T00:00:00"/>
    <d v="2026-01-01T00:00:00"/>
    <n v="142373.1"/>
    <n v="142373.1"/>
    <n v="35"/>
    <s v="31-60"/>
    <x v="4"/>
  </r>
  <r>
    <s v="INV02857"/>
    <x v="89"/>
    <d v="2025-09-10T00:00:00"/>
    <d v="2025-10-10T00:00:00"/>
    <n v="107800.64"/>
    <n v="107800.64"/>
    <n v="118"/>
    <s v="90+"/>
    <x v="4"/>
  </r>
  <r>
    <s v="INV02922"/>
    <x v="89"/>
    <d v="2025-07-20T00:00:00"/>
    <d v="2025-08-19T00:00:00"/>
    <n v="43396.08"/>
    <n v="43396.08"/>
    <n v="170"/>
    <s v="90+"/>
    <x v="4"/>
  </r>
  <r>
    <s v="INV00164"/>
    <x v="90"/>
    <d v="2024-10-13T00:00:00"/>
    <d v="2024-11-12T00:00:00"/>
    <n v="144292.87"/>
    <n v="144292.87"/>
    <n v="450"/>
    <s v="90+"/>
    <x v="4"/>
  </r>
  <r>
    <s v="INV00349"/>
    <x v="90"/>
    <d v="2024-03-21T00:00:00"/>
    <d v="2024-04-20T00:00:00"/>
    <n v="195402.5"/>
    <n v="195402.5"/>
    <n v="656"/>
    <s v="90+"/>
    <x v="4"/>
  </r>
  <r>
    <s v="INV01384"/>
    <x v="90"/>
    <d v="2024-05-06T00:00:00"/>
    <d v="2024-06-05T00:00:00"/>
    <n v="50882.49"/>
    <n v="50882.49"/>
    <n v="610"/>
    <s v="90+"/>
    <x v="4"/>
  </r>
  <r>
    <s v="INV02176"/>
    <x v="90"/>
    <d v="2024-06-03T00:00:00"/>
    <d v="2024-07-03T00:00:00"/>
    <n v="104394.65"/>
    <n v="104394.65"/>
    <n v="582"/>
    <s v="90+"/>
    <x v="4"/>
  </r>
  <r>
    <s v="INV02484"/>
    <x v="90"/>
    <d v="2024-03-24T00:00:00"/>
    <d v="2024-04-23T00:00:00"/>
    <n v="30523.93"/>
    <n v="30523.93"/>
    <n v="653"/>
    <s v="90+"/>
    <x v="4"/>
  </r>
  <r>
    <s v="INV02695"/>
    <x v="90"/>
    <d v="2025-07-26T00:00:00"/>
    <d v="2025-08-25T00:00:00"/>
    <n v="18821.349999999999"/>
    <n v="18821.349999999999"/>
    <n v="164"/>
    <s v="90+"/>
    <x v="4"/>
  </r>
  <r>
    <s v="INV02715"/>
    <x v="90"/>
    <d v="2024-02-01T00:00:00"/>
    <d v="2024-03-02T00:00:00"/>
    <n v="109561.76"/>
    <n v="109561.76"/>
    <n v="705"/>
    <s v="90+"/>
    <x v="4"/>
  </r>
  <r>
    <s v="INV02740"/>
    <x v="90"/>
    <d v="2024-05-21T00:00:00"/>
    <d v="2024-06-20T00:00:00"/>
    <n v="66106.52"/>
    <n v="66106.52"/>
    <n v="595"/>
    <s v="90+"/>
    <x v="4"/>
  </r>
  <r>
    <s v="INV02977"/>
    <x v="90"/>
    <d v="2024-08-04T00:00:00"/>
    <d v="2024-09-03T00:00:00"/>
    <n v="116826.18"/>
    <n v="116826.18"/>
    <n v="520"/>
    <s v="90+"/>
    <x v="4"/>
  </r>
  <r>
    <s v="INV02627"/>
    <x v="91"/>
    <d v="2025-08-27T00:00:00"/>
    <d v="2025-09-26T00:00:00"/>
    <n v="85561.52"/>
    <n v="56792.09"/>
    <n v="132"/>
    <s v="90+"/>
    <x v="245"/>
  </r>
  <r>
    <s v="INV02322"/>
    <x v="91"/>
    <d v="2024-01-02T00:00:00"/>
    <d v="2024-02-01T00:00:00"/>
    <n v="35693.360000000001"/>
    <n v="22353.83"/>
    <n v="735"/>
    <s v="90+"/>
    <x v="246"/>
  </r>
  <r>
    <s v="INV00036"/>
    <x v="91"/>
    <d v="2025-10-29T00:00:00"/>
    <d v="2025-11-28T00:00:00"/>
    <n v="198461.92"/>
    <n v="198461.92"/>
    <n v="69"/>
    <s v="61-90"/>
    <x v="4"/>
  </r>
  <r>
    <s v="INV00279"/>
    <x v="91"/>
    <d v="2025-08-01T00:00:00"/>
    <d v="2025-08-31T00:00:00"/>
    <n v="164728.93"/>
    <n v="164728.93"/>
    <n v="158"/>
    <s v="90+"/>
    <x v="4"/>
  </r>
  <r>
    <s v="INV01241"/>
    <x v="91"/>
    <d v="2024-01-06T00:00:00"/>
    <d v="2024-02-05T00:00:00"/>
    <n v="44025.61"/>
    <n v="44025.61"/>
    <n v="731"/>
    <s v="90+"/>
    <x v="4"/>
  </r>
  <r>
    <s v="INV01998"/>
    <x v="91"/>
    <d v="2024-04-26T00:00:00"/>
    <d v="2024-05-26T00:00:00"/>
    <n v="75823.13"/>
    <n v="75823.13"/>
    <n v="620"/>
    <s v="90+"/>
    <x v="4"/>
  </r>
  <r>
    <s v="INV02742"/>
    <x v="91"/>
    <d v="2025-10-25T00:00:00"/>
    <d v="2025-11-24T00:00:00"/>
    <n v="42441.75"/>
    <n v="42441.75"/>
    <n v="73"/>
    <s v="61-90"/>
    <x v="4"/>
  </r>
  <r>
    <s v="INV02983"/>
    <x v="91"/>
    <d v="2025-07-09T00:00:00"/>
    <d v="2025-08-08T00:00:00"/>
    <n v="126028.39"/>
    <n v="126028.39"/>
    <n v="181"/>
    <s v="90+"/>
    <x v="4"/>
  </r>
  <r>
    <s v="INV01901"/>
    <x v="92"/>
    <d v="2024-09-14T00:00:00"/>
    <d v="2024-10-14T00:00:00"/>
    <n v="154189.56"/>
    <n v="67873.850000000006"/>
    <n v="479"/>
    <s v="90+"/>
    <x v="247"/>
  </r>
  <r>
    <s v="INV01593"/>
    <x v="92"/>
    <d v="2024-09-07T00:00:00"/>
    <d v="2024-10-07T00:00:00"/>
    <n v="152103.6"/>
    <n v="70977.47"/>
    <n v="486"/>
    <s v="90+"/>
    <x v="248"/>
  </r>
  <r>
    <s v="INV01063"/>
    <x v="92"/>
    <d v="2024-11-19T00:00:00"/>
    <d v="2024-12-19T00:00:00"/>
    <n v="32841.86"/>
    <n v="28141.47"/>
    <n v="413"/>
    <s v="90+"/>
    <x v="249"/>
  </r>
  <r>
    <s v="INV00041"/>
    <x v="92"/>
    <d v="2024-02-07T00:00:00"/>
    <d v="2024-03-08T00:00:00"/>
    <n v="18880.689999999999"/>
    <n v="18880.689999999999"/>
    <n v="699"/>
    <s v="90+"/>
    <x v="4"/>
  </r>
  <r>
    <s v="INV00188"/>
    <x v="92"/>
    <d v="2025-07-14T00:00:00"/>
    <d v="2025-08-13T00:00:00"/>
    <n v="138917.97"/>
    <n v="138917.97"/>
    <n v="176"/>
    <s v="90+"/>
    <x v="4"/>
  </r>
  <r>
    <s v="INV00583"/>
    <x v="92"/>
    <d v="2025-10-14T00:00:00"/>
    <d v="2025-11-13T00:00:00"/>
    <n v="60277.61"/>
    <n v="60277.61"/>
    <n v="84"/>
    <s v="61-90"/>
    <x v="4"/>
  </r>
  <r>
    <s v="INV01319"/>
    <x v="92"/>
    <d v="2024-07-19T00:00:00"/>
    <d v="2024-08-18T00:00:00"/>
    <n v="107709.91"/>
    <n v="107709.91"/>
    <n v="536"/>
    <s v="90+"/>
    <x v="4"/>
  </r>
  <r>
    <s v="INV02084"/>
    <x v="92"/>
    <d v="2025-01-02T00:00:00"/>
    <d v="2025-02-01T00:00:00"/>
    <n v="189308.19"/>
    <n v="189308.19"/>
    <n v="369"/>
    <s v="90+"/>
    <x v="4"/>
  </r>
  <r>
    <s v="INV02092"/>
    <x v="92"/>
    <d v="2025-06-23T00:00:00"/>
    <d v="2025-07-23T00:00:00"/>
    <n v="24784.92"/>
    <n v="24784.92"/>
    <n v="197"/>
    <s v="90+"/>
    <x v="4"/>
  </r>
  <r>
    <s v="INV02495"/>
    <x v="92"/>
    <d v="2024-04-01T00:00:00"/>
    <d v="2024-05-01T00:00:00"/>
    <n v="16862.939999999999"/>
    <n v="16862.939999999999"/>
    <n v="645"/>
    <s v="90+"/>
    <x v="4"/>
  </r>
  <r>
    <s v="INV02163"/>
    <x v="93"/>
    <d v="2024-01-19T00:00:00"/>
    <d v="2024-02-18T00:00:00"/>
    <n v="139295.10999999999"/>
    <n v="63496.83"/>
    <n v="718"/>
    <s v="90+"/>
    <x v="250"/>
  </r>
  <r>
    <s v="INV02342"/>
    <x v="93"/>
    <d v="2024-08-07T00:00:00"/>
    <d v="2024-09-06T00:00:00"/>
    <n v="188288.51"/>
    <n v="166525.57999999999"/>
    <n v="517"/>
    <s v="90+"/>
    <x v="251"/>
  </r>
  <r>
    <s v="INV00033"/>
    <x v="93"/>
    <d v="2025-03-30T00:00:00"/>
    <d v="2025-04-29T00:00:00"/>
    <n v="119874.91"/>
    <n v="119874.91"/>
    <n v="282"/>
    <s v="90+"/>
    <x v="4"/>
  </r>
  <r>
    <s v="INV00317"/>
    <x v="93"/>
    <d v="2025-01-26T00:00:00"/>
    <d v="2025-02-25T00:00:00"/>
    <n v="196902.59"/>
    <n v="196902.59"/>
    <n v="345"/>
    <s v="90+"/>
    <x v="4"/>
  </r>
  <r>
    <s v="INV00463"/>
    <x v="93"/>
    <d v="2024-06-19T00:00:00"/>
    <d v="2024-07-19T00:00:00"/>
    <n v="47827.93"/>
    <n v="47827.93"/>
    <n v="566"/>
    <s v="90+"/>
    <x v="4"/>
  </r>
  <r>
    <s v="INV00579"/>
    <x v="93"/>
    <d v="2025-11-28T00:00:00"/>
    <d v="2025-12-28T00:00:00"/>
    <n v="123006.13"/>
    <n v="123006.13"/>
    <n v="39"/>
    <s v="31-60"/>
    <x v="4"/>
  </r>
  <r>
    <s v="INV02245"/>
    <x v="93"/>
    <d v="2024-04-28T00:00:00"/>
    <d v="2024-05-28T00:00:00"/>
    <n v="66980.649999999994"/>
    <n v="66980.649999999994"/>
    <n v="618"/>
    <s v="90+"/>
    <x v="4"/>
  </r>
  <r>
    <s v="INV02382"/>
    <x v="93"/>
    <d v="2024-02-19T00:00:00"/>
    <d v="2024-03-20T00:00:00"/>
    <n v="27434.46"/>
    <n v="27434.46"/>
    <n v="687"/>
    <s v="90+"/>
    <x v="4"/>
  </r>
  <r>
    <s v="INV02700"/>
    <x v="93"/>
    <d v="2024-10-23T00:00:00"/>
    <d v="2024-11-22T00:00:00"/>
    <n v="158432.82"/>
    <n v="158432.82"/>
    <n v="440"/>
    <s v="90+"/>
    <x v="4"/>
  </r>
  <r>
    <s v="INV01147"/>
    <x v="94"/>
    <d v="2024-06-10T00:00:00"/>
    <d v="2024-07-10T00:00:00"/>
    <n v="99132.83"/>
    <n v="30015.45"/>
    <n v="575"/>
    <s v="90+"/>
    <x v="252"/>
  </r>
  <r>
    <s v="INV00417"/>
    <x v="94"/>
    <d v="2024-10-11T00:00:00"/>
    <d v="2024-11-10T00:00:00"/>
    <n v="107069.04"/>
    <n v="107069.04"/>
    <n v="452"/>
    <s v="90+"/>
    <x v="4"/>
  </r>
  <r>
    <s v="INV00613"/>
    <x v="94"/>
    <d v="2024-07-01T00:00:00"/>
    <d v="2024-07-31T00:00:00"/>
    <n v="178886.57"/>
    <n v="178886.57"/>
    <n v="554"/>
    <s v="90+"/>
    <x v="4"/>
  </r>
  <r>
    <s v="INV01802"/>
    <x v="94"/>
    <d v="2025-10-11T00:00:00"/>
    <d v="2025-11-10T00:00:00"/>
    <n v="40990.449999999997"/>
    <n v="40990.449999999997"/>
    <n v="87"/>
    <s v="61-90"/>
    <x v="4"/>
  </r>
  <r>
    <s v="INV00022"/>
    <x v="95"/>
    <d v="2025-11-03T00:00:00"/>
    <d v="2025-12-03T00:00:00"/>
    <n v="81041.37"/>
    <n v="28065.37"/>
    <n v="64"/>
    <s v="61-90"/>
    <x v="253"/>
  </r>
  <r>
    <s v="INV02825"/>
    <x v="95"/>
    <d v="2024-06-25T00:00:00"/>
    <d v="2024-07-25T00:00:00"/>
    <n v="174174.07999999999"/>
    <n v="121940.28"/>
    <n v="560"/>
    <s v="90+"/>
    <x v="254"/>
  </r>
  <r>
    <s v="INV01307"/>
    <x v="95"/>
    <d v="2024-03-09T00:00:00"/>
    <d v="2024-04-08T00:00:00"/>
    <n v="82492.460000000006"/>
    <n v="43670.64"/>
    <n v="668"/>
    <s v="90+"/>
    <x v="255"/>
  </r>
  <r>
    <s v="INV00457"/>
    <x v="95"/>
    <d v="2025-12-04T00:00:00"/>
    <d v="2026-01-03T00:00:00"/>
    <n v="44705.41"/>
    <n v="35944.71"/>
    <n v="33"/>
    <s v="31-60"/>
    <x v="256"/>
  </r>
  <r>
    <s v="INV01023"/>
    <x v="95"/>
    <d v="2024-03-01T00:00:00"/>
    <d v="2024-03-31T00:00:00"/>
    <n v="62042.73"/>
    <n v="62042.73"/>
    <n v="676"/>
    <s v="90+"/>
    <x v="4"/>
  </r>
  <r>
    <s v="INV01303"/>
    <x v="95"/>
    <d v="2025-10-22T00:00:00"/>
    <d v="2025-11-21T00:00:00"/>
    <n v="50585.17"/>
    <n v="50585.17"/>
    <n v="76"/>
    <s v="61-90"/>
    <x v="4"/>
  </r>
  <r>
    <s v="INV01424"/>
    <x v="95"/>
    <d v="2024-12-22T00:00:00"/>
    <d v="2025-01-21T00:00:00"/>
    <n v="108668.42"/>
    <n v="108668.42"/>
    <n v="380"/>
    <s v="90+"/>
    <x v="4"/>
  </r>
  <r>
    <s v="INV01501"/>
    <x v="95"/>
    <d v="2025-01-23T00:00:00"/>
    <d v="2025-02-22T00:00:00"/>
    <n v="89385.85"/>
    <n v="89385.85"/>
    <n v="348"/>
    <s v="90+"/>
    <x v="4"/>
  </r>
  <r>
    <s v="INV01684"/>
    <x v="95"/>
    <d v="2024-11-28T00:00:00"/>
    <d v="2024-12-28T00:00:00"/>
    <n v="39045.81"/>
    <n v="39045.81"/>
    <n v="404"/>
    <s v="90+"/>
    <x v="4"/>
  </r>
  <r>
    <s v="INV01686"/>
    <x v="95"/>
    <d v="2024-07-11T00:00:00"/>
    <d v="2024-08-10T00:00:00"/>
    <n v="129932.36"/>
    <n v="129932.36"/>
    <n v="544"/>
    <s v="90+"/>
    <x v="4"/>
  </r>
  <r>
    <s v="INV02118"/>
    <x v="95"/>
    <d v="2024-12-08T00:00:00"/>
    <d v="2025-01-07T00:00:00"/>
    <n v="78711.240000000005"/>
    <n v="78711.240000000005"/>
    <n v="394"/>
    <s v="90+"/>
    <x v="4"/>
  </r>
  <r>
    <s v="INV02824"/>
    <x v="95"/>
    <d v="2025-12-22T00:00:00"/>
    <d v="2026-01-21T00:00:00"/>
    <n v="186681.68"/>
    <n v="186681.68"/>
    <n v="15"/>
    <s v="0-30"/>
    <x v="4"/>
  </r>
  <r>
    <s v="INV00591"/>
    <x v="96"/>
    <d v="2024-09-02T00:00:00"/>
    <d v="2024-10-02T00:00:00"/>
    <n v="145444.85999999999"/>
    <n v="82574.009999999995"/>
    <n v="491"/>
    <s v="90+"/>
    <x v="257"/>
  </r>
  <r>
    <s v="INV01372"/>
    <x v="96"/>
    <d v="2025-10-03T00:00:00"/>
    <d v="2025-11-02T00:00:00"/>
    <n v="103085.97"/>
    <n v="47449.73"/>
    <n v="95"/>
    <s v="90+"/>
    <x v="258"/>
  </r>
  <r>
    <s v="INV02455"/>
    <x v="96"/>
    <d v="2025-07-30T00:00:00"/>
    <d v="2025-08-29T00:00:00"/>
    <n v="75717.64"/>
    <n v="46579.1"/>
    <n v="160"/>
    <s v="90+"/>
    <x v="259"/>
  </r>
  <r>
    <s v="INV00432"/>
    <x v="96"/>
    <d v="2024-10-29T00:00:00"/>
    <d v="2024-11-28T00:00:00"/>
    <n v="99872.39"/>
    <n v="99872.39"/>
    <n v="434"/>
    <s v="90+"/>
    <x v="4"/>
  </r>
  <r>
    <s v="INV00639"/>
    <x v="96"/>
    <d v="2024-03-28T00:00:00"/>
    <d v="2024-04-27T00:00:00"/>
    <n v="164525.99"/>
    <n v="164525.99"/>
    <n v="649"/>
    <s v="90+"/>
    <x v="4"/>
  </r>
  <r>
    <s v="INV00678"/>
    <x v="96"/>
    <d v="2025-09-27T00:00:00"/>
    <d v="2025-10-27T00:00:00"/>
    <n v="122626.08"/>
    <n v="122626.08"/>
    <n v="101"/>
    <s v="90+"/>
    <x v="4"/>
  </r>
  <r>
    <s v="INV00790"/>
    <x v="96"/>
    <d v="2024-08-07T00:00:00"/>
    <d v="2024-09-06T00:00:00"/>
    <n v="16837.78"/>
    <n v="16837.78"/>
    <n v="517"/>
    <s v="90+"/>
    <x v="4"/>
  </r>
  <r>
    <s v="INV00981"/>
    <x v="96"/>
    <d v="2024-04-12T00:00:00"/>
    <d v="2024-05-12T00:00:00"/>
    <n v="134716.65"/>
    <n v="134716.65"/>
    <n v="634"/>
    <s v="90+"/>
    <x v="4"/>
  </r>
  <r>
    <s v="INV01653"/>
    <x v="96"/>
    <d v="2024-04-24T00:00:00"/>
    <d v="2024-05-24T00:00:00"/>
    <n v="118340.48"/>
    <n v="118340.48"/>
    <n v="622"/>
    <s v="90+"/>
    <x v="4"/>
  </r>
  <r>
    <s v="INV02486"/>
    <x v="96"/>
    <d v="2024-08-28T00:00:00"/>
    <d v="2024-09-27T00:00:00"/>
    <n v="162916.95000000001"/>
    <n v="162916.95000000001"/>
    <n v="496"/>
    <s v="90+"/>
    <x v="4"/>
  </r>
  <r>
    <s v="INV02704"/>
    <x v="96"/>
    <d v="2024-09-19T00:00:00"/>
    <d v="2024-10-19T00:00:00"/>
    <n v="40753.06"/>
    <n v="40753.06"/>
    <n v="474"/>
    <s v="90+"/>
    <x v="4"/>
  </r>
  <r>
    <s v="INV02769"/>
    <x v="96"/>
    <d v="2025-06-23T00:00:00"/>
    <d v="2025-07-23T00:00:00"/>
    <n v="146193.93"/>
    <n v="146193.93"/>
    <n v="197"/>
    <s v="90+"/>
    <x v="4"/>
  </r>
  <r>
    <s v="INV02712"/>
    <x v="97"/>
    <d v="2024-12-13T00:00:00"/>
    <d v="2025-01-12T00:00:00"/>
    <n v="131549.71"/>
    <n v="88339.35"/>
    <n v="389"/>
    <s v="90+"/>
    <x v="260"/>
  </r>
  <r>
    <s v="INV02273"/>
    <x v="97"/>
    <d v="2025-06-01T00:00:00"/>
    <d v="2025-07-01T00:00:00"/>
    <n v="59905.68"/>
    <n v="20537.16"/>
    <n v="219"/>
    <s v="90+"/>
    <x v="261"/>
  </r>
  <r>
    <s v="INV02391"/>
    <x v="97"/>
    <d v="2025-08-08T00:00:00"/>
    <d v="2025-09-07T00:00:00"/>
    <n v="192803.32"/>
    <n v="158225.25"/>
    <n v="151"/>
    <s v="90+"/>
    <x v="262"/>
  </r>
  <r>
    <s v="INV01746"/>
    <x v="97"/>
    <d v="2025-10-05T00:00:00"/>
    <d v="2025-11-04T00:00:00"/>
    <n v="39886.17"/>
    <n v="13909.34"/>
    <n v="93"/>
    <s v="90+"/>
    <x v="263"/>
  </r>
  <r>
    <s v="INV02034"/>
    <x v="97"/>
    <d v="2024-04-28T00:00:00"/>
    <d v="2024-05-28T00:00:00"/>
    <n v="164473.78"/>
    <n v="147666.38"/>
    <n v="618"/>
    <s v="90+"/>
    <x v="264"/>
  </r>
  <r>
    <s v="INV00151"/>
    <x v="97"/>
    <d v="2024-03-14T00:00:00"/>
    <d v="2024-04-13T00:00:00"/>
    <n v="16735.78"/>
    <n v="16735.78"/>
    <n v="663"/>
    <s v="90+"/>
    <x v="4"/>
  </r>
  <r>
    <s v="INV00877"/>
    <x v="97"/>
    <d v="2024-07-20T00:00:00"/>
    <d v="2024-08-19T00:00:00"/>
    <n v="189073.62"/>
    <n v="189073.62"/>
    <n v="535"/>
    <s v="90+"/>
    <x v="4"/>
  </r>
  <r>
    <s v="INV01838"/>
    <x v="97"/>
    <d v="2025-09-09T00:00:00"/>
    <d v="2025-10-09T00:00:00"/>
    <n v="133047.5"/>
    <n v="133047.5"/>
    <n v="119"/>
    <s v="90+"/>
    <x v="4"/>
  </r>
  <r>
    <s v="INV02191"/>
    <x v="97"/>
    <d v="2024-05-13T00:00:00"/>
    <d v="2024-06-12T00:00:00"/>
    <n v="14291.66"/>
    <n v="14291.66"/>
    <n v="603"/>
    <s v="90+"/>
    <x v="4"/>
  </r>
  <r>
    <s v="INV02235"/>
    <x v="97"/>
    <d v="2025-07-31T00:00:00"/>
    <d v="2025-08-30T00:00:00"/>
    <n v="158605.9"/>
    <n v="158605.9"/>
    <n v="159"/>
    <s v="90+"/>
    <x v="4"/>
  </r>
  <r>
    <s v="INV02951"/>
    <x v="97"/>
    <d v="2024-03-12T00:00:00"/>
    <d v="2024-04-11T00:00:00"/>
    <n v="55783.25"/>
    <n v="55783.25"/>
    <n v="665"/>
    <s v="90+"/>
    <x v="4"/>
  </r>
  <r>
    <s v="INV00336"/>
    <x v="98"/>
    <d v="2024-09-05T00:00:00"/>
    <d v="2024-10-05T00:00:00"/>
    <n v="72733.929999999993"/>
    <n v="72733.929999999993"/>
    <n v="488"/>
    <s v="90+"/>
    <x v="4"/>
  </r>
  <r>
    <s v="INV00637"/>
    <x v="98"/>
    <d v="2024-01-02T00:00:00"/>
    <d v="2024-02-01T00:00:00"/>
    <n v="25989.67"/>
    <n v="25989.67"/>
    <n v="735"/>
    <s v="90+"/>
    <x v="4"/>
  </r>
  <r>
    <s v="INV00831"/>
    <x v="98"/>
    <d v="2025-08-25T00:00:00"/>
    <d v="2025-09-24T00:00:00"/>
    <n v="190727.91"/>
    <n v="190727.91"/>
    <n v="134"/>
    <s v="90+"/>
    <x v="4"/>
  </r>
  <r>
    <s v="INV01391"/>
    <x v="98"/>
    <d v="2025-06-13T00:00:00"/>
    <d v="2025-07-13T00:00:00"/>
    <n v="35834.22"/>
    <n v="35834.22"/>
    <n v="207"/>
    <s v="90+"/>
    <x v="4"/>
  </r>
  <r>
    <s v="INV01747"/>
    <x v="98"/>
    <d v="2025-07-10T00:00:00"/>
    <d v="2025-08-09T00:00:00"/>
    <n v="31386.99"/>
    <n v="31386.99"/>
    <n v="180"/>
    <s v="90+"/>
    <x v="4"/>
  </r>
  <r>
    <s v="INV01976"/>
    <x v="98"/>
    <d v="2025-10-02T00:00:00"/>
    <d v="2025-11-01T00:00:00"/>
    <n v="152717.31"/>
    <n v="152717.31"/>
    <n v="96"/>
    <s v="90+"/>
    <x v="4"/>
  </r>
  <r>
    <s v="INV02496"/>
    <x v="98"/>
    <d v="2024-06-09T00:00:00"/>
    <d v="2024-07-09T00:00:00"/>
    <n v="195669.52"/>
    <n v="195669.52"/>
    <n v="576"/>
    <s v="90+"/>
    <x v="4"/>
  </r>
  <r>
    <s v="INV00410"/>
    <x v="99"/>
    <d v="2025-06-25T00:00:00"/>
    <d v="2025-07-25T00:00:00"/>
    <n v="163853.97"/>
    <n v="96485.1"/>
    <n v="195"/>
    <s v="90+"/>
    <x v="265"/>
  </r>
  <r>
    <s v="INV02804"/>
    <x v="99"/>
    <d v="2024-09-29T00:00:00"/>
    <d v="2024-10-29T00:00:00"/>
    <n v="152816.88"/>
    <n v="127257.28"/>
    <n v="464"/>
    <s v="90+"/>
    <x v="266"/>
  </r>
  <r>
    <s v="INV00966"/>
    <x v="99"/>
    <d v="2024-08-17T00:00:00"/>
    <d v="2024-09-16T00:00:00"/>
    <n v="39369.480000000003"/>
    <n v="39369.480000000003"/>
    <n v="507"/>
    <s v="90+"/>
    <x v="4"/>
  </r>
  <r>
    <s v="INV01359"/>
    <x v="99"/>
    <d v="2024-01-28T00:00:00"/>
    <d v="2024-02-27T00:00:00"/>
    <n v="66002.95"/>
    <n v="66002.95"/>
    <n v="709"/>
    <s v="90+"/>
    <x v="4"/>
  </r>
  <r>
    <s v="INV01512"/>
    <x v="99"/>
    <d v="2024-06-01T00:00:00"/>
    <d v="2024-07-01T00:00:00"/>
    <n v="175910.99"/>
    <n v="175910.99"/>
    <n v="584"/>
    <s v="90+"/>
    <x v="4"/>
  </r>
  <r>
    <s v="INV01824"/>
    <x v="99"/>
    <d v="2025-11-11T00:00:00"/>
    <d v="2025-12-11T00:00:00"/>
    <n v="113500.68"/>
    <n v="113500.68"/>
    <n v="56"/>
    <s v="31-60"/>
    <x v="4"/>
  </r>
  <r>
    <s v="INV02410"/>
    <x v="99"/>
    <d v="2024-07-01T00:00:00"/>
    <d v="2024-07-31T00:00:00"/>
    <n v="32054.69"/>
    <n v="32054.69"/>
    <n v="554"/>
    <s v="90+"/>
    <x v="4"/>
  </r>
  <r>
    <s v="INV02841"/>
    <x v="99"/>
    <d v="2025-10-13T00:00:00"/>
    <d v="2025-11-12T00:00:00"/>
    <n v="128185.92"/>
    <n v="128185.92"/>
    <n v="85"/>
    <s v="61-90"/>
    <x v="4"/>
  </r>
  <r>
    <s v="INV02895"/>
    <x v="99"/>
    <d v="2025-03-18T00:00:00"/>
    <d v="2025-04-17T00:00:00"/>
    <n v="15298.26"/>
    <n v="15298.26"/>
    <n v="294"/>
    <s v="90+"/>
    <x v="4"/>
  </r>
  <r>
    <s v="INV00341"/>
    <x v="100"/>
    <d v="2024-08-21T00:00:00"/>
    <d v="2024-09-20T00:00:00"/>
    <n v="199414.02"/>
    <n v="96093.71"/>
    <n v="503"/>
    <s v="90+"/>
    <x v="267"/>
  </r>
  <r>
    <s v="INV02928"/>
    <x v="100"/>
    <d v="2025-07-20T00:00:00"/>
    <d v="2025-08-19T00:00:00"/>
    <n v="181362.42"/>
    <n v="100924.19"/>
    <n v="170"/>
    <s v="90+"/>
    <x v="268"/>
  </r>
  <r>
    <s v="INV01688"/>
    <x v="100"/>
    <d v="2025-09-19T00:00:00"/>
    <d v="2025-10-19T00:00:00"/>
    <n v="117220.19"/>
    <n v="47120.87"/>
    <n v="109"/>
    <s v="90+"/>
    <x v="269"/>
  </r>
  <r>
    <s v="INV02711"/>
    <x v="100"/>
    <d v="2025-07-13T00:00:00"/>
    <d v="2025-08-12T00:00:00"/>
    <n v="144333.07"/>
    <n v="101078.22"/>
    <n v="177"/>
    <s v="90+"/>
    <x v="270"/>
  </r>
  <r>
    <s v="INV00946"/>
    <x v="100"/>
    <d v="2025-03-01T00:00:00"/>
    <d v="2025-03-31T00:00:00"/>
    <n v="36414.559999999998"/>
    <n v="22516.68"/>
    <n v="311"/>
    <s v="90+"/>
    <x v="271"/>
  </r>
  <r>
    <s v="INV00445"/>
    <x v="100"/>
    <d v="2025-02-21T00:00:00"/>
    <d v="2025-03-23T00:00:00"/>
    <n v="163831.49"/>
    <n v="163831.49"/>
    <n v="319"/>
    <s v="90+"/>
    <x v="4"/>
  </r>
  <r>
    <s v="INV02389"/>
    <x v="100"/>
    <d v="2025-08-27T00:00:00"/>
    <d v="2025-09-26T00:00:00"/>
    <n v="106373.28"/>
    <n v="106373.28"/>
    <n v="132"/>
    <s v="90+"/>
    <x v="4"/>
  </r>
  <r>
    <s v="INV00515"/>
    <x v="101"/>
    <d v="2025-09-03T00:00:00"/>
    <d v="2025-10-03T00:00:00"/>
    <n v="62442.92"/>
    <n v="25200.400000000001"/>
    <n v="125"/>
    <s v="90+"/>
    <x v="272"/>
  </r>
  <r>
    <s v="INV00733"/>
    <x v="101"/>
    <d v="2025-04-23T00:00:00"/>
    <d v="2025-05-23T00:00:00"/>
    <n v="48279.15"/>
    <n v="16859.54"/>
    <n v="258"/>
    <s v="90+"/>
    <x v="273"/>
  </r>
  <r>
    <s v="INV02103"/>
    <x v="101"/>
    <d v="2025-04-21T00:00:00"/>
    <d v="2025-05-21T00:00:00"/>
    <n v="67981.429999999993"/>
    <n v="47149.93"/>
    <n v="260"/>
    <s v="90+"/>
    <x v="274"/>
  </r>
  <r>
    <s v="INV01102"/>
    <x v="101"/>
    <d v="2025-06-03T00:00:00"/>
    <d v="2025-07-03T00:00:00"/>
    <n v="119130.64"/>
    <n v="102831.67999999999"/>
    <n v="217"/>
    <s v="90+"/>
    <x v="275"/>
  </r>
  <r>
    <s v="INV00327"/>
    <x v="101"/>
    <d v="2024-01-10T00:00:00"/>
    <d v="2024-02-09T00:00:00"/>
    <n v="175556.85"/>
    <n v="175556.85"/>
    <n v="727"/>
    <s v="90+"/>
    <x v="4"/>
  </r>
  <r>
    <s v="INV00785"/>
    <x v="101"/>
    <d v="2024-01-06T00:00:00"/>
    <d v="2024-02-05T00:00:00"/>
    <n v="23323.11"/>
    <n v="23323.11"/>
    <n v="731"/>
    <s v="90+"/>
    <x v="4"/>
  </r>
  <r>
    <s v="INV01322"/>
    <x v="101"/>
    <d v="2024-11-12T00:00:00"/>
    <d v="2024-12-12T00:00:00"/>
    <n v="47880.23"/>
    <n v="47880.23"/>
    <n v="420"/>
    <s v="90+"/>
    <x v="4"/>
  </r>
  <r>
    <s v="INV01826"/>
    <x v="101"/>
    <d v="2025-09-03T00:00:00"/>
    <d v="2025-10-03T00:00:00"/>
    <n v="135491.01"/>
    <n v="135491.01"/>
    <n v="125"/>
    <s v="90+"/>
    <x v="4"/>
  </r>
  <r>
    <s v="INV02732"/>
    <x v="101"/>
    <d v="2024-03-21T00:00:00"/>
    <d v="2024-04-20T00:00:00"/>
    <n v="17696.23"/>
    <n v="17696.23"/>
    <n v="656"/>
    <s v="90+"/>
    <x v="4"/>
  </r>
  <r>
    <s v="INV02990"/>
    <x v="101"/>
    <d v="2024-11-18T00:00:00"/>
    <d v="2024-12-18T00:00:00"/>
    <n v="191326.96"/>
    <n v="191326.96"/>
    <n v="414"/>
    <s v="90+"/>
    <x v="4"/>
  </r>
  <r>
    <s v="INV02363"/>
    <x v="102"/>
    <d v="2025-02-02T00:00:00"/>
    <d v="2025-03-04T00:00:00"/>
    <n v="56285.57"/>
    <n v="17424.669999999998"/>
    <n v="338"/>
    <s v="90+"/>
    <x v="276"/>
  </r>
  <r>
    <s v="INV01788"/>
    <x v="102"/>
    <d v="2025-07-31T00:00:00"/>
    <d v="2025-08-30T00:00:00"/>
    <n v="134835.97"/>
    <n v="112619.43"/>
    <n v="159"/>
    <s v="90+"/>
    <x v="277"/>
  </r>
  <r>
    <s v="INV00427"/>
    <x v="102"/>
    <d v="2025-04-06T00:00:00"/>
    <d v="2025-05-06T00:00:00"/>
    <n v="30563.07"/>
    <n v="30563.07"/>
    <n v="275"/>
    <s v="90+"/>
    <x v="4"/>
  </r>
  <r>
    <s v="INV00972"/>
    <x v="102"/>
    <d v="2025-05-15T00:00:00"/>
    <d v="2025-06-14T00:00:00"/>
    <n v="130238.51"/>
    <n v="130238.51"/>
    <n v="236"/>
    <s v="90+"/>
    <x v="4"/>
  </r>
  <r>
    <s v="INV01034"/>
    <x v="102"/>
    <d v="2024-01-23T00:00:00"/>
    <d v="2024-02-22T00:00:00"/>
    <n v="28486.42"/>
    <n v="28486.42"/>
    <n v="714"/>
    <s v="90+"/>
    <x v="4"/>
  </r>
  <r>
    <s v="INV01123"/>
    <x v="102"/>
    <d v="2025-01-13T00:00:00"/>
    <d v="2025-02-12T00:00:00"/>
    <n v="115239.03999999999"/>
    <n v="115239.03999999999"/>
    <n v="358"/>
    <s v="90+"/>
    <x v="4"/>
  </r>
  <r>
    <s v="INV02541"/>
    <x v="102"/>
    <d v="2025-12-28T00:00:00"/>
    <d v="2026-01-27T00:00:00"/>
    <n v="76229.5"/>
    <n v="76229.5"/>
    <n v="9"/>
    <s v="0-30"/>
    <x v="4"/>
  </r>
  <r>
    <s v="INV02789"/>
    <x v="102"/>
    <d v="2024-03-27T00:00:00"/>
    <d v="2024-04-26T00:00:00"/>
    <n v="128255.8"/>
    <n v="128255.8"/>
    <n v="650"/>
    <s v="90+"/>
    <x v="4"/>
  </r>
  <r>
    <s v="INV02553"/>
    <x v="103"/>
    <d v="2025-06-11T00:00:00"/>
    <d v="2025-07-11T00:00:00"/>
    <n v="165537.28"/>
    <n v="93880.24"/>
    <n v="209"/>
    <s v="90+"/>
    <x v="278"/>
  </r>
  <r>
    <s v="INV01697"/>
    <x v="103"/>
    <d v="2025-12-01T00:00:00"/>
    <d v="2025-12-31T00:00:00"/>
    <n v="89992.02"/>
    <n v="57958.12"/>
    <n v="36"/>
    <s v="31-60"/>
    <x v="279"/>
  </r>
  <r>
    <s v="INV02157"/>
    <x v="103"/>
    <d v="2025-09-30T00:00:00"/>
    <d v="2025-10-30T00:00:00"/>
    <n v="49543.24"/>
    <n v="32552.35"/>
    <n v="98"/>
    <s v="90+"/>
    <x v="280"/>
  </r>
  <r>
    <s v="INV00295"/>
    <x v="103"/>
    <d v="2024-06-01T00:00:00"/>
    <d v="2024-07-01T00:00:00"/>
    <n v="18448.939999999999"/>
    <n v="18448.939999999999"/>
    <n v="584"/>
    <s v="90+"/>
    <x v="4"/>
  </r>
  <r>
    <s v="INV00492"/>
    <x v="103"/>
    <d v="2024-06-24T00:00:00"/>
    <d v="2024-07-24T00:00:00"/>
    <n v="77601.75"/>
    <n v="77601.75"/>
    <n v="561"/>
    <s v="90+"/>
    <x v="4"/>
  </r>
  <r>
    <s v="INV01269"/>
    <x v="103"/>
    <d v="2024-01-25T00:00:00"/>
    <d v="2024-02-24T00:00:00"/>
    <n v="23427.200000000001"/>
    <n v="23427.200000000001"/>
    <n v="712"/>
    <s v="90+"/>
    <x v="4"/>
  </r>
  <r>
    <s v="INV01321"/>
    <x v="103"/>
    <d v="2024-10-28T00:00:00"/>
    <d v="2024-11-27T00:00:00"/>
    <n v="153273.18"/>
    <n v="153273.18"/>
    <n v="435"/>
    <s v="90+"/>
    <x v="4"/>
  </r>
  <r>
    <s v="INV01698"/>
    <x v="103"/>
    <d v="2024-01-22T00:00:00"/>
    <d v="2024-02-21T00:00:00"/>
    <n v="103704.53"/>
    <n v="103704.53"/>
    <n v="715"/>
    <s v="90+"/>
    <x v="4"/>
  </r>
  <r>
    <s v="INV02027"/>
    <x v="103"/>
    <d v="2024-07-23T00:00:00"/>
    <d v="2024-08-22T00:00:00"/>
    <n v="179391.47"/>
    <n v="179391.47"/>
    <n v="532"/>
    <s v="90+"/>
    <x v="4"/>
  </r>
  <r>
    <s v="INV02306"/>
    <x v="103"/>
    <d v="2024-06-29T00:00:00"/>
    <d v="2024-07-29T00:00:00"/>
    <n v="147329.47"/>
    <n v="147329.47"/>
    <n v="556"/>
    <s v="90+"/>
    <x v="4"/>
  </r>
  <r>
    <s v="INV02668"/>
    <x v="103"/>
    <d v="2025-09-14T00:00:00"/>
    <d v="2025-10-14T00:00:00"/>
    <n v="82737.440000000002"/>
    <n v="82737.440000000002"/>
    <n v="114"/>
    <s v="90+"/>
    <x v="4"/>
  </r>
  <r>
    <s v="INV02998"/>
    <x v="104"/>
    <d v="2025-06-01T00:00:00"/>
    <d v="2025-07-01T00:00:00"/>
    <n v="106415.53"/>
    <n v="81853.539999999994"/>
    <n v="219"/>
    <s v="90+"/>
    <x v="281"/>
  </r>
  <r>
    <s v="INV02666"/>
    <x v="104"/>
    <d v="2024-10-06T00:00:00"/>
    <d v="2024-11-05T00:00:00"/>
    <n v="44246.37"/>
    <n v="34429.230000000003"/>
    <n v="457"/>
    <s v="90+"/>
    <x v="282"/>
  </r>
  <r>
    <s v="INV00042"/>
    <x v="104"/>
    <d v="2024-11-21T00:00:00"/>
    <d v="2024-12-21T00:00:00"/>
    <n v="152216.67000000001"/>
    <n v="152216.67000000001"/>
    <n v="411"/>
    <s v="90+"/>
    <x v="4"/>
  </r>
  <r>
    <s v="INV00876"/>
    <x v="104"/>
    <d v="2025-06-01T00:00:00"/>
    <d v="2025-07-01T00:00:00"/>
    <n v="142766.39000000001"/>
    <n v="142766.39000000001"/>
    <n v="219"/>
    <s v="90+"/>
    <x v="4"/>
  </r>
  <r>
    <s v="INV00881"/>
    <x v="104"/>
    <d v="2024-09-05T00:00:00"/>
    <d v="2024-10-05T00:00:00"/>
    <n v="52834.879999999997"/>
    <n v="52834.879999999997"/>
    <n v="488"/>
    <s v="90+"/>
    <x v="4"/>
  </r>
  <r>
    <s v="INV01606"/>
    <x v="104"/>
    <d v="2025-04-17T00:00:00"/>
    <d v="2025-05-17T00:00:00"/>
    <n v="27720.68"/>
    <n v="27720.68"/>
    <n v="264"/>
    <s v="90+"/>
    <x v="4"/>
  </r>
  <r>
    <s v="INV01905"/>
    <x v="104"/>
    <d v="2025-01-29T00:00:00"/>
    <d v="2025-02-28T00:00:00"/>
    <n v="43548.47"/>
    <n v="43548.47"/>
    <n v="342"/>
    <s v="90+"/>
    <x v="4"/>
  </r>
  <r>
    <s v="INV02228"/>
    <x v="104"/>
    <d v="2024-11-21T00:00:00"/>
    <d v="2024-12-21T00:00:00"/>
    <n v="182113.71"/>
    <n v="182113.71"/>
    <n v="411"/>
    <s v="90+"/>
    <x v="4"/>
  </r>
  <r>
    <s v="INV02388"/>
    <x v="104"/>
    <d v="2025-11-02T00:00:00"/>
    <d v="2025-12-02T00:00:00"/>
    <n v="125498.21"/>
    <n v="125498.21"/>
    <n v="65"/>
    <s v="61-90"/>
    <x v="4"/>
  </r>
  <r>
    <s v="INV02903"/>
    <x v="104"/>
    <d v="2025-04-17T00:00:00"/>
    <d v="2025-05-17T00:00:00"/>
    <n v="189174.83"/>
    <n v="189174.83"/>
    <n v="264"/>
    <s v="90+"/>
    <x v="4"/>
  </r>
  <r>
    <s v="INV02992"/>
    <x v="104"/>
    <d v="2025-12-22T00:00:00"/>
    <d v="2026-01-21T00:00:00"/>
    <n v="186679.19"/>
    <n v="186679.19"/>
    <n v="15"/>
    <s v="0-30"/>
    <x v="4"/>
  </r>
  <r>
    <s v="INV00002"/>
    <x v="105"/>
    <d v="2024-10-26T00:00:00"/>
    <d v="2024-11-25T00:00:00"/>
    <n v="197935.35"/>
    <n v="197935.35"/>
    <n v="437"/>
    <s v="90+"/>
    <x v="4"/>
  </r>
  <r>
    <s v="INV00177"/>
    <x v="105"/>
    <d v="2024-11-06T00:00:00"/>
    <d v="2024-12-06T00:00:00"/>
    <n v="110707.43"/>
    <n v="110707.43"/>
    <n v="426"/>
    <s v="90+"/>
    <x v="4"/>
  </r>
  <r>
    <s v="INV00547"/>
    <x v="105"/>
    <d v="2025-06-23T00:00:00"/>
    <d v="2025-07-23T00:00:00"/>
    <n v="110869.98"/>
    <n v="110869.98"/>
    <n v="197"/>
    <s v="90+"/>
    <x v="4"/>
  </r>
  <r>
    <s v="INV00769"/>
    <x v="105"/>
    <d v="2025-02-09T00:00:00"/>
    <d v="2025-03-11T00:00:00"/>
    <n v="137427.94"/>
    <n v="137427.94"/>
    <n v="331"/>
    <s v="90+"/>
    <x v="4"/>
  </r>
  <r>
    <s v="INV01066"/>
    <x v="105"/>
    <d v="2025-05-03T00:00:00"/>
    <d v="2025-06-02T00:00:00"/>
    <n v="179568.34"/>
    <n v="179568.34"/>
    <n v="248"/>
    <s v="90+"/>
    <x v="4"/>
  </r>
  <r>
    <s v="INV01112"/>
    <x v="105"/>
    <d v="2025-09-28T00:00:00"/>
    <d v="2025-10-28T00:00:00"/>
    <n v="48009.279999999999"/>
    <n v="48009.279999999999"/>
    <n v="100"/>
    <s v="90+"/>
    <x v="4"/>
  </r>
  <r>
    <s v="INV01549"/>
    <x v="105"/>
    <d v="2025-05-08T00:00:00"/>
    <d v="2025-06-07T00:00:00"/>
    <n v="118005.25"/>
    <n v="118005.25"/>
    <n v="243"/>
    <s v="90+"/>
    <x v="4"/>
  </r>
  <r>
    <s v="INV02049"/>
    <x v="105"/>
    <d v="2024-04-15T00:00:00"/>
    <d v="2024-05-15T00:00:00"/>
    <n v="47296.68"/>
    <n v="47296.68"/>
    <n v="631"/>
    <s v="90+"/>
    <x v="4"/>
  </r>
  <r>
    <s v="INV02127"/>
    <x v="105"/>
    <d v="2024-10-15T00:00:00"/>
    <d v="2024-11-14T00:00:00"/>
    <n v="153190.96"/>
    <n v="153190.96"/>
    <n v="448"/>
    <s v="90+"/>
    <x v="4"/>
  </r>
  <r>
    <s v="INV02631"/>
    <x v="105"/>
    <d v="2024-05-29T00:00:00"/>
    <d v="2024-06-28T00:00:00"/>
    <n v="28697.41"/>
    <n v="28697.41"/>
    <n v="587"/>
    <s v="90+"/>
    <x v="4"/>
  </r>
  <r>
    <s v="INV02955"/>
    <x v="105"/>
    <d v="2024-03-09T00:00:00"/>
    <d v="2024-04-08T00:00:00"/>
    <n v="122397.36"/>
    <n v="122397.36"/>
    <n v="668"/>
    <s v="90+"/>
    <x v="4"/>
  </r>
  <r>
    <s v="INV00076"/>
    <x v="106"/>
    <d v="2024-10-21T00:00:00"/>
    <d v="2024-11-20T00:00:00"/>
    <n v="78253.36"/>
    <n v="35676.480000000003"/>
    <n v="442"/>
    <s v="90+"/>
    <x v="283"/>
  </r>
  <r>
    <s v="INV01304"/>
    <x v="106"/>
    <d v="2024-03-20T00:00:00"/>
    <d v="2024-04-19T00:00:00"/>
    <n v="83573.320000000007"/>
    <n v="69550.179999999993"/>
    <n v="657"/>
    <s v="90+"/>
    <x v="284"/>
  </r>
  <r>
    <s v="INV01811"/>
    <x v="106"/>
    <d v="2025-05-07T00:00:00"/>
    <d v="2025-06-06T00:00:00"/>
    <n v="11533.95"/>
    <n v="9150.85"/>
    <n v="244"/>
    <s v="90+"/>
    <x v="285"/>
  </r>
  <r>
    <s v="INV00560"/>
    <x v="106"/>
    <d v="2025-11-13T00:00:00"/>
    <d v="2025-12-13T00:00:00"/>
    <n v="171245.16"/>
    <n v="171245.16"/>
    <n v="54"/>
    <s v="31-60"/>
    <x v="4"/>
  </r>
  <r>
    <s v="INV00721"/>
    <x v="106"/>
    <d v="2025-10-20T00:00:00"/>
    <d v="2025-11-19T00:00:00"/>
    <n v="52928.81"/>
    <n v="52928.81"/>
    <n v="78"/>
    <s v="61-90"/>
    <x v="4"/>
  </r>
  <r>
    <s v="INV01358"/>
    <x v="106"/>
    <d v="2025-07-09T00:00:00"/>
    <d v="2025-08-08T00:00:00"/>
    <n v="132813.67000000001"/>
    <n v="132813.67000000001"/>
    <n v="181"/>
    <s v="90+"/>
    <x v="4"/>
  </r>
  <r>
    <s v="INV01409"/>
    <x v="106"/>
    <d v="2025-03-30T00:00:00"/>
    <d v="2025-04-29T00:00:00"/>
    <n v="167076.35"/>
    <n v="167076.35"/>
    <n v="282"/>
    <s v="90+"/>
    <x v="4"/>
  </r>
  <r>
    <s v="INV01717"/>
    <x v="106"/>
    <d v="2025-10-31T00:00:00"/>
    <d v="2025-11-30T00:00:00"/>
    <n v="72814.67"/>
    <n v="72814.67"/>
    <n v="67"/>
    <s v="61-90"/>
    <x v="4"/>
  </r>
  <r>
    <s v="INV01841"/>
    <x v="106"/>
    <d v="2025-04-18T00:00:00"/>
    <d v="2025-05-18T00:00:00"/>
    <n v="105657.08"/>
    <n v="105657.08"/>
    <n v="263"/>
    <s v="90+"/>
    <x v="4"/>
  </r>
  <r>
    <s v="INV02573"/>
    <x v="106"/>
    <d v="2025-04-20T00:00:00"/>
    <d v="2025-05-20T00:00:00"/>
    <n v="97498.23"/>
    <n v="97498.23"/>
    <n v="261"/>
    <s v="90+"/>
    <x v="4"/>
  </r>
  <r>
    <s v="INV01687"/>
    <x v="107"/>
    <d v="2025-04-21T00:00:00"/>
    <d v="2025-05-21T00:00:00"/>
    <n v="93515.58"/>
    <n v="31314.560000000001"/>
    <n v="260"/>
    <s v="90+"/>
    <x v="286"/>
  </r>
  <r>
    <s v="INV02763"/>
    <x v="107"/>
    <d v="2025-09-08T00:00:00"/>
    <d v="2025-10-08T00:00:00"/>
    <n v="68622.679999999993"/>
    <n v="25167.39"/>
    <n v="120"/>
    <s v="90+"/>
    <x v="287"/>
  </r>
  <r>
    <s v="INV01416"/>
    <x v="107"/>
    <d v="2024-05-13T00:00:00"/>
    <d v="2024-06-12T00:00:00"/>
    <n v="121143.42"/>
    <n v="101334.65"/>
    <n v="603"/>
    <s v="90+"/>
    <x v="288"/>
  </r>
  <r>
    <s v="INV01676"/>
    <x v="107"/>
    <d v="2024-01-08T00:00:00"/>
    <d v="2024-02-07T00:00:00"/>
    <n v="39005.660000000003"/>
    <n v="21783.08"/>
    <n v="729"/>
    <s v="90+"/>
    <x v="289"/>
  </r>
  <r>
    <s v="INV02090"/>
    <x v="107"/>
    <d v="2025-11-19T00:00:00"/>
    <d v="2025-12-19T00:00:00"/>
    <n v="130248"/>
    <n v="115889.14"/>
    <n v="48"/>
    <s v="31-60"/>
    <x v="290"/>
  </r>
  <r>
    <s v="INV00384"/>
    <x v="107"/>
    <d v="2025-12-05T00:00:00"/>
    <d v="2026-01-04T00:00:00"/>
    <n v="34642.82"/>
    <n v="30668.94"/>
    <n v="32"/>
    <s v="31-60"/>
    <x v="291"/>
  </r>
  <r>
    <s v="INV00900"/>
    <x v="107"/>
    <d v="2025-07-13T00:00:00"/>
    <d v="2025-08-12T00:00:00"/>
    <n v="180014.93"/>
    <n v="180014.93"/>
    <n v="177"/>
    <s v="90+"/>
    <x v="4"/>
  </r>
  <r>
    <s v="INV02014"/>
    <x v="107"/>
    <d v="2025-04-10T00:00:00"/>
    <d v="2025-05-10T00:00:00"/>
    <n v="56745.85"/>
    <n v="56745.85"/>
    <n v="271"/>
    <s v="90+"/>
    <x v="4"/>
  </r>
  <r>
    <s v="INV02202"/>
    <x v="107"/>
    <d v="2024-10-12T00:00:00"/>
    <d v="2024-11-11T00:00:00"/>
    <n v="118927.23"/>
    <n v="118927.23"/>
    <n v="451"/>
    <s v="90+"/>
    <x v="4"/>
  </r>
  <r>
    <s v="INV02859"/>
    <x v="107"/>
    <d v="2024-01-31T00:00:00"/>
    <d v="2024-03-01T00:00:00"/>
    <n v="49265.3"/>
    <n v="49265.3"/>
    <n v="706"/>
    <s v="90+"/>
    <x v="4"/>
  </r>
  <r>
    <s v="INV01056"/>
    <x v="108"/>
    <d v="2024-05-25T00:00:00"/>
    <d v="2024-06-24T00:00:00"/>
    <n v="69385.600000000006"/>
    <n v="21388.41"/>
    <n v="591"/>
    <s v="90+"/>
    <x v="292"/>
  </r>
  <r>
    <s v="INV00201"/>
    <x v="108"/>
    <d v="2024-05-15T00:00:00"/>
    <d v="2024-06-14T00:00:00"/>
    <n v="174409.3"/>
    <n v="129895.17"/>
    <n v="601"/>
    <s v="90+"/>
    <x v="293"/>
  </r>
  <r>
    <s v="INV02015"/>
    <x v="108"/>
    <d v="2025-10-10T00:00:00"/>
    <d v="2025-11-09T00:00:00"/>
    <n v="54853.47"/>
    <n v="17396.060000000001"/>
    <n v="88"/>
    <s v="61-90"/>
    <x v="294"/>
  </r>
  <r>
    <s v="INV00031"/>
    <x v="108"/>
    <d v="2024-07-02T00:00:00"/>
    <d v="2024-08-01T00:00:00"/>
    <n v="106440.37"/>
    <n v="106440.37"/>
    <n v="553"/>
    <s v="90+"/>
    <x v="4"/>
  </r>
  <r>
    <s v="INV00095"/>
    <x v="108"/>
    <d v="2024-02-16T00:00:00"/>
    <d v="2024-03-17T00:00:00"/>
    <n v="141850.38"/>
    <n v="141850.38"/>
    <n v="690"/>
    <s v="90+"/>
    <x v="4"/>
  </r>
  <r>
    <s v="INV01031"/>
    <x v="108"/>
    <d v="2024-04-14T00:00:00"/>
    <d v="2024-05-14T00:00:00"/>
    <n v="158956.81"/>
    <n v="158956.81"/>
    <n v="632"/>
    <s v="90+"/>
    <x v="4"/>
  </r>
  <r>
    <s v="INV01370"/>
    <x v="108"/>
    <d v="2025-08-02T00:00:00"/>
    <d v="2025-09-01T00:00:00"/>
    <n v="38701.15"/>
    <n v="38701.15"/>
    <n v="157"/>
    <s v="90+"/>
    <x v="4"/>
  </r>
  <r>
    <s v="INV01629"/>
    <x v="108"/>
    <d v="2025-10-31T00:00:00"/>
    <d v="2025-11-30T00:00:00"/>
    <n v="31772.71"/>
    <n v="31772.71"/>
    <n v="67"/>
    <s v="61-90"/>
    <x v="4"/>
  </r>
  <r>
    <s v="INV01678"/>
    <x v="108"/>
    <d v="2024-04-22T00:00:00"/>
    <d v="2024-05-22T00:00:00"/>
    <n v="23560.27"/>
    <n v="23560.27"/>
    <n v="624"/>
    <s v="90+"/>
    <x v="4"/>
  </r>
  <r>
    <s v="INV01848"/>
    <x v="108"/>
    <d v="2025-08-08T00:00:00"/>
    <d v="2025-09-07T00:00:00"/>
    <n v="28535.61"/>
    <n v="28535.61"/>
    <n v="151"/>
    <s v="90+"/>
    <x v="4"/>
  </r>
  <r>
    <s v="INV02189"/>
    <x v="108"/>
    <d v="2024-10-28T00:00:00"/>
    <d v="2024-11-27T00:00:00"/>
    <n v="39108.01"/>
    <n v="39108.01"/>
    <n v="435"/>
    <s v="90+"/>
    <x v="4"/>
  </r>
  <r>
    <s v="INV02301"/>
    <x v="108"/>
    <d v="2024-06-01T00:00:00"/>
    <d v="2024-07-01T00:00:00"/>
    <n v="74655.41"/>
    <n v="74655.41"/>
    <n v="584"/>
    <s v="90+"/>
    <x v="4"/>
  </r>
  <r>
    <s v="INV02757"/>
    <x v="108"/>
    <d v="2024-12-31T00:00:00"/>
    <d v="2025-01-30T00:00:00"/>
    <n v="137158.62"/>
    <n v="137158.62"/>
    <n v="371"/>
    <s v="90+"/>
    <x v="4"/>
  </r>
  <r>
    <s v="INV00971"/>
    <x v="109"/>
    <d v="2025-06-13T00:00:00"/>
    <d v="2025-07-13T00:00:00"/>
    <n v="56317.68"/>
    <n v="46235.67"/>
    <n v="207"/>
    <s v="90+"/>
    <x v="295"/>
  </r>
  <r>
    <s v="INV00280"/>
    <x v="109"/>
    <d v="2025-07-03T00:00:00"/>
    <d v="2025-08-02T00:00:00"/>
    <n v="169788.1"/>
    <n v="169788.1"/>
    <n v="187"/>
    <s v="90+"/>
    <x v="4"/>
  </r>
  <r>
    <s v="INV01185"/>
    <x v="109"/>
    <d v="2025-08-10T00:00:00"/>
    <d v="2025-09-09T00:00:00"/>
    <n v="115225.72"/>
    <n v="115225.72"/>
    <n v="149"/>
    <s v="90+"/>
    <x v="4"/>
  </r>
  <r>
    <s v="INV01675"/>
    <x v="109"/>
    <d v="2025-01-27T00:00:00"/>
    <d v="2025-02-26T00:00:00"/>
    <n v="31731.439999999999"/>
    <n v="31731.439999999999"/>
    <n v="344"/>
    <s v="90+"/>
    <x v="4"/>
  </r>
  <r>
    <s v="INV02567"/>
    <x v="109"/>
    <d v="2025-01-14T00:00:00"/>
    <d v="2025-02-13T00:00:00"/>
    <n v="119151.94"/>
    <n v="119151.94"/>
    <n v="357"/>
    <s v="90+"/>
    <x v="4"/>
  </r>
  <r>
    <s v="INV02610"/>
    <x v="109"/>
    <d v="2025-07-11T00:00:00"/>
    <d v="2025-08-10T00:00:00"/>
    <n v="32193.93"/>
    <n v="32193.93"/>
    <n v="179"/>
    <s v="90+"/>
    <x v="4"/>
  </r>
  <r>
    <s v="INV02706"/>
    <x v="109"/>
    <d v="2025-08-05T00:00:00"/>
    <d v="2025-09-04T00:00:00"/>
    <n v="161319.82"/>
    <n v="161319.82"/>
    <n v="154"/>
    <s v="90+"/>
    <x v="4"/>
  </r>
  <r>
    <s v="INV01536"/>
    <x v="110"/>
    <d v="2024-05-26T00:00:00"/>
    <d v="2024-06-25T00:00:00"/>
    <n v="163471.89000000001"/>
    <n v="68012.59"/>
    <n v="590"/>
    <s v="90+"/>
    <x v="296"/>
  </r>
  <r>
    <s v="INV00351"/>
    <x v="110"/>
    <d v="2024-12-20T00:00:00"/>
    <d v="2025-01-19T00:00:00"/>
    <n v="129911.13"/>
    <n v="55118.23"/>
    <n v="382"/>
    <s v="90+"/>
    <x v="297"/>
  </r>
  <r>
    <s v="INV02230"/>
    <x v="110"/>
    <d v="2025-04-01T00:00:00"/>
    <d v="2025-05-01T00:00:00"/>
    <n v="131934.76999999999"/>
    <n v="74333.52"/>
    <n v="280"/>
    <s v="90+"/>
    <x v="298"/>
  </r>
  <r>
    <s v="INV00912"/>
    <x v="110"/>
    <d v="2025-01-26T00:00:00"/>
    <d v="2025-02-25T00:00:00"/>
    <n v="123555.7"/>
    <n v="109982.1"/>
    <n v="345"/>
    <s v="90+"/>
    <x v="299"/>
  </r>
  <r>
    <s v="INV00087"/>
    <x v="110"/>
    <d v="2025-09-24T00:00:00"/>
    <d v="2025-10-24T00:00:00"/>
    <n v="39855.47"/>
    <n v="39855.47"/>
    <n v="104"/>
    <s v="90+"/>
    <x v="4"/>
  </r>
  <r>
    <s v="INV00792"/>
    <x v="110"/>
    <d v="2025-08-26T00:00:00"/>
    <d v="2025-09-25T00:00:00"/>
    <n v="22207.599999999999"/>
    <n v="22207.599999999999"/>
    <n v="133"/>
    <s v="90+"/>
    <x v="4"/>
  </r>
  <r>
    <s v="INV01324"/>
    <x v="110"/>
    <d v="2024-12-12T00:00:00"/>
    <d v="2025-01-11T00:00:00"/>
    <n v="59102.62"/>
    <n v="59102.62"/>
    <n v="390"/>
    <s v="90+"/>
    <x v="4"/>
  </r>
  <r>
    <s v="INV01683"/>
    <x v="110"/>
    <d v="2024-06-30T00:00:00"/>
    <d v="2024-07-30T00:00:00"/>
    <n v="68382.63"/>
    <n v="68382.63"/>
    <n v="555"/>
    <s v="90+"/>
    <x v="4"/>
  </r>
  <r>
    <s v="INV02231"/>
    <x v="110"/>
    <d v="2024-05-26T00:00:00"/>
    <d v="2024-06-25T00:00:00"/>
    <n v="75429.17"/>
    <n v="75429.17"/>
    <n v="590"/>
    <s v="90+"/>
    <x v="4"/>
  </r>
  <r>
    <s v="INV02850"/>
    <x v="110"/>
    <d v="2024-09-14T00:00:00"/>
    <d v="2024-10-14T00:00:00"/>
    <n v="138884.48000000001"/>
    <n v="138884.48000000001"/>
    <n v="479"/>
    <s v="90+"/>
    <x v="4"/>
  </r>
  <r>
    <s v="INV01389"/>
    <x v="111"/>
    <d v="2025-10-18T00:00:00"/>
    <d v="2025-11-17T00:00:00"/>
    <n v="198169.34"/>
    <n v="100497.58"/>
    <n v="80"/>
    <s v="61-90"/>
    <x v="300"/>
  </r>
  <r>
    <s v="INV02709"/>
    <x v="111"/>
    <d v="2025-10-30T00:00:00"/>
    <d v="2025-11-29T00:00:00"/>
    <n v="11674.6"/>
    <n v="7627.9"/>
    <n v="68"/>
    <s v="61-90"/>
    <x v="301"/>
  </r>
  <r>
    <s v="INV00123"/>
    <x v="111"/>
    <d v="2024-09-14T00:00:00"/>
    <d v="2024-10-14T00:00:00"/>
    <n v="108634.27"/>
    <n v="108634.27"/>
    <n v="479"/>
    <s v="90+"/>
    <x v="4"/>
  </r>
  <r>
    <s v="INV00606"/>
    <x v="111"/>
    <d v="2025-03-08T00:00:00"/>
    <d v="2025-04-07T00:00:00"/>
    <n v="196146.26"/>
    <n v="196146.26"/>
    <n v="304"/>
    <s v="90+"/>
    <x v="4"/>
  </r>
  <r>
    <s v="INV00954"/>
    <x v="111"/>
    <d v="2025-10-11T00:00:00"/>
    <d v="2025-11-10T00:00:00"/>
    <n v="39233.39"/>
    <n v="39233.39"/>
    <n v="87"/>
    <s v="61-90"/>
    <x v="4"/>
  </r>
  <r>
    <s v="INV01568"/>
    <x v="111"/>
    <d v="2025-04-09T00:00:00"/>
    <d v="2025-05-09T00:00:00"/>
    <n v="197932.43"/>
    <n v="197932.43"/>
    <n v="272"/>
    <s v="90+"/>
    <x v="4"/>
  </r>
  <r>
    <s v="INV02974"/>
    <x v="111"/>
    <d v="2024-12-11T00:00:00"/>
    <d v="2025-01-10T00:00:00"/>
    <n v="101899.57"/>
    <n v="101899.57"/>
    <n v="391"/>
    <s v="90+"/>
    <x v="4"/>
  </r>
  <r>
    <s v="INV01244"/>
    <x v="112"/>
    <d v="2024-05-17T00:00:00"/>
    <d v="2024-06-16T00:00:00"/>
    <n v="176402.25"/>
    <n v="53368.19"/>
    <n v="599"/>
    <s v="90+"/>
    <x v="302"/>
  </r>
  <r>
    <s v="INV00605"/>
    <x v="112"/>
    <d v="2025-10-29T00:00:00"/>
    <d v="2025-11-28T00:00:00"/>
    <n v="92566.63"/>
    <n v="34211.15"/>
    <n v="69"/>
    <s v="61-90"/>
    <x v="303"/>
  </r>
  <r>
    <s v="INV02441"/>
    <x v="112"/>
    <d v="2024-05-08T00:00:00"/>
    <d v="2024-06-07T00:00:00"/>
    <n v="61737.38"/>
    <n v="27614.65"/>
    <n v="608"/>
    <s v="90+"/>
    <x v="304"/>
  </r>
  <r>
    <s v="INV00482"/>
    <x v="112"/>
    <d v="2025-05-17T00:00:00"/>
    <d v="2025-06-16T00:00:00"/>
    <n v="53905.25"/>
    <n v="53905.25"/>
    <n v="234"/>
    <s v="90+"/>
    <x v="4"/>
  </r>
  <r>
    <s v="INV00487"/>
    <x v="112"/>
    <d v="2024-06-17T00:00:00"/>
    <d v="2024-07-17T00:00:00"/>
    <n v="134006.54999999999"/>
    <n v="134006.54999999999"/>
    <n v="568"/>
    <s v="90+"/>
    <x v="4"/>
  </r>
  <r>
    <s v="INV00734"/>
    <x v="112"/>
    <d v="2025-01-08T00:00:00"/>
    <d v="2025-02-07T00:00:00"/>
    <n v="99246.69"/>
    <n v="99246.69"/>
    <n v="363"/>
    <s v="90+"/>
    <x v="4"/>
  </r>
  <r>
    <s v="INV01619"/>
    <x v="112"/>
    <d v="2024-04-16T00:00:00"/>
    <d v="2024-05-16T00:00:00"/>
    <n v="34348.85"/>
    <n v="34348.85"/>
    <n v="630"/>
    <s v="90+"/>
    <x v="4"/>
  </r>
  <r>
    <s v="INV01784"/>
    <x v="112"/>
    <d v="2025-04-06T00:00:00"/>
    <d v="2025-05-06T00:00:00"/>
    <n v="151395.44"/>
    <n v="151395.44"/>
    <n v="275"/>
    <s v="90+"/>
    <x v="4"/>
  </r>
  <r>
    <s v="INV02268"/>
    <x v="112"/>
    <d v="2024-08-12T00:00:00"/>
    <d v="2024-09-11T00:00:00"/>
    <n v="86666.87"/>
    <n v="86666.87"/>
    <n v="512"/>
    <s v="90+"/>
    <x v="4"/>
  </r>
  <r>
    <s v="INV02439"/>
    <x v="112"/>
    <d v="2024-06-23T00:00:00"/>
    <d v="2024-07-23T00:00:00"/>
    <n v="76630.759999999995"/>
    <n v="76630.759999999995"/>
    <n v="562"/>
    <s v="90+"/>
    <x v="4"/>
  </r>
  <r>
    <s v="INV02530"/>
    <x v="113"/>
    <d v="2025-12-17T00:00:00"/>
    <d v="2026-01-16T00:00:00"/>
    <n v="89625.72"/>
    <n v="38308.620000000003"/>
    <n v="20"/>
    <s v="0-30"/>
    <x v="305"/>
  </r>
  <r>
    <s v="INV02644"/>
    <x v="113"/>
    <d v="2024-11-09T00:00:00"/>
    <d v="2024-12-09T00:00:00"/>
    <n v="98084.23"/>
    <n v="51967.1"/>
    <n v="423"/>
    <s v="90+"/>
    <x v="306"/>
  </r>
  <r>
    <s v="INV02914"/>
    <x v="113"/>
    <d v="2024-12-09T00:00:00"/>
    <d v="2025-01-08T00:00:00"/>
    <n v="73118.240000000005"/>
    <n v="52824.25"/>
    <n v="393"/>
    <s v="90+"/>
    <x v="307"/>
  </r>
  <r>
    <s v="INV01028"/>
    <x v="113"/>
    <d v="2025-06-21T00:00:00"/>
    <d v="2025-07-21T00:00:00"/>
    <n v="155531.54"/>
    <n v="135647.07"/>
    <n v="199"/>
    <s v="90+"/>
    <x v="308"/>
  </r>
  <r>
    <s v="INV00218"/>
    <x v="113"/>
    <d v="2025-01-23T00:00:00"/>
    <d v="2025-02-22T00:00:00"/>
    <n v="33350.160000000003"/>
    <n v="17941.099999999999"/>
    <n v="348"/>
    <s v="90+"/>
    <x v="309"/>
  </r>
  <r>
    <s v="INV00462"/>
    <x v="113"/>
    <d v="2024-07-25T00:00:00"/>
    <d v="2024-08-24T00:00:00"/>
    <n v="94878.42"/>
    <n v="94878.42"/>
    <n v="530"/>
    <s v="90+"/>
    <x v="4"/>
  </r>
  <r>
    <s v="INV00530"/>
    <x v="113"/>
    <d v="2025-11-13T00:00:00"/>
    <d v="2025-12-13T00:00:00"/>
    <n v="39520.26"/>
    <n v="39520.26"/>
    <n v="54"/>
    <s v="31-60"/>
    <x v="4"/>
  </r>
  <r>
    <s v="INV00922"/>
    <x v="113"/>
    <d v="2025-11-22T00:00:00"/>
    <d v="2025-12-22T00:00:00"/>
    <n v="192655.89"/>
    <n v="192655.89"/>
    <n v="45"/>
    <s v="31-60"/>
    <x v="4"/>
  </r>
  <r>
    <s v="INV01020"/>
    <x v="113"/>
    <d v="2024-09-27T00:00:00"/>
    <d v="2024-10-27T00:00:00"/>
    <n v="120221.85"/>
    <n v="120221.85"/>
    <n v="466"/>
    <s v="90+"/>
    <x v="4"/>
  </r>
  <r>
    <s v="INV02321"/>
    <x v="113"/>
    <d v="2024-03-15T00:00:00"/>
    <d v="2024-04-14T00:00:00"/>
    <n v="16827.41"/>
    <n v="16827.41"/>
    <n v="662"/>
    <s v="90+"/>
    <x v="4"/>
  </r>
  <r>
    <s v="INV01733"/>
    <x v="114"/>
    <d v="2024-09-12T00:00:00"/>
    <d v="2024-10-12T00:00:00"/>
    <n v="116726.5"/>
    <n v="84169.67"/>
    <n v="481"/>
    <s v="90+"/>
    <x v="310"/>
  </r>
  <r>
    <s v="INV02909"/>
    <x v="114"/>
    <d v="2024-03-09T00:00:00"/>
    <d v="2024-04-08T00:00:00"/>
    <n v="183699.22"/>
    <n v="165073.21"/>
    <n v="668"/>
    <s v="90+"/>
    <x v="311"/>
  </r>
  <r>
    <s v="INV00054"/>
    <x v="114"/>
    <d v="2024-10-31T00:00:00"/>
    <d v="2024-11-30T00:00:00"/>
    <n v="117343.79"/>
    <n v="117343.79"/>
    <n v="432"/>
    <s v="90+"/>
    <x v="4"/>
  </r>
  <r>
    <s v="INV00288"/>
    <x v="114"/>
    <d v="2024-04-25T00:00:00"/>
    <d v="2024-05-25T00:00:00"/>
    <n v="168478.76"/>
    <n v="168478.76"/>
    <n v="621"/>
    <s v="90+"/>
    <x v="4"/>
  </r>
  <r>
    <s v="INV00514"/>
    <x v="114"/>
    <d v="2025-07-07T00:00:00"/>
    <d v="2025-08-06T00:00:00"/>
    <n v="192205.89"/>
    <n v="192205.89"/>
    <n v="183"/>
    <s v="90+"/>
    <x v="4"/>
  </r>
  <r>
    <s v="INV00539"/>
    <x v="114"/>
    <d v="2025-05-27T00:00:00"/>
    <d v="2025-06-26T00:00:00"/>
    <n v="103777.91"/>
    <n v="103777.91"/>
    <n v="224"/>
    <s v="90+"/>
    <x v="4"/>
  </r>
  <r>
    <s v="INV00740"/>
    <x v="114"/>
    <d v="2025-02-11T00:00:00"/>
    <d v="2025-03-13T00:00:00"/>
    <n v="145830.6"/>
    <n v="145830.6"/>
    <n v="329"/>
    <s v="90+"/>
    <x v="4"/>
  </r>
  <r>
    <s v="INV01004"/>
    <x v="114"/>
    <d v="2025-06-11T00:00:00"/>
    <d v="2025-07-11T00:00:00"/>
    <n v="182374.56"/>
    <n v="182374.56"/>
    <n v="209"/>
    <s v="90+"/>
    <x v="4"/>
  </r>
  <r>
    <s v="INV01234"/>
    <x v="114"/>
    <d v="2024-05-14T00:00:00"/>
    <d v="2024-06-13T00:00:00"/>
    <n v="127417"/>
    <n v="127417"/>
    <n v="602"/>
    <s v="90+"/>
    <x v="4"/>
  </r>
  <r>
    <s v="INV02937"/>
    <x v="114"/>
    <d v="2024-05-13T00:00:00"/>
    <d v="2024-06-12T00:00:00"/>
    <n v="66442.460000000006"/>
    <n v="66442.460000000006"/>
    <n v="603"/>
    <s v="90+"/>
    <x v="4"/>
  </r>
  <r>
    <s v="INV00254"/>
    <x v="115"/>
    <d v="2024-04-21T00:00:00"/>
    <d v="2024-05-21T00:00:00"/>
    <n v="82106.960000000006"/>
    <n v="44477.72"/>
    <n v="625"/>
    <s v="90+"/>
    <x v="312"/>
  </r>
  <r>
    <s v="INV00941"/>
    <x v="115"/>
    <d v="2024-02-03T00:00:00"/>
    <d v="2024-03-04T00:00:00"/>
    <n v="84761.17"/>
    <n v="55921.49"/>
    <n v="703"/>
    <s v="90+"/>
    <x v="313"/>
  </r>
  <r>
    <s v="INV00491"/>
    <x v="115"/>
    <d v="2025-11-07T00:00:00"/>
    <d v="2025-12-07T00:00:00"/>
    <n v="37217.47"/>
    <n v="37217.47"/>
    <n v="60"/>
    <s v="31-60"/>
    <x v="4"/>
  </r>
  <r>
    <s v="INV00962"/>
    <x v="115"/>
    <d v="2024-04-14T00:00:00"/>
    <d v="2024-05-14T00:00:00"/>
    <n v="176267.87"/>
    <n v="176267.87"/>
    <n v="632"/>
    <s v="90+"/>
    <x v="4"/>
  </r>
  <r>
    <s v="INV01755"/>
    <x v="115"/>
    <d v="2025-01-23T00:00:00"/>
    <d v="2025-02-22T00:00:00"/>
    <n v="136714.88"/>
    <n v="136714.88"/>
    <n v="348"/>
    <s v="90+"/>
    <x v="4"/>
  </r>
  <r>
    <s v="INV01797"/>
    <x v="115"/>
    <d v="2025-05-12T00:00:00"/>
    <d v="2025-06-11T00:00:00"/>
    <n v="69557.88"/>
    <n v="69557.88"/>
    <n v="239"/>
    <s v="90+"/>
    <x v="4"/>
  </r>
  <r>
    <s v="INV01954"/>
    <x v="115"/>
    <d v="2024-12-29T00:00:00"/>
    <d v="2025-01-28T00:00:00"/>
    <n v="171294.41"/>
    <n v="171294.41"/>
    <n v="373"/>
    <s v="90+"/>
    <x v="4"/>
  </r>
  <r>
    <s v="INV02094"/>
    <x v="115"/>
    <d v="2025-11-13T00:00:00"/>
    <d v="2025-12-13T00:00:00"/>
    <n v="162739.63"/>
    <n v="162739.63"/>
    <n v="54"/>
    <s v="31-60"/>
    <x v="4"/>
  </r>
  <r>
    <s v="INV02256"/>
    <x v="115"/>
    <d v="2024-03-04T00:00:00"/>
    <d v="2024-04-03T00:00:00"/>
    <n v="178333.68"/>
    <n v="178333.68"/>
    <n v="673"/>
    <s v="90+"/>
    <x v="4"/>
  </r>
  <r>
    <s v="INV02394"/>
    <x v="115"/>
    <d v="2025-03-21T00:00:00"/>
    <d v="2025-04-20T00:00:00"/>
    <n v="167582.46"/>
    <n v="167582.46"/>
    <n v="291"/>
    <s v="90+"/>
    <x v="4"/>
  </r>
  <r>
    <s v="INV02400"/>
    <x v="115"/>
    <d v="2024-01-24T00:00:00"/>
    <d v="2024-02-23T00:00:00"/>
    <n v="110815.77"/>
    <n v="110815.77"/>
    <n v="713"/>
    <s v="90+"/>
    <x v="4"/>
  </r>
  <r>
    <s v="INV02966"/>
    <x v="115"/>
    <d v="2025-02-23T00:00:00"/>
    <d v="2025-03-25T00:00:00"/>
    <n v="111197.71"/>
    <n v="111197.71"/>
    <n v="317"/>
    <s v="90+"/>
    <x v="4"/>
  </r>
  <r>
    <s v="INV00082"/>
    <x v="116"/>
    <d v="2024-04-26T00:00:00"/>
    <d v="2024-05-26T00:00:00"/>
    <n v="197464.36"/>
    <n v="197464.36"/>
    <n v="620"/>
    <s v="90+"/>
    <x v="4"/>
  </r>
  <r>
    <s v="INV00354"/>
    <x v="116"/>
    <d v="2024-05-20T00:00:00"/>
    <d v="2024-06-19T00:00:00"/>
    <n v="126299.88"/>
    <n v="126299.88"/>
    <n v="596"/>
    <s v="90+"/>
    <x v="4"/>
  </r>
  <r>
    <s v="INV00994"/>
    <x v="116"/>
    <d v="2024-03-07T00:00:00"/>
    <d v="2024-04-06T00:00:00"/>
    <n v="121489.39"/>
    <n v="121489.39"/>
    <n v="670"/>
    <s v="90+"/>
    <x v="4"/>
  </r>
  <r>
    <s v="INV01033"/>
    <x v="116"/>
    <d v="2024-10-24T00:00:00"/>
    <d v="2024-11-23T00:00:00"/>
    <n v="152494.88"/>
    <n v="152494.88"/>
    <n v="439"/>
    <s v="90+"/>
    <x v="4"/>
  </r>
  <r>
    <s v="INV01110"/>
    <x v="116"/>
    <d v="2024-03-31T00:00:00"/>
    <d v="2024-04-30T00:00:00"/>
    <n v="177739.89"/>
    <n v="177739.89"/>
    <n v="646"/>
    <s v="90+"/>
    <x v="4"/>
  </r>
  <r>
    <s v="INV01575"/>
    <x v="116"/>
    <d v="2024-09-13T00:00:00"/>
    <d v="2024-10-13T00:00:00"/>
    <n v="123622.66"/>
    <n v="123622.66"/>
    <n v="480"/>
    <s v="90+"/>
    <x v="4"/>
  </r>
  <r>
    <s v="INV02862"/>
    <x v="116"/>
    <d v="2024-02-15T00:00:00"/>
    <d v="2024-03-16T00:00:00"/>
    <n v="115769.84"/>
    <n v="115769.84"/>
    <n v="691"/>
    <s v="90+"/>
    <x v="4"/>
  </r>
  <r>
    <s v="INV01778"/>
    <x v="117"/>
    <d v="2024-05-04T00:00:00"/>
    <d v="2024-06-03T00:00:00"/>
    <n v="44471.7"/>
    <n v="32519.78"/>
    <n v="612"/>
    <s v="90+"/>
    <x v="314"/>
  </r>
  <r>
    <s v="INV00238"/>
    <x v="117"/>
    <d v="2024-08-29T00:00:00"/>
    <d v="2024-09-28T00:00:00"/>
    <n v="28900.97"/>
    <n v="28900.97"/>
    <n v="495"/>
    <s v="90+"/>
    <x v="4"/>
  </r>
  <r>
    <s v="INV00899"/>
    <x v="117"/>
    <d v="2025-12-30T00:00:00"/>
    <d v="2026-01-29T00:00:00"/>
    <n v="112530.71"/>
    <n v="112530.71"/>
    <n v="7"/>
    <s v="0-30"/>
    <x v="4"/>
  </r>
  <r>
    <s v="INV01246"/>
    <x v="117"/>
    <d v="2025-04-19T00:00:00"/>
    <d v="2025-05-19T00:00:00"/>
    <n v="93743.87"/>
    <n v="93743.87"/>
    <n v="262"/>
    <s v="90+"/>
    <x v="4"/>
  </r>
  <r>
    <s v="INV01468"/>
    <x v="117"/>
    <d v="2025-03-29T00:00:00"/>
    <d v="2025-04-28T00:00:00"/>
    <n v="128231.45"/>
    <n v="128231.45"/>
    <n v="283"/>
    <s v="90+"/>
    <x v="4"/>
  </r>
  <r>
    <s v="INV01748"/>
    <x v="117"/>
    <d v="2024-03-17T00:00:00"/>
    <d v="2024-04-16T00:00:00"/>
    <n v="114523.99"/>
    <n v="114523.99"/>
    <n v="660"/>
    <s v="90+"/>
    <x v="4"/>
  </r>
  <r>
    <s v="INV01889"/>
    <x v="117"/>
    <d v="2024-07-30T00:00:00"/>
    <d v="2024-08-29T00:00:00"/>
    <n v="147206.96"/>
    <n v="147206.96"/>
    <n v="525"/>
    <s v="90+"/>
    <x v="4"/>
  </r>
  <r>
    <s v="INV01910"/>
    <x v="117"/>
    <d v="2025-05-25T00:00:00"/>
    <d v="2025-06-24T00:00:00"/>
    <n v="120864.76"/>
    <n v="120864.76"/>
    <n v="226"/>
    <s v="90+"/>
    <x v="4"/>
  </r>
  <r>
    <s v="INV02188"/>
    <x v="117"/>
    <d v="2025-04-27T00:00:00"/>
    <d v="2025-05-27T00:00:00"/>
    <n v="101061.02"/>
    <n v="101061.02"/>
    <n v="254"/>
    <s v="90+"/>
    <x v="4"/>
  </r>
  <r>
    <s v="INV02775"/>
    <x v="117"/>
    <d v="2024-11-16T00:00:00"/>
    <d v="2024-12-16T00:00:00"/>
    <n v="116296.03"/>
    <n v="116296.03"/>
    <n v="416"/>
    <s v="90+"/>
    <x v="4"/>
  </r>
  <r>
    <s v="INV00945"/>
    <x v="118"/>
    <d v="2025-10-14T00:00:00"/>
    <d v="2025-11-13T00:00:00"/>
    <n v="144458.35999999999"/>
    <n v="82372.38"/>
    <n v="84"/>
    <s v="61-90"/>
    <x v="315"/>
  </r>
  <r>
    <s v="INV00217"/>
    <x v="118"/>
    <d v="2025-09-03T00:00:00"/>
    <d v="2025-10-03T00:00:00"/>
    <n v="50702.52"/>
    <n v="50702.52"/>
    <n v="125"/>
    <s v="90+"/>
    <x v="4"/>
  </r>
  <r>
    <s v="INV00399"/>
    <x v="118"/>
    <d v="2024-10-10T00:00:00"/>
    <d v="2024-11-09T00:00:00"/>
    <n v="194700.74"/>
    <n v="194700.74"/>
    <n v="453"/>
    <s v="90+"/>
    <x v="4"/>
  </r>
  <r>
    <s v="INV00532"/>
    <x v="118"/>
    <d v="2025-08-31T00:00:00"/>
    <d v="2025-09-30T00:00:00"/>
    <n v="92752.21"/>
    <n v="92752.21"/>
    <n v="128"/>
    <s v="90+"/>
    <x v="4"/>
  </r>
  <r>
    <s v="INV00572"/>
    <x v="118"/>
    <d v="2025-02-12T00:00:00"/>
    <d v="2025-03-14T00:00:00"/>
    <n v="40452.9"/>
    <n v="40452.9"/>
    <n v="328"/>
    <s v="90+"/>
    <x v="4"/>
  </r>
  <r>
    <s v="INV00870"/>
    <x v="118"/>
    <d v="2025-01-14T00:00:00"/>
    <d v="2025-02-13T00:00:00"/>
    <n v="199066.98"/>
    <n v="199066.98"/>
    <n v="357"/>
    <s v="90+"/>
    <x v="4"/>
  </r>
  <r>
    <s v="INV01635"/>
    <x v="118"/>
    <d v="2025-08-06T00:00:00"/>
    <d v="2025-09-05T00:00:00"/>
    <n v="66018.61"/>
    <n v="66018.61"/>
    <n v="153"/>
    <s v="90+"/>
    <x v="4"/>
  </r>
  <r>
    <s v="INV02179"/>
    <x v="118"/>
    <d v="2025-12-19T00:00:00"/>
    <d v="2026-01-18T00:00:00"/>
    <n v="27642.27"/>
    <n v="27642.27"/>
    <n v="18"/>
    <s v="0-30"/>
    <x v="4"/>
  </r>
  <r>
    <s v="INV02263"/>
    <x v="118"/>
    <d v="2025-03-08T00:00:00"/>
    <d v="2025-04-07T00:00:00"/>
    <n v="68842.77"/>
    <n v="68842.77"/>
    <n v="304"/>
    <s v="90+"/>
    <x v="4"/>
  </r>
  <r>
    <s v="INV02313"/>
    <x v="118"/>
    <d v="2024-03-17T00:00:00"/>
    <d v="2024-04-16T00:00:00"/>
    <n v="142258.70000000001"/>
    <n v="142258.70000000001"/>
    <n v="660"/>
    <s v="90+"/>
    <x v="4"/>
  </r>
  <r>
    <s v="INV02690"/>
    <x v="118"/>
    <d v="2025-09-05T00:00:00"/>
    <d v="2025-10-05T00:00:00"/>
    <n v="166312.49"/>
    <n v="166312.49"/>
    <n v="123"/>
    <s v="90+"/>
    <x v="4"/>
  </r>
  <r>
    <s v="INV02939"/>
    <x v="118"/>
    <d v="2024-07-04T00:00:00"/>
    <d v="2024-08-03T00:00:00"/>
    <n v="101897.39"/>
    <n v="101897.39"/>
    <n v="551"/>
    <s v="90+"/>
    <x v="4"/>
  </r>
  <r>
    <s v="INV00407"/>
    <x v="119"/>
    <d v="2025-04-09T00:00:00"/>
    <d v="2025-05-09T00:00:00"/>
    <n v="198196.3"/>
    <n v="198196.3"/>
    <n v="272"/>
    <s v="90+"/>
    <x v="4"/>
  </r>
  <r>
    <s v="INV00421"/>
    <x v="119"/>
    <d v="2025-06-04T00:00:00"/>
    <d v="2025-07-04T00:00:00"/>
    <n v="94763.99"/>
    <n v="94763.99"/>
    <n v="216"/>
    <s v="90+"/>
    <x v="4"/>
  </r>
  <r>
    <s v="INV00754"/>
    <x v="119"/>
    <d v="2025-10-22T00:00:00"/>
    <d v="2025-11-21T00:00:00"/>
    <n v="27304.22"/>
    <n v="27304.22"/>
    <n v="76"/>
    <s v="61-90"/>
    <x v="4"/>
  </r>
  <r>
    <s v="INV01106"/>
    <x v="119"/>
    <d v="2024-12-23T00:00:00"/>
    <d v="2025-01-22T00:00:00"/>
    <n v="44282.75"/>
    <n v="44282.75"/>
    <n v="379"/>
    <s v="90+"/>
    <x v="4"/>
  </r>
  <r>
    <s v="INV01148"/>
    <x v="119"/>
    <d v="2025-10-30T00:00:00"/>
    <d v="2025-11-29T00:00:00"/>
    <n v="126104.47"/>
    <n v="126104.47"/>
    <n v="68"/>
    <s v="61-90"/>
    <x v="4"/>
  </r>
  <r>
    <s v="INV01420"/>
    <x v="119"/>
    <d v="2025-03-25T00:00:00"/>
    <d v="2025-04-24T00:00:00"/>
    <n v="141331.82"/>
    <n v="141331.82"/>
    <n v="287"/>
    <s v="90+"/>
    <x v="4"/>
  </r>
  <r>
    <s v="INV02868"/>
    <x v="119"/>
    <d v="2024-06-30T00:00:00"/>
    <d v="2024-07-30T00:00:00"/>
    <n v="142346.49"/>
    <n v="142346.49"/>
    <n v="555"/>
    <s v="90+"/>
    <x v="4"/>
  </r>
  <r>
    <s v="INV02934"/>
    <x v="119"/>
    <d v="2025-10-05T00:00:00"/>
    <d v="2025-11-04T00:00:00"/>
    <n v="183945.95"/>
    <n v="183945.95"/>
    <n v="93"/>
    <s v="90+"/>
    <x v="4"/>
  </r>
  <r>
    <s v="INV00564"/>
    <x v="120"/>
    <d v="2024-02-11T00:00:00"/>
    <d v="2024-03-12T00:00:00"/>
    <n v="86291.46"/>
    <n v="27644.080000000002"/>
    <n v="695"/>
    <s v="90+"/>
    <x v="316"/>
  </r>
  <r>
    <s v="INV02885"/>
    <x v="120"/>
    <d v="2024-10-07T00:00:00"/>
    <d v="2024-11-06T00:00:00"/>
    <n v="62438.35"/>
    <n v="30595.32"/>
    <n v="456"/>
    <s v="90+"/>
    <x v="317"/>
  </r>
  <r>
    <s v="INV00289"/>
    <x v="120"/>
    <d v="2024-03-31T00:00:00"/>
    <d v="2024-04-30T00:00:00"/>
    <n v="45645.84"/>
    <n v="45645.84"/>
    <n v="646"/>
    <s v="90+"/>
    <x v="4"/>
  </r>
  <r>
    <s v="INV00569"/>
    <x v="120"/>
    <d v="2025-10-05T00:00:00"/>
    <d v="2025-11-04T00:00:00"/>
    <n v="149674.01"/>
    <n v="149674.01"/>
    <n v="93"/>
    <s v="90+"/>
    <x v="4"/>
  </r>
  <r>
    <s v="INV01462"/>
    <x v="120"/>
    <d v="2024-11-28T00:00:00"/>
    <d v="2024-12-28T00:00:00"/>
    <n v="132134.17000000001"/>
    <n v="132134.17000000001"/>
    <n v="404"/>
    <s v="90+"/>
    <x v="4"/>
  </r>
  <r>
    <s v="INV01930"/>
    <x v="120"/>
    <d v="2024-08-16T00:00:00"/>
    <d v="2024-09-15T00:00:00"/>
    <n v="151581.79999999999"/>
    <n v="151581.79999999999"/>
    <n v="508"/>
    <s v="90+"/>
    <x v="4"/>
  </r>
  <r>
    <s v="INV01961"/>
    <x v="120"/>
    <d v="2024-08-03T00:00:00"/>
    <d v="2024-09-02T00:00:00"/>
    <n v="85038.720000000001"/>
    <n v="85038.720000000001"/>
    <n v="521"/>
    <s v="90+"/>
    <x v="4"/>
  </r>
  <r>
    <s v="INV01974"/>
    <x v="120"/>
    <d v="2025-04-10T00:00:00"/>
    <d v="2025-05-10T00:00:00"/>
    <n v="101145.54"/>
    <n v="101145.54"/>
    <n v="271"/>
    <s v="90+"/>
    <x v="4"/>
  </r>
  <r>
    <s v="INV02082"/>
    <x v="120"/>
    <d v="2025-07-29T00:00:00"/>
    <d v="2025-08-28T00:00:00"/>
    <n v="10741.28"/>
    <n v="10741.28"/>
    <n v="161"/>
    <s v="90+"/>
    <x v="4"/>
  </r>
  <r>
    <s v="INV02126"/>
    <x v="120"/>
    <d v="2025-05-21T00:00:00"/>
    <d v="2025-06-20T00:00:00"/>
    <n v="175193.68"/>
    <n v="175193.68"/>
    <n v="230"/>
    <s v="90+"/>
    <x v="4"/>
  </r>
  <r>
    <s v="INV02294"/>
    <x v="120"/>
    <d v="2025-06-10T00:00:00"/>
    <d v="2025-07-10T00:00:00"/>
    <n v="113400.96000000001"/>
    <n v="113400.96000000001"/>
    <n v="210"/>
    <s v="90+"/>
    <x v="4"/>
  </r>
  <r>
    <s v="INV02642"/>
    <x v="120"/>
    <d v="2025-09-18T00:00:00"/>
    <d v="2025-10-18T00:00:00"/>
    <n v="46827.23"/>
    <n v="46827.23"/>
    <n v="110"/>
    <s v="90+"/>
    <x v="4"/>
  </r>
  <r>
    <s v="INV02946"/>
    <x v="121"/>
    <d v="2024-05-14T00:00:00"/>
    <d v="2024-06-13T00:00:00"/>
    <n v="193334.89"/>
    <n v="76554.27"/>
    <n v="602"/>
    <s v="90+"/>
    <x v="318"/>
  </r>
  <r>
    <s v="INV00072"/>
    <x v="121"/>
    <d v="2024-08-03T00:00:00"/>
    <d v="2024-09-02T00:00:00"/>
    <n v="124815.41"/>
    <n v="124815.41"/>
    <n v="521"/>
    <s v="90+"/>
    <x v="4"/>
  </r>
  <r>
    <s v="INV00256"/>
    <x v="121"/>
    <d v="2025-12-16T00:00:00"/>
    <d v="2026-01-15T00:00:00"/>
    <n v="118347.49"/>
    <n v="118347.49"/>
    <n v="21"/>
    <s v="0-30"/>
    <x v="4"/>
  </r>
  <r>
    <s v="INV00984"/>
    <x v="121"/>
    <d v="2025-02-17T00:00:00"/>
    <d v="2025-03-19T00:00:00"/>
    <n v="104543.12"/>
    <n v="104543.12"/>
    <n v="323"/>
    <s v="90+"/>
    <x v="4"/>
  </r>
  <r>
    <s v="INV01273"/>
    <x v="121"/>
    <d v="2024-09-28T00:00:00"/>
    <d v="2024-10-28T00:00:00"/>
    <n v="58301.45"/>
    <n v="58301.45"/>
    <n v="465"/>
    <s v="90+"/>
    <x v="4"/>
  </r>
  <r>
    <s v="INV01707"/>
    <x v="121"/>
    <d v="2025-06-01T00:00:00"/>
    <d v="2025-07-01T00:00:00"/>
    <n v="178113.98"/>
    <n v="178113.98"/>
    <n v="219"/>
    <s v="90+"/>
    <x v="4"/>
  </r>
  <r>
    <s v="INV02719"/>
    <x v="121"/>
    <d v="2024-11-25T00:00:00"/>
    <d v="2024-12-25T00:00:00"/>
    <n v="54481.71"/>
    <n v="54481.71"/>
    <n v="407"/>
    <s v="90+"/>
    <x v="4"/>
  </r>
  <r>
    <s v="INV02731"/>
    <x v="121"/>
    <d v="2025-12-23T00:00:00"/>
    <d v="2026-01-22T00:00:00"/>
    <n v="85264.06"/>
    <n v="85264.06"/>
    <n v="14"/>
    <s v="0-30"/>
    <x v="4"/>
  </r>
  <r>
    <s v="INV01753"/>
    <x v="122"/>
    <d v="2025-05-11T00:00:00"/>
    <d v="2025-06-10T00:00:00"/>
    <n v="133902.14000000001"/>
    <n v="49750.71"/>
    <n v="240"/>
    <s v="90+"/>
    <x v="319"/>
  </r>
  <r>
    <s v="INV00745"/>
    <x v="122"/>
    <d v="2024-07-02T00:00:00"/>
    <d v="2024-08-01T00:00:00"/>
    <n v="137698.64000000001"/>
    <n v="137698.64000000001"/>
    <n v="553"/>
    <s v="90+"/>
    <x v="4"/>
  </r>
  <r>
    <s v="INV01225"/>
    <x v="122"/>
    <d v="2025-02-20T00:00:00"/>
    <d v="2025-03-22T00:00:00"/>
    <n v="68579.37"/>
    <n v="68579.37"/>
    <n v="320"/>
    <s v="90+"/>
    <x v="4"/>
  </r>
  <r>
    <s v="INV01230"/>
    <x v="122"/>
    <d v="2025-10-26T00:00:00"/>
    <d v="2025-11-25T00:00:00"/>
    <n v="11103.46"/>
    <n v="11103.46"/>
    <n v="72"/>
    <s v="61-90"/>
    <x v="4"/>
  </r>
  <r>
    <s v="INV01250"/>
    <x v="122"/>
    <d v="2025-06-29T00:00:00"/>
    <d v="2025-07-29T00:00:00"/>
    <n v="130563.04"/>
    <n v="130563.04"/>
    <n v="191"/>
    <s v="90+"/>
    <x v="4"/>
  </r>
  <r>
    <s v="INV02075"/>
    <x v="122"/>
    <d v="2025-01-07T00:00:00"/>
    <d v="2025-02-06T00:00:00"/>
    <n v="119799.21"/>
    <n v="119799.21"/>
    <n v="364"/>
    <s v="90+"/>
    <x v="4"/>
  </r>
  <r>
    <s v="INV01059"/>
    <x v="123"/>
    <d v="2025-05-21T00:00:00"/>
    <d v="2025-06-20T00:00:00"/>
    <n v="148731.25"/>
    <n v="104742.14"/>
    <n v="230"/>
    <s v="90+"/>
    <x v="320"/>
  </r>
  <r>
    <s v="INV00260"/>
    <x v="123"/>
    <d v="2024-01-03T00:00:00"/>
    <d v="2024-02-02T00:00:00"/>
    <n v="74125.820000000007"/>
    <n v="74125.820000000007"/>
    <n v="734"/>
    <s v="90+"/>
    <x v="4"/>
  </r>
  <r>
    <s v="INV02296"/>
    <x v="123"/>
    <d v="2024-09-15T00:00:00"/>
    <d v="2024-10-15T00:00:00"/>
    <n v="169121.8"/>
    <n v="169121.8"/>
    <n v="478"/>
    <s v="90+"/>
    <x v="4"/>
  </r>
  <r>
    <s v="INV02890"/>
    <x v="123"/>
    <d v="2025-11-10T00:00:00"/>
    <d v="2025-12-10T00:00:00"/>
    <n v="100375.9"/>
    <n v="100375.9"/>
    <n v="57"/>
    <s v="31-60"/>
    <x v="4"/>
  </r>
  <r>
    <s v="INV01058"/>
    <x v="124"/>
    <d v="2025-09-30T00:00:00"/>
    <d v="2025-10-30T00:00:00"/>
    <n v="176496.35"/>
    <n v="75100.98"/>
    <n v="98"/>
    <s v="90+"/>
    <x v="321"/>
  </r>
  <r>
    <s v="INV02533"/>
    <x v="124"/>
    <d v="2024-05-25T00:00:00"/>
    <d v="2024-06-24T00:00:00"/>
    <n v="182045.73"/>
    <n v="88274.07"/>
    <n v="591"/>
    <s v="90+"/>
    <x v="322"/>
  </r>
  <r>
    <s v="INV01275"/>
    <x v="124"/>
    <d v="2024-08-05T00:00:00"/>
    <d v="2024-09-04T00:00:00"/>
    <n v="29307.74"/>
    <n v="11207.44"/>
    <n v="519"/>
    <s v="90+"/>
    <x v="323"/>
  </r>
  <r>
    <s v="INV00219"/>
    <x v="124"/>
    <d v="2024-08-27T00:00:00"/>
    <d v="2024-09-26T00:00:00"/>
    <n v="89637.34"/>
    <n v="72427.539999999994"/>
    <n v="497"/>
    <s v="90+"/>
    <x v="324"/>
  </r>
  <r>
    <s v="INV02698"/>
    <x v="124"/>
    <d v="2024-11-03T00:00:00"/>
    <d v="2024-12-03T00:00:00"/>
    <n v="43940.480000000003"/>
    <n v="27603.87"/>
    <n v="429"/>
    <s v="90+"/>
    <x v="325"/>
  </r>
  <r>
    <s v="INV00829"/>
    <x v="124"/>
    <d v="2024-05-23T00:00:00"/>
    <d v="2024-06-22T00:00:00"/>
    <n v="124722.79"/>
    <n v="124722.79"/>
    <n v="593"/>
    <s v="90+"/>
    <x v="4"/>
  </r>
  <r>
    <s v="INV01571"/>
    <x v="124"/>
    <d v="2025-08-05T00:00:00"/>
    <d v="2025-09-04T00:00:00"/>
    <n v="131143.67000000001"/>
    <n v="131143.67000000001"/>
    <n v="154"/>
    <s v="90+"/>
    <x v="4"/>
  </r>
  <r>
    <s v="INV01968"/>
    <x v="124"/>
    <d v="2024-01-28T00:00:00"/>
    <d v="2024-02-27T00:00:00"/>
    <n v="89715.6"/>
    <n v="89715.6"/>
    <n v="709"/>
    <s v="90+"/>
    <x v="4"/>
  </r>
  <r>
    <s v="INV02104"/>
    <x v="124"/>
    <d v="2024-02-10T00:00:00"/>
    <d v="2024-03-11T00:00:00"/>
    <n v="162782.73000000001"/>
    <n v="162782.73000000001"/>
    <n v="696"/>
    <s v="90+"/>
    <x v="4"/>
  </r>
  <r>
    <s v="INV02139"/>
    <x v="124"/>
    <d v="2025-12-27T00:00:00"/>
    <d v="2026-01-26T00:00:00"/>
    <n v="129365.23"/>
    <n v="129365.23"/>
    <n v="10"/>
    <s v="0-30"/>
    <x v="4"/>
  </r>
  <r>
    <s v="INV02302"/>
    <x v="124"/>
    <d v="2024-02-29T00:00:00"/>
    <d v="2024-03-30T00:00:00"/>
    <n v="155012.70000000001"/>
    <n v="155012.70000000001"/>
    <n v="677"/>
    <s v="90+"/>
    <x v="4"/>
  </r>
  <r>
    <s v="INV02786"/>
    <x v="124"/>
    <d v="2024-08-31T00:00:00"/>
    <d v="2024-09-30T00:00:00"/>
    <n v="198843.36"/>
    <n v="198843.36"/>
    <n v="493"/>
    <s v="90+"/>
    <x v="4"/>
  </r>
  <r>
    <s v="INV00995"/>
    <x v="125"/>
    <d v="2025-07-09T00:00:00"/>
    <d v="2025-08-08T00:00:00"/>
    <n v="188353.84"/>
    <n v="65894.11"/>
    <n v="181"/>
    <s v="90+"/>
    <x v="326"/>
  </r>
  <r>
    <s v="INV01279"/>
    <x v="125"/>
    <d v="2025-08-18T00:00:00"/>
    <d v="2025-09-17T00:00:00"/>
    <n v="47830.93"/>
    <n v="29172.59"/>
    <n v="141"/>
    <s v="90+"/>
    <x v="327"/>
  </r>
  <r>
    <s v="INV00162"/>
    <x v="125"/>
    <d v="2025-12-06T00:00:00"/>
    <d v="2026-01-05T00:00:00"/>
    <n v="134059.82"/>
    <n v="134059.82"/>
    <n v="31"/>
    <s v="31-60"/>
    <x v="4"/>
  </r>
  <r>
    <s v="INV00842"/>
    <x v="125"/>
    <d v="2024-07-23T00:00:00"/>
    <d v="2024-08-22T00:00:00"/>
    <n v="24153.97"/>
    <n v="24153.97"/>
    <n v="532"/>
    <s v="90+"/>
    <x v="4"/>
  </r>
  <r>
    <s v="INV01085"/>
    <x v="125"/>
    <d v="2025-09-26T00:00:00"/>
    <d v="2025-10-26T00:00:00"/>
    <n v="134680.66"/>
    <n v="134680.66"/>
    <n v="102"/>
    <s v="90+"/>
    <x v="4"/>
  </r>
  <r>
    <s v="INV01532"/>
    <x v="125"/>
    <d v="2024-08-10T00:00:00"/>
    <d v="2024-09-09T00:00:00"/>
    <n v="67849.23"/>
    <n v="67849.23"/>
    <n v="514"/>
    <s v="90+"/>
    <x v="4"/>
  </r>
  <r>
    <s v="INV02206"/>
    <x v="125"/>
    <d v="2024-12-15T00:00:00"/>
    <d v="2025-01-14T00:00:00"/>
    <n v="143197.96"/>
    <n v="143197.96"/>
    <n v="387"/>
    <s v="90+"/>
    <x v="4"/>
  </r>
  <r>
    <s v="INV02369"/>
    <x v="125"/>
    <d v="2024-09-21T00:00:00"/>
    <d v="2024-10-21T00:00:00"/>
    <n v="176036.92"/>
    <n v="176036.92"/>
    <n v="472"/>
    <s v="90+"/>
    <x v="4"/>
  </r>
  <r>
    <s v="INV02525"/>
    <x v="125"/>
    <d v="2025-01-05T00:00:00"/>
    <d v="2025-02-04T00:00:00"/>
    <n v="85952.37"/>
    <n v="85952.37"/>
    <n v="366"/>
    <s v="90+"/>
    <x v="4"/>
  </r>
  <r>
    <s v="INV02549"/>
    <x v="125"/>
    <d v="2025-02-01T00:00:00"/>
    <d v="2025-03-03T00:00:00"/>
    <n v="47269.54"/>
    <n v="47269.54"/>
    <n v="339"/>
    <s v="90+"/>
    <x v="4"/>
  </r>
  <r>
    <s v="INV02802"/>
    <x v="125"/>
    <d v="2025-01-29T00:00:00"/>
    <d v="2025-02-28T00:00:00"/>
    <n v="22557.34"/>
    <n v="22557.34"/>
    <n v="342"/>
    <s v="90+"/>
    <x v="4"/>
  </r>
  <r>
    <s v="INV01552"/>
    <x v="126"/>
    <d v="2025-07-01T00:00:00"/>
    <d v="2025-07-31T00:00:00"/>
    <n v="170796.53"/>
    <n v="97721.83"/>
    <n v="189"/>
    <s v="90+"/>
    <x v="328"/>
  </r>
  <r>
    <s v="INV02108"/>
    <x v="126"/>
    <d v="2025-08-30T00:00:00"/>
    <d v="2025-09-29T00:00:00"/>
    <n v="147565.12"/>
    <n v="79259.66"/>
    <n v="129"/>
    <s v="90+"/>
    <x v="329"/>
  </r>
  <r>
    <s v="INV02258"/>
    <x v="126"/>
    <d v="2025-02-14T00:00:00"/>
    <d v="2025-03-16T00:00:00"/>
    <n v="136220.71"/>
    <n v="82707.14"/>
    <n v="326"/>
    <s v="90+"/>
    <x v="330"/>
  </r>
  <r>
    <s v="INV02656"/>
    <x v="126"/>
    <d v="2024-11-11T00:00:00"/>
    <d v="2024-12-11T00:00:00"/>
    <n v="22158.959999999999"/>
    <n v="11511.02"/>
    <n v="421"/>
    <s v="90+"/>
    <x v="331"/>
  </r>
  <r>
    <s v="INV01003"/>
    <x v="126"/>
    <d v="2025-10-29T00:00:00"/>
    <d v="2025-11-28T00:00:00"/>
    <n v="98870.9"/>
    <n v="98870.9"/>
    <n v="69"/>
    <s v="61-90"/>
    <x v="4"/>
  </r>
  <r>
    <s v="INV02148"/>
    <x v="126"/>
    <d v="2025-07-25T00:00:00"/>
    <d v="2025-08-24T00:00:00"/>
    <n v="65291.88"/>
    <n v="65291.88"/>
    <n v="165"/>
    <s v="90+"/>
    <x v="4"/>
  </r>
  <r>
    <s v="INV02916"/>
    <x v="126"/>
    <d v="2024-08-21T00:00:00"/>
    <d v="2024-09-20T00:00:00"/>
    <n v="126314.23"/>
    <n v="126314.23"/>
    <n v="503"/>
    <s v="90+"/>
    <x v="4"/>
  </r>
  <r>
    <s v="INV02145"/>
    <x v="127"/>
    <d v="2025-04-03T00:00:00"/>
    <d v="2025-05-03T00:00:00"/>
    <n v="132826.79"/>
    <n v="86085.88"/>
    <n v="278"/>
    <s v="90+"/>
    <x v="332"/>
  </r>
  <r>
    <s v="INV02317"/>
    <x v="127"/>
    <d v="2025-03-01T00:00:00"/>
    <d v="2025-03-31T00:00:00"/>
    <n v="56450.46"/>
    <n v="32888.17"/>
    <n v="311"/>
    <s v="90+"/>
    <x v="333"/>
  </r>
  <r>
    <s v="INV00037"/>
    <x v="127"/>
    <d v="2025-11-22T00:00:00"/>
    <d v="2025-12-22T00:00:00"/>
    <n v="188157.48"/>
    <n v="188157.48"/>
    <n v="45"/>
    <s v="31-60"/>
    <x v="4"/>
  </r>
  <r>
    <s v="INV00048"/>
    <x v="127"/>
    <d v="2025-01-07T00:00:00"/>
    <d v="2025-02-06T00:00:00"/>
    <n v="122370.16"/>
    <n v="122370.16"/>
    <n v="364"/>
    <s v="90+"/>
    <x v="4"/>
  </r>
  <r>
    <s v="INV00113"/>
    <x v="127"/>
    <d v="2024-02-19T00:00:00"/>
    <d v="2024-03-20T00:00:00"/>
    <n v="41535.07"/>
    <n v="41535.07"/>
    <n v="687"/>
    <s v="90+"/>
    <x v="4"/>
  </r>
  <r>
    <s v="INV00578"/>
    <x v="127"/>
    <d v="2024-11-19T00:00:00"/>
    <d v="2024-12-19T00:00:00"/>
    <n v="60428.83"/>
    <n v="60428.83"/>
    <n v="413"/>
    <s v="90+"/>
    <x v="4"/>
  </r>
  <r>
    <s v="INV01715"/>
    <x v="127"/>
    <d v="2024-12-26T00:00:00"/>
    <d v="2025-01-25T00:00:00"/>
    <n v="128031.51"/>
    <n v="128031.51"/>
    <n v="376"/>
    <s v="90+"/>
    <x v="4"/>
  </r>
  <r>
    <s v="INV02443"/>
    <x v="127"/>
    <d v="2025-01-18T00:00:00"/>
    <d v="2025-02-17T00:00:00"/>
    <n v="30025.17"/>
    <n v="30025.17"/>
    <n v="353"/>
    <s v="90+"/>
    <x v="4"/>
  </r>
  <r>
    <s v="INV02469"/>
    <x v="127"/>
    <d v="2025-02-09T00:00:00"/>
    <d v="2025-03-11T00:00:00"/>
    <n v="111162.24000000001"/>
    <n v="111162.24000000001"/>
    <n v="331"/>
    <s v="90+"/>
    <x v="4"/>
  </r>
  <r>
    <s v="INV02852"/>
    <x v="127"/>
    <d v="2024-07-30T00:00:00"/>
    <d v="2024-08-29T00:00:00"/>
    <n v="162633.07"/>
    <n v="162633.07"/>
    <n v="525"/>
    <s v="90+"/>
    <x v="4"/>
  </r>
  <r>
    <s v="INV00339"/>
    <x v="128"/>
    <d v="2024-03-09T00:00:00"/>
    <d v="2024-04-08T00:00:00"/>
    <n v="166200.35"/>
    <n v="61409.04"/>
    <n v="668"/>
    <s v="90+"/>
    <x v="334"/>
  </r>
  <r>
    <s v="INV00861"/>
    <x v="128"/>
    <d v="2024-01-31T00:00:00"/>
    <d v="2024-03-01T00:00:00"/>
    <n v="27539.040000000001"/>
    <n v="15864.96"/>
    <n v="706"/>
    <s v="90+"/>
    <x v="335"/>
  </r>
  <r>
    <s v="INV00242"/>
    <x v="128"/>
    <d v="2025-03-27T00:00:00"/>
    <d v="2025-04-26T00:00:00"/>
    <n v="151999.43"/>
    <n v="151999.43"/>
    <n v="285"/>
    <s v="90+"/>
    <x v="4"/>
  </r>
  <r>
    <s v="INV00476"/>
    <x v="128"/>
    <d v="2024-07-19T00:00:00"/>
    <d v="2024-08-18T00:00:00"/>
    <n v="96870.91"/>
    <n v="96870.91"/>
    <n v="536"/>
    <s v="90+"/>
    <x v="4"/>
  </r>
  <r>
    <s v="INV00808"/>
    <x v="128"/>
    <d v="2025-05-16T00:00:00"/>
    <d v="2025-06-15T00:00:00"/>
    <n v="38234.620000000003"/>
    <n v="38234.620000000003"/>
    <n v="235"/>
    <s v="90+"/>
    <x v="4"/>
  </r>
  <r>
    <s v="INV02421"/>
    <x v="128"/>
    <d v="2025-10-10T00:00:00"/>
    <d v="2025-11-09T00:00:00"/>
    <n v="75170.899999999994"/>
    <n v="75170.899999999994"/>
    <n v="88"/>
    <s v="61-90"/>
    <x v="4"/>
  </r>
  <r>
    <s v="INV02926"/>
    <x v="128"/>
    <d v="2025-02-14T00:00:00"/>
    <d v="2025-03-16T00:00:00"/>
    <n v="19910.45"/>
    <n v="19910.45"/>
    <n v="326"/>
    <s v="90+"/>
    <x v="4"/>
  </r>
  <r>
    <s v="INV02685"/>
    <x v="129"/>
    <d v="2024-11-21T00:00:00"/>
    <d v="2024-12-21T00:00:00"/>
    <n v="92702.14"/>
    <n v="49106.49"/>
    <n v="411"/>
    <s v="90+"/>
    <x v="336"/>
  </r>
  <r>
    <s v="INV01333"/>
    <x v="129"/>
    <d v="2024-03-20T00:00:00"/>
    <d v="2024-04-19T00:00:00"/>
    <n v="132388.10999999999"/>
    <n v="93256.38"/>
    <n v="657"/>
    <s v="90+"/>
    <x v="337"/>
  </r>
  <r>
    <s v="INV01875"/>
    <x v="129"/>
    <d v="2025-09-21T00:00:00"/>
    <d v="2025-10-21T00:00:00"/>
    <n v="29073.71"/>
    <n v="14409.94"/>
    <n v="107"/>
    <s v="90+"/>
    <x v="338"/>
  </r>
  <r>
    <s v="INV02930"/>
    <x v="129"/>
    <d v="2025-08-10T00:00:00"/>
    <d v="2025-09-09T00:00:00"/>
    <n v="129617.63"/>
    <n v="115824.55"/>
    <n v="149"/>
    <s v="90+"/>
    <x v="339"/>
  </r>
  <r>
    <s v="INV02323"/>
    <x v="129"/>
    <d v="2025-07-08T00:00:00"/>
    <d v="2025-08-07T00:00:00"/>
    <n v="33179.54"/>
    <n v="23565.79"/>
    <n v="182"/>
    <s v="90+"/>
    <x v="340"/>
  </r>
  <r>
    <s v="INV00168"/>
    <x v="129"/>
    <d v="2024-08-25T00:00:00"/>
    <d v="2024-09-24T00:00:00"/>
    <n v="53424.52"/>
    <n v="53424.52"/>
    <n v="499"/>
    <s v="90+"/>
    <x v="4"/>
  </r>
  <r>
    <s v="INV00335"/>
    <x v="129"/>
    <d v="2025-10-20T00:00:00"/>
    <d v="2025-11-19T00:00:00"/>
    <n v="114310.47"/>
    <n v="114310.47"/>
    <n v="78"/>
    <s v="61-90"/>
    <x v="4"/>
  </r>
  <r>
    <s v="INV00747"/>
    <x v="129"/>
    <d v="2024-10-04T00:00:00"/>
    <d v="2024-11-03T00:00:00"/>
    <n v="51619.48"/>
    <n v="51619.48"/>
    <n v="459"/>
    <s v="90+"/>
    <x v="4"/>
  </r>
  <r>
    <s v="INV01011"/>
    <x v="129"/>
    <d v="2025-11-04T00:00:00"/>
    <d v="2025-12-04T00:00:00"/>
    <n v="44729.86"/>
    <n v="44729.86"/>
    <n v="63"/>
    <s v="61-90"/>
    <x v="4"/>
  </r>
  <r>
    <s v="INV02149"/>
    <x v="129"/>
    <d v="2024-04-05T00:00:00"/>
    <d v="2024-05-05T00:00:00"/>
    <n v="52293.57"/>
    <n v="52293.57"/>
    <n v="641"/>
    <s v="90+"/>
    <x v="4"/>
  </r>
  <r>
    <s v="INV02808"/>
    <x v="129"/>
    <d v="2025-07-18T00:00:00"/>
    <d v="2025-08-17T00:00:00"/>
    <n v="22057.27"/>
    <n v="22057.27"/>
    <n v="172"/>
    <s v="90+"/>
    <x v="4"/>
  </r>
  <r>
    <s v="INV00662"/>
    <x v="130"/>
    <d v="2024-09-04T00:00:00"/>
    <d v="2024-10-04T00:00:00"/>
    <n v="190431.84"/>
    <n v="86853.440000000002"/>
    <n v="489"/>
    <s v="90+"/>
    <x v="341"/>
  </r>
  <r>
    <s v="INV02057"/>
    <x v="130"/>
    <d v="2025-06-18T00:00:00"/>
    <d v="2025-07-18T00:00:00"/>
    <n v="177417.11"/>
    <n v="155869.74"/>
    <n v="202"/>
    <s v="90+"/>
    <x v="342"/>
  </r>
  <r>
    <s v="INV00298"/>
    <x v="130"/>
    <d v="2025-08-24T00:00:00"/>
    <d v="2025-09-23T00:00:00"/>
    <n v="172840.24"/>
    <n v="172840.24"/>
    <n v="135"/>
    <s v="90+"/>
    <x v="4"/>
  </r>
  <r>
    <s v="INV00675"/>
    <x v="130"/>
    <d v="2025-09-13T00:00:00"/>
    <d v="2025-10-13T00:00:00"/>
    <n v="165619.67000000001"/>
    <n v="165619.67000000001"/>
    <n v="115"/>
    <s v="90+"/>
    <x v="4"/>
  </r>
  <r>
    <s v="INV00836"/>
    <x v="130"/>
    <d v="2024-02-18T00:00:00"/>
    <d v="2024-03-19T00:00:00"/>
    <n v="28266.43"/>
    <n v="28266.43"/>
    <n v="688"/>
    <s v="90+"/>
    <x v="4"/>
  </r>
  <r>
    <s v="INV01805"/>
    <x v="130"/>
    <d v="2025-06-24T00:00:00"/>
    <d v="2025-07-24T00:00:00"/>
    <n v="31531"/>
    <n v="31531"/>
    <n v="196"/>
    <s v="90+"/>
    <x v="4"/>
  </r>
  <r>
    <s v="INV02020"/>
    <x v="130"/>
    <d v="2025-01-09T00:00:00"/>
    <d v="2025-02-08T00:00:00"/>
    <n v="26362.33"/>
    <n v="26362.33"/>
    <n v="362"/>
    <s v="90+"/>
    <x v="4"/>
  </r>
  <r>
    <s v="INV02190"/>
    <x v="130"/>
    <d v="2025-08-30T00:00:00"/>
    <d v="2025-09-29T00:00:00"/>
    <n v="78971.94"/>
    <n v="78971.94"/>
    <n v="129"/>
    <s v="90+"/>
    <x v="4"/>
  </r>
  <r>
    <s v="INV02262"/>
    <x v="130"/>
    <d v="2024-07-22T00:00:00"/>
    <d v="2024-08-21T00:00:00"/>
    <n v="77537.490000000005"/>
    <n v="77537.490000000005"/>
    <n v="533"/>
    <s v="90+"/>
    <x v="4"/>
  </r>
  <r>
    <s v="INV02298"/>
    <x v="130"/>
    <d v="2024-01-17T00:00:00"/>
    <d v="2024-02-16T00:00:00"/>
    <n v="180653.02"/>
    <n v="180653.02"/>
    <n v="720"/>
    <s v="90+"/>
    <x v="4"/>
  </r>
  <r>
    <s v="INV02398"/>
    <x v="130"/>
    <d v="2024-04-23T00:00:00"/>
    <d v="2024-05-23T00:00:00"/>
    <n v="175085.72"/>
    <n v="175085.72"/>
    <n v="623"/>
    <s v="90+"/>
    <x v="4"/>
  </r>
  <r>
    <s v="INV02765"/>
    <x v="130"/>
    <d v="2024-09-09T00:00:00"/>
    <d v="2024-10-09T00:00:00"/>
    <n v="142178.57"/>
    <n v="142178.57"/>
    <n v="484"/>
    <s v="90+"/>
    <x v="4"/>
  </r>
  <r>
    <s v="INV01426"/>
    <x v="131"/>
    <d v="2024-10-04T00:00:00"/>
    <d v="2024-11-03T00:00:00"/>
    <n v="129150.8"/>
    <n v="64641.83"/>
    <n v="459"/>
    <s v="90+"/>
    <x v="343"/>
  </r>
  <r>
    <s v="INV01464"/>
    <x v="131"/>
    <d v="2025-08-16T00:00:00"/>
    <d v="2025-09-15T00:00:00"/>
    <n v="95963.99"/>
    <n v="79749.440000000002"/>
    <n v="143"/>
    <s v="90+"/>
    <x v="344"/>
  </r>
  <r>
    <s v="INV01551"/>
    <x v="131"/>
    <d v="2024-12-31T00:00:00"/>
    <d v="2025-01-30T00:00:00"/>
    <n v="27973.73"/>
    <n v="24452.959999999999"/>
    <n v="371"/>
    <s v="90+"/>
    <x v="345"/>
  </r>
  <r>
    <s v="INV00144"/>
    <x v="131"/>
    <d v="2024-10-13T00:00:00"/>
    <d v="2024-11-12T00:00:00"/>
    <n v="58708.81"/>
    <n v="58708.81"/>
    <n v="450"/>
    <s v="90+"/>
    <x v="4"/>
  </r>
  <r>
    <s v="INV00223"/>
    <x v="131"/>
    <d v="2025-10-09T00:00:00"/>
    <d v="2025-11-08T00:00:00"/>
    <n v="24947.48"/>
    <n v="24947.48"/>
    <n v="89"/>
    <s v="61-90"/>
    <x v="4"/>
  </r>
  <r>
    <s v="INV00648"/>
    <x v="131"/>
    <d v="2024-08-04T00:00:00"/>
    <d v="2024-09-03T00:00:00"/>
    <n v="168194.86"/>
    <n v="168194.86"/>
    <n v="520"/>
    <s v="90+"/>
    <x v="4"/>
  </r>
  <r>
    <s v="INV00832"/>
    <x v="131"/>
    <d v="2024-04-11T00:00:00"/>
    <d v="2024-05-11T00:00:00"/>
    <n v="141750.14000000001"/>
    <n v="141750.14000000001"/>
    <n v="635"/>
    <s v="90+"/>
    <x v="4"/>
  </r>
  <r>
    <s v="INV00991"/>
    <x v="131"/>
    <d v="2024-04-10T00:00:00"/>
    <d v="2024-05-10T00:00:00"/>
    <n v="197149.46"/>
    <n v="197149.46"/>
    <n v="636"/>
    <s v="90+"/>
    <x v="4"/>
  </r>
  <r>
    <s v="INV01368"/>
    <x v="131"/>
    <d v="2024-02-28T00:00:00"/>
    <d v="2024-03-29T00:00:00"/>
    <n v="162313.82"/>
    <n v="162313.82"/>
    <n v="678"/>
    <s v="90+"/>
    <x v="4"/>
  </r>
  <r>
    <s v="INV02024"/>
    <x v="131"/>
    <d v="2024-06-29T00:00:00"/>
    <d v="2024-07-29T00:00:00"/>
    <n v="23762.31"/>
    <n v="23762.31"/>
    <n v="556"/>
    <s v="90+"/>
    <x v="4"/>
  </r>
  <r>
    <s v="INV02310"/>
    <x v="131"/>
    <d v="2024-12-22T00:00:00"/>
    <d v="2025-01-21T00:00:00"/>
    <n v="115536.99"/>
    <n v="115536.99"/>
    <n v="380"/>
    <s v="90+"/>
    <x v="4"/>
  </r>
  <r>
    <s v="INV02683"/>
    <x v="131"/>
    <d v="2025-03-21T00:00:00"/>
    <d v="2025-04-20T00:00:00"/>
    <n v="157904.10999999999"/>
    <n v="157904.10999999999"/>
    <n v="291"/>
    <s v="90+"/>
    <x v="4"/>
  </r>
  <r>
    <s v="INV01440"/>
    <x v="132"/>
    <d v="2025-05-08T00:00:00"/>
    <d v="2025-06-07T00:00:00"/>
    <n v="51011.85"/>
    <n v="18970.79"/>
    <n v="243"/>
    <s v="90+"/>
    <x v="346"/>
  </r>
  <r>
    <s v="INV00259"/>
    <x v="132"/>
    <d v="2024-10-16T00:00:00"/>
    <d v="2024-11-15T00:00:00"/>
    <n v="196983.12"/>
    <n v="172594.56"/>
    <n v="447"/>
    <s v="90+"/>
    <x v="347"/>
  </r>
  <r>
    <s v="INV00952"/>
    <x v="132"/>
    <d v="2025-09-08T00:00:00"/>
    <d v="2025-10-08T00:00:00"/>
    <n v="21056.31"/>
    <n v="8064.47"/>
    <n v="120"/>
    <s v="90+"/>
    <x v="348"/>
  </r>
  <r>
    <s v="INV02112"/>
    <x v="132"/>
    <d v="2024-01-23T00:00:00"/>
    <d v="2024-02-22T00:00:00"/>
    <n v="72408.539999999994"/>
    <n v="72408.539999999994"/>
    <n v="714"/>
    <s v="90+"/>
    <x v="4"/>
  </r>
  <r>
    <s v="INV02175"/>
    <x v="132"/>
    <d v="2025-10-10T00:00:00"/>
    <d v="2025-11-09T00:00:00"/>
    <n v="34623.519999999997"/>
    <n v="34623.519999999997"/>
    <n v="88"/>
    <s v="61-90"/>
    <x v="4"/>
  </r>
  <r>
    <s v="INV02366"/>
    <x v="132"/>
    <d v="2024-02-15T00:00:00"/>
    <d v="2024-03-16T00:00:00"/>
    <n v="34678.959999999999"/>
    <n v="34678.959999999999"/>
    <n v="691"/>
    <s v="90+"/>
    <x v="4"/>
  </r>
  <r>
    <s v="INV02678"/>
    <x v="132"/>
    <d v="2024-12-10T00:00:00"/>
    <d v="2025-01-09T00:00:00"/>
    <n v="19339.57"/>
    <n v="19339.57"/>
    <n v="392"/>
    <s v="90+"/>
    <x v="4"/>
  </r>
  <r>
    <s v="INV02673"/>
    <x v="133"/>
    <d v="2024-06-14T00:00:00"/>
    <d v="2024-07-14T00:00:00"/>
    <n v="60806.79"/>
    <n v="22768.28"/>
    <n v="571"/>
    <s v="90+"/>
    <x v="349"/>
  </r>
  <r>
    <s v="INV02001"/>
    <x v="133"/>
    <d v="2025-11-28T00:00:00"/>
    <d v="2025-12-28T00:00:00"/>
    <n v="109835.27"/>
    <n v="79991.67"/>
    <n v="39"/>
    <s v="31-60"/>
    <x v="350"/>
  </r>
  <r>
    <s v="INV02105"/>
    <x v="133"/>
    <d v="2025-05-04T00:00:00"/>
    <d v="2025-06-03T00:00:00"/>
    <n v="58265.87"/>
    <n v="39437.269999999997"/>
    <n v="247"/>
    <s v="90+"/>
    <x v="351"/>
  </r>
  <r>
    <s v="INV00741"/>
    <x v="133"/>
    <d v="2024-05-08T00:00:00"/>
    <d v="2024-06-07T00:00:00"/>
    <n v="44215.15"/>
    <n v="25999.68"/>
    <n v="608"/>
    <s v="90+"/>
    <x v="352"/>
  </r>
  <r>
    <s v="INV00989"/>
    <x v="133"/>
    <d v="2024-11-23T00:00:00"/>
    <d v="2024-12-23T00:00:00"/>
    <n v="24526.39"/>
    <n v="24526.39"/>
    <n v="409"/>
    <s v="90+"/>
    <x v="4"/>
  </r>
  <r>
    <s v="INV01646"/>
    <x v="133"/>
    <d v="2024-03-25T00:00:00"/>
    <d v="2024-04-24T00:00:00"/>
    <n v="181174.51"/>
    <n v="181174.51"/>
    <n v="652"/>
    <s v="90+"/>
    <x v="4"/>
  </r>
  <r>
    <s v="INV01652"/>
    <x v="133"/>
    <d v="2024-06-18T00:00:00"/>
    <d v="2024-07-18T00:00:00"/>
    <n v="112142.72"/>
    <n v="112142.72"/>
    <n v="567"/>
    <s v="90+"/>
    <x v="4"/>
  </r>
  <r>
    <s v="INV02377"/>
    <x v="133"/>
    <d v="2024-05-04T00:00:00"/>
    <d v="2024-06-03T00:00:00"/>
    <n v="119542.79"/>
    <n v="119542.79"/>
    <n v="612"/>
    <s v="90+"/>
    <x v="4"/>
  </r>
  <r>
    <s v="INV02999"/>
    <x v="133"/>
    <d v="2025-10-24T00:00:00"/>
    <d v="2025-11-23T00:00:00"/>
    <n v="31749.39"/>
    <n v="31749.39"/>
    <n v="74"/>
    <s v="61-90"/>
    <x v="4"/>
  </r>
  <r>
    <s v="INV01111"/>
    <x v="134"/>
    <d v="2024-03-26T00:00:00"/>
    <d v="2024-04-25T00:00:00"/>
    <n v="163484.23000000001"/>
    <n v="79849.289999999994"/>
    <n v="651"/>
    <s v="90+"/>
    <x v="353"/>
  </r>
  <r>
    <s v="INV01117"/>
    <x v="134"/>
    <d v="2025-02-11T00:00:00"/>
    <d v="2025-03-13T00:00:00"/>
    <n v="188397.05"/>
    <n v="144997.4"/>
    <n v="329"/>
    <s v="90+"/>
    <x v="354"/>
  </r>
  <r>
    <s v="INV00692"/>
    <x v="134"/>
    <d v="2024-02-27T00:00:00"/>
    <d v="2024-03-28T00:00:00"/>
    <n v="58356.56"/>
    <n v="23719.360000000001"/>
    <n v="679"/>
    <s v="90+"/>
    <x v="355"/>
  </r>
  <r>
    <s v="INV02504"/>
    <x v="134"/>
    <d v="2024-05-20T00:00:00"/>
    <d v="2024-06-19T00:00:00"/>
    <n v="35511.97"/>
    <n v="30909.29"/>
    <n v="596"/>
    <s v="90+"/>
    <x v="356"/>
  </r>
  <r>
    <s v="INV00325"/>
    <x v="134"/>
    <d v="2025-08-24T00:00:00"/>
    <d v="2025-09-23T00:00:00"/>
    <n v="25277.18"/>
    <n v="25277.18"/>
    <n v="135"/>
    <s v="90+"/>
    <x v="4"/>
  </r>
  <r>
    <s v="INV00522"/>
    <x v="134"/>
    <d v="2024-03-09T00:00:00"/>
    <d v="2024-04-08T00:00:00"/>
    <n v="84969.84"/>
    <n v="84969.84"/>
    <n v="668"/>
    <s v="90+"/>
    <x v="4"/>
  </r>
  <r>
    <s v="INV00862"/>
    <x v="134"/>
    <d v="2024-08-21T00:00:00"/>
    <d v="2024-09-20T00:00:00"/>
    <n v="191086.88"/>
    <n v="191086.88"/>
    <n v="503"/>
    <s v="90+"/>
    <x v="4"/>
  </r>
  <r>
    <s v="INV01197"/>
    <x v="134"/>
    <d v="2024-07-20T00:00:00"/>
    <d v="2024-08-19T00:00:00"/>
    <n v="161485.81"/>
    <n v="161485.81"/>
    <n v="535"/>
    <s v="90+"/>
    <x v="4"/>
  </r>
  <r>
    <s v="INV01541"/>
    <x v="134"/>
    <d v="2025-09-22T00:00:00"/>
    <d v="2025-10-22T00:00:00"/>
    <n v="100796.85"/>
    <n v="100796.85"/>
    <n v="106"/>
    <s v="90+"/>
    <x v="4"/>
  </r>
  <r>
    <s v="INV01803"/>
    <x v="134"/>
    <d v="2024-10-01T00:00:00"/>
    <d v="2024-10-31T00:00:00"/>
    <n v="22966.06"/>
    <n v="22966.06"/>
    <n v="462"/>
    <s v="90+"/>
    <x v="4"/>
  </r>
  <r>
    <s v="INV02151"/>
    <x v="134"/>
    <d v="2025-06-14T00:00:00"/>
    <d v="2025-07-14T00:00:00"/>
    <n v="135305.81"/>
    <n v="135305.81"/>
    <n v="206"/>
    <s v="90+"/>
    <x v="4"/>
  </r>
  <r>
    <s v="INV02386"/>
    <x v="134"/>
    <d v="2025-08-29T00:00:00"/>
    <d v="2025-09-28T00:00:00"/>
    <n v="15216.81"/>
    <n v="15216.81"/>
    <n v="130"/>
    <s v="90+"/>
    <x v="4"/>
  </r>
  <r>
    <s v="INV02574"/>
    <x v="134"/>
    <d v="2024-12-28T00:00:00"/>
    <d v="2025-01-27T00:00:00"/>
    <n v="99142.43"/>
    <n v="99142.43"/>
    <n v="374"/>
    <s v="90+"/>
    <x v="4"/>
  </r>
  <r>
    <s v="INV01727"/>
    <x v="135"/>
    <d v="2025-08-03T00:00:00"/>
    <d v="2025-09-02T00:00:00"/>
    <n v="182347.41"/>
    <n v="67875.27"/>
    <n v="156"/>
    <s v="90+"/>
    <x v="357"/>
  </r>
  <r>
    <s v="INV02905"/>
    <x v="135"/>
    <d v="2025-05-29T00:00:00"/>
    <d v="2025-06-28T00:00:00"/>
    <n v="17337.2"/>
    <n v="10889.95"/>
    <n v="222"/>
    <s v="90+"/>
    <x v="358"/>
  </r>
  <r>
    <s v="INV00285"/>
    <x v="135"/>
    <d v="2024-03-12T00:00:00"/>
    <d v="2024-04-11T00:00:00"/>
    <n v="100656.91"/>
    <n v="100656.91"/>
    <n v="665"/>
    <s v="90+"/>
    <x v="4"/>
  </r>
  <r>
    <s v="INV01554"/>
    <x v="135"/>
    <d v="2024-06-24T00:00:00"/>
    <d v="2024-07-24T00:00:00"/>
    <n v="63953.760000000002"/>
    <n v="63953.760000000002"/>
    <n v="561"/>
    <s v="90+"/>
    <x v="4"/>
  </r>
  <r>
    <s v="INV02077"/>
    <x v="135"/>
    <d v="2025-08-09T00:00:00"/>
    <d v="2025-09-08T00:00:00"/>
    <n v="116515.65"/>
    <n v="116515.65"/>
    <n v="150"/>
    <s v="90+"/>
    <x v="4"/>
  </r>
  <r>
    <s v="INV02129"/>
    <x v="135"/>
    <d v="2024-10-01T00:00:00"/>
    <d v="2024-10-31T00:00:00"/>
    <n v="75775.990000000005"/>
    <n v="75775.990000000005"/>
    <n v="462"/>
    <s v="90+"/>
    <x v="4"/>
  </r>
  <r>
    <s v="INV02492"/>
    <x v="135"/>
    <d v="2024-06-07T00:00:00"/>
    <d v="2024-07-07T00:00:00"/>
    <n v="36450.93"/>
    <n v="36450.93"/>
    <n v="578"/>
    <s v="90+"/>
    <x v="4"/>
  </r>
  <r>
    <s v="INV01657"/>
    <x v="136"/>
    <d v="2025-09-25T00:00:00"/>
    <d v="2025-10-25T00:00:00"/>
    <n v="84349.55"/>
    <n v="26069.57"/>
    <n v="103"/>
    <s v="90+"/>
    <x v="359"/>
  </r>
  <r>
    <s v="INV01908"/>
    <x v="136"/>
    <d v="2025-03-11T00:00:00"/>
    <d v="2025-04-10T00:00:00"/>
    <n v="199355.69"/>
    <n v="168781.29"/>
    <n v="301"/>
    <s v="90+"/>
    <x v="360"/>
  </r>
  <r>
    <s v="INV01247"/>
    <x v="136"/>
    <d v="2024-11-08T00:00:00"/>
    <d v="2024-12-08T00:00:00"/>
    <n v="103035.84"/>
    <n v="91516.1"/>
    <n v="424"/>
    <s v="90+"/>
    <x v="361"/>
  </r>
  <r>
    <s v="INV00245"/>
    <x v="136"/>
    <d v="2025-01-26T00:00:00"/>
    <d v="2025-02-25T00:00:00"/>
    <n v="88298.28"/>
    <n v="88298.28"/>
    <n v="345"/>
    <s v="90+"/>
    <x v="4"/>
  </r>
  <r>
    <s v="INV00379"/>
    <x v="136"/>
    <d v="2024-12-01T00:00:00"/>
    <d v="2024-12-31T00:00:00"/>
    <n v="139609.31"/>
    <n v="139609.31"/>
    <n v="401"/>
    <s v="90+"/>
    <x v="4"/>
  </r>
  <r>
    <s v="INV00570"/>
    <x v="136"/>
    <d v="2025-09-16T00:00:00"/>
    <d v="2025-10-16T00:00:00"/>
    <n v="172956.64"/>
    <n v="172956.64"/>
    <n v="112"/>
    <s v="90+"/>
    <x v="4"/>
  </r>
  <r>
    <s v="INV00925"/>
    <x v="136"/>
    <d v="2025-01-10T00:00:00"/>
    <d v="2025-02-09T00:00:00"/>
    <n v="114116.27"/>
    <n v="114116.27"/>
    <n v="361"/>
    <s v="90+"/>
    <x v="4"/>
  </r>
  <r>
    <s v="INV00959"/>
    <x v="136"/>
    <d v="2025-09-30T00:00:00"/>
    <d v="2025-10-30T00:00:00"/>
    <n v="124168.28"/>
    <n v="124168.28"/>
    <n v="98"/>
    <s v="90+"/>
    <x v="4"/>
  </r>
  <r>
    <s v="INV01159"/>
    <x v="136"/>
    <d v="2024-03-31T00:00:00"/>
    <d v="2024-04-30T00:00:00"/>
    <n v="106742.05"/>
    <n v="106742.05"/>
    <n v="646"/>
    <s v="90+"/>
    <x v="4"/>
  </r>
  <r>
    <s v="INV01673"/>
    <x v="136"/>
    <d v="2025-04-07T00:00:00"/>
    <d v="2025-05-07T00:00:00"/>
    <n v="61735.86"/>
    <n v="61735.86"/>
    <n v="274"/>
    <s v="90+"/>
    <x v="4"/>
  </r>
  <r>
    <s v="INV01854"/>
    <x v="136"/>
    <d v="2024-01-25T00:00:00"/>
    <d v="2024-02-24T00:00:00"/>
    <n v="103154.25"/>
    <n v="103154.25"/>
    <n v="712"/>
    <s v="90+"/>
    <x v="4"/>
  </r>
  <r>
    <s v="INV02255"/>
    <x v="136"/>
    <d v="2024-05-08T00:00:00"/>
    <d v="2024-06-07T00:00:00"/>
    <n v="17642.71"/>
    <n v="17642.71"/>
    <n v="608"/>
    <s v="90+"/>
    <x v="4"/>
  </r>
  <r>
    <s v="INV02285"/>
    <x v="136"/>
    <d v="2024-10-15T00:00:00"/>
    <d v="2024-11-14T00:00:00"/>
    <n v="107413.1"/>
    <n v="107413.1"/>
    <n v="448"/>
    <s v="90+"/>
    <x v="4"/>
  </r>
  <r>
    <s v="INV02743"/>
    <x v="136"/>
    <d v="2025-11-26T00:00:00"/>
    <d v="2025-12-26T00:00:00"/>
    <n v="186051.06"/>
    <n v="186051.06"/>
    <n v="41"/>
    <s v="31-60"/>
    <x v="4"/>
  </r>
  <r>
    <s v="INV02943"/>
    <x v="136"/>
    <d v="2024-09-03T00:00:00"/>
    <d v="2024-10-03T00:00:00"/>
    <n v="49315.14"/>
    <n v="49315.14"/>
    <n v="490"/>
    <s v="90+"/>
    <x v="4"/>
  </r>
  <r>
    <s v="INV00573"/>
    <x v="137"/>
    <d v="2025-07-11T00:00:00"/>
    <d v="2025-08-10T00:00:00"/>
    <n v="152555.44"/>
    <n v="109347.56"/>
    <n v="179"/>
    <s v="90+"/>
    <x v="362"/>
  </r>
  <r>
    <s v="INV01382"/>
    <x v="137"/>
    <d v="2025-09-30T00:00:00"/>
    <d v="2025-10-30T00:00:00"/>
    <n v="48879.24"/>
    <n v="34138.639999999999"/>
    <n v="98"/>
    <s v="90+"/>
    <x v="363"/>
  </r>
  <r>
    <s v="INV00263"/>
    <x v="137"/>
    <d v="2024-04-04T00:00:00"/>
    <d v="2024-05-04T00:00:00"/>
    <n v="33283.839999999997"/>
    <n v="33283.839999999997"/>
    <n v="642"/>
    <s v="90+"/>
    <x v="4"/>
  </r>
  <r>
    <s v="INV00268"/>
    <x v="137"/>
    <d v="2025-08-04T00:00:00"/>
    <d v="2025-09-03T00:00:00"/>
    <n v="84352"/>
    <n v="84352"/>
    <n v="155"/>
    <s v="90+"/>
    <x v="4"/>
  </r>
  <r>
    <s v="INV01177"/>
    <x v="137"/>
    <d v="2024-11-24T00:00:00"/>
    <d v="2024-12-24T00:00:00"/>
    <n v="116378.71"/>
    <n v="116378.71"/>
    <n v="408"/>
    <s v="90+"/>
    <x v="4"/>
  </r>
  <r>
    <s v="INV01237"/>
    <x v="137"/>
    <d v="2024-03-25T00:00:00"/>
    <d v="2024-04-24T00:00:00"/>
    <n v="151421.93"/>
    <n v="151421.93"/>
    <n v="652"/>
    <s v="90+"/>
    <x v="4"/>
  </r>
  <r>
    <s v="INV01390"/>
    <x v="137"/>
    <d v="2025-02-03T00:00:00"/>
    <d v="2025-03-05T00:00:00"/>
    <n v="55167.08"/>
    <n v="55167.08"/>
    <n v="337"/>
    <s v="90+"/>
    <x v="4"/>
  </r>
  <r>
    <s v="INV01818"/>
    <x v="137"/>
    <d v="2024-07-15T00:00:00"/>
    <d v="2024-08-14T00:00:00"/>
    <n v="183446.56"/>
    <n v="183446.56"/>
    <n v="540"/>
    <s v="90+"/>
    <x v="4"/>
  </r>
  <r>
    <s v="INV02655"/>
    <x v="137"/>
    <d v="2024-11-14T00:00:00"/>
    <d v="2024-12-14T00:00:00"/>
    <n v="22395.08"/>
    <n v="22395.08"/>
    <n v="418"/>
    <s v="90+"/>
    <x v="4"/>
  </r>
  <r>
    <s v="INV02780"/>
    <x v="137"/>
    <d v="2025-06-23T00:00:00"/>
    <d v="2025-07-23T00:00:00"/>
    <n v="25084.560000000001"/>
    <n v="25084.560000000001"/>
    <n v="197"/>
    <s v="90+"/>
    <x v="4"/>
  </r>
  <r>
    <s v="INV01482"/>
    <x v="138"/>
    <d v="2025-05-04T00:00:00"/>
    <d v="2025-06-03T00:00:00"/>
    <n v="90236.86"/>
    <n v="44962.82"/>
    <n v="247"/>
    <s v="90+"/>
    <x v="364"/>
  </r>
  <r>
    <s v="INV00235"/>
    <x v="138"/>
    <d v="2024-02-11T00:00:00"/>
    <d v="2024-03-12T00:00:00"/>
    <n v="118727.54"/>
    <n v="79817.94"/>
    <n v="695"/>
    <s v="90+"/>
    <x v="365"/>
  </r>
  <r>
    <s v="INV00083"/>
    <x v="138"/>
    <d v="2024-08-29T00:00:00"/>
    <d v="2024-09-28T00:00:00"/>
    <n v="45041.64"/>
    <n v="45041.64"/>
    <n v="495"/>
    <s v="90+"/>
    <x v="4"/>
  </r>
  <r>
    <s v="INV00308"/>
    <x v="138"/>
    <d v="2025-06-06T00:00:00"/>
    <d v="2025-07-06T00:00:00"/>
    <n v="65356.61"/>
    <n v="65356.61"/>
    <n v="214"/>
    <s v="90+"/>
    <x v="4"/>
  </r>
  <r>
    <s v="INV00375"/>
    <x v="138"/>
    <d v="2025-02-15T00:00:00"/>
    <d v="2025-03-17T00:00:00"/>
    <n v="179093.84"/>
    <n v="179093.84"/>
    <n v="325"/>
    <s v="90+"/>
    <x v="4"/>
  </r>
  <r>
    <s v="INV00527"/>
    <x v="138"/>
    <d v="2024-11-29T00:00:00"/>
    <d v="2024-12-29T00:00:00"/>
    <n v="112440.72"/>
    <n v="112440.72"/>
    <n v="403"/>
    <s v="90+"/>
    <x v="4"/>
  </r>
  <r>
    <s v="INV00571"/>
    <x v="138"/>
    <d v="2024-12-17T00:00:00"/>
    <d v="2025-01-16T00:00:00"/>
    <n v="179041.1"/>
    <n v="179041.1"/>
    <n v="385"/>
    <s v="90+"/>
    <x v="4"/>
  </r>
  <r>
    <s v="INV01285"/>
    <x v="138"/>
    <d v="2024-07-16T00:00:00"/>
    <d v="2024-08-15T00:00:00"/>
    <n v="75266.039999999994"/>
    <n v="75266.039999999994"/>
    <n v="539"/>
    <s v="90+"/>
    <x v="4"/>
  </r>
  <r>
    <s v="INV01317"/>
    <x v="138"/>
    <d v="2024-12-28T00:00:00"/>
    <d v="2025-01-27T00:00:00"/>
    <n v="105562.78"/>
    <n v="105562.78"/>
    <n v="374"/>
    <s v="90+"/>
    <x v="4"/>
  </r>
  <r>
    <s v="INV01953"/>
    <x v="138"/>
    <d v="2025-04-26T00:00:00"/>
    <d v="2025-05-26T00:00:00"/>
    <n v="101323.95"/>
    <n v="101323.95"/>
    <n v="255"/>
    <s v="90+"/>
    <x v="4"/>
  </r>
  <r>
    <s v="INV02267"/>
    <x v="138"/>
    <d v="2024-07-02T00:00:00"/>
    <d v="2024-08-01T00:00:00"/>
    <n v="186424.68"/>
    <n v="186424.68"/>
    <n v="553"/>
    <s v="90+"/>
    <x v="4"/>
  </r>
  <r>
    <s v="INV02563"/>
    <x v="138"/>
    <d v="2025-08-09T00:00:00"/>
    <d v="2025-09-08T00:00:00"/>
    <n v="148668.16"/>
    <n v="148668.16"/>
    <n v="150"/>
    <s v="90+"/>
    <x v="4"/>
  </r>
  <r>
    <s v="INV00581"/>
    <x v="139"/>
    <d v="2025-09-10T00:00:00"/>
    <d v="2025-10-10T00:00:00"/>
    <n v="102391.03"/>
    <n v="48472.91"/>
    <n v="118"/>
    <s v="90+"/>
    <x v="366"/>
  </r>
  <r>
    <s v="INV02844"/>
    <x v="139"/>
    <d v="2024-12-13T00:00:00"/>
    <d v="2025-01-12T00:00:00"/>
    <n v="187179"/>
    <n v="137718.22"/>
    <n v="389"/>
    <s v="90+"/>
    <x v="367"/>
  </r>
  <r>
    <s v="INV00108"/>
    <x v="139"/>
    <d v="2024-05-18T00:00:00"/>
    <d v="2024-06-17T00:00:00"/>
    <n v="144573.14000000001"/>
    <n v="144573.14000000001"/>
    <n v="598"/>
    <s v="90+"/>
    <x v="4"/>
  </r>
  <r>
    <s v="INV00440"/>
    <x v="139"/>
    <d v="2024-01-19T00:00:00"/>
    <d v="2024-02-18T00:00:00"/>
    <n v="190687.34"/>
    <n v="190687.34"/>
    <n v="718"/>
    <s v="90+"/>
    <x v="4"/>
  </r>
  <r>
    <s v="INV00614"/>
    <x v="139"/>
    <d v="2024-09-04T00:00:00"/>
    <d v="2024-10-04T00:00:00"/>
    <n v="54547.65"/>
    <n v="54547.65"/>
    <n v="489"/>
    <s v="90+"/>
    <x v="4"/>
  </r>
  <r>
    <s v="INV00885"/>
    <x v="139"/>
    <d v="2025-08-10T00:00:00"/>
    <d v="2025-09-09T00:00:00"/>
    <n v="173673.15"/>
    <n v="173673.15"/>
    <n v="149"/>
    <s v="90+"/>
    <x v="4"/>
  </r>
  <r>
    <s v="INV00914"/>
    <x v="139"/>
    <d v="2024-07-01T00:00:00"/>
    <d v="2024-07-31T00:00:00"/>
    <n v="145725.65"/>
    <n v="145725.65"/>
    <n v="554"/>
    <s v="90+"/>
    <x v="4"/>
  </r>
  <r>
    <s v="INV00977"/>
    <x v="139"/>
    <d v="2024-08-09T00:00:00"/>
    <d v="2024-09-08T00:00:00"/>
    <n v="56924.69"/>
    <n v="56924.69"/>
    <n v="515"/>
    <s v="90+"/>
    <x v="4"/>
  </r>
  <r>
    <s v="INV01133"/>
    <x v="139"/>
    <d v="2025-06-18T00:00:00"/>
    <d v="2025-07-18T00:00:00"/>
    <n v="95411.92"/>
    <n v="95411.92"/>
    <n v="202"/>
    <s v="90+"/>
    <x v="4"/>
  </r>
  <r>
    <s v="INV01835"/>
    <x v="139"/>
    <d v="2024-12-22T00:00:00"/>
    <d v="2025-01-21T00:00:00"/>
    <n v="36265.879999999997"/>
    <n v="36265.879999999997"/>
    <n v="380"/>
    <s v="90+"/>
    <x v="4"/>
  </r>
  <r>
    <s v="INV02167"/>
    <x v="139"/>
    <d v="2025-05-08T00:00:00"/>
    <d v="2025-06-07T00:00:00"/>
    <n v="131886.44"/>
    <n v="131886.44"/>
    <n v="243"/>
    <s v="90+"/>
    <x v="4"/>
  </r>
  <r>
    <s v="INV02584"/>
    <x v="139"/>
    <d v="2024-07-12T00:00:00"/>
    <d v="2024-08-11T00:00:00"/>
    <n v="79550.679999999993"/>
    <n v="79550.679999999993"/>
    <n v="543"/>
    <s v="90+"/>
    <x v="4"/>
  </r>
  <r>
    <s v="INV00142"/>
    <x v="140"/>
    <d v="2024-12-03T00:00:00"/>
    <d v="2025-01-02T00:00:00"/>
    <n v="137126.17000000001"/>
    <n v="137126.17000000001"/>
    <n v="399"/>
    <s v="90+"/>
    <x v="4"/>
  </r>
  <r>
    <s v="INV00461"/>
    <x v="140"/>
    <d v="2024-02-04T00:00:00"/>
    <d v="2024-03-05T00:00:00"/>
    <n v="78503.41"/>
    <n v="78503.41"/>
    <n v="702"/>
    <s v="90+"/>
    <x v="4"/>
  </r>
  <r>
    <s v="INV00499"/>
    <x v="140"/>
    <d v="2025-11-20T00:00:00"/>
    <d v="2025-12-20T00:00:00"/>
    <n v="115571.34"/>
    <n v="115571.34"/>
    <n v="47"/>
    <s v="31-60"/>
    <x v="4"/>
  </r>
  <r>
    <s v="INV00510"/>
    <x v="140"/>
    <d v="2025-04-14T00:00:00"/>
    <d v="2025-05-14T00:00:00"/>
    <n v="120840.39"/>
    <n v="120840.39"/>
    <n v="267"/>
    <s v="90+"/>
    <x v="4"/>
  </r>
  <r>
    <s v="INV00717"/>
    <x v="140"/>
    <d v="2025-08-05T00:00:00"/>
    <d v="2025-09-04T00:00:00"/>
    <n v="93856.56"/>
    <n v="93856.56"/>
    <n v="154"/>
    <s v="90+"/>
    <x v="4"/>
  </r>
  <r>
    <s v="INV00803"/>
    <x v="140"/>
    <d v="2024-12-14T00:00:00"/>
    <d v="2025-01-13T00:00:00"/>
    <n v="37381.49"/>
    <n v="37381.49"/>
    <n v="388"/>
    <s v="90+"/>
    <x v="4"/>
  </r>
  <r>
    <s v="INV00986"/>
    <x v="140"/>
    <d v="2025-01-01T00:00:00"/>
    <d v="2025-01-31T00:00:00"/>
    <n v="102762.43"/>
    <n v="102762.43"/>
    <n v="370"/>
    <s v="90+"/>
    <x v="4"/>
  </r>
  <r>
    <s v="INV01026"/>
    <x v="140"/>
    <d v="2025-05-15T00:00:00"/>
    <d v="2025-06-14T00:00:00"/>
    <n v="182444.99"/>
    <n v="182444.99"/>
    <n v="236"/>
    <s v="90+"/>
    <x v="4"/>
  </r>
  <r>
    <s v="INV01301"/>
    <x v="140"/>
    <d v="2025-05-15T00:00:00"/>
    <d v="2025-06-14T00:00:00"/>
    <n v="22984.12"/>
    <n v="22984.12"/>
    <n v="236"/>
    <s v="90+"/>
    <x v="4"/>
  </r>
  <r>
    <s v="INV01599"/>
    <x v="140"/>
    <d v="2025-01-29T00:00:00"/>
    <d v="2025-02-28T00:00:00"/>
    <n v="78018.09"/>
    <n v="78018.09"/>
    <n v="342"/>
    <s v="90+"/>
    <x v="4"/>
  </r>
  <r>
    <s v="INV01917"/>
    <x v="141"/>
    <d v="2025-03-29T00:00:00"/>
    <d v="2025-04-28T00:00:00"/>
    <n v="151756.45000000001"/>
    <n v="86920.53"/>
    <n v="283"/>
    <s v="90+"/>
    <x v="368"/>
  </r>
  <r>
    <s v="INV02628"/>
    <x v="141"/>
    <d v="2024-05-25T00:00:00"/>
    <d v="2024-06-24T00:00:00"/>
    <n v="111485.13"/>
    <n v="92327.26"/>
    <n v="591"/>
    <s v="90+"/>
    <x v="369"/>
  </r>
  <r>
    <s v="INV00278"/>
    <x v="141"/>
    <d v="2024-02-17T00:00:00"/>
    <d v="2024-03-18T00:00:00"/>
    <n v="19207.18"/>
    <n v="17270.259999999998"/>
    <n v="689"/>
    <s v="90+"/>
    <x v="370"/>
  </r>
  <r>
    <s v="INV00958"/>
    <x v="141"/>
    <d v="2024-01-04T00:00:00"/>
    <d v="2024-02-03T00:00:00"/>
    <n v="140955.9"/>
    <n v="140955.9"/>
    <n v="733"/>
    <s v="90+"/>
    <x v="4"/>
  </r>
  <r>
    <s v="INV01432"/>
    <x v="141"/>
    <d v="2024-03-05T00:00:00"/>
    <d v="2024-04-04T00:00:00"/>
    <n v="70085.23"/>
    <n v="70085.23"/>
    <n v="672"/>
    <s v="90+"/>
    <x v="4"/>
  </r>
  <r>
    <s v="INV02705"/>
    <x v="141"/>
    <d v="2025-10-15T00:00:00"/>
    <d v="2025-11-14T00:00:00"/>
    <n v="36333.61"/>
    <n v="36333.61"/>
    <n v="83"/>
    <s v="61-90"/>
    <x v="4"/>
  </r>
  <r>
    <s v="INV02717"/>
    <x v="141"/>
    <d v="2024-02-13T00:00:00"/>
    <d v="2024-03-14T00:00:00"/>
    <n v="188004.15"/>
    <n v="188004.15"/>
    <n v="693"/>
    <s v="90+"/>
    <x v="4"/>
  </r>
  <r>
    <s v="INV02768"/>
    <x v="141"/>
    <d v="2025-05-18T00:00:00"/>
    <d v="2025-06-17T00:00:00"/>
    <n v="120217.09"/>
    <n v="120217.09"/>
    <n v="233"/>
    <s v="90+"/>
    <x v="4"/>
  </r>
  <r>
    <s v="INV01768"/>
    <x v="142"/>
    <d v="2024-07-02T00:00:00"/>
    <d v="2024-08-01T00:00:00"/>
    <n v="181856.7"/>
    <n v="67416.350000000006"/>
    <n v="553"/>
    <s v="90+"/>
    <x v="371"/>
  </r>
  <r>
    <s v="INV02272"/>
    <x v="142"/>
    <d v="2025-09-21T00:00:00"/>
    <d v="2025-10-21T00:00:00"/>
    <n v="198779.8"/>
    <n v="96687.59"/>
    <n v="107"/>
    <s v="90+"/>
    <x v="372"/>
  </r>
  <r>
    <s v="INV01357"/>
    <x v="142"/>
    <d v="2025-08-20T00:00:00"/>
    <d v="2025-09-19T00:00:00"/>
    <n v="52488.04"/>
    <n v="25487.31"/>
    <n v="139"/>
    <s v="90+"/>
    <x v="373"/>
  </r>
  <r>
    <s v="INV00490"/>
    <x v="142"/>
    <d v="2025-05-27T00:00:00"/>
    <d v="2025-06-26T00:00:00"/>
    <n v="165617.04"/>
    <n v="165617.04"/>
    <n v="224"/>
    <s v="90+"/>
    <x v="4"/>
  </r>
  <r>
    <s v="INV00780"/>
    <x v="142"/>
    <d v="2024-11-12T00:00:00"/>
    <d v="2024-12-12T00:00:00"/>
    <n v="147370.67000000001"/>
    <n v="147370.67000000001"/>
    <n v="420"/>
    <s v="90+"/>
    <x v="4"/>
  </r>
  <r>
    <s v="INV01188"/>
    <x v="142"/>
    <d v="2025-10-31T00:00:00"/>
    <d v="2025-11-30T00:00:00"/>
    <n v="103817.21"/>
    <n v="103817.21"/>
    <n v="67"/>
    <s v="61-90"/>
    <x v="4"/>
  </r>
  <r>
    <s v="INV01383"/>
    <x v="142"/>
    <d v="2024-04-27T00:00:00"/>
    <d v="2024-05-27T00:00:00"/>
    <n v="188033.58"/>
    <n v="188033.58"/>
    <n v="619"/>
    <s v="90+"/>
    <x v="4"/>
  </r>
  <r>
    <s v="INV01585"/>
    <x v="142"/>
    <d v="2025-02-05T00:00:00"/>
    <d v="2025-03-07T00:00:00"/>
    <n v="116892.97"/>
    <n v="116892.97"/>
    <n v="335"/>
    <s v="90+"/>
    <x v="4"/>
  </r>
  <r>
    <s v="INV01699"/>
    <x v="142"/>
    <d v="2025-12-26T00:00:00"/>
    <d v="2026-01-25T00:00:00"/>
    <n v="92356.44"/>
    <n v="92356.44"/>
    <n v="11"/>
    <s v="0-30"/>
    <x v="4"/>
  </r>
  <r>
    <s v="INV02686"/>
    <x v="142"/>
    <d v="2025-07-28T00:00:00"/>
    <d v="2025-08-27T00:00:00"/>
    <n v="56525.51"/>
    <n v="56525.51"/>
    <n v="162"/>
    <s v="90+"/>
    <x v="4"/>
  </r>
  <r>
    <s v="INV00300"/>
    <x v="143"/>
    <d v="2025-06-01T00:00:00"/>
    <d v="2025-07-01T00:00:00"/>
    <n v="196875.34"/>
    <n v="141103.56"/>
    <n v="219"/>
    <s v="90+"/>
    <x v="374"/>
  </r>
  <r>
    <s v="INV01493"/>
    <x v="143"/>
    <d v="2024-10-24T00:00:00"/>
    <d v="2024-11-23T00:00:00"/>
    <n v="68128.759999999995"/>
    <n v="40348"/>
    <n v="439"/>
    <s v="90+"/>
    <x v="375"/>
  </r>
  <r>
    <s v="INV00707"/>
    <x v="143"/>
    <d v="2025-08-27T00:00:00"/>
    <d v="2025-09-26T00:00:00"/>
    <n v="194981.56"/>
    <n v="194981.56"/>
    <n v="132"/>
    <s v="90+"/>
    <x v="4"/>
  </r>
  <r>
    <s v="INV00997"/>
    <x v="143"/>
    <d v="2024-01-21T00:00:00"/>
    <d v="2024-02-20T00:00:00"/>
    <n v="12321.32"/>
    <n v="12321.32"/>
    <n v="716"/>
    <s v="90+"/>
    <x v="4"/>
  </r>
  <r>
    <s v="INV01790"/>
    <x v="143"/>
    <d v="2024-10-26T00:00:00"/>
    <d v="2024-11-25T00:00:00"/>
    <n v="180957.9"/>
    <n v="180957.9"/>
    <n v="437"/>
    <s v="90+"/>
    <x v="4"/>
  </r>
  <r>
    <s v="INV02360"/>
    <x v="143"/>
    <d v="2025-04-14T00:00:00"/>
    <d v="2025-05-14T00:00:00"/>
    <n v="62541.09"/>
    <n v="62541.09"/>
    <n v="267"/>
    <s v="90+"/>
    <x v="4"/>
  </r>
  <r>
    <s v="INV02371"/>
    <x v="143"/>
    <d v="2024-07-31T00:00:00"/>
    <d v="2024-08-30T00:00:00"/>
    <n v="142631.13"/>
    <n v="142631.13"/>
    <n v="524"/>
    <s v="90+"/>
    <x v="4"/>
  </r>
  <r>
    <s v="INV02962"/>
    <x v="143"/>
    <d v="2024-05-07T00:00:00"/>
    <d v="2024-06-06T00:00:00"/>
    <n v="123100.04"/>
    <n v="123100.04"/>
    <n v="609"/>
    <s v="90+"/>
    <x v="4"/>
  </r>
  <r>
    <s v="INV02537"/>
    <x v="144"/>
    <d v="2024-06-12T00:00:00"/>
    <d v="2024-07-12T00:00:00"/>
    <n v="192508.43"/>
    <n v="83085.289999999994"/>
    <n v="573"/>
    <s v="90+"/>
    <x v="376"/>
  </r>
  <r>
    <s v="INV00466"/>
    <x v="144"/>
    <d v="2024-01-05T00:00:00"/>
    <d v="2024-02-04T00:00:00"/>
    <n v="189452.12"/>
    <n v="104868.23"/>
    <n v="732"/>
    <s v="90+"/>
    <x v="377"/>
  </r>
  <r>
    <s v="INV00787"/>
    <x v="144"/>
    <d v="2024-03-05T00:00:00"/>
    <d v="2024-04-04T00:00:00"/>
    <n v="147901.47"/>
    <n v="121432.78"/>
    <n v="672"/>
    <s v="90+"/>
    <x v="378"/>
  </r>
  <r>
    <s v="INV01732"/>
    <x v="144"/>
    <d v="2025-05-04T00:00:00"/>
    <d v="2025-06-03T00:00:00"/>
    <n v="15239.34"/>
    <n v="10327"/>
    <n v="247"/>
    <s v="90+"/>
    <x v="379"/>
  </r>
  <r>
    <s v="INV00091"/>
    <x v="144"/>
    <d v="2025-12-08T00:00:00"/>
    <d v="2026-01-07T00:00:00"/>
    <n v="116531.92"/>
    <n v="116531.92"/>
    <n v="29"/>
    <s v="0-30"/>
    <x v="4"/>
  </r>
  <r>
    <s v="INV00320"/>
    <x v="144"/>
    <d v="2024-07-18T00:00:00"/>
    <d v="2024-08-17T00:00:00"/>
    <n v="60683.17"/>
    <n v="60683.17"/>
    <n v="537"/>
    <s v="90+"/>
    <x v="4"/>
  </r>
  <r>
    <s v="INV00409"/>
    <x v="144"/>
    <d v="2024-04-02T00:00:00"/>
    <d v="2024-05-02T00:00:00"/>
    <n v="39670.080000000002"/>
    <n v="39670.080000000002"/>
    <n v="644"/>
    <s v="90+"/>
    <x v="4"/>
  </r>
  <r>
    <s v="INV01278"/>
    <x v="144"/>
    <d v="2025-07-22T00:00:00"/>
    <d v="2025-08-21T00:00:00"/>
    <n v="162909.70000000001"/>
    <n v="162909.70000000001"/>
    <n v="168"/>
    <s v="90+"/>
    <x v="4"/>
  </r>
  <r>
    <s v="INV01608"/>
    <x v="144"/>
    <d v="2024-04-23T00:00:00"/>
    <d v="2024-05-23T00:00:00"/>
    <n v="114975.79"/>
    <n v="114975.79"/>
    <n v="623"/>
    <s v="90+"/>
    <x v="4"/>
  </r>
  <r>
    <s v="INV01655"/>
    <x v="144"/>
    <d v="2024-03-25T00:00:00"/>
    <d v="2024-04-24T00:00:00"/>
    <n v="144307.13"/>
    <n v="144307.13"/>
    <n v="652"/>
    <s v="90+"/>
    <x v="4"/>
  </r>
  <r>
    <s v="INV02575"/>
    <x v="144"/>
    <d v="2025-12-01T00:00:00"/>
    <d v="2025-12-31T00:00:00"/>
    <n v="195332.18"/>
    <n v="195332.18"/>
    <n v="36"/>
    <s v="31-60"/>
    <x v="4"/>
  </r>
  <r>
    <s v="INV00145"/>
    <x v="145"/>
    <d v="2024-12-12T00:00:00"/>
    <d v="2025-01-11T00:00:00"/>
    <n v="183152.55"/>
    <n v="122599.03999999999"/>
    <n v="390"/>
    <s v="90+"/>
    <x v="380"/>
  </r>
  <r>
    <s v="INV01589"/>
    <x v="145"/>
    <d v="2024-07-19T00:00:00"/>
    <d v="2024-08-18T00:00:00"/>
    <n v="101355.32"/>
    <n v="69354.460000000006"/>
    <n v="536"/>
    <s v="90+"/>
    <x v="381"/>
  </r>
  <r>
    <s v="INV02224"/>
    <x v="145"/>
    <d v="2025-05-02T00:00:00"/>
    <d v="2025-06-01T00:00:00"/>
    <n v="93202.61"/>
    <n v="64348.45"/>
    <n v="249"/>
    <s v="90+"/>
    <x v="382"/>
  </r>
  <r>
    <s v="INV01196"/>
    <x v="145"/>
    <d v="2024-08-07T00:00:00"/>
    <d v="2024-09-06T00:00:00"/>
    <n v="54142.41"/>
    <n v="35180.050000000003"/>
    <n v="517"/>
    <s v="90+"/>
    <x v="383"/>
  </r>
  <r>
    <s v="INV00565"/>
    <x v="145"/>
    <d v="2024-05-14T00:00:00"/>
    <d v="2024-06-13T00:00:00"/>
    <n v="98584.44"/>
    <n v="98584.44"/>
    <n v="602"/>
    <s v="90+"/>
    <x v="4"/>
  </r>
  <r>
    <s v="INV00590"/>
    <x v="145"/>
    <d v="2024-07-04T00:00:00"/>
    <d v="2024-08-03T00:00:00"/>
    <n v="145708.68"/>
    <n v="145708.68"/>
    <n v="551"/>
    <s v="90+"/>
    <x v="4"/>
  </r>
  <r>
    <s v="INV00837"/>
    <x v="145"/>
    <d v="2024-04-06T00:00:00"/>
    <d v="2024-05-06T00:00:00"/>
    <n v="132353.04"/>
    <n v="132353.04"/>
    <n v="640"/>
    <s v="90+"/>
    <x v="4"/>
  </r>
  <r>
    <s v="INV01052"/>
    <x v="145"/>
    <d v="2024-02-13T00:00:00"/>
    <d v="2024-03-14T00:00:00"/>
    <n v="110786.23"/>
    <n v="110786.23"/>
    <n v="693"/>
    <s v="90+"/>
    <x v="4"/>
  </r>
  <r>
    <s v="INV01167"/>
    <x v="145"/>
    <d v="2024-02-19T00:00:00"/>
    <d v="2024-03-20T00:00:00"/>
    <n v="65292.62"/>
    <n v="65292.62"/>
    <n v="687"/>
    <s v="90+"/>
    <x v="4"/>
  </r>
  <r>
    <s v="INV01725"/>
    <x v="145"/>
    <d v="2024-02-24T00:00:00"/>
    <d v="2024-03-25T00:00:00"/>
    <n v="106818.32"/>
    <n v="106818.32"/>
    <n v="682"/>
    <s v="90+"/>
    <x v="4"/>
  </r>
  <r>
    <s v="INV02041"/>
    <x v="145"/>
    <d v="2024-05-23T00:00:00"/>
    <d v="2024-06-22T00:00:00"/>
    <n v="127178.19"/>
    <n v="127178.19"/>
    <n v="593"/>
    <s v="90+"/>
    <x v="4"/>
  </r>
  <r>
    <s v="INV02451"/>
    <x v="145"/>
    <d v="2024-04-23T00:00:00"/>
    <d v="2024-05-23T00:00:00"/>
    <n v="17536.73"/>
    <n v="17536.73"/>
    <n v="623"/>
    <s v="90+"/>
    <x v="4"/>
  </r>
  <r>
    <s v="INV02607"/>
    <x v="145"/>
    <d v="2025-03-23T00:00:00"/>
    <d v="2025-04-22T00:00:00"/>
    <n v="62016.77"/>
    <n v="62016.77"/>
    <n v="289"/>
    <s v="90+"/>
    <x v="4"/>
  </r>
  <r>
    <s v="INV02906"/>
    <x v="145"/>
    <d v="2024-07-06T00:00:00"/>
    <d v="2024-08-05T00:00:00"/>
    <n v="106083.51"/>
    <n v="106083.51"/>
    <n v="549"/>
    <s v="90+"/>
    <x v="4"/>
  </r>
  <r>
    <s v="INV01100"/>
    <x v="146"/>
    <d v="2025-06-04T00:00:00"/>
    <d v="2025-07-04T00:00:00"/>
    <n v="79969.66"/>
    <n v="26057.360000000001"/>
    <n v="216"/>
    <s v="90+"/>
    <x v="384"/>
  </r>
  <r>
    <s v="INV00205"/>
    <x v="146"/>
    <d v="2025-09-11T00:00:00"/>
    <d v="2025-10-11T00:00:00"/>
    <n v="128046.71"/>
    <n v="128046.71"/>
    <n v="117"/>
    <s v="90+"/>
    <x v="4"/>
  </r>
  <r>
    <s v="INV01612"/>
    <x v="146"/>
    <d v="2025-08-17T00:00:00"/>
    <d v="2025-09-16T00:00:00"/>
    <n v="133223.07"/>
    <n v="133223.07"/>
    <n v="142"/>
    <s v="90+"/>
    <x v="4"/>
  </r>
  <r>
    <s v="INV02203"/>
    <x v="147"/>
    <d v="2025-01-02T00:00:00"/>
    <d v="2025-02-01T00:00:00"/>
    <n v="137424.93"/>
    <n v="69704.09"/>
    <n v="369"/>
    <s v="90+"/>
    <x v="385"/>
  </r>
  <r>
    <s v="INV01015"/>
    <x v="147"/>
    <d v="2025-12-14T00:00:00"/>
    <d v="2026-01-13T00:00:00"/>
    <n v="179128.07"/>
    <n v="152677.18"/>
    <n v="23"/>
    <s v="0-30"/>
    <x v="386"/>
  </r>
  <r>
    <s v="INV00306"/>
    <x v="147"/>
    <d v="2025-11-06T00:00:00"/>
    <d v="2025-12-06T00:00:00"/>
    <n v="180681.07"/>
    <n v="180681.07"/>
    <n v="61"/>
    <s v="61-90"/>
    <x v="4"/>
  </r>
  <r>
    <s v="INV01152"/>
    <x v="147"/>
    <d v="2025-10-22T00:00:00"/>
    <d v="2025-11-21T00:00:00"/>
    <n v="146090.91"/>
    <n v="146090.91"/>
    <n v="76"/>
    <s v="61-90"/>
    <x v="4"/>
  </r>
  <r>
    <s v="INV01243"/>
    <x v="147"/>
    <d v="2025-08-01T00:00:00"/>
    <d v="2025-08-31T00:00:00"/>
    <n v="179032.36"/>
    <n v="179032.36"/>
    <n v="158"/>
    <s v="90+"/>
    <x v="4"/>
  </r>
  <r>
    <s v="INV01500"/>
    <x v="147"/>
    <d v="2025-06-10T00:00:00"/>
    <d v="2025-07-10T00:00:00"/>
    <n v="152002.35999999999"/>
    <n v="152002.35999999999"/>
    <n v="210"/>
    <s v="90+"/>
    <x v="4"/>
  </r>
  <r>
    <s v="INV01570"/>
    <x v="147"/>
    <d v="2024-06-27T00:00:00"/>
    <d v="2024-07-27T00:00:00"/>
    <n v="90605.01"/>
    <n v="90605.01"/>
    <n v="558"/>
    <s v="90+"/>
    <x v="4"/>
  </r>
  <r>
    <s v="INV01742"/>
    <x v="147"/>
    <d v="2024-01-31T00:00:00"/>
    <d v="2024-03-01T00:00:00"/>
    <n v="42193.69"/>
    <n v="42193.69"/>
    <n v="706"/>
    <s v="90+"/>
    <x v="4"/>
  </r>
  <r>
    <s v="INV02140"/>
    <x v="147"/>
    <d v="2024-05-20T00:00:00"/>
    <d v="2024-06-19T00:00:00"/>
    <n v="48582.41"/>
    <n v="48582.41"/>
    <n v="596"/>
    <s v="90+"/>
    <x v="4"/>
  </r>
  <r>
    <s v="INV02161"/>
    <x v="147"/>
    <d v="2024-01-15T00:00:00"/>
    <d v="2024-02-14T00:00:00"/>
    <n v="196428.83"/>
    <n v="196428.83"/>
    <n v="722"/>
    <s v="90+"/>
    <x v="4"/>
  </r>
  <r>
    <s v="INV02413"/>
    <x v="147"/>
    <d v="2025-12-06T00:00:00"/>
    <d v="2026-01-05T00:00:00"/>
    <n v="160606"/>
    <n v="160606"/>
    <n v="31"/>
    <s v="31-60"/>
    <x v="4"/>
  </r>
  <r>
    <s v="INV02418"/>
    <x v="147"/>
    <d v="2024-11-05T00:00:00"/>
    <d v="2024-12-05T00:00:00"/>
    <n v="73078.31"/>
    <n v="73078.31"/>
    <n v="427"/>
    <s v="90+"/>
    <x v="4"/>
  </r>
  <r>
    <s v="INV02710"/>
    <x v="147"/>
    <d v="2024-03-15T00:00:00"/>
    <d v="2024-04-14T00:00:00"/>
    <n v="162917.42000000001"/>
    <n v="162917.42000000001"/>
    <n v="662"/>
    <s v="90+"/>
    <x v="4"/>
  </r>
  <r>
    <s v="INV00206"/>
    <x v="148"/>
    <d v="2024-03-03T00:00:00"/>
    <d v="2024-04-02T00:00:00"/>
    <n v="100959.51"/>
    <n v="71805.06"/>
    <n v="674"/>
    <s v="90+"/>
    <x v="387"/>
  </r>
  <r>
    <s v="INV00090"/>
    <x v="148"/>
    <d v="2025-07-22T00:00:00"/>
    <d v="2025-08-21T00:00:00"/>
    <n v="29731.51"/>
    <n v="13504.46"/>
    <n v="168"/>
    <s v="90+"/>
    <x v="388"/>
  </r>
  <r>
    <s v="INV00097"/>
    <x v="148"/>
    <d v="2024-09-19T00:00:00"/>
    <d v="2024-10-19T00:00:00"/>
    <n v="26753.95"/>
    <n v="26753.95"/>
    <n v="474"/>
    <s v="90+"/>
    <x v="4"/>
  </r>
  <r>
    <s v="INV00133"/>
    <x v="148"/>
    <d v="2024-06-11T00:00:00"/>
    <d v="2024-07-11T00:00:00"/>
    <n v="192635.23"/>
    <n v="192635.23"/>
    <n v="574"/>
    <s v="90+"/>
    <x v="4"/>
  </r>
  <r>
    <s v="INV00774"/>
    <x v="148"/>
    <d v="2025-05-28T00:00:00"/>
    <d v="2025-06-27T00:00:00"/>
    <n v="159031.87"/>
    <n v="159031.87"/>
    <n v="223"/>
    <s v="90+"/>
    <x v="4"/>
  </r>
  <r>
    <s v="INV01289"/>
    <x v="148"/>
    <d v="2024-01-14T00:00:00"/>
    <d v="2024-02-13T00:00:00"/>
    <n v="30492.41"/>
    <n v="30492.41"/>
    <n v="723"/>
    <s v="90+"/>
    <x v="4"/>
  </r>
  <r>
    <s v="INV01736"/>
    <x v="148"/>
    <d v="2024-02-25T00:00:00"/>
    <d v="2024-03-26T00:00:00"/>
    <n v="84310.59"/>
    <n v="84310.59"/>
    <n v="681"/>
    <s v="90+"/>
    <x v="4"/>
  </r>
  <r>
    <s v="INV02004"/>
    <x v="148"/>
    <d v="2024-08-18T00:00:00"/>
    <d v="2024-09-17T00:00:00"/>
    <n v="106249.63"/>
    <n v="106249.63"/>
    <n v="506"/>
    <s v="90+"/>
    <x v="4"/>
  </r>
  <r>
    <s v="INV02143"/>
    <x v="148"/>
    <d v="2025-12-22T00:00:00"/>
    <d v="2026-01-21T00:00:00"/>
    <n v="27219.72"/>
    <n v="27219.72"/>
    <n v="15"/>
    <s v="0-30"/>
    <x v="4"/>
  </r>
  <r>
    <s v="INV02471"/>
    <x v="148"/>
    <d v="2024-07-20T00:00:00"/>
    <d v="2024-08-19T00:00:00"/>
    <n v="19328.14"/>
    <n v="19328.14"/>
    <n v="535"/>
    <s v="90+"/>
    <x v="4"/>
  </r>
  <r>
    <s v="INV02739"/>
    <x v="148"/>
    <d v="2024-07-06T00:00:00"/>
    <d v="2024-08-05T00:00:00"/>
    <n v="67424.179999999993"/>
    <n v="67424.179999999993"/>
    <n v="549"/>
    <s v="90+"/>
    <x v="4"/>
  </r>
  <r>
    <s v="INV01186"/>
    <x v="149"/>
    <d v="2024-01-22T00:00:00"/>
    <d v="2024-02-21T00:00:00"/>
    <n v="160247.76"/>
    <n v="144217.42000000001"/>
    <n v="715"/>
    <s v="90+"/>
    <x v="389"/>
  </r>
  <r>
    <s v="INV00382"/>
    <x v="149"/>
    <d v="2024-06-12T00:00:00"/>
    <d v="2024-07-12T00:00:00"/>
    <n v="37185.68"/>
    <n v="37185.68"/>
    <n v="573"/>
    <s v="90+"/>
    <x v="4"/>
  </r>
  <r>
    <s v="INV00701"/>
    <x v="149"/>
    <d v="2024-05-25T00:00:00"/>
    <d v="2024-06-24T00:00:00"/>
    <n v="87076.42"/>
    <n v="87076.42"/>
    <n v="591"/>
    <s v="90+"/>
    <x v="4"/>
  </r>
  <r>
    <s v="INV01979"/>
    <x v="149"/>
    <d v="2025-03-21T00:00:00"/>
    <d v="2025-04-20T00:00:00"/>
    <n v="120894.37"/>
    <n v="120894.37"/>
    <n v="291"/>
    <s v="90+"/>
    <x v="4"/>
  </r>
  <r>
    <s v="INV02399"/>
    <x v="149"/>
    <d v="2025-06-19T00:00:00"/>
    <d v="2025-07-19T00:00:00"/>
    <n v="138411.23000000001"/>
    <n v="138411.23000000001"/>
    <n v="201"/>
    <s v="90+"/>
    <x v="4"/>
  </r>
  <r>
    <s v="INV02478"/>
    <x v="149"/>
    <d v="2024-10-13T00:00:00"/>
    <d v="2024-11-12T00:00:00"/>
    <n v="53542.58"/>
    <n v="53542.58"/>
    <n v="450"/>
    <s v="90+"/>
    <x v="4"/>
  </r>
  <r>
    <s v="INV01342"/>
    <x v="150"/>
    <d v="2024-07-27T00:00:00"/>
    <d v="2024-08-26T00:00:00"/>
    <n v="137906.43"/>
    <n v="82997.58"/>
    <n v="528"/>
    <s v="90+"/>
    <x v="390"/>
  </r>
  <r>
    <s v="INV01039"/>
    <x v="150"/>
    <d v="2024-11-03T00:00:00"/>
    <d v="2024-12-03T00:00:00"/>
    <n v="45367.44"/>
    <n v="45367.44"/>
    <n v="429"/>
    <s v="90+"/>
    <x v="4"/>
  </r>
  <r>
    <s v="INV01198"/>
    <x v="150"/>
    <d v="2025-08-04T00:00:00"/>
    <d v="2025-09-03T00:00:00"/>
    <n v="19826.57"/>
    <n v="19826.57"/>
    <n v="155"/>
    <s v="90+"/>
    <x v="4"/>
  </r>
  <r>
    <s v="INV01388"/>
    <x v="150"/>
    <d v="2024-10-16T00:00:00"/>
    <d v="2024-11-15T00:00:00"/>
    <n v="181708.92"/>
    <n v="181708.92"/>
    <n v="447"/>
    <s v="90+"/>
    <x v="4"/>
  </r>
  <r>
    <s v="INV01864"/>
    <x v="150"/>
    <d v="2025-07-07T00:00:00"/>
    <d v="2025-08-06T00:00:00"/>
    <n v="120249.15"/>
    <n v="120249.15"/>
    <n v="183"/>
    <s v="90+"/>
    <x v="4"/>
  </r>
  <r>
    <s v="INV02150"/>
    <x v="150"/>
    <d v="2025-07-13T00:00:00"/>
    <d v="2025-08-12T00:00:00"/>
    <n v="126843.51"/>
    <n v="126843.51"/>
    <n v="177"/>
    <s v="90+"/>
    <x v="4"/>
  </r>
  <r>
    <s v="INV01563"/>
    <x v="151"/>
    <d v="2025-08-03T00:00:00"/>
    <d v="2025-09-02T00:00:00"/>
    <n v="111467.88"/>
    <n v="39065.64"/>
    <n v="156"/>
    <s v="90+"/>
    <x v="391"/>
  </r>
  <r>
    <s v="INV00184"/>
    <x v="151"/>
    <d v="2024-08-22T00:00:00"/>
    <d v="2024-09-21T00:00:00"/>
    <n v="124471.64"/>
    <n v="75035.38"/>
    <n v="502"/>
    <s v="90+"/>
    <x v="392"/>
  </r>
  <r>
    <s v="INV00247"/>
    <x v="151"/>
    <d v="2025-08-19T00:00:00"/>
    <d v="2025-09-18T00:00:00"/>
    <n v="80278.559999999998"/>
    <n v="80278.559999999998"/>
    <n v="140"/>
    <s v="90+"/>
    <x v="4"/>
  </r>
  <r>
    <s v="INV00293"/>
    <x v="151"/>
    <d v="2024-08-27T00:00:00"/>
    <d v="2024-09-26T00:00:00"/>
    <n v="32899.14"/>
    <n v="32899.14"/>
    <n v="497"/>
    <s v="90+"/>
    <x v="4"/>
  </r>
  <r>
    <s v="INV00897"/>
    <x v="151"/>
    <d v="2025-01-18T00:00:00"/>
    <d v="2025-02-17T00:00:00"/>
    <n v="132761.21"/>
    <n v="132761.21"/>
    <n v="353"/>
    <s v="90+"/>
    <x v="4"/>
  </r>
  <r>
    <s v="INV01533"/>
    <x v="151"/>
    <d v="2025-05-30T00:00:00"/>
    <d v="2025-06-29T00:00:00"/>
    <n v="133586.04999999999"/>
    <n v="133586.04999999999"/>
    <n v="221"/>
    <s v="90+"/>
    <x v="4"/>
  </r>
  <r>
    <s v="INV02053"/>
    <x v="151"/>
    <d v="2025-06-19T00:00:00"/>
    <d v="2025-07-19T00:00:00"/>
    <n v="192795.72"/>
    <n v="192795.72"/>
    <n v="201"/>
    <s v="90+"/>
    <x v="4"/>
  </r>
  <r>
    <s v="INV02141"/>
    <x v="151"/>
    <d v="2024-01-29T00:00:00"/>
    <d v="2024-02-28T00:00:00"/>
    <n v="10090.549999999999"/>
    <n v="10090.549999999999"/>
    <n v="708"/>
    <s v="90+"/>
    <x v="4"/>
  </r>
  <r>
    <s v="INV00411"/>
    <x v="152"/>
    <d v="2025-01-17T00:00:00"/>
    <d v="2025-02-16T00:00:00"/>
    <n v="150176.28"/>
    <n v="150176.28"/>
    <n v="354"/>
    <s v="90+"/>
    <x v="4"/>
  </r>
  <r>
    <s v="INV00553"/>
    <x v="152"/>
    <d v="2024-08-07T00:00:00"/>
    <d v="2024-09-06T00:00:00"/>
    <n v="92566.43"/>
    <n v="92566.43"/>
    <n v="517"/>
    <s v="90+"/>
    <x v="4"/>
  </r>
  <r>
    <s v="INV01040"/>
    <x v="152"/>
    <d v="2025-11-26T00:00:00"/>
    <d v="2025-12-26T00:00:00"/>
    <n v="38745.58"/>
    <n v="38745.58"/>
    <n v="41"/>
    <s v="31-60"/>
    <x v="4"/>
  </r>
  <r>
    <s v="INV01323"/>
    <x v="152"/>
    <d v="2024-11-04T00:00:00"/>
    <d v="2024-12-04T00:00:00"/>
    <n v="158121.85"/>
    <n v="158121.85"/>
    <n v="428"/>
    <s v="90+"/>
    <x v="4"/>
  </r>
  <r>
    <s v="INV02535"/>
    <x v="152"/>
    <d v="2025-08-28T00:00:00"/>
    <d v="2025-09-27T00:00:00"/>
    <n v="191936.75"/>
    <n v="191936.75"/>
    <n v="131"/>
    <s v="90+"/>
    <x v="4"/>
  </r>
  <r>
    <s v="INV01654"/>
    <x v="153"/>
    <d v="2025-10-20T00:00:00"/>
    <d v="2025-11-19T00:00:00"/>
    <n v="70195.38"/>
    <n v="29004.31"/>
    <n v="78"/>
    <s v="61-90"/>
    <x v="393"/>
  </r>
  <r>
    <s v="INV00148"/>
    <x v="153"/>
    <d v="2024-09-15T00:00:00"/>
    <d v="2024-10-15T00:00:00"/>
    <n v="37963.71"/>
    <n v="37963.71"/>
    <n v="478"/>
    <s v="90+"/>
    <x v="4"/>
  </r>
  <r>
    <s v="INV00456"/>
    <x v="153"/>
    <d v="2024-08-23T00:00:00"/>
    <d v="2024-09-22T00:00:00"/>
    <n v="18444.21"/>
    <n v="18444.21"/>
    <n v="501"/>
    <s v="90+"/>
    <x v="4"/>
  </r>
  <r>
    <s v="INV00485"/>
    <x v="153"/>
    <d v="2025-11-19T00:00:00"/>
    <d v="2025-12-19T00:00:00"/>
    <n v="174900.68"/>
    <n v="174900.68"/>
    <n v="48"/>
    <s v="31-60"/>
    <x v="4"/>
  </r>
  <r>
    <s v="INV00812"/>
    <x v="153"/>
    <d v="2024-05-29T00:00:00"/>
    <d v="2024-06-28T00:00:00"/>
    <n v="145391.19"/>
    <n v="145391.19"/>
    <n v="587"/>
    <s v="90+"/>
    <x v="4"/>
  </r>
  <r>
    <s v="INV01398"/>
    <x v="153"/>
    <d v="2025-02-01T00:00:00"/>
    <d v="2025-03-03T00:00:00"/>
    <n v="142347.81"/>
    <n v="142347.81"/>
    <n v="339"/>
    <s v="90+"/>
    <x v="4"/>
  </r>
  <r>
    <s v="INV02347"/>
    <x v="153"/>
    <d v="2024-02-22T00:00:00"/>
    <d v="2024-03-23T00:00:00"/>
    <n v="131568.04999999999"/>
    <n v="131568.04999999999"/>
    <n v="684"/>
    <s v="90+"/>
    <x v="4"/>
  </r>
  <r>
    <s v="INV02464"/>
    <x v="153"/>
    <d v="2024-03-08T00:00:00"/>
    <d v="2024-04-07T00:00:00"/>
    <n v="59911.39"/>
    <n v="59911.39"/>
    <n v="669"/>
    <s v="90+"/>
    <x v="4"/>
  </r>
  <r>
    <s v="INV02586"/>
    <x v="153"/>
    <d v="2025-11-12T00:00:00"/>
    <d v="2025-12-12T00:00:00"/>
    <n v="152745.26"/>
    <n v="152745.26"/>
    <n v="55"/>
    <s v="31-60"/>
    <x v="4"/>
  </r>
  <r>
    <s v="INV02674"/>
    <x v="153"/>
    <d v="2024-09-12T00:00:00"/>
    <d v="2024-10-12T00:00:00"/>
    <n v="118489.12"/>
    <n v="118489.12"/>
    <n v="481"/>
    <s v="90+"/>
    <x v="4"/>
  </r>
  <r>
    <s v="INV02676"/>
    <x v="153"/>
    <d v="2025-06-27T00:00:00"/>
    <d v="2025-07-27T00:00:00"/>
    <n v="185177.16"/>
    <n v="185177.16"/>
    <n v="193"/>
    <s v="90+"/>
    <x v="4"/>
  </r>
  <r>
    <s v="INV02967"/>
    <x v="153"/>
    <d v="2025-09-09T00:00:00"/>
    <d v="2025-10-09T00:00:00"/>
    <n v="112970.65"/>
    <n v="112970.65"/>
    <n v="119"/>
    <s v="90+"/>
    <x v="4"/>
  </r>
  <r>
    <s v="INV02426"/>
    <x v="154"/>
    <d v="2024-08-04T00:00:00"/>
    <d v="2024-09-03T00:00:00"/>
    <n v="181237.79"/>
    <n v="95229.79"/>
    <n v="520"/>
    <s v="90+"/>
    <x v="394"/>
  </r>
  <r>
    <s v="INV01142"/>
    <x v="154"/>
    <d v="2024-10-03T00:00:00"/>
    <d v="2024-11-02T00:00:00"/>
    <n v="111667.84"/>
    <n v="39067.69"/>
    <n v="460"/>
    <s v="90+"/>
    <x v="395"/>
  </r>
  <r>
    <s v="INV01048"/>
    <x v="154"/>
    <d v="2024-05-02T00:00:00"/>
    <d v="2024-06-01T00:00:00"/>
    <n v="88391.82"/>
    <n v="41851.89"/>
    <n v="614"/>
    <s v="90+"/>
    <x v="396"/>
  </r>
  <r>
    <s v="INV00611"/>
    <x v="154"/>
    <d v="2025-03-16T00:00:00"/>
    <d v="2025-04-15T00:00:00"/>
    <n v="148134.6"/>
    <n v="148134.6"/>
    <n v="296"/>
    <s v="90+"/>
    <x v="4"/>
  </r>
  <r>
    <s v="INV00612"/>
    <x v="154"/>
    <d v="2024-09-08T00:00:00"/>
    <d v="2024-10-08T00:00:00"/>
    <n v="68387.17"/>
    <n v="68387.17"/>
    <n v="485"/>
    <s v="90+"/>
    <x v="4"/>
  </r>
  <r>
    <s v="INV00782"/>
    <x v="154"/>
    <d v="2025-05-11T00:00:00"/>
    <d v="2025-06-10T00:00:00"/>
    <n v="24859.8"/>
    <n v="24859.8"/>
    <n v="240"/>
    <s v="90+"/>
    <x v="4"/>
  </r>
  <r>
    <s v="INV00817"/>
    <x v="154"/>
    <d v="2025-03-23T00:00:00"/>
    <d v="2025-04-22T00:00:00"/>
    <n v="142435.89000000001"/>
    <n v="142435.89000000001"/>
    <n v="289"/>
    <s v="90+"/>
    <x v="4"/>
  </r>
  <r>
    <s v="INV01114"/>
    <x v="154"/>
    <d v="2024-12-24T00:00:00"/>
    <d v="2025-01-23T00:00:00"/>
    <n v="179463.5"/>
    <n v="179463.5"/>
    <n v="378"/>
    <s v="90+"/>
    <x v="4"/>
  </r>
  <r>
    <s v="INV01119"/>
    <x v="154"/>
    <d v="2025-08-02T00:00:00"/>
    <d v="2025-09-01T00:00:00"/>
    <n v="109880.06"/>
    <n v="109880.06"/>
    <n v="157"/>
    <s v="90+"/>
    <x v="4"/>
  </r>
  <r>
    <s v="INV01274"/>
    <x v="154"/>
    <d v="2024-03-30T00:00:00"/>
    <d v="2024-04-29T00:00:00"/>
    <n v="23970.39"/>
    <n v="23970.39"/>
    <n v="647"/>
    <s v="90+"/>
    <x v="4"/>
  </r>
  <r>
    <s v="INV02095"/>
    <x v="154"/>
    <d v="2025-09-11T00:00:00"/>
    <d v="2025-10-11T00:00:00"/>
    <n v="88860.19"/>
    <n v="88860.19"/>
    <n v="117"/>
    <s v="90+"/>
    <x v="4"/>
  </r>
  <r>
    <s v="INV02204"/>
    <x v="154"/>
    <d v="2024-01-29T00:00:00"/>
    <d v="2024-02-28T00:00:00"/>
    <n v="123870.04"/>
    <n v="123870.04"/>
    <n v="708"/>
    <s v="90+"/>
    <x v="4"/>
  </r>
  <r>
    <s v="INV02361"/>
    <x v="154"/>
    <d v="2025-02-17T00:00:00"/>
    <d v="2025-03-19T00:00:00"/>
    <n v="82624.77"/>
    <n v="82624.77"/>
    <n v="323"/>
    <s v="90+"/>
    <x v="4"/>
  </r>
  <r>
    <s v="INV02364"/>
    <x v="154"/>
    <d v="2025-10-22T00:00:00"/>
    <d v="2025-11-21T00:00:00"/>
    <n v="180166.59"/>
    <n v="180166.59"/>
    <n v="76"/>
    <s v="61-90"/>
    <x v="4"/>
  </r>
  <r>
    <s v="INV02183"/>
    <x v="155"/>
    <d v="2025-10-16T00:00:00"/>
    <d v="2025-11-15T00:00:00"/>
    <n v="19310.240000000002"/>
    <n v="13072.05"/>
    <n v="82"/>
    <s v="61-90"/>
    <x v="397"/>
  </r>
  <r>
    <s v="INV00480"/>
    <x v="155"/>
    <d v="2025-04-19T00:00:00"/>
    <d v="2025-05-19T00:00:00"/>
    <n v="103268.41"/>
    <n v="103268.41"/>
    <n v="262"/>
    <s v="90+"/>
    <x v="4"/>
  </r>
  <r>
    <s v="INV01354"/>
    <x v="155"/>
    <d v="2024-12-24T00:00:00"/>
    <d v="2025-01-23T00:00:00"/>
    <n v="141466.07"/>
    <n v="141466.07"/>
    <n v="378"/>
    <s v="90+"/>
    <x v="4"/>
  </r>
  <r>
    <s v="INV01475"/>
    <x v="155"/>
    <d v="2025-10-11T00:00:00"/>
    <d v="2025-11-10T00:00:00"/>
    <n v="130756.51"/>
    <n v="130756.51"/>
    <n v="87"/>
    <s v="61-90"/>
    <x v="4"/>
  </r>
  <r>
    <s v="INV01912"/>
    <x v="155"/>
    <d v="2025-10-11T00:00:00"/>
    <d v="2025-11-10T00:00:00"/>
    <n v="30452.06"/>
    <n v="30452.06"/>
    <n v="87"/>
    <s v="61-90"/>
    <x v="4"/>
  </r>
  <r>
    <s v="INV02319"/>
    <x v="155"/>
    <d v="2024-08-16T00:00:00"/>
    <d v="2024-09-15T00:00:00"/>
    <n v="129402.94"/>
    <n v="129402.94"/>
    <n v="508"/>
    <s v="90+"/>
    <x v="4"/>
  </r>
  <r>
    <s v="INV02948"/>
    <x v="155"/>
    <d v="2025-08-24T00:00:00"/>
    <d v="2025-09-23T00:00:00"/>
    <n v="178864.64000000001"/>
    <n v="178864.64000000001"/>
    <n v="135"/>
    <s v="90+"/>
    <x v="4"/>
  </r>
  <r>
    <s v="INV00100"/>
    <x v="156"/>
    <d v="2025-11-25T00:00:00"/>
    <d v="2025-12-25T00:00:00"/>
    <n v="73164.89"/>
    <n v="73164.89"/>
    <n v="42"/>
    <s v="31-60"/>
    <x v="4"/>
  </r>
  <r>
    <s v="INV00634"/>
    <x v="156"/>
    <d v="2025-11-26T00:00:00"/>
    <d v="2025-12-26T00:00:00"/>
    <n v="184493.8"/>
    <n v="184493.8"/>
    <n v="41"/>
    <s v="31-60"/>
    <x v="4"/>
  </r>
  <r>
    <s v="INV00810"/>
    <x v="156"/>
    <d v="2025-03-08T00:00:00"/>
    <d v="2025-04-07T00:00:00"/>
    <n v="84373.7"/>
    <n v="84373.7"/>
    <n v="304"/>
    <s v="90+"/>
    <x v="4"/>
  </r>
  <r>
    <s v="INV00974"/>
    <x v="156"/>
    <d v="2025-07-31T00:00:00"/>
    <d v="2025-08-30T00:00:00"/>
    <n v="83164.789999999994"/>
    <n v="83164.789999999994"/>
    <n v="159"/>
    <s v="90+"/>
    <x v="4"/>
  </r>
  <r>
    <s v="INV01466"/>
    <x v="156"/>
    <d v="2024-08-08T00:00:00"/>
    <d v="2024-09-07T00:00:00"/>
    <n v="114313.86"/>
    <n v="114313.86"/>
    <n v="516"/>
    <s v="90+"/>
    <x v="4"/>
  </r>
  <r>
    <s v="INV01866"/>
    <x v="156"/>
    <d v="2024-02-17T00:00:00"/>
    <d v="2024-03-18T00:00:00"/>
    <n v="48380.11"/>
    <n v="48380.11"/>
    <n v="689"/>
    <s v="90+"/>
    <x v="4"/>
  </r>
  <r>
    <s v="INV02059"/>
    <x v="156"/>
    <d v="2024-11-22T00:00:00"/>
    <d v="2024-12-22T00:00:00"/>
    <n v="112355.68"/>
    <n v="112355.68"/>
    <n v="410"/>
    <s v="90+"/>
    <x v="4"/>
  </r>
  <r>
    <s v="INV02415"/>
    <x v="156"/>
    <d v="2025-05-04T00:00:00"/>
    <d v="2025-06-03T00:00:00"/>
    <n v="47455.16"/>
    <n v="47455.16"/>
    <n v="247"/>
    <s v="90+"/>
    <x v="4"/>
  </r>
  <r>
    <s v="INV02279"/>
    <x v="157"/>
    <d v="2025-02-10T00:00:00"/>
    <d v="2025-03-12T00:00:00"/>
    <n v="137671.57"/>
    <n v="45419.82"/>
    <n v="330"/>
    <s v="90+"/>
    <x v="398"/>
  </r>
  <r>
    <s v="INV01626"/>
    <x v="157"/>
    <d v="2025-11-17T00:00:00"/>
    <d v="2025-12-17T00:00:00"/>
    <n v="185707.1"/>
    <n v="93505.63"/>
    <n v="50"/>
    <s v="31-60"/>
    <x v="399"/>
  </r>
  <r>
    <s v="INV02933"/>
    <x v="157"/>
    <d v="2024-10-14T00:00:00"/>
    <d v="2024-11-13T00:00:00"/>
    <n v="111072.72"/>
    <n v="39545.72"/>
    <n v="449"/>
    <s v="90+"/>
    <x v="400"/>
  </r>
  <r>
    <s v="INV00234"/>
    <x v="157"/>
    <d v="2024-04-07T00:00:00"/>
    <d v="2024-05-07T00:00:00"/>
    <n v="81630.69"/>
    <n v="63240.07"/>
    <n v="639"/>
    <s v="90+"/>
    <x v="401"/>
  </r>
  <r>
    <s v="INV01764"/>
    <x v="157"/>
    <d v="2024-08-13T00:00:00"/>
    <d v="2024-09-12T00:00:00"/>
    <n v="24478.76"/>
    <n v="12769.35"/>
    <n v="511"/>
    <s v="90+"/>
    <x v="402"/>
  </r>
  <r>
    <s v="INV00074"/>
    <x v="157"/>
    <d v="2024-01-23T00:00:00"/>
    <d v="2024-02-22T00:00:00"/>
    <n v="39432.589999999997"/>
    <n v="39432.589999999997"/>
    <n v="714"/>
    <s v="90+"/>
    <x v="4"/>
  </r>
  <r>
    <s v="INV00137"/>
    <x v="157"/>
    <d v="2024-05-09T00:00:00"/>
    <d v="2024-06-08T00:00:00"/>
    <n v="179928.2"/>
    <n v="179928.2"/>
    <n v="607"/>
    <s v="90+"/>
    <x v="4"/>
  </r>
  <r>
    <s v="INV00454"/>
    <x v="157"/>
    <d v="2025-09-20T00:00:00"/>
    <d v="2025-10-20T00:00:00"/>
    <n v="94192.68"/>
    <n v="94192.68"/>
    <n v="108"/>
    <s v="90+"/>
    <x v="4"/>
  </r>
  <r>
    <s v="INV01559"/>
    <x v="157"/>
    <d v="2025-06-04T00:00:00"/>
    <d v="2025-07-04T00:00:00"/>
    <n v="84797.96"/>
    <n v="84797.96"/>
    <n v="216"/>
    <s v="90+"/>
    <x v="4"/>
  </r>
  <r>
    <s v="INV01604"/>
    <x v="157"/>
    <d v="2025-11-22T00:00:00"/>
    <d v="2025-12-22T00:00:00"/>
    <n v="187059.53"/>
    <n v="187059.53"/>
    <n v="45"/>
    <s v="31-60"/>
    <x v="4"/>
  </r>
  <r>
    <s v="INV01610"/>
    <x v="157"/>
    <d v="2024-04-09T00:00:00"/>
    <d v="2024-05-09T00:00:00"/>
    <n v="181024.91"/>
    <n v="181024.91"/>
    <n v="637"/>
    <s v="90+"/>
    <x v="4"/>
  </r>
  <r>
    <s v="INV01804"/>
    <x v="157"/>
    <d v="2025-02-18T00:00:00"/>
    <d v="2025-03-20T00:00:00"/>
    <n v="114367.87"/>
    <n v="114367.87"/>
    <n v="322"/>
    <s v="90+"/>
    <x v="4"/>
  </r>
  <r>
    <s v="INV02536"/>
    <x v="157"/>
    <d v="2024-08-24T00:00:00"/>
    <d v="2024-09-23T00:00:00"/>
    <n v="148329.35999999999"/>
    <n v="148329.35999999999"/>
    <n v="500"/>
    <s v="90+"/>
    <x v="4"/>
  </r>
  <r>
    <s v="INV02888"/>
    <x v="157"/>
    <d v="2025-04-12T00:00:00"/>
    <d v="2025-05-12T00:00:00"/>
    <n v="102652.49"/>
    <n v="102652.49"/>
    <n v="269"/>
    <s v="90+"/>
    <x v="4"/>
  </r>
  <r>
    <s v="INV02395"/>
    <x v="158"/>
    <d v="2024-05-07T00:00:00"/>
    <d v="2024-06-06T00:00:00"/>
    <n v="140670.47"/>
    <n v="53058.38"/>
    <n v="609"/>
    <s v="90+"/>
    <x v="403"/>
  </r>
  <r>
    <s v="INV02602"/>
    <x v="158"/>
    <d v="2024-02-16T00:00:00"/>
    <d v="2024-03-17T00:00:00"/>
    <n v="132459.37"/>
    <n v="78362.100000000006"/>
    <n v="690"/>
    <s v="90+"/>
    <x v="404"/>
  </r>
  <r>
    <s v="INV02647"/>
    <x v="158"/>
    <d v="2025-05-29T00:00:00"/>
    <d v="2025-06-28T00:00:00"/>
    <n v="184198.3"/>
    <n v="140478.10999999999"/>
    <n v="222"/>
    <s v="90+"/>
    <x v="405"/>
  </r>
  <r>
    <s v="INV00064"/>
    <x v="158"/>
    <d v="2024-08-17T00:00:00"/>
    <d v="2024-09-16T00:00:00"/>
    <n v="140254.20000000001"/>
    <n v="140254.20000000001"/>
    <n v="507"/>
    <s v="90+"/>
    <x v="4"/>
  </r>
  <r>
    <s v="INV00408"/>
    <x v="158"/>
    <d v="2025-06-02T00:00:00"/>
    <d v="2025-07-02T00:00:00"/>
    <n v="119540.85"/>
    <n v="119540.85"/>
    <n v="218"/>
    <s v="90+"/>
    <x v="4"/>
  </r>
  <r>
    <s v="INV00791"/>
    <x v="158"/>
    <d v="2024-08-07T00:00:00"/>
    <d v="2024-09-06T00:00:00"/>
    <n v="61060.52"/>
    <n v="61060.52"/>
    <n v="517"/>
    <s v="90+"/>
    <x v="4"/>
  </r>
  <r>
    <s v="INV01021"/>
    <x v="158"/>
    <d v="2025-09-11T00:00:00"/>
    <d v="2025-10-11T00:00:00"/>
    <n v="177062.8"/>
    <n v="177062.8"/>
    <n v="117"/>
    <s v="90+"/>
    <x v="4"/>
  </r>
  <r>
    <s v="INV01115"/>
    <x v="158"/>
    <d v="2025-02-21T00:00:00"/>
    <d v="2025-03-23T00:00:00"/>
    <n v="71848.160000000003"/>
    <n v="71848.160000000003"/>
    <n v="319"/>
    <s v="90+"/>
    <x v="4"/>
  </r>
  <r>
    <s v="INV01151"/>
    <x v="158"/>
    <d v="2025-09-22T00:00:00"/>
    <d v="2025-10-22T00:00:00"/>
    <n v="28600.49"/>
    <n v="28600.49"/>
    <n v="106"/>
    <s v="90+"/>
    <x v="4"/>
  </r>
  <r>
    <s v="INV01413"/>
    <x v="158"/>
    <d v="2025-12-06T00:00:00"/>
    <d v="2026-01-05T00:00:00"/>
    <n v="192658.62"/>
    <n v="192658.62"/>
    <n v="31"/>
    <s v="31-60"/>
    <x v="4"/>
  </r>
  <r>
    <s v="INV01939"/>
    <x v="158"/>
    <d v="2025-12-16T00:00:00"/>
    <d v="2026-01-15T00:00:00"/>
    <n v="157235.07"/>
    <n v="157235.07"/>
    <n v="21"/>
    <s v="0-30"/>
    <x v="4"/>
  </r>
  <r>
    <s v="INV02636"/>
    <x v="158"/>
    <d v="2025-09-14T00:00:00"/>
    <d v="2025-10-14T00:00:00"/>
    <n v="102976.21"/>
    <n v="102976.21"/>
    <n v="114"/>
    <s v="90+"/>
    <x v="4"/>
  </r>
  <r>
    <s v="INV02721"/>
    <x v="158"/>
    <d v="2025-10-24T00:00:00"/>
    <d v="2025-11-23T00:00:00"/>
    <n v="116626.51"/>
    <n v="116626.51"/>
    <n v="74"/>
    <s v="61-90"/>
    <x v="4"/>
  </r>
  <r>
    <s v="INV02764"/>
    <x v="158"/>
    <d v="2025-11-16T00:00:00"/>
    <d v="2025-12-16T00:00:00"/>
    <n v="125525.77"/>
    <n v="125525.77"/>
    <n v="51"/>
    <s v="31-60"/>
    <x v="4"/>
  </r>
  <r>
    <s v="INV02773"/>
    <x v="158"/>
    <d v="2024-10-14T00:00:00"/>
    <d v="2024-11-13T00:00:00"/>
    <n v="31109.8"/>
    <n v="31109.8"/>
    <n v="449"/>
    <s v="90+"/>
    <x v="4"/>
  </r>
  <r>
    <s v="INV02837"/>
    <x v="158"/>
    <d v="2025-08-10T00:00:00"/>
    <d v="2025-09-09T00:00:00"/>
    <n v="21527.759999999998"/>
    <n v="21527.759999999998"/>
    <n v="149"/>
    <s v="90+"/>
    <x v="4"/>
  </r>
  <r>
    <s v="INV02899"/>
    <x v="158"/>
    <d v="2025-05-30T00:00:00"/>
    <d v="2025-06-29T00:00:00"/>
    <n v="40219.75"/>
    <n v="40219.75"/>
    <n v="221"/>
    <s v="90+"/>
    <x v="4"/>
  </r>
  <r>
    <s v="INV02420"/>
    <x v="159"/>
    <d v="2025-03-25T00:00:00"/>
    <d v="2025-04-24T00:00:00"/>
    <n v="144333.43"/>
    <n v="48184.67"/>
    <n v="287"/>
    <s v="90+"/>
    <x v="406"/>
  </r>
  <r>
    <s v="INV00961"/>
    <x v="159"/>
    <d v="2025-02-04T00:00:00"/>
    <d v="2025-03-06T00:00:00"/>
    <n v="136767.5"/>
    <n v="53842.51"/>
    <n v="336"/>
    <s v="90+"/>
    <x v="407"/>
  </r>
  <r>
    <s v="INV01450"/>
    <x v="159"/>
    <d v="2025-09-21T00:00:00"/>
    <d v="2025-10-21T00:00:00"/>
    <n v="55767.27"/>
    <n v="42751.17"/>
    <n v="107"/>
    <s v="90+"/>
    <x v="408"/>
  </r>
  <r>
    <s v="INV00050"/>
    <x v="159"/>
    <d v="2025-05-02T00:00:00"/>
    <d v="2025-06-01T00:00:00"/>
    <n v="44323.91"/>
    <n v="44323.91"/>
    <n v="249"/>
    <s v="90+"/>
    <x v="4"/>
  </r>
  <r>
    <s v="INV00330"/>
    <x v="159"/>
    <d v="2024-10-30T00:00:00"/>
    <d v="2024-11-29T00:00:00"/>
    <n v="110099.01"/>
    <n v="110099.01"/>
    <n v="433"/>
    <s v="90+"/>
    <x v="4"/>
  </r>
  <r>
    <s v="INV00389"/>
    <x v="159"/>
    <d v="2025-11-19T00:00:00"/>
    <d v="2025-12-19T00:00:00"/>
    <n v="111516.4"/>
    <n v="111516.4"/>
    <n v="48"/>
    <s v="31-60"/>
    <x v="4"/>
  </r>
  <r>
    <s v="INV00860"/>
    <x v="159"/>
    <d v="2024-03-02T00:00:00"/>
    <d v="2024-04-01T00:00:00"/>
    <n v="36082.160000000003"/>
    <n v="36082.160000000003"/>
    <n v="675"/>
    <s v="90+"/>
    <x v="4"/>
  </r>
  <r>
    <s v="INV02061"/>
    <x v="159"/>
    <d v="2025-07-27T00:00:00"/>
    <d v="2025-08-26T00:00:00"/>
    <n v="61179.96"/>
    <n v="61179.96"/>
    <n v="163"/>
    <s v="90+"/>
    <x v="4"/>
  </r>
  <r>
    <s v="INV02440"/>
    <x v="159"/>
    <d v="2025-06-20T00:00:00"/>
    <d v="2025-07-20T00:00:00"/>
    <n v="11279.44"/>
    <n v="11279.44"/>
    <n v="200"/>
    <s v="90+"/>
    <x v="4"/>
  </r>
  <r>
    <s v="INV00920"/>
    <x v="160"/>
    <d v="2024-03-06T00:00:00"/>
    <d v="2024-04-05T00:00:00"/>
    <n v="78530.36"/>
    <n v="53457.49"/>
    <n v="671"/>
    <s v="90+"/>
    <x v="409"/>
  </r>
  <r>
    <s v="INV00911"/>
    <x v="160"/>
    <d v="2024-04-05T00:00:00"/>
    <d v="2024-05-05T00:00:00"/>
    <n v="14983.03"/>
    <n v="12582.24"/>
    <n v="641"/>
    <s v="90+"/>
    <x v="410"/>
  </r>
  <r>
    <s v="INV00138"/>
    <x v="160"/>
    <d v="2024-05-02T00:00:00"/>
    <d v="2024-06-01T00:00:00"/>
    <n v="148988.06"/>
    <n v="148988.06"/>
    <n v="614"/>
    <s v="90+"/>
    <x v="4"/>
  </r>
  <r>
    <s v="INV00393"/>
    <x v="160"/>
    <d v="2024-12-30T00:00:00"/>
    <d v="2025-01-29T00:00:00"/>
    <n v="115641.01"/>
    <n v="115641.01"/>
    <n v="372"/>
    <s v="90+"/>
    <x v="4"/>
  </r>
  <r>
    <s v="INV00419"/>
    <x v="160"/>
    <d v="2024-10-29T00:00:00"/>
    <d v="2024-11-28T00:00:00"/>
    <n v="41111.54"/>
    <n v="41111.54"/>
    <n v="434"/>
    <s v="90+"/>
    <x v="4"/>
  </r>
  <r>
    <s v="INV01633"/>
    <x v="160"/>
    <d v="2024-11-30T00:00:00"/>
    <d v="2024-12-30T00:00:00"/>
    <n v="101487.74"/>
    <n v="101487.74"/>
    <n v="402"/>
    <s v="90+"/>
    <x v="4"/>
  </r>
  <r>
    <s v="INV00061"/>
    <x v="161"/>
    <d v="2024-06-19T00:00:00"/>
    <d v="2024-07-19T00:00:00"/>
    <n v="149914.46"/>
    <n v="149914.46"/>
    <n v="566"/>
    <s v="90+"/>
    <x v="4"/>
  </r>
  <r>
    <s v="INV00437"/>
    <x v="161"/>
    <d v="2024-01-19T00:00:00"/>
    <d v="2024-02-18T00:00:00"/>
    <n v="132609.84"/>
    <n v="132609.84"/>
    <n v="718"/>
    <s v="90+"/>
    <x v="4"/>
  </r>
  <r>
    <s v="INV00884"/>
    <x v="161"/>
    <d v="2025-03-12T00:00:00"/>
    <d v="2025-04-11T00:00:00"/>
    <n v="61604.52"/>
    <n v="61604.52"/>
    <n v="300"/>
    <s v="90+"/>
    <x v="4"/>
  </r>
  <r>
    <s v="INV01161"/>
    <x v="161"/>
    <d v="2025-04-14T00:00:00"/>
    <d v="2025-05-14T00:00:00"/>
    <n v="76973.820000000007"/>
    <n v="76973.820000000007"/>
    <n v="267"/>
    <s v="90+"/>
    <x v="4"/>
  </r>
  <r>
    <s v="INV01256"/>
    <x v="161"/>
    <d v="2025-03-21T00:00:00"/>
    <d v="2025-04-20T00:00:00"/>
    <n v="76930.179999999993"/>
    <n v="76930.179999999993"/>
    <n v="291"/>
    <s v="90+"/>
    <x v="4"/>
  </r>
  <r>
    <s v="INV02927"/>
    <x v="161"/>
    <d v="2024-10-21T00:00:00"/>
    <d v="2024-11-20T00:00:00"/>
    <n v="11641.65"/>
    <n v="11641.65"/>
    <n v="442"/>
    <s v="90+"/>
    <x v="4"/>
  </r>
  <r>
    <s v="INV02941"/>
    <x v="161"/>
    <d v="2025-05-31T00:00:00"/>
    <d v="2025-06-30T00:00:00"/>
    <n v="122560.89"/>
    <n v="122560.89"/>
    <n v="220"/>
    <s v="90+"/>
    <x v="4"/>
  </r>
  <r>
    <s v="INV02912"/>
    <x v="162"/>
    <d v="2024-08-23T00:00:00"/>
    <d v="2024-09-22T00:00:00"/>
    <n v="159243.88"/>
    <n v="69601.990000000005"/>
    <n v="501"/>
    <s v="90+"/>
    <x v="411"/>
  </r>
  <r>
    <s v="INV01433"/>
    <x v="162"/>
    <d v="2024-04-06T00:00:00"/>
    <d v="2024-05-06T00:00:00"/>
    <n v="121884.81"/>
    <n v="84047.9"/>
    <n v="640"/>
    <s v="90+"/>
    <x v="412"/>
  </r>
  <r>
    <s v="INV00805"/>
    <x v="162"/>
    <d v="2024-04-18T00:00:00"/>
    <d v="2024-05-18T00:00:00"/>
    <n v="137473.07999999999"/>
    <n v="103265.58"/>
    <n v="628"/>
    <s v="90+"/>
    <x v="413"/>
  </r>
  <r>
    <s v="INV00089"/>
    <x v="162"/>
    <d v="2024-11-01T00:00:00"/>
    <d v="2024-12-01T00:00:00"/>
    <n v="111623.09"/>
    <n v="111623.09"/>
    <n v="431"/>
    <s v="90+"/>
    <x v="4"/>
  </r>
  <r>
    <s v="INV00171"/>
    <x v="162"/>
    <d v="2024-12-29T00:00:00"/>
    <d v="2025-01-28T00:00:00"/>
    <n v="38061.86"/>
    <n v="38061.86"/>
    <n v="373"/>
    <s v="90+"/>
    <x v="4"/>
  </r>
  <r>
    <s v="INV00848"/>
    <x v="162"/>
    <d v="2025-08-19T00:00:00"/>
    <d v="2025-09-18T00:00:00"/>
    <n v="12305.1"/>
    <n v="12305.1"/>
    <n v="140"/>
    <s v="90+"/>
    <x v="4"/>
  </r>
  <r>
    <s v="INV01165"/>
    <x v="162"/>
    <d v="2025-09-18T00:00:00"/>
    <d v="2025-10-18T00:00:00"/>
    <n v="63500.45"/>
    <n v="63500.45"/>
    <n v="110"/>
    <s v="90+"/>
    <x v="4"/>
  </r>
  <r>
    <s v="INV01660"/>
    <x v="162"/>
    <d v="2025-05-11T00:00:00"/>
    <d v="2025-06-10T00:00:00"/>
    <n v="147924.44"/>
    <n v="147924.44"/>
    <n v="240"/>
    <s v="90+"/>
    <x v="4"/>
  </r>
  <r>
    <s v="INV02770"/>
    <x v="162"/>
    <d v="2025-09-04T00:00:00"/>
    <d v="2025-10-04T00:00:00"/>
    <n v="77338.399999999994"/>
    <n v="77338.399999999994"/>
    <n v="124"/>
    <s v="90+"/>
    <x v="4"/>
  </r>
  <r>
    <s v="INV02907"/>
    <x v="162"/>
    <d v="2025-06-26T00:00:00"/>
    <d v="2025-07-26T00:00:00"/>
    <n v="24073.06"/>
    <n v="24073.06"/>
    <n v="194"/>
    <s v="90+"/>
    <x v="4"/>
  </r>
  <r>
    <s v="INV00426"/>
    <x v="163"/>
    <d v="2024-02-18T00:00:00"/>
    <d v="2024-03-19T00:00:00"/>
    <n v="140468.10999999999"/>
    <n v="140468.10999999999"/>
    <n v="688"/>
    <s v="90+"/>
    <x v="4"/>
  </r>
  <r>
    <s v="INV00711"/>
    <x v="163"/>
    <d v="2025-12-11T00:00:00"/>
    <d v="2026-01-10T00:00:00"/>
    <n v="192829.67"/>
    <n v="192829.67"/>
    <n v="26"/>
    <s v="0-30"/>
    <x v="4"/>
  </r>
  <r>
    <s v="INV01125"/>
    <x v="163"/>
    <d v="2025-01-29T00:00:00"/>
    <d v="2025-02-28T00:00:00"/>
    <n v="99166.11"/>
    <n v="99166.11"/>
    <n v="342"/>
    <s v="90+"/>
    <x v="4"/>
  </r>
  <r>
    <s v="INV01223"/>
    <x v="163"/>
    <d v="2024-01-15T00:00:00"/>
    <d v="2024-02-14T00:00:00"/>
    <n v="48325.86"/>
    <n v="48325.86"/>
    <n v="722"/>
    <s v="90+"/>
    <x v="4"/>
  </r>
  <r>
    <s v="INV01228"/>
    <x v="163"/>
    <d v="2025-09-08T00:00:00"/>
    <d v="2025-10-08T00:00:00"/>
    <n v="160611.94"/>
    <n v="160611.94"/>
    <n v="120"/>
    <s v="90+"/>
    <x v="4"/>
  </r>
  <r>
    <s v="INV01260"/>
    <x v="163"/>
    <d v="2024-12-27T00:00:00"/>
    <d v="2025-01-26T00:00:00"/>
    <n v="117521.26"/>
    <n v="117521.26"/>
    <n v="375"/>
    <s v="90+"/>
    <x v="4"/>
  </r>
  <r>
    <s v="INV01991"/>
    <x v="163"/>
    <d v="2025-03-05T00:00:00"/>
    <d v="2025-04-04T00:00:00"/>
    <n v="46410.27"/>
    <n v="46410.27"/>
    <n v="307"/>
    <s v="90+"/>
    <x v="4"/>
  </r>
  <r>
    <s v="INV02806"/>
    <x v="164"/>
    <d v="2024-01-21T00:00:00"/>
    <d v="2024-02-20T00:00:00"/>
    <n v="191971.93"/>
    <n v="76459.460000000006"/>
    <n v="716"/>
    <s v="90+"/>
    <x v="414"/>
  </r>
  <r>
    <s v="INV02716"/>
    <x v="164"/>
    <d v="2024-04-07T00:00:00"/>
    <d v="2024-05-07T00:00:00"/>
    <n v="170195.43"/>
    <n v="60219.54"/>
    <n v="639"/>
    <s v="90+"/>
    <x v="415"/>
  </r>
  <r>
    <s v="INV02073"/>
    <x v="164"/>
    <d v="2025-11-08T00:00:00"/>
    <d v="2025-12-08T00:00:00"/>
    <n v="56021.03"/>
    <n v="37540.370000000003"/>
    <n v="59"/>
    <s v="31-60"/>
    <x v="416"/>
  </r>
  <r>
    <s v="INV00060"/>
    <x v="164"/>
    <d v="2024-11-30T00:00:00"/>
    <d v="2024-12-30T00:00:00"/>
    <n v="43216.93"/>
    <n v="43216.93"/>
    <n v="402"/>
    <s v="90+"/>
    <x v="4"/>
  </r>
  <r>
    <s v="INV00319"/>
    <x v="164"/>
    <d v="2024-10-21T00:00:00"/>
    <d v="2024-11-20T00:00:00"/>
    <n v="48382.58"/>
    <n v="48382.58"/>
    <n v="442"/>
    <s v="90+"/>
    <x v="4"/>
  </r>
  <r>
    <s v="INV00942"/>
    <x v="164"/>
    <d v="2025-10-11T00:00:00"/>
    <d v="2025-11-10T00:00:00"/>
    <n v="98012.11"/>
    <n v="98012.11"/>
    <n v="87"/>
    <s v="61-90"/>
    <x v="4"/>
  </r>
  <r>
    <s v="INV01156"/>
    <x v="164"/>
    <d v="2025-07-22T00:00:00"/>
    <d v="2025-08-21T00:00:00"/>
    <n v="199790.61"/>
    <n v="199790.61"/>
    <n v="168"/>
    <s v="90+"/>
    <x v="4"/>
  </r>
  <r>
    <s v="INV01286"/>
    <x v="164"/>
    <d v="2024-05-25T00:00:00"/>
    <d v="2024-06-24T00:00:00"/>
    <n v="163935.12"/>
    <n v="163935.12"/>
    <n v="591"/>
    <s v="90+"/>
    <x v="4"/>
  </r>
  <r>
    <s v="INV00257"/>
    <x v="165"/>
    <d v="2024-03-11T00:00:00"/>
    <d v="2024-04-10T00:00:00"/>
    <n v="177968.92"/>
    <n v="81336.3"/>
    <n v="666"/>
    <s v="90+"/>
    <x v="417"/>
  </r>
  <r>
    <s v="INV00985"/>
    <x v="165"/>
    <d v="2025-06-17T00:00:00"/>
    <d v="2025-07-17T00:00:00"/>
    <n v="163172.03"/>
    <n v="86684.1"/>
    <n v="203"/>
    <s v="90+"/>
    <x v="418"/>
  </r>
  <r>
    <s v="INV02097"/>
    <x v="165"/>
    <d v="2024-03-24T00:00:00"/>
    <d v="2024-04-23T00:00:00"/>
    <n v="115655.87"/>
    <n v="75526.399999999994"/>
    <n v="653"/>
    <s v="90+"/>
    <x v="419"/>
  </r>
  <r>
    <s v="INV02089"/>
    <x v="165"/>
    <d v="2025-06-13T00:00:00"/>
    <d v="2025-07-13T00:00:00"/>
    <n v="123500.02"/>
    <n v="91049.78"/>
    <n v="207"/>
    <s v="90+"/>
    <x v="420"/>
  </r>
  <r>
    <s v="INV01344"/>
    <x v="165"/>
    <d v="2025-01-05T00:00:00"/>
    <d v="2025-02-04T00:00:00"/>
    <n v="41386"/>
    <n v="34016.019999999997"/>
    <n v="366"/>
    <s v="90+"/>
    <x v="421"/>
  </r>
  <r>
    <s v="INV00128"/>
    <x v="165"/>
    <d v="2025-12-26T00:00:00"/>
    <d v="2026-01-25T00:00:00"/>
    <n v="13901.93"/>
    <n v="11172.93"/>
    <n v="11"/>
    <s v="0-30"/>
    <x v="422"/>
  </r>
  <r>
    <s v="INV00111"/>
    <x v="165"/>
    <d v="2024-08-08T00:00:00"/>
    <d v="2024-09-07T00:00:00"/>
    <n v="139578.64000000001"/>
    <n v="139578.64000000001"/>
    <n v="516"/>
    <s v="90+"/>
    <x v="4"/>
  </r>
  <r>
    <s v="INV00179"/>
    <x v="165"/>
    <d v="2025-12-10T00:00:00"/>
    <d v="2026-01-09T00:00:00"/>
    <n v="93745.93"/>
    <n v="93745.93"/>
    <n v="27"/>
    <s v="0-30"/>
    <x v="4"/>
  </r>
  <r>
    <s v="INV00202"/>
    <x v="165"/>
    <d v="2025-01-30T00:00:00"/>
    <d v="2025-03-01T00:00:00"/>
    <n v="162948.70000000001"/>
    <n v="162948.70000000001"/>
    <n v="341"/>
    <s v="90+"/>
    <x v="4"/>
  </r>
  <r>
    <s v="INV00261"/>
    <x v="165"/>
    <d v="2024-04-18T00:00:00"/>
    <d v="2024-05-18T00:00:00"/>
    <n v="56299.25"/>
    <n v="56299.25"/>
    <n v="628"/>
    <s v="90+"/>
    <x v="4"/>
  </r>
  <r>
    <s v="INV01472"/>
    <x v="165"/>
    <d v="2025-01-26T00:00:00"/>
    <d v="2025-02-25T00:00:00"/>
    <n v="45955.64"/>
    <n v="45955.64"/>
    <n v="345"/>
    <s v="90+"/>
    <x v="4"/>
  </r>
  <r>
    <s v="INV01973"/>
    <x v="165"/>
    <d v="2025-11-03T00:00:00"/>
    <d v="2025-12-03T00:00:00"/>
    <n v="146847.73000000001"/>
    <n v="146847.73000000001"/>
    <n v="64"/>
    <s v="61-90"/>
    <x v="4"/>
  </r>
  <r>
    <s v="INV02462"/>
    <x v="165"/>
    <d v="2024-09-20T00:00:00"/>
    <d v="2024-10-20T00:00:00"/>
    <n v="167166.57"/>
    <n v="167166.57"/>
    <n v="473"/>
    <s v="90+"/>
    <x v="4"/>
  </r>
  <r>
    <s v="INV02591"/>
    <x v="165"/>
    <d v="2024-10-16T00:00:00"/>
    <d v="2024-11-15T00:00:00"/>
    <n v="122030.93"/>
    <n v="122030.93"/>
    <n v="447"/>
    <s v="90+"/>
    <x v="4"/>
  </r>
  <r>
    <s v="INV00328"/>
    <x v="166"/>
    <d v="2025-04-04T00:00:00"/>
    <d v="2025-05-04T00:00:00"/>
    <n v="169830.55"/>
    <n v="54896.77"/>
    <n v="277"/>
    <s v="90+"/>
    <x v="423"/>
  </r>
  <r>
    <s v="INV00713"/>
    <x v="166"/>
    <d v="2025-07-11T00:00:00"/>
    <d v="2025-08-10T00:00:00"/>
    <n v="117865.41"/>
    <n v="91683.199999999997"/>
    <n v="179"/>
    <s v="90+"/>
    <x v="424"/>
  </r>
  <r>
    <s v="INV01720"/>
    <x v="166"/>
    <d v="2025-09-19T00:00:00"/>
    <d v="2025-10-19T00:00:00"/>
    <n v="55508.02"/>
    <n v="30726.66"/>
    <n v="109"/>
    <s v="90+"/>
    <x v="425"/>
  </r>
  <r>
    <s v="INV01977"/>
    <x v="166"/>
    <d v="2024-04-18T00:00:00"/>
    <d v="2024-05-18T00:00:00"/>
    <n v="59520.46"/>
    <n v="36909.230000000003"/>
    <n v="628"/>
    <s v="90+"/>
    <x v="426"/>
  </r>
  <r>
    <s v="INV00043"/>
    <x v="166"/>
    <d v="2025-07-07T00:00:00"/>
    <d v="2025-08-06T00:00:00"/>
    <n v="70167.210000000006"/>
    <n v="70167.210000000006"/>
    <n v="183"/>
    <s v="90+"/>
    <x v="4"/>
  </r>
  <r>
    <s v="INV00472"/>
    <x v="166"/>
    <d v="2025-05-08T00:00:00"/>
    <d v="2025-06-07T00:00:00"/>
    <n v="126935.54"/>
    <n v="126935.54"/>
    <n v="243"/>
    <s v="90+"/>
    <x v="4"/>
  </r>
  <r>
    <s v="INV00519"/>
    <x v="166"/>
    <d v="2024-08-09T00:00:00"/>
    <d v="2024-09-08T00:00:00"/>
    <n v="68397.06"/>
    <n v="68397.06"/>
    <n v="515"/>
    <s v="90+"/>
    <x v="4"/>
  </r>
  <r>
    <s v="INV02008"/>
    <x v="166"/>
    <d v="2024-04-24T00:00:00"/>
    <d v="2024-05-24T00:00:00"/>
    <n v="116806.43"/>
    <n v="116806.43"/>
    <n v="622"/>
    <s v="90+"/>
    <x v="4"/>
  </r>
  <r>
    <s v="INV00139"/>
    <x v="167"/>
    <d v="2025-12-10T00:00:00"/>
    <d v="2026-01-09T00:00:00"/>
    <n v="172895.01"/>
    <n v="172895.01"/>
    <n v="27"/>
    <s v="0-30"/>
    <x v="4"/>
  </r>
  <r>
    <s v="INV00739"/>
    <x v="167"/>
    <d v="2025-03-01T00:00:00"/>
    <d v="2025-03-31T00:00:00"/>
    <n v="131874.41"/>
    <n v="131874.41"/>
    <n v="311"/>
    <s v="90+"/>
    <x v="4"/>
  </r>
  <r>
    <s v="INV00850"/>
    <x v="167"/>
    <d v="2025-01-30T00:00:00"/>
    <d v="2025-03-01T00:00:00"/>
    <n v="157800.99"/>
    <n v="157800.99"/>
    <n v="341"/>
    <s v="90+"/>
    <x v="4"/>
  </r>
  <r>
    <s v="INV01348"/>
    <x v="167"/>
    <d v="2025-11-16T00:00:00"/>
    <d v="2025-12-16T00:00:00"/>
    <n v="60653.38"/>
    <n v="60653.38"/>
    <n v="51"/>
    <s v="31-60"/>
    <x v="4"/>
  </r>
  <r>
    <s v="INV01579"/>
    <x v="167"/>
    <d v="2024-12-25T00:00:00"/>
    <d v="2025-01-24T00:00:00"/>
    <n v="19290.18"/>
    <n v="19290.18"/>
    <n v="377"/>
    <s v="90+"/>
    <x v="4"/>
  </r>
  <r>
    <s v="INV02242"/>
    <x v="167"/>
    <d v="2024-02-20T00:00:00"/>
    <d v="2024-03-21T00:00:00"/>
    <n v="156072.22"/>
    <n v="156072.22"/>
    <n v="686"/>
    <s v="90+"/>
    <x v="4"/>
  </r>
  <r>
    <s v="INV02945"/>
    <x v="167"/>
    <d v="2024-04-30T00:00:00"/>
    <d v="2024-05-30T00:00:00"/>
    <n v="10484.17"/>
    <n v="10484.17"/>
    <n v="616"/>
    <s v="90+"/>
    <x v="4"/>
  </r>
  <r>
    <s v="INV00970"/>
    <x v="168"/>
    <d v="2024-09-07T00:00:00"/>
    <d v="2024-10-07T00:00:00"/>
    <n v="124947.93"/>
    <n v="64761.95"/>
    <n v="486"/>
    <s v="90+"/>
    <x v="427"/>
  </r>
  <r>
    <s v="INV01995"/>
    <x v="168"/>
    <d v="2025-03-27T00:00:00"/>
    <d v="2025-04-26T00:00:00"/>
    <n v="132723.84"/>
    <n v="75520.69"/>
    <n v="285"/>
    <s v="90+"/>
    <x v="428"/>
  </r>
  <r>
    <s v="INV01738"/>
    <x v="168"/>
    <d v="2024-01-16T00:00:00"/>
    <d v="2024-02-15T00:00:00"/>
    <n v="162283.42000000001"/>
    <n v="138631.16"/>
    <n v="721"/>
    <s v="90+"/>
    <x v="429"/>
  </r>
  <r>
    <s v="INV00588"/>
    <x v="168"/>
    <d v="2025-05-21T00:00:00"/>
    <d v="2025-06-20T00:00:00"/>
    <n v="127199.18"/>
    <n v="127199.18"/>
    <n v="230"/>
    <s v="90+"/>
    <x v="4"/>
  </r>
  <r>
    <s v="INV01395"/>
    <x v="168"/>
    <d v="2024-09-03T00:00:00"/>
    <d v="2024-10-03T00:00:00"/>
    <n v="13609.88"/>
    <n v="13609.88"/>
    <n v="490"/>
    <s v="90+"/>
    <x v="4"/>
  </r>
  <r>
    <s v="INV01623"/>
    <x v="168"/>
    <d v="2024-04-22T00:00:00"/>
    <d v="2024-05-22T00:00:00"/>
    <n v="91677.21"/>
    <n v="91677.21"/>
    <n v="624"/>
    <s v="90+"/>
    <x v="4"/>
  </r>
  <r>
    <s v="INV01668"/>
    <x v="168"/>
    <d v="2025-11-02T00:00:00"/>
    <d v="2025-12-02T00:00:00"/>
    <n v="166048.71"/>
    <n v="166048.71"/>
    <n v="65"/>
    <s v="61-90"/>
    <x v="4"/>
  </r>
  <r>
    <s v="INV01712"/>
    <x v="168"/>
    <d v="2025-08-10T00:00:00"/>
    <d v="2025-09-09T00:00:00"/>
    <n v="93792.62"/>
    <n v="93792.62"/>
    <n v="149"/>
    <s v="90+"/>
    <x v="4"/>
  </r>
  <r>
    <s v="INV02120"/>
    <x v="168"/>
    <d v="2025-03-09T00:00:00"/>
    <d v="2025-04-08T00:00:00"/>
    <n v="153165.06"/>
    <n v="153165.06"/>
    <n v="303"/>
    <s v="90+"/>
    <x v="4"/>
  </r>
  <r>
    <s v="INV02696"/>
    <x v="168"/>
    <d v="2025-06-26T00:00:00"/>
    <d v="2025-07-26T00:00:00"/>
    <n v="30930.93"/>
    <n v="30930.93"/>
    <n v="194"/>
    <s v="90+"/>
    <x v="4"/>
  </r>
  <r>
    <s v="INV02800"/>
    <x v="168"/>
    <d v="2024-11-24T00:00:00"/>
    <d v="2024-12-24T00:00:00"/>
    <n v="65328.75"/>
    <n v="65328.75"/>
    <n v="408"/>
    <s v="90+"/>
    <x v="4"/>
  </r>
  <r>
    <s v="INV00040"/>
    <x v="169"/>
    <d v="2024-11-01T00:00:00"/>
    <d v="2024-12-01T00:00:00"/>
    <n v="140052.09"/>
    <n v="140052.09"/>
    <n v="431"/>
    <s v="90+"/>
    <x v="4"/>
  </r>
  <r>
    <s v="INV00239"/>
    <x v="169"/>
    <d v="2024-07-19T00:00:00"/>
    <d v="2024-08-18T00:00:00"/>
    <n v="134912.37"/>
    <n v="134912.37"/>
    <n v="536"/>
    <s v="90+"/>
    <x v="4"/>
  </r>
  <r>
    <s v="INV00563"/>
    <x v="169"/>
    <d v="2024-03-15T00:00:00"/>
    <d v="2024-04-14T00:00:00"/>
    <n v="191193.02"/>
    <n v="191193.02"/>
    <n v="662"/>
    <s v="90+"/>
    <x v="4"/>
  </r>
  <r>
    <s v="INV00916"/>
    <x v="169"/>
    <d v="2025-03-06T00:00:00"/>
    <d v="2025-04-05T00:00:00"/>
    <n v="15253.59"/>
    <n v="15253.59"/>
    <n v="306"/>
    <s v="90+"/>
    <x v="4"/>
  </r>
  <r>
    <s v="INV01047"/>
    <x v="169"/>
    <d v="2025-09-07T00:00:00"/>
    <d v="2025-10-07T00:00:00"/>
    <n v="117445.13"/>
    <n v="117445.13"/>
    <n v="121"/>
    <s v="90+"/>
    <x v="4"/>
  </r>
  <r>
    <s v="INV01236"/>
    <x v="170"/>
    <d v="2024-06-30T00:00:00"/>
    <d v="2024-07-30T00:00:00"/>
    <n v="33500.269999999997"/>
    <n v="20156.07"/>
    <n v="555"/>
    <s v="90+"/>
    <x v="430"/>
  </r>
  <r>
    <s v="INV00204"/>
    <x v="170"/>
    <d v="2024-04-25T00:00:00"/>
    <d v="2024-05-25T00:00:00"/>
    <n v="78621.710000000006"/>
    <n v="78621.710000000006"/>
    <n v="621"/>
    <s v="90+"/>
    <x v="4"/>
  </r>
  <r>
    <s v="INV00228"/>
    <x v="170"/>
    <d v="2025-06-08T00:00:00"/>
    <d v="2025-07-08T00:00:00"/>
    <n v="198075.58"/>
    <n v="198075.58"/>
    <n v="212"/>
    <s v="90+"/>
    <x v="4"/>
  </r>
  <r>
    <s v="INV01453"/>
    <x v="170"/>
    <d v="2025-11-12T00:00:00"/>
    <d v="2025-12-12T00:00:00"/>
    <n v="97698.47"/>
    <n v="97698.47"/>
    <n v="55"/>
    <s v="31-60"/>
    <x v="4"/>
  </r>
  <r>
    <s v="INV01711"/>
    <x v="170"/>
    <d v="2024-12-04T00:00:00"/>
    <d v="2025-01-03T00:00:00"/>
    <n v="122431.33"/>
    <n v="122431.33"/>
    <n v="398"/>
    <s v="90+"/>
    <x v="4"/>
  </r>
  <r>
    <s v="INV01833"/>
    <x v="170"/>
    <d v="2024-06-30T00:00:00"/>
    <d v="2024-07-30T00:00:00"/>
    <n v="77525.42"/>
    <n v="77525.42"/>
    <n v="555"/>
    <s v="90+"/>
    <x v="4"/>
  </r>
  <r>
    <s v="INV02793"/>
    <x v="170"/>
    <d v="2025-07-08T00:00:00"/>
    <d v="2025-08-07T00:00:00"/>
    <n v="78510.210000000006"/>
    <n v="78510.210000000006"/>
    <n v="182"/>
    <s v="90+"/>
    <x v="4"/>
  </r>
  <r>
    <s v="INV02767"/>
    <x v="171"/>
    <d v="2024-11-28T00:00:00"/>
    <d v="2024-12-28T00:00:00"/>
    <n v="144259.48000000001"/>
    <n v="73172.78"/>
    <n v="404"/>
    <s v="90+"/>
    <x v="431"/>
  </r>
  <r>
    <s v="INV02598"/>
    <x v="171"/>
    <d v="2025-08-17T00:00:00"/>
    <d v="2025-09-16T00:00:00"/>
    <n v="106682.33"/>
    <n v="46738.83"/>
    <n v="142"/>
    <s v="90+"/>
    <x v="432"/>
  </r>
  <r>
    <s v="INV00396"/>
    <x v="171"/>
    <d v="2025-04-02T00:00:00"/>
    <d v="2025-05-02T00:00:00"/>
    <n v="15976.5"/>
    <n v="12110.78"/>
    <n v="279"/>
    <s v="90+"/>
    <x v="433"/>
  </r>
  <r>
    <s v="INV01190"/>
    <x v="171"/>
    <d v="2025-03-01T00:00:00"/>
    <d v="2025-03-31T00:00:00"/>
    <n v="88892.51"/>
    <n v="88892.51"/>
    <n v="311"/>
    <s v="90+"/>
    <x v="4"/>
  </r>
  <r>
    <s v="INV01448"/>
    <x v="171"/>
    <d v="2024-04-24T00:00:00"/>
    <d v="2024-05-24T00:00:00"/>
    <n v="32432.080000000002"/>
    <n v="32432.080000000002"/>
    <n v="622"/>
    <s v="90+"/>
    <x v="4"/>
  </r>
  <r>
    <s v="INV01665"/>
    <x v="171"/>
    <d v="2024-01-26T00:00:00"/>
    <d v="2024-02-25T00:00:00"/>
    <n v="151676.54"/>
    <n v="151676.54"/>
    <n v="711"/>
    <s v="90+"/>
    <x v="4"/>
  </r>
  <r>
    <s v="INV02110"/>
    <x v="171"/>
    <d v="2024-01-24T00:00:00"/>
    <d v="2024-02-23T00:00:00"/>
    <n v="115074.39"/>
    <n v="115074.39"/>
    <n v="713"/>
    <s v="90+"/>
    <x v="4"/>
  </r>
  <r>
    <s v="INV02247"/>
    <x v="171"/>
    <d v="2024-08-30T00:00:00"/>
    <d v="2024-09-29T00:00:00"/>
    <n v="124559.12"/>
    <n v="124559.12"/>
    <n v="494"/>
    <s v="90+"/>
    <x v="4"/>
  </r>
  <r>
    <s v="INV02479"/>
    <x v="171"/>
    <d v="2025-08-29T00:00:00"/>
    <d v="2025-09-28T00:00:00"/>
    <n v="137887.57999999999"/>
    <n v="137887.57999999999"/>
    <n v="130"/>
    <s v="90+"/>
    <x v="4"/>
  </r>
  <r>
    <s v="INV02566"/>
    <x v="171"/>
    <d v="2025-08-15T00:00:00"/>
    <d v="2025-09-14T00:00:00"/>
    <n v="165512.10999999999"/>
    <n v="165512.10999999999"/>
    <n v="144"/>
    <s v="90+"/>
    <x v="4"/>
  </r>
  <r>
    <s v="INV02701"/>
    <x v="172"/>
    <d v="2024-12-23T00:00:00"/>
    <d v="2025-01-22T00:00:00"/>
    <n v="141504.41"/>
    <n v="86456.18"/>
    <n v="379"/>
    <s v="90+"/>
    <x v="434"/>
  </r>
  <r>
    <s v="INV00827"/>
    <x v="172"/>
    <d v="2024-05-25T00:00:00"/>
    <d v="2024-06-24T00:00:00"/>
    <n v="111441.97"/>
    <n v="76805.69"/>
    <n v="591"/>
    <s v="90+"/>
    <x v="435"/>
  </r>
  <r>
    <s v="INV01900"/>
    <x v="172"/>
    <d v="2024-01-13T00:00:00"/>
    <d v="2024-02-12T00:00:00"/>
    <n v="55386.58"/>
    <n v="33744.67"/>
    <n v="724"/>
    <s v="90+"/>
    <x v="436"/>
  </r>
  <r>
    <s v="INV01264"/>
    <x v="172"/>
    <d v="2024-05-26T00:00:00"/>
    <d v="2024-06-25T00:00:00"/>
    <n v="10689.71"/>
    <n v="3657.48"/>
    <n v="590"/>
    <s v="90+"/>
    <x v="437"/>
  </r>
  <r>
    <s v="INV00241"/>
    <x v="172"/>
    <d v="2024-08-17T00:00:00"/>
    <d v="2024-09-16T00:00:00"/>
    <n v="45025.65"/>
    <n v="45025.65"/>
    <n v="507"/>
    <s v="90+"/>
    <x v="4"/>
  </r>
  <r>
    <s v="INV00976"/>
    <x v="172"/>
    <d v="2024-09-02T00:00:00"/>
    <d v="2024-10-02T00:00:00"/>
    <n v="141585.14000000001"/>
    <n v="141585.14000000001"/>
    <n v="491"/>
    <s v="90+"/>
    <x v="4"/>
  </r>
  <r>
    <s v="INV00990"/>
    <x v="172"/>
    <d v="2024-04-26T00:00:00"/>
    <d v="2024-05-26T00:00:00"/>
    <n v="98629.06"/>
    <n v="98629.06"/>
    <n v="620"/>
    <s v="90+"/>
    <x v="4"/>
  </r>
  <r>
    <s v="INV01308"/>
    <x v="172"/>
    <d v="2025-02-06T00:00:00"/>
    <d v="2025-03-08T00:00:00"/>
    <n v="51523.839999999997"/>
    <n v="51523.839999999997"/>
    <n v="334"/>
    <s v="90+"/>
    <x v="4"/>
  </r>
  <r>
    <s v="INV01463"/>
    <x v="172"/>
    <d v="2025-02-28T00:00:00"/>
    <d v="2025-03-30T00:00:00"/>
    <n v="55708.43"/>
    <n v="55708.43"/>
    <n v="312"/>
    <s v="90+"/>
    <x v="4"/>
  </r>
  <r>
    <s v="INV01528"/>
    <x v="172"/>
    <d v="2024-10-07T00:00:00"/>
    <d v="2024-11-06T00:00:00"/>
    <n v="96400"/>
    <n v="96400"/>
    <n v="456"/>
    <s v="90+"/>
    <x v="4"/>
  </r>
  <r>
    <s v="INV01530"/>
    <x v="172"/>
    <d v="2025-01-17T00:00:00"/>
    <d v="2025-02-16T00:00:00"/>
    <n v="111142.95"/>
    <n v="111142.95"/>
    <n v="354"/>
    <s v="90+"/>
    <x v="4"/>
  </r>
  <r>
    <s v="INV01562"/>
    <x v="172"/>
    <d v="2025-08-11T00:00:00"/>
    <d v="2025-09-10T00:00:00"/>
    <n v="12472.6"/>
    <n v="12472.6"/>
    <n v="148"/>
    <s v="90+"/>
    <x v="4"/>
  </r>
  <r>
    <s v="INV01582"/>
    <x v="172"/>
    <d v="2024-05-11T00:00:00"/>
    <d v="2024-06-10T00:00:00"/>
    <n v="160508.31"/>
    <n v="160508.31"/>
    <n v="605"/>
    <s v="90+"/>
    <x v="4"/>
  </r>
  <r>
    <s v="INV01664"/>
    <x v="172"/>
    <d v="2025-10-22T00:00:00"/>
    <d v="2025-11-21T00:00:00"/>
    <n v="186937.23"/>
    <n v="186937.23"/>
    <n v="76"/>
    <s v="61-90"/>
    <x v="4"/>
  </r>
  <r>
    <s v="INV01706"/>
    <x v="172"/>
    <d v="2025-04-02T00:00:00"/>
    <d v="2025-05-02T00:00:00"/>
    <n v="56751.95"/>
    <n v="56751.95"/>
    <n v="279"/>
    <s v="90+"/>
    <x v="4"/>
  </r>
  <r>
    <s v="INV02003"/>
    <x v="172"/>
    <d v="2024-09-16T00:00:00"/>
    <d v="2024-10-16T00:00:00"/>
    <n v="161246.57999999999"/>
    <n v="161246.57999999999"/>
    <n v="477"/>
    <s v="90+"/>
    <x v="4"/>
  </r>
  <r>
    <s v="INV02287"/>
    <x v="172"/>
    <d v="2025-08-19T00:00:00"/>
    <d v="2025-09-18T00:00:00"/>
    <n v="174298.79"/>
    <n v="174298.79"/>
    <n v="140"/>
    <s v="90+"/>
    <x v="4"/>
  </r>
  <r>
    <s v="INV00274"/>
    <x v="173"/>
    <d v="2024-02-04T00:00:00"/>
    <d v="2024-03-05T00:00:00"/>
    <n v="129056.42"/>
    <n v="79999.240000000005"/>
    <n v="702"/>
    <s v="90+"/>
    <x v="438"/>
  </r>
  <r>
    <s v="INV02109"/>
    <x v="173"/>
    <d v="2024-07-03T00:00:00"/>
    <d v="2024-08-02T00:00:00"/>
    <n v="102352.2"/>
    <n v="67381.87"/>
    <n v="552"/>
    <s v="90+"/>
    <x v="439"/>
  </r>
  <r>
    <s v="INV01587"/>
    <x v="173"/>
    <d v="2025-05-27T00:00:00"/>
    <d v="2025-06-26T00:00:00"/>
    <n v="30318.47"/>
    <n v="15322.66"/>
    <n v="224"/>
    <s v="90+"/>
    <x v="440"/>
  </r>
  <r>
    <s v="INV00518"/>
    <x v="173"/>
    <d v="2025-05-05T00:00:00"/>
    <d v="2025-06-04T00:00:00"/>
    <n v="97791.039999999994"/>
    <n v="84455.06"/>
    <n v="246"/>
    <s v="90+"/>
    <x v="441"/>
  </r>
  <r>
    <s v="INV00764"/>
    <x v="173"/>
    <d v="2024-02-10T00:00:00"/>
    <d v="2024-03-11T00:00:00"/>
    <n v="30721.17"/>
    <n v="30721.17"/>
    <n v="696"/>
    <s v="90+"/>
    <x v="4"/>
  </r>
  <r>
    <s v="INV00934"/>
    <x v="173"/>
    <d v="2025-09-05T00:00:00"/>
    <d v="2025-10-05T00:00:00"/>
    <n v="59458.559999999998"/>
    <n v="59458.559999999998"/>
    <n v="123"/>
    <s v="90+"/>
    <x v="4"/>
  </r>
  <r>
    <s v="INV01714"/>
    <x v="173"/>
    <d v="2024-01-04T00:00:00"/>
    <d v="2024-02-03T00:00:00"/>
    <n v="29120.71"/>
    <n v="29120.71"/>
    <n v="733"/>
    <s v="90+"/>
    <x v="4"/>
  </r>
  <r>
    <s v="INV01904"/>
    <x v="173"/>
    <d v="2024-08-19T00:00:00"/>
    <d v="2024-09-18T00:00:00"/>
    <n v="161567.67000000001"/>
    <n v="161567.67000000001"/>
    <n v="505"/>
    <s v="90+"/>
    <x v="4"/>
  </r>
  <r>
    <s v="INV02766"/>
    <x v="173"/>
    <d v="2025-06-19T00:00:00"/>
    <d v="2025-07-19T00:00:00"/>
    <n v="144121.04"/>
    <n v="144121.04"/>
    <n v="201"/>
    <s v="90+"/>
    <x v="4"/>
  </r>
  <r>
    <s v="INV00220"/>
    <x v="174"/>
    <d v="2024-03-26T00:00:00"/>
    <d v="2024-04-25T00:00:00"/>
    <n v="187928.15"/>
    <n v="69263.460000000006"/>
    <n v="651"/>
    <s v="90+"/>
    <x v="442"/>
  </r>
  <r>
    <s v="INV00589"/>
    <x v="174"/>
    <d v="2024-07-08T00:00:00"/>
    <d v="2024-08-07T00:00:00"/>
    <n v="96228.98"/>
    <n v="36585.32"/>
    <n v="547"/>
    <s v="90+"/>
    <x v="443"/>
  </r>
  <r>
    <s v="INV02233"/>
    <x v="174"/>
    <d v="2025-05-06T00:00:00"/>
    <d v="2025-06-05T00:00:00"/>
    <n v="97110.93"/>
    <n v="64228.29"/>
    <n v="245"/>
    <s v="90+"/>
    <x v="444"/>
  </r>
  <r>
    <s v="INV01194"/>
    <x v="174"/>
    <d v="2025-08-07T00:00:00"/>
    <d v="2025-09-06T00:00:00"/>
    <n v="103522.82"/>
    <n v="77031.81"/>
    <n v="152"/>
    <s v="90+"/>
    <x v="445"/>
  </r>
  <r>
    <s v="INV00286"/>
    <x v="174"/>
    <d v="2024-10-28T00:00:00"/>
    <d v="2024-11-27T00:00:00"/>
    <n v="158195.78"/>
    <n v="158195.78"/>
    <n v="435"/>
    <s v="90+"/>
    <x v="4"/>
  </r>
  <r>
    <s v="INV00406"/>
    <x v="174"/>
    <d v="2025-04-13T00:00:00"/>
    <d v="2025-05-13T00:00:00"/>
    <n v="108503.73"/>
    <n v="108503.73"/>
    <n v="268"/>
    <s v="90+"/>
    <x v="4"/>
  </r>
  <r>
    <s v="INV01038"/>
    <x v="174"/>
    <d v="2024-05-21T00:00:00"/>
    <d v="2024-06-20T00:00:00"/>
    <n v="187877.33"/>
    <n v="187877.33"/>
    <n v="595"/>
    <s v="90+"/>
    <x v="4"/>
  </r>
  <r>
    <s v="INV01415"/>
    <x v="174"/>
    <d v="2025-06-29T00:00:00"/>
    <d v="2025-07-29T00:00:00"/>
    <n v="68424.31"/>
    <n v="68424.31"/>
    <n v="191"/>
    <s v="90+"/>
    <x v="4"/>
  </r>
  <r>
    <s v="INV01498"/>
    <x v="174"/>
    <d v="2025-07-22T00:00:00"/>
    <d v="2025-08-21T00:00:00"/>
    <n v="113347.25"/>
    <n v="113347.25"/>
    <n v="168"/>
    <s v="90+"/>
    <x v="4"/>
  </r>
  <r>
    <s v="INV02355"/>
    <x v="174"/>
    <d v="2025-09-03T00:00:00"/>
    <d v="2025-10-03T00:00:00"/>
    <n v="151577.92000000001"/>
    <n v="151577.92000000001"/>
    <n v="125"/>
    <s v="90+"/>
    <x v="4"/>
  </r>
  <r>
    <s v="INV02404"/>
    <x v="174"/>
    <d v="2025-10-17T00:00:00"/>
    <d v="2025-11-16T00:00:00"/>
    <n v="153671.69"/>
    <n v="153671.69"/>
    <n v="81"/>
    <s v="61-90"/>
    <x v="4"/>
  </r>
  <r>
    <s v="INV02534"/>
    <x v="174"/>
    <d v="2024-05-24T00:00:00"/>
    <d v="2024-06-23T00:00:00"/>
    <n v="59526.68"/>
    <n v="59526.68"/>
    <n v="592"/>
    <s v="90+"/>
    <x v="4"/>
  </r>
  <r>
    <s v="INV02630"/>
    <x v="174"/>
    <d v="2024-04-18T00:00:00"/>
    <d v="2024-05-18T00:00:00"/>
    <n v="27593.67"/>
    <n v="27593.67"/>
    <n v="628"/>
    <s v="90+"/>
    <x v="4"/>
  </r>
  <r>
    <s v="INV02652"/>
    <x v="174"/>
    <d v="2025-07-17T00:00:00"/>
    <d v="2025-08-16T00:00:00"/>
    <n v="131972.39000000001"/>
    <n v="131972.39000000001"/>
    <n v="173"/>
    <s v="90+"/>
    <x v="4"/>
  </r>
  <r>
    <s v="INV02795"/>
    <x v="174"/>
    <d v="2025-02-05T00:00:00"/>
    <d v="2025-03-07T00:00:00"/>
    <n v="120314.93"/>
    <n v="120314.93"/>
    <n v="335"/>
    <s v="90+"/>
    <x v="4"/>
  </r>
  <r>
    <s v="INV01956"/>
    <x v="175"/>
    <d v="2024-06-20T00:00:00"/>
    <d v="2024-07-20T00:00:00"/>
    <n v="106145.93"/>
    <n v="83198.92"/>
    <n v="565"/>
    <s v="90+"/>
    <x v="446"/>
  </r>
  <r>
    <s v="INV00794"/>
    <x v="175"/>
    <d v="2025-12-19T00:00:00"/>
    <d v="2026-01-18T00:00:00"/>
    <n v="34364.75"/>
    <n v="24713.23"/>
    <n v="18"/>
    <s v="0-30"/>
    <x v="447"/>
  </r>
  <r>
    <s v="INV00473"/>
    <x v="175"/>
    <d v="2025-09-23T00:00:00"/>
    <d v="2025-10-23T00:00:00"/>
    <n v="37266.18"/>
    <n v="37266.18"/>
    <n v="105"/>
    <s v="90+"/>
    <x v="4"/>
  </r>
  <r>
    <s v="INV02005"/>
    <x v="175"/>
    <d v="2025-09-04T00:00:00"/>
    <d v="2025-10-04T00:00:00"/>
    <n v="16157.13"/>
    <n v="16157.13"/>
    <n v="124"/>
    <s v="90+"/>
    <x v="4"/>
  </r>
  <r>
    <s v="INV02430"/>
    <x v="175"/>
    <d v="2025-09-29T00:00:00"/>
    <d v="2025-10-29T00:00:00"/>
    <n v="148082.47"/>
    <n v="148082.47"/>
    <n v="99"/>
    <s v="90+"/>
    <x v="4"/>
  </r>
  <r>
    <s v="INV02809"/>
    <x v="175"/>
    <d v="2025-06-25T00:00:00"/>
    <d v="2025-07-25T00:00:00"/>
    <n v="66971.759999999995"/>
    <n v="66971.759999999995"/>
    <n v="195"/>
    <s v="90+"/>
    <x v="4"/>
  </r>
  <r>
    <s v="INV00246"/>
    <x v="176"/>
    <d v="2024-11-11T00:00:00"/>
    <d v="2024-12-11T00:00:00"/>
    <n v="66100.600000000006"/>
    <n v="36630.04"/>
    <n v="421"/>
    <s v="90+"/>
    <x v="448"/>
  </r>
  <r>
    <s v="INV00189"/>
    <x v="176"/>
    <d v="2025-02-17T00:00:00"/>
    <d v="2025-03-19T00:00:00"/>
    <n v="56449.19"/>
    <n v="56449.19"/>
    <n v="323"/>
    <s v="90+"/>
    <x v="4"/>
  </r>
  <r>
    <s v="INV01600"/>
    <x v="176"/>
    <d v="2025-04-08T00:00:00"/>
    <d v="2025-05-08T00:00:00"/>
    <n v="116334.57"/>
    <n v="116334.57"/>
    <n v="273"/>
    <s v="90+"/>
    <x v="4"/>
  </r>
  <r>
    <s v="INV01761"/>
    <x v="176"/>
    <d v="2024-12-24T00:00:00"/>
    <d v="2025-01-23T00:00:00"/>
    <n v="131444.4"/>
    <n v="131444.4"/>
    <n v="378"/>
    <s v="90+"/>
    <x v="4"/>
  </r>
  <r>
    <s v="INV01926"/>
    <x v="176"/>
    <d v="2024-10-22T00:00:00"/>
    <d v="2024-11-21T00:00:00"/>
    <n v="168755.41"/>
    <n v="168755.41"/>
    <n v="441"/>
    <s v="90+"/>
    <x v="4"/>
  </r>
  <r>
    <s v="INV02614"/>
    <x v="176"/>
    <d v="2025-05-27T00:00:00"/>
    <d v="2025-06-26T00:00:00"/>
    <n v="128916.53"/>
    <n v="128916.53"/>
    <n v="224"/>
    <s v="90+"/>
    <x v="4"/>
  </r>
  <r>
    <s v="INV02629"/>
    <x v="176"/>
    <d v="2024-01-25T00:00:00"/>
    <d v="2024-02-24T00:00:00"/>
    <n v="91132.96"/>
    <n v="91132.96"/>
    <n v="712"/>
    <s v="90+"/>
    <x v="4"/>
  </r>
  <r>
    <s v="INV02819"/>
    <x v="176"/>
    <d v="2024-07-09T00:00:00"/>
    <d v="2024-08-08T00:00:00"/>
    <n v="79706.880000000005"/>
    <n v="79706.880000000005"/>
    <n v="546"/>
    <s v="90+"/>
    <x v="4"/>
  </r>
  <r>
    <s v="INV02839"/>
    <x v="176"/>
    <d v="2024-04-23T00:00:00"/>
    <d v="2024-05-23T00:00:00"/>
    <n v="73952.100000000006"/>
    <n v="73952.100000000006"/>
    <n v="623"/>
    <s v="90+"/>
    <x v="4"/>
  </r>
  <r>
    <s v="INV02904"/>
    <x v="176"/>
    <d v="2025-11-05T00:00:00"/>
    <d v="2025-12-05T00:00:00"/>
    <n v="61908.21"/>
    <n v="61908.21"/>
    <n v="62"/>
    <s v="61-90"/>
    <x v="4"/>
  </r>
  <r>
    <s v="INV01098"/>
    <x v="177"/>
    <d v="2024-08-02T00:00:00"/>
    <d v="2024-09-01T00:00:00"/>
    <n v="77849.009999999995"/>
    <n v="40553.01"/>
    <n v="522"/>
    <s v="90+"/>
    <x v="449"/>
  </r>
  <r>
    <s v="INV01555"/>
    <x v="177"/>
    <d v="2025-02-05T00:00:00"/>
    <d v="2025-03-07T00:00:00"/>
    <n v="53317.89"/>
    <n v="34144.230000000003"/>
    <n v="335"/>
    <s v="90+"/>
    <x v="450"/>
  </r>
  <r>
    <s v="INV01012"/>
    <x v="177"/>
    <d v="2025-01-01T00:00:00"/>
    <d v="2025-01-31T00:00:00"/>
    <n v="35214.65"/>
    <n v="28024.95"/>
    <n v="370"/>
    <s v="90+"/>
    <x v="451"/>
  </r>
  <r>
    <s v="INV00636"/>
    <x v="177"/>
    <d v="2024-10-24T00:00:00"/>
    <d v="2024-11-23T00:00:00"/>
    <n v="91222.07"/>
    <n v="91222.07"/>
    <n v="439"/>
    <s v="90+"/>
    <x v="4"/>
  </r>
  <r>
    <s v="INV00724"/>
    <x v="177"/>
    <d v="2024-02-07T00:00:00"/>
    <d v="2024-03-08T00:00:00"/>
    <n v="173026.25"/>
    <n v="173026.25"/>
    <n v="699"/>
    <s v="90+"/>
    <x v="4"/>
  </r>
  <r>
    <s v="INV00799"/>
    <x v="177"/>
    <d v="2024-03-15T00:00:00"/>
    <d v="2024-04-14T00:00:00"/>
    <n v="38147.879999999997"/>
    <n v="38147.879999999997"/>
    <n v="662"/>
    <s v="90+"/>
    <x v="4"/>
  </r>
  <r>
    <s v="INV00879"/>
    <x v="177"/>
    <d v="2024-12-13T00:00:00"/>
    <d v="2025-01-12T00:00:00"/>
    <n v="65016.68"/>
    <n v="65016.68"/>
    <n v="389"/>
    <s v="90+"/>
    <x v="4"/>
  </r>
  <r>
    <s v="INV01049"/>
    <x v="177"/>
    <d v="2024-11-29T00:00:00"/>
    <d v="2024-12-29T00:00:00"/>
    <n v="189713.48"/>
    <n v="189713.48"/>
    <n v="403"/>
    <s v="90+"/>
    <x v="4"/>
  </r>
  <r>
    <s v="INV02278"/>
    <x v="177"/>
    <d v="2024-07-05T00:00:00"/>
    <d v="2024-08-04T00:00:00"/>
    <n v="157932.82"/>
    <n v="157932.82"/>
    <n v="550"/>
    <s v="90+"/>
    <x v="4"/>
  </r>
  <r>
    <s v="INV02688"/>
    <x v="177"/>
    <d v="2024-06-14T00:00:00"/>
    <d v="2024-07-14T00:00:00"/>
    <n v="50953.5"/>
    <n v="50953.5"/>
    <n v="571"/>
    <s v="90+"/>
    <x v="4"/>
  </r>
  <r>
    <s v="INV02807"/>
    <x v="177"/>
    <d v="2025-09-30T00:00:00"/>
    <d v="2025-10-30T00:00:00"/>
    <n v="69137.600000000006"/>
    <n v="69137.600000000006"/>
    <n v="98"/>
    <s v="90+"/>
    <x v="4"/>
  </r>
  <r>
    <s v="INV00348"/>
    <x v="178"/>
    <d v="2025-01-07T00:00:00"/>
    <d v="2025-02-06T00:00:00"/>
    <n v="130638.46"/>
    <n v="85001.03"/>
    <n v="364"/>
    <s v="90+"/>
    <x v="452"/>
  </r>
  <r>
    <s v="INV01548"/>
    <x v="178"/>
    <d v="2024-12-18T00:00:00"/>
    <d v="2025-01-17T00:00:00"/>
    <n v="61331.28"/>
    <n v="27563.200000000001"/>
    <n v="384"/>
    <s v="90+"/>
    <x v="453"/>
  </r>
  <r>
    <s v="INV02658"/>
    <x v="178"/>
    <d v="2025-11-06T00:00:00"/>
    <d v="2025-12-06T00:00:00"/>
    <n v="83143.960000000006"/>
    <n v="66177.05"/>
    <n v="61"/>
    <s v="61-90"/>
    <x v="454"/>
  </r>
  <r>
    <s v="INV01964"/>
    <x v="178"/>
    <d v="2024-03-24T00:00:00"/>
    <d v="2024-04-23T00:00:00"/>
    <n v="112086.91"/>
    <n v="98994.52"/>
    <n v="653"/>
    <s v="90+"/>
    <x v="455"/>
  </r>
  <r>
    <s v="INV00322"/>
    <x v="178"/>
    <d v="2024-08-18T00:00:00"/>
    <d v="2024-09-17T00:00:00"/>
    <n v="160663.88"/>
    <n v="160663.88"/>
    <n v="506"/>
    <s v="90+"/>
    <x v="4"/>
  </r>
  <r>
    <s v="INV00383"/>
    <x v="178"/>
    <d v="2025-07-25T00:00:00"/>
    <d v="2025-08-24T00:00:00"/>
    <n v="14068.7"/>
    <n v="14068.7"/>
    <n v="165"/>
    <s v="90+"/>
    <x v="4"/>
  </r>
  <r>
    <s v="INV00672"/>
    <x v="178"/>
    <d v="2025-12-09T00:00:00"/>
    <d v="2026-01-08T00:00:00"/>
    <n v="161741.26999999999"/>
    <n v="161741.26999999999"/>
    <n v="28"/>
    <s v="0-30"/>
    <x v="4"/>
  </r>
  <r>
    <s v="INV00686"/>
    <x v="178"/>
    <d v="2025-06-25T00:00:00"/>
    <d v="2025-07-25T00:00:00"/>
    <n v="137517.70000000001"/>
    <n v="137517.70000000001"/>
    <n v="195"/>
    <s v="90+"/>
    <x v="4"/>
  </r>
  <r>
    <s v="INV00824"/>
    <x v="178"/>
    <d v="2025-11-10T00:00:00"/>
    <d v="2025-12-10T00:00:00"/>
    <n v="160483.34"/>
    <n v="160483.34"/>
    <n v="57"/>
    <s v="31-60"/>
    <x v="4"/>
  </r>
  <r>
    <s v="INV00930"/>
    <x v="178"/>
    <d v="2025-08-19T00:00:00"/>
    <d v="2025-09-18T00:00:00"/>
    <n v="10997.09"/>
    <n v="10997.09"/>
    <n v="140"/>
    <s v="90+"/>
    <x v="4"/>
  </r>
  <r>
    <s v="INV01458"/>
    <x v="178"/>
    <d v="2025-08-20T00:00:00"/>
    <d v="2025-09-19T00:00:00"/>
    <n v="143607.49"/>
    <n v="143607.49"/>
    <n v="139"/>
    <s v="90+"/>
    <x v="4"/>
  </r>
  <r>
    <s v="INV02641"/>
    <x v="178"/>
    <d v="2024-11-08T00:00:00"/>
    <d v="2024-12-08T00:00:00"/>
    <n v="73028.45"/>
    <n v="73028.45"/>
    <n v="424"/>
    <s v="90+"/>
    <x v="4"/>
  </r>
  <r>
    <s v="INV02924"/>
    <x v="178"/>
    <d v="2024-11-22T00:00:00"/>
    <d v="2024-12-22T00:00:00"/>
    <n v="78764.070000000007"/>
    <n v="78764.070000000007"/>
    <n v="410"/>
    <s v="90+"/>
    <x v="4"/>
  </r>
  <r>
    <s v="INV02989"/>
    <x v="178"/>
    <d v="2024-06-07T00:00:00"/>
    <d v="2024-07-07T00:00:00"/>
    <n v="90404.21"/>
    <n v="90404.21"/>
    <n v="578"/>
    <s v="90+"/>
    <x v="4"/>
  </r>
  <r>
    <s v="INV01071"/>
    <x v="179"/>
    <d v="2025-07-15T00:00:00"/>
    <d v="2025-08-14T00:00:00"/>
    <n v="169612.14"/>
    <n v="116592.05"/>
    <n v="175"/>
    <s v="90+"/>
    <x v="456"/>
  </r>
  <r>
    <s v="INV01101"/>
    <x v="179"/>
    <d v="2025-07-21T00:00:00"/>
    <d v="2025-08-20T00:00:00"/>
    <n v="107209.31"/>
    <n v="55811.47"/>
    <n v="169"/>
    <s v="90+"/>
    <x v="457"/>
  </r>
  <r>
    <s v="INV00414"/>
    <x v="179"/>
    <d v="2025-08-17T00:00:00"/>
    <d v="2025-09-16T00:00:00"/>
    <n v="39310.22"/>
    <n v="12055.5"/>
    <n v="142"/>
    <s v="90+"/>
    <x v="458"/>
  </r>
  <r>
    <s v="INV02754"/>
    <x v="179"/>
    <d v="2025-09-17T00:00:00"/>
    <d v="2025-10-17T00:00:00"/>
    <n v="94496.960000000006"/>
    <n v="67396.039999999994"/>
    <n v="111"/>
    <s v="90+"/>
    <x v="459"/>
  </r>
  <r>
    <s v="INV00116"/>
    <x v="179"/>
    <d v="2024-09-17T00:00:00"/>
    <d v="2024-10-17T00:00:00"/>
    <n v="186632.48"/>
    <n v="186632.48"/>
    <n v="476"/>
    <s v="90+"/>
    <x v="4"/>
  </r>
  <r>
    <s v="INV00452"/>
    <x v="179"/>
    <d v="2024-09-14T00:00:00"/>
    <d v="2024-10-14T00:00:00"/>
    <n v="197915.78"/>
    <n v="197915.78"/>
    <n v="479"/>
    <s v="90+"/>
    <x v="4"/>
  </r>
  <r>
    <s v="INV00478"/>
    <x v="179"/>
    <d v="2025-07-18T00:00:00"/>
    <d v="2025-08-17T00:00:00"/>
    <n v="95959.46"/>
    <n v="95959.46"/>
    <n v="172"/>
    <s v="90+"/>
    <x v="4"/>
  </r>
  <r>
    <s v="INV01155"/>
    <x v="179"/>
    <d v="2024-10-18T00:00:00"/>
    <d v="2024-11-17T00:00:00"/>
    <n v="135086.16"/>
    <n v="135086.16"/>
    <n v="445"/>
    <s v="90+"/>
    <x v="4"/>
  </r>
  <r>
    <s v="INV01201"/>
    <x v="179"/>
    <d v="2024-06-16T00:00:00"/>
    <d v="2024-07-16T00:00:00"/>
    <n v="131472.42000000001"/>
    <n v="131472.42000000001"/>
    <n v="569"/>
    <s v="90+"/>
    <x v="4"/>
  </r>
  <r>
    <s v="INV01454"/>
    <x v="179"/>
    <d v="2024-03-21T00:00:00"/>
    <d v="2024-04-20T00:00:00"/>
    <n v="54285.62"/>
    <n v="54285.62"/>
    <n v="656"/>
    <s v="90+"/>
    <x v="4"/>
  </r>
  <r>
    <s v="INV01868"/>
    <x v="179"/>
    <d v="2025-11-14T00:00:00"/>
    <d v="2025-12-14T00:00:00"/>
    <n v="140641.21"/>
    <n v="140641.21"/>
    <n v="53"/>
    <s v="31-60"/>
    <x v="4"/>
  </r>
  <r>
    <s v="INV02237"/>
    <x v="179"/>
    <d v="2025-04-29T00:00:00"/>
    <d v="2025-05-29T00:00:00"/>
    <n v="88474.7"/>
    <n v="88474.7"/>
    <n v="252"/>
    <s v="90+"/>
    <x v="4"/>
  </r>
  <r>
    <s v="INV02880"/>
    <x v="179"/>
    <d v="2025-01-04T00:00:00"/>
    <d v="2025-02-03T00:00:00"/>
    <n v="105063.58"/>
    <n v="105063.58"/>
    <n v="367"/>
    <s v="90+"/>
    <x v="4"/>
  </r>
  <r>
    <s v="INV01662"/>
    <x v="180"/>
    <d v="2024-08-05T00:00:00"/>
    <d v="2024-09-04T00:00:00"/>
    <n v="198560.96"/>
    <n v="75568.28"/>
    <n v="519"/>
    <s v="90+"/>
    <x v="460"/>
  </r>
  <r>
    <s v="INV01729"/>
    <x v="180"/>
    <d v="2025-03-01T00:00:00"/>
    <d v="2025-03-31T00:00:00"/>
    <n v="113168"/>
    <n v="72641.3"/>
    <n v="311"/>
    <s v="90+"/>
    <x v="461"/>
  </r>
  <r>
    <s v="INV00743"/>
    <x v="180"/>
    <d v="2025-08-14T00:00:00"/>
    <d v="2025-09-13T00:00:00"/>
    <n v="100186.57"/>
    <n v="100186.57"/>
    <n v="145"/>
    <s v="90+"/>
    <x v="4"/>
  </r>
  <r>
    <s v="INV00758"/>
    <x v="180"/>
    <d v="2025-09-09T00:00:00"/>
    <d v="2025-10-09T00:00:00"/>
    <n v="133595.32999999999"/>
    <n v="133595.32999999999"/>
    <n v="119"/>
    <s v="90+"/>
    <x v="4"/>
  </r>
  <r>
    <s v="INV01000"/>
    <x v="180"/>
    <d v="2024-09-14T00:00:00"/>
    <d v="2024-10-14T00:00:00"/>
    <n v="175112.09"/>
    <n v="175112.09"/>
    <n v="479"/>
    <s v="90+"/>
    <x v="4"/>
  </r>
  <r>
    <s v="INV01143"/>
    <x v="180"/>
    <d v="2025-08-12T00:00:00"/>
    <d v="2025-09-11T00:00:00"/>
    <n v="139225.29"/>
    <n v="139225.29"/>
    <n v="147"/>
    <s v="90+"/>
    <x v="4"/>
  </r>
  <r>
    <s v="INV01153"/>
    <x v="180"/>
    <d v="2025-05-27T00:00:00"/>
    <d v="2025-06-26T00:00:00"/>
    <n v="34264.980000000003"/>
    <n v="34264.980000000003"/>
    <n v="224"/>
    <s v="90+"/>
    <x v="4"/>
  </r>
  <r>
    <s v="INV02675"/>
    <x v="180"/>
    <d v="2025-03-31T00:00:00"/>
    <d v="2025-04-30T00:00:00"/>
    <n v="141950.51999999999"/>
    <n v="141950.51999999999"/>
    <n v="281"/>
    <s v="90+"/>
    <x v="4"/>
  </r>
  <r>
    <s v="INV02822"/>
    <x v="180"/>
    <d v="2024-02-02T00:00:00"/>
    <d v="2024-03-03T00:00:00"/>
    <n v="98828.23"/>
    <n v="98828.23"/>
    <n v="704"/>
    <s v="90+"/>
    <x v="4"/>
  </r>
  <r>
    <s v="INV02048"/>
    <x v="181"/>
    <d v="2024-07-03T00:00:00"/>
    <d v="2024-08-02T00:00:00"/>
    <n v="44299.9"/>
    <n v="20708.310000000001"/>
    <n v="552"/>
    <s v="90+"/>
    <x v="462"/>
  </r>
  <r>
    <s v="INV02365"/>
    <x v="181"/>
    <d v="2025-08-23T00:00:00"/>
    <d v="2025-09-22T00:00:00"/>
    <n v="157102.42000000001"/>
    <n v="135024.03"/>
    <n v="136"/>
    <s v="90+"/>
    <x v="463"/>
  </r>
  <r>
    <s v="INV02527"/>
    <x v="181"/>
    <d v="2025-09-15T00:00:00"/>
    <d v="2025-10-15T00:00:00"/>
    <n v="31873.93"/>
    <n v="15217.8"/>
    <n v="113"/>
    <s v="90+"/>
    <x v="464"/>
  </r>
  <r>
    <s v="INV01789"/>
    <x v="181"/>
    <d v="2024-08-13T00:00:00"/>
    <d v="2024-09-12T00:00:00"/>
    <n v="15419.48"/>
    <n v="6827.94"/>
    <n v="511"/>
    <s v="90+"/>
    <x v="465"/>
  </r>
  <r>
    <s v="INV00497"/>
    <x v="181"/>
    <d v="2025-04-04T00:00:00"/>
    <d v="2025-05-04T00:00:00"/>
    <n v="138348.46"/>
    <n v="138348.46"/>
    <n v="277"/>
    <s v="90+"/>
    <x v="4"/>
  </r>
  <r>
    <s v="INV01091"/>
    <x v="181"/>
    <d v="2025-12-07T00:00:00"/>
    <d v="2026-01-06T00:00:00"/>
    <n v="197524.43"/>
    <n v="197524.43"/>
    <n v="30"/>
    <s v="0-30"/>
    <x v="4"/>
  </r>
  <r>
    <s v="INV01116"/>
    <x v="181"/>
    <d v="2024-03-14T00:00:00"/>
    <d v="2024-04-13T00:00:00"/>
    <n v="138028.70000000001"/>
    <n v="138028.70000000001"/>
    <n v="663"/>
    <s v="90+"/>
    <x v="4"/>
  </r>
  <r>
    <s v="INV01332"/>
    <x v="181"/>
    <d v="2025-10-30T00:00:00"/>
    <d v="2025-11-29T00:00:00"/>
    <n v="138250.70000000001"/>
    <n v="138250.70000000001"/>
    <n v="68"/>
    <s v="61-90"/>
    <x v="4"/>
  </r>
  <r>
    <s v="INV01751"/>
    <x v="181"/>
    <d v="2025-02-24T00:00:00"/>
    <d v="2025-03-26T00:00:00"/>
    <n v="157358.5"/>
    <n v="157358.5"/>
    <n v="316"/>
    <s v="90+"/>
    <x v="4"/>
  </r>
  <r>
    <s v="INV02070"/>
    <x v="181"/>
    <d v="2024-01-16T00:00:00"/>
    <d v="2024-02-15T00:00:00"/>
    <n v="68909.36"/>
    <n v="68909.36"/>
    <n v="721"/>
    <s v="90+"/>
    <x v="4"/>
  </r>
  <r>
    <s v="INV02142"/>
    <x v="181"/>
    <d v="2025-11-12T00:00:00"/>
    <d v="2025-12-12T00:00:00"/>
    <n v="195869.52"/>
    <n v="195869.52"/>
    <n v="55"/>
    <s v="31-60"/>
    <x v="4"/>
  </r>
  <r>
    <s v="INV02543"/>
    <x v="181"/>
    <d v="2025-06-27T00:00:00"/>
    <d v="2025-07-27T00:00:00"/>
    <n v="38258.160000000003"/>
    <n v="38258.160000000003"/>
    <n v="193"/>
    <s v="90+"/>
    <x v="4"/>
  </r>
  <r>
    <s v="INV02012"/>
    <x v="182"/>
    <d v="2025-01-11T00:00:00"/>
    <d v="2025-02-10T00:00:00"/>
    <n v="112619.94"/>
    <n v="59125.49"/>
    <n v="360"/>
    <s v="90+"/>
    <x v="466"/>
  </r>
  <r>
    <s v="INV02897"/>
    <x v="182"/>
    <d v="2025-03-30T00:00:00"/>
    <d v="2025-04-29T00:00:00"/>
    <n v="129289.96"/>
    <n v="89142.31"/>
    <n v="282"/>
    <s v="90+"/>
    <x v="467"/>
  </r>
  <r>
    <s v="INV00616"/>
    <x v="182"/>
    <d v="2024-02-05T00:00:00"/>
    <d v="2024-03-06T00:00:00"/>
    <n v="85310.23"/>
    <n v="85310.23"/>
    <n v="701"/>
    <s v="90+"/>
    <x v="4"/>
  </r>
  <r>
    <s v="INV00632"/>
    <x v="182"/>
    <d v="2025-02-20T00:00:00"/>
    <d v="2025-03-22T00:00:00"/>
    <n v="57086.64"/>
    <n v="57086.64"/>
    <n v="320"/>
    <s v="90+"/>
    <x v="4"/>
  </r>
  <r>
    <s v="INV00736"/>
    <x v="182"/>
    <d v="2024-12-17T00:00:00"/>
    <d v="2025-01-16T00:00:00"/>
    <n v="136237.92000000001"/>
    <n v="136237.92000000001"/>
    <n v="385"/>
    <s v="90+"/>
    <x v="4"/>
  </r>
  <r>
    <s v="INV00933"/>
    <x v="182"/>
    <d v="2025-11-19T00:00:00"/>
    <d v="2025-12-19T00:00:00"/>
    <n v="156566.23000000001"/>
    <n v="156566.23000000001"/>
    <n v="48"/>
    <s v="31-60"/>
    <x v="4"/>
  </r>
  <r>
    <s v="INV01272"/>
    <x v="182"/>
    <d v="2024-02-19T00:00:00"/>
    <d v="2024-03-20T00:00:00"/>
    <n v="74110.100000000006"/>
    <n v="74110.100000000006"/>
    <n v="687"/>
    <s v="90+"/>
    <x v="4"/>
  </r>
  <r>
    <s v="INV01511"/>
    <x v="182"/>
    <d v="2024-02-29T00:00:00"/>
    <d v="2024-03-30T00:00:00"/>
    <n v="37721.39"/>
    <n v="37721.39"/>
    <n v="677"/>
    <s v="90+"/>
    <x v="4"/>
  </r>
  <r>
    <s v="INV01639"/>
    <x v="182"/>
    <d v="2024-06-04T00:00:00"/>
    <d v="2024-07-04T00:00:00"/>
    <n v="51074.01"/>
    <n v="51074.01"/>
    <n v="581"/>
    <s v="90+"/>
    <x v="4"/>
  </r>
  <r>
    <s v="INV02052"/>
    <x v="182"/>
    <d v="2025-07-02T00:00:00"/>
    <d v="2025-08-01T00:00:00"/>
    <n v="74855.75"/>
    <n v="74855.75"/>
    <n v="188"/>
    <s v="90+"/>
    <x v="4"/>
  </r>
  <r>
    <s v="INV02569"/>
    <x v="183"/>
    <d v="2024-09-02T00:00:00"/>
    <d v="2024-10-02T00:00:00"/>
    <n v="17140.04"/>
    <n v="14651.31"/>
    <n v="491"/>
    <s v="90+"/>
    <x v="468"/>
  </r>
  <r>
    <s v="INV00401"/>
    <x v="183"/>
    <d v="2025-06-04T00:00:00"/>
    <d v="2025-07-04T00:00:00"/>
    <n v="170205.47"/>
    <n v="170205.47"/>
    <n v="216"/>
    <s v="90+"/>
    <x v="4"/>
  </r>
  <r>
    <s v="INV01008"/>
    <x v="183"/>
    <d v="2025-03-26T00:00:00"/>
    <d v="2025-04-25T00:00:00"/>
    <n v="198914.45"/>
    <n v="198914.45"/>
    <n v="286"/>
    <s v="90+"/>
    <x v="4"/>
  </r>
  <r>
    <s v="INV01061"/>
    <x v="183"/>
    <d v="2025-05-08T00:00:00"/>
    <d v="2025-06-07T00:00:00"/>
    <n v="14337.35"/>
    <n v="14337.35"/>
    <n v="243"/>
    <s v="90+"/>
    <x v="4"/>
  </r>
  <r>
    <s v="INV01297"/>
    <x v="183"/>
    <d v="2025-01-16T00:00:00"/>
    <d v="2025-02-15T00:00:00"/>
    <n v="81073.14"/>
    <n v="81073.14"/>
    <n v="355"/>
    <s v="90+"/>
    <x v="4"/>
  </r>
  <r>
    <s v="INV01421"/>
    <x v="183"/>
    <d v="2024-01-26T00:00:00"/>
    <d v="2024-02-25T00:00:00"/>
    <n v="66569.259999999995"/>
    <n v="66569.259999999995"/>
    <n v="711"/>
    <s v="90+"/>
    <x v="4"/>
  </r>
  <r>
    <s v="INV01644"/>
    <x v="183"/>
    <d v="2024-08-12T00:00:00"/>
    <d v="2024-09-11T00:00:00"/>
    <n v="113098.58"/>
    <n v="113098.58"/>
    <n v="512"/>
    <s v="90+"/>
    <x v="4"/>
  </r>
  <r>
    <s v="INV01756"/>
    <x v="183"/>
    <d v="2024-05-27T00:00:00"/>
    <d v="2024-06-26T00:00:00"/>
    <n v="39763.42"/>
    <n v="39763.42"/>
    <n v="589"/>
    <s v="90+"/>
    <x v="4"/>
  </r>
  <r>
    <s v="INV01878"/>
    <x v="183"/>
    <d v="2024-12-14T00:00:00"/>
    <d v="2025-01-13T00:00:00"/>
    <n v="74964.539999999994"/>
    <n v="74964.539999999994"/>
    <n v="388"/>
    <s v="90+"/>
    <x v="4"/>
  </r>
  <r>
    <s v="INV02207"/>
    <x v="183"/>
    <d v="2024-10-11T00:00:00"/>
    <d v="2024-11-10T00:00:00"/>
    <n v="51821.23"/>
    <n v="51821.23"/>
    <n v="452"/>
    <s v="90+"/>
    <x v="4"/>
  </r>
  <r>
    <s v="INV02609"/>
    <x v="183"/>
    <d v="2025-04-22T00:00:00"/>
    <d v="2025-05-22T00:00:00"/>
    <n v="43407.5"/>
    <n v="43407.5"/>
    <n v="259"/>
    <s v="90+"/>
    <x v="4"/>
  </r>
  <r>
    <s v="INV02617"/>
    <x v="183"/>
    <d v="2025-02-24T00:00:00"/>
    <d v="2025-03-26T00:00:00"/>
    <n v="34391.82"/>
    <n v="34391.82"/>
    <n v="316"/>
    <s v="90+"/>
    <x v="4"/>
  </r>
  <r>
    <s v="INV00718"/>
    <x v="184"/>
    <d v="2025-07-21T00:00:00"/>
    <d v="2025-08-20T00:00:00"/>
    <n v="135166.81"/>
    <n v="102025.34"/>
    <n v="169"/>
    <s v="90+"/>
    <x v="469"/>
  </r>
  <r>
    <s v="INV02777"/>
    <x v="184"/>
    <d v="2025-09-06T00:00:00"/>
    <d v="2025-10-06T00:00:00"/>
    <n v="94916.53"/>
    <n v="61931.12"/>
    <n v="122"/>
    <s v="90+"/>
    <x v="470"/>
  </r>
  <r>
    <s v="INV02963"/>
    <x v="184"/>
    <d v="2025-01-18T00:00:00"/>
    <d v="2025-02-17T00:00:00"/>
    <n v="30101.59"/>
    <n v="19706.88"/>
    <n v="353"/>
    <s v="90+"/>
    <x v="471"/>
  </r>
  <r>
    <s v="INV00105"/>
    <x v="184"/>
    <d v="2024-12-08T00:00:00"/>
    <d v="2025-01-07T00:00:00"/>
    <n v="137653.07"/>
    <n v="137653.07"/>
    <n v="394"/>
    <s v="90+"/>
    <x v="4"/>
  </r>
  <r>
    <s v="INV01042"/>
    <x v="184"/>
    <d v="2025-04-14T00:00:00"/>
    <d v="2025-05-14T00:00:00"/>
    <n v="115370.74"/>
    <n v="115370.74"/>
    <n v="267"/>
    <s v="90+"/>
    <x v="4"/>
  </r>
  <r>
    <s v="INV01233"/>
    <x v="184"/>
    <d v="2025-02-16T00:00:00"/>
    <d v="2025-03-18T00:00:00"/>
    <n v="17272.66"/>
    <n v="17272.66"/>
    <n v="324"/>
    <s v="90+"/>
    <x v="4"/>
  </r>
  <r>
    <s v="INV01379"/>
    <x v="184"/>
    <d v="2025-06-07T00:00:00"/>
    <d v="2025-07-07T00:00:00"/>
    <n v="53220.86"/>
    <n v="53220.86"/>
    <n v="213"/>
    <s v="90+"/>
    <x v="4"/>
  </r>
  <r>
    <s v="INV02066"/>
    <x v="184"/>
    <d v="2024-01-03T00:00:00"/>
    <d v="2024-02-02T00:00:00"/>
    <n v="94094.16"/>
    <n v="94094.16"/>
    <n v="734"/>
    <s v="90+"/>
    <x v="4"/>
  </r>
  <r>
    <s v="INV02199"/>
    <x v="184"/>
    <d v="2025-07-30T00:00:00"/>
    <d v="2025-08-29T00:00:00"/>
    <n v="34732.26"/>
    <n v="34732.26"/>
    <n v="160"/>
    <s v="90+"/>
    <x v="4"/>
  </r>
  <r>
    <s v="INV02865"/>
    <x v="184"/>
    <d v="2025-09-22T00:00:00"/>
    <d v="2025-10-22T00:00:00"/>
    <n v="35481.86"/>
    <n v="35481.86"/>
    <n v="106"/>
    <s v="90+"/>
    <x v="4"/>
  </r>
  <r>
    <s v="INV02886"/>
    <x v="185"/>
    <d v="2024-02-10T00:00:00"/>
    <d v="2024-03-11T00:00:00"/>
    <n v="196729.46"/>
    <n v="151784.01999999999"/>
    <n v="696"/>
    <s v="90+"/>
    <x v="472"/>
  </r>
  <r>
    <s v="INV00479"/>
    <x v="185"/>
    <d v="2024-04-26T00:00:00"/>
    <d v="2024-05-26T00:00:00"/>
    <n v="120950.73"/>
    <n v="120950.73"/>
    <n v="620"/>
    <s v="90+"/>
    <x v="4"/>
  </r>
  <r>
    <s v="INV00841"/>
    <x v="185"/>
    <d v="2025-06-03T00:00:00"/>
    <d v="2025-07-03T00:00:00"/>
    <n v="71888.75"/>
    <n v="71888.75"/>
    <n v="217"/>
    <s v="90+"/>
    <x v="4"/>
  </r>
  <r>
    <s v="INV01035"/>
    <x v="185"/>
    <d v="2024-02-09T00:00:00"/>
    <d v="2024-03-10T00:00:00"/>
    <n v="39321.82"/>
    <n v="39321.82"/>
    <n v="697"/>
    <s v="90+"/>
    <x v="4"/>
  </r>
  <r>
    <s v="INV02071"/>
    <x v="185"/>
    <d v="2025-07-27T00:00:00"/>
    <d v="2025-08-26T00:00:00"/>
    <n v="64630.83"/>
    <n v="64630.83"/>
    <n v="163"/>
    <s v="90+"/>
    <x v="4"/>
  </r>
  <r>
    <s v="INV02225"/>
    <x v="185"/>
    <d v="2025-06-15T00:00:00"/>
    <d v="2025-07-15T00:00:00"/>
    <n v="185908.25"/>
    <n v="185908.25"/>
    <n v="205"/>
    <s v="90+"/>
    <x v="4"/>
  </r>
  <r>
    <s v="INV02684"/>
    <x v="185"/>
    <d v="2024-07-12T00:00:00"/>
    <d v="2024-08-11T00:00:00"/>
    <n v="13610.73"/>
    <n v="13610.73"/>
    <n v="543"/>
    <s v="90+"/>
    <x v="4"/>
  </r>
  <r>
    <s v="INV02735"/>
    <x v="185"/>
    <d v="2024-12-10T00:00:00"/>
    <d v="2025-01-09T00:00:00"/>
    <n v="145729.22"/>
    <n v="145729.22"/>
    <n v="392"/>
    <s v="90+"/>
    <x v="4"/>
  </r>
  <r>
    <s v="INV02558"/>
    <x v="186"/>
    <d v="2024-08-21T00:00:00"/>
    <d v="2024-09-20T00:00:00"/>
    <n v="127910.17"/>
    <n v="64981.07"/>
    <n v="503"/>
    <s v="90+"/>
    <x v="473"/>
  </r>
  <r>
    <s v="INV02873"/>
    <x v="186"/>
    <d v="2024-01-29T00:00:00"/>
    <d v="2024-02-28T00:00:00"/>
    <n v="94180.53"/>
    <n v="56235.32"/>
    <n v="708"/>
    <s v="90+"/>
    <x v="474"/>
  </r>
  <r>
    <s v="INV01862"/>
    <x v="186"/>
    <d v="2024-07-31T00:00:00"/>
    <d v="2024-08-30T00:00:00"/>
    <n v="12273.02"/>
    <n v="7451.23"/>
    <n v="524"/>
    <s v="90+"/>
    <x v="475"/>
  </r>
  <r>
    <s v="INV00029"/>
    <x v="186"/>
    <d v="2025-08-16T00:00:00"/>
    <d v="2025-09-15T00:00:00"/>
    <n v="97121.62"/>
    <n v="97121.62"/>
    <n v="143"/>
    <s v="90+"/>
    <x v="4"/>
  </r>
  <r>
    <s v="INV00299"/>
    <x v="186"/>
    <d v="2025-09-18T00:00:00"/>
    <d v="2025-10-18T00:00:00"/>
    <n v="52649.26"/>
    <n v="52649.26"/>
    <n v="110"/>
    <s v="90+"/>
    <x v="4"/>
  </r>
  <r>
    <s v="INV00913"/>
    <x v="186"/>
    <d v="2024-05-26T00:00:00"/>
    <d v="2024-06-25T00:00:00"/>
    <n v="153720.03"/>
    <n v="153720.03"/>
    <n v="590"/>
    <s v="90+"/>
    <x v="4"/>
  </r>
  <r>
    <s v="INV02463"/>
    <x v="186"/>
    <d v="2024-07-09T00:00:00"/>
    <d v="2024-08-08T00:00:00"/>
    <n v="121951.37"/>
    <n v="121951.37"/>
    <n v="546"/>
    <s v="90+"/>
    <x v="4"/>
  </r>
  <r>
    <s v="INV02505"/>
    <x v="186"/>
    <d v="2024-04-27T00:00:00"/>
    <d v="2024-05-27T00:00:00"/>
    <n v="59186.39"/>
    <n v="59186.39"/>
    <n v="619"/>
    <s v="90+"/>
    <x v="4"/>
  </r>
  <r>
    <s v="INV01583"/>
    <x v="187"/>
    <d v="2025-06-27T00:00:00"/>
    <d v="2025-07-27T00:00:00"/>
    <n v="188798.81"/>
    <n v="70552.94"/>
    <n v="193"/>
    <s v="90+"/>
    <x v="476"/>
  </r>
  <r>
    <s v="INV01325"/>
    <x v="187"/>
    <d v="2024-11-30T00:00:00"/>
    <d v="2024-12-30T00:00:00"/>
    <n v="153864.28"/>
    <n v="107503.63"/>
    <n v="402"/>
    <s v="90+"/>
    <x v="477"/>
  </r>
  <r>
    <s v="INV02200"/>
    <x v="187"/>
    <d v="2025-05-11T00:00:00"/>
    <d v="2025-06-10T00:00:00"/>
    <n v="106241.84"/>
    <n v="93465.35"/>
    <n v="240"/>
    <s v="90+"/>
    <x v="478"/>
  </r>
  <r>
    <s v="INV00005"/>
    <x v="187"/>
    <d v="2025-09-05T00:00:00"/>
    <d v="2025-10-05T00:00:00"/>
    <n v="150665.07"/>
    <n v="150665.07"/>
    <n v="123"/>
    <s v="90+"/>
    <x v="4"/>
  </r>
  <r>
    <s v="INV00233"/>
    <x v="187"/>
    <d v="2025-06-04T00:00:00"/>
    <d v="2025-07-04T00:00:00"/>
    <n v="141279.93"/>
    <n v="141279.93"/>
    <n v="216"/>
    <s v="90+"/>
    <x v="4"/>
  </r>
  <r>
    <s v="INV00370"/>
    <x v="187"/>
    <d v="2024-11-24T00:00:00"/>
    <d v="2024-12-24T00:00:00"/>
    <n v="71589.919999999998"/>
    <n v="71589.919999999998"/>
    <n v="408"/>
    <s v="90+"/>
    <x v="4"/>
  </r>
  <r>
    <s v="INV00392"/>
    <x v="187"/>
    <d v="2024-03-29T00:00:00"/>
    <d v="2024-04-28T00:00:00"/>
    <n v="156777.29999999999"/>
    <n v="156777.29999999999"/>
    <n v="648"/>
    <s v="90+"/>
    <x v="4"/>
  </r>
  <r>
    <s v="INV00700"/>
    <x v="187"/>
    <d v="2025-09-13T00:00:00"/>
    <d v="2025-10-13T00:00:00"/>
    <n v="42632.78"/>
    <n v="42632.78"/>
    <n v="115"/>
    <s v="90+"/>
    <x v="4"/>
  </r>
  <r>
    <s v="INV00907"/>
    <x v="187"/>
    <d v="2025-08-30T00:00:00"/>
    <d v="2025-09-29T00:00:00"/>
    <n v="104068.57"/>
    <n v="104068.57"/>
    <n v="129"/>
    <s v="90+"/>
    <x v="4"/>
  </r>
  <r>
    <s v="INV01062"/>
    <x v="187"/>
    <d v="2024-01-10T00:00:00"/>
    <d v="2024-02-09T00:00:00"/>
    <n v="18587.310000000001"/>
    <n v="18587.310000000001"/>
    <n v="727"/>
    <s v="90+"/>
    <x v="4"/>
  </r>
  <r>
    <s v="INV01181"/>
    <x v="187"/>
    <d v="2024-02-08T00:00:00"/>
    <d v="2024-03-09T00:00:00"/>
    <n v="175999.78"/>
    <n v="175999.78"/>
    <n v="698"/>
    <s v="90+"/>
    <x v="4"/>
  </r>
  <r>
    <s v="INV01378"/>
    <x v="187"/>
    <d v="2024-03-26T00:00:00"/>
    <d v="2024-04-25T00:00:00"/>
    <n v="147826.69"/>
    <n v="147826.69"/>
    <n v="651"/>
    <s v="90+"/>
    <x v="4"/>
  </r>
  <r>
    <s v="INV01407"/>
    <x v="187"/>
    <d v="2025-10-25T00:00:00"/>
    <d v="2025-11-24T00:00:00"/>
    <n v="85870.5"/>
    <n v="85870.5"/>
    <n v="73"/>
    <s v="61-90"/>
    <x v="4"/>
  </r>
  <r>
    <s v="INV01514"/>
    <x v="187"/>
    <d v="2025-04-01T00:00:00"/>
    <d v="2025-05-01T00:00:00"/>
    <n v="195730.39"/>
    <n v="195730.39"/>
    <n v="280"/>
    <s v="90+"/>
    <x v="4"/>
  </r>
  <r>
    <s v="INV01925"/>
    <x v="187"/>
    <d v="2024-05-03T00:00:00"/>
    <d v="2024-06-02T00:00:00"/>
    <n v="13319.81"/>
    <n v="13319.81"/>
    <n v="613"/>
    <s v="90+"/>
    <x v="4"/>
  </r>
  <r>
    <s v="INV02623"/>
    <x v="187"/>
    <d v="2025-04-26T00:00:00"/>
    <d v="2025-05-26T00:00:00"/>
    <n v="160649.22"/>
    <n v="160649.22"/>
    <n v="255"/>
    <s v="90+"/>
    <x v="4"/>
  </r>
  <r>
    <s v="INV02836"/>
    <x v="187"/>
    <d v="2024-12-23T00:00:00"/>
    <d v="2025-01-22T00:00:00"/>
    <n v="148144.76"/>
    <n v="148144.76"/>
    <n v="379"/>
    <s v="90+"/>
    <x v="4"/>
  </r>
  <r>
    <s v="INV02942"/>
    <x v="187"/>
    <d v="2024-05-24T00:00:00"/>
    <d v="2024-06-23T00:00:00"/>
    <n v="54438.13"/>
    <n v="54438.13"/>
    <n v="592"/>
    <s v="90+"/>
    <x v="4"/>
  </r>
  <r>
    <s v="INV02554"/>
    <x v="188"/>
    <d v="2024-05-19T00:00:00"/>
    <d v="2024-06-18T00:00:00"/>
    <n v="193857.77"/>
    <n v="95667.05"/>
    <n v="597"/>
    <s v="90+"/>
    <x v="479"/>
  </r>
  <r>
    <s v="INV02853"/>
    <x v="188"/>
    <d v="2025-01-20T00:00:00"/>
    <d v="2025-02-19T00:00:00"/>
    <n v="131613.20000000001"/>
    <n v="52896.800000000003"/>
    <n v="351"/>
    <s v="90+"/>
    <x v="480"/>
  </r>
  <r>
    <s v="INV02281"/>
    <x v="188"/>
    <d v="2025-08-07T00:00:00"/>
    <d v="2025-09-06T00:00:00"/>
    <n v="85948.96"/>
    <n v="41530.53"/>
    <n v="152"/>
    <s v="90+"/>
    <x v="481"/>
  </r>
  <r>
    <s v="INV00222"/>
    <x v="188"/>
    <d v="2025-10-26T00:00:00"/>
    <d v="2025-11-25T00:00:00"/>
    <n v="155547.09"/>
    <n v="155547.09"/>
    <n v="72"/>
    <s v="61-90"/>
    <x v="4"/>
  </r>
  <r>
    <s v="INV00858"/>
    <x v="188"/>
    <d v="2025-02-09T00:00:00"/>
    <d v="2025-03-11T00:00:00"/>
    <n v="100940.93"/>
    <n v="100940.93"/>
    <n v="331"/>
    <s v="90+"/>
    <x v="4"/>
  </r>
  <r>
    <s v="INV01092"/>
    <x v="188"/>
    <d v="2024-11-10T00:00:00"/>
    <d v="2024-12-10T00:00:00"/>
    <n v="174813.61"/>
    <n v="174813.61"/>
    <n v="422"/>
    <s v="90+"/>
    <x v="4"/>
  </r>
  <r>
    <s v="INV01513"/>
    <x v="188"/>
    <d v="2025-06-21T00:00:00"/>
    <d v="2025-07-21T00:00:00"/>
    <n v="122572.45"/>
    <n v="122572.45"/>
    <n v="199"/>
    <s v="90+"/>
    <x v="4"/>
  </r>
  <r>
    <s v="INV01786"/>
    <x v="188"/>
    <d v="2024-05-18T00:00:00"/>
    <d v="2024-06-17T00:00:00"/>
    <n v="191429.45"/>
    <n v="191429.45"/>
    <n v="598"/>
    <s v="90+"/>
    <x v="4"/>
  </r>
  <r>
    <s v="INV01859"/>
    <x v="188"/>
    <d v="2024-01-11T00:00:00"/>
    <d v="2024-02-10T00:00:00"/>
    <n v="159365.72"/>
    <n v="159365.72"/>
    <n v="726"/>
    <s v="90+"/>
    <x v="4"/>
  </r>
  <r>
    <s v="INV02037"/>
    <x v="188"/>
    <d v="2024-02-04T00:00:00"/>
    <d v="2024-03-05T00:00:00"/>
    <n v="182839.63"/>
    <n v="182839.63"/>
    <n v="702"/>
    <s v="90+"/>
    <x v="4"/>
  </r>
  <r>
    <s v="INV02067"/>
    <x v="188"/>
    <d v="2024-12-18T00:00:00"/>
    <d v="2025-01-17T00:00:00"/>
    <n v="185079.46"/>
    <n v="185079.46"/>
    <n v="384"/>
    <s v="90+"/>
    <x v="4"/>
  </r>
  <r>
    <s v="INV02546"/>
    <x v="188"/>
    <d v="2024-08-10T00:00:00"/>
    <d v="2024-09-09T00:00:00"/>
    <n v="106814.41"/>
    <n v="106814.41"/>
    <n v="514"/>
    <s v="90+"/>
    <x v="4"/>
  </r>
  <r>
    <s v="INV02870"/>
    <x v="188"/>
    <d v="2025-09-12T00:00:00"/>
    <d v="2025-10-12T00:00:00"/>
    <n v="43013.2"/>
    <n v="43013.2"/>
    <n v="116"/>
    <s v="90+"/>
    <x v="4"/>
  </r>
  <r>
    <s v="INV02300"/>
    <x v="189"/>
    <d v="2024-10-27T00:00:00"/>
    <d v="2024-11-26T00:00:00"/>
    <n v="115843.34"/>
    <n v="55705.54"/>
    <n v="436"/>
    <s v="90+"/>
    <x v="482"/>
  </r>
  <r>
    <s v="INV01393"/>
    <x v="189"/>
    <d v="2024-04-23T00:00:00"/>
    <d v="2024-05-23T00:00:00"/>
    <n v="85458.43"/>
    <n v="33618.29"/>
    <n v="623"/>
    <s v="90+"/>
    <x v="483"/>
  </r>
  <r>
    <s v="INV00153"/>
    <x v="189"/>
    <d v="2025-10-25T00:00:00"/>
    <d v="2025-11-24T00:00:00"/>
    <n v="30927.26"/>
    <n v="30927.26"/>
    <n v="73"/>
    <s v="61-90"/>
    <x v="4"/>
  </r>
  <r>
    <s v="INV00643"/>
    <x v="189"/>
    <d v="2025-11-18T00:00:00"/>
    <d v="2025-12-18T00:00:00"/>
    <n v="10178.61"/>
    <n v="10178.61"/>
    <n v="49"/>
    <s v="31-60"/>
    <x v="4"/>
  </r>
  <r>
    <s v="INV00882"/>
    <x v="189"/>
    <d v="2024-11-01T00:00:00"/>
    <d v="2024-12-01T00:00:00"/>
    <n v="38000.29"/>
    <n v="38000.29"/>
    <n v="431"/>
    <s v="90+"/>
    <x v="4"/>
  </r>
  <r>
    <s v="INV01081"/>
    <x v="189"/>
    <d v="2024-02-13T00:00:00"/>
    <d v="2024-03-14T00:00:00"/>
    <n v="166438.97"/>
    <n v="166438.97"/>
    <n v="693"/>
    <s v="90+"/>
    <x v="4"/>
  </r>
  <r>
    <s v="INV01669"/>
    <x v="189"/>
    <d v="2025-06-29T00:00:00"/>
    <d v="2025-07-29T00:00:00"/>
    <n v="124774.59"/>
    <n v="124774.59"/>
    <n v="191"/>
    <s v="90+"/>
    <x v="4"/>
  </r>
  <r>
    <s v="INV01948"/>
    <x v="189"/>
    <d v="2024-01-09T00:00:00"/>
    <d v="2024-02-08T00:00:00"/>
    <n v="144268.74"/>
    <n v="144268.74"/>
    <n v="728"/>
    <s v="90+"/>
    <x v="4"/>
  </r>
  <r>
    <s v="INV02114"/>
    <x v="189"/>
    <d v="2025-12-21T00:00:00"/>
    <d v="2026-01-20T00:00:00"/>
    <n v="167139.84"/>
    <n v="167139.84"/>
    <n v="16"/>
    <s v="0-30"/>
    <x v="4"/>
  </r>
  <r>
    <s v="INV02138"/>
    <x v="189"/>
    <d v="2024-05-16T00:00:00"/>
    <d v="2024-06-15T00:00:00"/>
    <n v="37271.769999999997"/>
    <n v="37271.769999999997"/>
    <n v="600"/>
    <s v="90+"/>
    <x v="4"/>
  </r>
  <r>
    <s v="INV02417"/>
    <x v="189"/>
    <d v="2024-05-27T00:00:00"/>
    <d v="2024-06-26T00:00:00"/>
    <n v="67602.89"/>
    <n v="67602.89"/>
    <n v="589"/>
    <s v="90+"/>
    <x v="4"/>
  </r>
  <r>
    <s v="INV02545"/>
    <x v="189"/>
    <d v="2024-05-29T00:00:00"/>
    <d v="2024-06-28T00:00:00"/>
    <n v="30940.05"/>
    <n v="30940.05"/>
    <n v="587"/>
    <s v="90+"/>
    <x v="4"/>
  </r>
  <r>
    <s v="INV02694"/>
    <x v="189"/>
    <d v="2025-08-16T00:00:00"/>
    <d v="2025-09-15T00:00:00"/>
    <n v="169517.95"/>
    <n v="169517.95"/>
    <n v="143"/>
    <s v="90+"/>
    <x v="4"/>
  </r>
  <r>
    <s v="INV01762"/>
    <x v="190"/>
    <d v="2024-08-05T00:00:00"/>
    <d v="2024-09-04T00:00:00"/>
    <n v="26516.03"/>
    <n v="11151.83"/>
    <n v="519"/>
    <s v="90+"/>
    <x v="484"/>
  </r>
  <r>
    <s v="INV00021"/>
    <x v="190"/>
    <d v="2024-05-24T00:00:00"/>
    <d v="2024-06-23T00:00:00"/>
    <n v="23295.48"/>
    <n v="23295.48"/>
    <n v="592"/>
    <s v="90+"/>
    <x v="4"/>
  </r>
  <r>
    <s v="INV00178"/>
    <x v="190"/>
    <d v="2025-05-04T00:00:00"/>
    <d v="2025-06-03T00:00:00"/>
    <n v="161821.04"/>
    <n v="161821.04"/>
    <n v="247"/>
    <s v="90+"/>
    <x v="4"/>
  </r>
  <r>
    <s v="INV00566"/>
    <x v="190"/>
    <d v="2024-06-01T00:00:00"/>
    <d v="2024-07-01T00:00:00"/>
    <n v="151540.10999999999"/>
    <n v="151540.10999999999"/>
    <n v="584"/>
    <s v="90+"/>
    <x v="4"/>
  </r>
  <r>
    <s v="INV00646"/>
    <x v="190"/>
    <d v="2025-06-06T00:00:00"/>
    <d v="2025-07-06T00:00:00"/>
    <n v="43008.51"/>
    <n v="43008.51"/>
    <n v="214"/>
    <s v="90+"/>
    <x v="4"/>
  </r>
  <r>
    <s v="INV01206"/>
    <x v="190"/>
    <d v="2024-11-10T00:00:00"/>
    <d v="2024-12-10T00:00:00"/>
    <n v="82983.31"/>
    <n v="82983.31"/>
    <n v="422"/>
    <s v="90+"/>
    <x v="4"/>
  </r>
  <r>
    <s v="INV01812"/>
    <x v="190"/>
    <d v="2024-05-05T00:00:00"/>
    <d v="2024-06-04T00:00:00"/>
    <n v="139859.6"/>
    <n v="139859.6"/>
    <n v="611"/>
    <s v="90+"/>
    <x v="4"/>
  </r>
  <r>
    <s v="INV02444"/>
    <x v="190"/>
    <d v="2025-11-12T00:00:00"/>
    <d v="2025-12-12T00:00:00"/>
    <n v="127709.36"/>
    <n v="127709.36"/>
    <n v="55"/>
    <s v="31-60"/>
    <x v="4"/>
  </r>
  <r>
    <s v="INV02872"/>
    <x v="190"/>
    <d v="2025-09-21T00:00:00"/>
    <d v="2025-10-21T00:00:00"/>
    <n v="183481.68"/>
    <n v="183481.68"/>
    <n v="107"/>
    <s v="90+"/>
    <x v="4"/>
  </r>
  <r>
    <s v="INV02976"/>
    <x v="190"/>
    <d v="2025-05-14T00:00:00"/>
    <d v="2025-06-13T00:00:00"/>
    <n v="40626.53"/>
    <n v="40626.53"/>
    <n v="237"/>
    <s v="90+"/>
    <x v="4"/>
  </r>
  <r>
    <s v="INV00066"/>
    <x v="191"/>
    <d v="2025-01-16T00:00:00"/>
    <d v="2025-02-15T00:00:00"/>
    <n v="110752.86"/>
    <n v="98812.55"/>
    <n v="355"/>
    <s v="90+"/>
    <x v="485"/>
  </r>
  <r>
    <s v="INV01645"/>
    <x v="191"/>
    <d v="2025-09-30T00:00:00"/>
    <d v="2025-10-30T00:00:00"/>
    <n v="72428.75"/>
    <n v="72428.75"/>
    <n v="98"/>
    <s v="90+"/>
    <x v="4"/>
  </r>
  <r>
    <s v="INV01648"/>
    <x v="191"/>
    <d v="2025-08-22T00:00:00"/>
    <d v="2025-09-21T00:00:00"/>
    <n v="58969.45"/>
    <n v="58969.45"/>
    <n v="137"/>
    <s v="90+"/>
    <x v="4"/>
  </r>
  <r>
    <s v="INV02798"/>
    <x v="191"/>
    <d v="2025-02-04T00:00:00"/>
    <d v="2025-03-06T00:00:00"/>
    <n v="141688.98000000001"/>
    <n v="141688.98000000001"/>
    <n v="336"/>
    <s v="90+"/>
    <x v="4"/>
  </r>
  <r>
    <s v="INV02882"/>
    <x v="191"/>
    <d v="2025-05-27T00:00:00"/>
    <d v="2025-06-26T00:00:00"/>
    <n v="154067.91"/>
    <n v="154067.91"/>
    <n v="224"/>
    <s v="90+"/>
    <x v="4"/>
  </r>
  <r>
    <s v="INV02646"/>
    <x v="192"/>
    <d v="2025-06-26T00:00:00"/>
    <d v="2025-07-26T00:00:00"/>
    <n v="167650.65"/>
    <n v="110606.73"/>
    <n v="194"/>
    <s v="90+"/>
    <x v="486"/>
  </r>
  <r>
    <s v="INV02891"/>
    <x v="192"/>
    <d v="2025-12-29T00:00:00"/>
    <d v="2026-01-28T00:00:00"/>
    <n v="51994.76"/>
    <n v="25002.65"/>
    <n v="8"/>
    <s v="0-30"/>
    <x v="487"/>
  </r>
  <r>
    <s v="INV02146"/>
    <x v="192"/>
    <d v="2025-11-07T00:00:00"/>
    <d v="2025-12-07T00:00:00"/>
    <n v="144267.12"/>
    <n v="120194.1"/>
    <n v="60"/>
    <s v="31-60"/>
    <x v="488"/>
  </r>
  <r>
    <s v="INV02833"/>
    <x v="192"/>
    <d v="2024-07-21T00:00:00"/>
    <d v="2024-08-20T00:00:00"/>
    <n v="39947.81"/>
    <n v="17670.95"/>
    <n v="534"/>
    <s v="90+"/>
    <x v="489"/>
  </r>
  <r>
    <s v="INV01796"/>
    <x v="192"/>
    <d v="2024-12-16T00:00:00"/>
    <d v="2025-01-15T00:00:00"/>
    <n v="24562.33"/>
    <n v="16977.38"/>
    <n v="386"/>
    <s v="90+"/>
    <x v="490"/>
  </r>
  <r>
    <s v="INV00173"/>
    <x v="192"/>
    <d v="2025-04-11T00:00:00"/>
    <d v="2025-05-11T00:00:00"/>
    <n v="44076.800000000003"/>
    <n v="44076.800000000003"/>
    <n v="270"/>
    <s v="90+"/>
    <x v="4"/>
  </r>
  <r>
    <s v="INV00250"/>
    <x v="192"/>
    <d v="2024-04-21T00:00:00"/>
    <d v="2024-05-21T00:00:00"/>
    <n v="120111.56"/>
    <n v="120111.56"/>
    <n v="625"/>
    <s v="90+"/>
    <x v="4"/>
  </r>
  <r>
    <s v="INV01603"/>
    <x v="192"/>
    <d v="2024-01-05T00:00:00"/>
    <d v="2024-02-04T00:00:00"/>
    <n v="120585.57"/>
    <n v="120585.57"/>
    <n v="732"/>
    <s v="90+"/>
    <x v="4"/>
  </r>
  <r>
    <s v="INV01987"/>
    <x v="192"/>
    <d v="2024-08-20T00:00:00"/>
    <d v="2024-09-19T00:00:00"/>
    <n v="169511.79"/>
    <n v="169511.79"/>
    <n v="504"/>
    <s v="90+"/>
    <x v="4"/>
  </r>
  <r>
    <s v="INV02481"/>
    <x v="192"/>
    <d v="2025-02-20T00:00:00"/>
    <d v="2025-03-22T00:00:00"/>
    <n v="151397.10999999999"/>
    <n v="151397.10999999999"/>
    <n v="320"/>
    <s v="90+"/>
    <x v="4"/>
  </r>
  <r>
    <s v="INV02672"/>
    <x v="192"/>
    <d v="2024-06-05T00:00:00"/>
    <d v="2024-07-05T00:00:00"/>
    <n v="47519.17"/>
    <n v="47519.17"/>
    <n v="580"/>
    <s v="90+"/>
    <x v="4"/>
  </r>
  <r>
    <s v="INV02544"/>
    <x v="193"/>
    <d v="2025-01-16T00:00:00"/>
    <d v="2025-02-15T00:00:00"/>
    <n v="199111.29"/>
    <n v="83059.009999999995"/>
    <n v="355"/>
    <s v="90+"/>
    <x v="491"/>
  </r>
  <r>
    <s v="INV00362"/>
    <x v="193"/>
    <d v="2025-05-21T00:00:00"/>
    <d v="2025-06-20T00:00:00"/>
    <n v="184907.22"/>
    <n v="75667.350000000006"/>
    <n v="230"/>
    <s v="90+"/>
    <x v="492"/>
  </r>
  <r>
    <s v="INV01281"/>
    <x v="193"/>
    <d v="2025-12-30T00:00:00"/>
    <d v="2026-01-29T00:00:00"/>
    <n v="160264.5"/>
    <n v="51256.9"/>
    <n v="7"/>
    <s v="0-30"/>
    <x v="493"/>
  </r>
  <r>
    <s v="INV01637"/>
    <x v="193"/>
    <d v="2025-02-16T00:00:00"/>
    <d v="2025-03-18T00:00:00"/>
    <n v="111950.95"/>
    <n v="38208.519999999997"/>
    <n v="324"/>
    <s v="90+"/>
    <x v="494"/>
  </r>
  <r>
    <s v="INV02320"/>
    <x v="193"/>
    <d v="2025-06-30T00:00:00"/>
    <d v="2025-07-30T00:00:00"/>
    <n v="151363.32999999999"/>
    <n v="81025.820000000007"/>
    <n v="190"/>
    <s v="90+"/>
    <x v="495"/>
  </r>
  <r>
    <s v="INV01300"/>
    <x v="193"/>
    <d v="2025-05-25T00:00:00"/>
    <d v="2025-06-24T00:00:00"/>
    <n v="140978.20000000001"/>
    <n v="113344.37"/>
    <n v="226"/>
    <s v="90+"/>
    <x v="496"/>
  </r>
  <r>
    <s v="INV00303"/>
    <x v="193"/>
    <d v="2025-06-01T00:00:00"/>
    <d v="2025-07-01T00:00:00"/>
    <n v="194479.85"/>
    <n v="194479.85"/>
    <n v="219"/>
    <s v="90+"/>
    <x v="4"/>
  </r>
  <r>
    <s v="INV00683"/>
    <x v="193"/>
    <d v="2025-02-18T00:00:00"/>
    <d v="2025-03-20T00:00:00"/>
    <n v="13219.53"/>
    <n v="13219.53"/>
    <n v="322"/>
    <s v="90+"/>
    <x v="4"/>
  </r>
  <r>
    <s v="INV01215"/>
    <x v="193"/>
    <d v="2024-10-16T00:00:00"/>
    <d v="2024-11-15T00:00:00"/>
    <n v="81652.039999999994"/>
    <n v="81652.039999999994"/>
    <n v="447"/>
    <s v="90+"/>
    <x v="4"/>
  </r>
  <r>
    <s v="INV02182"/>
    <x v="193"/>
    <d v="2025-09-20T00:00:00"/>
    <d v="2025-10-20T00:00:00"/>
    <n v="125984.02"/>
    <n v="125984.02"/>
    <n v="108"/>
    <s v="90+"/>
    <x v="4"/>
  </r>
  <r>
    <s v="INV02254"/>
    <x v="193"/>
    <d v="2024-08-03T00:00:00"/>
    <d v="2024-09-02T00:00:00"/>
    <n v="15526.12"/>
    <n v="15526.12"/>
    <n v="521"/>
    <s v="90+"/>
    <x v="4"/>
  </r>
  <r>
    <s v="INV02583"/>
    <x v="193"/>
    <d v="2024-06-24T00:00:00"/>
    <d v="2024-07-24T00:00:00"/>
    <n v="138893.69"/>
    <n v="138893.69"/>
    <n v="561"/>
    <s v="90+"/>
    <x v="4"/>
  </r>
  <r>
    <s v="INV02935"/>
    <x v="193"/>
    <d v="2024-08-22T00:00:00"/>
    <d v="2024-09-21T00:00:00"/>
    <n v="35711.51"/>
    <n v="35711.51"/>
    <n v="502"/>
    <s v="90+"/>
    <x v="4"/>
  </r>
  <r>
    <s v="INV02752"/>
    <x v="194"/>
    <d v="2024-01-02T00:00:00"/>
    <d v="2024-02-01T00:00:00"/>
    <n v="196129.7"/>
    <n v="90499.48"/>
    <n v="735"/>
    <s v="90+"/>
    <x v="497"/>
  </r>
  <r>
    <s v="INV00967"/>
    <x v="194"/>
    <d v="2025-05-11T00:00:00"/>
    <d v="2025-06-10T00:00:00"/>
    <n v="121758.17"/>
    <n v="68087.100000000006"/>
    <n v="240"/>
    <s v="90+"/>
    <x v="498"/>
  </r>
  <r>
    <s v="INV02305"/>
    <x v="194"/>
    <d v="2024-09-09T00:00:00"/>
    <d v="2024-10-09T00:00:00"/>
    <n v="50527.38"/>
    <n v="38973.129999999997"/>
    <n v="484"/>
    <s v="90+"/>
    <x v="499"/>
  </r>
  <r>
    <s v="INV00094"/>
    <x v="194"/>
    <d v="2025-12-20T00:00:00"/>
    <d v="2026-01-19T00:00:00"/>
    <n v="169479.63"/>
    <n v="169479.63"/>
    <n v="17"/>
    <s v="0-30"/>
    <x v="4"/>
  </r>
  <r>
    <s v="INV00779"/>
    <x v="194"/>
    <d v="2025-10-25T00:00:00"/>
    <d v="2025-11-24T00:00:00"/>
    <n v="103812.91"/>
    <n v="103812.91"/>
    <n v="73"/>
    <s v="61-90"/>
    <x v="4"/>
  </r>
  <r>
    <s v="INV00825"/>
    <x v="194"/>
    <d v="2024-05-24T00:00:00"/>
    <d v="2024-06-23T00:00:00"/>
    <n v="120691.93"/>
    <n v="120691.93"/>
    <n v="592"/>
    <s v="90+"/>
    <x v="4"/>
  </r>
  <r>
    <s v="INV01183"/>
    <x v="194"/>
    <d v="2025-02-28T00:00:00"/>
    <d v="2025-03-30T00:00:00"/>
    <n v="105339.88"/>
    <n v="105339.88"/>
    <n v="312"/>
    <s v="90+"/>
    <x v="4"/>
  </r>
  <r>
    <s v="INV01295"/>
    <x v="194"/>
    <d v="2024-05-14T00:00:00"/>
    <d v="2024-06-13T00:00:00"/>
    <n v="67669.3"/>
    <n v="67669.3"/>
    <n v="602"/>
    <s v="90+"/>
    <x v="4"/>
  </r>
  <r>
    <s v="INV01935"/>
    <x v="194"/>
    <d v="2025-03-07T00:00:00"/>
    <d v="2025-04-06T00:00:00"/>
    <n v="93571.24"/>
    <n v="93571.24"/>
    <n v="305"/>
    <s v="90+"/>
    <x v="4"/>
  </r>
  <r>
    <s v="INV02557"/>
    <x v="194"/>
    <d v="2024-11-04T00:00:00"/>
    <d v="2024-12-04T00:00:00"/>
    <n v="147191.98000000001"/>
    <n v="147191.98000000001"/>
    <n v="428"/>
    <s v="90+"/>
    <x v="4"/>
  </r>
  <r>
    <s v="INV02838"/>
    <x v="194"/>
    <d v="2024-07-29T00:00:00"/>
    <d v="2024-08-28T00:00:00"/>
    <n v="138525.51"/>
    <n v="138525.51"/>
    <n v="526"/>
    <s v="90+"/>
    <x v="4"/>
  </r>
  <r>
    <s v="INV01036"/>
    <x v="195"/>
    <d v="2024-08-19T00:00:00"/>
    <d v="2024-09-18T00:00:00"/>
    <n v="165795.20000000001"/>
    <n v="144398.39999999999"/>
    <n v="505"/>
    <s v="90+"/>
    <x v="500"/>
  </r>
  <r>
    <s v="INV00266"/>
    <x v="195"/>
    <d v="2024-06-30T00:00:00"/>
    <d v="2024-07-30T00:00:00"/>
    <n v="74693.61"/>
    <n v="74693.61"/>
    <n v="555"/>
    <s v="90+"/>
    <x v="4"/>
  </r>
  <r>
    <s v="INV00276"/>
    <x v="195"/>
    <d v="2024-03-17T00:00:00"/>
    <d v="2024-04-16T00:00:00"/>
    <n v="28554.13"/>
    <n v="28554.13"/>
    <n v="660"/>
    <s v="90+"/>
    <x v="4"/>
  </r>
  <r>
    <s v="INV01055"/>
    <x v="195"/>
    <d v="2025-10-09T00:00:00"/>
    <d v="2025-11-08T00:00:00"/>
    <n v="48524.38"/>
    <n v="48524.38"/>
    <n v="89"/>
    <s v="61-90"/>
    <x v="4"/>
  </r>
  <r>
    <s v="INV02155"/>
    <x v="195"/>
    <d v="2025-09-01T00:00:00"/>
    <d v="2025-10-01T00:00:00"/>
    <n v="17769.560000000001"/>
    <n v="17769.560000000001"/>
    <n v="127"/>
    <s v="90+"/>
    <x v="4"/>
  </r>
  <r>
    <s v="INV02159"/>
    <x v="196"/>
    <d v="2024-12-09T00:00:00"/>
    <d v="2025-01-08T00:00:00"/>
    <n v="56512.09"/>
    <n v="17895.330000000002"/>
    <n v="393"/>
    <s v="90+"/>
    <x v="501"/>
  </r>
  <r>
    <s v="INV00106"/>
    <x v="196"/>
    <d v="2024-06-28T00:00:00"/>
    <d v="2024-07-28T00:00:00"/>
    <n v="91260.46"/>
    <n v="68861.740000000005"/>
    <n v="557"/>
    <s v="90+"/>
    <x v="502"/>
  </r>
  <r>
    <s v="INV00603"/>
    <x v="196"/>
    <d v="2025-03-08T00:00:00"/>
    <d v="2025-04-07T00:00:00"/>
    <n v="129536.88"/>
    <n v="114524.5"/>
    <n v="304"/>
    <s v="90+"/>
    <x v="503"/>
  </r>
  <r>
    <s v="INV01602"/>
    <x v="196"/>
    <d v="2025-03-09T00:00:00"/>
    <d v="2025-04-08T00:00:00"/>
    <n v="16327.62"/>
    <n v="8856.94"/>
    <n v="303"/>
    <s v="90+"/>
    <x v="504"/>
  </r>
  <r>
    <s v="INV00340"/>
    <x v="196"/>
    <d v="2024-09-13T00:00:00"/>
    <d v="2024-10-13T00:00:00"/>
    <n v="21037.27"/>
    <n v="21037.27"/>
    <n v="480"/>
    <s v="90+"/>
    <x v="4"/>
  </r>
  <r>
    <s v="INV00428"/>
    <x v="196"/>
    <d v="2025-10-12T00:00:00"/>
    <d v="2025-11-11T00:00:00"/>
    <n v="84791.63"/>
    <n v="84791.63"/>
    <n v="86"/>
    <s v="61-90"/>
    <x v="4"/>
  </r>
  <r>
    <s v="INV01202"/>
    <x v="196"/>
    <d v="2025-10-10T00:00:00"/>
    <d v="2025-11-09T00:00:00"/>
    <n v="28026.97"/>
    <n v="28026.97"/>
    <n v="88"/>
    <s v="61-90"/>
    <x v="4"/>
  </r>
  <r>
    <s v="INV01980"/>
    <x v="196"/>
    <d v="2025-12-20T00:00:00"/>
    <d v="2026-01-19T00:00:00"/>
    <n v="124254.75"/>
    <n v="124254.75"/>
    <n v="17"/>
    <s v="0-30"/>
    <x v="4"/>
  </r>
  <r>
    <s v="INV02046"/>
    <x v="196"/>
    <d v="2024-05-09T00:00:00"/>
    <d v="2024-06-08T00:00:00"/>
    <n v="116422.47"/>
    <n v="116422.47"/>
    <n v="607"/>
    <s v="90+"/>
    <x v="4"/>
  </r>
  <r>
    <s v="INV02130"/>
    <x v="196"/>
    <d v="2024-03-01T00:00:00"/>
    <d v="2024-03-31T00:00:00"/>
    <n v="88359.48"/>
    <n v="88359.48"/>
    <n v="676"/>
    <s v="90+"/>
    <x v="4"/>
  </r>
  <r>
    <s v="INV02356"/>
    <x v="196"/>
    <d v="2025-04-27T00:00:00"/>
    <d v="2025-05-27T00:00:00"/>
    <n v="94304.4"/>
    <n v="94304.4"/>
    <n v="254"/>
    <s v="90+"/>
    <x v="4"/>
  </r>
  <r>
    <s v="INV02760"/>
    <x v="196"/>
    <d v="2025-11-11T00:00:00"/>
    <d v="2025-12-11T00:00:00"/>
    <n v="164989.67000000001"/>
    <n v="164989.67000000001"/>
    <n v="56"/>
    <s v="31-60"/>
    <x v="4"/>
  </r>
  <r>
    <s v="INV01216"/>
    <x v="197"/>
    <d v="2024-02-29T00:00:00"/>
    <d v="2024-03-30T00:00:00"/>
    <n v="130439.62"/>
    <n v="42411.57"/>
    <n v="677"/>
    <s v="90+"/>
    <x v="505"/>
  </r>
  <r>
    <s v="INV02784"/>
    <x v="197"/>
    <d v="2024-03-19T00:00:00"/>
    <d v="2024-04-18T00:00:00"/>
    <n v="195134.7"/>
    <n v="108983.1"/>
    <n v="658"/>
    <s v="90+"/>
    <x v="506"/>
  </r>
  <r>
    <s v="INV02010"/>
    <x v="197"/>
    <d v="2025-01-09T00:00:00"/>
    <d v="2025-02-08T00:00:00"/>
    <n v="132960.57999999999"/>
    <n v="62987.360000000001"/>
    <n v="362"/>
    <s v="90+"/>
    <x v="507"/>
  </r>
  <r>
    <s v="INV00154"/>
    <x v="197"/>
    <d v="2025-09-14T00:00:00"/>
    <d v="2025-10-14T00:00:00"/>
    <n v="71545.98"/>
    <n v="40930.81"/>
    <n v="114"/>
    <s v="90+"/>
    <x v="508"/>
  </r>
  <r>
    <s v="INV02519"/>
    <x v="197"/>
    <d v="2024-03-27T00:00:00"/>
    <d v="2024-04-26T00:00:00"/>
    <n v="50415.24"/>
    <n v="35313.339999999997"/>
    <n v="650"/>
    <s v="90+"/>
    <x v="509"/>
  </r>
  <r>
    <s v="INV00117"/>
    <x v="197"/>
    <d v="2025-04-02T00:00:00"/>
    <d v="2025-05-02T00:00:00"/>
    <n v="59968.17"/>
    <n v="59968.17"/>
    <n v="279"/>
    <s v="90+"/>
    <x v="4"/>
  </r>
  <r>
    <s v="INV00551"/>
    <x v="197"/>
    <d v="2025-02-07T00:00:00"/>
    <d v="2025-03-09T00:00:00"/>
    <n v="101126.87"/>
    <n v="101126.87"/>
    <n v="333"/>
    <s v="90+"/>
    <x v="4"/>
  </r>
  <r>
    <s v="INV00851"/>
    <x v="197"/>
    <d v="2025-09-14T00:00:00"/>
    <d v="2025-10-14T00:00:00"/>
    <n v="163395.91"/>
    <n v="163395.91"/>
    <n v="114"/>
    <s v="90+"/>
    <x v="4"/>
  </r>
  <r>
    <s v="INV01505"/>
    <x v="197"/>
    <d v="2024-01-27T00:00:00"/>
    <d v="2024-02-26T00:00:00"/>
    <n v="132414.79"/>
    <n v="132414.79"/>
    <n v="710"/>
    <s v="90+"/>
    <x v="4"/>
  </r>
  <r>
    <s v="INV01509"/>
    <x v="197"/>
    <d v="2025-11-19T00:00:00"/>
    <d v="2025-12-19T00:00:00"/>
    <n v="48402.59"/>
    <n v="48402.59"/>
    <n v="48"/>
    <s v="31-60"/>
    <x v="4"/>
  </r>
  <r>
    <s v="INV02047"/>
    <x v="197"/>
    <d v="2024-02-10T00:00:00"/>
    <d v="2024-03-11T00:00:00"/>
    <n v="101210.45"/>
    <n v="101210.45"/>
    <n v="696"/>
    <s v="90+"/>
    <x v="4"/>
  </r>
  <r>
    <s v="INV02156"/>
    <x v="197"/>
    <d v="2024-12-23T00:00:00"/>
    <d v="2025-01-22T00:00:00"/>
    <n v="131239.15"/>
    <n v="131239.15"/>
    <n v="379"/>
    <s v="90+"/>
    <x v="4"/>
  </r>
  <r>
    <s v="INV02425"/>
    <x v="197"/>
    <d v="2024-01-03T00:00:00"/>
    <d v="2024-02-02T00:00:00"/>
    <n v="106136.71"/>
    <n v="106136.71"/>
    <n v="734"/>
    <s v="90+"/>
    <x v="4"/>
  </r>
  <r>
    <s v="INV02539"/>
    <x v="197"/>
    <d v="2024-12-25T00:00:00"/>
    <d v="2025-01-24T00:00:00"/>
    <n v="53394.33"/>
    <n v="53394.33"/>
    <n v="377"/>
    <s v="90+"/>
    <x v="4"/>
  </r>
  <r>
    <s v="INV02996"/>
    <x v="197"/>
    <d v="2025-06-07T00:00:00"/>
    <d v="2025-07-07T00:00:00"/>
    <n v="50855.69"/>
    <n v="50855.69"/>
    <n v="213"/>
    <s v="90+"/>
    <x v="4"/>
  </r>
  <r>
    <s v="INV01173"/>
    <x v="198"/>
    <d v="2025-08-20T00:00:00"/>
    <d v="2025-09-19T00:00:00"/>
    <n v="18541.93"/>
    <n v="18541.93"/>
    <n v="139"/>
    <s v="90+"/>
    <x v="4"/>
  </r>
  <r>
    <s v="INV02098"/>
    <x v="198"/>
    <d v="2025-02-04T00:00:00"/>
    <d v="2025-03-06T00:00:00"/>
    <n v="19897.849999999999"/>
    <n v="19897.849999999999"/>
    <n v="336"/>
    <s v="90+"/>
    <x v="4"/>
  </r>
  <r>
    <s v="INV02447"/>
    <x v="198"/>
    <d v="2025-07-15T00:00:00"/>
    <d v="2025-08-14T00:00:00"/>
    <n v="125949.8"/>
    <n v="125949.8"/>
    <n v="175"/>
    <s v="90+"/>
    <x v="4"/>
  </r>
  <r>
    <s v="INV02594"/>
    <x v="198"/>
    <d v="2024-07-03T00:00:00"/>
    <d v="2024-08-02T00:00:00"/>
    <n v="176615.55"/>
    <n v="176615.55"/>
    <n v="552"/>
    <s v="90+"/>
    <x v="4"/>
  </r>
  <r>
    <s v="INV02911"/>
    <x v="199"/>
    <d v="2025-03-13T00:00:00"/>
    <d v="2025-04-12T00:00:00"/>
    <n v="59273.4"/>
    <n v="41170.410000000003"/>
    <n v="299"/>
    <s v="90+"/>
    <x v="510"/>
  </r>
  <r>
    <s v="INV01088"/>
    <x v="199"/>
    <d v="2025-11-23T00:00:00"/>
    <d v="2025-12-23T00:00:00"/>
    <n v="72598.66"/>
    <n v="59777.88"/>
    <n v="44"/>
    <s v="31-60"/>
    <x v="511"/>
  </r>
  <r>
    <s v="INV00429"/>
    <x v="199"/>
    <d v="2025-07-22T00:00:00"/>
    <d v="2025-08-21T00:00:00"/>
    <n v="174300.72"/>
    <n v="174300.72"/>
    <n v="168"/>
    <s v="90+"/>
    <x v="4"/>
  </r>
  <r>
    <s v="INV00448"/>
    <x v="199"/>
    <d v="2024-04-02T00:00:00"/>
    <d v="2024-05-02T00:00:00"/>
    <n v="67776.19"/>
    <n v="67776.19"/>
    <n v="644"/>
    <s v="90+"/>
    <x v="4"/>
  </r>
  <r>
    <s v="INV00996"/>
    <x v="199"/>
    <d v="2024-04-05T00:00:00"/>
    <d v="2024-05-05T00:00:00"/>
    <n v="184083.94"/>
    <n v="184083.94"/>
    <n v="641"/>
    <s v="90+"/>
    <x v="4"/>
  </r>
  <r>
    <s v="INV01428"/>
    <x v="199"/>
    <d v="2024-10-13T00:00:00"/>
    <d v="2024-11-12T00:00:00"/>
    <n v="166087.45000000001"/>
    <n v="166087.45000000001"/>
    <n v="450"/>
    <s v="90+"/>
    <x v="4"/>
  </r>
  <r>
    <s v="INV01722"/>
    <x v="199"/>
    <d v="2025-08-14T00:00:00"/>
    <d v="2025-09-13T00:00:00"/>
    <n v="18492.36"/>
    <n v="18492.36"/>
    <n v="145"/>
    <s v="90+"/>
    <x v="4"/>
  </r>
  <r>
    <s v="INV01839"/>
    <x v="199"/>
    <d v="2024-06-26T00:00:00"/>
    <d v="2024-07-26T00:00:00"/>
    <n v="70083.8"/>
    <n v="70083.8"/>
    <n v="559"/>
    <s v="90+"/>
    <x v="4"/>
  </r>
  <r>
    <s v="INV01879"/>
    <x v="199"/>
    <d v="2024-03-15T00:00:00"/>
    <d v="2024-04-14T00:00:00"/>
    <n v="96485.16"/>
    <n v="96485.16"/>
    <n v="662"/>
    <s v="90+"/>
    <x v="4"/>
  </r>
  <r>
    <s v="INV02973"/>
    <x v="199"/>
    <d v="2024-08-01T00:00:00"/>
    <d v="2024-08-31T00:00:00"/>
    <n v="177723.31"/>
    <n v="177723.31"/>
    <n v="523"/>
    <s v="90+"/>
    <x v="4"/>
  </r>
  <r>
    <s v="INV02101"/>
    <x v="200"/>
    <d v="2025-07-20T00:00:00"/>
    <d v="2025-08-19T00:00:00"/>
    <n v="85808.14"/>
    <n v="39201.58"/>
    <n v="170"/>
    <s v="90+"/>
    <x v="512"/>
  </r>
  <r>
    <s v="INV01994"/>
    <x v="200"/>
    <d v="2024-08-29T00:00:00"/>
    <d v="2024-09-28T00:00:00"/>
    <n v="127888.41"/>
    <n v="102200.11"/>
    <n v="495"/>
    <s v="90+"/>
    <x v="513"/>
  </r>
  <r>
    <s v="INV00152"/>
    <x v="200"/>
    <d v="2024-07-28T00:00:00"/>
    <d v="2024-08-27T00:00:00"/>
    <n v="194647.59"/>
    <n v="194647.59"/>
    <n v="527"/>
    <s v="90+"/>
    <x v="4"/>
  </r>
  <r>
    <s v="INV00309"/>
    <x v="200"/>
    <d v="2024-12-24T00:00:00"/>
    <d v="2025-01-23T00:00:00"/>
    <n v="185435.21"/>
    <n v="185435.21"/>
    <n v="378"/>
    <s v="90+"/>
    <x v="4"/>
  </r>
  <r>
    <s v="INV00412"/>
    <x v="200"/>
    <d v="2024-06-20T00:00:00"/>
    <d v="2024-07-20T00:00:00"/>
    <n v="176407.81"/>
    <n v="176407.81"/>
    <n v="565"/>
    <s v="90+"/>
    <x v="4"/>
  </r>
  <r>
    <s v="INV00797"/>
    <x v="200"/>
    <d v="2024-11-08T00:00:00"/>
    <d v="2024-12-08T00:00:00"/>
    <n v="92081.67"/>
    <n v="92081.67"/>
    <n v="424"/>
    <s v="90+"/>
    <x v="4"/>
  </r>
  <r>
    <s v="INV01547"/>
    <x v="200"/>
    <d v="2024-07-26T00:00:00"/>
    <d v="2024-08-25T00:00:00"/>
    <n v="198829.25"/>
    <n v="198829.25"/>
    <n v="529"/>
    <s v="90+"/>
    <x v="4"/>
  </r>
  <r>
    <s v="INV01986"/>
    <x v="200"/>
    <d v="2024-12-04T00:00:00"/>
    <d v="2025-01-03T00:00:00"/>
    <n v="102440.32000000001"/>
    <n v="102440.32000000001"/>
    <n v="398"/>
    <s v="90+"/>
    <x v="4"/>
  </r>
  <r>
    <s v="INV02378"/>
    <x v="200"/>
    <d v="2024-02-10T00:00:00"/>
    <d v="2024-03-11T00:00:00"/>
    <n v="154790.35999999999"/>
    <n v="154790.35999999999"/>
    <n v="696"/>
    <s v="90+"/>
    <x v="4"/>
  </r>
  <r>
    <s v="INV02512"/>
    <x v="200"/>
    <d v="2024-08-20T00:00:00"/>
    <d v="2024-09-19T00:00:00"/>
    <n v="121575.8"/>
    <n v="121575.8"/>
    <n v="504"/>
    <s v="90+"/>
    <x v="4"/>
  </r>
  <r>
    <s v="INV02578"/>
    <x v="200"/>
    <d v="2025-04-13T00:00:00"/>
    <d v="2025-05-13T00:00:00"/>
    <n v="56829.04"/>
    <n v="56829.04"/>
    <n v="268"/>
    <s v="90+"/>
    <x v="4"/>
  </r>
  <r>
    <s v="INV00158"/>
    <x v="201"/>
    <d v="2025-06-28T00:00:00"/>
    <d v="2025-07-28T00:00:00"/>
    <n v="107308.99"/>
    <n v="107308.99"/>
    <n v="192"/>
    <s v="90+"/>
    <x v="4"/>
  </r>
  <r>
    <s v="INV00622"/>
    <x v="201"/>
    <d v="2024-01-14T00:00:00"/>
    <d v="2024-02-13T00:00:00"/>
    <n v="18203.75"/>
    <n v="18203.75"/>
    <n v="723"/>
    <s v="90+"/>
    <x v="4"/>
  </r>
  <r>
    <s v="INV00806"/>
    <x v="201"/>
    <d v="2025-11-13T00:00:00"/>
    <d v="2025-12-13T00:00:00"/>
    <n v="105753.77"/>
    <n v="105753.77"/>
    <n v="54"/>
    <s v="31-60"/>
    <x v="4"/>
  </r>
  <r>
    <s v="INV00906"/>
    <x v="201"/>
    <d v="2025-07-06T00:00:00"/>
    <d v="2025-08-05T00:00:00"/>
    <n v="150849.92000000001"/>
    <n v="150849.92000000001"/>
    <n v="184"/>
    <s v="90+"/>
    <x v="4"/>
  </r>
  <r>
    <s v="INV01072"/>
    <x v="201"/>
    <d v="2025-05-05T00:00:00"/>
    <d v="2025-06-04T00:00:00"/>
    <n v="96401.53"/>
    <n v="96401.53"/>
    <n v="246"/>
    <s v="90+"/>
    <x v="4"/>
  </r>
  <r>
    <s v="INV01144"/>
    <x v="201"/>
    <d v="2024-06-21T00:00:00"/>
    <d v="2024-07-21T00:00:00"/>
    <n v="120512.92"/>
    <n v="120512.92"/>
    <n v="564"/>
    <s v="90+"/>
    <x v="4"/>
  </r>
  <r>
    <s v="INV01863"/>
    <x v="201"/>
    <d v="2024-01-12T00:00:00"/>
    <d v="2024-02-11T00:00:00"/>
    <n v="155467.04"/>
    <n v="155467.04"/>
    <n v="725"/>
    <s v="90+"/>
    <x v="4"/>
  </r>
  <r>
    <s v="INV01959"/>
    <x v="201"/>
    <d v="2025-08-18T00:00:00"/>
    <d v="2025-09-17T00:00:00"/>
    <n v="99147.35"/>
    <n v="99147.35"/>
    <n v="141"/>
    <s v="90+"/>
    <x v="4"/>
  </r>
  <r>
    <s v="INV02643"/>
    <x v="201"/>
    <d v="2024-01-19T00:00:00"/>
    <d v="2024-02-18T00:00:00"/>
    <n v="197814.53"/>
    <n v="197814.53"/>
    <n v="718"/>
    <s v="90+"/>
    <x v="4"/>
  </r>
  <r>
    <s v="INV00523"/>
    <x v="202"/>
    <d v="2025-08-04T00:00:00"/>
    <d v="2025-09-03T00:00:00"/>
    <n v="156250.34"/>
    <n v="121492.99"/>
    <n v="155"/>
    <s v="90+"/>
    <x v="514"/>
  </r>
  <r>
    <s v="INV00065"/>
    <x v="202"/>
    <d v="2025-07-24T00:00:00"/>
    <d v="2025-08-23T00:00:00"/>
    <n v="41558.959999999999"/>
    <n v="41558.959999999999"/>
    <n v="166"/>
    <s v="90+"/>
    <x v="4"/>
  </r>
  <r>
    <s v="INV00301"/>
    <x v="202"/>
    <d v="2024-04-23T00:00:00"/>
    <d v="2024-05-23T00:00:00"/>
    <n v="82213.899999999994"/>
    <n v="82213.899999999994"/>
    <n v="623"/>
    <s v="90+"/>
    <x v="4"/>
  </r>
  <r>
    <s v="INV00512"/>
    <x v="202"/>
    <d v="2024-08-11T00:00:00"/>
    <d v="2024-09-10T00:00:00"/>
    <n v="113220.36"/>
    <n v="113220.36"/>
    <n v="513"/>
    <s v="90+"/>
    <x v="4"/>
  </r>
  <r>
    <s v="INV02211"/>
    <x v="202"/>
    <d v="2025-11-22T00:00:00"/>
    <d v="2025-12-22T00:00:00"/>
    <n v="59035.13"/>
    <n v="59035.13"/>
    <n v="45"/>
    <s v="31-60"/>
    <x v="4"/>
  </r>
  <r>
    <s v="INV02325"/>
    <x v="202"/>
    <d v="2025-03-02T00:00:00"/>
    <d v="2025-04-01T00:00:00"/>
    <n v="196889.89"/>
    <n v="196889.89"/>
    <n v="310"/>
    <s v="90+"/>
    <x v="4"/>
  </r>
  <r>
    <s v="INV02453"/>
    <x v="202"/>
    <d v="2024-05-06T00:00:00"/>
    <d v="2024-06-05T00:00:00"/>
    <n v="131572.09"/>
    <n v="131572.09"/>
    <n v="610"/>
    <s v="90+"/>
    <x v="4"/>
  </r>
  <r>
    <s v="INV01671"/>
    <x v="203"/>
    <d v="2024-06-01T00:00:00"/>
    <d v="2024-07-01T00:00:00"/>
    <n v="72539.3"/>
    <n v="44800.9"/>
    <n v="584"/>
    <s v="90+"/>
    <x v="515"/>
  </r>
  <r>
    <s v="INV00380"/>
    <x v="203"/>
    <d v="2025-10-23T00:00:00"/>
    <d v="2025-11-22T00:00:00"/>
    <n v="39864.15"/>
    <n v="39864.15"/>
    <n v="75"/>
    <s v="61-90"/>
    <x v="4"/>
  </r>
  <r>
    <s v="INV00386"/>
    <x v="203"/>
    <d v="2025-06-11T00:00:00"/>
    <d v="2025-07-11T00:00:00"/>
    <n v="110989.5"/>
    <n v="110989.5"/>
    <n v="209"/>
    <s v="90+"/>
    <x v="4"/>
  </r>
  <r>
    <s v="INV00434"/>
    <x v="203"/>
    <d v="2024-03-29T00:00:00"/>
    <d v="2024-04-28T00:00:00"/>
    <n v="67164.75"/>
    <n v="67164.75"/>
    <n v="648"/>
    <s v="90+"/>
    <x v="4"/>
  </r>
  <r>
    <s v="INV00537"/>
    <x v="203"/>
    <d v="2025-07-25T00:00:00"/>
    <d v="2025-08-24T00:00:00"/>
    <n v="72878.8"/>
    <n v="72878.8"/>
    <n v="165"/>
    <s v="90+"/>
    <x v="4"/>
  </r>
  <r>
    <s v="INV00599"/>
    <x v="203"/>
    <d v="2025-05-29T00:00:00"/>
    <d v="2025-06-28T00:00:00"/>
    <n v="116676.99"/>
    <n v="116676.99"/>
    <n v="222"/>
    <s v="90+"/>
    <x v="4"/>
  </r>
  <r>
    <s v="INV01064"/>
    <x v="203"/>
    <d v="2024-03-23T00:00:00"/>
    <d v="2024-04-22T00:00:00"/>
    <n v="167042.64000000001"/>
    <n v="167042.64000000001"/>
    <n v="654"/>
    <s v="90+"/>
    <x v="4"/>
  </r>
  <r>
    <s v="INV01418"/>
    <x v="203"/>
    <d v="2025-11-23T00:00:00"/>
    <d v="2025-12-23T00:00:00"/>
    <n v="175044.51"/>
    <n v="175044.51"/>
    <n v="44"/>
    <s v="31-60"/>
    <x v="4"/>
  </r>
  <r>
    <s v="INV02025"/>
    <x v="203"/>
    <d v="2025-07-08T00:00:00"/>
    <d v="2025-08-07T00:00:00"/>
    <n v="33131.43"/>
    <n v="33131.43"/>
    <n v="182"/>
    <s v="90+"/>
    <x v="4"/>
  </r>
  <r>
    <s v="INV02246"/>
    <x v="203"/>
    <d v="2024-07-22T00:00:00"/>
    <d v="2024-08-21T00:00:00"/>
    <n v="150388.54"/>
    <n v="150388.54"/>
    <n v="533"/>
    <s v="90+"/>
    <x v="4"/>
  </r>
  <r>
    <s v="INV02315"/>
    <x v="203"/>
    <d v="2024-04-17T00:00:00"/>
    <d v="2024-05-17T00:00:00"/>
    <n v="141178.94"/>
    <n v="141178.94"/>
    <n v="629"/>
    <s v="90+"/>
    <x v="4"/>
  </r>
  <r>
    <s v="INV02603"/>
    <x v="203"/>
    <d v="2024-02-24T00:00:00"/>
    <d v="2024-03-25T00:00:00"/>
    <n v="110413.77"/>
    <n v="110413.77"/>
    <n v="682"/>
    <s v="90+"/>
    <x v="4"/>
  </r>
  <r>
    <s v="INV01962"/>
    <x v="204"/>
    <d v="2024-02-06T00:00:00"/>
    <d v="2024-03-07T00:00:00"/>
    <n v="194127.72"/>
    <n v="85500.23"/>
    <n v="700"/>
    <s v="90+"/>
    <x v="516"/>
  </r>
  <r>
    <s v="INV01578"/>
    <x v="204"/>
    <d v="2024-12-28T00:00:00"/>
    <d v="2025-01-27T00:00:00"/>
    <n v="117019.03"/>
    <n v="57992.83"/>
    <n v="374"/>
    <s v="90+"/>
    <x v="517"/>
  </r>
  <r>
    <s v="INV02848"/>
    <x v="204"/>
    <d v="2025-06-06T00:00:00"/>
    <d v="2025-07-06T00:00:00"/>
    <n v="85546.64"/>
    <n v="37640.870000000003"/>
    <n v="214"/>
    <s v="90+"/>
    <x v="518"/>
  </r>
  <r>
    <s v="INV02264"/>
    <x v="204"/>
    <d v="2025-01-06T00:00:00"/>
    <d v="2025-02-05T00:00:00"/>
    <n v="85185.72"/>
    <n v="54679.53"/>
    <n v="365"/>
    <s v="90+"/>
    <x v="519"/>
  </r>
  <r>
    <s v="INV00770"/>
    <x v="204"/>
    <d v="2025-06-09T00:00:00"/>
    <d v="2025-07-09T00:00:00"/>
    <n v="170469.6"/>
    <n v="170469.6"/>
    <n v="211"/>
    <s v="90+"/>
    <x v="4"/>
  </r>
  <r>
    <s v="INV01352"/>
    <x v="204"/>
    <d v="2025-06-11T00:00:00"/>
    <d v="2025-07-11T00:00:00"/>
    <n v="15700.8"/>
    <n v="15700.8"/>
    <n v="209"/>
    <s v="90+"/>
    <x v="4"/>
  </r>
  <r>
    <s v="INV02952"/>
    <x v="204"/>
    <d v="2024-11-13T00:00:00"/>
    <d v="2024-12-13T00:00:00"/>
    <n v="106346.65"/>
    <n v="106346.65"/>
    <n v="419"/>
    <s v="90+"/>
    <x v="4"/>
  </r>
  <r>
    <s v="INV01723"/>
    <x v="205"/>
    <d v="2025-02-07T00:00:00"/>
    <d v="2025-03-09T00:00:00"/>
    <n v="154623.45000000001"/>
    <n v="55011.15"/>
    <n v="333"/>
    <s v="90+"/>
    <x v="520"/>
  </r>
  <r>
    <s v="INV02058"/>
    <x v="205"/>
    <d v="2025-08-19T00:00:00"/>
    <d v="2025-09-18T00:00:00"/>
    <n v="115740.84"/>
    <n v="48414.07"/>
    <n v="140"/>
    <s v="90+"/>
    <x v="521"/>
  </r>
  <r>
    <s v="INV01595"/>
    <x v="205"/>
    <d v="2025-05-01T00:00:00"/>
    <d v="2025-05-31T00:00:00"/>
    <n v="129381.31"/>
    <n v="111015.51"/>
    <n v="250"/>
    <s v="90+"/>
    <x v="522"/>
  </r>
  <r>
    <s v="INV00028"/>
    <x v="205"/>
    <d v="2024-06-02T00:00:00"/>
    <d v="2024-07-02T00:00:00"/>
    <n v="155272.43"/>
    <n v="155272.43"/>
    <n v="583"/>
    <s v="90+"/>
    <x v="4"/>
  </r>
  <r>
    <s v="INV00504"/>
    <x v="205"/>
    <d v="2025-05-08T00:00:00"/>
    <d v="2025-06-07T00:00:00"/>
    <n v="37928.559999999998"/>
    <n v="37928.559999999998"/>
    <n v="243"/>
    <s v="90+"/>
    <x v="4"/>
  </r>
  <r>
    <s v="INV00541"/>
    <x v="205"/>
    <d v="2025-06-11T00:00:00"/>
    <d v="2025-07-11T00:00:00"/>
    <n v="179608.03"/>
    <n v="179608.03"/>
    <n v="209"/>
    <s v="90+"/>
    <x v="4"/>
  </r>
  <r>
    <s v="INV01226"/>
    <x v="205"/>
    <d v="2024-09-24T00:00:00"/>
    <d v="2024-10-24T00:00:00"/>
    <n v="14326.63"/>
    <n v="14326.63"/>
    <n v="469"/>
    <s v="90+"/>
    <x v="4"/>
  </r>
  <r>
    <s v="INV01718"/>
    <x v="205"/>
    <d v="2024-10-02T00:00:00"/>
    <d v="2024-11-01T00:00:00"/>
    <n v="157093.72"/>
    <n v="157093.72"/>
    <n v="461"/>
    <s v="90+"/>
    <x v="4"/>
  </r>
  <r>
    <s v="INV01958"/>
    <x v="205"/>
    <d v="2024-01-28T00:00:00"/>
    <d v="2024-02-27T00:00:00"/>
    <n v="129407.11"/>
    <n v="129407.11"/>
    <n v="709"/>
    <s v="90+"/>
    <x v="4"/>
  </r>
  <r>
    <s v="INV02745"/>
    <x v="205"/>
    <d v="2024-02-23T00:00:00"/>
    <d v="2024-03-24T00:00:00"/>
    <n v="37392.22"/>
    <n v="37392.22"/>
    <n v="683"/>
    <s v="90+"/>
    <x v="4"/>
  </r>
  <r>
    <s v="INV01179"/>
    <x v="206"/>
    <d v="2025-11-03T00:00:00"/>
    <d v="2025-12-03T00:00:00"/>
    <n v="180274.31"/>
    <n v="101627.35"/>
    <n v="64"/>
    <s v="61-90"/>
    <x v="523"/>
  </r>
  <r>
    <s v="INV02213"/>
    <x v="206"/>
    <d v="2024-04-17T00:00:00"/>
    <d v="2024-05-17T00:00:00"/>
    <n v="93375.83"/>
    <n v="28835.07"/>
    <n v="629"/>
    <s v="90+"/>
    <x v="524"/>
  </r>
  <r>
    <s v="INV00018"/>
    <x v="206"/>
    <d v="2025-12-23T00:00:00"/>
    <d v="2026-01-22T00:00:00"/>
    <n v="184925.62"/>
    <n v="184925.62"/>
    <n v="14"/>
    <s v="0-30"/>
    <x v="4"/>
  </r>
  <r>
    <s v="INV00227"/>
    <x v="206"/>
    <d v="2024-07-25T00:00:00"/>
    <d v="2024-08-24T00:00:00"/>
    <n v="38828.44"/>
    <n v="38828.44"/>
    <n v="530"/>
    <s v="90+"/>
    <x v="4"/>
  </r>
  <r>
    <s v="INV00373"/>
    <x v="206"/>
    <d v="2025-09-30T00:00:00"/>
    <d v="2025-10-30T00:00:00"/>
    <n v="173766.13"/>
    <n v="173766.13"/>
    <n v="98"/>
    <s v="90+"/>
    <x v="4"/>
  </r>
  <r>
    <s v="INV01897"/>
    <x v="206"/>
    <d v="2024-01-13T00:00:00"/>
    <d v="2024-02-12T00:00:00"/>
    <n v="198040.69"/>
    <n v="198040.69"/>
    <n v="724"/>
    <s v="90+"/>
    <x v="4"/>
  </r>
  <r>
    <s v="INV02078"/>
    <x v="206"/>
    <d v="2025-06-26T00:00:00"/>
    <d v="2025-07-26T00:00:00"/>
    <n v="46488.61"/>
    <n v="46488.61"/>
    <n v="194"/>
    <s v="90+"/>
    <x v="4"/>
  </r>
  <r>
    <s v="INV02162"/>
    <x v="206"/>
    <d v="2025-08-04T00:00:00"/>
    <d v="2025-09-03T00:00:00"/>
    <n v="64335.38"/>
    <n v="64335.38"/>
    <n v="155"/>
    <s v="90+"/>
    <x v="4"/>
  </r>
  <r>
    <s v="INV02308"/>
    <x v="206"/>
    <d v="2024-12-24T00:00:00"/>
    <d v="2025-01-23T00:00:00"/>
    <n v="114164.8"/>
    <n v="114164.8"/>
    <n v="378"/>
    <s v="90+"/>
    <x v="4"/>
  </r>
  <r>
    <s v="INV02562"/>
    <x v="206"/>
    <d v="2025-12-18T00:00:00"/>
    <d v="2026-01-17T00:00:00"/>
    <n v="194379.25"/>
    <n v="194379.25"/>
    <n v="19"/>
    <s v="0-30"/>
    <x v="4"/>
  </r>
  <r>
    <s v="INV02593"/>
    <x v="206"/>
    <d v="2024-06-13T00:00:00"/>
    <d v="2024-07-13T00:00:00"/>
    <n v="88318.33"/>
    <n v="88318.33"/>
    <n v="572"/>
    <s v="90+"/>
    <x v="4"/>
  </r>
  <r>
    <s v="INV02622"/>
    <x v="206"/>
    <d v="2024-12-14T00:00:00"/>
    <d v="2025-01-13T00:00:00"/>
    <n v="50426.74"/>
    <n v="50426.74"/>
    <n v="388"/>
    <s v="90+"/>
    <x v="4"/>
  </r>
  <r>
    <s v="INV01108"/>
    <x v="207"/>
    <d v="2025-04-24T00:00:00"/>
    <d v="2025-05-24T00:00:00"/>
    <n v="81208.19"/>
    <n v="51259.3"/>
    <n v="257"/>
    <s v="90+"/>
    <x v="525"/>
  </r>
  <r>
    <s v="INV00258"/>
    <x v="207"/>
    <d v="2024-11-07T00:00:00"/>
    <d v="2024-12-07T00:00:00"/>
    <n v="140013.64000000001"/>
    <n v="140013.64000000001"/>
    <n v="425"/>
    <s v="90+"/>
    <x v="4"/>
  </r>
  <r>
    <s v="INV00910"/>
    <x v="207"/>
    <d v="2024-06-22T00:00:00"/>
    <d v="2024-07-22T00:00:00"/>
    <n v="71490.149999999994"/>
    <n v="71490.149999999994"/>
    <n v="563"/>
    <s v="90+"/>
    <x v="4"/>
  </r>
  <r>
    <s v="INV00919"/>
    <x v="207"/>
    <d v="2025-05-20T00:00:00"/>
    <d v="2025-06-19T00:00:00"/>
    <n v="162777.01"/>
    <n v="162777.01"/>
    <n v="231"/>
    <s v="90+"/>
    <x v="4"/>
  </r>
  <r>
    <s v="INV01710"/>
    <x v="207"/>
    <d v="2024-02-23T00:00:00"/>
    <d v="2024-03-24T00:00:00"/>
    <n v="193701.49"/>
    <n v="193701.49"/>
    <n v="683"/>
    <s v="90+"/>
    <x v="4"/>
  </r>
  <r>
    <s v="INV02270"/>
    <x v="207"/>
    <d v="2024-11-25T00:00:00"/>
    <d v="2024-12-25T00:00:00"/>
    <n v="70409.81"/>
    <n v="70409.81"/>
    <n v="407"/>
    <s v="90+"/>
    <x v="4"/>
  </r>
  <r>
    <s v="INV02327"/>
    <x v="207"/>
    <d v="2025-02-15T00:00:00"/>
    <d v="2025-03-17T00:00:00"/>
    <n v="176820.57"/>
    <n v="176820.57"/>
    <n v="325"/>
    <s v="90+"/>
    <x v="4"/>
  </r>
  <r>
    <s v="INV02663"/>
    <x v="207"/>
    <d v="2025-04-18T00:00:00"/>
    <d v="2025-05-18T00:00:00"/>
    <n v="148853.9"/>
    <n v="148853.9"/>
    <n v="263"/>
    <s v="90+"/>
    <x v="4"/>
  </r>
  <r>
    <s v="INV02826"/>
    <x v="207"/>
    <d v="2024-04-28T00:00:00"/>
    <d v="2024-05-28T00:00:00"/>
    <n v="147110.57"/>
    <n v="147110.57"/>
    <n v="618"/>
    <s v="90+"/>
    <x v="4"/>
  </r>
  <r>
    <s v="INV00568"/>
    <x v="208"/>
    <d v="2024-05-17T00:00:00"/>
    <d v="2024-06-16T00:00:00"/>
    <n v="174302.95"/>
    <n v="133510.37"/>
    <n v="599"/>
    <s v="90+"/>
    <x v="526"/>
  </r>
  <r>
    <s v="INV00103"/>
    <x v="208"/>
    <d v="2024-03-24T00:00:00"/>
    <d v="2024-04-23T00:00:00"/>
    <n v="183336.4"/>
    <n v="183336.4"/>
    <n v="653"/>
    <s v="90+"/>
    <x v="4"/>
  </r>
  <r>
    <s v="INV00423"/>
    <x v="208"/>
    <d v="2024-12-30T00:00:00"/>
    <d v="2025-01-29T00:00:00"/>
    <n v="55487.6"/>
    <n v="55487.6"/>
    <n v="372"/>
    <s v="90+"/>
    <x v="4"/>
  </r>
  <r>
    <s v="INV01795"/>
    <x v="208"/>
    <d v="2025-09-30T00:00:00"/>
    <d v="2025-10-30T00:00:00"/>
    <n v="56287.44"/>
    <n v="56287.44"/>
    <n v="98"/>
    <s v="90+"/>
    <x v="4"/>
  </r>
  <r>
    <s v="INV01981"/>
    <x v="208"/>
    <d v="2025-08-25T00:00:00"/>
    <d v="2025-09-24T00:00:00"/>
    <n v="72934.61"/>
    <n v="72934.61"/>
    <n v="134"/>
    <s v="90+"/>
    <x v="4"/>
  </r>
  <r>
    <s v="INV01431"/>
    <x v="209"/>
    <d v="2025-06-17T00:00:00"/>
    <d v="2025-07-17T00:00:00"/>
    <n v="184019.7"/>
    <n v="184019.7"/>
    <n v="203"/>
    <s v="90+"/>
    <x v="4"/>
  </r>
  <r>
    <s v="INV01914"/>
    <x v="209"/>
    <d v="2024-05-28T00:00:00"/>
    <d v="2024-06-27T00:00:00"/>
    <n v="87933.62"/>
    <n v="87933.62"/>
    <n v="588"/>
    <s v="90+"/>
    <x v="4"/>
  </r>
  <r>
    <s v="INV02738"/>
    <x v="209"/>
    <d v="2024-12-10T00:00:00"/>
    <d v="2025-01-09T00:00:00"/>
    <n v="188117.21"/>
    <n v="188117.21"/>
    <n v="392"/>
    <s v="90+"/>
    <x v="4"/>
  </r>
  <r>
    <s v="INV02785"/>
    <x v="209"/>
    <d v="2025-11-04T00:00:00"/>
    <d v="2025-12-04T00:00:00"/>
    <n v="193872.65"/>
    <n v="193872.65"/>
    <n v="63"/>
    <s v="61-90"/>
    <x v="4"/>
  </r>
  <r>
    <s v="INV02797"/>
    <x v="209"/>
    <d v="2025-11-09T00:00:00"/>
    <d v="2025-12-09T00:00:00"/>
    <n v="195951.93"/>
    <n v="195951.93"/>
    <n v="58"/>
    <s v="31-60"/>
    <x v="4"/>
  </r>
  <r>
    <s v="INV00712"/>
    <x v="210"/>
    <d v="2024-07-20T00:00:00"/>
    <d v="2024-08-19T00:00:00"/>
    <n v="105688.05"/>
    <n v="50820"/>
    <n v="535"/>
    <s v="90+"/>
    <x v="527"/>
  </r>
  <r>
    <s v="INV00750"/>
    <x v="210"/>
    <d v="2024-03-17T00:00:00"/>
    <d v="2024-04-16T00:00:00"/>
    <n v="64450.3"/>
    <n v="48066.9"/>
    <n v="660"/>
    <s v="90+"/>
    <x v="528"/>
  </r>
  <r>
    <s v="INV01781"/>
    <x v="210"/>
    <d v="2025-11-01T00:00:00"/>
    <d v="2025-12-01T00:00:00"/>
    <n v="84071.97"/>
    <n v="68885.16"/>
    <n v="66"/>
    <s v="61-90"/>
    <x v="529"/>
  </r>
  <r>
    <s v="INV00185"/>
    <x v="210"/>
    <d v="2025-09-07T00:00:00"/>
    <d v="2025-10-07T00:00:00"/>
    <n v="195036.2"/>
    <n v="195036.2"/>
    <n v="121"/>
    <s v="90+"/>
    <x v="4"/>
  </r>
  <r>
    <s v="INV00302"/>
    <x v="210"/>
    <d v="2025-10-20T00:00:00"/>
    <d v="2025-11-19T00:00:00"/>
    <n v="110858.79"/>
    <n v="110858.79"/>
    <n v="78"/>
    <s v="61-90"/>
    <x v="4"/>
  </r>
  <r>
    <s v="INV01007"/>
    <x v="210"/>
    <d v="2025-04-18T00:00:00"/>
    <d v="2025-05-18T00:00:00"/>
    <n v="193498.03"/>
    <n v="193498.03"/>
    <n v="263"/>
    <s v="90+"/>
    <x v="4"/>
  </r>
  <r>
    <s v="INV01288"/>
    <x v="210"/>
    <d v="2024-07-25T00:00:00"/>
    <d v="2024-08-24T00:00:00"/>
    <n v="26938.3"/>
    <n v="26938.3"/>
    <n v="530"/>
    <s v="90+"/>
    <x v="4"/>
  </r>
  <r>
    <s v="INV01326"/>
    <x v="210"/>
    <d v="2025-06-29T00:00:00"/>
    <d v="2025-07-29T00:00:00"/>
    <n v="177085.13"/>
    <n v="177085.13"/>
    <n v="191"/>
    <s v="90+"/>
    <x v="4"/>
  </r>
  <r>
    <s v="INV01775"/>
    <x v="210"/>
    <d v="2024-11-14T00:00:00"/>
    <d v="2024-12-14T00:00:00"/>
    <n v="31619.52"/>
    <n v="31619.52"/>
    <n v="418"/>
    <s v="90+"/>
    <x v="4"/>
  </r>
  <r>
    <s v="INV02401"/>
    <x v="210"/>
    <d v="2025-05-09T00:00:00"/>
    <d v="2025-06-08T00:00:00"/>
    <n v="172350.47"/>
    <n v="172350.47"/>
    <n v="242"/>
    <s v="90+"/>
    <x v="4"/>
  </r>
  <r>
    <s v="INV00368"/>
    <x v="211"/>
    <d v="2025-02-24T00:00:00"/>
    <d v="2025-03-26T00:00:00"/>
    <n v="169187.82"/>
    <n v="95623.58"/>
    <n v="316"/>
    <s v="90+"/>
    <x v="530"/>
  </r>
  <r>
    <s v="INV00333"/>
    <x v="211"/>
    <d v="2024-01-04T00:00:00"/>
    <d v="2024-02-03T00:00:00"/>
    <n v="148457.96"/>
    <n v="114890.81"/>
    <n v="733"/>
    <s v="90+"/>
    <x v="531"/>
  </r>
  <r>
    <s v="INV00078"/>
    <x v="211"/>
    <d v="2024-01-03T00:00:00"/>
    <d v="2024-02-02T00:00:00"/>
    <n v="110770.35"/>
    <n v="110770.35"/>
    <n v="734"/>
    <s v="90+"/>
    <x v="4"/>
  </r>
  <r>
    <s v="INV00363"/>
    <x v="211"/>
    <d v="2024-01-15T00:00:00"/>
    <d v="2024-02-14T00:00:00"/>
    <n v="39720.480000000003"/>
    <n v="39720.480000000003"/>
    <n v="722"/>
    <s v="90+"/>
    <x v="4"/>
  </r>
  <r>
    <s v="INV00719"/>
    <x v="211"/>
    <d v="2025-12-30T00:00:00"/>
    <d v="2026-01-29T00:00:00"/>
    <n v="192969.03"/>
    <n v="192969.03"/>
    <n v="7"/>
    <s v="0-30"/>
    <x v="4"/>
  </r>
  <r>
    <s v="INV00915"/>
    <x v="211"/>
    <d v="2025-11-27T00:00:00"/>
    <d v="2025-12-27T00:00:00"/>
    <n v="193067.44"/>
    <n v="193067.44"/>
    <n v="40"/>
    <s v="31-60"/>
    <x v="4"/>
  </r>
  <r>
    <s v="INV02128"/>
    <x v="211"/>
    <d v="2025-05-30T00:00:00"/>
    <d v="2025-06-29T00:00:00"/>
    <n v="155323.29999999999"/>
    <n v="155323.29999999999"/>
    <n v="221"/>
    <s v="90+"/>
    <x v="4"/>
  </r>
  <r>
    <s v="INV02174"/>
    <x v="211"/>
    <d v="2025-07-11T00:00:00"/>
    <d v="2025-08-10T00:00:00"/>
    <n v="136829.04"/>
    <n v="136829.04"/>
    <n v="179"/>
    <s v="90+"/>
    <x v="4"/>
  </r>
  <r>
    <s v="INV02781"/>
    <x v="211"/>
    <d v="2025-04-20T00:00:00"/>
    <d v="2025-05-20T00:00:00"/>
    <n v="29772.61"/>
    <n v="29772.61"/>
    <n v="261"/>
    <s v="90+"/>
    <x v="4"/>
  </r>
  <r>
    <s v="INV01467"/>
    <x v="212"/>
    <d v="2024-10-25T00:00:00"/>
    <d v="2024-11-24T00:00:00"/>
    <n v="123275.3"/>
    <n v="76727.92"/>
    <n v="438"/>
    <s v="90+"/>
    <x v="532"/>
  </r>
  <r>
    <s v="INV02749"/>
    <x v="212"/>
    <d v="2025-11-05T00:00:00"/>
    <d v="2025-12-05T00:00:00"/>
    <n v="74618.179999999993"/>
    <n v="56313.02"/>
    <n v="62"/>
    <s v="61-90"/>
    <x v="533"/>
  </r>
  <r>
    <s v="INV00737"/>
    <x v="212"/>
    <d v="2025-03-11T00:00:00"/>
    <d v="2025-04-10T00:00:00"/>
    <n v="23971.119999999999"/>
    <n v="12741.5"/>
    <n v="301"/>
    <s v="90+"/>
    <x v="534"/>
  </r>
  <r>
    <s v="INV00666"/>
    <x v="212"/>
    <d v="2024-01-31T00:00:00"/>
    <d v="2024-03-01T00:00:00"/>
    <n v="151616.70000000001"/>
    <n v="151616.70000000001"/>
    <n v="706"/>
    <s v="90+"/>
    <x v="4"/>
  </r>
  <r>
    <s v="INV01349"/>
    <x v="212"/>
    <d v="2024-04-23T00:00:00"/>
    <d v="2024-05-23T00:00:00"/>
    <n v="93474.68"/>
    <n v="93474.68"/>
    <n v="623"/>
    <s v="90+"/>
    <x v="4"/>
  </r>
  <r>
    <s v="INV01984"/>
    <x v="212"/>
    <d v="2025-09-16T00:00:00"/>
    <d v="2025-10-16T00:00:00"/>
    <n v="177178.93"/>
    <n v="177178.93"/>
    <n v="112"/>
    <s v="90+"/>
    <x v="4"/>
  </r>
  <r>
    <s v="INV02402"/>
    <x v="212"/>
    <d v="2024-01-22T00:00:00"/>
    <d v="2024-02-21T00:00:00"/>
    <n v="123337.9"/>
    <n v="123337.9"/>
    <n v="715"/>
    <s v="90+"/>
    <x v="4"/>
  </r>
  <r>
    <s v="INV02823"/>
    <x v="212"/>
    <d v="2024-01-10T00:00:00"/>
    <d v="2024-02-09T00:00:00"/>
    <n v="42414.47"/>
    <n v="42414.47"/>
    <n v="727"/>
    <s v="90+"/>
    <x v="4"/>
  </r>
  <r>
    <s v="INV01689"/>
    <x v="213"/>
    <d v="2024-03-18T00:00:00"/>
    <d v="2024-04-17T00:00:00"/>
    <n v="126985.94"/>
    <n v="58969.58"/>
    <n v="659"/>
    <s v="90+"/>
    <x v="535"/>
  </r>
  <r>
    <s v="INV00404"/>
    <x v="213"/>
    <d v="2025-10-02T00:00:00"/>
    <d v="2025-11-01T00:00:00"/>
    <n v="46373.7"/>
    <n v="46373.7"/>
    <n v="96"/>
    <s v="90+"/>
    <x v="4"/>
  </r>
  <r>
    <s v="INV00624"/>
    <x v="213"/>
    <d v="2024-03-29T00:00:00"/>
    <d v="2024-04-28T00:00:00"/>
    <n v="103532.12"/>
    <n v="103532.12"/>
    <n v="648"/>
    <s v="90+"/>
    <x v="4"/>
  </r>
  <r>
    <s v="INV00730"/>
    <x v="213"/>
    <d v="2025-02-22T00:00:00"/>
    <d v="2025-03-24T00:00:00"/>
    <n v="16833.11"/>
    <n v="16833.11"/>
    <n v="318"/>
    <s v="90+"/>
    <x v="4"/>
  </r>
  <r>
    <s v="INV01881"/>
    <x v="213"/>
    <d v="2024-06-18T00:00:00"/>
    <d v="2024-07-18T00:00:00"/>
    <n v="107864.01"/>
    <n v="107864.01"/>
    <n v="567"/>
    <s v="90+"/>
    <x v="4"/>
  </r>
  <r>
    <s v="INV02026"/>
    <x v="213"/>
    <d v="2024-08-16T00:00:00"/>
    <d v="2024-09-15T00:00:00"/>
    <n v="70832.84"/>
    <n v="70832.84"/>
    <n v="508"/>
    <s v="90+"/>
    <x v="4"/>
  </r>
  <r>
    <s v="INV02043"/>
    <x v="213"/>
    <d v="2025-01-30T00:00:00"/>
    <d v="2025-03-01T00:00:00"/>
    <n v="119720.29"/>
    <n v="119720.29"/>
    <n v="341"/>
    <s v="90+"/>
    <x v="4"/>
  </r>
  <r>
    <s v="INV02240"/>
    <x v="213"/>
    <d v="2024-08-21T00:00:00"/>
    <d v="2024-09-20T00:00:00"/>
    <n v="168623.96"/>
    <n v="168623.96"/>
    <n v="503"/>
    <s v="90+"/>
    <x v="4"/>
  </r>
  <r>
    <s v="INV02423"/>
    <x v="213"/>
    <d v="2025-03-20T00:00:00"/>
    <d v="2025-04-19T00:00:00"/>
    <n v="125213.94"/>
    <n v="125213.94"/>
    <n v="292"/>
    <s v="90+"/>
    <x v="4"/>
  </r>
  <r>
    <s v="INV01693"/>
    <x v="214"/>
    <d v="2025-11-19T00:00:00"/>
    <d v="2025-12-19T00:00:00"/>
    <n v="77545.62"/>
    <n v="55055.93"/>
    <n v="48"/>
    <s v="31-60"/>
    <x v="536"/>
  </r>
  <r>
    <s v="INV02570"/>
    <x v="214"/>
    <d v="2024-01-26T00:00:00"/>
    <d v="2024-02-25T00:00:00"/>
    <n v="47125.46"/>
    <n v="28228.73"/>
    <n v="711"/>
    <s v="90+"/>
    <x v="537"/>
  </r>
  <r>
    <s v="INV00388"/>
    <x v="214"/>
    <d v="2025-02-27T00:00:00"/>
    <d v="2025-03-29T00:00:00"/>
    <n v="150113.39000000001"/>
    <n v="150113.39000000001"/>
    <n v="313"/>
    <s v="90+"/>
    <x v="4"/>
  </r>
  <r>
    <s v="INV00543"/>
    <x v="214"/>
    <d v="2025-08-22T00:00:00"/>
    <d v="2025-09-21T00:00:00"/>
    <n v="166246.95000000001"/>
    <n v="166246.95000000001"/>
    <n v="137"/>
    <s v="90+"/>
    <x v="4"/>
  </r>
  <r>
    <s v="INV00550"/>
    <x v="214"/>
    <d v="2025-12-20T00:00:00"/>
    <d v="2026-01-19T00:00:00"/>
    <n v="96927.63"/>
    <n v="96927.63"/>
    <n v="17"/>
    <s v="0-30"/>
    <x v="4"/>
  </r>
  <r>
    <s v="INV02387"/>
    <x v="214"/>
    <d v="2024-10-15T00:00:00"/>
    <d v="2024-11-14T00:00:00"/>
    <n v="88480.68"/>
    <n v="88480.68"/>
    <n v="448"/>
    <s v="90+"/>
    <x v="4"/>
  </r>
  <r>
    <s v="INV02682"/>
    <x v="214"/>
    <d v="2024-04-13T00:00:00"/>
    <d v="2024-05-13T00:00:00"/>
    <n v="24538.36"/>
    <n v="24538.36"/>
    <n v="633"/>
    <s v="90+"/>
    <x v="4"/>
  </r>
  <r>
    <s v="INV00044"/>
    <x v="215"/>
    <d v="2024-09-27T00:00:00"/>
    <d v="2024-10-27T00:00:00"/>
    <n v="60315.42"/>
    <n v="60315.42"/>
    <n v="466"/>
    <s v="90+"/>
    <x v="4"/>
  </r>
  <r>
    <s v="INV00294"/>
    <x v="215"/>
    <d v="2024-11-29T00:00:00"/>
    <d v="2024-12-29T00:00:00"/>
    <n v="10581.61"/>
    <n v="10581.61"/>
    <n v="403"/>
    <s v="90+"/>
    <x v="4"/>
  </r>
  <r>
    <s v="INV00709"/>
    <x v="215"/>
    <d v="2025-04-04T00:00:00"/>
    <d v="2025-05-04T00:00:00"/>
    <n v="184093.28"/>
    <n v="184093.28"/>
    <n v="277"/>
    <s v="90+"/>
    <x v="4"/>
  </r>
  <r>
    <s v="INV01821"/>
    <x v="215"/>
    <d v="2024-05-04T00:00:00"/>
    <d v="2024-06-03T00:00:00"/>
    <n v="144692.34"/>
    <n v="144692.34"/>
    <n v="612"/>
    <s v="90+"/>
    <x v="4"/>
  </r>
  <r>
    <s v="INV01895"/>
    <x v="215"/>
    <d v="2025-08-30T00:00:00"/>
    <d v="2025-09-29T00:00:00"/>
    <n v="132045.13"/>
    <n v="132045.13"/>
    <n v="129"/>
    <s v="90+"/>
    <x v="4"/>
  </r>
  <r>
    <s v="INV02458"/>
    <x v="215"/>
    <d v="2025-01-02T00:00:00"/>
    <d v="2025-02-01T00:00:00"/>
    <n v="29524.98"/>
    <n v="29524.98"/>
    <n v="369"/>
    <s v="90+"/>
    <x v="4"/>
  </r>
  <r>
    <s v="INV02529"/>
    <x v="215"/>
    <d v="2024-04-07T00:00:00"/>
    <d v="2024-05-07T00:00:00"/>
    <n v="59308.07"/>
    <n v="59308.07"/>
    <n v="639"/>
    <s v="90+"/>
    <x v="4"/>
  </r>
  <r>
    <s v="INV02588"/>
    <x v="215"/>
    <d v="2024-01-04T00:00:00"/>
    <d v="2024-02-03T00:00:00"/>
    <n v="24627.42"/>
    <n v="24627.42"/>
    <n v="733"/>
    <s v="90+"/>
    <x v="4"/>
  </r>
  <r>
    <s v="INV02725"/>
    <x v="215"/>
    <d v="2024-08-23T00:00:00"/>
    <d v="2024-09-22T00:00:00"/>
    <n v="38073.9"/>
    <n v="38073.9"/>
    <n v="501"/>
    <s v="90+"/>
    <x v="4"/>
  </r>
  <r>
    <s v="INV02576"/>
    <x v="216"/>
    <d v="2025-06-11T00:00:00"/>
    <d v="2025-07-11T00:00:00"/>
    <n v="48850.57"/>
    <n v="30640.61"/>
    <n v="209"/>
    <s v="90+"/>
    <x v="538"/>
  </r>
  <r>
    <s v="INV00120"/>
    <x v="216"/>
    <d v="2025-09-22T00:00:00"/>
    <d v="2025-10-22T00:00:00"/>
    <n v="45787.87"/>
    <n v="39751.54"/>
    <n v="106"/>
    <s v="90+"/>
    <x v="539"/>
  </r>
  <r>
    <s v="INV00207"/>
    <x v="216"/>
    <d v="2025-03-08T00:00:00"/>
    <d v="2025-04-07T00:00:00"/>
    <n v="199238.86"/>
    <n v="199238.86"/>
    <n v="304"/>
    <s v="90+"/>
    <x v="4"/>
  </r>
  <r>
    <s v="INV00271"/>
    <x v="216"/>
    <d v="2025-05-14T00:00:00"/>
    <d v="2025-06-13T00:00:00"/>
    <n v="112841.35"/>
    <n v="112841.35"/>
    <n v="237"/>
    <s v="90+"/>
    <x v="4"/>
  </r>
  <r>
    <s v="INV01094"/>
    <x v="216"/>
    <d v="2025-10-06T00:00:00"/>
    <d v="2025-11-05T00:00:00"/>
    <n v="80692.63"/>
    <n v="80692.63"/>
    <n v="92"/>
    <s v="90+"/>
    <x v="4"/>
  </r>
  <r>
    <s v="INV01231"/>
    <x v="216"/>
    <d v="2024-10-10T00:00:00"/>
    <d v="2024-11-09T00:00:00"/>
    <n v="167981.06"/>
    <n v="167981.06"/>
    <n v="453"/>
    <s v="90+"/>
    <x v="4"/>
  </r>
  <r>
    <s v="INV01429"/>
    <x v="216"/>
    <d v="2024-08-21T00:00:00"/>
    <d v="2024-09-20T00:00:00"/>
    <n v="183746.62"/>
    <n v="183746.62"/>
    <n v="503"/>
    <s v="90+"/>
    <x v="4"/>
  </r>
  <r>
    <s v="INV02540"/>
    <x v="216"/>
    <d v="2025-07-30T00:00:00"/>
    <d v="2025-08-29T00:00:00"/>
    <n v="52447.77"/>
    <n v="52447.77"/>
    <n v="160"/>
    <s v="90+"/>
    <x v="4"/>
  </r>
  <r>
    <s v="INV02876"/>
    <x v="216"/>
    <d v="2024-08-18T00:00:00"/>
    <d v="2024-09-17T00:00:00"/>
    <n v="166115.20000000001"/>
    <n v="166115.20000000001"/>
    <n v="506"/>
    <s v="90+"/>
    <x v="4"/>
  </r>
  <r>
    <s v="INV01607"/>
    <x v="217"/>
    <d v="2025-11-01T00:00:00"/>
    <d v="2025-12-01T00:00:00"/>
    <n v="137771.21"/>
    <n v="55719.12"/>
    <n v="66"/>
    <s v="61-90"/>
    <x v="540"/>
  </r>
  <r>
    <s v="INV02177"/>
    <x v="217"/>
    <d v="2025-06-29T00:00:00"/>
    <d v="2025-07-29T00:00:00"/>
    <n v="190942.79"/>
    <n v="110223.56"/>
    <n v="191"/>
    <s v="90+"/>
    <x v="541"/>
  </r>
  <r>
    <s v="INV00193"/>
    <x v="217"/>
    <d v="2025-01-28T00:00:00"/>
    <d v="2025-02-27T00:00:00"/>
    <n v="161127.1"/>
    <n v="90156.83"/>
    <n v="343"/>
    <s v="90+"/>
    <x v="542"/>
  </r>
  <r>
    <s v="INV01170"/>
    <x v="217"/>
    <d v="2024-03-11T00:00:00"/>
    <d v="2024-04-10T00:00:00"/>
    <n v="121657.01"/>
    <n v="56057.83"/>
    <n v="666"/>
    <s v="90+"/>
    <x v="543"/>
  </r>
  <r>
    <s v="INV02779"/>
    <x v="217"/>
    <d v="2025-11-11T00:00:00"/>
    <d v="2025-12-11T00:00:00"/>
    <n v="60421.65"/>
    <n v="41267.81"/>
    <n v="56"/>
    <s v="31-60"/>
    <x v="544"/>
  </r>
  <r>
    <s v="INV00267"/>
    <x v="217"/>
    <d v="2024-08-16T00:00:00"/>
    <d v="2024-09-15T00:00:00"/>
    <n v="27203.49"/>
    <n v="27203.49"/>
    <n v="508"/>
    <s v="90+"/>
    <x v="4"/>
  </r>
  <r>
    <s v="INV00682"/>
    <x v="217"/>
    <d v="2024-03-26T00:00:00"/>
    <d v="2024-04-25T00:00:00"/>
    <n v="67209.91"/>
    <n v="67209.91"/>
    <n v="651"/>
    <s v="90+"/>
    <x v="4"/>
  </r>
  <r>
    <s v="INV01405"/>
    <x v="217"/>
    <d v="2025-05-06T00:00:00"/>
    <d v="2025-06-05T00:00:00"/>
    <n v="151448.88"/>
    <n v="151448.88"/>
    <n v="245"/>
    <s v="90+"/>
    <x v="4"/>
  </r>
  <r>
    <s v="INV01740"/>
    <x v="217"/>
    <d v="2024-01-01T00:00:00"/>
    <d v="2024-01-31T00:00:00"/>
    <n v="68249.34"/>
    <n v="68249.34"/>
    <n v="736"/>
    <s v="90+"/>
    <x v="4"/>
  </r>
  <r>
    <s v="INV02266"/>
    <x v="217"/>
    <d v="2025-05-23T00:00:00"/>
    <d v="2025-06-22T00:00:00"/>
    <n v="162610.04999999999"/>
    <n v="162610.04999999999"/>
    <n v="228"/>
    <s v="90+"/>
    <x v="4"/>
  </r>
  <r>
    <s v="INV02624"/>
    <x v="217"/>
    <d v="2024-08-12T00:00:00"/>
    <d v="2024-09-11T00:00:00"/>
    <n v="163776.04"/>
    <n v="163776.04"/>
    <n v="512"/>
    <s v="90+"/>
    <x v="4"/>
  </r>
  <r>
    <s v="INV02648"/>
    <x v="217"/>
    <d v="2025-06-08T00:00:00"/>
    <d v="2025-07-08T00:00:00"/>
    <n v="121806.56"/>
    <n v="121806.56"/>
    <n v="212"/>
    <s v="90+"/>
    <x v="4"/>
  </r>
  <r>
    <s v="INV02915"/>
    <x v="217"/>
    <d v="2025-11-16T00:00:00"/>
    <d v="2025-12-16T00:00:00"/>
    <n v="198512.83"/>
    <n v="198512.83"/>
    <n v="51"/>
    <s v="31-60"/>
    <x v="4"/>
  </r>
  <r>
    <s v="INV01885"/>
    <x v="218"/>
    <d v="2025-12-06T00:00:00"/>
    <d v="2026-01-05T00:00:00"/>
    <n v="97064.66"/>
    <n v="55194.559999999998"/>
    <n v="31"/>
    <s v="31-60"/>
    <x v="545"/>
  </r>
  <r>
    <s v="INV00229"/>
    <x v="218"/>
    <d v="2025-01-09T00:00:00"/>
    <d v="2025-02-08T00:00:00"/>
    <n v="178210.03"/>
    <n v="178210.03"/>
    <n v="362"/>
    <s v="90+"/>
    <x v="4"/>
  </r>
  <r>
    <s v="INV00488"/>
    <x v="218"/>
    <d v="2024-07-04T00:00:00"/>
    <d v="2024-08-03T00:00:00"/>
    <n v="158294.29999999999"/>
    <n v="158294.29999999999"/>
    <n v="551"/>
    <s v="90+"/>
    <x v="4"/>
  </r>
  <r>
    <s v="INV00503"/>
    <x v="218"/>
    <d v="2024-04-11T00:00:00"/>
    <d v="2024-05-11T00:00:00"/>
    <n v="72635.72"/>
    <n v="72635.72"/>
    <n v="635"/>
    <s v="90+"/>
    <x v="4"/>
  </r>
  <r>
    <s v="INV00788"/>
    <x v="218"/>
    <d v="2025-02-04T00:00:00"/>
    <d v="2025-03-06T00:00:00"/>
    <n v="44099.33"/>
    <n v="44099.33"/>
    <n v="336"/>
    <s v="90+"/>
    <x v="4"/>
  </r>
  <r>
    <s v="INV00975"/>
    <x v="218"/>
    <d v="2024-03-24T00:00:00"/>
    <d v="2024-04-23T00:00:00"/>
    <n v="108461.65"/>
    <n v="108461.65"/>
    <n v="653"/>
    <s v="90+"/>
    <x v="4"/>
  </r>
  <r>
    <s v="INV01704"/>
    <x v="218"/>
    <d v="2024-03-20T00:00:00"/>
    <d v="2024-04-19T00:00:00"/>
    <n v="46016.39"/>
    <n v="46016.39"/>
    <n v="657"/>
    <s v="90+"/>
    <x v="4"/>
  </r>
  <r>
    <s v="INV01834"/>
    <x v="218"/>
    <d v="2025-06-23T00:00:00"/>
    <d v="2025-07-23T00:00:00"/>
    <n v="144287.9"/>
    <n v="144287.9"/>
    <n v="197"/>
    <s v="90+"/>
    <x v="4"/>
  </r>
  <r>
    <s v="INV01952"/>
    <x v="218"/>
    <d v="2024-03-19T00:00:00"/>
    <d v="2024-04-18T00:00:00"/>
    <n v="41433.29"/>
    <n v="41433.29"/>
    <n v="658"/>
    <s v="90+"/>
    <x v="4"/>
  </r>
  <r>
    <s v="INV02000"/>
    <x v="218"/>
    <d v="2024-04-09T00:00:00"/>
    <d v="2024-05-09T00:00:00"/>
    <n v="117715.99"/>
    <n v="117715.99"/>
    <n v="637"/>
    <s v="90+"/>
    <x v="4"/>
  </r>
  <r>
    <s v="INV02214"/>
    <x v="218"/>
    <d v="2025-03-30T00:00:00"/>
    <d v="2025-04-29T00:00:00"/>
    <n v="109005.61"/>
    <n v="109005.61"/>
    <n v="282"/>
    <s v="90+"/>
    <x v="4"/>
  </r>
  <r>
    <s v="INV02637"/>
    <x v="218"/>
    <d v="2024-01-24T00:00:00"/>
    <d v="2024-02-23T00:00:00"/>
    <n v="79490.02"/>
    <n v="79490.02"/>
    <n v="713"/>
    <s v="90+"/>
    <x v="4"/>
  </r>
  <r>
    <s v="INV02820"/>
    <x v="218"/>
    <d v="2024-06-30T00:00:00"/>
    <d v="2024-07-30T00:00:00"/>
    <n v="145083.51999999999"/>
    <n v="145083.51999999999"/>
    <n v="555"/>
    <s v="90+"/>
    <x v="4"/>
  </r>
  <r>
    <s v="INV02851"/>
    <x v="218"/>
    <d v="2024-09-29T00:00:00"/>
    <d v="2024-10-29T00:00:00"/>
    <n v="55233.23"/>
    <n v="55233.23"/>
    <n v="464"/>
    <s v="90+"/>
    <x v="4"/>
  </r>
  <r>
    <s v="INV02893"/>
    <x v="218"/>
    <d v="2024-09-02T00:00:00"/>
    <d v="2024-10-02T00:00:00"/>
    <n v="117287.9"/>
    <n v="117287.9"/>
    <n v="491"/>
    <s v="90+"/>
    <x v="4"/>
  </r>
  <r>
    <s v="INV01442"/>
    <x v="219"/>
    <d v="2024-10-16T00:00:00"/>
    <d v="2024-11-15T00:00:00"/>
    <n v="109610.12"/>
    <n v="84994.36"/>
    <n v="447"/>
    <s v="90+"/>
    <x v="546"/>
  </r>
  <r>
    <s v="INV00265"/>
    <x v="219"/>
    <d v="2025-07-06T00:00:00"/>
    <d v="2025-08-05T00:00:00"/>
    <n v="40865.699999999997"/>
    <n v="40865.699999999997"/>
    <n v="184"/>
    <s v="90+"/>
    <x v="4"/>
  </r>
  <r>
    <s v="INV00608"/>
    <x v="219"/>
    <d v="2024-08-21T00:00:00"/>
    <d v="2024-09-20T00:00:00"/>
    <n v="69453.77"/>
    <n v="69453.77"/>
    <n v="503"/>
    <s v="90+"/>
    <x v="4"/>
  </r>
  <r>
    <s v="INV00924"/>
    <x v="219"/>
    <d v="2024-11-18T00:00:00"/>
    <d v="2024-12-18T00:00:00"/>
    <n v="27882.67"/>
    <n v="27882.67"/>
    <n v="414"/>
    <s v="90+"/>
    <x v="4"/>
  </r>
  <r>
    <s v="INV00937"/>
    <x v="219"/>
    <d v="2024-01-10T00:00:00"/>
    <d v="2024-02-09T00:00:00"/>
    <n v="126902.93"/>
    <n v="126902.93"/>
    <n v="727"/>
    <s v="90+"/>
    <x v="4"/>
  </r>
  <r>
    <s v="INV02241"/>
    <x v="219"/>
    <d v="2024-03-16T00:00:00"/>
    <d v="2024-04-15T00:00:00"/>
    <n v="47734.38"/>
    <n v="47734.38"/>
    <n v="661"/>
    <s v="90+"/>
    <x v="4"/>
  </r>
  <r>
    <s v="INV00252"/>
    <x v="220"/>
    <d v="2025-02-27T00:00:00"/>
    <d v="2025-03-29T00:00:00"/>
    <n v="140859.16"/>
    <n v="83244.19"/>
    <n v="313"/>
    <s v="90+"/>
    <x v="547"/>
  </r>
  <r>
    <s v="INV01030"/>
    <x v="220"/>
    <d v="2025-09-03T00:00:00"/>
    <d v="2025-10-03T00:00:00"/>
    <n v="75979.850000000006"/>
    <n v="41326.120000000003"/>
    <n v="125"/>
    <s v="90+"/>
    <x v="548"/>
  </r>
  <r>
    <s v="INV02619"/>
    <x v="220"/>
    <d v="2024-08-04T00:00:00"/>
    <d v="2024-09-03T00:00:00"/>
    <n v="177033.66"/>
    <n v="159001.76"/>
    <n v="520"/>
    <s v="90+"/>
    <x v="549"/>
  </r>
  <r>
    <s v="INV00693"/>
    <x v="220"/>
    <d v="2025-05-03T00:00:00"/>
    <d v="2025-06-02T00:00:00"/>
    <n v="39279.269999999997"/>
    <n v="39279.269999999997"/>
    <n v="248"/>
    <s v="90+"/>
    <x v="4"/>
  </r>
  <r>
    <s v="INV00973"/>
    <x v="220"/>
    <d v="2024-05-21T00:00:00"/>
    <d v="2024-06-20T00:00:00"/>
    <n v="159176.39000000001"/>
    <n v="159176.39000000001"/>
    <n v="595"/>
    <s v="90+"/>
    <x v="4"/>
  </r>
  <r>
    <s v="INV01403"/>
    <x v="220"/>
    <d v="2024-08-06T00:00:00"/>
    <d v="2024-09-05T00:00:00"/>
    <n v="175657.13"/>
    <n v="175657.13"/>
    <n v="518"/>
    <s v="90+"/>
    <x v="4"/>
  </r>
  <r>
    <s v="INV01456"/>
    <x v="220"/>
    <d v="2025-03-23T00:00:00"/>
    <d v="2025-04-22T00:00:00"/>
    <n v="143063.32"/>
    <n v="143063.32"/>
    <n v="289"/>
    <s v="90+"/>
    <x v="4"/>
  </r>
  <r>
    <s v="INV01481"/>
    <x v="220"/>
    <d v="2025-09-28T00:00:00"/>
    <d v="2025-10-28T00:00:00"/>
    <n v="185504.51"/>
    <n v="185504.51"/>
    <n v="100"/>
    <s v="90+"/>
    <x v="4"/>
  </r>
  <r>
    <s v="INV02314"/>
    <x v="220"/>
    <d v="2025-02-19T00:00:00"/>
    <d v="2025-03-21T00:00:00"/>
    <n v="135116.44"/>
    <n v="135116.44"/>
    <n v="321"/>
    <s v="90+"/>
    <x v="4"/>
  </r>
  <r>
    <s v="INV02874"/>
    <x v="220"/>
    <d v="2025-03-01T00:00:00"/>
    <d v="2025-03-31T00:00:00"/>
    <n v="46794.86"/>
    <n v="46794.86"/>
    <n v="311"/>
    <s v="90+"/>
    <x v="4"/>
  </r>
  <r>
    <s v="INV02901"/>
    <x v="220"/>
    <d v="2025-06-09T00:00:00"/>
    <d v="2025-07-09T00:00:00"/>
    <n v="45884.79"/>
    <n v="45884.79"/>
    <n v="211"/>
    <s v="90+"/>
    <x v="4"/>
  </r>
  <r>
    <s v="INV00307"/>
    <x v="221"/>
    <d v="2024-04-27T00:00:00"/>
    <d v="2024-05-27T00:00:00"/>
    <n v="108394.23"/>
    <n v="42626.69"/>
    <n v="619"/>
    <s v="90+"/>
    <x v="550"/>
  </r>
  <r>
    <s v="INV01001"/>
    <x v="221"/>
    <d v="2024-02-21T00:00:00"/>
    <d v="2024-03-22T00:00:00"/>
    <n v="69418.09"/>
    <n v="37676.89"/>
    <n v="685"/>
    <s v="90+"/>
    <x v="551"/>
  </r>
  <r>
    <s v="INV02196"/>
    <x v="221"/>
    <d v="2024-04-23T00:00:00"/>
    <d v="2024-05-23T00:00:00"/>
    <n v="30839.24"/>
    <n v="15806.81"/>
    <n v="623"/>
    <s v="90+"/>
    <x v="552"/>
  </r>
  <r>
    <s v="INV00950"/>
    <x v="221"/>
    <d v="2024-04-15T00:00:00"/>
    <d v="2024-05-15T00:00:00"/>
    <n v="45377.2"/>
    <n v="37006.639999999999"/>
    <n v="631"/>
    <s v="90+"/>
    <x v="553"/>
  </r>
  <r>
    <s v="INV00068"/>
    <x v="221"/>
    <d v="2025-06-09T00:00:00"/>
    <d v="2025-07-09T00:00:00"/>
    <n v="51226.52"/>
    <n v="51226.52"/>
    <n v="211"/>
    <s v="90+"/>
    <x v="4"/>
  </r>
  <r>
    <s v="INV00069"/>
    <x v="221"/>
    <d v="2024-09-08T00:00:00"/>
    <d v="2024-10-08T00:00:00"/>
    <n v="69286.92"/>
    <n v="69286.92"/>
    <n v="485"/>
    <s v="90+"/>
    <x v="4"/>
  </r>
  <r>
    <s v="INV00121"/>
    <x v="221"/>
    <d v="2024-01-18T00:00:00"/>
    <d v="2024-02-17T00:00:00"/>
    <n v="48069.95"/>
    <n v="48069.95"/>
    <n v="719"/>
    <s v="90+"/>
    <x v="4"/>
  </r>
  <r>
    <s v="INV00136"/>
    <x v="221"/>
    <d v="2025-07-23T00:00:00"/>
    <d v="2025-08-22T00:00:00"/>
    <n v="118733.8"/>
    <n v="118733.8"/>
    <n v="167"/>
    <s v="90+"/>
    <x v="4"/>
  </r>
  <r>
    <s v="INV00147"/>
    <x v="221"/>
    <d v="2025-11-29T00:00:00"/>
    <d v="2025-12-29T00:00:00"/>
    <n v="135351.57"/>
    <n v="135351.57"/>
    <n v="38"/>
    <s v="31-60"/>
    <x v="4"/>
  </r>
  <r>
    <s v="INV00467"/>
    <x v="221"/>
    <d v="2025-06-29T00:00:00"/>
    <d v="2025-07-29T00:00:00"/>
    <n v="131411.32999999999"/>
    <n v="131411.32999999999"/>
    <n v="191"/>
    <s v="90+"/>
    <x v="4"/>
  </r>
  <r>
    <s v="INV01305"/>
    <x v="221"/>
    <d v="2025-08-26T00:00:00"/>
    <d v="2025-09-25T00:00:00"/>
    <n v="46574.93"/>
    <n v="46574.93"/>
    <n v="133"/>
    <s v="90+"/>
    <x v="4"/>
  </r>
  <r>
    <s v="INV01330"/>
    <x v="222"/>
    <d v="2025-12-22T00:00:00"/>
    <d v="2026-01-21T00:00:00"/>
    <n v="148212.53"/>
    <n v="60908.4"/>
    <n v="15"/>
    <s v="0-30"/>
    <x v="554"/>
  </r>
  <r>
    <s v="INV02936"/>
    <x v="222"/>
    <d v="2024-03-25T00:00:00"/>
    <d v="2024-04-24T00:00:00"/>
    <n v="141027.79"/>
    <n v="111532.76"/>
    <n v="652"/>
    <s v="90+"/>
    <x v="555"/>
  </r>
  <r>
    <s v="INV01470"/>
    <x v="222"/>
    <d v="2024-07-20T00:00:00"/>
    <d v="2024-08-19T00:00:00"/>
    <n v="32263.01"/>
    <n v="18615.400000000001"/>
    <n v="535"/>
    <s v="90+"/>
    <x v="556"/>
  </r>
  <r>
    <s v="INV00215"/>
    <x v="222"/>
    <d v="2024-03-09T00:00:00"/>
    <d v="2024-04-08T00:00:00"/>
    <n v="94040.320000000007"/>
    <n v="94040.320000000007"/>
    <n v="668"/>
    <s v="90+"/>
    <x v="4"/>
  </r>
  <r>
    <s v="INV00469"/>
    <x v="222"/>
    <d v="2025-03-21T00:00:00"/>
    <d v="2025-04-20T00:00:00"/>
    <n v="184382.65"/>
    <n v="184382.65"/>
    <n v="291"/>
    <s v="90+"/>
    <x v="4"/>
  </r>
  <r>
    <s v="INV00691"/>
    <x v="222"/>
    <d v="2024-09-25T00:00:00"/>
    <d v="2024-10-25T00:00:00"/>
    <n v="37287.18"/>
    <n v="37287.18"/>
    <n v="468"/>
    <s v="90+"/>
    <x v="4"/>
  </r>
  <r>
    <s v="INV00855"/>
    <x v="222"/>
    <d v="2024-09-18T00:00:00"/>
    <d v="2024-10-18T00:00:00"/>
    <n v="133428.46"/>
    <n v="133428.46"/>
    <n v="475"/>
    <s v="90+"/>
    <x v="4"/>
  </r>
  <r>
    <s v="INV02056"/>
    <x v="222"/>
    <d v="2025-02-08T00:00:00"/>
    <d v="2025-03-10T00:00:00"/>
    <n v="110843.01"/>
    <n v="110843.01"/>
    <n v="332"/>
    <s v="90+"/>
    <x v="4"/>
  </r>
  <r>
    <s v="INV02085"/>
    <x v="222"/>
    <d v="2024-12-06T00:00:00"/>
    <d v="2025-01-05T00:00:00"/>
    <n v="195618.33"/>
    <n v="195618.33"/>
    <n v="396"/>
    <s v="90+"/>
    <x v="4"/>
  </r>
  <r>
    <s v="INV02099"/>
    <x v="222"/>
    <d v="2025-03-24T00:00:00"/>
    <d v="2025-04-23T00:00:00"/>
    <n v="10474.89"/>
    <n v="10474.89"/>
    <n v="288"/>
    <s v="90+"/>
    <x v="4"/>
  </r>
  <r>
    <s v="INV02284"/>
    <x v="222"/>
    <d v="2025-05-15T00:00:00"/>
    <d v="2025-06-14T00:00:00"/>
    <n v="26489.87"/>
    <n v="26489.87"/>
    <n v="236"/>
    <s v="90+"/>
    <x v="4"/>
  </r>
  <r>
    <s v="INV02318"/>
    <x v="222"/>
    <d v="2025-05-03T00:00:00"/>
    <d v="2025-06-02T00:00:00"/>
    <n v="150945.01"/>
    <n v="150945.01"/>
    <n v="248"/>
    <s v="90+"/>
    <x v="4"/>
  </r>
  <r>
    <s v="INV02384"/>
    <x v="222"/>
    <d v="2024-09-07T00:00:00"/>
    <d v="2024-10-07T00:00:00"/>
    <n v="134587.34"/>
    <n v="134587.34"/>
    <n v="486"/>
    <s v="90+"/>
    <x v="4"/>
  </r>
  <r>
    <s v="INV02448"/>
    <x v="222"/>
    <d v="2024-05-25T00:00:00"/>
    <d v="2024-06-24T00:00:00"/>
    <n v="18664.849999999999"/>
    <n v="18664.849999999999"/>
    <n v="591"/>
    <s v="90+"/>
    <x v="4"/>
  </r>
  <r>
    <s v="INV02493"/>
    <x v="222"/>
    <d v="2025-12-01T00:00:00"/>
    <d v="2025-12-31T00:00:00"/>
    <n v="144643.82999999999"/>
    <n v="144643.82999999999"/>
    <n v="36"/>
    <s v="31-60"/>
    <x v="4"/>
  </r>
  <r>
    <s v="INV02816"/>
    <x v="222"/>
    <d v="2025-03-22T00:00:00"/>
    <d v="2025-04-21T00:00:00"/>
    <n v="125488.98"/>
    <n v="125488.98"/>
    <n v="290"/>
    <s v="90+"/>
    <x v="4"/>
  </r>
  <r>
    <s v="INV02972"/>
    <x v="222"/>
    <d v="2024-02-08T00:00:00"/>
    <d v="2024-03-09T00:00:00"/>
    <n v="124271.86"/>
    <n v="124271.86"/>
    <n v="698"/>
    <s v="90+"/>
    <x v="4"/>
  </r>
  <r>
    <s v="INV00360"/>
    <x v="223"/>
    <d v="2025-06-08T00:00:00"/>
    <d v="2025-07-08T00:00:00"/>
    <n v="96496.14"/>
    <n v="37495.339999999997"/>
    <n v="212"/>
    <s v="90+"/>
    <x v="557"/>
  </r>
  <r>
    <s v="INV00080"/>
    <x v="223"/>
    <d v="2025-08-31T00:00:00"/>
    <d v="2025-09-30T00:00:00"/>
    <n v="42213.41"/>
    <n v="35368.22"/>
    <n v="128"/>
    <s v="90+"/>
    <x v="558"/>
  </r>
  <r>
    <s v="INV00597"/>
    <x v="223"/>
    <d v="2024-06-21T00:00:00"/>
    <d v="2024-07-21T00:00:00"/>
    <n v="18035.7"/>
    <n v="18035.7"/>
    <n v="564"/>
    <s v="90+"/>
    <x v="4"/>
  </r>
  <r>
    <s v="INV00697"/>
    <x v="223"/>
    <d v="2025-08-31T00:00:00"/>
    <d v="2025-09-30T00:00:00"/>
    <n v="128647.34"/>
    <n v="128647.34"/>
    <n v="128"/>
    <s v="90+"/>
    <x v="4"/>
  </r>
  <r>
    <s v="INV00903"/>
    <x v="223"/>
    <d v="2024-03-05T00:00:00"/>
    <d v="2024-04-04T00:00:00"/>
    <n v="162861.13"/>
    <n v="162861.13"/>
    <n v="672"/>
    <s v="90+"/>
    <x v="4"/>
  </r>
  <r>
    <s v="INV00943"/>
    <x v="223"/>
    <d v="2025-03-26T00:00:00"/>
    <d v="2025-04-25T00:00:00"/>
    <n v="109790.27"/>
    <n v="109790.27"/>
    <n v="286"/>
    <s v="90+"/>
    <x v="4"/>
  </r>
  <r>
    <s v="INV01139"/>
    <x v="223"/>
    <d v="2025-11-25T00:00:00"/>
    <d v="2025-12-25T00:00:00"/>
    <n v="139278.26999999999"/>
    <n v="139278.26999999999"/>
    <n v="42"/>
    <s v="31-60"/>
    <x v="4"/>
  </r>
  <r>
    <s v="INV02333"/>
    <x v="223"/>
    <d v="2025-12-30T00:00:00"/>
    <d v="2026-01-29T00:00:00"/>
    <n v="73404.38"/>
    <n v="73404.38"/>
    <n v="7"/>
    <s v="0-30"/>
    <x v="4"/>
  </r>
  <r>
    <s v="INV02390"/>
    <x v="223"/>
    <d v="2025-04-22T00:00:00"/>
    <d v="2025-05-22T00:00:00"/>
    <n v="154559.63"/>
    <n v="154559.63"/>
    <n v="259"/>
    <s v="90+"/>
    <x v="4"/>
  </r>
  <r>
    <s v="INV02429"/>
    <x v="223"/>
    <d v="2024-07-06T00:00:00"/>
    <d v="2024-08-05T00:00:00"/>
    <n v="190257.7"/>
    <n v="190257.7"/>
    <n v="549"/>
    <s v="90+"/>
    <x v="4"/>
  </r>
  <r>
    <s v="INV02750"/>
    <x v="223"/>
    <d v="2024-01-10T00:00:00"/>
    <d v="2024-02-09T00:00:00"/>
    <n v="124896.44"/>
    <n v="124896.44"/>
    <n v="727"/>
    <s v="90+"/>
    <x v="4"/>
  </r>
  <r>
    <s v="INV00751"/>
    <x v="224"/>
    <d v="2024-10-20T00:00:00"/>
    <d v="2024-11-19T00:00:00"/>
    <n v="144714.19"/>
    <n v="87114.37"/>
    <n v="443"/>
    <s v="90+"/>
    <x v="559"/>
  </r>
  <r>
    <s v="INV00211"/>
    <x v="224"/>
    <d v="2025-10-26T00:00:00"/>
    <d v="2025-11-25T00:00:00"/>
    <n v="176577.32"/>
    <n v="176577.32"/>
    <n v="72"/>
    <s v="61-90"/>
    <x v="4"/>
  </r>
  <r>
    <s v="INV00507"/>
    <x v="224"/>
    <d v="2024-05-22T00:00:00"/>
    <d v="2024-06-21T00:00:00"/>
    <n v="34368.720000000001"/>
    <n v="34368.720000000001"/>
    <n v="594"/>
    <s v="90+"/>
    <x v="4"/>
  </r>
  <r>
    <s v="INV00845"/>
    <x v="224"/>
    <d v="2024-06-24T00:00:00"/>
    <d v="2024-07-24T00:00:00"/>
    <n v="125901.81"/>
    <n v="125901.81"/>
    <n v="561"/>
    <s v="90+"/>
    <x v="4"/>
  </r>
  <r>
    <s v="INV01336"/>
    <x v="224"/>
    <d v="2025-05-21T00:00:00"/>
    <d v="2025-06-20T00:00:00"/>
    <n v="96642.75"/>
    <n v="96642.75"/>
    <n v="230"/>
    <s v="90+"/>
    <x v="4"/>
  </r>
  <r>
    <s v="INV01983"/>
    <x v="224"/>
    <d v="2024-06-19T00:00:00"/>
    <d v="2024-07-19T00:00:00"/>
    <n v="125732.03"/>
    <n v="125732.03"/>
    <n v="566"/>
    <s v="90+"/>
    <x v="4"/>
  </r>
  <r>
    <s v="INV02860"/>
    <x v="224"/>
    <d v="2024-10-22T00:00:00"/>
    <d v="2024-11-21T00:00:00"/>
    <n v="181566.85"/>
    <n v="181566.85"/>
    <n v="441"/>
    <s v="90+"/>
    <x v="4"/>
  </r>
  <r>
    <s v="INV02863"/>
    <x v="224"/>
    <d v="2025-10-06T00:00:00"/>
    <d v="2025-11-05T00:00:00"/>
    <n v="137233.95000000001"/>
    <n v="137233.95000000001"/>
    <n v="92"/>
    <s v="90+"/>
    <x v="4"/>
  </r>
  <r>
    <s v="INV02980"/>
    <x v="224"/>
    <d v="2024-10-14T00:00:00"/>
    <d v="2024-11-13T00:00:00"/>
    <n v="166762.18"/>
    <n v="166762.18"/>
    <n v="449"/>
    <s v="90+"/>
    <x v="4"/>
  </r>
  <r>
    <s v="INV02984"/>
    <x v="224"/>
    <d v="2024-05-23T00:00:00"/>
    <d v="2024-06-22T00:00:00"/>
    <n v="173905.74"/>
    <n v="173905.74"/>
    <n v="593"/>
    <s v="90+"/>
    <x v="4"/>
  </r>
  <r>
    <s v="INV02343"/>
    <x v="225"/>
    <d v="2024-09-27T00:00:00"/>
    <d v="2024-10-27T00:00:00"/>
    <n v="157789.66"/>
    <n v="89164.82"/>
    <n v="466"/>
    <s v="90+"/>
    <x v="560"/>
  </r>
  <r>
    <s v="INV01087"/>
    <x v="225"/>
    <d v="2025-09-06T00:00:00"/>
    <d v="2025-10-06T00:00:00"/>
    <n v="70976.7"/>
    <n v="61335.42"/>
    <n v="122"/>
    <s v="90+"/>
    <x v="561"/>
  </r>
  <r>
    <s v="INV00866"/>
    <x v="225"/>
    <d v="2025-01-20T00:00:00"/>
    <d v="2025-02-19T00:00:00"/>
    <n v="21106.79"/>
    <n v="12934.02"/>
    <n v="351"/>
    <s v="90+"/>
    <x v="562"/>
  </r>
  <r>
    <s v="INV02080"/>
    <x v="225"/>
    <d v="2024-05-04T00:00:00"/>
    <d v="2024-06-03T00:00:00"/>
    <n v="29032.37"/>
    <n v="23518.19"/>
    <n v="612"/>
    <s v="90+"/>
    <x v="563"/>
  </r>
  <r>
    <s v="INV00846"/>
    <x v="225"/>
    <d v="2024-03-07T00:00:00"/>
    <d v="2024-04-06T00:00:00"/>
    <n v="136990.5"/>
    <n v="136990.5"/>
    <n v="670"/>
    <s v="90+"/>
    <x v="4"/>
  </r>
  <r>
    <s v="INV01410"/>
    <x v="225"/>
    <d v="2025-11-03T00:00:00"/>
    <d v="2025-12-03T00:00:00"/>
    <n v="27472.65"/>
    <n v="27472.65"/>
    <n v="64"/>
    <s v="61-90"/>
    <x v="4"/>
  </r>
  <r>
    <s v="INV01787"/>
    <x v="225"/>
    <d v="2024-03-15T00:00:00"/>
    <d v="2024-04-14T00:00:00"/>
    <n v="165739.60999999999"/>
    <n v="165739.60999999999"/>
    <n v="662"/>
    <s v="90+"/>
    <x v="4"/>
  </r>
  <r>
    <s v="INV01798"/>
    <x v="225"/>
    <d v="2024-02-28T00:00:00"/>
    <d v="2024-03-29T00:00:00"/>
    <n v="152379.56"/>
    <n v="152379.56"/>
    <n v="678"/>
    <s v="90+"/>
    <x v="4"/>
  </r>
  <r>
    <s v="INV01831"/>
    <x v="225"/>
    <d v="2025-12-20T00:00:00"/>
    <d v="2026-01-19T00:00:00"/>
    <n v="147134.6"/>
    <n v="147134.6"/>
    <n v="17"/>
    <s v="0-30"/>
    <x v="4"/>
  </r>
  <r>
    <s v="INV02062"/>
    <x v="225"/>
    <d v="2024-10-01T00:00:00"/>
    <d v="2024-10-31T00:00:00"/>
    <n v="174897.3"/>
    <n v="174897.3"/>
    <n v="462"/>
    <s v="90+"/>
    <x v="4"/>
  </r>
  <r>
    <s v="INV02122"/>
    <x v="225"/>
    <d v="2025-01-31T00:00:00"/>
    <d v="2025-03-02T00:00:00"/>
    <n v="77938.320000000007"/>
    <n v="77938.320000000007"/>
    <n v="340"/>
    <s v="90+"/>
    <x v="4"/>
  </r>
  <r>
    <s v="INV02488"/>
    <x v="225"/>
    <d v="2024-07-03T00:00:00"/>
    <d v="2024-08-02T00:00:00"/>
    <n v="144401.35999999999"/>
    <n v="144401.35999999999"/>
    <n v="552"/>
    <s v="90+"/>
    <x v="4"/>
  </r>
  <r>
    <s v="INV02336"/>
    <x v="226"/>
    <d v="2024-06-18T00:00:00"/>
    <d v="2024-07-18T00:00:00"/>
    <n v="104814.75"/>
    <n v="46728.78"/>
    <n v="567"/>
    <s v="90+"/>
    <x v="564"/>
  </r>
  <r>
    <s v="INV01538"/>
    <x v="226"/>
    <d v="2024-05-15T00:00:00"/>
    <d v="2024-06-14T00:00:00"/>
    <n v="133965.69"/>
    <n v="110775.32"/>
    <n v="601"/>
    <s v="90+"/>
    <x v="565"/>
  </r>
  <r>
    <s v="INV00007"/>
    <x v="226"/>
    <d v="2025-01-12T00:00:00"/>
    <d v="2025-02-11T00:00:00"/>
    <n v="101119.66"/>
    <n v="101119.66"/>
    <n v="359"/>
    <s v="90+"/>
    <x v="4"/>
  </r>
  <r>
    <s v="INV00240"/>
    <x v="226"/>
    <d v="2025-01-17T00:00:00"/>
    <d v="2025-02-16T00:00:00"/>
    <n v="134954.72"/>
    <n v="134954.72"/>
    <n v="354"/>
    <s v="90+"/>
    <x v="4"/>
  </r>
  <r>
    <s v="INV00654"/>
    <x v="226"/>
    <d v="2025-11-23T00:00:00"/>
    <d v="2025-12-23T00:00:00"/>
    <n v="144716.94"/>
    <n v="144716.94"/>
    <n v="44"/>
    <s v="31-60"/>
    <x v="4"/>
  </r>
  <r>
    <s v="INV01150"/>
    <x v="226"/>
    <d v="2025-01-21T00:00:00"/>
    <d v="2025-02-20T00:00:00"/>
    <n v="80457.899999999994"/>
    <n v="80457.899999999994"/>
    <n v="350"/>
    <s v="90+"/>
    <x v="4"/>
  </r>
  <r>
    <s v="INV01187"/>
    <x v="226"/>
    <d v="2024-05-08T00:00:00"/>
    <d v="2024-06-07T00:00:00"/>
    <n v="57833.95"/>
    <n v="57833.95"/>
    <n v="608"/>
    <s v="90+"/>
    <x v="4"/>
  </r>
  <r>
    <s v="INV01267"/>
    <x v="226"/>
    <d v="2025-09-19T00:00:00"/>
    <d v="2025-10-19T00:00:00"/>
    <n v="103909.15"/>
    <n v="103909.15"/>
    <n v="109"/>
    <s v="90+"/>
    <x v="4"/>
  </r>
  <r>
    <s v="INV02349"/>
    <x v="226"/>
    <d v="2025-02-23T00:00:00"/>
    <d v="2025-03-25T00:00:00"/>
    <n v="163880.67000000001"/>
    <n v="163880.67000000001"/>
    <n v="317"/>
    <s v="90+"/>
    <x v="4"/>
  </r>
  <r>
    <s v="INV02442"/>
    <x v="226"/>
    <d v="2024-05-01T00:00:00"/>
    <d v="2024-05-31T00:00:00"/>
    <n v="17013.849999999999"/>
    <n v="17013.849999999999"/>
    <n v="615"/>
    <s v="90+"/>
    <x v="4"/>
  </r>
  <r>
    <s v="INV02755"/>
    <x v="226"/>
    <d v="2025-09-30T00:00:00"/>
    <d v="2025-10-30T00:00:00"/>
    <n v="121402.53"/>
    <n v="121402.53"/>
    <n v="98"/>
    <s v="90+"/>
    <x v="4"/>
  </r>
  <r>
    <s v="INV02931"/>
    <x v="226"/>
    <d v="2025-09-01T00:00:00"/>
    <d v="2025-10-01T00:00:00"/>
    <n v="14536.42"/>
    <n v="14536.42"/>
    <n v="127"/>
    <s v="90+"/>
    <x v="4"/>
  </r>
  <r>
    <s v="INV01311"/>
    <x v="227"/>
    <d v="2024-04-13T00:00:00"/>
    <d v="2024-05-13T00:00:00"/>
    <n v="123593.86"/>
    <n v="41110.28"/>
    <n v="633"/>
    <s v="90+"/>
    <x v="566"/>
  </r>
  <r>
    <s v="INV01614"/>
    <x v="227"/>
    <d v="2025-04-03T00:00:00"/>
    <d v="2025-05-03T00:00:00"/>
    <n v="191860.68"/>
    <n v="114201.66"/>
    <n v="278"/>
    <s v="90+"/>
    <x v="567"/>
  </r>
  <r>
    <s v="INV02068"/>
    <x v="227"/>
    <d v="2025-10-14T00:00:00"/>
    <d v="2025-11-13T00:00:00"/>
    <n v="100485.54"/>
    <n v="70378.27"/>
    <n v="84"/>
    <s v="61-90"/>
    <x v="568"/>
  </r>
  <r>
    <s v="INV00077"/>
    <x v="227"/>
    <d v="2024-12-18T00:00:00"/>
    <d v="2025-01-17T00:00:00"/>
    <n v="19802.88"/>
    <n v="19802.88"/>
    <n v="384"/>
    <s v="90+"/>
    <x v="4"/>
  </r>
  <r>
    <s v="INV00353"/>
    <x v="227"/>
    <d v="2025-10-07T00:00:00"/>
    <d v="2025-11-06T00:00:00"/>
    <n v="123401"/>
    <n v="123401"/>
    <n v="91"/>
    <s v="90+"/>
    <x v="4"/>
  </r>
  <r>
    <s v="INV00508"/>
    <x v="227"/>
    <d v="2024-09-16T00:00:00"/>
    <d v="2024-10-16T00:00:00"/>
    <n v="158959.70000000001"/>
    <n v="158959.70000000001"/>
    <n v="477"/>
    <s v="90+"/>
    <x v="4"/>
  </r>
  <r>
    <s v="INV01434"/>
    <x v="227"/>
    <d v="2024-03-03T00:00:00"/>
    <d v="2024-04-02T00:00:00"/>
    <n v="76947.06"/>
    <n v="76947.06"/>
    <n v="674"/>
    <s v="90+"/>
    <x v="4"/>
  </r>
  <r>
    <s v="INV01836"/>
    <x v="227"/>
    <d v="2024-02-04T00:00:00"/>
    <d v="2024-03-05T00:00:00"/>
    <n v="140531.54999999999"/>
    <n v="140531.54999999999"/>
    <n v="702"/>
    <s v="90+"/>
    <x v="4"/>
  </r>
  <r>
    <s v="INV02761"/>
    <x v="227"/>
    <d v="2024-11-07T00:00:00"/>
    <d v="2024-12-07T00:00:00"/>
    <n v="146250.23000000001"/>
    <n v="146250.23000000001"/>
    <n v="425"/>
    <s v="90+"/>
    <x v="4"/>
  </r>
  <r>
    <s v="INV01978"/>
    <x v="228"/>
    <d v="2025-04-05T00:00:00"/>
    <d v="2025-05-05T00:00:00"/>
    <n v="184805.41"/>
    <n v="69748.75"/>
    <n v="276"/>
    <s v="90+"/>
    <x v="569"/>
  </r>
  <r>
    <s v="INV02687"/>
    <x v="228"/>
    <d v="2025-02-15T00:00:00"/>
    <d v="2025-03-17T00:00:00"/>
    <n v="84657.07"/>
    <n v="49983.45"/>
    <n v="325"/>
    <s v="90+"/>
    <x v="570"/>
  </r>
  <r>
    <s v="INV02579"/>
    <x v="228"/>
    <d v="2025-03-07T00:00:00"/>
    <d v="2025-04-06T00:00:00"/>
    <n v="73724.89"/>
    <n v="45867.1"/>
    <n v="305"/>
    <s v="90+"/>
    <x v="571"/>
  </r>
  <r>
    <s v="INV00122"/>
    <x v="228"/>
    <d v="2025-09-05T00:00:00"/>
    <d v="2025-10-05T00:00:00"/>
    <n v="119387.32"/>
    <n v="119387.32"/>
    <n v="123"/>
    <s v="90+"/>
    <x v="4"/>
  </r>
  <r>
    <s v="INV00720"/>
    <x v="228"/>
    <d v="2025-12-19T00:00:00"/>
    <d v="2026-01-18T00:00:00"/>
    <n v="151282.67000000001"/>
    <n v="151282.67000000001"/>
    <n v="18"/>
    <s v="0-30"/>
    <x v="4"/>
  </r>
  <r>
    <s v="INV01131"/>
    <x v="228"/>
    <d v="2025-07-22T00:00:00"/>
    <d v="2025-08-21T00:00:00"/>
    <n v="19561.59"/>
    <n v="19561.59"/>
    <n v="168"/>
    <s v="90+"/>
    <x v="4"/>
  </r>
  <r>
    <s v="INV00174"/>
    <x v="229"/>
    <d v="2024-11-14T00:00:00"/>
    <d v="2024-12-14T00:00:00"/>
    <n v="184133.31"/>
    <n v="184133.31"/>
    <n v="418"/>
    <s v="90+"/>
    <x v="4"/>
  </r>
  <r>
    <s v="INV00275"/>
    <x v="229"/>
    <d v="2024-09-12T00:00:00"/>
    <d v="2024-10-12T00:00:00"/>
    <n v="148679.10999999999"/>
    <n v="148679.10999999999"/>
    <n v="481"/>
    <s v="90+"/>
    <x v="4"/>
  </r>
  <r>
    <s v="INV01009"/>
    <x v="229"/>
    <d v="2025-05-22T00:00:00"/>
    <d v="2025-06-21T00:00:00"/>
    <n v="43968.14"/>
    <n v="43968.14"/>
    <n v="229"/>
    <s v="90+"/>
    <x v="4"/>
  </r>
  <r>
    <s v="INV02405"/>
    <x v="229"/>
    <d v="2025-11-18T00:00:00"/>
    <d v="2025-12-18T00:00:00"/>
    <n v="114990.23"/>
    <n v="114990.23"/>
    <n v="49"/>
    <s v="31-60"/>
    <x v="4"/>
  </r>
  <r>
    <s v="INV02507"/>
    <x v="229"/>
    <d v="2024-04-23T00:00:00"/>
    <d v="2024-05-23T00:00:00"/>
    <n v="82501.820000000007"/>
    <n v="82501.820000000007"/>
    <n v="623"/>
    <s v="90+"/>
    <x v="4"/>
  </r>
  <r>
    <s v="INV02921"/>
    <x v="229"/>
    <d v="2025-02-11T00:00:00"/>
    <d v="2025-03-13T00:00:00"/>
    <n v="36831.69"/>
    <n v="36831.69"/>
    <n v="329"/>
    <s v="90+"/>
    <x v="4"/>
  </r>
  <r>
    <s v="INV01916"/>
    <x v="230"/>
    <d v="2025-07-28T00:00:00"/>
    <d v="2025-08-27T00:00:00"/>
    <n v="154526.17000000001"/>
    <n v="92596.83"/>
    <n v="162"/>
    <s v="90+"/>
    <x v="572"/>
  </r>
  <r>
    <s v="INV00099"/>
    <x v="230"/>
    <d v="2025-06-16T00:00:00"/>
    <d v="2025-07-16T00:00:00"/>
    <n v="64326.559999999998"/>
    <n v="64326.559999999998"/>
    <n v="204"/>
    <s v="90+"/>
    <x v="4"/>
  </r>
  <r>
    <s v="INV00898"/>
    <x v="230"/>
    <d v="2024-04-27T00:00:00"/>
    <d v="2024-05-27T00:00:00"/>
    <n v="114098.82"/>
    <n v="114098.82"/>
    <n v="619"/>
    <s v="90+"/>
    <x v="4"/>
  </r>
  <r>
    <s v="INV01192"/>
    <x v="230"/>
    <d v="2024-12-25T00:00:00"/>
    <d v="2025-01-24T00:00:00"/>
    <n v="191967.73"/>
    <n v="191967.73"/>
    <n v="377"/>
    <s v="90+"/>
    <x v="4"/>
  </r>
  <r>
    <s v="INV01577"/>
    <x v="230"/>
    <d v="2025-07-20T00:00:00"/>
    <d v="2025-08-19T00:00:00"/>
    <n v="14167.81"/>
    <n v="14167.81"/>
    <n v="170"/>
    <s v="90+"/>
    <x v="4"/>
  </r>
  <r>
    <s v="INV02565"/>
    <x v="230"/>
    <d v="2025-04-11T00:00:00"/>
    <d v="2025-05-11T00:00:00"/>
    <n v="59050.36"/>
    <n v="59050.36"/>
    <n v="270"/>
    <s v="90+"/>
    <x v="4"/>
  </r>
  <r>
    <s v="INV02516"/>
    <x v="231"/>
    <d v="2024-12-28T00:00:00"/>
    <d v="2025-01-27T00:00:00"/>
    <n v="199355.16"/>
    <n v="68024.490000000005"/>
    <n v="374"/>
    <s v="90+"/>
    <x v="573"/>
  </r>
  <r>
    <s v="INV02954"/>
    <x v="231"/>
    <d v="2025-05-06T00:00:00"/>
    <d v="2025-06-05T00:00:00"/>
    <n v="172519.76"/>
    <n v="53186.75"/>
    <n v="245"/>
    <s v="90+"/>
    <x v="574"/>
  </r>
  <r>
    <s v="INV01412"/>
    <x v="231"/>
    <d v="2024-10-22T00:00:00"/>
    <d v="2024-11-21T00:00:00"/>
    <n v="181696.76"/>
    <n v="78205.47"/>
    <n v="441"/>
    <s v="90+"/>
    <x v="575"/>
  </r>
  <r>
    <s v="INV01451"/>
    <x v="231"/>
    <d v="2024-08-20T00:00:00"/>
    <d v="2024-09-19T00:00:00"/>
    <n v="47289.89"/>
    <n v="25811.32"/>
    <n v="504"/>
    <s v="90+"/>
    <x v="576"/>
  </r>
  <r>
    <s v="INV00085"/>
    <x v="231"/>
    <d v="2025-12-14T00:00:00"/>
    <d v="2026-01-13T00:00:00"/>
    <n v="115728.03"/>
    <n v="97604.43"/>
    <n v="23"/>
    <s v="0-30"/>
    <x v="577"/>
  </r>
  <r>
    <s v="INV00012"/>
    <x v="231"/>
    <d v="2025-11-20T00:00:00"/>
    <d v="2025-12-20T00:00:00"/>
    <n v="14018.59"/>
    <n v="14018.59"/>
    <n v="47"/>
    <s v="31-60"/>
    <x v="4"/>
  </r>
  <r>
    <s v="INV00146"/>
    <x v="231"/>
    <d v="2025-04-04T00:00:00"/>
    <d v="2025-05-04T00:00:00"/>
    <n v="158781.49"/>
    <n v="158781.49"/>
    <n v="277"/>
    <s v="90+"/>
    <x v="4"/>
  </r>
  <r>
    <s v="INV00161"/>
    <x v="231"/>
    <d v="2024-05-19T00:00:00"/>
    <d v="2024-06-18T00:00:00"/>
    <n v="45342.99"/>
    <n v="45342.99"/>
    <n v="597"/>
    <s v="90+"/>
    <x v="4"/>
  </r>
  <r>
    <s v="INV00249"/>
    <x v="231"/>
    <d v="2024-12-15T00:00:00"/>
    <d v="2025-01-14T00:00:00"/>
    <n v="60195.43"/>
    <n v="60195.43"/>
    <n v="387"/>
    <s v="90+"/>
    <x v="4"/>
  </r>
  <r>
    <s v="INV00531"/>
    <x v="231"/>
    <d v="2025-04-04T00:00:00"/>
    <d v="2025-05-04T00:00:00"/>
    <n v="53046.720000000001"/>
    <n v="53046.720000000001"/>
    <n v="277"/>
    <s v="90+"/>
    <x v="4"/>
  </r>
  <r>
    <s v="INV00661"/>
    <x v="231"/>
    <d v="2024-07-24T00:00:00"/>
    <d v="2024-08-23T00:00:00"/>
    <n v="13247.55"/>
    <n v="13247.55"/>
    <n v="531"/>
    <s v="90+"/>
    <x v="4"/>
  </r>
  <r>
    <s v="INV01203"/>
    <x v="231"/>
    <d v="2025-05-01T00:00:00"/>
    <d v="2025-05-31T00:00:00"/>
    <n v="94226.23"/>
    <n v="94226.23"/>
    <n v="250"/>
    <s v="90+"/>
    <x v="4"/>
  </r>
  <r>
    <s v="INV01494"/>
    <x v="231"/>
    <d v="2025-09-13T00:00:00"/>
    <d v="2025-10-13T00:00:00"/>
    <n v="22139.33"/>
    <n v="22139.33"/>
    <n v="115"/>
    <s v="90+"/>
    <x v="4"/>
  </r>
  <r>
    <s v="INV01569"/>
    <x v="231"/>
    <d v="2025-07-02T00:00:00"/>
    <d v="2025-08-01T00:00:00"/>
    <n v="45553.120000000003"/>
    <n v="45553.120000000003"/>
    <n v="188"/>
    <s v="90+"/>
    <x v="4"/>
  </r>
  <r>
    <s v="INV02460"/>
    <x v="231"/>
    <d v="2025-08-05T00:00:00"/>
    <d v="2025-09-04T00:00:00"/>
    <n v="28116.73"/>
    <n v="28116.73"/>
    <n v="154"/>
    <s v="90+"/>
    <x v="4"/>
  </r>
  <r>
    <s v="INV02523"/>
    <x v="231"/>
    <d v="2025-09-06T00:00:00"/>
    <d v="2025-10-06T00:00:00"/>
    <n v="85488.48"/>
    <n v="85488.48"/>
    <n v="122"/>
    <s v="90+"/>
    <x v="4"/>
  </r>
  <r>
    <s v="INV02608"/>
    <x v="231"/>
    <d v="2025-02-02T00:00:00"/>
    <d v="2025-03-04T00:00:00"/>
    <n v="55585.71"/>
    <n v="55585.71"/>
    <n v="338"/>
    <s v="90+"/>
    <x v="4"/>
  </r>
  <r>
    <s v="INV00284"/>
    <x v="232"/>
    <d v="2025-12-01T00:00:00"/>
    <d v="2025-12-31T00:00:00"/>
    <n v="162627.07999999999"/>
    <n v="52655.71"/>
    <n v="36"/>
    <s v="31-60"/>
    <x v="578"/>
  </r>
  <r>
    <s v="INV01880"/>
    <x v="232"/>
    <d v="2024-05-18T00:00:00"/>
    <d v="2024-06-17T00:00:00"/>
    <n v="68648.28"/>
    <n v="30566.62"/>
    <n v="598"/>
    <s v="90+"/>
    <x v="579"/>
  </r>
  <r>
    <s v="INV01807"/>
    <x v="232"/>
    <d v="2025-07-18T00:00:00"/>
    <d v="2025-08-17T00:00:00"/>
    <n v="161301.5"/>
    <n v="125525.26"/>
    <n v="172"/>
    <s v="90+"/>
    <x v="580"/>
  </r>
  <r>
    <s v="INV01291"/>
    <x v="232"/>
    <d v="2024-02-23T00:00:00"/>
    <d v="2024-03-24T00:00:00"/>
    <n v="70597.440000000002"/>
    <n v="40868.639999999999"/>
    <n v="683"/>
    <s v="90+"/>
    <x v="581"/>
  </r>
  <r>
    <s v="INV02184"/>
    <x v="232"/>
    <d v="2024-04-07T00:00:00"/>
    <d v="2024-05-07T00:00:00"/>
    <n v="37896.660000000003"/>
    <n v="11709.74"/>
    <n v="639"/>
    <s v="90+"/>
    <x v="582"/>
  </r>
  <r>
    <s v="INV01364"/>
    <x v="232"/>
    <d v="2025-08-14T00:00:00"/>
    <d v="2025-09-13T00:00:00"/>
    <n v="30526.69"/>
    <n v="30526.69"/>
    <n v="145"/>
    <s v="90+"/>
    <x v="4"/>
  </r>
  <r>
    <s v="INV01367"/>
    <x v="232"/>
    <d v="2024-04-18T00:00:00"/>
    <d v="2024-05-18T00:00:00"/>
    <n v="36566.239999999998"/>
    <n v="36566.239999999998"/>
    <n v="628"/>
    <s v="90+"/>
    <x v="4"/>
  </r>
  <r>
    <s v="INV01934"/>
    <x v="232"/>
    <d v="2024-09-21T00:00:00"/>
    <d v="2024-10-21T00:00:00"/>
    <n v="98620.93"/>
    <n v="98620.93"/>
    <n v="472"/>
    <s v="90+"/>
    <x v="4"/>
  </r>
  <r>
    <s v="INV01943"/>
    <x v="232"/>
    <d v="2025-07-12T00:00:00"/>
    <d v="2025-08-11T00:00:00"/>
    <n v="51359.03"/>
    <n v="51359.03"/>
    <n v="178"/>
    <s v="90+"/>
    <x v="4"/>
  </r>
  <r>
    <s v="INV02169"/>
    <x v="232"/>
    <d v="2024-09-29T00:00:00"/>
    <d v="2024-10-29T00:00:00"/>
    <n v="191551.87"/>
    <n v="191551.87"/>
    <n v="464"/>
    <s v="90+"/>
    <x v="4"/>
  </r>
  <r>
    <s v="INV02827"/>
    <x v="232"/>
    <d v="2025-02-14T00:00:00"/>
    <d v="2025-03-16T00:00:00"/>
    <n v="106428.18"/>
    <n v="106428.18"/>
    <n v="326"/>
    <s v="90+"/>
    <x v="4"/>
  </r>
  <r>
    <s v="INV02970"/>
    <x v="232"/>
    <d v="2024-05-22T00:00:00"/>
    <d v="2024-06-21T00:00:00"/>
    <n v="123701.81"/>
    <n v="123701.81"/>
    <n v="594"/>
    <s v="90+"/>
    <x v="4"/>
  </r>
  <r>
    <s v="INV00685"/>
    <x v="233"/>
    <d v="2024-07-22T00:00:00"/>
    <d v="2024-08-21T00:00:00"/>
    <n v="53673.94"/>
    <n v="25095.34"/>
    <n v="533"/>
    <s v="90+"/>
    <x v="583"/>
  </r>
  <r>
    <s v="INV00435"/>
    <x v="233"/>
    <d v="2025-01-24T00:00:00"/>
    <d v="2025-02-23T00:00:00"/>
    <n v="164140.32999999999"/>
    <n v="164140.32999999999"/>
    <n v="347"/>
    <s v="90+"/>
    <x v="4"/>
  </r>
  <r>
    <s v="INV00988"/>
    <x v="233"/>
    <d v="2025-03-26T00:00:00"/>
    <d v="2025-04-25T00:00:00"/>
    <n v="129518.14"/>
    <n v="129518.14"/>
    <n v="286"/>
    <s v="90+"/>
    <x v="4"/>
  </r>
  <r>
    <s v="INV01517"/>
    <x v="233"/>
    <d v="2024-02-28T00:00:00"/>
    <d v="2024-03-29T00:00:00"/>
    <n v="81176.320000000007"/>
    <n v="81176.320000000007"/>
    <n v="678"/>
    <s v="90+"/>
    <x v="4"/>
  </r>
  <r>
    <s v="INV02511"/>
    <x v="233"/>
    <d v="2024-07-17T00:00:00"/>
    <d v="2024-08-16T00:00:00"/>
    <n v="136766.48000000001"/>
    <n v="136766.48000000001"/>
    <n v="538"/>
    <s v="90+"/>
    <x v="4"/>
  </r>
  <r>
    <s v="INV02640"/>
    <x v="233"/>
    <d v="2025-08-16T00:00:00"/>
    <d v="2025-09-15T00:00:00"/>
    <n v="81411.48"/>
    <n v="81411.48"/>
    <n v="143"/>
    <s v="90+"/>
    <x v="4"/>
  </r>
  <r>
    <s v="INV02736"/>
    <x v="233"/>
    <d v="2025-01-29T00:00:00"/>
    <d v="2025-02-28T00:00:00"/>
    <n v="65832.78"/>
    <n v="65832.78"/>
    <n v="342"/>
    <s v="90+"/>
    <x v="4"/>
  </r>
  <r>
    <s v="INV02913"/>
    <x v="233"/>
    <d v="2024-02-09T00:00:00"/>
    <d v="2024-03-10T00:00:00"/>
    <n v="190605"/>
    <n v="190605"/>
    <n v="697"/>
    <s v="90+"/>
    <x v="4"/>
  </r>
  <r>
    <s v="INV00377"/>
    <x v="234"/>
    <d v="2025-05-29T00:00:00"/>
    <d v="2025-06-28T00:00:00"/>
    <n v="101721.19"/>
    <n v="69718.53"/>
    <n v="222"/>
    <s v="90+"/>
    <x v="584"/>
  </r>
  <r>
    <s v="INV00498"/>
    <x v="234"/>
    <d v="2025-09-03T00:00:00"/>
    <d v="2025-10-03T00:00:00"/>
    <n v="44118.43"/>
    <n v="19220.169999999998"/>
    <n v="125"/>
    <s v="90+"/>
    <x v="585"/>
  </r>
  <r>
    <s v="INV00450"/>
    <x v="234"/>
    <d v="2025-10-03T00:00:00"/>
    <d v="2025-11-02T00:00:00"/>
    <n v="25822.080000000002"/>
    <n v="25822.080000000002"/>
    <n v="95"/>
    <s v="90+"/>
    <x v="4"/>
  </r>
  <r>
    <s v="INV00888"/>
    <x v="234"/>
    <d v="2025-06-06T00:00:00"/>
    <d v="2025-07-06T00:00:00"/>
    <n v="134037.64000000001"/>
    <n v="134037.64000000001"/>
    <n v="214"/>
    <s v="90+"/>
    <x v="4"/>
  </r>
  <r>
    <s v="INV00955"/>
    <x v="234"/>
    <d v="2025-06-28T00:00:00"/>
    <d v="2025-07-28T00:00:00"/>
    <n v="130157.08"/>
    <n v="130157.08"/>
    <n v="192"/>
    <s v="90+"/>
    <x v="4"/>
  </r>
  <r>
    <s v="INV00978"/>
    <x v="234"/>
    <d v="2025-04-14T00:00:00"/>
    <d v="2025-05-14T00:00:00"/>
    <n v="144876.04"/>
    <n v="144876.04"/>
    <n v="267"/>
    <s v="90+"/>
    <x v="4"/>
  </r>
  <r>
    <s v="INV02164"/>
    <x v="234"/>
    <d v="2024-10-18T00:00:00"/>
    <d v="2024-11-17T00:00:00"/>
    <n v="115504.51"/>
    <n v="115504.51"/>
    <n v="445"/>
    <s v="90+"/>
    <x v="4"/>
  </r>
  <r>
    <s v="INV02799"/>
    <x v="234"/>
    <d v="2024-08-20T00:00:00"/>
    <d v="2024-09-19T00:00:00"/>
    <n v="143945.39000000001"/>
    <n v="143945.39000000001"/>
    <n v="504"/>
    <s v="90+"/>
    <x v="4"/>
  </r>
  <r>
    <s v="INV01414"/>
    <x v="235"/>
    <d v="2024-10-11T00:00:00"/>
    <d v="2024-11-10T00:00:00"/>
    <n v="187476.65"/>
    <n v="108000.94"/>
    <n v="452"/>
    <s v="90+"/>
    <x v="586"/>
  </r>
  <r>
    <s v="INV00886"/>
    <x v="235"/>
    <d v="2025-12-28T00:00:00"/>
    <d v="2026-01-27T00:00:00"/>
    <n v="124890.18"/>
    <n v="124890.18"/>
    <n v="9"/>
    <s v="0-30"/>
    <x v="4"/>
  </r>
  <r>
    <s v="INV01025"/>
    <x v="235"/>
    <d v="2025-01-31T00:00:00"/>
    <d v="2025-03-02T00:00:00"/>
    <n v="147697.67000000001"/>
    <n v="147697.67000000001"/>
    <n v="340"/>
    <s v="90+"/>
    <x v="4"/>
  </r>
  <r>
    <s v="INV01666"/>
    <x v="235"/>
    <d v="2025-05-04T00:00:00"/>
    <d v="2025-06-03T00:00:00"/>
    <n v="151191.18"/>
    <n v="151191.18"/>
    <n v="247"/>
    <s v="90+"/>
    <x v="4"/>
  </r>
  <r>
    <s v="INV02633"/>
    <x v="235"/>
    <d v="2025-08-22T00:00:00"/>
    <d v="2025-09-21T00:00:00"/>
    <n v="61453.21"/>
    <n v="61453.21"/>
    <n v="137"/>
    <s v="90+"/>
    <x v="4"/>
  </r>
  <r>
    <s v="INV02811"/>
    <x v="235"/>
    <d v="2024-09-05T00:00:00"/>
    <d v="2024-10-05T00:00:00"/>
    <n v="110199.32"/>
    <n v="110199.32"/>
    <n v="488"/>
    <s v="90+"/>
    <x v="4"/>
  </r>
  <r>
    <s v="INV00092"/>
    <x v="236"/>
    <d v="2024-04-11T00:00:00"/>
    <d v="2024-05-11T00:00:00"/>
    <n v="82733.37"/>
    <n v="82733.37"/>
    <n v="635"/>
    <s v="90+"/>
    <x v="4"/>
  </r>
  <r>
    <s v="INV01446"/>
    <x v="236"/>
    <d v="2024-09-01T00:00:00"/>
    <d v="2024-10-01T00:00:00"/>
    <n v="139282.32999999999"/>
    <n v="139282.32999999999"/>
    <n v="492"/>
    <s v="90+"/>
    <x v="4"/>
  </r>
  <r>
    <s v="INV01524"/>
    <x v="236"/>
    <d v="2025-09-02T00:00:00"/>
    <d v="2025-10-02T00:00:00"/>
    <n v="183313.61"/>
    <n v="183313.61"/>
    <n v="126"/>
    <s v="90+"/>
    <x v="4"/>
  </r>
  <r>
    <s v="INV02253"/>
    <x v="236"/>
    <d v="2025-04-22T00:00:00"/>
    <d v="2025-05-22T00:00:00"/>
    <n v="168882.49"/>
    <n v="168882.49"/>
    <n v="259"/>
    <s v="90+"/>
    <x v="4"/>
  </r>
  <r>
    <s v="INV02297"/>
    <x v="236"/>
    <d v="2024-11-24T00:00:00"/>
    <d v="2024-12-24T00:00:00"/>
    <n v="62929.599999999999"/>
    <n v="62929.599999999999"/>
    <n v="408"/>
    <s v="90+"/>
    <x v="4"/>
  </r>
  <r>
    <s v="INV02205"/>
    <x v="237"/>
    <d v="2025-03-14T00:00:00"/>
    <d v="2025-04-13T00:00:00"/>
    <n v="152470.68"/>
    <n v="58051.28"/>
    <n v="298"/>
    <s v="90+"/>
    <x v="587"/>
  </r>
  <r>
    <s v="INV00567"/>
    <x v="237"/>
    <d v="2024-09-01T00:00:00"/>
    <d v="2024-10-01T00:00:00"/>
    <n v="36018.79"/>
    <n v="31735.06"/>
    <n v="492"/>
    <s v="90+"/>
    <x v="588"/>
  </r>
  <r>
    <s v="INV00400"/>
    <x v="237"/>
    <d v="2025-09-02T00:00:00"/>
    <d v="2025-10-02T00:00:00"/>
    <n v="138464.56"/>
    <n v="138464.56"/>
    <n v="126"/>
    <s v="90+"/>
    <x v="4"/>
  </r>
  <r>
    <s v="INV01700"/>
    <x v="237"/>
    <d v="2025-02-23T00:00:00"/>
    <d v="2025-03-25T00:00:00"/>
    <n v="125974.9"/>
    <n v="125974.9"/>
    <n v="317"/>
    <s v="90+"/>
    <x v="4"/>
  </r>
  <r>
    <s v="INV02187"/>
    <x v="237"/>
    <d v="2025-07-02T00:00:00"/>
    <d v="2025-08-01T00:00:00"/>
    <n v="85199.46"/>
    <n v="85199.46"/>
    <n v="188"/>
    <s v="90+"/>
    <x v="4"/>
  </r>
  <r>
    <s v="INV02497"/>
    <x v="237"/>
    <d v="2024-09-15T00:00:00"/>
    <d v="2024-10-15T00:00:00"/>
    <n v="87389.55"/>
    <n v="87389.55"/>
    <n v="478"/>
    <s v="90+"/>
    <x v="4"/>
  </r>
  <r>
    <s v="INV02949"/>
    <x v="237"/>
    <d v="2025-10-10T00:00:00"/>
    <d v="2025-11-09T00:00:00"/>
    <n v="136351.74"/>
    <n v="136351.74"/>
    <n v="88"/>
    <s v="61-90"/>
    <x v="4"/>
  </r>
  <r>
    <s v="INV00045"/>
    <x v="238"/>
    <d v="2025-10-03T00:00:00"/>
    <d v="2025-11-02T00:00:00"/>
    <n v="123659.69"/>
    <n v="38836"/>
    <n v="95"/>
    <s v="90+"/>
    <x v="589"/>
  </r>
  <r>
    <s v="INV01140"/>
    <x v="238"/>
    <d v="2025-08-17T00:00:00"/>
    <d v="2025-09-16T00:00:00"/>
    <n v="113548.75"/>
    <n v="40107.660000000003"/>
    <n v="142"/>
    <s v="90+"/>
    <x v="590"/>
  </r>
  <r>
    <s v="INV00315"/>
    <x v="238"/>
    <d v="2024-12-05T00:00:00"/>
    <d v="2025-01-04T00:00:00"/>
    <n v="127256.56"/>
    <n v="80295.23"/>
    <n v="397"/>
    <s v="90+"/>
    <x v="591"/>
  </r>
  <r>
    <s v="INV01928"/>
    <x v="238"/>
    <d v="2025-11-21T00:00:00"/>
    <d v="2025-12-21T00:00:00"/>
    <n v="121646.95"/>
    <n v="100310.05"/>
    <n v="46"/>
    <s v="31-60"/>
    <x v="592"/>
  </r>
  <r>
    <s v="INV00287"/>
    <x v="238"/>
    <d v="2024-07-27T00:00:00"/>
    <d v="2024-08-26T00:00:00"/>
    <n v="60451.8"/>
    <n v="60451.8"/>
    <n v="528"/>
    <s v="90+"/>
    <x v="4"/>
  </r>
  <r>
    <s v="INV00859"/>
    <x v="238"/>
    <d v="2025-07-03T00:00:00"/>
    <d v="2025-08-02T00:00:00"/>
    <n v="52113.83"/>
    <n v="52113.83"/>
    <n v="187"/>
    <s v="90+"/>
    <x v="4"/>
  </r>
  <r>
    <s v="INV01082"/>
    <x v="238"/>
    <d v="2025-03-15T00:00:00"/>
    <d v="2025-04-14T00:00:00"/>
    <n v="153787.95000000001"/>
    <n v="153787.95000000001"/>
    <n v="297"/>
    <s v="90+"/>
    <x v="4"/>
  </r>
  <r>
    <s v="INV01373"/>
    <x v="238"/>
    <d v="2024-02-19T00:00:00"/>
    <d v="2024-03-20T00:00:00"/>
    <n v="190317.39"/>
    <n v="190317.39"/>
    <n v="687"/>
    <s v="90+"/>
    <x v="4"/>
  </r>
  <r>
    <s v="INV02158"/>
    <x v="238"/>
    <d v="2024-04-10T00:00:00"/>
    <d v="2024-05-10T00:00:00"/>
    <n v="90323.15"/>
    <n v="90323.15"/>
    <n v="636"/>
    <s v="90+"/>
    <x v="4"/>
  </r>
  <r>
    <s v="INV02723"/>
    <x v="238"/>
    <d v="2024-12-26T00:00:00"/>
    <d v="2025-01-25T00:00:00"/>
    <n v="190935.75"/>
    <n v="190935.75"/>
    <n v="376"/>
    <s v="90+"/>
    <x v="4"/>
  </r>
  <r>
    <s v="INV02328"/>
    <x v="239"/>
    <d v="2024-02-06T00:00:00"/>
    <d v="2024-03-07T00:00:00"/>
    <n v="134622.79999999999"/>
    <n v="41266.21"/>
    <n v="700"/>
    <s v="90+"/>
    <x v="593"/>
  </r>
  <r>
    <s v="INV00194"/>
    <x v="239"/>
    <d v="2024-07-17T00:00:00"/>
    <d v="2024-08-16T00:00:00"/>
    <n v="144771.89000000001"/>
    <n v="90758.399999999994"/>
    <n v="538"/>
    <s v="90+"/>
    <x v="594"/>
  </r>
  <r>
    <s v="INV02548"/>
    <x v="239"/>
    <d v="2025-12-15T00:00:00"/>
    <d v="2026-01-14T00:00:00"/>
    <n v="123140.84"/>
    <n v="109694.2"/>
    <n v="22"/>
    <s v="0-30"/>
    <x v="595"/>
  </r>
  <r>
    <s v="INV00509"/>
    <x v="239"/>
    <d v="2024-02-01T00:00:00"/>
    <d v="2024-03-02T00:00:00"/>
    <n v="45859.09"/>
    <n v="45859.09"/>
    <n v="705"/>
    <s v="90+"/>
    <x v="4"/>
  </r>
  <r>
    <s v="INV00889"/>
    <x v="239"/>
    <d v="2024-06-17T00:00:00"/>
    <d v="2024-07-17T00:00:00"/>
    <n v="79984.06"/>
    <n v="79984.06"/>
    <n v="568"/>
    <s v="90+"/>
    <x v="4"/>
  </r>
  <r>
    <s v="INV01266"/>
    <x v="239"/>
    <d v="2024-03-05T00:00:00"/>
    <d v="2024-04-04T00:00:00"/>
    <n v="101669.57"/>
    <n v="101669.57"/>
    <n v="672"/>
    <s v="90+"/>
    <x v="4"/>
  </r>
  <r>
    <s v="INV02510"/>
    <x v="239"/>
    <d v="2025-09-02T00:00:00"/>
    <d v="2025-10-02T00:00:00"/>
    <n v="190501.72"/>
    <n v="190501.72"/>
    <n v="126"/>
    <s v="90+"/>
    <x v="4"/>
  </r>
  <r>
    <s v="INV02869"/>
    <x v="239"/>
    <d v="2025-07-28T00:00:00"/>
    <d v="2025-08-27T00:00:00"/>
    <n v="171846.14"/>
    <n v="171846.14"/>
    <n v="162"/>
    <s v="90+"/>
    <x v="4"/>
  </r>
  <r>
    <s v="INV00752"/>
    <x v="240"/>
    <d v="2025-05-07T00:00:00"/>
    <d v="2025-06-06T00:00:00"/>
    <n v="89730.37"/>
    <n v="36321.75"/>
    <n v="244"/>
    <s v="90+"/>
    <x v="596"/>
  </r>
  <r>
    <s v="INV02060"/>
    <x v="240"/>
    <d v="2025-09-24T00:00:00"/>
    <d v="2025-10-24T00:00:00"/>
    <n v="76252.11"/>
    <n v="29072.21"/>
    <n v="104"/>
    <s v="90+"/>
    <x v="597"/>
  </r>
  <r>
    <s v="INV02427"/>
    <x v="240"/>
    <d v="2025-11-13T00:00:00"/>
    <d v="2025-12-13T00:00:00"/>
    <n v="103006.2"/>
    <n v="89409.17"/>
    <n v="54"/>
    <s v="31-60"/>
    <x v="598"/>
  </r>
  <r>
    <s v="INV00875"/>
    <x v="240"/>
    <d v="2024-11-25T00:00:00"/>
    <d v="2024-12-25T00:00:00"/>
    <n v="17660.29"/>
    <n v="13776.36"/>
    <n v="407"/>
    <s v="90+"/>
    <x v="599"/>
  </r>
  <r>
    <s v="INV00141"/>
    <x v="240"/>
    <d v="2025-10-30T00:00:00"/>
    <d v="2025-11-29T00:00:00"/>
    <n v="100224.11"/>
    <n v="100224.11"/>
    <n v="68"/>
    <s v="61-90"/>
    <x v="4"/>
  </r>
  <r>
    <s v="INV00281"/>
    <x v="240"/>
    <d v="2024-06-15T00:00:00"/>
    <d v="2024-07-15T00:00:00"/>
    <n v="21863.24"/>
    <n v="21863.24"/>
    <n v="570"/>
    <s v="90+"/>
    <x v="4"/>
  </r>
  <r>
    <s v="INV00369"/>
    <x v="240"/>
    <d v="2025-02-24T00:00:00"/>
    <d v="2025-03-26T00:00:00"/>
    <n v="107821.7"/>
    <n v="107821.7"/>
    <n v="316"/>
    <s v="90+"/>
    <x v="4"/>
  </r>
  <r>
    <s v="INV00555"/>
    <x v="240"/>
    <d v="2024-11-05T00:00:00"/>
    <d v="2024-12-05T00:00:00"/>
    <n v="98494.3"/>
    <n v="98494.3"/>
    <n v="427"/>
    <s v="90+"/>
    <x v="4"/>
  </r>
  <r>
    <s v="INV01312"/>
    <x v="240"/>
    <d v="2025-10-20T00:00:00"/>
    <d v="2025-11-19T00:00:00"/>
    <n v="92507.23"/>
    <n v="92507.23"/>
    <n v="78"/>
    <s v="61-90"/>
    <x v="4"/>
  </r>
  <r>
    <s v="INV01634"/>
    <x v="240"/>
    <d v="2024-07-30T00:00:00"/>
    <d v="2024-08-29T00:00:00"/>
    <n v="96368.39"/>
    <n v="96368.39"/>
    <n v="525"/>
    <s v="90+"/>
    <x v="4"/>
  </r>
  <r>
    <s v="INV02483"/>
    <x v="240"/>
    <d v="2024-04-27T00:00:00"/>
    <d v="2024-05-27T00:00:00"/>
    <n v="126988.19"/>
    <n v="126988.19"/>
    <n v="619"/>
    <s v="90+"/>
    <x v="4"/>
  </r>
  <r>
    <s v="INV01079"/>
    <x v="241"/>
    <d v="2025-04-19T00:00:00"/>
    <d v="2025-05-19T00:00:00"/>
    <n v="123392.26"/>
    <n v="42087.48"/>
    <n v="262"/>
    <s v="90+"/>
    <x v="600"/>
  </r>
  <r>
    <s v="INV02234"/>
    <x v="241"/>
    <d v="2024-06-04T00:00:00"/>
    <d v="2024-07-04T00:00:00"/>
    <n v="74731.210000000006"/>
    <n v="36435.26"/>
    <n v="581"/>
    <s v="90+"/>
    <x v="601"/>
  </r>
  <r>
    <s v="INV01138"/>
    <x v="241"/>
    <d v="2025-02-20T00:00:00"/>
    <d v="2025-03-22T00:00:00"/>
    <n v="113767.54"/>
    <n v="78210.080000000002"/>
    <n v="320"/>
    <s v="90+"/>
    <x v="602"/>
  </r>
  <r>
    <s v="INV01846"/>
    <x v="241"/>
    <d v="2024-11-05T00:00:00"/>
    <d v="2024-12-05T00:00:00"/>
    <n v="73852.7"/>
    <n v="50529.05"/>
    <n v="427"/>
    <s v="90+"/>
    <x v="603"/>
  </r>
  <r>
    <s v="INV02121"/>
    <x v="241"/>
    <d v="2024-01-07T00:00:00"/>
    <d v="2024-02-06T00:00:00"/>
    <n v="59687.56"/>
    <n v="49687.25"/>
    <n v="730"/>
    <s v="90+"/>
    <x v="604"/>
  </r>
  <r>
    <s v="INV00126"/>
    <x v="241"/>
    <d v="2025-08-19T00:00:00"/>
    <d v="2025-09-18T00:00:00"/>
    <n v="44226.1"/>
    <n v="44226.1"/>
    <n v="140"/>
    <s v="90+"/>
    <x v="4"/>
  </r>
  <r>
    <s v="INV00357"/>
    <x v="241"/>
    <d v="2025-02-23T00:00:00"/>
    <d v="2025-03-25T00:00:00"/>
    <n v="51459.21"/>
    <n v="51459.21"/>
    <n v="317"/>
    <s v="90+"/>
    <x v="4"/>
  </r>
  <r>
    <s v="INV01037"/>
    <x v="241"/>
    <d v="2025-09-17T00:00:00"/>
    <d v="2025-10-17T00:00:00"/>
    <n v="191284.62"/>
    <n v="191284.62"/>
    <n v="111"/>
    <s v="90+"/>
    <x v="4"/>
  </r>
  <r>
    <s v="INV01754"/>
    <x v="241"/>
    <d v="2024-08-16T00:00:00"/>
    <d v="2024-09-15T00:00:00"/>
    <n v="175927.21"/>
    <n v="175927.21"/>
    <n v="508"/>
    <s v="90+"/>
    <x v="4"/>
  </r>
  <r>
    <s v="INV01965"/>
    <x v="241"/>
    <d v="2025-03-24T00:00:00"/>
    <d v="2025-04-23T00:00:00"/>
    <n v="41658.85"/>
    <n v="41658.85"/>
    <n v="288"/>
    <s v="90+"/>
    <x v="4"/>
  </r>
  <r>
    <s v="INV02329"/>
    <x v="241"/>
    <d v="2024-11-17T00:00:00"/>
    <d v="2024-12-17T00:00:00"/>
    <n v="48943.58"/>
    <n v="48943.58"/>
    <n v="415"/>
    <s v="90+"/>
    <x v="4"/>
  </r>
  <r>
    <s v="INV02691"/>
    <x v="242"/>
    <d v="2024-09-21T00:00:00"/>
    <d v="2024-10-21T00:00:00"/>
    <n v="134822.95000000001"/>
    <n v="75935.73"/>
    <n v="472"/>
    <s v="90+"/>
    <x v="605"/>
  </r>
  <r>
    <s v="INV01257"/>
    <x v="242"/>
    <d v="2025-05-01T00:00:00"/>
    <d v="2025-05-31T00:00:00"/>
    <n v="82362.679999999993"/>
    <n v="41531.449999999997"/>
    <n v="250"/>
    <s v="90+"/>
    <x v="606"/>
  </r>
  <r>
    <s v="INV00756"/>
    <x v="242"/>
    <d v="2025-11-21T00:00:00"/>
    <d v="2025-12-21T00:00:00"/>
    <n v="88838.39"/>
    <n v="88838.39"/>
    <n v="46"/>
    <s v="31-60"/>
    <x v="4"/>
  </r>
  <r>
    <s v="INV00761"/>
    <x v="242"/>
    <d v="2024-10-28T00:00:00"/>
    <d v="2024-11-27T00:00:00"/>
    <n v="85360.23"/>
    <n v="85360.23"/>
    <n v="435"/>
    <s v="90+"/>
    <x v="4"/>
  </r>
  <r>
    <s v="INV01399"/>
    <x v="242"/>
    <d v="2025-09-14T00:00:00"/>
    <d v="2025-10-14T00:00:00"/>
    <n v="48190.89"/>
    <n v="48190.89"/>
    <n v="114"/>
    <s v="90+"/>
    <x v="4"/>
  </r>
  <r>
    <s v="INV01825"/>
    <x v="242"/>
    <d v="2024-07-14T00:00:00"/>
    <d v="2024-08-13T00:00:00"/>
    <n v="49863.13"/>
    <n v="49863.13"/>
    <n v="541"/>
    <s v="90+"/>
    <x v="4"/>
  </r>
  <r>
    <s v="INV02370"/>
    <x v="242"/>
    <d v="2024-08-16T00:00:00"/>
    <d v="2024-09-15T00:00:00"/>
    <n v="71955.78"/>
    <n v="71955.78"/>
    <n v="508"/>
    <s v="90+"/>
    <x v="4"/>
  </r>
  <r>
    <s v="INV02470"/>
    <x v="242"/>
    <d v="2025-01-27T00:00:00"/>
    <d v="2025-02-26T00:00:00"/>
    <n v="185529.4"/>
    <n v="185529.4"/>
    <n v="344"/>
    <s v="90+"/>
    <x v="4"/>
  </r>
  <r>
    <s v="INV00196"/>
    <x v="243"/>
    <d v="2025-10-08T00:00:00"/>
    <d v="2025-11-07T00:00:00"/>
    <n v="191642.7"/>
    <n v="191642.7"/>
    <n v="90"/>
    <s v="61-90"/>
    <x v="4"/>
  </r>
  <r>
    <s v="INV02033"/>
    <x v="243"/>
    <d v="2024-07-09T00:00:00"/>
    <d v="2024-08-08T00:00:00"/>
    <n v="195141.23"/>
    <n v="195141.23"/>
    <n v="546"/>
    <s v="90+"/>
    <x v="4"/>
  </r>
  <r>
    <s v="INV02217"/>
    <x v="243"/>
    <d v="2024-10-23T00:00:00"/>
    <d v="2024-11-22T00:00:00"/>
    <n v="172627.8"/>
    <n v="172627.8"/>
    <n v="440"/>
    <s v="90+"/>
    <x v="4"/>
  </r>
  <r>
    <s v="INV01375"/>
    <x v="244"/>
    <d v="2025-02-10T00:00:00"/>
    <d v="2025-03-12T00:00:00"/>
    <n v="180172.17"/>
    <n v="105639.14"/>
    <n v="330"/>
    <s v="90+"/>
    <x v="607"/>
  </r>
  <r>
    <s v="INV01884"/>
    <x v="244"/>
    <d v="2024-12-27T00:00:00"/>
    <d v="2025-01-26T00:00:00"/>
    <n v="73994.289999999994"/>
    <n v="44635.6"/>
    <n v="375"/>
    <s v="90+"/>
    <x v="608"/>
  </r>
  <r>
    <s v="INV01561"/>
    <x v="244"/>
    <d v="2024-09-12T00:00:00"/>
    <d v="2024-10-12T00:00:00"/>
    <n v="142486.96"/>
    <n v="117121.13"/>
    <n v="481"/>
    <s v="90+"/>
    <x v="609"/>
  </r>
  <r>
    <s v="INV00114"/>
    <x v="244"/>
    <d v="2024-03-04T00:00:00"/>
    <d v="2024-04-03T00:00:00"/>
    <n v="191473.09"/>
    <n v="191473.09"/>
    <n v="673"/>
    <s v="90+"/>
    <x v="4"/>
  </r>
  <r>
    <s v="INV01691"/>
    <x v="244"/>
    <d v="2024-05-05T00:00:00"/>
    <d v="2024-06-04T00:00:00"/>
    <n v="40260.18"/>
    <n v="40260.18"/>
    <n v="611"/>
    <s v="90+"/>
    <x v="4"/>
  </r>
  <r>
    <s v="INV02065"/>
    <x v="244"/>
    <d v="2025-05-28T00:00:00"/>
    <d v="2025-06-27T00:00:00"/>
    <n v="142084.73000000001"/>
    <n v="142084.73000000001"/>
    <n v="223"/>
    <s v="90+"/>
    <x v="4"/>
  </r>
  <r>
    <s v="INV02521"/>
    <x v="244"/>
    <d v="2025-10-12T00:00:00"/>
    <d v="2025-11-11T00:00:00"/>
    <n v="163946.48000000001"/>
    <n v="163946.48000000001"/>
    <n v="86"/>
    <s v="61-90"/>
    <x v="4"/>
  </r>
  <r>
    <s v="INV02555"/>
    <x v="244"/>
    <d v="2024-08-31T00:00:00"/>
    <d v="2024-09-30T00:00:00"/>
    <n v="135242.06"/>
    <n v="135242.06"/>
    <n v="493"/>
    <s v="90+"/>
    <x v="4"/>
  </r>
  <r>
    <s v="INV02028"/>
    <x v="245"/>
    <d v="2025-05-26T00:00:00"/>
    <d v="2025-06-25T00:00:00"/>
    <n v="97274.11"/>
    <n v="76177.17"/>
    <n v="225"/>
    <s v="90+"/>
    <x v="610"/>
  </r>
  <r>
    <s v="INV00526"/>
    <x v="245"/>
    <d v="2024-02-10T00:00:00"/>
    <d v="2024-03-11T00:00:00"/>
    <n v="48221.05"/>
    <n v="35348.1"/>
    <n v="696"/>
    <s v="90+"/>
    <x v="611"/>
  </r>
  <r>
    <s v="INV00034"/>
    <x v="245"/>
    <d v="2024-10-30T00:00:00"/>
    <d v="2024-11-29T00:00:00"/>
    <n v="158205.37"/>
    <n v="158205.37"/>
    <n v="433"/>
    <s v="90+"/>
    <x v="4"/>
  </r>
  <r>
    <s v="INV00813"/>
    <x v="245"/>
    <d v="2025-02-14T00:00:00"/>
    <d v="2025-03-16T00:00:00"/>
    <n v="115874.17"/>
    <n v="115874.17"/>
    <n v="326"/>
    <s v="90+"/>
    <x v="4"/>
  </r>
  <r>
    <s v="INV01245"/>
    <x v="245"/>
    <d v="2024-01-05T00:00:00"/>
    <d v="2024-02-04T00:00:00"/>
    <n v="156058.79"/>
    <n v="156058.79"/>
    <n v="732"/>
    <s v="90+"/>
    <x v="4"/>
  </r>
  <r>
    <s v="INV01318"/>
    <x v="245"/>
    <d v="2025-05-30T00:00:00"/>
    <d v="2025-06-29T00:00:00"/>
    <n v="183606.94"/>
    <n v="183606.94"/>
    <n v="221"/>
    <s v="90+"/>
    <x v="4"/>
  </r>
  <r>
    <s v="INV01438"/>
    <x v="245"/>
    <d v="2024-03-24T00:00:00"/>
    <d v="2024-04-23T00:00:00"/>
    <n v="44148.45"/>
    <n v="44148.45"/>
    <n v="653"/>
    <s v="90+"/>
    <x v="4"/>
  </r>
  <r>
    <s v="INV01486"/>
    <x v="245"/>
    <d v="2025-09-20T00:00:00"/>
    <d v="2025-10-20T00:00:00"/>
    <n v="74836.7"/>
    <n v="74836.7"/>
    <n v="108"/>
    <s v="90+"/>
    <x v="4"/>
  </r>
  <r>
    <s v="INV01591"/>
    <x v="245"/>
    <d v="2025-01-21T00:00:00"/>
    <d v="2025-02-20T00:00:00"/>
    <n v="18734.82"/>
    <n v="18734.82"/>
    <n v="350"/>
    <s v="90+"/>
    <x v="4"/>
  </r>
  <r>
    <s v="INV02198"/>
    <x v="245"/>
    <d v="2024-09-04T00:00:00"/>
    <d v="2024-10-04T00:00:00"/>
    <n v="67529.14"/>
    <n v="67529.14"/>
    <n v="489"/>
    <s v="90+"/>
    <x v="4"/>
  </r>
  <r>
    <s v="INV02218"/>
    <x v="245"/>
    <d v="2024-03-14T00:00:00"/>
    <d v="2024-04-13T00:00:00"/>
    <n v="98729.78"/>
    <n v="98729.78"/>
    <n v="663"/>
    <s v="90+"/>
    <x v="4"/>
  </r>
  <r>
    <s v="INV02596"/>
    <x v="246"/>
    <d v="2024-07-23T00:00:00"/>
    <d v="2024-08-22T00:00:00"/>
    <n v="25382.65"/>
    <n v="10086.11"/>
    <n v="532"/>
    <s v="90+"/>
    <x v="612"/>
  </r>
  <r>
    <s v="INV00744"/>
    <x v="246"/>
    <d v="2025-08-07T00:00:00"/>
    <d v="2025-09-06T00:00:00"/>
    <n v="126940.55"/>
    <n v="126940.55"/>
    <n v="152"/>
    <s v="90+"/>
    <x v="4"/>
  </r>
  <r>
    <s v="INV00822"/>
    <x v="246"/>
    <d v="2024-03-29T00:00:00"/>
    <d v="2024-04-28T00:00:00"/>
    <n v="82129.22"/>
    <n v="82129.22"/>
    <n v="648"/>
    <s v="90+"/>
    <x v="4"/>
  </r>
  <r>
    <s v="INV01618"/>
    <x v="246"/>
    <d v="2024-09-01T00:00:00"/>
    <d v="2024-10-01T00:00:00"/>
    <n v="84171.99"/>
    <n v="84171.99"/>
    <n v="492"/>
    <s v="90+"/>
    <x v="4"/>
  </r>
  <r>
    <s v="INV01942"/>
    <x v="246"/>
    <d v="2024-12-02T00:00:00"/>
    <d v="2025-01-01T00:00:00"/>
    <n v="190925.7"/>
    <n v="190925.7"/>
    <n v="400"/>
    <s v="90+"/>
    <x v="4"/>
  </r>
  <r>
    <s v="INV01985"/>
    <x v="246"/>
    <d v="2025-06-01T00:00:00"/>
    <d v="2025-07-01T00:00:00"/>
    <n v="135229.71"/>
    <n v="135229.71"/>
    <n v="219"/>
    <s v="90+"/>
    <x v="4"/>
  </r>
  <r>
    <s v="INV01400"/>
    <x v="247"/>
    <d v="2024-10-16T00:00:00"/>
    <d v="2024-11-15T00:00:00"/>
    <n v="173169.24"/>
    <n v="68267.570000000007"/>
    <n v="447"/>
    <s v="90+"/>
    <x v="613"/>
  </r>
  <r>
    <s v="INV00051"/>
    <x v="247"/>
    <d v="2025-01-30T00:00:00"/>
    <d v="2025-03-01T00:00:00"/>
    <n v="35972.49"/>
    <n v="29261.68"/>
    <n v="341"/>
    <s v="90+"/>
    <x v="614"/>
  </r>
  <r>
    <s v="INV00001"/>
    <x v="247"/>
    <d v="2024-01-27T00:00:00"/>
    <d v="2024-02-26T00:00:00"/>
    <n v="28940.15"/>
    <n v="28940.15"/>
    <n v="710"/>
    <s v="90+"/>
    <x v="4"/>
  </r>
  <r>
    <s v="INV00727"/>
    <x v="247"/>
    <d v="2025-05-23T00:00:00"/>
    <d v="2025-06-22T00:00:00"/>
    <n v="191041.77"/>
    <n v="191041.77"/>
    <n v="228"/>
    <s v="90+"/>
    <x v="4"/>
  </r>
  <r>
    <s v="INV01339"/>
    <x v="247"/>
    <d v="2025-04-14T00:00:00"/>
    <d v="2025-05-14T00:00:00"/>
    <n v="118049.43"/>
    <n v="118049.43"/>
    <n v="267"/>
    <s v="90+"/>
    <x v="4"/>
  </r>
  <r>
    <s v="INV01523"/>
    <x v="247"/>
    <d v="2025-04-14T00:00:00"/>
    <d v="2025-05-14T00:00:00"/>
    <n v="82758.320000000007"/>
    <n v="82758.320000000007"/>
    <n v="267"/>
    <s v="90+"/>
    <x v="4"/>
  </r>
  <r>
    <s v="INV01620"/>
    <x v="247"/>
    <d v="2024-12-01T00:00:00"/>
    <d v="2024-12-31T00:00:00"/>
    <n v="97636.99"/>
    <n v="97636.99"/>
    <n v="401"/>
    <s v="90+"/>
    <x v="4"/>
  </r>
  <r>
    <s v="INV01877"/>
    <x v="247"/>
    <d v="2025-07-02T00:00:00"/>
    <d v="2025-08-01T00:00:00"/>
    <n v="198736.27"/>
    <n v="198736.27"/>
    <n v="188"/>
    <s v="90+"/>
    <x v="4"/>
  </r>
  <r>
    <s v="INV02291"/>
    <x v="247"/>
    <d v="2025-10-01T00:00:00"/>
    <d v="2025-10-31T00:00:00"/>
    <n v="35826.31"/>
    <n v="35826.31"/>
    <n v="97"/>
    <s v="90+"/>
    <x v="4"/>
  </r>
  <r>
    <s v="INV02303"/>
    <x v="247"/>
    <d v="2025-03-27T00:00:00"/>
    <d v="2025-04-26T00:00:00"/>
    <n v="163371.88"/>
    <n v="163371.88"/>
    <n v="285"/>
    <s v="90+"/>
    <x v="4"/>
  </r>
  <r>
    <s v="INV02474"/>
    <x v="247"/>
    <d v="2024-09-16T00:00:00"/>
    <d v="2024-10-16T00:00:00"/>
    <n v="131810.89000000001"/>
    <n v="131810.89000000001"/>
    <n v="477"/>
    <s v="90+"/>
    <x v="4"/>
  </r>
  <r>
    <s v="INV02845"/>
    <x v="247"/>
    <d v="2025-10-16T00:00:00"/>
    <d v="2025-11-15T00:00:00"/>
    <n v="42567.75"/>
    <n v="42567.75"/>
    <n v="82"/>
    <s v="61-90"/>
    <x v="4"/>
  </r>
  <r>
    <s v="INV02925"/>
    <x v="247"/>
    <d v="2024-04-09T00:00:00"/>
    <d v="2024-05-09T00:00:00"/>
    <n v="67661.14"/>
    <n v="67661.14"/>
    <n v="637"/>
    <s v="90+"/>
    <x v="4"/>
  </r>
  <r>
    <s v="INV01822"/>
    <x v="248"/>
    <d v="2025-09-16T00:00:00"/>
    <d v="2025-10-16T00:00:00"/>
    <n v="199105.63"/>
    <n v="89088.12"/>
    <n v="112"/>
    <s v="90+"/>
    <x v="615"/>
  </r>
  <r>
    <s v="INV00705"/>
    <x v="248"/>
    <d v="2025-04-08T00:00:00"/>
    <d v="2025-05-08T00:00:00"/>
    <n v="116103.47"/>
    <n v="65216.08"/>
    <n v="273"/>
    <s v="90+"/>
    <x v="616"/>
  </r>
  <r>
    <s v="INV00035"/>
    <x v="248"/>
    <d v="2024-01-04T00:00:00"/>
    <d v="2024-02-03T00:00:00"/>
    <n v="146637.99"/>
    <n v="146637.99"/>
    <n v="733"/>
    <s v="90+"/>
    <x v="4"/>
  </r>
  <r>
    <s v="INV00629"/>
    <x v="248"/>
    <d v="2024-04-16T00:00:00"/>
    <d v="2024-05-16T00:00:00"/>
    <n v="23094.46"/>
    <n v="23094.46"/>
    <n v="630"/>
    <s v="90+"/>
    <x v="4"/>
  </r>
  <r>
    <s v="INV01636"/>
    <x v="248"/>
    <d v="2025-06-16T00:00:00"/>
    <d v="2025-07-16T00:00:00"/>
    <n v="10355.200000000001"/>
    <n v="10355.200000000001"/>
    <n v="204"/>
    <s v="90+"/>
    <x v="4"/>
  </r>
  <r>
    <s v="INV02197"/>
    <x v="248"/>
    <d v="2025-09-27T00:00:00"/>
    <d v="2025-10-27T00:00:00"/>
    <n v="33283.51"/>
    <n v="33283.51"/>
    <n v="101"/>
    <s v="90+"/>
    <x v="4"/>
  </r>
  <r>
    <s v="INV02616"/>
    <x v="248"/>
    <d v="2024-03-21T00:00:00"/>
    <d v="2024-04-20T00:00:00"/>
    <n v="137776.17000000001"/>
    <n v="137776.17000000001"/>
    <n v="656"/>
    <s v="90+"/>
    <x v="4"/>
  </r>
  <r>
    <s v="INV02383"/>
    <x v="249"/>
    <d v="2024-10-28T00:00:00"/>
    <d v="2024-11-27T00:00:00"/>
    <n v="162794.15"/>
    <n v="78925.03"/>
    <n v="435"/>
    <s v="90+"/>
    <x v="617"/>
  </r>
  <r>
    <s v="INV02238"/>
    <x v="249"/>
    <d v="2024-02-17T00:00:00"/>
    <d v="2024-03-18T00:00:00"/>
    <n v="145654.07"/>
    <n v="71551.87"/>
    <n v="689"/>
    <s v="90+"/>
    <x v="618"/>
  </r>
  <r>
    <s v="INV01941"/>
    <x v="249"/>
    <d v="2025-11-19T00:00:00"/>
    <d v="2025-12-19T00:00:00"/>
    <n v="81742.44"/>
    <n v="24876.38"/>
    <n v="48"/>
    <s v="31-60"/>
    <x v="619"/>
  </r>
  <r>
    <s v="INV02883"/>
    <x v="249"/>
    <d v="2025-04-26T00:00:00"/>
    <d v="2025-05-26T00:00:00"/>
    <n v="171334.45"/>
    <n v="117016.15"/>
    <n v="255"/>
    <s v="90+"/>
    <x v="620"/>
  </r>
  <r>
    <s v="INV01638"/>
    <x v="249"/>
    <d v="2024-10-22T00:00:00"/>
    <d v="2024-11-21T00:00:00"/>
    <n v="63777.83"/>
    <n v="27248.04"/>
    <n v="441"/>
    <s v="90+"/>
    <x v="621"/>
  </r>
  <r>
    <s v="INV00455"/>
    <x v="249"/>
    <d v="2024-11-10T00:00:00"/>
    <d v="2024-12-10T00:00:00"/>
    <n v="159914.39000000001"/>
    <n v="159914.39000000001"/>
    <n v="422"/>
    <s v="90+"/>
    <x v="4"/>
  </r>
  <r>
    <s v="INV00517"/>
    <x v="249"/>
    <d v="2024-12-26T00:00:00"/>
    <d v="2025-01-25T00:00:00"/>
    <n v="89993.63"/>
    <n v="89993.63"/>
    <n v="376"/>
    <s v="90+"/>
    <x v="4"/>
  </r>
  <r>
    <s v="INV01164"/>
    <x v="249"/>
    <d v="2025-12-12T00:00:00"/>
    <d v="2026-01-11T00:00:00"/>
    <n v="50581"/>
    <n v="50581"/>
    <n v="25"/>
    <s v="0-30"/>
    <x v="4"/>
  </r>
  <r>
    <s v="INV01485"/>
    <x v="249"/>
    <d v="2024-05-12T00:00:00"/>
    <d v="2024-06-11T00:00:00"/>
    <n v="116667.62"/>
    <n v="116667.62"/>
    <n v="604"/>
    <s v="90+"/>
    <x v="4"/>
  </r>
  <r>
    <s v="INV01882"/>
    <x v="249"/>
    <d v="2025-01-09T00:00:00"/>
    <d v="2025-02-08T00:00:00"/>
    <n v="13770.08"/>
    <n v="13770.08"/>
    <n v="362"/>
    <s v="90+"/>
    <x v="4"/>
  </r>
  <r>
    <s v="INV02107"/>
    <x v="249"/>
    <d v="2025-08-02T00:00:00"/>
    <d v="2025-09-01T00:00:00"/>
    <n v="27388.52"/>
    <n v="27388.52"/>
    <n v="157"/>
    <s v="90+"/>
    <x v="4"/>
  </r>
  <r>
    <s v="INV02311"/>
    <x v="249"/>
    <d v="2025-04-14T00:00:00"/>
    <d v="2025-05-14T00:00:00"/>
    <n v="144199.12"/>
    <n v="144199.12"/>
    <n v="267"/>
    <s v="90+"/>
    <x v="4"/>
  </r>
  <r>
    <s v="INV02346"/>
    <x v="249"/>
    <d v="2024-11-30T00:00:00"/>
    <d v="2024-12-30T00:00:00"/>
    <n v="143468.60999999999"/>
    <n v="143468.60999999999"/>
    <n v="402"/>
    <s v="90+"/>
    <x v="4"/>
  </r>
  <r>
    <s v="INV02432"/>
    <x v="249"/>
    <d v="2024-08-12T00:00:00"/>
    <d v="2024-09-11T00:00:00"/>
    <n v="60989.81"/>
    <n v="60989.81"/>
    <n v="512"/>
    <s v="90+"/>
    <x v="4"/>
  </r>
  <r>
    <s v="INV02551"/>
    <x v="249"/>
    <d v="2024-10-10T00:00:00"/>
    <d v="2024-11-09T00:00:00"/>
    <n v="122458.22"/>
    <n v="122458.22"/>
    <n v="453"/>
    <s v="90+"/>
    <x v="4"/>
  </r>
  <r>
    <s v="INV01929"/>
    <x v="250"/>
    <d v="2024-01-24T00:00:00"/>
    <d v="2024-02-23T00:00:00"/>
    <n v="152854.04999999999"/>
    <n v="67560.399999999994"/>
    <n v="713"/>
    <s v="90+"/>
    <x v="622"/>
  </r>
  <r>
    <s v="INV02702"/>
    <x v="250"/>
    <d v="2024-02-08T00:00:00"/>
    <d v="2024-03-09T00:00:00"/>
    <n v="188916.99"/>
    <n v="144959.4"/>
    <n v="698"/>
    <s v="90+"/>
    <x v="623"/>
  </r>
  <r>
    <s v="INV01800"/>
    <x v="250"/>
    <d v="2025-12-17T00:00:00"/>
    <d v="2026-01-16T00:00:00"/>
    <n v="48970.57"/>
    <n v="24489.27"/>
    <n v="20"/>
    <s v="0-30"/>
    <x v="624"/>
  </r>
  <r>
    <s v="INV00947"/>
    <x v="250"/>
    <d v="2024-11-05T00:00:00"/>
    <d v="2024-12-05T00:00:00"/>
    <n v="28718.35"/>
    <n v="17477.34"/>
    <n v="427"/>
    <s v="90+"/>
    <x v="625"/>
  </r>
  <r>
    <s v="INV00125"/>
    <x v="250"/>
    <d v="2025-08-12T00:00:00"/>
    <d v="2025-09-11T00:00:00"/>
    <n v="99429.65"/>
    <n v="99429.65"/>
    <n v="147"/>
    <s v="90+"/>
    <x v="4"/>
  </r>
  <r>
    <s v="INV00620"/>
    <x v="250"/>
    <d v="2025-09-15T00:00:00"/>
    <d v="2025-10-15T00:00:00"/>
    <n v="180231.77"/>
    <n v="180231.77"/>
    <n v="113"/>
    <s v="90+"/>
    <x v="4"/>
  </r>
  <r>
    <s v="INV01074"/>
    <x v="250"/>
    <d v="2024-11-16T00:00:00"/>
    <d v="2024-12-16T00:00:00"/>
    <n v="50208.98"/>
    <n v="50208.98"/>
    <n v="416"/>
    <s v="90+"/>
    <x v="4"/>
  </r>
  <r>
    <s v="INV01211"/>
    <x v="250"/>
    <d v="2024-05-30T00:00:00"/>
    <d v="2024-06-29T00:00:00"/>
    <n v="161064.95999999999"/>
    <n v="161064.95999999999"/>
    <n v="586"/>
    <s v="90+"/>
    <x v="4"/>
  </r>
  <r>
    <s v="INV01262"/>
    <x v="250"/>
    <d v="2025-09-22T00:00:00"/>
    <d v="2025-10-22T00:00:00"/>
    <n v="48715.18"/>
    <n v="48715.18"/>
    <n v="106"/>
    <s v="90+"/>
    <x v="4"/>
  </r>
  <r>
    <s v="INV01628"/>
    <x v="250"/>
    <d v="2025-04-22T00:00:00"/>
    <d v="2025-05-22T00:00:00"/>
    <n v="128100.59"/>
    <n v="128100.59"/>
    <n v="259"/>
    <s v="90+"/>
    <x v="4"/>
  </r>
  <r>
    <s v="INV02260"/>
    <x v="250"/>
    <d v="2024-11-27T00:00:00"/>
    <d v="2024-12-27T00:00:00"/>
    <n v="56531.21"/>
    <n v="56531.21"/>
    <n v="405"/>
    <s v="90+"/>
    <x v="4"/>
  </r>
  <r>
    <s v="INV02434"/>
    <x v="250"/>
    <d v="2025-05-22T00:00:00"/>
    <d v="2025-06-21T00:00:00"/>
    <n v="28414.12"/>
    <n v="28414.12"/>
    <n v="229"/>
    <s v="90+"/>
    <x v="4"/>
  </r>
  <r>
    <s v="INV02747"/>
    <x v="250"/>
    <d v="2024-09-19T00:00:00"/>
    <d v="2024-10-19T00:00:00"/>
    <n v="147173.29999999999"/>
    <n v="147173.29999999999"/>
    <n v="474"/>
    <s v="90+"/>
    <x v="4"/>
  </r>
  <r>
    <s v="INV02940"/>
    <x v="250"/>
    <d v="2025-04-19T00:00:00"/>
    <d v="2025-05-19T00:00:00"/>
    <n v="127851.07"/>
    <n v="127851.07"/>
    <n v="262"/>
    <s v="90+"/>
    <x v="4"/>
  </r>
  <r>
    <s v="INV00198"/>
    <x v="251"/>
    <d v="2025-01-07T00:00:00"/>
    <d v="2025-02-06T00:00:00"/>
    <n v="57274.66"/>
    <n v="20911.490000000002"/>
    <n v="364"/>
    <s v="90+"/>
    <x v="626"/>
  </r>
  <r>
    <s v="INV00016"/>
    <x v="251"/>
    <d v="2025-01-17T00:00:00"/>
    <d v="2025-02-16T00:00:00"/>
    <n v="41213.32"/>
    <n v="41213.32"/>
    <n v="354"/>
    <s v="90+"/>
    <x v="4"/>
  </r>
  <r>
    <s v="INV02286"/>
    <x v="251"/>
    <d v="2025-01-14T00:00:00"/>
    <d v="2025-02-13T00:00:00"/>
    <n v="147962.28"/>
    <n v="147962.28"/>
    <n v="357"/>
    <s v="90+"/>
    <x v="4"/>
  </r>
  <r>
    <s v="INV02703"/>
    <x v="251"/>
    <d v="2025-12-04T00:00:00"/>
    <d v="2026-01-03T00:00:00"/>
    <n v="164832.29999999999"/>
    <n v="164832.29999999999"/>
    <n v="33"/>
    <s v="31-60"/>
    <x v="4"/>
  </r>
  <r>
    <s v="INV01539"/>
    <x v="252"/>
    <d v="2025-06-07T00:00:00"/>
    <d v="2025-07-07T00:00:00"/>
    <n v="117298.78"/>
    <n v="39305.9"/>
    <n v="213"/>
    <s v="90+"/>
    <x v="627"/>
  </r>
  <r>
    <s v="INV02168"/>
    <x v="252"/>
    <d v="2025-06-03T00:00:00"/>
    <d v="2025-07-03T00:00:00"/>
    <n v="181763.07"/>
    <n v="125626.25"/>
    <n v="217"/>
    <s v="90+"/>
    <x v="628"/>
  </r>
  <r>
    <s v="INV01149"/>
    <x v="252"/>
    <d v="2025-10-03T00:00:00"/>
    <d v="2025-11-02T00:00:00"/>
    <n v="18145.37"/>
    <n v="13513.26"/>
    <n v="95"/>
    <s v="90+"/>
    <x v="629"/>
  </r>
  <r>
    <s v="INV00172"/>
    <x v="252"/>
    <d v="2025-10-19T00:00:00"/>
    <d v="2025-11-18T00:00:00"/>
    <n v="155242.25"/>
    <n v="155242.25"/>
    <n v="79"/>
    <s v="61-90"/>
    <x v="4"/>
  </r>
  <r>
    <s v="INV00200"/>
    <x v="252"/>
    <d v="2024-10-22T00:00:00"/>
    <d v="2024-11-21T00:00:00"/>
    <n v="39327"/>
    <n v="39327"/>
    <n v="441"/>
    <s v="90+"/>
    <x v="4"/>
  </r>
  <r>
    <s v="INV00786"/>
    <x v="252"/>
    <d v="2025-03-30T00:00:00"/>
    <d v="2025-04-29T00:00:00"/>
    <n v="165768.12"/>
    <n v="165768.12"/>
    <n v="282"/>
    <s v="90+"/>
    <x v="4"/>
  </r>
  <r>
    <s v="INV01476"/>
    <x v="252"/>
    <d v="2024-01-19T00:00:00"/>
    <d v="2024-02-18T00:00:00"/>
    <n v="147255.97"/>
    <n v="147255.97"/>
    <n v="718"/>
    <s v="90+"/>
    <x v="4"/>
  </r>
  <r>
    <s v="INV01924"/>
    <x v="252"/>
    <d v="2025-05-10T00:00:00"/>
    <d v="2025-06-09T00:00:00"/>
    <n v="133919.45000000001"/>
    <n v="133919.45000000001"/>
    <n v="241"/>
    <s v="90+"/>
    <x v="4"/>
  </r>
  <r>
    <s v="INV02889"/>
    <x v="252"/>
    <d v="2024-03-21T00:00:00"/>
    <d v="2024-04-20T00:00:00"/>
    <n v="174059.3"/>
    <n v="174059.3"/>
    <n v="656"/>
    <s v="90+"/>
    <x v="4"/>
  </r>
  <r>
    <s v="INV02660"/>
    <x v="253"/>
    <d v="2025-08-04T00:00:00"/>
    <d v="2025-09-03T00:00:00"/>
    <n v="188584.8"/>
    <n v="96397.02"/>
    <n v="155"/>
    <s v="90+"/>
    <x v="630"/>
  </r>
  <r>
    <s v="INV02651"/>
    <x v="253"/>
    <d v="2024-06-10T00:00:00"/>
    <d v="2024-07-10T00:00:00"/>
    <n v="158732.01999999999"/>
    <n v="110624.34"/>
    <n v="575"/>
    <s v="90+"/>
    <x v="631"/>
  </r>
  <r>
    <s v="INV02621"/>
    <x v="253"/>
    <d v="2025-11-24T00:00:00"/>
    <d v="2025-12-24T00:00:00"/>
    <n v="80025.759999999995"/>
    <n v="56439.95"/>
    <n v="43"/>
    <s v="31-60"/>
    <x v="632"/>
  </r>
  <r>
    <s v="INV00807"/>
    <x v="253"/>
    <d v="2025-01-12T00:00:00"/>
    <d v="2025-02-11T00:00:00"/>
    <n v="40226.550000000003"/>
    <n v="33616.17"/>
    <n v="359"/>
    <s v="90+"/>
    <x v="633"/>
  </r>
  <r>
    <s v="INV00932"/>
    <x v="253"/>
    <d v="2024-06-18T00:00:00"/>
    <d v="2024-07-18T00:00:00"/>
    <n v="105355.57"/>
    <n v="105355.57"/>
    <n v="567"/>
    <s v="90+"/>
    <x v="4"/>
  </r>
  <r>
    <s v="INV00982"/>
    <x v="253"/>
    <d v="2024-04-17T00:00:00"/>
    <d v="2024-05-17T00:00:00"/>
    <n v="197155.86"/>
    <n v="197155.86"/>
    <n v="629"/>
    <s v="90+"/>
    <x v="4"/>
  </r>
  <r>
    <s v="INV01043"/>
    <x v="253"/>
    <d v="2025-12-15T00:00:00"/>
    <d v="2026-01-14T00:00:00"/>
    <n v="38027.46"/>
    <n v="38027.46"/>
    <n v="22"/>
    <s v="0-30"/>
    <x v="4"/>
  </r>
  <r>
    <s v="INV01338"/>
    <x v="253"/>
    <d v="2024-12-13T00:00:00"/>
    <d v="2025-01-12T00:00:00"/>
    <n v="143440.04999999999"/>
    <n v="143440.04999999999"/>
    <n v="389"/>
    <s v="90+"/>
    <x v="4"/>
  </r>
  <r>
    <s v="INV01647"/>
    <x v="253"/>
    <d v="2025-03-06T00:00:00"/>
    <d v="2025-04-05T00:00:00"/>
    <n v="188265.33"/>
    <n v="188265.33"/>
    <n v="306"/>
    <s v="90+"/>
    <x v="4"/>
  </r>
  <r>
    <s v="INV01667"/>
    <x v="253"/>
    <d v="2025-11-26T00:00:00"/>
    <d v="2025-12-26T00:00:00"/>
    <n v="10934.21"/>
    <n v="10934.21"/>
    <n v="41"/>
    <s v="31-60"/>
    <x v="4"/>
  </r>
  <r>
    <s v="INV01907"/>
    <x v="253"/>
    <d v="2025-09-07T00:00:00"/>
    <d v="2025-10-07T00:00:00"/>
    <n v="75349.13"/>
    <n v="75349.13"/>
    <n v="121"/>
    <s v="90+"/>
    <x v="4"/>
  </r>
  <r>
    <s v="INV02290"/>
    <x v="253"/>
    <d v="2025-10-20T00:00:00"/>
    <d v="2025-11-19T00:00:00"/>
    <n v="179476.18"/>
    <n v="179476.18"/>
    <n v="78"/>
    <s v="61-90"/>
    <x v="4"/>
  </r>
  <r>
    <s v="INV02858"/>
    <x v="253"/>
    <d v="2024-05-23T00:00:00"/>
    <d v="2024-06-22T00:00:00"/>
    <n v="103309.63"/>
    <n v="103309.63"/>
    <n v="593"/>
    <s v="90+"/>
    <x v="4"/>
  </r>
  <r>
    <s v="INV02917"/>
    <x v="253"/>
    <d v="2024-11-01T00:00:00"/>
    <d v="2024-12-01T00:00:00"/>
    <n v="29265.56"/>
    <n v="29265.56"/>
    <n v="431"/>
    <s v="90+"/>
    <x v="4"/>
  </r>
  <r>
    <s v="INV02435"/>
    <x v="254"/>
    <d v="2024-01-07T00:00:00"/>
    <d v="2024-02-06T00:00:00"/>
    <n v="29292.67"/>
    <n v="11050.7"/>
    <n v="730"/>
    <s v="90+"/>
    <x v="634"/>
  </r>
  <r>
    <s v="INV00004"/>
    <x v="254"/>
    <d v="2025-09-17T00:00:00"/>
    <d v="2025-10-17T00:00:00"/>
    <n v="126455.02"/>
    <n v="126455.02"/>
    <n v="111"/>
    <s v="90+"/>
    <x v="4"/>
  </r>
  <r>
    <s v="INV00086"/>
    <x v="254"/>
    <d v="2025-02-11T00:00:00"/>
    <d v="2025-03-13T00:00:00"/>
    <n v="109080.94"/>
    <n v="109080.94"/>
    <n v="329"/>
    <s v="90+"/>
    <x v="4"/>
  </r>
  <r>
    <s v="INV00489"/>
    <x v="254"/>
    <d v="2025-04-27T00:00:00"/>
    <d v="2025-05-27T00:00:00"/>
    <n v="189719.94"/>
    <n v="189719.94"/>
    <n v="254"/>
    <s v="90+"/>
    <x v="4"/>
  </r>
  <r>
    <s v="INV00979"/>
    <x v="254"/>
    <d v="2025-12-10T00:00:00"/>
    <d v="2026-01-09T00:00:00"/>
    <n v="167139.92000000001"/>
    <n v="167139.92000000001"/>
    <n v="27"/>
    <s v="0-30"/>
    <x v="4"/>
  </r>
  <r>
    <s v="INV01078"/>
    <x v="254"/>
    <d v="2025-01-10T00:00:00"/>
    <d v="2025-02-09T00:00:00"/>
    <n v="135175.87"/>
    <n v="135175.87"/>
    <n v="361"/>
    <s v="90+"/>
    <x v="4"/>
  </r>
  <r>
    <s v="INV01096"/>
    <x v="254"/>
    <d v="2025-05-03T00:00:00"/>
    <d v="2025-06-02T00:00:00"/>
    <n v="150645.07"/>
    <n v="150645.07"/>
    <n v="248"/>
    <s v="90+"/>
    <x v="4"/>
  </r>
  <r>
    <s v="INV01162"/>
    <x v="254"/>
    <d v="2024-08-14T00:00:00"/>
    <d v="2024-09-13T00:00:00"/>
    <n v="61596.53"/>
    <n v="61596.53"/>
    <n v="510"/>
    <s v="90+"/>
    <x v="4"/>
  </r>
  <r>
    <s v="INV01507"/>
    <x v="254"/>
    <d v="2024-11-09T00:00:00"/>
    <d v="2024-12-09T00:00:00"/>
    <n v="81738.320000000007"/>
    <n v="81738.320000000007"/>
    <n v="423"/>
    <s v="90+"/>
    <x v="4"/>
  </r>
  <r>
    <s v="INV01716"/>
    <x v="254"/>
    <d v="2025-07-24T00:00:00"/>
    <d v="2025-08-23T00:00:00"/>
    <n v="46824.12"/>
    <n v="46824.12"/>
    <n v="166"/>
    <s v="90+"/>
    <x v="4"/>
  </r>
  <r>
    <s v="INV01903"/>
    <x v="254"/>
    <d v="2025-08-12T00:00:00"/>
    <d v="2025-09-11T00:00:00"/>
    <n v="162003.01999999999"/>
    <n v="162003.01999999999"/>
    <n v="147"/>
    <s v="90+"/>
    <x v="4"/>
  </r>
  <r>
    <s v="INV01927"/>
    <x v="254"/>
    <d v="2025-08-13T00:00:00"/>
    <d v="2025-09-12T00:00:00"/>
    <n v="164985.34"/>
    <n v="164985.34"/>
    <n v="146"/>
    <s v="90+"/>
    <x v="4"/>
  </r>
  <r>
    <s v="INV02932"/>
    <x v="255"/>
    <d v="2025-08-31T00:00:00"/>
    <d v="2025-09-30T00:00:00"/>
    <n v="140969.1"/>
    <n v="62958.05"/>
    <n v="128"/>
    <s v="90+"/>
    <x v="635"/>
  </r>
  <r>
    <s v="INV01640"/>
    <x v="255"/>
    <d v="2024-07-24T00:00:00"/>
    <d v="2024-08-23T00:00:00"/>
    <n v="118279.89"/>
    <n v="70742.11"/>
    <n v="531"/>
    <s v="90+"/>
    <x v="636"/>
  </r>
  <r>
    <s v="INV02091"/>
    <x v="255"/>
    <d v="2025-11-29T00:00:00"/>
    <d v="2025-12-29T00:00:00"/>
    <n v="123731.45"/>
    <n v="102922.74"/>
    <n v="38"/>
    <s v="31-60"/>
    <x v="637"/>
  </r>
  <r>
    <s v="INV01594"/>
    <x v="255"/>
    <d v="2024-03-12T00:00:00"/>
    <d v="2024-04-11T00:00:00"/>
    <n v="28269.22"/>
    <n v="9515.58"/>
    <n v="665"/>
    <s v="90+"/>
    <x v="638"/>
  </r>
  <r>
    <s v="INV00104"/>
    <x v="255"/>
    <d v="2024-08-28T00:00:00"/>
    <d v="2024-09-27T00:00:00"/>
    <n v="62739.09"/>
    <n v="62739.09"/>
    <n v="496"/>
    <s v="90+"/>
    <x v="4"/>
  </r>
  <r>
    <s v="INV00742"/>
    <x v="255"/>
    <d v="2024-07-23T00:00:00"/>
    <d v="2024-08-22T00:00:00"/>
    <n v="157834.23999999999"/>
    <n v="157834.23999999999"/>
    <n v="532"/>
    <s v="90+"/>
    <x v="4"/>
  </r>
  <r>
    <s v="INV00856"/>
    <x v="255"/>
    <d v="2025-11-04T00:00:00"/>
    <d v="2025-12-04T00:00:00"/>
    <n v="183037.04"/>
    <n v="183037.04"/>
    <n v="63"/>
    <s v="61-90"/>
    <x v="4"/>
  </r>
  <r>
    <s v="INV00909"/>
    <x v="255"/>
    <d v="2024-03-23T00:00:00"/>
    <d v="2024-04-22T00:00:00"/>
    <n v="184083.09"/>
    <n v="184083.09"/>
    <n v="654"/>
    <s v="90+"/>
    <x v="4"/>
  </r>
  <r>
    <s v="INV01576"/>
    <x v="255"/>
    <d v="2024-07-05T00:00:00"/>
    <d v="2024-08-04T00:00:00"/>
    <n v="91347.56"/>
    <n v="91347.56"/>
    <n v="550"/>
    <s v="90+"/>
    <x v="4"/>
  </r>
  <r>
    <s v="INV01749"/>
    <x v="255"/>
    <d v="2025-04-04T00:00:00"/>
    <d v="2025-05-04T00:00:00"/>
    <n v="49479.66"/>
    <n v="49479.66"/>
    <n v="277"/>
    <s v="90+"/>
    <x v="4"/>
  </r>
  <r>
    <s v="INV02438"/>
    <x v="255"/>
    <d v="2024-10-15T00:00:00"/>
    <d v="2024-11-14T00:00:00"/>
    <n v="55577.72"/>
    <n v="55577.72"/>
    <n v="448"/>
    <s v="90+"/>
    <x v="4"/>
  </r>
  <r>
    <s v="INV02491"/>
    <x v="255"/>
    <d v="2024-04-03T00:00:00"/>
    <d v="2024-05-03T00:00:00"/>
    <n v="157572.01999999999"/>
    <n v="157572.01999999999"/>
    <n v="643"/>
    <s v="90+"/>
    <x v="4"/>
  </r>
  <r>
    <s v="INV02654"/>
    <x v="255"/>
    <d v="2025-09-29T00:00:00"/>
    <d v="2025-10-29T00:00:00"/>
    <n v="171046.29"/>
    <n v="171046.29"/>
    <n v="99"/>
    <s v="90+"/>
    <x v="4"/>
  </r>
  <r>
    <s v="INV02887"/>
    <x v="255"/>
    <d v="2024-12-26T00:00:00"/>
    <d v="2025-01-25T00:00:00"/>
    <n v="71735.899999999994"/>
    <n v="71735.899999999994"/>
    <n v="376"/>
    <s v="90+"/>
    <x v="4"/>
  </r>
  <r>
    <s v="INV00273"/>
    <x v="256"/>
    <d v="2025-01-17T00:00:00"/>
    <d v="2025-02-16T00:00:00"/>
    <n v="117611.32"/>
    <n v="48712.09"/>
    <n v="354"/>
    <s v="90+"/>
    <x v="639"/>
  </r>
  <r>
    <s v="INV00157"/>
    <x v="256"/>
    <d v="2024-01-21T00:00:00"/>
    <d v="2024-02-20T00:00:00"/>
    <n v="64124.14"/>
    <n v="48875.81"/>
    <n v="716"/>
    <s v="90+"/>
    <x v="640"/>
  </r>
  <r>
    <s v="INV00458"/>
    <x v="256"/>
    <d v="2024-02-26T00:00:00"/>
    <d v="2024-03-27T00:00:00"/>
    <n v="49199.99"/>
    <n v="36011.42"/>
    <n v="680"/>
    <s v="90+"/>
    <x v="641"/>
  </r>
  <r>
    <s v="INV00670"/>
    <x v="256"/>
    <d v="2024-11-04T00:00:00"/>
    <d v="2024-12-04T00:00:00"/>
    <n v="20327.87"/>
    <n v="17241.189999999999"/>
    <n v="428"/>
    <s v="90+"/>
    <x v="642"/>
  </r>
  <r>
    <s v="INV00762"/>
    <x v="256"/>
    <d v="2024-01-03T00:00:00"/>
    <d v="2024-02-02T00:00:00"/>
    <n v="143207.53"/>
    <n v="143207.53"/>
    <n v="734"/>
    <s v="90+"/>
    <x v="4"/>
  </r>
  <r>
    <s v="INV00992"/>
    <x v="256"/>
    <d v="2025-08-18T00:00:00"/>
    <d v="2025-09-17T00:00:00"/>
    <n v="166310.41"/>
    <n v="166310.41"/>
    <n v="141"/>
    <s v="90+"/>
    <x v="4"/>
  </r>
  <r>
    <s v="INV01499"/>
    <x v="256"/>
    <d v="2024-07-13T00:00:00"/>
    <d v="2024-08-12T00:00:00"/>
    <n v="162708.15"/>
    <n v="162708.15"/>
    <n v="542"/>
    <s v="90+"/>
    <x v="4"/>
  </r>
  <r>
    <s v="INV02376"/>
    <x v="256"/>
    <d v="2024-01-09T00:00:00"/>
    <d v="2024-02-08T00:00:00"/>
    <n v="135676.29"/>
    <n v="135676.29"/>
    <n v="728"/>
    <s v="90+"/>
    <x v="4"/>
  </r>
  <r>
    <s v="INV02412"/>
    <x v="256"/>
    <d v="2024-10-19T00:00:00"/>
    <d v="2024-11-18T00:00:00"/>
    <n v="101672.24"/>
    <n v="101672.24"/>
    <n v="444"/>
    <s v="90+"/>
    <x v="4"/>
  </r>
  <r>
    <s v="INV02397"/>
    <x v="257"/>
    <d v="2024-10-24T00:00:00"/>
    <d v="2024-11-23T00:00:00"/>
    <n v="87747.38"/>
    <n v="74008.460000000006"/>
    <n v="439"/>
    <s v="90+"/>
    <x v="643"/>
  </r>
  <r>
    <s v="INV01921"/>
    <x v="257"/>
    <d v="2024-03-15T00:00:00"/>
    <d v="2024-04-14T00:00:00"/>
    <n v="17852.95"/>
    <n v="7059.99"/>
    <n v="662"/>
    <s v="90+"/>
    <x v="644"/>
  </r>
  <r>
    <s v="INV00032"/>
    <x v="257"/>
    <d v="2025-12-14T00:00:00"/>
    <d v="2026-01-13T00:00:00"/>
    <n v="87542.04"/>
    <n v="87542.04"/>
    <n v="23"/>
    <s v="0-30"/>
    <x v="4"/>
  </r>
  <r>
    <s v="INV00049"/>
    <x v="257"/>
    <d v="2024-05-15T00:00:00"/>
    <d v="2024-06-14T00:00:00"/>
    <n v="31817.81"/>
    <n v="31817.81"/>
    <n v="601"/>
    <s v="90+"/>
    <x v="4"/>
  </r>
  <r>
    <s v="INV00584"/>
    <x v="257"/>
    <d v="2024-07-16T00:00:00"/>
    <d v="2024-08-15T00:00:00"/>
    <n v="88975.16"/>
    <n v="88975.16"/>
    <n v="539"/>
    <s v="90+"/>
    <x v="4"/>
  </r>
  <r>
    <s v="INV00698"/>
    <x v="257"/>
    <d v="2025-01-16T00:00:00"/>
    <d v="2025-02-15T00:00:00"/>
    <n v="29833.86"/>
    <n v="29833.86"/>
    <n v="355"/>
    <s v="90+"/>
    <x v="4"/>
  </r>
  <r>
    <s v="INV00949"/>
    <x v="257"/>
    <d v="2025-07-04T00:00:00"/>
    <d v="2025-08-03T00:00:00"/>
    <n v="49003.07"/>
    <n v="49003.07"/>
    <n v="186"/>
    <s v="90+"/>
    <x v="4"/>
  </r>
  <r>
    <s v="INV00956"/>
    <x v="257"/>
    <d v="2025-01-22T00:00:00"/>
    <d v="2025-02-21T00:00:00"/>
    <n v="27409.5"/>
    <n v="27409.5"/>
    <n v="349"/>
    <s v="90+"/>
    <x v="4"/>
  </r>
  <r>
    <s v="INV01090"/>
    <x v="257"/>
    <d v="2025-01-09T00:00:00"/>
    <d v="2025-02-08T00:00:00"/>
    <n v="31263.58"/>
    <n v="31263.58"/>
    <n v="362"/>
    <s v="90+"/>
    <x v="4"/>
  </r>
  <r>
    <s v="INV01175"/>
    <x v="257"/>
    <d v="2025-09-21T00:00:00"/>
    <d v="2025-10-21T00:00:00"/>
    <n v="120007.06"/>
    <n v="120007.06"/>
    <n v="107"/>
    <s v="90+"/>
    <x v="4"/>
  </r>
  <r>
    <s v="INV01360"/>
    <x v="257"/>
    <d v="2025-07-18T00:00:00"/>
    <d v="2025-08-17T00:00:00"/>
    <n v="79596.78"/>
    <n v="79596.78"/>
    <n v="172"/>
    <s v="90+"/>
    <x v="4"/>
  </r>
  <r>
    <s v="INV01649"/>
    <x v="257"/>
    <d v="2025-06-21T00:00:00"/>
    <d v="2025-07-21T00:00:00"/>
    <n v="44308.42"/>
    <n v="44308.42"/>
    <n v="199"/>
    <s v="90+"/>
    <x v="4"/>
  </r>
  <r>
    <s v="INV02353"/>
    <x v="257"/>
    <d v="2024-07-24T00:00:00"/>
    <d v="2024-08-23T00:00:00"/>
    <n v="72008.289999999994"/>
    <n v="72008.289999999994"/>
    <n v="531"/>
    <s v="90+"/>
    <x v="4"/>
  </r>
  <r>
    <s v="INV00067"/>
    <x v="258"/>
    <d v="2025-12-25T00:00:00"/>
    <d v="2026-01-24T00:00:00"/>
    <n v="111802.3"/>
    <n v="83272.350000000006"/>
    <n v="12"/>
    <s v="0-30"/>
    <x v="645"/>
  </r>
  <r>
    <s v="INV00372"/>
    <x v="258"/>
    <d v="2024-07-26T00:00:00"/>
    <d v="2024-08-25T00:00:00"/>
    <n v="178353.2"/>
    <n v="154351.96"/>
    <n v="529"/>
    <s v="90+"/>
    <x v="646"/>
  </r>
  <r>
    <s v="INV02982"/>
    <x v="258"/>
    <d v="2025-10-25T00:00:00"/>
    <d v="2025-11-24T00:00:00"/>
    <n v="109980.35"/>
    <n v="97940.61"/>
    <n v="73"/>
    <s v="61-90"/>
    <x v="647"/>
  </r>
  <r>
    <s v="INV00689"/>
    <x v="258"/>
    <d v="2025-02-25T00:00:00"/>
    <d v="2025-03-27T00:00:00"/>
    <n v="176980.27"/>
    <n v="176980.27"/>
    <n v="315"/>
    <s v="90+"/>
    <x v="4"/>
  </r>
  <r>
    <s v="INV01178"/>
    <x v="258"/>
    <d v="2024-02-07T00:00:00"/>
    <d v="2024-03-08T00:00:00"/>
    <n v="193916.56"/>
    <n v="193916.56"/>
    <n v="699"/>
    <s v="90+"/>
    <x v="4"/>
  </r>
  <r>
    <s v="INV01293"/>
    <x v="258"/>
    <d v="2025-06-02T00:00:00"/>
    <d v="2025-07-02T00:00:00"/>
    <n v="51286.07"/>
    <n v="51286.07"/>
    <n v="218"/>
    <s v="90+"/>
    <x v="4"/>
  </r>
  <r>
    <s v="INV01504"/>
    <x v="258"/>
    <d v="2025-01-28T00:00:00"/>
    <d v="2025-02-27T00:00:00"/>
    <n v="30051.22"/>
    <n v="30051.22"/>
    <n v="343"/>
    <s v="90+"/>
    <x v="4"/>
  </r>
  <r>
    <s v="INV01702"/>
    <x v="258"/>
    <d v="2025-03-11T00:00:00"/>
    <d v="2025-04-10T00:00:00"/>
    <n v="159747.67000000001"/>
    <n v="159747.67000000001"/>
    <n v="301"/>
    <s v="90+"/>
    <x v="4"/>
  </r>
  <r>
    <s v="INV02339"/>
    <x v="258"/>
    <d v="2025-07-09T00:00:00"/>
    <d v="2025-08-08T00:00:00"/>
    <n v="93917.88"/>
    <n v="93917.88"/>
    <n v="181"/>
    <s v="90+"/>
    <x v="4"/>
  </r>
  <r>
    <s v="INV02368"/>
    <x v="258"/>
    <d v="2024-10-10T00:00:00"/>
    <d v="2024-11-09T00:00:00"/>
    <n v="177813.6"/>
    <n v="177813.6"/>
    <n v="453"/>
    <s v="90+"/>
    <x v="4"/>
  </r>
  <r>
    <s v="INV02396"/>
    <x v="258"/>
    <d v="2024-01-28T00:00:00"/>
    <d v="2024-02-27T00:00:00"/>
    <n v="31934.99"/>
    <n v="31934.99"/>
    <n v="709"/>
    <s v="90+"/>
    <x v="4"/>
  </r>
  <r>
    <s v="INV01172"/>
    <x v="259"/>
    <d v="2025-12-28T00:00:00"/>
    <d v="2026-01-27T00:00:00"/>
    <n v="129300.36"/>
    <n v="96343.33"/>
    <n v="9"/>
    <s v="0-30"/>
    <x v="648"/>
  </r>
  <r>
    <s v="INV00292"/>
    <x v="259"/>
    <d v="2025-01-03T00:00:00"/>
    <d v="2025-02-02T00:00:00"/>
    <n v="168495.55"/>
    <n v="168495.55"/>
    <n v="368"/>
    <s v="90+"/>
    <x v="4"/>
  </r>
  <r>
    <s v="INV00338"/>
    <x v="259"/>
    <d v="2024-08-28T00:00:00"/>
    <d v="2024-09-27T00:00:00"/>
    <n v="153148.38"/>
    <n v="153148.38"/>
    <n v="496"/>
    <s v="90+"/>
    <x v="4"/>
  </r>
  <r>
    <s v="INV01075"/>
    <x v="259"/>
    <d v="2024-06-24T00:00:00"/>
    <d v="2024-07-24T00:00:00"/>
    <n v="82578.94"/>
    <n v="82578.94"/>
    <n v="561"/>
    <s v="90+"/>
    <x v="4"/>
  </r>
  <r>
    <s v="INV01369"/>
    <x v="259"/>
    <d v="2024-01-12T00:00:00"/>
    <d v="2024-02-11T00:00:00"/>
    <n v="161182.51999999999"/>
    <n v="161182.51999999999"/>
    <n v="725"/>
    <s v="90+"/>
    <x v="4"/>
  </r>
  <r>
    <s v="INV01891"/>
    <x v="259"/>
    <d v="2025-11-14T00:00:00"/>
    <d v="2025-12-14T00:00:00"/>
    <n v="112955.56"/>
    <n v="112955.56"/>
    <n v="53"/>
    <s v="31-60"/>
    <x v="4"/>
  </r>
  <r>
    <s v="INV01972"/>
    <x v="259"/>
    <d v="2025-07-18T00:00:00"/>
    <d v="2025-08-17T00:00:00"/>
    <n v="124706.65"/>
    <n v="124706.65"/>
    <n v="172"/>
    <s v="90+"/>
    <x v="4"/>
  </r>
  <r>
    <s v="INV02403"/>
    <x v="259"/>
    <d v="2024-01-10T00:00:00"/>
    <d v="2024-02-09T00:00:00"/>
    <n v="174422.01"/>
    <n v="174422.01"/>
    <n v="727"/>
    <s v="90+"/>
    <x v="4"/>
  </r>
  <r>
    <s v="INV02639"/>
    <x v="259"/>
    <d v="2024-12-27T00:00:00"/>
    <d v="2025-01-26T00:00:00"/>
    <n v="193557.68"/>
    <n v="193557.68"/>
    <n v="375"/>
    <s v="90+"/>
    <x v="4"/>
  </r>
  <r>
    <s v="INV02923"/>
    <x v="259"/>
    <d v="2025-06-17T00:00:00"/>
    <d v="2025-07-17T00:00:00"/>
    <n v="171635.89"/>
    <n v="171635.89"/>
    <n v="203"/>
    <s v="90+"/>
    <x v="4"/>
  </r>
  <r>
    <s v="INV01685"/>
    <x v="260"/>
    <d v="2025-07-14T00:00:00"/>
    <d v="2025-08-13T00:00:00"/>
    <n v="42369.61"/>
    <n v="20387.45"/>
    <n v="176"/>
    <s v="90+"/>
    <x v="649"/>
  </r>
  <r>
    <s v="INV02461"/>
    <x v="260"/>
    <d v="2025-09-27T00:00:00"/>
    <d v="2025-10-27T00:00:00"/>
    <n v="17688.21"/>
    <n v="8946.51"/>
    <n v="101"/>
    <s v="90+"/>
    <x v="650"/>
  </r>
  <r>
    <s v="INV00129"/>
    <x v="260"/>
    <d v="2024-03-26T00:00:00"/>
    <d v="2024-04-25T00:00:00"/>
    <n v="25184.44"/>
    <n v="25184.44"/>
    <n v="651"/>
    <s v="90+"/>
    <x v="4"/>
  </r>
  <r>
    <s v="INV00323"/>
    <x v="260"/>
    <d v="2025-05-09T00:00:00"/>
    <d v="2025-06-08T00:00:00"/>
    <n v="157431.92000000001"/>
    <n v="157431.92000000001"/>
    <n v="242"/>
    <s v="90+"/>
    <x v="4"/>
  </r>
  <r>
    <s v="INV00653"/>
    <x v="260"/>
    <d v="2024-09-21T00:00:00"/>
    <d v="2024-10-21T00:00:00"/>
    <n v="96964.88"/>
    <n v="96964.88"/>
    <n v="472"/>
    <s v="90+"/>
    <x v="4"/>
  </r>
  <r>
    <s v="INV01287"/>
    <x v="260"/>
    <d v="2025-06-21T00:00:00"/>
    <d v="2025-07-21T00:00:00"/>
    <n v="101589.14"/>
    <n v="101589.14"/>
    <n v="199"/>
    <s v="90+"/>
    <x v="4"/>
  </r>
  <r>
    <s v="INV01356"/>
    <x v="260"/>
    <d v="2025-10-14T00:00:00"/>
    <d v="2025-11-13T00:00:00"/>
    <n v="108566.58"/>
    <n v="108566.58"/>
    <n v="84"/>
    <s v="61-90"/>
    <x v="4"/>
  </r>
  <r>
    <s v="INV01819"/>
    <x v="260"/>
    <d v="2024-12-14T00:00:00"/>
    <d v="2025-01-13T00:00:00"/>
    <n v="188178.68"/>
    <n v="188178.68"/>
    <n v="388"/>
    <s v="90+"/>
    <x v="4"/>
  </r>
  <r>
    <s v="INV02045"/>
    <x v="260"/>
    <d v="2024-07-05T00:00:00"/>
    <d v="2024-08-04T00:00:00"/>
    <n v="197550.68"/>
    <n v="197550.68"/>
    <n v="550"/>
    <s v="90+"/>
    <x v="4"/>
  </r>
  <r>
    <s v="INV02414"/>
    <x v="260"/>
    <d v="2025-07-29T00:00:00"/>
    <d v="2025-08-28T00:00:00"/>
    <n v="117464.03"/>
    <n v="117464.03"/>
    <n v="161"/>
    <s v="90+"/>
    <x v="4"/>
  </r>
  <r>
    <s v="INV02490"/>
    <x v="260"/>
    <d v="2024-01-15T00:00:00"/>
    <d v="2024-02-14T00:00:00"/>
    <n v="103578.53"/>
    <n v="103578.53"/>
    <n v="722"/>
    <s v="90+"/>
    <x v="4"/>
  </r>
  <r>
    <s v="INV02645"/>
    <x v="260"/>
    <d v="2025-04-23T00:00:00"/>
    <d v="2025-05-23T00:00:00"/>
    <n v="125235.09"/>
    <n v="125235.09"/>
    <n v="258"/>
    <s v="90+"/>
    <x v="4"/>
  </r>
  <r>
    <s v="INV02665"/>
    <x v="260"/>
    <d v="2024-05-22T00:00:00"/>
    <d v="2024-06-21T00:00:00"/>
    <n v="142254.37"/>
    <n v="142254.37"/>
    <n v="594"/>
    <s v="90+"/>
    <x v="4"/>
  </r>
  <r>
    <s v="INV01080"/>
    <x v="261"/>
    <d v="2025-05-04T00:00:00"/>
    <d v="2025-06-03T00:00:00"/>
    <n v="67662.16"/>
    <n v="26293.22"/>
    <n v="247"/>
    <s v="90+"/>
    <x v="651"/>
  </r>
  <r>
    <s v="INV01199"/>
    <x v="261"/>
    <d v="2024-11-29T00:00:00"/>
    <d v="2024-12-29T00:00:00"/>
    <n v="122903.95"/>
    <n v="91254.02"/>
    <n v="403"/>
    <s v="90+"/>
    <x v="652"/>
  </r>
  <r>
    <s v="INV02282"/>
    <x v="261"/>
    <d v="2025-09-18T00:00:00"/>
    <d v="2025-10-18T00:00:00"/>
    <n v="27221.7"/>
    <n v="10307.469999999999"/>
    <n v="110"/>
    <s v="90+"/>
    <x v="653"/>
  </r>
  <r>
    <s v="INV00775"/>
    <x v="261"/>
    <d v="2025-08-26T00:00:00"/>
    <d v="2025-09-25T00:00:00"/>
    <n v="122679.72"/>
    <n v="107659.84"/>
    <n v="133"/>
    <s v="90+"/>
    <x v="654"/>
  </r>
  <r>
    <s v="INV02133"/>
    <x v="261"/>
    <d v="2025-08-05T00:00:00"/>
    <d v="2025-09-04T00:00:00"/>
    <n v="70521.37"/>
    <n v="62760.68"/>
    <n v="154"/>
    <s v="90+"/>
    <x v="655"/>
  </r>
  <r>
    <s v="INV01045"/>
    <x v="261"/>
    <d v="2025-08-27T00:00:00"/>
    <d v="2025-09-26T00:00:00"/>
    <n v="52281.8"/>
    <n v="52281.8"/>
    <n v="132"/>
    <s v="90+"/>
    <x v="4"/>
  </r>
  <r>
    <s v="INV01737"/>
    <x v="261"/>
    <d v="2025-12-10T00:00:00"/>
    <d v="2026-01-09T00:00:00"/>
    <n v="12648.57"/>
    <n v="12648.57"/>
    <n v="27"/>
    <s v="0-30"/>
    <x v="4"/>
  </r>
  <r>
    <s v="INV02547"/>
    <x v="261"/>
    <d v="2024-12-16T00:00:00"/>
    <d v="2025-01-15T00:00:00"/>
    <n v="41310.769999999997"/>
    <n v="41310.769999999997"/>
    <n v="386"/>
    <s v="90+"/>
    <x v="4"/>
  </r>
  <r>
    <s v="INV01018"/>
    <x v="262"/>
    <d v="2025-05-03T00:00:00"/>
    <d v="2025-06-02T00:00:00"/>
    <n v="19580.97"/>
    <n v="6846.25"/>
    <n v="248"/>
    <s v="90+"/>
    <x v="656"/>
  </r>
  <r>
    <s v="INV00749"/>
    <x v="262"/>
    <d v="2024-06-13T00:00:00"/>
    <d v="2024-07-13T00:00:00"/>
    <n v="40017.599999999999"/>
    <n v="40017.599999999999"/>
    <n v="572"/>
    <s v="90+"/>
    <x v="4"/>
  </r>
  <r>
    <s v="INV01557"/>
    <x v="262"/>
    <d v="2024-07-08T00:00:00"/>
    <d v="2024-08-07T00:00:00"/>
    <n v="195683.16"/>
    <n v="195683.16"/>
    <n v="547"/>
    <s v="90+"/>
    <x v="4"/>
  </r>
  <r>
    <s v="INV01627"/>
    <x v="262"/>
    <d v="2025-06-02T00:00:00"/>
    <d v="2025-07-02T00:00:00"/>
    <n v="181926.2"/>
    <n v="181926.2"/>
    <n v="218"/>
    <s v="90+"/>
    <x v="4"/>
  </r>
  <r>
    <s v="INV01817"/>
    <x v="262"/>
    <d v="2024-06-02T00:00:00"/>
    <d v="2024-07-02T00:00:00"/>
    <n v="136223.13"/>
    <n v="136223.13"/>
    <n v="583"/>
    <s v="90+"/>
    <x v="4"/>
  </r>
  <r>
    <s v="INV02956"/>
    <x v="262"/>
    <d v="2025-03-19T00:00:00"/>
    <d v="2025-04-18T00:00:00"/>
    <n v="18781.57"/>
    <n v="18781.57"/>
    <n v="293"/>
    <s v="90+"/>
    <x v="4"/>
  </r>
  <r>
    <s v="INV02115"/>
    <x v="263"/>
    <d v="2024-07-28T00:00:00"/>
    <d v="2024-08-27T00:00:00"/>
    <n v="181068.14"/>
    <n v="97020.59"/>
    <n v="527"/>
    <s v="90+"/>
    <x v="657"/>
  </r>
  <r>
    <s v="INV00533"/>
    <x v="263"/>
    <d v="2024-01-15T00:00:00"/>
    <d v="2024-02-14T00:00:00"/>
    <n v="111667.84"/>
    <n v="48674.53"/>
    <n v="722"/>
    <s v="90+"/>
    <x v="658"/>
  </r>
  <r>
    <s v="INV02828"/>
    <x v="263"/>
    <d v="2025-01-21T00:00:00"/>
    <d v="2025-02-20T00:00:00"/>
    <n v="176013.53"/>
    <n v="135560.34"/>
    <n v="350"/>
    <s v="90+"/>
    <x v="659"/>
  </r>
  <r>
    <s v="INV00513"/>
    <x v="263"/>
    <d v="2025-10-20T00:00:00"/>
    <d v="2025-11-19T00:00:00"/>
    <n v="71647.710000000006"/>
    <n v="71647.710000000006"/>
    <n v="78"/>
    <s v="61-90"/>
    <x v="4"/>
  </r>
  <r>
    <s v="INV00652"/>
    <x v="263"/>
    <d v="2024-02-08T00:00:00"/>
    <d v="2024-03-09T00:00:00"/>
    <n v="49162.81"/>
    <n v="49162.81"/>
    <n v="698"/>
    <s v="90+"/>
    <x v="4"/>
  </r>
  <r>
    <s v="INV01070"/>
    <x v="263"/>
    <d v="2024-02-05T00:00:00"/>
    <d v="2024-03-06T00:00:00"/>
    <n v="195533.32"/>
    <n v="195533.32"/>
    <n v="701"/>
    <s v="90+"/>
    <x v="4"/>
  </r>
  <r>
    <s v="INV01099"/>
    <x v="263"/>
    <d v="2024-09-15T00:00:00"/>
    <d v="2024-10-15T00:00:00"/>
    <n v="32424.48"/>
    <n v="32424.48"/>
    <n v="478"/>
    <s v="90+"/>
    <x v="4"/>
  </r>
  <r>
    <s v="INV01543"/>
    <x v="263"/>
    <d v="2025-06-04T00:00:00"/>
    <d v="2025-07-04T00:00:00"/>
    <n v="150856.47"/>
    <n v="150856.47"/>
    <n v="216"/>
    <s v="90+"/>
    <x v="4"/>
  </r>
  <r>
    <s v="INV01580"/>
    <x v="263"/>
    <d v="2024-11-30T00:00:00"/>
    <d v="2024-12-30T00:00:00"/>
    <n v="85191.73"/>
    <n v="85191.73"/>
    <n v="402"/>
    <s v="90+"/>
    <x v="4"/>
  </r>
  <r>
    <s v="INV01773"/>
    <x v="263"/>
    <d v="2025-03-29T00:00:00"/>
    <d v="2025-04-28T00:00:00"/>
    <n v="21014.54"/>
    <n v="21014.54"/>
    <n v="283"/>
    <s v="90+"/>
    <x v="4"/>
  </r>
  <r>
    <s v="INV01851"/>
    <x v="263"/>
    <d v="2025-08-02T00:00:00"/>
    <d v="2025-09-01T00:00:00"/>
    <n v="85050.53"/>
    <n v="85050.53"/>
    <n v="157"/>
    <s v="90+"/>
    <x v="4"/>
  </r>
  <r>
    <s v="INV01960"/>
    <x v="263"/>
    <d v="2025-06-27T00:00:00"/>
    <d v="2025-07-27T00:00:00"/>
    <n v="37058.82"/>
    <n v="37058.82"/>
    <n v="193"/>
    <s v="90+"/>
    <x v="4"/>
  </r>
  <r>
    <s v="INV01997"/>
    <x v="263"/>
    <d v="2025-01-02T00:00:00"/>
    <d v="2025-02-01T00:00:00"/>
    <n v="117157.86"/>
    <n v="117157.86"/>
    <n v="369"/>
    <s v="90+"/>
    <x v="4"/>
  </r>
  <r>
    <s v="INV02477"/>
    <x v="263"/>
    <d v="2025-10-26T00:00:00"/>
    <d v="2025-11-25T00:00:00"/>
    <n v="61116.88"/>
    <n v="61116.88"/>
    <n v="72"/>
    <s v="61-90"/>
    <x v="4"/>
  </r>
  <r>
    <s v="INV02499"/>
    <x v="263"/>
    <d v="2024-06-11T00:00:00"/>
    <d v="2024-07-11T00:00:00"/>
    <n v="159258.64000000001"/>
    <n v="159258.64000000001"/>
    <n v="574"/>
    <s v="90+"/>
    <x v="4"/>
  </r>
  <r>
    <s v="INV02513"/>
    <x v="263"/>
    <d v="2024-02-10T00:00:00"/>
    <d v="2024-03-11T00:00:00"/>
    <n v="43451.79"/>
    <n v="43451.79"/>
    <n v="696"/>
    <s v="90+"/>
    <x v="4"/>
  </r>
  <r>
    <s v="INV02577"/>
    <x v="263"/>
    <d v="2024-11-29T00:00:00"/>
    <d v="2024-12-29T00:00:00"/>
    <n v="62760.55"/>
    <n v="62760.55"/>
    <n v="403"/>
    <s v="90+"/>
    <x v="4"/>
  </r>
  <r>
    <s v="INV00425"/>
    <x v="264"/>
    <d v="2024-06-28T00:00:00"/>
    <d v="2024-07-28T00:00:00"/>
    <n v="151393.17000000001"/>
    <n v="151393.17000000001"/>
    <n v="557"/>
    <s v="90+"/>
    <x v="4"/>
  </r>
  <r>
    <s v="INV00451"/>
    <x v="264"/>
    <d v="2025-11-20T00:00:00"/>
    <d v="2025-12-20T00:00:00"/>
    <n v="59901.54"/>
    <n v="59901.54"/>
    <n v="47"/>
    <s v="31-60"/>
    <x v="4"/>
  </r>
  <r>
    <s v="INV00781"/>
    <x v="264"/>
    <d v="2024-09-01T00:00:00"/>
    <d v="2024-10-01T00:00:00"/>
    <n v="119931.02"/>
    <n v="119931.02"/>
    <n v="492"/>
    <s v="90+"/>
    <x v="4"/>
  </r>
  <r>
    <s v="INV01163"/>
    <x v="264"/>
    <d v="2024-05-14T00:00:00"/>
    <d v="2024-06-13T00:00:00"/>
    <n v="156479.67000000001"/>
    <n v="156479.67000000001"/>
    <n v="602"/>
    <s v="90+"/>
    <x v="4"/>
  </r>
  <r>
    <s v="INV01350"/>
    <x v="264"/>
    <d v="2024-05-19T00:00:00"/>
    <d v="2024-06-18T00:00:00"/>
    <n v="182528.38"/>
    <n v="182528.38"/>
    <n v="597"/>
    <s v="90+"/>
    <x v="4"/>
  </r>
  <r>
    <s v="INV02180"/>
    <x v="264"/>
    <d v="2024-06-11T00:00:00"/>
    <d v="2024-07-11T00:00:00"/>
    <n v="175047.75"/>
    <n v="175047.75"/>
    <n v="574"/>
    <s v="90+"/>
    <x v="4"/>
  </r>
  <r>
    <s v="INV02210"/>
    <x v="264"/>
    <d v="2025-12-07T00:00:00"/>
    <d v="2026-01-06T00:00:00"/>
    <n v="87254.94"/>
    <n v="87254.94"/>
    <n v="30"/>
    <s v="0-30"/>
    <x v="4"/>
  </r>
  <r>
    <s v="INV02330"/>
    <x v="264"/>
    <d v="2024-06-05T00:00:00"/>
    <d v="2024-07-05T00:00:00"/>
    <n v="162270.26999999999"/>
    <n v="162270.26999999999"/>
    <n v="580"/>
    <s v="90+"/>
    <x v="4"/>
  </r>
  <r>
    <s v="INV02564"/>
    <x v="264"/>
    <d v="2024-06-09T00:00:00"/>
    <d v="2024-07-09T00:00:00"/>
    <n v="188486.65"/>
    <n v="188486.65"/>
    <n v="576"/>
    <s v="90+"/>
    <x v="4"/>
  </r>
  <r>
    <s v="INV02220"/>
    <x v="265"/>
    <d v="2024-01-29T00:00:00"/>
    <d v="2024-02-28T00:00:00"/>
    <n v="106102.55"/>
    <n v="51602.84"/>
    <n v="708"/>
    <s v="90+"/>
    <x v="660"/>
  </r>
  <r>
    <s v="INV01955"/>
    <x v="265"/>
    <d v="2025-10-27T00:00:00"/>
    <d v="2025-11-26T00:00:00"/>
    <n v="152270.69"/>
    <n v="103932.31"/>
    <n v="71"/>
    <s v="61-90"/>
    <x v="661"/>
  </r>
  <r>
    <s v="INV01122"/>
    <x v="265"/>
    <d v="2024-04-10T00:00:00"/>
    <d v="2024-05-10T00:00:00"/>
    <n v="40756.53"/>
    <n v="13550.69"/>
    <n v="636"/>
    <s v="90+"/>
    <x v="662"/>
  </r>
  <r>
    <s v="INV01865"/>
    <x v="265"/>
    <d v="2025-03-07T00:00:00"/>
    <d v="2025-04-06T00:00:00"/>
    <n v="68702.61"/>
    <n v="48649.43"/>
    <n v="305"/>
    <s v="90+"/>
    <x v="663"/>
  </r>
  <r>
    <s v="INV00251"/>
    <x v="265"/>
    <d v="2025-05-09T00:00:00"/>
    <d v="2025-06-08T00:00:00"/>
    <n v="19492.86"/>
    <n v="9163.7000000000007"/>
    <n v="242"/>
    <s v="90+"/>
    <x v="664"/>
  </r>
  <r>
    <s v="INV00014"/>
    <x v="265"/>
    <d v="2024-06-10T00:00:00"/>
    <d v="2024-07-10T00:00:00"/>
    <n v="194753.94"/>
    <n v="194753.94"/>
    <n v="575"/>
    <s v="90+"/>
    <x v="4"/>
  </r>
  <r>
    <s v="INV00024"/>
    <x v="265"/>
    <d v="2024-07-24T00:00:00"/>
    <d v="2024-08-23T00:00:00"/>
    <n v="89665.05"/>
    <n v="89665.05"/>
    <n v="531"/>
    <s v="90+"/>
    <x v="4"/>
  </r>
  <r>
    <s v="INV01010"/>
    <x v="265"/>
    <d v="2025-10-19T00:00:00"/>
    <d v="2025-11-18T00:00:00"/>
    <n v="125805.79"/>
    <n v="125805.79"/>
    <n v="79"/>
    <s v="61-90"/>
    <x v="4"/>
  </r>
  <r>
    <s v="INV01331"/>
    <x v="265"/>
    <d v="2024-08-22T00:00:00"/>
    <d v="2024-09-21T00:00:00"/>
    <n v="165329.97"/>
    <n v="165329.97"/>
    <n v="502"/>
    <s v="90+"/>
    <x v="4"/>
  </r>
  <r>
    <s v="INV01334"/>
    <x v="265"/>
    <d v="2024-12-19T00:00:00"/>
    <d v="2025-01-18T00:00:00"/>
    <n v="123965.69"/>
    <n v="123965.69"/>
    <n v="383"/>
    <s v="90+"/>
    <x v="4"/>
  </r>
  <r>
    <s v="INV01445"/>
    <x v="265"/>
    <d v="2024-02-25T00:00:00"/>
    <d v="2024-03-26T00:00:00"/>
    <n v="198415.66"/>
    <n v="198415.66"/>
    <n v="681"/>
    <s v="90+"/>
    <x v="4"/>
  </r>
  <r>
    <s v="INV01483"/>
    <x v="265"/>
    <d v="2025-03-13T00:00:00"/>
    <d v="2025-04-12T00:00:00"/>
    <n v="99458.14"/>
    <n v="99458.14"/>
    <n v="299"/>
    <s v="90+"/>
    <x v="4"/>
  </r>
  <r>
    <s v="INV01861"/>
    <x v="265"/>
    <d v="2024-09-03T00:00:00"/>
    <d v="2024-10-03T00:00:00"/>
    <n v="112729.07"/>
    <n v="112729.07"/>
    <n v="490"/>
    <s v="90+"/>
    <x v="4"/>
  </r>
  <r>
    <s v="INV02445"/>
    <x v="265"/>
    <d v="2025-04-14T00:00:00"/>
    <d v="2025-05-14T00:00:00"/>
    <n v="171709.17"/>
    <n v="171709.17"/>
    <n v="267"/>
    <s v="90+"/>
    <x v="4"/>
  </r>
  <r>
    <s v="INV02466"/>
    <x v="265"/>
    <d v="2025-05-10T00:00:00"/>
    <d v="2025-06-09T00:00:00"/>
    <n v="151893.21"/>
    <n v="151893.21"/>
    <n v="241"/>
    <s v="90+"/>
    <x v="4"/>
  </r>
  <r>
    <s v="INV01771"/>
    <x v="266"/>
    <d v="2025-01-04T00:00:00"/>
    <d v="2025-02-03T00:00:00"/>
    <n v="116184.05"/>
    <n v="58626.12"/>
    <n v="367"/>
    <s v="90+"/>
    <x v="665"/>
  </r>
  <r>
    <s v="INV00096"/>
    <x v="266"/>
    <d v="2025-03-26T00:00:00"/>
    <d v="2025-04-25T00:00:00"/>
    <n v="51772.639999999999"/>
    <n v="51772.639999999999"/>
    <n v="286"/>
    <s v="90+"/>
    <x v="4"/>
  </r>
  <r>
    <s v="INV00474"/>
    <x v="266"/>
    <d v="2024-04-16T00:00:00"/>
    <d v="2024-05-16T00:00:00"/>
    <n v="164014"/>
    <n v="164014"/>
    <n v="630"/>
    <s v="90+"/>
    <x v="4"/>
  </r>
  <r>
    <s v="INV00484"/>
    <x v="266"/>
    <d v="2025-01-19T00:00:00"/>
    <d v="2025-02-18T00:00:00"/>
    <n v="35565.71"/>
    <n v="35565.71"/>
    <n v="352"/>
    <s v="90+"/>
    <x v="4"/>
  </r>
  <r>
    <s v="INV00575"/>
    <x v="266"/>
    <d v="2024-06-06T00:00:00"/>
    <d v="2024-07-06T00:00:00"/>
    <n v="180036.12"/>
    <n v="180036.12"/>
    <n v="579"/>
    <s v="90+"/>
    <x v="4"/>
  </r>
  <r>
    <s v="INV00865"/>
    <x v="266"/>
    <d v="2024-06-16T00:00:00"/>
    <d v="2024-07-16T00:00:00"/>
    <n v="174148.27"/>
    <n v="174148.27"/>
    <n v="569"/>
    <s v="90+"/>
    <x v="4"/>
  </r>
  <r>
    <s v="INV00927"/>
    <x v="266"/>
    <d v="2025-01-12T00:00:00"/>
    <d v="2025-02-11T00:00:00"/>
    <n v="99889.39"/>
    <n v="99889.39"/>
    <n v="359"/>
    <s v="90+"/>
    <x v="4"/>
  </r>
  <r>
    <s v="INV00936"/>
    <x v="266"/>
    <d v="2025-10-14T00:00:00"/>
    <d v="2025-11-13T00:00:00"/>
    <n v="171311.99"/>
    <n v="171311.99"/>
    <n v="84"/>
    <s v="61-90"/>
    <x v="4"/>
  </r>
  <r>
    <s v="INV01459"/>
    <x v="266"/>
    <d v="2025-10-25T00:00:00"/>
    <d v="2025-11-24T00:00:00"/>
    <n v="31833.87"/>
    <n v="31833.87"/>
    <n v="73"/>
    <s v="61-90"/>
    <x v="4"/>
  </r>
  <r>
    <s v="INV01672"/>
    <x v="266"/>
    <d v="2024-08-16T00:00:00"/>
    <d v="2024-09-15T00:00:00"/>
    <n v="193729.96"/>
    <n v="193729.96"/>
    <n v="508"/>
    <s v="90+"/>
    <x v="4"/>
  </r>
  <r>
    <s v="INV01793"/>
    <x v="266"/>
    <d v="2025-07-30T00:00:00"/>
    <d v="2025-08-29T00:00:00"/>
    <n v="23354.76"/>
    <n v="23354.76"/>
    <n v="160"/>
    <s v="90+"/>
    <x v="4"/>
  </r>
  <r>
    <s v="INV02250"/>
    <x v="266"/>
    <d v="2024-02-07T00:00:00"/>
    <d v="2024-03-08T00:00:00"/>
    <n v="156539"/>
    <n v="156539"/>
    <n v="699"/>
    <s v="90+"/>
    <x v="4"/>
  </r>
  <r>
    <s v="INV02589"/>
    <x v="266"/>
    <d v="2025-10-15T00:00:00"/>
    <d v="2025-11-14T00:00:00"/>
    <n v="80013.960000000006"/>
    <n v="80013.960000000006"/>
    <n v="83"/>
    <s v="61-90"/>
    <x v="4"/>
  </r>
  <r>
    <s v="INV02734"/>
    <x v="267"/>
    <d v="2025-07-23T00:00:00"/>
    <d v="2025-08-22T00:00:00"/>
    <n v="67383.58"/>
    <n v="40677.07"/>
    <n v="167"/>
    <s v="90+"/>
    <x v="666"/>
  </r>
  <r>
    <s v="INV00873"/>
    <x v="267"/>
    <d v="2025-01-11T00:00:00"/>
    <d v="2025-02-10T00:00:00"/>
    <n v="10782.88"/>
    <n v="10782.88"/>
    <n v="360"/>
    <s v="90+"/>
    <x v="4"/>
  </r>
  <r>
    <s v="INV01565"/>
    <x v="267"/>
    <d v="2024-04-06T00:00:00"/>
    <d v="2024-05-06T00:00:00"/>
    <n v="124709.19"/>
    <n v="124709.19"/>
    <n v="640"/>
    <s v="90+"/>
    <x v="4"/>
  </r>
  <r>
    <s v="INV01791"/>
    <x v="267"/>
    <d v="2025-02-06T00:00:00"/>
    <d v="2025-03-08T00:00:00"/>
    <n v="93945.74"/>
    <n v="93945.74"/>
    <n v="334"/>
    <s v="90+"/>
    <x v="4"/>
  </r>
  <r>
    <s v="INV01893"/>
    <x v="268"/>
    <d v="2024-08-06T00:00:00"/>
    <d v="2024-09-05T00:00:00"/>
    <n v="175723.25"/>
    <n v="109722.42"/>
    <n v="518"/>
    <s v="90+"/>
    <x v="667"/>
  </r>
  <r>
    <s v="INV00748"/>
    <x v="268"/>
    <d v="2024-08-31T00:00:00"/>
    <d v="2024-09-30T00:00:00"/>
    <n v="102704.71"/>
    <n v="75786.179999999993"/>
    <n v="493"/>
    <s v="90+"/>
    <x v="668"/>
  </r>
  <r>
    <s v="INV00253"/>
    <x v="268"/>
    <d v="2024-10-27T00:00:00"/>
    <d v="2024-11-26T00:00:00"/>
    <n v="35906.15"/>
    <n v="16176.23"/>
    <n v="436"/>
    <s v="90+"/>
    <x v="669"/>
  </r>
  <r>
    <s v="INV00655"/>
    <x v="268"/>
    <d v="2025-08-30T00:00:00"/>
    <d v="2025-09-29T00:00:00"/>
    <n v="19287.169999999998"/>
    <n v="6240.47"/>
    <n v="129"/>
    <s v="90+"/>
    <x v="670"/>
  </r>
  <r>
    <s v="INV00270"/>
    <x v="268"/>
    <d v="2024-09-01T00:00:00"/>
    <d v="2024-10-01T00:00:00"/>
    <n v="185928.16"/>
    <n v="185928.16"/>
    <n v="492"/>
    <s v="90+"/>
    <x v="4"/>
  </r>
  <r>
    <s v="INV00619"/>
    <x v="268"/>
    <d v="2025-10-13T00:00:00"/>
    <d v="2025-11-12T00:00:00"/>
    <n v="84047.53"/>
    <n v="84047.53"/>
    <n v="85"/>
    <s v="61-90"/>
    <x v="4"/>
  </r>
  <r>
    <s v="INV00656"/>
    <x v="268"/>
    <d v="2025-05-24T00:00:00"/>
    <d v="2025-06-23T00:00:00"/>
    <n v="133425.28"/>
    <n v="133425.28"/>
    <n v="227"/>
    <s v="90+"/>
    <x v="4"/>
  </r>
  <r>
    <s v="INV01089"/>
    <x v="268"/>
    <d v="2025-12-30T00:00:00"/>
    <d v="2026-01-29T00:00:00"/>
    <n v="75363.12"/>
    <n v="75363.12"/>
    <n v="7"/>
    <s v="0-30"/>
    <x v="4"/>
  </r>
  <r>
    <s v="INV01310"/>
    <x v="268"/>
    <d v="2025-07-13T00:00:00"/>
    <d v="2025-08-12T00:00:00"/>
    <n v="141873.72"/>
    <n v="141873.72"/>
    <n v="177"/>
    <s v="90+"/>
    <x v="4"/>
  </r>
  <r>
    <s v="INV01876"/>
    <x v="268"/>
    <d v="2025-12-14T00:00:00"/>
    <d v="2026-01-13T00:00:00"/>
    <n v="118134.52"/>
    <n v="118134.52"/>
    <n v="23"/>
    <s v="0-30"/>
    <x v="4"/>
  </r>
  <r>
    <s v="INV02337"/>
    <x v="268"/>
    <d v="2024-04-27T00:00:00"/>
    <d v="2024-05-27T00:00:00"/>
    <n v="128464.39"/>
    <n v="128464.39"/>
    <n v="619"/>
    <s v="90+"/>
    <x v="4"/>
  </r>
  <r>
    <s v="INV02457"/>
    <x v="269"/>
    <d v="2025-08-15T00:00:00"/>
    <d v="2025-09-14T00:00:00"/>
    <n v="112846.39"/>
    <n v="47593.96"/>
    <n v="144"/>
    <s v="90+"/>
    <x v="671"/>
  </r>
  <r>
    <s v="INV00296"/>
    <x v="269"/>
    <d v="2024-06-16T00:00:00"/>
    <d v="2024-07-16T00:00:00"/>
    <n v="106397.06"/>
    <n v="61419.87"/>
    <n v="569"/>
    <s v="90+"/>
    <x v="672"/>
  </r>
  <r>
    <s v="INV01490"/>
    <x v="269"/>
    <d v="2024-04-18T00:00:00"/>
    <d v="2024-05-18T00:00:00"/>
    <n v="62933.57"/>
    <n v="19982.830000000002"/>
    <n v="628"/>
    <s v="90+"/>
    <x v="673"/>
  </r>
  <r>
    <s v="INV02480"/>
    <x v="269"/>
    <d v="2024-09-05T00:00:00"/>
    <d v="2024-10-05T00:00:00"/>
    <n v="106779.47"/>
    <n v="63830.81"/>
    <n v="488"/>
    <s v="90+"/>
    <x v="674"/>
  </r>
  <r>
    <s v="INV00071"/>
    <x v="269"/>
    <d v="2024-05-17T00:00:00"/>
    <d v="2024-06-16T00:00:00"/>
    <n v="62057.95"/>
    <n v="62057.95"/>
    <n v="599"/>
    <s v="90+"/>
    <x v="4"/>
  </r>
  <r>
    <s v="INV00505"/>
    <x v="269"/>
    <d v="2024-02-28T00:00:00"/>
    <d v="2024-03-29T00:00:00"/>
    <n v="28994.23"/>
    <n v="28994.23"/>
    <n v="678"/>
    <s v="90+"/>
    <x v="4"/>
  </r>
  <r>
    <s v="INV00534"/>
    <x v="269"/>
    <d v="2025-02-19T00:00:00"/>
    <d v="2025-03-21T00:00:00"/>
    <n v="98382.89"/>
    <n v="98382.89"/>
    <n v="321"/>
    <s v="90+"/>
    <x v="4"/>
  </r>
  <r>
    <s v="INV00617"/>
    <x v="269"/>
    <d v="2025-07-19T00:00:00"/>
    <d v="2025-08-18T00:00:00"/>
    <n v="137406.76"/>
    <n v="137406.76"/>
    <n v="171"/>
    <s v="90+"/>
    <x v="4"/>
  </r>
  <r>
    <s v="INV01401"/>
    <x v="269"/>
    <d v="2025-09-27T00:00:00"/>
    <d v="2025-10-27T00:00:00"/>
    <n v="141379.84"/>
    <n v="141379.84"/>
    <n v="101"/>
    <s v="90+"/>
    <x v="4"/>
  </r>
  <r>
    <s v="INV02023"/>
    <x v="269"/>
    <d v="2024-10-09T00:00:00"/>
    <d v="2024-11-08T00:00:00"/>
    <n v="129023.6"/>
    <n v="129023.6"/>
    <n v="454"/>
    <s v="90+"/>
    <x v="4"/>
  </r>
  <r>
    <s v="INV02332"/>
    <x v="269"/>
    <d v="2024-06-19T00:00:00"/>
    <d v="2024-07-19T00:00:00"/>
    <n v="96794.16"/>
    <n v="96794.16"/>
    <n v="566"/>
    <s v="90+"/>
    <x v="4"/>
  </r>
  <r>
    <s v="INV00802"/>
    <x v="270"/>
    <d v="2025-11-24T00:00:00"/>
    <d v="2025-12-24T00:00:00"/>
    <n v="186673.41"/>
    <n v="82314.929999999993"/>
    <n v="43"/>
    <s v="31-60"/>
    <x v="675"/>
  </r>
  <r>
    <s v="INV01491"/>
    <x v="270"/>
    <d v="2024-12-20T00:00:00"/>
    <d v="2025-01-19T00:00:00"/>
    <n v="124830.44"/>
    <n v="52569.53"/>
    <n v="382"/>
    <s v="90+"/>
    <x v="676"/>
  </r>
  <r>
    <s v="INV01118"/>
    <x v="270"/>
    <d v="2024-11-30T00:00:00"/>
    <d v="2024-12-30T00:00:00"/>
    <n v="54830.09"/>
    <n v="47222.49"/>
    <n v="402"/>
    <s v="90+"/>
    <x v="677"/>
  </r>
  <r>
    <s v="INV00403"/>
    <x v="270"/>
    <d v="2025-08-25T00:00:00"/>
    <d v="2025-09-24T00:00:00"/>
    <n v="139018.91"/>
    <n v="139018.91"/>
    <n v="134"/>
    <s v="90+"/>
    <x v="4"/>
  </r>
  <r>
    <s v="INV01709"/>
    <x v="270"/>
    <d v="2025-04-23T00:00:00"/>
    <d v="2025-05-23T00:00:00"/>
    <n v="108286.64"/>
    <n v="108286.64"/>
    <n v="258"/>
    <s v="90+"/>
    <x v="4"/>
  </r>
  <r>
    <s v="INV01752"/>
    <x v="270"/>
    <d v="2025-07-03T00:00:00"/>
    <d v="2025-08-02T00:00:00"/>
    <n v="181765.05"/>
    <n v="181765.05"/>
    <n v="187"/>
    <s v="90+"/>
    <x v="4"/>
  </r>
  <r>
    <s v="INV01871"/>
    <x v="270"/>
    <d v="2024-07-23T00:00:00"/>
    <d v="2024-08-22T00:00:00"/>
    <n v="145792.69"/>
    <n v="145792.69"/>
    <n v="532"/>
    <s v="90+"/>
    <x v="4"/>
  </r>
  <r>
    <s v="INV02379"/>
    <x v="270"/>
    <d v="2025-06-21T00:00:00"/>
    <d v="2025-07-21T00:00:00"/>
    <n v="84609.35"/>
    <n v="84609.35"/>
    <n v="199"/>
    <s v="90+"/>
    <x v="4"/>
  </r>
  <r>
    <s v="INV02669"/>
    <x v="270"/>
    <d v="2025-08-05T00:00:00"/>
    <d v="2025-09-04T00:00:00"/>
    <n v="11340.22"/>
    <n v="11340.22"/>
    <n v="154"/>
    <s v="90+"/>
    <x v="4"/>
  </r>
  <r>
    <s v="INV01406"/>
    <x v="271"/>
    <d v="2024-05-03T00:00:00"/>
    <d v="2024-06-02T00:00:00"/>
    <n v="191957.63"/>
    <n v="75922.399999999994"/>
    <n v="613"/>
    <s v="90+"/>
    <x v="678"/>
  </r>
  <r>
    <s v="INV02044"/>
    <x v="271"/>
    <d v="2024-12-12T00:00:00"/>
    <d v="2025-01-11T00:00:00"/>
    <n v="155853.37"/>
    <n v="73697.649999999994"/>
    <n v="390"/>
    <s v="90+"/>
    <x v="679"/>
  </r>
  <r>
    <s v="INV01487"/>
    <x v="271"/>
    <d v="2024-04-07T00:00:00"/>
    <d v="2024-05-07T00:00:00"/>
    <n v="141773.79999999999"/>
    <n v="62116.52"/>
    <n v="639"/>
    <s v="90+"/>
    <x v="680"/>
  </r>
  <r>
    <s v="INV01084"/>
    <x v="271"/>
    <d v="2024-09-26T00:00:00"/>
    <d v="2024-10-26T00:00:00"/>
    <n v="129968.99"/>
    <n v="73002.45"/>
    <n v="467"/>
    <s v="90+"/>
    <x v="681"/>
  </r>
  <r>
    <s v="INV00226"/>
    <x v="271"/>
    <d v="2025-01-14T00:00:00"/>
    <d v="2025-02-13T00:00:00"/>
    <n v="118362.1"/>
    <n v="87809.05"/>
    <n v="357"/>
    <s v="90+"/>
    <x v="682"/>
  </r>
  <r>
    <s v="INV01417"/>
    <x v="271"/>
    <d v="2025-12-23T00:00:00"/>
    <d v="2026-01-22T00:00:00"/>
    <n v="45866.37"/>
    <n v="17380.82"/>
    <n v="14"/>
    <s v="0-30"/>
    <x v="683"/>
  </r>
  <r>
    <s v="INV02221"/>
    <x v="271"/>
    <d v="2024-03-25T00:00:00"/>
    <d v="2024-04-24T00:00:00"/>
    <n v="56999.92"/>
    <n v="39741.47"/>
    <n v="652"/>
    <s v="90+"/>
    <x v="684"/>
  </r>
  <r>
    <s v="INV00160"/>
    <x v="271"/>
    <d v="2025-05-09T00:00:00"/>
    <d v="2025-06-08T00:00:00"/>
    <n v="115418.69"/>
    <n v="115418.69"/>
    <n v="242"/>
    <s v="90+"/>
    <x v="4"/>
  </r>
  <r>
    <s v="INV01124"/>
    <x v="271"/>
    <d v="2025-03-16T00:00:00"/>
    <d v="2025-04-15T00:00:00"/>
    <n v="130825.53"/>
    <n v="130825.53"/>
    <n v="296"/>
    <s v="90+"/>
    <x v="4"/>
  </r>
  <r>
    <s v="INV01631"/>
    <x v="271"/>
    <d v="2025-01-27T00:00:00"/>
    <d v="2025-02-26T00:00:00"/>
    <n v="160834.45000000001"/>
    <n v="160834.45000000001"/>
    <n v="344"/>
    <s v="90+"/>
    <x v="4"/>
  </r>
  <r>
    <s v="INV00495"/>
    <x v="272"/>
    <d v="2025-09-22T00:00:00"/>
    <d v="2025-10-22T00:00:00"/>
    <n v="10962.72"/>
    <n v="6673.81"/>
    <n v="106"/>
    <s v="90+"/>
    <x v="685"/>
  </r>
  <r>
    <s v="INV00170"/>
    <x v="272"/>
    <d v="2025-01-14T00:00:00"/>
    <d v="2025-02-13T00:00:00"/>
    <n v="13058.52"/>
    <n v="10202.75"/>
    <n v="357"/>
    <s v="90+"/>
    <x v="686"/>
  </r>
  <r>
    <s v="INV00237"/>
    <x v="272"/>
    <d v="2025-03-22T00:00:00"/>
    <d v="2025-04-21T00:00:00"/>
    <n v="153663.85999999999"/>
    <n v="153663.85999999999"/>
    <n v="290"/>
    <s v="90+"/>
    <x v="4"/>
  </r>
  <r>
    <s v="INV00350"/>
    <x v="272"/>
    <d v="2024-04-17T00:00:00"/>
    <d v="2024-05-17T00:00:00"/>
    <n v="181356.44"/>
    <n v="181356.44"/>
    <n v="629"/>
    <s v="90+"/>
    <x v="4"/>
  </r>
  <r>
    <s v="INV00833"/>
    <x v="272"/>
    <d v="2024-03-08T00:00:00"/>
    <d v="2024-04-07T00:00:00"/>
    <n v="197483.57"/>
    <n v="197483.57"/>
    <n v="669"/>
    <s v="90+"/>
    <x v="4"/>
  </r>
  <r>
    <s v="INV00863"/>
    <x v="272"/>
    <d v="2024-04-13T00:00:00"/>
    <d v="2024-05-13T00:00:00"/>
    <n v="121296.65"/>
    <n v="121296.65"/>
    <n v="633"/>
    <s v="90+"/>
    <x v="4"/>
  </r>
  <r>
    <s v="INV01126"/>
    <x v="272"/>
    <d v="2025-02-23T00:00:00"/>
    <d v="2025-03-25T00:00:00"/>
    <n v="30475.78"/>
    <n v="30475.78"/>
    <n v="317"/>
    <s v="90+"/>
    <x v="4"/>
  </r>
  <r>
    <s v="INV01154"/>
    <x v="272"/>
    <d v="2024-10-14T00:00:00"/>
    <d v="2024-11-13T00:00:00"/>
    <n v="156904.82999999999"/>
    <n v="156904.82999999999"/>
    <n v="449"/>
    <s v="90+"/>
    <x v="4"/>
  </r>
  <r>
    <s v="INV01242"/>
    <x v="272"/>
    <d v="2025-03-14T00:00:00"/>
    <d v="2025-04-13T00:00:00"/>
    <n v="125928.54"/>
    <n v="125928.54"/>
    <n v="298"/>
    <s v="90+"/>
    <x v="4"/>
  </r>
  <r>
    <s v="INV01506"/>
    <x v="272"/>
    <d v="2025-05-17T00:00:00"/>
    <d v="2025-06-16T00:00:00"/>
    <n v="78489.3"/>
    <n v="78489.3"/>
    <n v="234"/>
    <s v="90+"/>
    <x v="4"/>
  </r>
  <r>
    <s v="INV02559"/>
    <x v="272"/>
    <d v="2024-10-05T00:00:00"/>
    <d v="2024-11-04T00:00:00"/>
    <n v="72631.179999999993"/>
    <n v="72631.179999999993"/>
    <n v="458"/>
    <s v="90+"/>
    <x v="4"/>
  </r>
  <r>
    <s v="INV02601"/>
    <x v="272"/>
    <d v="2024-05-13T00:00:00"/>
    <d v="2024-06-12T00:00:00"/>
    <n v="193560.28"/>
    <n v="193560.28"/>
    <n v="603"/>
    <s v="90+"/>
    <x v="4"/>
  </r>
  <r>
    <s v="INV02861"/>
    <x v="272"/>
    <d v="2025-01-13T00:00:00"/>
    <d v="2025-02-12T00:00:00"/>
    <n v="101760.01"/>
    <n v="101760.01"/>
    <n v="358"/>
    <s v="90+"/>
    <x v="4"/>
  </r>
  <r>
    <s v="INV02919"/>
    <x v="272"/>
    <d v="2025-03-12T00:00:00"/>
    <d v="2025-04-11T00:00:00"/>
    <n v="132070.9"/>
    <n v="132070.9"/>
    <n v="300"/>
    <s v="90+"/>
    <x v="4"/>
  </r>
  <r>
    <s v="INV02229"/>
    <x v="273"/>
    <d v="2025-07-13T00:00:00"/>
    <d v="2025-08-12T00:00:00"/>
    <n v="132460.48000000001"/>
    <n v="41660.120000000003"/>
    <n v="177"/>
    <s v="90+"/>
    <x v="687"/>
  </r>
  <r>
    <s v="INV00953"/>
    <x v="273"/>
    <d v="2024-01-18T00:00:00"/>
    <d v="2024-02-17T00:00:00"/>
    <n v="119709.33"/>
    <n v="44721.25"/>
    <n v="719"/>
    <s v="90+"/>
    <x v="688"/>
  </r>
  <r>
    <s v="INV00687"/>
    <x v="273"/>
    <d v="2025-04-21T00:00:00"/>
    <d v="2025-05-21T00:00:00"/>
    <n v="30137.18"/>
    <n v="16828.68"/>
    <n v="260"/>
    <s v="90+"/>
    <x v="689"/>
  </r>
  <r>
    <s v="INV01387"/>
    <x v="273"/>
    <d v="2025-11-06T00:00:00"/>
    <d v="2025-12-06T00:00:00"/>
    <n v="18426.080000000002"/>
    <n v="7028.9"/>
    <n v="61"/>
    <s v="61-90"/>
    <x v="690"/>
  </r>
  <r>
    <s v="INV00723"/>
    <x v="273"/>
    <d v="2025-07-15T00:00:00"/>
    <d v="2025-08-14T00:00:00"/>
    <n v="28983.58"/>
    <n v="28983.58"/>
    <n v="175"/>
    <s v="90+"/>
    <x v="4"/>
  </r>
  <r>
    <s v="INV00960"/>
    <x v="273"/>
    <d v="2024-11-10T00:00:00"/>
    <d v="2024-12-10T00:00:00"/>
    <n v="43274.57"/>
    <n v="43274.57"/>
    <n v="422"/>
    <s v="90+"/>
    <x v="4"/>
  </r>
  <r>
    <s v="INV01227"/>
    <x v="273"/>
    <d v="2025-03-28T00:00:00"/>
    <d v="2025-04-27T00:00:00"/>
    <n v="67110.33"/>
    <n v="67110.33"/>
    <n v="284"/>
    <s v="90+"/>
    <x v="4"/>
  </r>
  <r>
    <s v="INV01741"/>
    <x v="273"/>
    <d v="2024-06-18T00:00:00"/>
    <d v="2024-07-18T00:00:00"/>
    <n v="151082.74"/>
    <n v="151082.74"/>
    <n v="567"/>
    <s v="90+"/>
    <x v="4"/>
  </r>
  <r>
    <s v="INV01316"/>
    <x v="274"/>
    <d v="2025-04-20T00:00:00"/>
    <d v="2025-05-20T00:00:00"/>
    <n v="144217.60000000001"/>
    <n v="113600.4"/>
    <n v="261"/>
    <s v="90+"/>
    <x v="691"/>
  </r>
  <r>
    <s v="INV02074"/>
    <x v="274"/>
    <d v="2024-06-24T00:00:00"/>
    <d v="2024-07-24T00:00:00"/>
    <n v="21104.89"/>
    <n v="15287.76"/>
    <n v="561"/>
    <s v="90+"/>
    <x v="692"/>
  </r>
  <r>
    <s v="INV00216"/>
    <x v="274"/>
    <d v="2025-05-10T00:00:00"/>
    <d v="2025-06-09T00:00:00"/>
    <n v="35403.440000000002"/>
    <n v="35403.440000000002"/>
    <n v="241"/>
    <s v="90+"/>
    <x v="4"/>
  </r>
  <r>
    <s v="INV00314"/>
    <x v="274"/>
    <d v="2024-12-26T00:00:00"/>
    <d v="2025-01-25T00:00:00"/>
    <n v="196769.49"/>
    <n v="196769.49"/>
    <n v="376"/>
    <s v="90+"/>
    <x v="4"/>
  </r>
  <r>
    <s v="INV00890"/>
    <x v="274"/>
    <d v="2025-07-24T00:00:00"/>
    <d v="2025-08-23T00:00:00"/>
    <n v="109116.23"/>
    <n v="109116.23"/>
    <n v="166"/>
    <s v="90+"/>
    <x v="4"/>
  </r>
  <r>
    <s v="INV01057"/>
    <x v="274"/>
    <d v="2025-10-30T00:00:00"/>
    <d v="2025-11-29T00:00:00"/>
    <n v="175759.5"/>
    <n v="175759.5"/>
    <n v="68"/>
    <s v="61-90"/>
    <x v="4"/>
  </r>
  <r>
    <s v="INV01141"/>
    <x v="274"/>
    <d v="2025-06-02T00:00:00"/>
    <d v="2025-07-02T00:00:00"/>
    <n v="94143.78"/>
    <n v="94143.78"/>
    <n v="218"/>
    <s v="90+"/>
    <x v="4"/>
  </r>
  <r>
    <s v="INV01248"/>
    <x v="274"/>
    <d v="2024-07-11T00:00:00"/>
    <d v="2024-08-10T00:00:00"/>
    <n v="79036.070000000007"/>
    <n v="79036.070000000007"/>
    <n v="544"/>
    <s v="90+"/>
    <x v="4"/>
  </r>
  <r>
    <s v="INV01844"/>
    <x v="274"/>
    <d v="2025-02-13T00:00:00"/>
    <d v="2025-03-15T00:00:00"/>
    <n v="48163.33"/>
    <n v="48163.33"/>
    <n v="327"/>
    <s v="90+"/>
    <x v="4"/>
  </r>
  <r>
    <s v="INV02265"/>
    <x v="274"/>
    <d v="2025-08-26T00:00:00"/>
    <d v="2025-09-25T00:00:00"/>
    <n v="128844.21"/>
    <n v="128844.21"/>
    <n v="133"/>
    <s v="90+"/>
    <x v="4"/>
  </r>
  <r>
    <s v="INV02393"/>
    <x v="274"/>
    <d v="2025-01-13T00:00:00"/>
    <d v="2025-02-12T00:00:00"/>
    <n v="59868.800000000003"/>
    <n v="59868.800000000003"/>
    <n v="358"/>
    <s v="90+"/>
    <x v="4"/>
  </r>
  <r>
    <s v="INV02520"/>
    <x v="274"/>
    <d v="2025-06-06T00:00:00"/>
    <d v="2025-07-06T00:00:00"/>
    <n v="170897.41"/>
    <n v="170897.41"/>
    <n v="214"/>
    <s v="90+"/>
    <x v="4"/>
  </r>
  <r>
    <s v="INV02689"/>
    <x v="274"/>
    <d v="2025-12-08T00:00:00"/>
    <d v="2026-01-07T00:00:00"/>
    <n v="95719.05"/>
    <n v="95719.05"/>
    <n v="29"/>
    <s v="0-30"/>
    <x v="4"/>
  </r>
  <r>
    <s v="INV00131"/>
    <x v="275"/>
    <d v="2024-12-06T00:00:00"/>
    <d v="2025-01-05T00:00:00"/>
    <n v="12572.71"/>
    <n v="12572.71"/>
    <n v="396"/>
    <s v="90+"/>
    <x v="4"/>
  </r>
  <r>
    <s v="INV00444"/>
    <x v="275"/>
    <d v="2024-09-02T00:00:00"/>
    <d v="2024-10-02T00:00:00"/>
    <n v="81902.5"/>
    <n v="81902.5"/>
    <n v="491"/>
    <s v="90+"/>
    <x v="4"/>
  </r>
  <r>
    <s v="INV01255"/>
    <x v="275"/>
    <d v="2024-03-24T00:00:00"/>
    <d v="2024-04-23T00:00:00"/>
    <n v="197001"/>
    <n v="197001"/>
    <n v="653"/>
    <s v="90+"/>
    <x v="4"/>
  </r>
  <r>
    <s v="INV01337"/>
    <x v="275"/>
    <d v="2024-05-10T00:00:00"/>
    <d v="2024-06-09T00:00:00"/>
    <n v="110056.45"/>
    <n v="110056.45"/>
    <n v="606"/>
    <s v="90+"/>
    <x v="4"/>
  </r>
  <r>
    <s v="INV01396"/>
    <x v="275"/>
    <d v="2025-08-19T00:00:00"/>
    <d v="2025-09-18T00:00:00"/>
    <n v="156939.35999999999"/>
    <n v="156939.35999999999"/>
    <n v="140"/>
    <s v="90+"/>
    <x v="4"/>
  </r>
  <r>
    <s v="INV02209"/>
    <x v="275"/>
    <d v="2024-12-17T00:00:00"/>
    <d v="2025-01-16T00:00:00"/>
    <n v="95031.679999999993"/>
    <n v="95031.679999999993"/>
    <n v="385"/>
    <s v="90+"/>
    <x v="4"/>
  </r>
  <r>
    <s v="INV00364"/>
    <x v="276"/>
    <d v="2025-06-15T00:00:00"/>
    <d v="2025-07-15T00:00:00"/>
    <n v="158460.53"/>
    <n v="68272.59"/>
    <n v="205"/>
    <s v="90+"/>
    <x v="693"/>
  </r>
  <r>
    <s v="INV00783"/>
    <x v="276"/>
    <d v="2024-07-25T00:00:00"/>
    <d v="2024-08-24T00:00:00"/>
    <n v="68087.820000000007"/>
    <n v="43948.58"/>
    <n v="530"/>
    <s v="90+"/>
    <x v="694"/>
  </r>
  <r>
    <s v="INV00395"/>
    <x v="276"/>
    <d v="2024-11-15T00:00:00"/>
    <d v="2024-12-15T00:00:00"/>
    <n v="13760.85"/>
    <n v="13760.85"/>
    <n v="417"/>
    <s v="90+"/>
    <x v="4"/>
  </r>
  <r>
    <s v="INV01385"/>
    <x v="276"/>
    <d v="2024-04-02T00:00:00"/>
    <d v="2024-05-02T00:00:00"/>
    <n v="152479.94"/>
    <n v="152479.94"/>
    <n v="644"/>
    <s v="90+"/>
    <x v="4"/>
  </r>
  <r>
    <s v="INV01765"/>
    <x v="276"/>
    <d v="2025-03-26T00:00:00"/>
    <d v="2025-04-25T00:00:00"/>
    <n v="198376.91"/>
    <n v="198376.91"/>
    <n v="286"/>
    <s v="90+"/>
    <x v="4"/>
  </r>
  <r>
    <s v="INV02788"/>
    <x v="276"/>
    <d v="2024-12-29T00:00:00"/>
    <d v="2025-01-28T00:00:00"/>
    <n v="40637.78"/>
    <n v="40637.78"/>
    <n v="373"/>
    <s v="90+"/>
    <x v="4"/>
  </r>
  <r>
    <s v="INV02821"/>
    <x v="276"/>
    <d v="2024-11-09T00:00:00"/>
    <d v="2024-12-09T00:00:00"/>
    <n v="10706.55"/>
    <n v="10706.55"/>
    <n v="423"/>
    <s v="90+"/>
    <x v="4"/>
  </r>
  <r>
    <s v="INV02969"/>
    <x v="276"/>
    <d v="2024-01-09T00:00:00"/>
    <d v="2024-02-08T00:00:00"/>
    <n v="17255.97"/>
    <n v="17255.97"/>
    <n v="728"/>
    <s v="90+"/>
    <x v="4"/>
  </r>
  <r>
    <s v="INV02531"/>
    <x v="277"/>
    <d v="2025-08-24T00:00:00"/>
    <d v="2025-09-23T00:00:00"/>
    <n v="174416.46"/>
    <n v="83799.09"/>
    <n v="135"/>
    <s v="90+"/>
    <x v="695"/>
  </r>
  <r>
    <s v="INV00346"/>
    <x v="277"/>
    <d v="2025-07-19T00:00:00"/>
    <d v="2025-08-18T00:00:00"/>
    <n v="116754.29"/>
    <n v="43448.46"/>
    <n v="171"/>
    <s v="90+"/>
    <x v="696"/>
  </r>
  <r>
    <s v="INV00708"/>
    <x v="277"/>
    <d v="2024-04-21T00:00:00"/>
    <d v="2024-05-21T00:00:00"/>
    <n v="170277.78"/>
    <n v="105128.33"/>
    <n v="625"/>
    <s v="90+"/>
    <x v="697"/>
  </r>
  <r>
    <s v="INV00073"/>
    <x v="277"/>
    <d v="2024-02-19T00:00:00"/>
    <d v="2024-03-20T00:00:00"/>
    <n v="57315.62"/>
    <n v="57315.62"/>
    <n v="687"/>
    <s v="90+"/>
    <x v="4"/>
  </r>
  <r>
    <s v="INV00574"/>
    <x v="277"/>
    <d v="2025-03-25T00:00:00"/>
    <d v="2025-04-24T00:00:00"/>
    <n v="196191.2"/>
    <n v="196191.2"/>
    <n v="287"/>
    <s v="90+"/>
    <x v="4"/>
  </r>
  <r>
    <s v="INV00586"/>
    <x v="277"/>
    <d v="2025-07-20T00:00:00"/>
    <d v="2025-08-19T00:00:00"/>
    <n v="107370.5"/>
    <n v="107370.5"/>
    <n v="170"/>
    <s v="90+"/>
    <x v="4"/>
  </r>
  <r>
    <s v="INV00625"/>
    <x v="277"/>
    <d v="2025-05-12T00:00:00"/>
    <d v="2025-06-11T00:00:00"/>
    <n v="100547.37"/>
    <n v="100547.37"/>
    <n v="239"/>
    <s v="90+"/>
    <x v="4"/>
  </r>
  <r>
    <s v="INV00778"/>
    <x v="277"/>
    <d v="2024-05-02T00:00:00"/>
    <d v="2024-06-01T00:00:00"/>
    <n v="17713.689999999999"/>
    <n v="17713.689999999999"/>
    <n v="614"/>
    <s v="90+"/>
    <x v="4"/>
  </r>
  <r>
    <s v="INV00987"/>
    <x v="277"/>
    <d v="2024-11-08T00:00:00"/>
    <d v="2024-12-08T00:00:00"/>
    <n v="191835.82"/>
    <n v="191835.82"/>
    <n v="424"/>
    <s v="90+"/>
    <x v="4"/>
  </r>
  <r>
    <s v="INV01157"/>
    <x v="277"/>
    <d v="2025-11-12T00:00:00"/>
    <d v="2025-12-12T00:00:00"/>
    <n v="191744.11"/>
    <n v="191744.11"/>
    <n v="55"/>
    <s v="31-60"/>
    <x v="4"/>
  </r>
  <r>
    <s v="INV01294"/>
    <x v="277"/>
    <d v="2024-02-24T00:00:00"/>
    <d v="2024-03-25T00:00:00"/>
    <n v="36400.75"/>
    <n v="36400.75"/>
    <n v="682"/>
    <s v="90+"/>
    <x v="4"/>
  </r>
  <r>
    <s v="INV01581"/>
    <x v="277"/>
    <d v="2025-04-06T00:00:00"/>
    <d v="2025-05-06T00:00:00"/>
    <n v="100411.95"/>
    <n v="100411.95"/>
    <n v="275"/>
    <s v="90+"/>
    <x v="4"/>
  </r>
  <r>
    <s v="INV01852"/>
    <x v="277"/>
    <d v="2024-08-21T00:00:00"/>
    <d v="2024-09-20T00:00:00"/>
    <n v="77584.72"/>
    <n v="77584.72"/>
    <n v="503"/>
    <s v="90+"/>
    <x v="4"/>
  </r>
  <r>
    <s v="INV02135"/>
    <x v="277"/>
    <d v="2025-09-05T00:00:00"/>
    <d v="2025-10-05T00:00:00"/>
    <n v="126893.93"/>
    <n v="126893.93"/>
    <n v="123"/>
    <s v="90+"/>
    <x v="4"/>
  </r>
  <r>
    <s v="INV02227"/>
    <x v="277"/>
    <d v="2024-11-26T00:00:00"/>
    <d v="2024-12-26T00:00:00"/>
    <n v="176175.6"/>
    <n v="176175.6"/>
    <n v="406"/>
    <s v="90+"/>
    <x v="4"/>
  </r>
  <r>
    <s v="INV02359"/>
    <x v="277"/>
    <d v="2025-05-22T00:00:00"/>
    <d v="2025-06-21T00:00:00"/>
    <n v="83821.09"/>
    <n v="83821.09"/>
    <n v="229"/>
    <s v="90+"/>
    <x v="4"/>
  </r>
  <r>
    <s v="INV02835"/>
    <x v="277"/>
    <d v="2024-05-02T00:00:00"/>
    <d v="2024-06-01T00:00:00"/>
    <n v="85876.64"/>
    <n v="85876.64"/>
    <n v="614"/>
    <s v="90+"/>
    <x v="4"/>
  </r>
  <r>
    <s v="INV01299"/>
    <x v="278"/>
    <d v="2024-04-05T00:00:00"/>
    <d v="2024-05-05T00:00:00"/>
    <n v="127511.36"/>
    <n v="41980.91"/>
    <n v="641"/>
    <s v="90+"/>
    <x v="698"/>
  </r>
  <r>
    <s v="INV02166"/>
    <x v="278"/>
    <d v="2024-07-19T00:00:00"/>
    <d v="2024-08-18T00:00:00"/>
    <n v="107264.14"/>
    <n v="65530.8"/>
    <n v="536"/>
    <s v="90+"/>
    <x v="699"/>
  </r>
  <r>
    <s v="INV00671"/>
    <x v="278"/>
    <d v="2024-04-11T00:00:00"/>
    <d v="2024-05-11T00:00:00"/>
    <n v="41027.1"/>
    <n v="21079.5"/>
    <n v="635"/>
    <s v="90+"/>
    <x v="700"/>
  </r>
  <r>
    <s v="INV02526"/>
    <x v="278"/>
    <d v="2024-07-07T00:00:00"/>
    <d v="2024-08-06T00:00:00"/>
    <n v="69306.92"/>
    <n v="61275.23"/>
    <n v="548"/>
    <s v="90+"/>
    <x v="701"/>
  </r>
  <r>
    <s v="INV01076"/>
    <x v="278"/>
    <d v="2024-02-07T00:00:00"/>
    <d v="2024-03-08T00:00:00"/>
    <n v="22810.19"/>
    <n v="15197.49"/>
    <n v="699"/>
    <s v="90+"/>
    <x v="702"/>
  </r>
  <r>
    <s v="INV00009"/>
    <x v="278"/>
    <d v="2024-10-19T00:00:00"/>
    <d v="2024-11-18T00:00:00"/>
    <n v="52861.69"/>
    <n v="52861.69"/>
    <n v="444"/>
    <s v="90+"/>
    <x v="4"/>
  </r>
  <r>
    <s v="INV02503"/>
    <x v="278"/>
    <d v="2025-06-28T00:00:00"/>
    <d v="2025-07-28T00:00:00"/>
    <n v="13314.75"/>
    <n v="13314.75"/>
    <n v="192"/>
    <s v="90+"/>
    <x v="4"/>
  </r>
  <r>
    <s v="INV02620"/>
    <x v="278"/>
    <d v="2025-02-19T00:00:00"/>
    <d v="2025-03-21T00:00:00"/>
    <n v="150926.35999999999"/>
    <n v="150926.35999999999"/>
    <n v="321"/>
    <s v="90+"/>
    <x v="4"/>
  </r>
  <r>
    <s v="INV02771"/>
    <x v="278"/>
    <d v="2025-05-23T00:00:00"/>
    <d v="2025-06-22T00:00:00"/>
    <n v="75791.23"/>
    <n v="75791.23"/>
    <n v="228"/>
    <s v="90+"/>
    <x v="4"/>
  </r>
  <r>
    <s v="INV00644"/>
    <x v="279"/>
    <d v="2025-05-12T00:00:00"/>
    <d v="2025-06-11T00:00:00"/>
    <n v="91889.45"/>
    <n v="91889.45"/>
    <n v="239"/>
    <s v="90+"/>
    <x v="4"/>
  </r>
  <r>
    <s v="INV00853"/>
    <x v="279"/>
    <d v="2024-08-01T00:00:00"/>
    <d v="2024-08-31T00:00:00"/>
    <n v="142927.39000000001"/>
    <n v="142927.39000000001"/>
    <n v="523"/>
    <s v="90+"/>
    <x v="4"/>
  </r>
  <r>
    <s v="INV01032"/>
    <x v="279"/>
    <d v="2024-10-23T00:00:00"/>
    <d v="2024-11-22T00:00:00"/>
    <n v="89100.93"/>
    <n v="89100.93"/>
    <n v="440"/>
    <s v="90+"/>
    <x v="4"/>
  </r>
  <r>
    <s v="INV01068"/>
    <x v="279"/>
    <d v="2025-07-12T00:00:00"/>
    <d v="2025-08-11T00:00:00"/>
    <n v="177889.13"/>
    <n v="177889.13"/>
    <n v="178"/>
    <s v="90+"/>
    <x v="4"/>
  </r>
  <r>
    <s v="INV01508"/>
    <x v="279"/>
    <d v="2025-09-09T00:00:00"/>
    <d v="2025-10-09T00:00:00"/>
    <n v="44263.97"/>
    <n v="44263.97"/>
    <n v="119"/>
    <s v="90+"/>
    <x v="4"/>
  </r>
  <r>
    <s v="INV01521"/>
    <x v="279"/>
    <d v="2025-04-19T00:00:00"/>
    <d v="2025-05-19T00:00:00"/>
    <n v="179571.39"/>
    <n v="179571.39"/>
    <n v="262"/>
    <s v="90+"/>
    <x v="4"/>
  </r>
  <r>
    <s v="INV01564"/>
    <x v="279"/>
    <d v="2025-08-29T00:00:00"/>
    <d v="2025-09-28T00:00:00"/>
    <n v="185192.08"/>
    <n v="185192.08"/>
    <n v="130"/>
    <s v="90+"/>
    <x v="4"/>
  </r>
  <r>
    <s v="INV02134"/>
    <x v="279"/>
    <d v="2024-07-02T00:00:00"/>
    <d v="2024-08-01T00:00:00"/>
    <n v="184129.15"/>
    <n v="184129.15"/>
    <n v="553"/>
    <s v="90+"/>
    <x v="4"/>
  </r>
  <r>
    <s v="INV02344"/>
    <x v="279"/>
    <d v="2024-07-16T00:00:00"/>
    <d v="2024-08-15T00:00:00"/>
    <n v="48761.45"/>
    <n v="48761.45"/>
    <n v="539"/>
    <s v="90+"/>
    <x v="4"/>
  </r>
  <r>
    <s v="INV02707"/>
    <x v="279"/>
    <d v="2024-08-30T00:00:00"/>
    <d v="2024-09-29T00:00:00"/>
    <n v="22005.25"/>
    <n v="22005.25"/>
    <n v="494"/>
    <s v="90+"/>
    <x v="4"/>
  </r>
  <r>
    <s v="INV02292"/>
    <x v="280"/>
    <d v="2024-06-25T00:00:00"/>
    <d v="2024-07-25T00:00:00"/>
    <n v="155359.62"/>
    <n v="47809.33"/>
    <n v="560"/>
    <s v="90+"/>
    <x v="703"/>
  </r>
  <r>
    <s v="INV00592"/>
    <x v="280"/>
    <d v="2025-02-17T00:00:00"/>
    <d v="2025-03-19T00:00:00"/>
    <n v="100076.34"/>
    <n v="42972.41"/>
    <n v="323"/>
    <s v="90+"/>
    <x v="704"/>
  </r>
  <r>
    <s v="INV00115"/>
    <x v="280"/>
    <d v="2025-11-18T00:00:00"/>
    <d v="2025-12-18T00:00:00"/>
    <n v="59150.23"/>
    <n v="43035.08"/>
    <n v="49"/>
    <s v="31-60"/>
    <x v="705"/>
  </r>
  <r>
    <s v="INV01944"/>
    <x v="280"/>
    <d v="2025-11-06T00:00:00"/>
    <d v="2025-12-06T00:00:00"/>
    <n v="31872.63"/>
    <n v="24256.18"/>
    <n v="61"/>
    <s v="61-90"/>
    <x v="706"/>
  </r>
  <r>
    <s v="INV00109"/>
    <x v="280"/>
    <d v="2024-08-01T00:00:00"/>
    <d v="2024-08-31T00:00:00"/>
    <n v="59657.08"/>
    <n v="59657.08"/>
    <n v="523"/>
    <s v="90+"/>
    <x v="4"/>
  </r>
  <r>
    <s v="INV01320"/>
    <x v="280"/>
    <d v="2025-02-18T00:00:00"/>
    <d v="2025-03-20T00:00:00"/>
    <n v="93037.91"/>
    <n v="93037.91"/>
    <n v="322"/>
    <s v="90+"/>
    <x v="4"/>
  </r>
  <r>
    <s v="INV01567"/>
    <x v="280"/>
    <d v="2024-01-11T00:00:00"/>
    <d v="2024-02-10T00:00:00"/>
    <n v="82749.100000000006"/>
    <n v="82749.100000000006"/>
    <n v="726"/>
    <s v="90+"/>
    <x v="4"/>
  </r>
  <r>
    <s v="INV02467"/>
    <x v="280"/>
    <d v="2024-05-26T00:00:00"/>
    <d v="2024-06-25T00:00:00"/>
    <n v="93719.76"/>
    <n v="93719.76"/>
    <n v="590"/>
    <s v="90+"/>
    <x v="4"/>
  </r>
  <r>
    <s v="INV02964"/>
    <x v="280"/>
    <d v="2024-03-17T00:00:00"/>
    <d v="2024-04-16T00:00:00"/>
    <n v="70095.600000000006"/>
    <n v="70095.600000000006"/>
    <n v="660"/>
    <s v="90+"/>
    <x v="4"/>
  </r>
  <r>
    <s v="INV02846"/>
    <x v="281"/>
    <d v="2025-03-04T00:00:00"/>
    <d v="2025-04-03T00:00:00"/>
    <n v="62877.97"/>
    <n v="22161.05"/>
    <n v="308"/>
    <s v="90+"/>
    <x v="707"/>
  </r>
  <r>
    <s v="INV00186"/>
    <x v="281"/>
    <d v="2024-03-31T00:00:00"/>
    <d v="2024-04-30T00:00:00"/>
    <n v="81688.37"/>
    <n v="69992.539999999994"/>
    <n v="646"/>
    <s v="90+"/>
    <x v="708"/>
  </r>
  <r>
    <s v="INV01128"/>
    <x v="281"/>
    <d v="2024-03-02T00:00:00"/>
    <d v="2024-04-01T00:00:00"/>
    <n v="121627.02"/>
    <n v="121627.02"/>
    <n v="675"/>
    <s v="90+"/>
    <x v="4"/>
  </r>
  <r>
    <s v="INV01252"/>
    <x v="281"/>
    <d v="2025-02-27T00:00:00"/>
    <d v="2025-03-29T00:00:00"/>
    <n v="48888.41"/>
    <n v="48888.41"/>
    <n v="313"/>
    <s v="90+"/>
    <x v="4"/>
  </r>
  <r>
    <s v="INV01341"/>
    <x v="281"/>
    <d v="2025-07-25T00:00:00"/>
    <d v="2025-08-24T00:00:00"/>
    <n v="171680.52"/>
    <n v="171680.52"/>
    <n v="165"/>
    <s v="90+"/>
    <x v="4"/>
  </r>
  <r>
    <s v="INV01441"/>
    <x v="281"/>
    <d v="2025-06-27T00:00:00"/>
    <d v="2025-07-27T00:00:00"/>
    <n v="30041.38"/>
    <n v="30041.38"/>
    <n v="193"/>
    <s v="90+"/>
    <x v="4"/>
  </r>
  <r>
    <s v="INV02215"/>
    <x v="281"/>
    <d v="2024-11-14T00:00:00"/>
    <d v="2024-12-14T00:00:00"/>
    <n v="81321.899999999994"/>
    <n v="81321.899999999994"/>
    <n v="418"/>
    <s v="90+"/>
    <x v="4"/>
  </r>
  <r>
    <s v="INV02475"/>
    <x v="281"/>
    <d v="2024-12-31T00:00:00"/>
    <d v="2025-01-30T00:00:00"/>
    <n v="84203.3"/>
    <n v="84203.3"/>
    <n v="371"/>
    <s v="90+"/>
    <x v="4"/>
  </r>
  <r>
    <s v="INV02618"/>
    <x v="281"/>
    <d v="2025-03-15T00:00:00"/>
    <d v="2025-04-14T00:00:00"/>
    <n v="135573.15"/>
    <n v="135573.15"/>
    <n v="297"/>
    <s v="90+"/>
    <x v="4"/>
  </r>
  <r>
    <s v="INV01692"/>
    <x v="282"/>
    <d v="2025-02-05T00:00:00"/>
    <d v="2025-03-07T00:00:00"/>
    <n v="157728.73000000001"/>
    <n v="109898.08"/>
    <n v="335"/>
    <s v="90+"/>
    <x v="709"/>
  </r>
  <r>
    <s v="INV00140"/>
    <x v="282"/>
    <d v="2025-12-12T00:00:00"/>
    <d v="2026-01-11T00:00:00"/>
    <n v="113137.95"/>
    <n v="87261.52"/>
    <n v="25"/>
    <s v="0-30"/>
    <x v="710"/>
  </r>
  <r>
    <s v="INV02960"/>
    <x v="282"/>
    <d v="2024-03-15T00:00:00"/>
    <d v="2024-04-14T00:00:00"/>
    <n v="21808.01"/>
    <n v="7990.31"/>
    <n v="662"/>
    <s v="90+"/>
    <x v="711"/>
  </r>
  <r>
    <s v="INV02081"/>
    <x v="282"/>
    <d v="2025-06-12T00:00:00"/>
    <d v="2025-07-12T00:00:00"/>
    <n v="20069.830000000002"/>
    <n v="16008"/>
    <n v="208"/>
    <s v="90+"/>
    <x v="712"/>
  </r>
  <r>
    <s v="INV00169"/>
    <x v="282"/>
    <d v="2024-02-02T00:00:00"/>
    <d v="2024-03-03T00:00:00"/>
    <n v="162065.14000000001"/>
    <n v="162065.14000000001"/>
    <n v="704"/>
    <s v="90+"/>
    <x v="4"/>
  </r>
  <r>
    <s v="INV00618"/>
    <x v="282"/>
    <d v="2024-02-04T00:00:00"/>
    <d v="2024-03-05T00:00:00"/>
    <n v="165872.32000000001"/>
    <n v="165872.32000000001"/>
    <n v="702"/>
    <s v="90+"/>
    <x v="4"/>
  </r>
  <r>
    <s v="INV00839"/>
    <x v="282"/>
    <d v="2025-07-06T00:00:00"/>
    <d v="2025-08-05T00:00:00"/>
    <n v="163848.19"/>
    <n v="163848.19"/>
    <n v="184"/>
    <s v="90+"/>
    <x v="4"/>
  </r>
  <r>
    <s v="INV02699"/>
    <x v="282"/>
    <d v="2024-07-13T00:00:00"/>
    <d v="2024-08-12T00:00:00"/>
    <n v="42752.41"/>
    <n v="42752.41"/>
    <n v="542"/>
    <s v="90+"/>
    <x v="4"/>
  </r>
  <r>
    <s v="INV02728"/>
    <x v="282"/>
    <d v="2024-06-01T00:00:00"/>
    <d v="2024-07-01T00:00:00"/>
    <n v="56915.46"/>
    <n v="56915.46"/>
    <n v="584"/>
    <s v="90+"/>
    <x v="4"/>
  </r>
  <r>
    <s v="INV02986"/>
    <x v="282"/>
    <d v="2024-07-07T00:00:00"/>
    <d v="2024-08-06T00:00:00"/>
    <n v="19147.009999999998"/>
    <n v="19147.009999999998"/>
    <n v="548"/>
    <s v="90+"/>
    <x v="4"/>
  </r>
  <r>
    <s v="INV02929"/>
    <x v="283"/>
    <d v="2024-10-04T00:00:00"/>
    <d v="2024-11-03T00:00:00"/>
    <n v="138587.06"/>
    <n v="48349.02"/>
    <n v="459"/>
    <s v="90+"/>
    <x v="713"/>
  </r>
  <r>
    <s v="INV02866"/>
    <x v="283"/>
    <d v="2025-05-02T00:00:00"/>
    <d v="2025-06-01T00:00:00"/>
    <n v="193678.34"/>
    <n v="156090.35"/>
    <n v="249"/>
    <s v="90+"/>
    <x v="714"/>
  </r>
  <r>
    <s v="INV02450"/>
    <x v="283"/>
    <d v="2024-10-01T00:00:00"/>
    <d v="2024-10-31T00:00:00"/>
    <n v="165833.26999999999"/>
    <n v="147906.88"/>
    <n v="462"/>
    <s v="90+"/>
    <x v="715"/>
  </r>
  <r>
    <s v="INV00690"/>
    <x v="283"/>
    <d v="2024-04-08T00:00:00"/>
    <d v="2024-05-08T00:00:00"/>
    <n v="52440.87"/>
    <n v="46659.8"/>
    <n v="638"/>
    <s v="90+"/>
    <x v="716"/>
  </r>
  <r>
    <s v="INV00119"/>
    <x v="283"/>
    <d v="2024-08-17T00:00:00"/>
    <d v="2024-09-16T00:00:00"/>
    <n v="103755.26"/>
    <n v="103755.26"/>
    <n v="507"/>
    <s v="90+"/>
    <x v="4"/>
  </r>
  <r>
    <s v="INV01002"/>
    <x v="283"/>
    <d v="2025-10-06T00:00:00"/>
    <d v="2025-11-05T00:00:00"/>
    <n v="38939.47"/>
    <n v="38939.47"/>
    <n v="92"/>
    <s v="90+"/>
    <x v="4"/>
  </r>
  <r>
    <s v="INV01235"/>
    <x v="283"/>
    <d v="2025-08-22T00:00:00"/>
    <d v="2025-09-21T00:00:00"/>
    <n v="62727.44"/>
    <n v="62727.44"/>
    <n v="137"/>
    <s v="90+"/>
    <x v="4"/>
  </r>
  <r>
    <s v="INV01909"/>
    <x v="283"/>
    <d v="2025-03-24T00:00:00"/>
    <d v="2025-04-23T00:00:00"/>
    <n v="22918.63"/>
    <n v="22918.63"/>
    <n v="288"/>
    <s v="90+"/>
    <x v="4"/>
  </r>
  <r>
    <s v="INV02362"/>
    <x v="283"/>
    <d v="2024-07-27T00:00:00"/>
    <d v="2024-08-26T00:00:00"/>
    <n v="66229.72"/>
    <n v="66229.72"/>
    <n v="528"/>
    <s v="90+"/>
    <x v="4"/>
  </r>
  <r>
    <s v="INV02650"/>
    <x v="283"/>
    <d v="2025-03-19T00:00:00"/>
    <d v="2025-04-18T00:00:00"/>
    <n v="123558.39"/>
    <n v="123558.39"/>
    <n v="293"/>
    <s v="90+"/>
    <x v="4"/>
  </r>
  <r>
    <s v="INV02815"/>
    <x v="283"/>
    <d v="2025-10-20T00:00:00"/>
    <d v="2025-11-19T00:00:00"/>
    <n v="64785.18"/>
    <n v="64785.18"/>
    <n v="78"/>
    <s v="61-90"/>
    <x v="4"/>
  </r>
  <r>
    <s v="INV00343"/>
    <x v="284"/>
    <d v="2025-05-28T00:00:00"/>
    <d v="2025-06-27T00:00:00"/>
    <n v="163140.71"/>
    <n v="54256.98"/>
    <n v="223"/>
    <s v="90+"/>
    <x v="717"/>
  </r>
  <r>
    <s v="INV00580"/>
    <x v="284"/>
    <d v="2025-12-30T00:00:00"/>
    <d v="2026-01-29T00:00:00"/>
    <n v="152902.59"/>
    <n v="58082.64"/>
    <n v="7"/>
    <s v="0-30"/>
    <x v="718"/>
  </r>
  <r>
    <s v="INV01850"/>
    <x v="284"/>
    <d v="2025-03-02T00:00:00"/>
    <d v="2025-04-01T00:00:00"/>
    <n v="84789.31"/>
    <n v="31528.84"/>
    <n v="310"/>
    <s v="90+"/>
    <x v="719"/>
  </r>
  <r>
    <s v="INV00390"/>
    <x v="284"/>
    <d v="2024-02-25T00:00:00"/>
    <d v="2024-03-26T00:00:00"/>
    <n v="177576.56"/>
    <n v="157933.85999999999"/>
    <n v="681"/>
    <s v="90+"/>
    <x v="720"/>
  </r>
  <r>
    <s v="INV01982"/>
    <x v="284"/>
    <d v="2025-08-29T00:00:00"/>
    <d v="2025-09-28T00:00:00"/>
    <n v="23995.05"/>
    <n v="11066.55"/>
    <n v="130"/>
    <s v="90+"/>
    <x v="721"/>
  </r>
  <r>
    <s v="INV00057"/>
    <x v="284"/>
    <d v="2024-05-28T00:00:00"/>
    <d v="2024-06-27T00:00:00"/>
    <n v="34910.370000000003"/>
    <n v="34910.370000000003"/>
    <n v="588"/>
    <s v="90+"/>
    <x v="4"/>
  </r>
  <r>
    <s v="INV00132"/>
    <x v="284"/>
    <d v="2024-01-23T00:00:00"/>
    <d v="2024-02-22T00:00:00"/>
    <n v="112597.66"/>
    <n v="112597.66"/>
    <n v="714"/>
    <s v="90+"/>
    <x v="4"/>
  </r>
  <r>
    <s v="INV00706"/>
    <x v="284"/>
    <d v="2024-04-04T00:00:00"/>
    <d v="2024-05-04T00:00:00"/>
    <n v="151395.14000000001"/>
    <n v="151395.14000000001"/>
    <n v="642"/>
    <s v="90+"/>
    <x v="4"/>
  </r>
  <r>
    <s v="INV00777"/>
    <x v="284"/>
    <d v="2024-10-14T00:00:00"/>
    <d v="2024-11-13T00:00:00"/>
    <n v="82075.740000000005"/>
    <n v="82075.740000000005"/>
    <n v="449"/>
    <s v="90+"/>
    <x v="4"/>
  </r>
  <r>
    <s v="INV00928"/>
    <x v="284"/>
    <d v="2025-09-13T00:00:00"/>
    <d v="2025-10-13T00:00:00"/>
    <n v="91907.76"/>
    <n v="91907.76"/>
    <n v="115"/>
    <s v="90+"/>
    <x v="4"/>
  </r>
  <r>
    <s v="INV01169"/>
    <x v="284"/>
    <d v="2024-10-13T00:00:00"/>
    <d v="2024-11-12T00:00:00"/>
    <n v="14263.67"/>
    <n v="14263.67"/>
    <n v="450"/>
    <s v="90+"/>
    <x v="4"/>
  </r>
  <r>
    <s v="INV01208"/>
    <x v="284"/>
    <d v="2025-05-09T00:00:00"/>
    <d v="2025-06-08T00:00:00"/>
    <n v="74005.2"/>
    <n v="74005.2"/>
    <n v="242"/>
    <s v="90+"/>
    <x v="4"/>
  </r>
  <r>
    <s v="INV01920"/>
    <x v="284"/>
    <d v="2025-11-02T00:00:00"/>
    <d v="2025-12-02T00:00:00"/>
    <n v="197614.16"/>
    <n v="197614.16"/>
    <n v="65"/>
    <s v="61-90"/>
    <x v="4"/>
  </r>
  <r>
    <s v="INV01923"/>
    <x v="284"/>
    <d v="2025-07-05T00:00:00"/>
    <d v="2025-08-04T00:00:00"/>
    <n v="164071.21"/>
    <n v="164071.21"/>
    <n v="185"/>
    <s v="90+"/>
    <x v="4"/>
  </r>
  <r>
    <s v="INV02193"/>
    <x v="284"/>
    <d v="2025-02-28T00:00:00"/>
    <d v="2025-03-30T00:00:00"/>
    <n v="165936.16"/>
    <n v="165936.16"/>
    <n v="312"/>
    <s v="90+"/>
    <x v="4"/>
  </r>
  <r>
    <s v="INV02307"/>
    <x v="284"/>
    <d v="2025-09-16T00:00:00"/>
    <d v="2025-10-16T00:00:00"/>
    <n v="122520.4"/>
    <n v="122520.4"/>
    <n v="112"/>
    <s v="90+"/>
    <x v="4"/>
  </r>
  <r>
    <s v="INV02514"/>
    <x v="284"/>
    <d v="2025-01-27T00:00:00"/>
    <d v="2025-02-26T00:00:00"/>
    <n v="105717.72"/>
    <n v="105717.72"/>
    <n v="344"/>
    <s v="90+"/>
    <x v="4"/>
  </r>
  <r>
    <s v="INV02965"/>
    <x v="284"/>
    <d v="2025-07-15T00:00:00"/>
    <d v="2025-08-14T00:00:00"/>
    <n v="138956.56"/>
    <n v="138956.56"/>
    <n v="175"/>
    <s v="90+"/>
    <x v="4"/>
  </r>
  <r>
    <s v="INV01222"/>
    <x v="285"/>
    <d v="2025-10-26T00:00:00"/>
    <d v="2025-11-25T00:00:00"/>
    <n v="165243.19"/>
    <n v="51368.77"/>
    <n v="72"/>
    <s v="61-90"/>
    <x v="722"/>
  </r>
  <r>
    <s v="INV00767"/>
    <x v="285"/>
    <d v="2025-05-21T00:00:00"/>
    <d v="2025-06-20T00:00:00"/>
    <n v="89196.83"/>
    <n v="42266.83"/>
    <n v="230"/>
    <s v="90+"/>
    <x v="723"/>
  </r>
  <r>
    <s v="INV00755"/>
    <x v="285"/>
    <d v="2024-03-01T00:00:00"/>
    <d v="2024-03-31T00:00:00"/>
    <n v="61707.78"/>
    <n v="41211.07"/>
    <n v="676"/>
    <s v="90+"/>
    <x v="724"/>
  </r>
  <r>
    <s v="INV01860"/>
    <x v="285"/>
    <d v="2025-06-06T00:00:00"/>
    <d v="2025-07-06T00:00:00"/>
    <n v="39991.269999999997"/>
    <n v="30700.45"/>
    <n v="214"/>
    <s v="90+"/>
    <x v="725"/>
  </r>
  <r>
    <s v="INV00883"/>
    <x v="285"/>
    <d v="2025-04-10T00:00:00"/>
    <d v="2025-05-10T00:00:00"/>
    <n v="10811.41"/>
    <n v="8264.08"/>
    <n v="271"/>
    <s v="90+"/>
    <x v="726"/>
  </r>
  <r>
    <s v="INV00058"/>
    <x v="285"/>
    <d v="2025-11-13T00:00:00"/>
    <d v="2025-12-13T00:00:00"/>
    <n v="165671.78"/>
    <n v="165671.78"/>
    <n v="54"/>
    <s v="31-60"/>
    <x v="4"/>
  </r>
  <r>
    <s v="INV00356"/>
    <x v="285"/>
    <d v="2024-04-28T00:00:00"/>
    <d v="2024-05-28T00:00:00"/>
    <n v="65814.490000000005"/>
    <n v="65814.490000000005"/>
    <n v="618"/>
    <s v="90+"/>
    <x v="4"/>
  </r>
  <r>
    <s v="INV00776"/>
    <x v="285"/>
    <d v="2024-05-12T00:00:00"/>
    <d v="2024-06-11T00:00:00"/>
    <n v="191402.86"/>
    <n v="191402.86"/>
    <n v="604"/>
    <s v="90+"/>
    <x v="4"/>
  </r>
  <r>
    <s v="INV00869"/>
    <x v="285"/>
    <d v="2024-05-11T00:00:00"/>
    <d v="2024-06-10T00:00:00"/>
    <n v="164878.93"/>
    <n v="164878.93"/>
    <n v="605"/>
    <s v="90+"/>
    <x v="4"/>
  </r>
  <r>
    <s v="INV00908"/>
    <x v="285"/>
    <d v="2024-05-06T00:00:00"/>
    <d v="2024-06-05T00:00:00"/>
    <n v="62286.559999999998"/>
    <n v="62286.559999999998"/>
    <n v="610"/>
    <s v="90+"/>
    <x v="4"/>
  </r>
  <r>
    <s v="INV01469"/>
    <x v="285"/>
    <d v="2024-07-12T00:00:00"/>
    <d v="2024-08-11T00:00:00"/>
    <n v="94917.49"/>
    <n v="94917.49"/>
    <n v="543"/>
    <s v="90+"/>
    <x v="4"/>
  </r>
  <r>
    <s v="INV02195"/>
    <x v="285"/>
    <d v="2024-11-01T00:00:00"/>
    <d v="2024-12-01T00:00:00"/>
    <n v="175646.59"/>
    <n v="175646.59"/>
    <n v="431"/>
    <s v="90+"/>
    <x v="4"/>
  </r>
  <r>
    <s v="INV02560"/>
    <x v="286"/>
    <d v="2025-07-10T00:00:00"/>
    <d v="2025-08-09T00:00:00"/>
    <n v="179390.54"/>
    <n v="63351.72"/>
    <n v="180"/>
    <s v="90+"/>
    <x v="727"/>
  </r>
  <r>
    <s v="INV02605"/>
    <x v="286"/>
    <d v="2025-10-31T00:00:00"/>
    <d v="2025-11-30T00:00:00"/>
    <n v="113407.7"/>
    <n v="74309.55"/>
    <n v="67"/>
    <s v="61-90"/>
    <x v="728"/>
  </r>
  <r>
    <s v="INV00084"/>
    <x v="286"/>
    <d v="2025-12-13T00:00:00"/>
    <d v="2026-01-12T00:00:00"/>
    <n v="187387"/>
    <n v="187387"/>
    <n v="24"/>
    <s v="0-30"/>
    <x v="4"/>
  </r>
  <r>
    <s v="INV00695"/>
    <x v="286"/>
    <d v="2024-02-25T00:00:00"/>
    <d v="2024-03-26T00:00:00"/>
    <n v="126095.78"/>
    <n v="126095.78"/>
    <n v="681"/>
    <s v="90+"/>
    <x v="4"/>
  </r>
  <r>
    <s v="INV00847"/>
    <x v="286"/>
    <d v="2025-05-18T00:00:00"/>
    <d v="2025-06-17T00:00:00"/>
    <n v="14882.91"/>
    <n v="14882.91"/>
    <n v="233"/>
    <s v="90+"/>
    <x v="4"/>
  </r>
  <r>
    <s v="INV01120"/>
    <x v="286"/>
    <d v="2024-10-19T00:00:00"/>
    <d v="2024-11-18T00:00:00"/>
    <n v="96914.12"/>
    <n v="96914.12"/>
    <n v="444"/>
    <s v="90+"/>
    <x v="4"/>
  </r>
  <r>
    <s v="INV01950"/>
    <x v="286"/>
    <d v="2025-04-02T00:00:00"/>
    <d v="2025-05-02T00:00:00"/>
    <n v="187934.84"/>
    <n v="187934.84"/>
    <n v="279"/>
    <s v="90+"/>
    <x v="4"/>
  </r>
  <r>
    <s v="INV02040"/>
    <x v="286"/>
    <d v="2025-07-17T00:00:00"/>
    <d v="2025-08-16T00:00:00"/>
    <n v="189754.78"/>
    <n v="189754.78"/>
    <n v="173"/>
    <s v="90+"/>
    <x v="4"/>
  </r>
  <r>
    <s v="INV02288"/>
    <x v="286"/>
    <d v="2025-07-24T00:00:00"/>
    <d v="2025-08-23T00:00:00"/>
    <n v="194357.58"/>
    <n v="194357.58"/>
    <n v="166"/>
    <s v="90+"/>
    <x v="4"/>
  </r>
  <r>
    <s v="INV02991"/>
    <x v="286"/>
    <d v="2025-09-17T00:00:00"/>
    <d v="2025-10-17T00:00:00"/>
    <n v="155664.95000000001"/>
    <n v="155664.95000000001"/>
    <n v="111"/>
    <s v="90+"/>
    <x v="4"/>
  </r>
  <r>
    <s v="INV00176"/>
    <x v="287"/>
    <d v="2025-11-16T00:00:00"/>
    <d v="2025-12-16T00:00:00"/>
    <n v="110286.55"/>
    <n v="56358.14"/>
    <n v="51"/>
    <s v="31-60"/>
    <x v="729"/>
  </r>
  <r>
    <s v="INV00143"/>
    <x v="287"/>
    <d v="2025-07-30T00:00:00"/>
    <d v="2025-08-29T00:00:00"/>
    <n v="167452.28"/>
    <n v="167452.28"/>
    <n v="160"/>
    <s v="90+"/>
    <x v="4"/>
  </r>
  <r>
    <s v="INV01184"/>
    <x v="287"/>
    <d v="2025-04-14T00:00:00"/>
    <d v="2025-05-14T00:00:00"/>
    <n v="112893.74"/>
    <n v="112893.74"/>
    <n v="267"/>
    <s v="90+"/>
    <x v="4"/>
  </r>
  <r>
    <s v="INV01253"/>
    <x v="287"/>
    <d v="2024-10-27T00:00:00"/>
    <d v="2024-11-26T00:00:00"/>
    <n v="45384.29"/>
    <n v="45384.29"/>
    <n v="436"/>
    <s v="90+"/>
    <x v="4"/>
  </r>
  <r>
    <s v="INV02100"/>
    <x v="287"/>
    <d v="2024-10-02T00:00:00"/>
    <d v="2024-11-01T00:00:00"/>
    <n v="104409.07"/>
    <n v="104409.07"/>
    <n v="461"/>
    <s v="90+"/>
    <x v="4"/>
  </r>
  <r>
    <s v="INV02216"/>
    <x v="287"/>
    <d v="2024-08-19T00:00:00"/>
    <d v="2024-09-18T00:00:00"/>
    <n v="152399.54999999999"/>
    <n v="152399.54999999999"/>
    <n v="505"/>
    <s v="90+"/>
    <x v="4"/>
  </r>
  <r>
    <s v="INV02261"/>
    <x v="287"/>
    <d v="2025-03-05T00:00:00"/>
    <d v="2025-04-04T00:00:00"/>
    <n v="73777.83"/>
    <n v="73777.83"/>
    <n v="307"/>
    <s v="90+"/>
    <x v="4"/>
  </r>
  <r>
    <s v="INV02416"/>
    <x v="287"/>
    <d v="2025-12-18T00:00:00"/>
    <d v="2026-01-17T00:00:00"/>
    <n v="37683.629999999997"/>
    <n v="37683.629999999997"/>
    <n v="19"/>
    <s v="0-30"/>
    <x v="4"/>
  </r>
  <r>
    <s v="INV00528"/>
    <x v="288"/>
    <d v="2024-06-13T00:00:00"/>
    <d v="2024-07-13T00:00:00"/>
    <n v="172269.12"/>
    <n v="59101.85"/>
    <n v="572"/>
    <s v="90+"/>
    <x v="730"/>
  </r>
  <r>
    <s v="INV00015"/>
    <x v="288"/>
    <d v="2024-06-30T00:00:00"/>
    <d v="2024-07-30T00:00:00"/>
    <n v="157401.79999999999"/>
    <n v="157401.79999999999"/>
    <n v="555"/>
    <s v="90+"/>
    <x v="4"/>
  </r>
  <r>
    <s v="INV00464"/>
    <x v="288"/>
    <d v="2024-09-03T00:00:00"/>
    <d v="2024-10-03T00:00:00"/>
    <n v="96523.87"/>
    <n v="96523.87"/>
    <n v="490"/>
    <s v="90+"/>
    <x v="4"/>
  </r>
  <r>
    <s v="INV01347"/>
    <x v="288"/>
    <d v="2024-11-08T00:00:00"/>
    <d v="2024-12-08T00:00:00"/>
    <n v="174624.71"/>
    <n v="174624.71"/>
    <n v="424"/>
    <s v="90+"/>
    <x v="4"/>
  </r>
  <r>
    <s v="INV01681"/>
    <x v="288"/>
    <d v="2025-12-23T00:00:00"/>
    <d v="2026-01-22T00:00:00"/>
    <n v="13232.04"/>
    <n v="13232.04"/>
    <n v="14"/>
    <s v="0-30"/>
    <x v="4"/>
  </r>
  <r>
    <s v="INV01823"/>
    <x v="288"/>
    <d v="2025-02-06T00:00:00"/>
    <d v="2025-03-08T00:00:00"/>
    <n v="103259.32"/>
    <n v="103259.32"/>
    <n v="334"/>
    <s v="90+"/>
    <x v="4"/>
  </r>
  <r>
    <s v="INV01945"/>
    <x v="288"/>
    <d v="2025-10-31T00:00:00"/>
    <d v="2025-11-30T00:00:00"/>
    <n v="17378.490000000002"/>
    <n v="17378.490000000002"/>
    <n v="67"/>
    <s v="61-90"/>
    <x v="4"/>
  </r>
  <r>
    <s v="INV02036"/>
    <x v="288"/>
    <d v="2024-01-27T00:00:00"/>
    <d v="2024-02-26T00:00:00"/>
    <n v="99196.07"/>
    <n v="99196.07"/>
    <n v="710"/>
    <s v="90+"/>
    <x v="4"/>
  </r>
  <r>
    <s v="INV02372"/>
    <x v="288"/>
    <d v="2025-09-25T00:00:00"/>
    <d v="2025-10-25T00:00:00"/>
    <n v="128431.12"/>
    <n v="128431.12"/>
    <n v="103"/>
    <s v="90+"/>
    <x v="4"/>
  </r>
  <r>
    <s v="INV02856"/>
    <x v="288"/>
    <d v="2024-05-06T00:00:00"/>
    <d v="2024-06-05T00:00:00"/>
    <n v="123505.14"/>
    <n v="123505.14"/>
    <n v="610"/>
    <s v="90+"/>
    <x v="4"/>
  </r>
  <r>
    <s v="INV02871"/>
    <x v="288"/>
    <d v="2025-05-31T00:00:00"/>
    <d v="2025-06-30T00:00:00"/>
    <n v="100644.95"/>
    <n v="100644.95"/>
    <n v="220"/>
    <s v="90+"/>
    <x v="4"/>
  </r>
  <r>
    <s v="INV02590"/>
    <x v="289"/>
    <d v="2025-01-23T00:00:00"/>
    <d v="2025-02-22T00:00:00"/>
    <n v="165394.42000000001"/>
    <n v="103709.22"/>
    <n v="348"/>
    <s v="90+"/>
    <x v="731"/>
  </r>
  <r>
    <s v="INV02375"/>
    <x v="289"/>
    <d v="2024-05-20T00:00:00"/>
    <d v="2024-06-19T00:00:00"/>
    <n v="117514.29"/>
    <n v="61404.89"/>
    <n v="596"/>
    <s v="90+"/>
    <x v="732"/>
  </r>
  <r>
    <s v="INV01658"/>
    <x v="289"/>
    <d v="2025-03-21T00:00:00"/>
    <d v="2025-04-20T00:00:00"/>
    <n v="62519.9"/>
    <n v="26227.5"/>
    <n v="291"/>
    <s v="90+"/>
    <x v="733"/>
  </r>
  <r>
    <s v="INV01794"/>
    <x v="289"/>
    <d v="2025-05-29T00:00:00"/>
    <d v="2025-06-28T00:00:00"/>
    <n v="49721.2"/>
    <n v="18241.240000000002"/>
    <n v="222"/>
    <s v="90+"/>
    <x v="734"/>
  </r>
  <r>
    <s v="INV02727"/>
    <x v="289"/>
    <d v="2024-07-09T00:00:00"/>
    <d v="2024-08-08T00:00:00"/>
    <n v="52778.14"/>
    <n v="39828.35"/>
    <n v="546"/>
    <s v="90+"/>
    <x v="735"/>
  </r>
  <r>
    <s v="INV01630"/>
    <x v="289"/>
    <d v="2025-06-05T00:00:00"/>
    <d v="2025-07-05T00:00:00"/>
    <n v="56801.08"/>
    <n v="45296.74"/>
    <n v="215"/>
    <s v="90+"/>
    <x v="736"/>
  </r>
  <r>
    <s v="INV01229"/>
    <x v="289"/>
    <d v="2024-10-09T00:00:00"/>
    <d v="2024-11-08T00:00:00"/>
    <n v="87083.65"/>
    <n v="87083.65"/>
    <n v="454"/>
    <s v="90+"/>
    <x v="4"/>
  </r>
  <r>
    <s v="INV01254"/>
    <x v="289"/>
    <d v="2025-04-19T00:00:00"/>
    <d v="2025-05-19T00:00:00"/>
    <n v="40384.800000000003"/>
    <n v="40384.800000000003"/>
    <n v="262"/>
    <s v="90+"/>
    <x v="4"/>
  </r>
  <r>
    <s v="INV01282"/>
    <x v="289"/>
    <d v="2024-03-18T00:00:00"/>
    <d v="2024-04-17T00:00:00"/>
    <n v="126388.65"/>
    <n v="126388.65"/>
    <n v="659"/>
    <s v="90+"/>
    <x v="4"/>
  </r>
  <r>
    <s v="INV01525"/>
    <x v="289"/>
    <d v="2025-08-03T00:00:00"/>
    <d v="2025-09-02T00:00:00"/>
    <n v="184230.21"/>
    <n v="184230.21"/>
    <n v="156"/>
    <s v="90+"/>
    <x v="4"/>
  </r>
  <r>
    <s v="INV01553"/>
    <x v="289"/>
    <d v="2024-09-06T00:00:00"/>
    <d v="2024-10-06T00:00:00"/>
    <n v="179916.48"/>
    <n v="179916.48"/>
    <n v="487"/>
    <s v="90+"/>
    <x v="4"/>
  </r>
  <r>
    <s v="INV01694"/>
    <x v="289"/>
    <d v="2025-09-09T00:00:00"/>
    <d v="2025-10-09T00:00:00"/>
    <n v="175215.05"/>
    <n v="175215.05"/>
    <n v="119"/>
    <s v="90+"/>
    <x v="4"/>
  </r>
  <r>
    <s v="INV02243"/>
    <x v="289"/>
    <d v="2025-03-13T00:00:00"/>
    <d v="2025-04-12T00:00:00"/>
    <n v="189574.18"/>
    <n v="189574.18"/>
    <n v="299"/>
    <s v="90+"/>
    <x v="4"/>
  </r>
  <r>
    <s v="INV02271"/>
    <x v="289"/>
    <d v="2025-09-05T00:00:00"/>
    <d v="2025-10-05T00:00:00"/>
    <n v="141302.6"/>
    <n v="141302.6"/>
    <n v="123"/>
    <s v="90+"/>
    <x v="4"/>
  </r>
  <r>
    <s v="INV02357"/>
    <x v="289"/>
    <d v="2024-06-26T00:00:00"/>
    <d v="2024-07-26T00:00:00"/>
    <n v="123056.74"/>
    <n v="123056.74"/>
    <n v="559"/>
    <s v="90+"/>
    <x v="4"/>
  </r>
  <r>
    <s v="INV02556"/>
    <x v="289"/>
    <d v="2024-10-21T00:00:00"/>
    <d v="2024-11-20T00:00:00"/>
    <n v="191019.54"/>
    <n v="191019.54"/>
    <n v="442"/>
    <s v="90+"/>
    <x v="4"/>
  </r>
  <r>
    <s v="INV02680"/>
    <x v="289"/>
    <d v="2024-01-21T00:00:00"/>
    <d v="2024-02-20T00:00:00"/>
    <n v="108554.84"/>
    <n v="108554.84"/>
    <n v="716"/>
    <s v="90+"/>
    <x v="4"/>
  </r>
  <r>
    <s v="INV02746"/>
    <x v="290"/>
    <d v="2024-01-30T00:00:00"/>
    <d v="2024-02-29T00:00:00"/>
    <n v="169836.1"/>
    <n v="97964.71"/>
    <n v="707"/>
    <s v="90+"/>
    <x v="737"/>
  </r>
  <r>
    <s v="INV02692"/>
    <x v="290"/>
    <d v="2025-05-08T00:00:00"/>
    <d v="2025-06-07T00:00:00"/>
    <n v="71058.559999999998"/>
    <n v="21802.33"/>
    <n v="243"/>
    <s v="90+"/>
    <x v="738"/>
  </r>
  <r>
    <s v="INV02454"/>
    <x v="290"/>
    <d v="2024-01-17T00:00:00"/>
    <d v="2024-02-16T00:00:00"/>
    <n v="30777.79"/>
    <n v="26279.68"/>
    <n v="720"/>
    <s v="90+"/>
    <x v="739"/>
  </r>
  <r>
    <s v="INV00665"/>
    <x v="290"/>
    <d v="2024-03-05T00:00:00"/>
    <d v="2024-04-04T00:00:00"/>
    <n v="29118.92"/>
    <n v="29118.92"/>
    <n v="672"/>
    <s v="90+"/>
    <x v="4"/>
  </r>
  <r>
    <s v="INV00668"/>
    <x v="290"/>
    <d v="2025-06-27T00:00:00"/>
    <d v="2025-07-27T00:00:00"/>
    <n v="41000.94"/>
    <n v="41000.94"/>
    <n v="193"/>
    <s v="90+"/>
    <x v="4"/>
  </r>
  <r>
    <s v="INV01220"/>
    <x v="290"/>
    <d v="2024-08-17T00:00:00"/>
    <d v="2024-09-16T00:00:00"/>
    <n v="121288.6"/>
    <n v="121288.6"/>
    <n v="507"/>
    <s v="90+"/>
    <x v="4"/>
  </r>
  <r>
    <s v="INV01919"/>
    <x v="290"/>
    <d v="2025-07-20T00:00:00"/>
    <d v="2025-08-19T00:00:00"/>
    <n v="143511.66"/>
    <n v="143511.66"/>
    <n v="170"/>
    <s v="90+"/>
    <x v="4"/>
  </r>
  <r>
    <s v="INV02718"/>
    <x v="291"/>
    <d v="2025-12-10T00:00:00"/>
    <d v="2026-01-09T00:00:00"/>
    <n v="68600.2"/>
    <n v="35164.839999999997"/>
    <n v="27"/>
    <s v="0-30"/>
    <x v="740"/>
  </r>
  <r>
    <s v="INV00248"/>
    <x v="291"/>
    <d v="2024-12-12T00:00:00"/>
    <d v="2025-01-11T00:00:00"/>
    <n v="81467.77"/>
    <n v="81467.77"/>
    <n v="390"/>
    <s v="90+"/>
    <x v="4"/>
  </r>
  <r>
    <s v="INV00447"/>
    <x v="291"/>
    <d v="2024-11-22T00:00:00"/>
    <d v="2024-12-22T00:00:00"/>
    <n v="134666.42000000001"/>
    <n v="134666.42000000001"/>
    <n v="410"/>
    <s v="90+"/>
    <x v="4"/>
  </r>
  <r>
    <s v="INV01588"/>
    <x v="291"/>
    <d v="2025-11-23T00:00:00"/>
    <d v="2025-12-23T00:00:00"/>
    <n v="38155.5"/>
    <n v="38155.5"/>
    <n v="44"/>
    <s v="31-60"/>
    <x v="4"/>
  </r>
  <r>
    <s v="INV01837"/>
    <x v="291"/>
    <d v="2024-03-22T00:00:00"/>
    <d v="2024-04-21T00:00:00"/>
    <n v="70318.42"/>
    <n v="70318.42"/>
    <n v="655"/>
    <s v="90+"/>
    <x v="4"/>
  </r>
  <r>
    <s v="INV01857"/>
    <x v="291"/>
    <d v="2024-07-27T00:00:00"/>
    <d v="2024-08-26T00:00:00"/>
    <n v="99318.59"/>
    <n v="99318.59"/>
    <n v="528"/>
    <s v="90+"/>
    <x v="4"/>
  </r>
  <r>
    <s v="INV02172"/>
    <x v="291"/>
    <d v="2025-08-22T00:00:00"/>
    <d v="2025-09-21T00:00:00"/>
    <n v="90729.55"/>
    <n v="90729.55"/>
    <n v="137"/>
    <s v="90+"/>
    <x v="4"/>
  </r>
  <r>
    <s v="INV02316"/>
    <x v="291"/>
    <d v="2024-11-25T00:00:00"/>
    <d v="2024-12-25T00:00:00"/>
    <n v="176780.85"/>
    <n v="176780.85"/>
    <n v="407"/>
    <s v="90+"/>
    <x v="4"/>
  </r>
  <r>
    <s v="INV02436"/>
    <x v="291"/>
    <d v="2025-06-08T00:00:00"/>
    <d v="2025-07-08T00:00:00"/>
    <n v="32973.94"/>
    <n v="32973.94"/>
    <n v="212"/>
    <s v="90+"/>
    <x v="4"/>
  </r>
  <r>
    <s v="INV02849"/>
    <x v="291"/>
    <d v="2025-09-05T00:00:00"/>
    <d v="2025-10-05T00:00:00"/>
    <n v="109094.24"/>
    <n v="109094.24"/>
    <n v="123"/>
    <s v="90+"/>
    <x v="4"/>
  </r>
  <r>
    <s v="INV01309"/>
    <x v="292"/>
    <d v="2025-05-12T00:00:00"/>
    <d v="2025-06-11T00:00:00"/>
    <n v="130652.43"/>
    <n v="81376.41"/>
    <n v="239"/>
    <s v="90+"/>
    <x v="741"/>
  </r>
  <r>
    <s v="INV01641"/>
    <x v="292"/>
    <d v="2024-04-03T00:00:00"/>
    <d v="2024-05-03T00:00:00"/>
    <n v="94606.68"/>
    <n v="56223.29"/>
    <n v="643"/>
    <s v="90+"/>
    <x v="742"/>
  </r>
  <r>
    <s v="INV00297"/>
    <x v="292"/>
    <d v="2025-12-13T00:00:00"/>
    <d v="2026-01-12T00:00:00"/>
    <n v="23363.63"/>
    <n v="23363.63"/>
    <n v="24"/>
    <s v="0-30"/>
    <x v="4"/>
  </r>
  <r>
    <s v="INV00576"/>
    <x v="292"/>
    <d v="2025-08-13T00:00:00"/>
    <d v="2025-09-12T00:00:00"/>
    <n v="72859.19"/>
    <n v="72859.19"/>
    <n v="146"/>
    <s v="90+"/>
    <x v="4"/>
  </r>
  <r>
    <s v="INV01027"/>
    <x v="292"/>
    <d v="2024-10-10T00:00:00"/>
    <d v="2024-11-09T00:00:00"/>
    <n v="178225.7"/>
    <n v="178225.7"/>
    <n v="453"/>
    <s v="90+"/>
    <x v="4"/>
  </r>
  <r>
    <s v="INV01353"/>
    <x v="292"/>
    <d v="2025-09-26T00:00:00"/>
    <d v="2025-10-26T00:00:00"/>
    <n v="42859.199999999997"/>
    <n v="42859.199999999997"/>
    <n v="102"/>
    <s v="90+"/>
    <x v="4"/>
  </r>
  <r>
    <s v="INV01435"/>
    <x v="292"/>
    <d v="2024-08-21T00:00:00"/>
    <d v="2024-09-20T00:00:00"/>
    <n v="163452.98000000001"/>
    <n v="163452.98000000001"/>
    <n v="503"/>
    <s v="90+"/>
    <x v="4"/>
  </r>
  <r>
    <s v="INV01473"/>
    <x v="292"/>
    <d v="2024-07-07T00:00:00"/>
    <d v="2024-08-06T00:00:00"/>
    <n v="46896.34"/>
    <n v="46896.34"/>
    <n v="548"/>
    <s v="90+"/>
    <x v="4"/>
  </r>
  <r>
    <s v="INV02585"/>
    <x v="292"/>
    <d v="2025-07-03T00:00:00"/>
    <d v="2025-08-02T00:00:00"/>
    <n v="18383.240000000002"/>
    <n v="18383.240000000002"/>
    <n v="187"/>
    <s v="90+"/>
    <x v="4"/>
  </r>
  <r>
    <s v="INV02961"/>
    <x v="292"/>
    <d v="2024-12-01T00:00:00"/>
    <d v="2024-12-31T00:00:00"/>
    <n v="120673.52"/>
    <n v="120673.52"/>
    <n v="401"/>
    <s v="90+"/>
    <x v="4"/>
  </r>
  <r>
    <s v="INV00760"/>
    <x v="293"/>
    <d v="2025-09-05T00:00:00"/>
    <d v="2025-10-05T00:00:00"/>
    <n v="125839.83"/>
    <n v="100240.71"/>
    <n v="123"/>
    <s v="90+"/>
    <x v="743"/>
  </r>
  <r>
    <s v="INV00053"/>
    <x v="293"/>
    <d v="2024-06-19T00:00:00"/>
    <d v="2024-07-19T00:00:00"/>
    <n v="65454.34"/>
    <n v="65454.34"/>
    <n v="566"/>
    <s v="90+"/>
    <x v="4"/>
  </r>
  <r>
    <s v="INV00651"/>
    <x v="293"/>
    <d v="2024-01-23T00:00:00"/>
    <d v="2024-02-22T00:00:00"/>
    <n v="23232.7"/>
    <n v="23232.7"/>
    <n v="714"/>
    <s v="90+"/>
    <x v="4"/>
  </r>
  <r>
    <s v="INV01019"/>
    <x v="293"/>
    <d v="2024-08-03T00:00:00"/>
    <d v="2024-09-02T00:00:00"/>
    <n v="156011.09"/>
    <n v="156011.09"/>
    <n v="521"/>
    <s v="90+"/>
    <x v="4"/>
  </r>
  <r>
    <s v="INV01730"/>
    <x v="293"/>
    <d v="2025-02-28T00:00:00"/>
    <d v="2025-03-30T00:00:00"/>
    <n v="52969.4"/>
    <n v="52969.4"/>
    <n v="312"/>
    <s v="90+"/>
    <x v="4"/>
  </r>
  <r>
    <s v="INV01757"/>
    <x v="293"/>
    <d v="2024-08-17T00:00:00"/>
    <d v="2024-09-16T00:00:00"/>
    <n v="119674.21"/>
    <n v="119674.21"/>
    <n v="507"/>
    <s v="90+"/>
    <x v="4"/>
  </r>
  <r>
    <s v="INV01858"/>
    <x v="293"/>
    <d v="2024-01-04T00:00:00"/>
    <d v="2024-02-03T00:00:00"/>
    <n v="113724.82"/>
    <n v="113724.82"/>
    <n v="733"/>
    <s v="90+"/>
    <x v="4"/>
  </r>
  <r>
    <s v="INV02277"/>
    <x v="293"/>
    <d v="2024-03-09T00:00:00"/>
    <d v="2024-04-08T00:00:00"/>
    <n v="121500.83"/>
    <n v="121500.83"/>
    <n v="668"/>
    <s v="90+"/>
    <x v="4"/>
  </r>
  <r>
    <s v="INV00993"/>
    <x v="294"/>
    <d v="2025-06-02T00:00:00"/>
    <d v="2025-07-02T00:00:00"/>
    <n v="132024.57"/>
    <n v="40385.19"/>
    <n v="218"/>
    <s v="90+"/>
    <x v="744"/>
  </r>
  <r>
    <s v="INV00587"/>
    <x v="294"/>
    <d v="2024-09-10T00:00:00"/>
    <d v="2024-10-10T00:00:00"/>
    <n v="91081.12"/>
    <n v="49651.25"/>
    <n v="483"/>
    <s v="90+"/>
    <x v="745"/>
  </r>
  <r>
    <s v="INV00486"/>
    <x v="294"/>
    <d v="2025-08-07T00:00:00"/>
    <d v="2025-09-06T00:00:00"/>
    <n v="188078.7"/>
    <n v="188078.7"/>
    <n v="152"/>
    <s v="90+"/>
    <x v="4"/>
  </r>
  <r>
    <s v="INV00631"/>
    <x v="294"/>
    <d v="2025-05-07T00:00:00"/>
    <d v="2025-06-06T00:00:00"/>
    <n v="121433.37"/>
    <n v="121433.37"/>
    <n v="244"/>
    <s v="90+"/>
    <x v="4"/>
  </r>
  <r>
    <s v="INV00669"/>
    <x v="294"/>
    <d v="2025-06-04T00:00:00"/>
    <d v="2025-07-04T00:00:00"/>
    <n v="27176.74"/>
    <n v="27176.74"/>
    <n v="216"/>
    <s v="90+"/>
    <x v="4"/>
  </r>
  <r>
    <s v="INV00795"/>
    <x v="294"/>
    <d v="2025-02-06T00:00:00"/>
    <d v="2025-03-08T00:00:00"/>
    <n v="164942.68"/>
    <n v="164942.68"/>
    <n v="334"/>
    <s v="90+"/>
    <x v="4"/>
  </r>
  <r>
    <s v="INV01465"/>
    <x v="294"/>
    <d v="2024-05-24T00:00:00"/>
    <d v="2024-06-23T00:00:00"/>
    <n v="126265.65"/>
    <n v="126265.65"/>
    <n v="592"/>
    <s v="90+"/>
    <x v="4"/>
  </r>
  <r>
    <s v="INV01767"/>
    <x v="294"/>
    <d v="2025-05-05T00:00:00"/>
    <d v="2025-06-04T00:00:00"/>
    <n v="146941.39000000001"/>
    <n v="146941.39000000001"/>
    <n v="246"/>
    <s v="90+"/>
    <x v="4"/>
  </r>
  <r>
    <s v="INV02459"/>
    <x v="294"/>
    <d v="2024-03-04T00:00:00"/>
    <d v="2024-04-03T00:00:00"/>
    <n v="78866.87"/>
    <n v="78866.87"/>
    <n v="673"/>
    <s v="90+"/>
    <x v="4"/>
  </r>
  <r>
    <s v="INV02840"/>
    <x v="294"/>
    <d v="2025-03-25T00:00:00"/>
    <d v="2025-04-24T00:00:00"/>
    <n v="130441.55"/>
    <n v="130441.55"/>
    <n v="287"/>
    <s v="90+"/>
    <x v="4"/>
  </r>
  <r>
    <s v="INV01135"/>
    <x v="295"/>
    <d v="2025-08-16T00:00:00"/>
    <d v="2025-09-15T00:00:00"/>
    <n v="111407.37"/>
    <n v="33435.64"/>
    <n v="143"/>
    <s v="90+"/>
    <x v="746"/>
  </r>
  <r>
    <s v="INV01296"/>
    <x v="295"/>
    <d v="2025-04-14T00:00:00"/>
    <d v="2025-05-14T00:00:00"/>
    <n v="166444.07"/>
    <n v="96941.14"/>
    <n v="267"/>
    <s v="90+"/>
    <x v="747"/>
  </r>
  <r>
    <s v="INV00516"/>
    <x v="295"/>
    <d v="2024-03-14T00:00:00"/>
    <d v="2024-04-13T00:00:00"/>
    <n v="175732.7"/>
    <n v="175732.7"/>
    <n v="663"/>
    <s v="90+"/>
    <x v="4"/>
  </r>
  <r>
    <s v="INV01436"/>
    <x v="295"/>
    <d v="2024-05-14T00:00:00"/>
    <d v="2024-06-13T00:00:00"/>
    <n v="100534.46"/>
    <n v="100534.46"/>
    <n v="602"/>
    <s v="90+"/>
    <x v="4"/>
  </r>
  <r>
    <s v="INV02671"/>
    <x v="295"/>
    <d v="2024-09-20T00:00:00"/>
    <d v="2024-10-20T00:00:00"/>
    <n v="160234.38"/>
    <n v="160234.38"/>
    <n v="473"/>
    <s v="90+"/>
    <x v="4"/>
  </r>
  <r>
    <s v="INV00213"/>
    <x v="296"/>
    <d v="2025-05-01T00:00:00"/>
    <d v="2025-05-31T00:00:00"/>
    <n v="134202.20000000001"/>
    <n v="47513.73"/>
    <n v="250"/>
    <s v="90+"/>
    <x v="748"/>
  </r>
  <r>
    <s v="INV02994"/>
    <x v="296"/>
    <d v="2024-12-07T00:00:00"/>
    <d v="2025-01-06T00:00:00"/>
    <n v="150875.41"/>
    <n v="76546.429999999993"/>
    <n v="395"/>
    <s v="90+"/>
    <x v="749"/>
  </r>
  <r>
    <s v="INV02670"/>
    <x v="296"/>
    <d v="2024-05-18T00:00:00"/>
    <d v="2024-06-17T00:00:00"/>
    <n v="90190.51"/>
    <n v="30061.87"/>
    <n v="598"/>
    <s v="90+"/>
    <x v="750"/>
  </r>
  <r>
    <s v="INV00439"/>
    <x v="296"/>
    <d v="2025-06-13T00:00:00"/>
    <d v="2025-07-13T00:00:00"/>
    <n v="138760.67000000001"/>
    <n v="83259.06"/>
    <n v="207"/>
    <s v="90+"/>
    <x v="751"/>
  </r>
  <r>
    <s v="INV01132"/>
    <x v="296"/>
    <d v="2024-09-25T00:00:00"/>
    <d v="2024-10-25T00:00:00"/>
    <n v="96137.24"/>
    <n v="60989.79"/>
    <n v="468"/>
    <s v="90+"/>
    <x v="752"/>
  </r>
  <r>
    <s v="INV02408"/>
    <x v="296"/>
    <d v="2024-06-29T00:00:00"/>
    <d v="2024-07-29T00:00:00"/>
    <n v="13433.78"/>
    <n v="7243.17"/>
    <n v="556"/>
    <s v="90+"/>
    <x v="753"/>
  </r>
  <r>
    <s v="INV00310"/>
    <x v="296"/>
    <d v="2024-02-07T00:00:00"/>
    <d v="2024-03-08T00:00:00"/>
    <n v="92266.31"/>
    <n v="92266.31"/>
    <n v="699"/>
    <s v="90+"/>
    <x v="4"/>
  </r>
  <r>
    <s v="INV00344"/>
    <x v="296"/>
    <d v="2025-09-09T00:00:00"/>
    <d v="2025-10-09T00:00:00"/>
    <n v="40152.53"/>
    <n v="40152.53"/>
    <n v="119"/>
    <s v="90+"/>
    <x v="4"/>
  </r>
  <r>
    <s v="INV00402"/>
    <x v="296"/>
    <d v="2024-05-12T00:00:00"/>
    <d v="2024-06-11T00:00:00"/>
    <n v="183290.78"/>
    <n v="183290.78"/>
    <n v="604"/>
    <s v="90+"/>
    <x v="4"/>
  </r>
  <r>
    <s v="INV00424"/>
    <x v="296"/>
    <d v="2025-12-12T00:00:00"/>
    <d v="2026-01-11T00:00:00"/>
    <n v="132654.92000000001"/>
    <n v="132654.92000000001"/>
    <n v="25"/>
    <s v="0-30"/>
    <x v="4"/>
  </r>
  <r>
    <s v="INV00694"/>
    <x v="296"/>
    <d v="2024-01-25T00:00:00"/>
    <d v="2024-02-24T00:00:00"/>
    <n v="143161.4"/>
    <n v="143161.4"/>
    <n v="712"/>
    <s v="90+"/>
    <x v="4"/>
  </r>
  <r>
    <s v="INV00753"/>
    <x v="296"/>
    <d v="2024-12-10T00:00:00"/>
    <d v="2025-01-09T00:00:00"/>
    <n v="123439.03999999999"/>
    <n v="123439.03999999999"/>
    <n v="392"/>
    <s v="90+"/>
    <x v="4"/>
  </r>
  <r>
    <s v="INV01146"/>
    <x v="296"/>
    <d v="2025-11-08T00:00:00"/>
    <d v="2025-12-08T00:00:00"/>
    <n v="30240.33"/>
    <n v="30240.33"/>
    <n v="59"/>
    <s v="31-60"/>
    <x v="4"/>
  </r>
  <r>
    <s v="INV01540"/>
    <x v="296"/>
    <d v="2024-03-07T00:00:00"/>
    <d v="2024-04-06T00:00:00"/>
    <n v="78176.66"/>
    <n v="78176.66"/>
    <n v="670"/>
    <s v="90+"/>
    <x v="4"/>
  </r>
  <r>
    <s v="INV01902"/>
    <x v="297"/>
    <d v="2025-08-04T00:00:00"/>
    <d v="2025-09-03T00:00:00"/>
    <n v="159523.34"/>
    <n v="59420.83"/>
    <n v="155"/>
    <s v="90+"/>
    <x v="754"/>
  </r>
  <r>
    <s v="INV02485"/>
    <x v="297"/>
    <d v="2025-07-31T00:00:00"/>
    <d v="2025-08-30T00:00:00"/>
    <n v="155873.56"/>
    <n v="62776.43"/>
    <n v="159"/>
    <s v="90+"/>
    <x v="755"/>
  </r>
  <r>
    <s v="INV00101"/>
    <x v="297"/>
    <d v="2025-01-10T00:00:00"/>
    <d v="2025-02-09T00:00:00"/>
    <n v="94885.06"/>
    <n v="94885.06"/>
    <n v="361"/>
    <s v="90+"/>
    <x v="4"/>
  </r>
  <r>
    <s v="INV00112"/>
    <x v="297"/>
    <d v="2024-12-18T00:00:00"/>
    <d v="2025-01-17T00:00:00"/>
    <n v="107523.5"/>
    <n v="107523.5"/>
    <n v="384"/>
    <s v="90+"/>
    <x v="4"/>
  </r>
  <r>
    <s v="INV00627"/>
    <x v="297"/>
    <d v="2025-02-13T00:00:00"/>
    <d v="2025-03-15T00:00:00"/>
    <n v="163439.43"/>
    <n v="163439.43"/>
    <n v="327"/>
    <s v="90+"/>
    <x v="4"/>
  </r>
  <r>
    <s v="INV00725"/>
    <x v="297"/>
    <d v="2024-08-15T00:00:00"/>
    <d v="2024-09-14T00:00:00"/>
    <n v="26134"/>
    <n v="26134"/>
    <n v="509"/>
    <s v="90+"/>
    <x v="4"/>
  </r>
  <r>
    <s v="INV00771"/>
    <x v="297"/>
    <d v="2025-09-10T00:00:00"/>
    <d v="2025-10-10T00:00:00"/>
    <n v="32731.85"/>
    <n v="32731.85"/>
    <n v="118"/>
    <s v="90+"/>
    <x v="4"/>
  </r>
  <r>
    <s v="INV01566"/>
    <x v="297"/>
    <d v="2025-02-20T00:00:00"/>
    <d v="2025-03-22T00:00:00"/>
    <n v="193186.83"/>
    <n v="193186.83"/>
    <n v="320"/>
    <s v="90+"/>
    <x v="4"/>
  </r>
  <r>
    <s v="INV02348"/>
    <x v="297"/>
    <d v="2024-09-21T00:00:00"/>
    <d v="2024-10-21T00:00:00"/>
    <n v="186360.12"/>
    <n v="186360.12"/>
    <n v="472"/>
    <s v="90+"/>
    <x v="4"/>
  </r>
  <r>
    <s v="INV02751"/>
    <x v="297"/>
    <d v="2025-04-10T00:00:00"/>
    <d v="2025-05-10T00:00:00"/>
    <n v="13845.09"/>
    <n v="13845.09"/>
    <n v="271"/>
    <s v="90+"/>
    <x v="4"/>
  </r>
  <r>
    <s v="INV02830"/>
    <x v="297"/>
    <d v="2025-08-12T00:00:00"/>
    <d v="2025-09-11T00:00:00"/>
    <n v="178532.75"/>
    <n v="178532.75"/>
    <n v="147"/>
    <s v="90+"/>
    <x v="4"/>
  </r>
  <r>
    <s v="INV00155"/>
    <x v="298"/>
    <d v="2024-07-02T00:00:00"/>
    <d v="2024-08-01T00:00:00"/>
    <n v="107718.79"/>
    <n v="107718.79"/>
    <n v="553"/>
    <s v="90+"/>
    <x v="4"/>
  </r>
  <r>
    <s v="INV00544"/>
    <x v="298"/>
    <d v="2025-07-26T00:00:00"/>
    <d v="2025-08-25T00:00:00"/>
    <n v="59244.19"/>
    <n v="59244.19"/>
    <n v="164"/>
    <s v="90+"/>
    <x v="4"/>
  </r>
  <r>
    <s v="INV00800"/>
    <x v="298"/>
    <d v="2024-07-30T00:00:00"/>
    <d v="2024-08-29T00:00:00"/>
    <n v="73920.070000000007"/>
    <n v="73920.070000000007"/>
    <n v="525"/>
    <s v="90+"/>
    <x v="4"/>
  </r>
  <r>
    <s v="INV01086"/>
    <x v="298"/>
    <d v="2024-08-04T00:00:00"/>
    <d v="2024-09-03T00:00:00"/>
    <n v="85774.82"/>
    <n v="85774.82"/>
    <n v="520"/>
    <s v="90+"/>
    <x v="4"/>
  </r>
  <r>
    <s v="INV01182"/>
    <x v="298"/>
    <d v="2024-11-17T00:00:00"/>
    <d v="2024-12-17T00:00:00"/>
    <n v="109432.27"/>
    <n v="109432.27"/>
    <n v="415"/>
    <s v="90+"/>
    <x v="4"/>
  </r>
  <r>
    <s v="INV01343"/>
    <x v="298"/>
    <d v="2025-07-17T00:00:00"/>
    <d v="2025-08-16T00:00:00"/>
    <n v="33448.18"/>
    <n v="33448.18"/>
    <n v="173"/>
    <s v="90+"/>
    <x v="4"/>
  </r>
  <r>
    <s v="INV02295"/>
    <x v="298"/>
    <d v="2025-02-08T00:00:00"/>
    <d v="2025-03-10T00:00:00"/>
    <n v="98190.64"/>
    <n v="98190.64"/>
    <n v="332"/>
    <s v="90+"/>
    <x v="4"/>
  </r>
  <r>
    <s v="INV02304"/>
    <x v="298"/>
    <d v="2024-05-03T00:00:00"/>
    <d v="2024-06-02T00:00:00"/>
    <n v="19339.22"/>
    <n v="19339.22"/>
    <n v="613"/>
    <s v="90+"/>
    <x v="4"/>
  </r>
  <r>
    <s v="INV02515"/>
    <x v="298"/>
    <d v="2024-04-17T00:00:00"/>
    <d v="2024-05-17T00:00:00"/>
    <n v="168181.8"/>
    <n v="168181.8"/>
    <n v="629"/>
    <s v="90+"/>
    <x v="4"/>
  </r>
  <r>
    <s v="INV00183"/>
    <x v="299"/>
    <d v="2024-08-16T00:00:00"/>
    <d v="2024-09-15T00:00:00"/>
    <n v="31875.599999999999"/>
    <n v="31875.599999999999"/>
    <n v="508"/>
    <s v="90+"/>
    <x v="4"/>
  </r>
  <r>
    <s v="INV00449"/>
    <x v="299"/>
    <d v="2025-03-29T00:00:00"/>
    <d v="2025-04-28T00:00:00"/>
    <n v="58130.89"/>
    <n v="58130.89"/>
    <n v="283"/>
    <s v="90+"/>
    <x v="4"/>
  </r>
  <r>
    <s v="INV00538"/>
    <x v="299"/>
    <d v="2024-03-06T00:00:00"/>
    <d v="2024-04-05T00:00:00"/>
    <n v="51928.73"/>
    <n v="51928.73"/>
    <n v="671"/>
    <s v="90+"/>
    <x v="4"/>
  </r>
  <r>
    <s v="INV00582"/>
    <x v="299"/>
    <d v="2025-03-11T00:00:00"/>
    <d v="2025-04-10T00:00:00"/>
    <n v="120611.25"/>
    <n v="120611.25"/>
    <n v="301"/>
    <s v="90+"/>
    <x v="4"/>
  </r>
  <r>
    <s v="INV00844"/>
    <x v="299"/>
    <d v="2025-09-19T00:00:00"/>
    <d v="2025-10-19T00:00:00"/>
    <n v="14775.34"/>
    <n v="14775.34"/>
    <n v="109"/>
    <s v="90+"/>
    <x v="4"/>
  </r>
  <r>
    <s v="INV01816"/>
    <x v="299"/>
    <d v="2025-08-04T00:00:00"/>
    <d v="2025-09-03T00:00:00"/>
    <n v="18232.7"/>
    <n v="18232.7"/>
    <n v="155"/>
    <s v="90+"/>
    <x v="4"/>
  </r>
  <r>
    <s v="INV02042"/>
    <x v="299"/>
    <d v="2025-07-13T00:00:00"/>
    <d v="2025-08-12T00:00:00"/>
    <n v="46333.45"/>
    <n v="46333.45"/>
    <n v="177"/>
    <s v="90+"/>
    <x v="4"/>
  </r>
  <r>
    <s v="INV02111"/>
    <x v="299"/>
    <d v="2025-10-03T00:00:00"/>
    <d v="2025-11-02T00:00:00"/>
    <n v="47891.040000000001"/>
    <n v="47891.040000000001"/>
    <n v="95"/>
    <s v="90+"/>
    <x v="4"/>
  </r>
  <r>
    <s v="INV02153"/>
    <x v="299"/>
    <d v="2024-06-08T00:00:00"/>
    <d v="2024-07-08T00:00:00"/>
    <n v="43898.1"/>
    <n v="43898.1"/>
    <n v="577"/>
    <s v="90+"/>
    <x v="4"/>
  </r>
  <r>
    <s v="INV02604"/>
    <x v="299"/>
    <d v="2025-08-20T00:00:00"/>
    <d v="2025-09-19T00:00:00"/>
    <n v="32093.71"/>
    <n v="32093.71"/>
    <n v="139"/>
    <s v="90+"/>
    <x v="4"/>
  </r>
  <r>
    <m/>
    <x v="300"/>
    <m/>
    <m/>
    <m/>
    <m/>
    <m/>
    <m/>
    <x v="756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1">
  <r>
    <s v="INV00536"/>
    <s v="C001"/>
    <d v="2024-10-30T00:00:00"/>
    <d v="2024-11-29T00:00:00"/>
    <n v="143490.09"/>
    <n v="55579.72"/>
    <n v="433"/>
    <x v="0"/>
    <n v="87910.37"/>
    <d v="2024-10-01T00:00:00"/>
  </r>
  <r>
    <s v="INV01682"/>
    <s v="C001"/>
    <d v="2025-04-27T00:00:00"/>
    <d v="2025-05-27T00:00:00"/>
    <n v="53486.12"/>
    <n v="20306.490000000002"/>
    <n v="254"/>
    <x v="0"/>
    <n v="33179.630000000005"/>
    <d v="2025-04-01T00:00:00"/>
  </r>
  <r>
    <s v="INV02959"/>
    <s v="C001"/>
    <d v="2024-02-13T00:00:00"/>
    <d v="2024-03-14T00:00:00"/>
    <n v="25840.2"/>
    <n v="9619.5499999999993"/>
    <n v="693"/>
    <x v="0"/>
    <n v="16220.650000000001"/>
    <d v="2024-02-01T00:00:00"/>
  </r>
  <r>
    <s v="INV02021"/>
    <s v="C001"/>
    <d v="2025-10-13T00:00:00"/>
    <d v="2025-11-12T00:00:00"/>
    <n v="43796.29"/>
    <n v="27652.32"/>
    <n v="85"/>
    <x v="1"/>
    <n v="16143.970000000001"/>
    <d v="2025-10-01T00:00:00"/>
  </r>
  <r>
    <s v="INV00003"/>
    <s v="C001"/>
    <d v="2024-04-12T00:00:00"/>
    <d v="2024-05-12T00:00:00"/>
    <n v="53591.4"/>
    <n v="53591.4"/>
    <n v="634"/>
    <x v="0"/>
    <n v="0"/>
    <d v="2024-04-01T00:00:00"/>
  </r>
  <r>
    <s v="INV00135"/>
    <s v="C001"/>
    <d v="2024-07-12T00:00:00"/>
    <d v="2024-08-11T00:00:00"/>
    <n v="180910.55"/>
    <n v="180910.55"/>
    <n v="543"/>
    <x v="0"/>
    <n v="0"/>
    <d v="2024-07-01T00:00:00"/>
  </r>
  <r>
    <s v="INV00199"/>
    <s v="C001"/>
    <d v="2024-09-03T00:00:00"/>
    <d v="2024-10-03T00:00:00"/>
    <n v="28242.75"/>
    <n v="28242.75"/>
    <n v="490"/>
    <x v="0"/>
    <n v="0"/>
    <d v="2024-09-01T00:00:00"/>
  </r>
  <r>
    <s v="INV00811"/>
    <s v="C001"/>
    <d v="2024-12-26T00:00:00"/>
    <d v="2025-01-25T00:00:00"/>
    <n v="178579.81"/>
    <n v="178579.81"/>
    <n v="376"/>
    <x v="0"/>
    <n v="0"/>
    <d v="2024-12-01T00:00:00"/>
  </r>
  <r>
    <s v="INV01621"/>
    <s v="C001"/>
    <d v="2024-02-11T00:00:00"/>
    <d v="2024-03-12T00:00:00"/>
    <n v="129229.31"/>
    <n v="129229.31"/>
    <n v="695"/>
    <x v="0"/>
    <n v="0"/>
    <d v="2024-02-01T00:00:00"/>
  </r>
  <r>
    <s v="INV02498"/>
    <s v="C002"/>
    <d v="2024-10-20T00:00:00"/>
    <d v="2024-11-19T00:00:00"/>
    <n v="116783.06"/>
    <n v="90409.96"/>
    <n v="443"/>
    <x v="0"/>
    <n v="26373.099999999991"/>
    <d v="2024-10-01T00:00:00"/>
  </r>
  <r>
    <s v="INV00079"/>
    <s v="C002"/>
    <d v="2025-12-15T00:00:00"/>
    <d v="2026-01-14T00:00:00"/>
    <n v="83287"/>
    <n v="83287"/>
    <n v="22"/>
    <x v="2"/>
    <n v="0"/>
    <d v="2025-12-01T00:00:00"/>
  </r>
  <r>
    <s v="INV01113"/>
    <s v="C002"/>
    <d v="2025-11-28T00:00:00"/>
    <d v="2025-12-28T00:00:00"/>
    <n v="83308.84"/>
    <n v="83308.84"/>
    <n v="39"/>
    <x v="3"/>
    <n v="0"/>
    <d v="2025-11-01T00:00:00"/>
  </r>
  <r>
    <s v="INV02223"/>
    <s v="C002"/>
    <d v="2025-10-12T00:00:00"/>
    <d v="2025-11-11T00:00:00"/>
    <n v="188871.13"/>
    <n v="188871.13"/>
    <n v="86"/>
    <x v="1"/>
    <n v="0"/>
    <d v="2025-10-01T00:00:00"/>
  </r>
  <r>
    <s v="INV02239"/>
    <s v="C002"/>
    <d v="2025-07-14T00:00:00"/>
    <d v="2025-08-13T00:00:00"/>
    <n v="73240.009999999995"/>
    <n v="73240.009999999995"/>
    <n v="176"/>
    <x v="0"/>
    <n v="0"/>
    <d v="2025-07-01T00:00:00"/>
  </r>
  <r>
    <s v="INV02249"/>
    <s v="C002"/>
    <d v="2025-10-17T00:00:00"/>
    <d v="2025-11-16T00:00:00"/>
    <n v="93652.41"/>
    <n v="93652.41"/>
    <n v="81"/>
    <x v="1"/>
    <n v="0"/>
    <d v="2025-10-01T00:00:00"/>
  </r>
  <r>
    <s v="INV02814"/>
    <s v="C002"/>
    <d v="2024-08-25T00:00:00"/>
    <d v="2024-09-24T00:00:00"/>
    <n v="72380.789999999994"/>
    <n v="72380.789999999994"/>
    <n v="499"/>
    <x v="0"/>
    <n v="0"/>
    <d v="2024-08-01T00:00:00"/>
  </r>
  <r>
    <s v="INV02894"/>
    <s v="C002"/>
    <d v="2025-10-31T00:00:00"/>
    <d v="2025-11-30T00:00:00"/>
    <n v="134207.15"/>
    <n v="134207.15"/>
    <n v="67"/>
    <x v="1"/>
    <n v="0"/>
    <d v="2025-10-01T00:00:00"/>
  </r>
  <r>
    <s v="INV01397"/>
    <s v="C003"/>
    <d v="2024-09-19T00:00:00"/>
    <d v="2024-10-19T00:00:00"/>
    <n v="103042.41"/>
    <n v="39646.559999999998"/>
    <n v="474"/>
    <x v="0"/>
    <n v="63395.850000000006"/>
    <d v="2024-09-01T00:00:00"/>
  </r>
  <r>
    <s v="INV01510"/>
    <s v="C003"/>
    <d v="2024-11-20T00:00:00"/>
    <d v="2024-12-20T00:00:00"/>
    <n v="182893.7"/>
    <n v="150916.9"/>
    <n v="412"/>
    <x v="0"/>
    <n v="31976.800000000017"/>
    <d v="2024-11-01T00:00:00"/>
  </r>
  <r>
    <s v="INV00385"/>
    <s v="C003"/>
    <d v="2025-02-27T00:00:00"/>
    <d v="2025-03-29T00:00:00"/>
    <n v="58383.98"/>
    <n v="33028.76"/>
    <n v="313"/>
    <x v="0"/>
    <n v="25355.22"/>
    <d v="2025-02-01T00:00:00"/>
  </r>
  <r>
    <s v="INV00290"/>
    <s v="C003"/>
    <d v="2024-09-15T00:00:00"/>
    <d v="2024-10-15T00:00:00"/>
    <n v="28134.83"/>
    <n v="15990.62"/>
    <n v="478"/>
    <x v="0"/>
    <n v="12144.210000000001"/>
    <d v="2024-09-01T00:00:00"/>
  </r>
  <r>
    <s v="INV01531"/>
    <s v="C003"/>
    <d v="2024-08-23T00:00:00"/>
    <d v="2024-09-22T00:00:00"/>
    <n v="70536.19"/>
    <n v="60012.44"/>
    <n v="501"/>
    <x v="0"/>
    <n v="10523.75"/>
    <d v="2024-08-01T00:00:00"/>
  </r>
  <r>
    <s v="INV00633"/>
    <s v="C003"/>
    <d v="2025-02-21T00:00:00"/>
    <d v="2025-03-23T00:00:00"/>
    <n v="87853.23"/>
    <n v="87853.23"/>
    <n v="319"/>
    <x v="0"/>
    <n v="0"/>
    <d v="2025-02-01T00:00:00"/>
  </r>
  <r>
    <s v="INV00793"/>
    <s v="C003"/>
    <d v="2025-11-25T00:00:00"/>
    <d v="2025-12-25T00:00:00"/>
    <n v="194090.55"/>
    <n v="194090.55"/>
    <n v="42"/>
    <x v="3"/>
    <n v="0"/>
    <d v="2025-11-01T00:00:00"/>
  </r>
  <r>
    <s v="INV00948"/>
    <s v="C003"/>
    <d v="2024-02-23T00:00:00"/>
    <d v="2024-03-24T00:00:00"/>
    <n v="138526.26999999999"/>
    <n v="138526.26999999999"/>
    <n v="683"/>
    <x v="0"/>
    <n v="0"/>
    <d v="2024-02-01T00:00:00"/>
  </r>
  <r>
    <s v="INV00983"/>
    <s v="C003"/>
    <d v="2024-03-03T00:00:00"/>
    <d v="2024-04-02T00:00:00"/>
    <n v="194464.89"/>
    <n v="194464.89"/>
    <n v="674"/>
    <x v="0"/>
    <n v="0"/>
    <d v="2024-03-01T00:00:00"/>
  </r>
  <r>
    <s v="INV01191"/>
    <s v="C003"/>
    <d v="2024-11-03T00:00:00"/>
    <d v="2024-12-03T00:00:00"/>
    <n v="78464.960000000006"/>
    <n v="78464.960000000006"/>
    <n v="429"/>
    <x v="0"/>
    <n v="0"/>
    <d v="2024-11-01T00:00:00"/>
  </r>
  <r>
    <s v="INV01207"/>
    <s v="C003"/>
    <d v="2025-12-13T00:00:00"/>
    <d v="2026-01-12T00:00:00"/>
    <n v="117227.68"/>
    <n v="117227.68"/>
    <n v="24"/>
    <x v="2"/>
    <n v="0"/>
    <d v="2025-12-01T00:00:00"/>
  </r>
  <r>
    <s v="INV01221"/>
    <s v="C003"/>
    <d v="2025-05-26T00:00:00"/>
    <d v="2025-06-25T00:00:00"/>
    <n v="13070.33"/>
    <n v="13070.33"/>
    <n v="225"/>
    <x v="0"/>
    <n v="0"/>
    <d v="2025-05-01T00:00:00"/>
  </r>
  <r>
    <s v="INV01419"/>
    <s v="C003"/>
    <d v="2024-11-19T00:00:00"/>
    <d v="2024-12-19T00:00:00"/>
    <n v="100882.62"/>
    <n v="100882.62"/>
    <n v="413"/>
    <x v="0"/>
    <n v="0"/>
    <d v="2024-11-01T00:00:00"/>
  </r>
  <r>
    <s v="INV01460"/>
    <s v="C003"/>
    <d v="2025-06-23T00:00:00"/>
    <d v="2025-07-23T00:00:00"/>
    <n v="11137.1"/>
    <n v="11137.1"/>
    <n v="197"/>
    <x v="0"/>
    <n v="0"/>
    <d v="2025-06-01T00:00:00"/>
  </r>
  <r>
    <s v="INV01515"/>
    <s v="C003"/>
    <d v="2025-04-01T00:00:00"/>
    <d v="2025-05-01T00:00:00"/>
    <n v="62590.52"/>
    <n v="62590.52"/>
    <n v="280"/>
    <x v="0"/>
    <n v="0"/>
    <d v="2025-04-01T00:00:00"/>
  </r>
  <r>
    <s v="INV02606"/>
    <s v="C003"/>
    <d v="2024-09-22T00:00:00"/>
    <d v="2024-10-22T00:00:00"/>
    <n v="81292.649999999994"/>
    <n v="81292.649999999994"/>
    <n v="471"/>
    <x v="0"/>
    <n v="0"/>
    <d v="2024-09-01T00:00:00"/>
  </r>
  <r>
    <s v="INV01284"/>
    <s v="C004"/>
    <d v="2025-10-02T00:00:00"/>
    <d v="2025-11-01T00:00:00"/>
    <n v="96994.09"/>
    <n v="42823.88"/>
    <n v="96"/>
    <x v="0"/>
    <n v="54170.21"/>
    <d v="2025-10-01T00:00:00"/>
  </r>
  <r>
    <s v="INV02902"/>
    <s v="C004"/>
    <d v="2025-09-20T00:00:00"/>
    <d v="2025-10-20T00:00:00"/>
    <n v="113071.08"/>
    <n v="64787.01"/>
    <n v="108"/>
    <x v="0"/>
    <n v="48284.07"/>
    <d v="2025-09-01T00:00:00"/>
  </r>
  <r>
    <s v="INV01809"/>
    <s v="C004"/>
    <d v="2024-10-25T00:00:00"/>
    <d v="2024-11-24T00:00:00"/>
    <n v="109658.31"/>
    <n v="74054.22"/>
    <n v="438"/>
    <x v="0"/>
    <n v="35604.089999999997"/>
    <d v="2024-10-01T00:00:00"/>
  </r>
  <r>
    <s v="INV00093"/>
    <s v="C004"/>
    <d v="2024-04-12T00:00:00"/>
    <d v="2024-05-12T00:00:00"/>
    <n v="184839.99"/>
    <n v="157893.87"/>
    <n v="634"/>
    <x v="0"/>
    <n v="26946.119999999995"/>
    <d v="2024-04-01T00:00:00"/>
  </r>
  <r>
    <s v="INV01263"/>
    <s v="C004"/>
    <d v="2024-09-26T00:00:00"/>
    <d v="2024-10-26T00:00:00"/>
    <n v="12717.3"/>
    <n v="11058.84"/>
    <n v="467"/>
    <x v="0"/>
    <n v="1658.4599999999991"/>
    <d v="2024-09-01T00:00:00"/>
  </r>
  <r>
    <s v="INV01758"/>
    <s v="C004"/>
    <d v="2025-04-12T00:00:00"/>
    <d v="2025-05-12T00:00:00"/>
    <n v="27008.66"/>
    <n v="27008.66"/>
    <n v="269"/>
    <x v="0"/>
    <n v="0"/>
    <d v="2025-04-01T00:00:00"/>
  </r>
  <r>
    <s v="INV02259"/>
    <s v="C004"/>
    <d v="2024-01-29T00:00:00"/>
    <d v="2024-02-28T00:00:00"/>
    <n v="29263.27"/>
    <n v="29263.27"/>
    <n v="708"/>
    <x v="0"/>
    <n v="0"/>
    <d v="2024-01-01T00:00:00"/>
  </r>
  <r>
    <s v="INV02275"/>
    <s v="C004"/>
    <d v="2025-11-25T00:00:00"/>
    <d v="2025-12-25T00:00:00"/>
    <n v="179753.64"/>
    <n v="179753.64"/>
    <n v="42"/>
    <x v="3"/>
    <n v="0"/>
    <d v="2025-11-01T00:00:00"/>
  </r>
  <r>
    <s v="INV00181"/>
    <s v="C005"/>
    <d v="2024-09-27T00:00:00"/>
    <d v="2024-10-27T00:00:00"/>
    <n v="148056.70000000001"/>
    <n v="78032.240000000005"/>
    <n v="466"/>
    <x v="0"/>
    <n v="70024.460000000006"/>
    <d v="2024-09-01T00:00:00"/>
  </r>
  <r>
    <s v="INV01425"/>
    <s v="C005"/>
    <d v="2024-11-27T00:00:00"/>
    <d v="2024-12-27T00:00:00"/>
    <n v="106660.9"/>
    <n v="106660.9"/>
    <n v="405"/>
    <x v="0"/>
    <n v="0"/>
    <d v="2024-11-01T00:00:00"/>
  </r>
  <r>
    <s v="INV01898"/>
    <s v="C005"/>
    <d v="2024-11-17T00:00:00"/>
    <d v="2024-12-17T00:00:00"/>
    <n v="160644.35999999999"/>
    <n v="160644.35999999999"/>
    <n v="415"/>
    <x v="0"/>
    <n v="0"/>
    <d v="2024-11-01T00:00:00"/>
  </r>
  <r>
    <s v="INV02079"/>
    <s v="C005"/>
    <d v="2024-03-12T00:00:00"/>
    <d v="2024-04-11T00:00:00"/>
    <n v="102625.55"/>
    <n v="102625.55"/>
    <n v="665"/>
    <x v="0"/>
    <n v="0"/>
    <d v="2024-03-01T00:00:00"/>
  </r>
  <r>
    <s v="INV02867"/>
    <s v="C005"/>
    <d v="2024-08-15T00:00:00"/>
    <d v="2024-09-14T00:00:00"/>
    <n v="44503.17"/>
    <n v="44503.17"/>
    <n v="509"/>
    <x v="0"/>
    <n v="0"/>
    <d v="2024-08-01T00:00:00"/>
  </r>
  <r>
    <s v="INV02592"/>
    <s v="C006"/>
    <d v="2025-11-24T00:00:00"/>
    <d v="2025-12-24T00:00:00"/>
    <n v="128206.2"/>
    <n v="54520.19"/>
    <n v="43"/>
    <x v="3"/>
    <n v="73686.009999999995"/>
    <d v="2025-11-01T00:00:00"/>
  </r>
  <r>
    <s v="INV01808"/>
    <s v="C006"/>
    <d v="2024-12-30T00:00:00"/>
    <d v="2025-01-29T00:00:00"/>
    <n v="164266.35"/>
    <n v="102528.65"/>
    <n v="372"/>
    <x v="0"/>
    <n v="61737.700000000012"/>
    <d v="2024-12-01T00:00:00"/>
  </r>
  <r>
    <s v="INV01872"/>
    <s v="C006"/>
    <d v="2024-08-31T00:00:00"/>
    <d v="2024-09-30T00:00:00"/>
    <n v="121833.24"/>
    <n v="76552.13"/>
    <n v="493"/>
    <x v="0"/>
    <n v="45281.11"/>
    <d v="2024-08-01T00:00:00"/>
  </r>
  <r>
    <s v="INV01443"/>
    <s v="C006"/>
    <d v="2025-04-13T00:00:00"/>
    <d v="2025-05-13T00:00:00"/>
    <n v="105240.94"/>
    <n v="76009.31"/>
    <n v="268"/>
    <x v="0"/>
    <n v="29231.630000000005"/>
    <d v="2025-04-01T00:00:00"/>
  </r>
  <r>
    <s v="INV01759"/>
    <s v="C006"/>
    <d v="2025-11-11T00:00:00"/>
    <d v="2025-12-11T00:00:00"/>
    <n v="81445.5"/>
    <n v="64908.01"/>
    <n v="56"/>
    <x v="3"/>
    <n v="16537.489999999998"/>
    <d v="2025-11-01T00:00:00"/>
  </r>
  <r>
    <s v="INV01622"/>
    <s v="C006"/>
    <d v="2025-12-25T00:00:00"/>
    <d v="2026-01-24T00:00:00"/>
    <n v="43792.99"/>
    <n v="32357.82"/>
    <n v="12"/>
    <x v="2"/>
    <n v="11435.169999999998"/>
    <d v="2025-12-01T00:00:00"/>
  </r>
  <r>
    <s v="INV00047"/>
    <s v="C006"/>
    <d v="2025-02-27T00:00:00"/>
    <d v="2025-03-29T00:00:00"/>
    <n v="136535.4"/>
    <n v="136535.4"/>
    <n v="313"/>
    <x v="0"/>
    <n v="0"/>
    <d v="2025-02-01T00:00:00"/>
  </r>
  <r>
    <s v="INV00964"/>
    <s v="C006"/>
    <d v="2025-10-07T00:00:00"/>
    <d v="2025-11-06T00:00:00"/>
    <n v="141971.49"/>
    <n v="141971.49"/>
    <n v="91"/>
    <x v="0"/>
    <n v="0"/>
    <d v="2025-10-01T00:00:00"/>
  </r>
  <r>
    <s v="INV01590"/>
    <s v="C006"/>
    <d v="2025-02-13T00:00:00"/>
    <d v="2025-03-15T00:00:00"/>
    <n v="73599.39"/>
    <n v="73599.39"/>
    <n v="327"/>
    <x v="0"/>
    <n v="0"/>
    <d v="2025-02-01T00:00:00"/>
  </r>
  <r>
    <s v="INV01946"/>
    <s v="C006"/>
    <d v="2025-06-05T00:00:00"/>
    <d v="2025-07-05T00:00:00"/>
    <n v="16931.509999999998"/>
    <n v="16931.509999999998"/>
    <n v="215"/>
    <x v="0"/>
    <n v="0"/>
    <d v="2025-06-01T00:00:00"/>
  </r>
  <r>
    <s v="INV02093"/>
    <s v="C006"/>
    <d v="2024-11-23T00:00:00"/>
    <d v="2024-12-23T00:00:00"/>
    <n v="37044.32"/>
    <n v="37044.32"/>
    <n v="409"/>
    <x v="0"/>
    <n v="0"/>
    <d v="2024-11-01T00:00:00"/>
  </r>
  <r>
    <s v="INV02132"/>
    <s v="C006"/>
    <d v="2024-05-30T00:00:00"/>
    <d v="2024-06-29T00:00:00"/>
    <n v="122733.74"/>
    <n v="122733.74"/>
    <n v="586"/>
    <x v="0"/>
    <n v="0"/>
    <d v="2024-05-01T00:00:00"/>
  </r>
  <r>
    <s v="INV02106"/>
    <s v="C007"/>
    <d v="2025-06-29T00:00:00"/>
    <d v="2025-07-29T00:00:00"/>
    <n v="35536.49"/>
    <n v="23403.65"/>
    <n v="191"/>
    <x v="0"/>
    <n v="12132.839999999997"/>
    <d v="2025-06-01T00:00:00"/>
  </r>
  <r>
    <s v="INV00088"/>
    <s v="C007"/>
    <d v="2024-12-27T00:00:00"/>
    <d v="2025-01-26T00:00:00"/>
    <n v="39154.870000000003"/>
    <n v="39154.870000000003"/>
    <n v="375"/>
    <x v="0"/>
    <n v="0"/>
    <d v="2024-12-01T00:00:00"/>
  </r>
  <r>
    <s v="INV00493"/>
    <s v="C007"/>
    <d v="2025-05-09T00:00:00"/>
    <d v="2025-06-08T00:00:00"/>
    <n v="123745.04"/>
    <n v="123745.04"/>
    <n v="242"/>
    <x v="0"/>
    <n v="0"/>
    <d v="2025-05-01T00:00:00"/>
  </r>
  <r>
    <s v="INV00715"/>
    <s v="C007"/>
    <d v="2025-08-28T00:00:00"/>
    <d v="2025-09-27T00:00:00"/>
    <n v="196630.39999999999"/>
    <n v="196630.39999999999"/>
    <n v="131"/>
    <x v="0"/>
    <n v="0"/>
    <d v="2025-08-01T00:00:00"/>
  </r>
  <r>
    <s v="INV00804"/>
    <s v="C007"/>
    <d v="2025-06-29T00:00:00"/>
    <d v="2025-07-29T00:00:00"/>
    <n v="94899.25"/>
    <n v="94899.25"/>
    <n v="191"/>
    <x v="0"/>
    <n v="0"/>
    <d v="2025-06-01T00:00:00"/>
  </r>
  <r>
    <s v="INV00905"/>
    <s v="C007"/>
    <d v="2025-03-28T00:00:00"/>
    <d v="2025-04-27T00:00:00"/>
    <n v="111225.22"/>
    <n v="111225.22"/>
    <n v="284"/>
    <x v="0"/>
    <n v="0"/>
    <d v="2025-03-01T00:00:00"/>
  </r>
  <r>
    <s v="INV01643"/>
    <s v="C007"/>
    <d v="2024-08-09T00:00:00"/>
    <d v="2024-09-08T00:00:00"/>
    <n v="194521.16"/>
    <n v="194521.16"/>
    <n v="515"/>
    <x v="0"/>
    <n v="0"/>
    <d v="2024-08-01T00:00:00"/>
  </r>
  <r>
    <s v="INV02338"/>
    <s v="C007"/>
    <d v="2025-08-28T00:00:00"/>
    <d v="2025-09-27T00:00:00"/>
    <n v="131080.89000000001"/>
    <n v="131080.89000000001"/>
    <n v="131"/>
    <x v="0"/>
    <n v="0"/>
    <d v="2025-08-01T00:00:00"/>
  </r>
  <r>
    <s v="INV02776"/>
    <s v="C007"/>
    <d v="2024-06-23T00:00:00"/>
    <d v="2024-07-23T00:00:00"/>
    <n v="161693.62"/>
    <n v="161693.62"/>
    <n v="562"/>
    <x v="0"/>
    <n v="0"/>
    <d v="2024-06-01T00:00:00"/>
  </r>
  <r>
    <s v="INV01328"/>
    <s v="C008"/>
    <d v="2024-02-07T00:00:00"/>
    <d v="2024-03-08T00:00:00"/>
    <n v="163254.70000000001"/>
    <n v="49046.06"/>
    <n v="699"/>
    <x v="0"/>
    <n v="114208.64000000001"/>
    <d v="2024-02-01T00:00:00"/>
  </r>
  <r>
    <s v="INV00759"/>
    <s v="C008"/>
    <d v="2024-11-04T00:00:00"/>
    <d v="2024-12-04T00:00:00"/>
    <n v="67677.14"/>
    <n v="29811.61"/>
    <n v="428"/>
    <x v="0"/>
    <n v="37865.53"/>
    <d v="2024-11-01T00:00:00"/>
  </r>
  <r>
    <s v="INV01690"/>
    <s v="C008"/>
    <d v="2025-02-03T00:00:00"/>
    <d v="2025-03-05T00:00:00"/>
    <n v="67058.490000000005"/>
    <n v="44350.12"/>
    <n v="337"/>
    <x v="0"/>
    <n v="22708.370000000003"/>
    <d v="2025-02-01T00:00:00"/>
  </r>
  <r>
    <s v="INV01679"/>
    <s v="C008"/>
    <d v="2024-02-15T00:00:00"/>
    <d v="2024-03-16T00:00:00"/>
    <n v="160324.67000000001"/>
    <n v="160324.67000000001"/>
    <n v="691"/>
    <x v="0"/>
    <n v="0"/>
    <d v="2024-02-01T00:00:00"/>
  </r>
  <r>
    <s v="INV02433"/>
    <s v="C008"/>
    <d v="2024-11-23T00:00:00"/>
    <d v="2024-12-23T00:00:00"/>
    <n v="174739.68"/>
    <n v="174739.68"/>
    <n v="409"/>
    <x v="0"/>
    <n v="0"/>
    <d v="2024-11-01T00:00:00"/>
  </r>
  <r>
    <s v="INV02468"/>
    <s v="C008"/>
    <d v="2024-04-23T00:00:00"/>
    <d v="2024-05-23T00:00:00"/>
    <n v="191751.51"/>
    <n v="191751.51"/>
    <n v="623"/>
    <x v="0"/>
    <n v="0"/>
    <d v="2024-04-01T00:00:00"/>
  </r>
  <r>
    <s v="INV02713"/>
    <s v="C008"/>
    <d v="2025-10-01T00:00:00"/>
    <d v="2025-10-31T00:00:00"/>
    <n v="180460.79999999999"/>
    <n v="180460.79999999999"/>
    <n v="97"/>
    <x v="0"/>
    <n v="0"/>
    <d v="2025-10-01T00:00:00"/>
  </r>
  <r>
    <s v="INV00628"/>
    <s v="C009"/>
    <d v="2025-09-25T00:00:00"/>
    <d v="2025-10-25T00:00:00"/>
    <n v="198568.69"/>
    <n v="113522.39"/>
    <n v="103"/>
    <x v="0"/>
    <n v="85046.3"/>
    <d v="2025-09-01T00:00:00"/>
  </r>
  <r>
    <s v="INV01674"/>
    <s v="C009"/>
    <d v="2024-12-15T00:00:00"/>
    <d v="2025-01-14T00:00:00"/>
    <n v="115310.3"/>
    <n v="44495.11"/>
    <n v="387"/>
    <x v="0"/>
    <n v="70815.19"/>
    <d v="2024-12-01T00:00:00"/>
  </r>
  <r>
    <s v="INV02892"/>
    <s v="C009"/>
    <d v="2025-06-28T00:00:00"/>
    <d v="2025-07-28T00:00:00"/>
    <n v="128924.2"/>
    <n v="74907.39"/>
    <n v="192"/>
    <x v="0"/>
    <n v="54016.81"/>
    <d v="2025-06-01T00:00:00"/>
  </r>
  <r>
    <s v="INV02226"/>
    <s v="C009"/>
    <d v="2024-11-13T00:00:00"/>
    <d v="2024-12-13T00:00:00"/>
    <n v="105325.82"/>
    <n v="72779.22"/>
    <n v="419"/>
    <x v="0"/>
    <n v="32546.600000000006"/>
    <d v="2024-11-01T00:00:00"/>
  </r>
  <r>
    <s v="INV01306"/>
    <s v="C009"/>
    <d v="2025-06-19T00:00:00"/>
    <d v="2025-07-19T00:00:00"/>
    <n v="141094.94"/>
    <n v="121451.83"/>
    <n v="201"/>
    <x v="0"/>
    <n v="19643.11"/>
    <d v="2025-06-01T00:00:00"/>
  </r>
  <r>
    <s v="INV00156"/>
    <s v="C009"/>
    <d v="2025-02-08T00:00:00"/>
    <d v="2025-03-10T00:00:00"/>
    <n v="174513.73"/>
    <n v="174513.73"/>
    <n v="332"/>
    <x v="0"/>
    <n v="0"/>
    <d v="2025-02-01T00:00:00"/>
  </r>
  <r>
    <s v="INV00159"/>
    <s v="C009"/>
    <d v="2024-11-29T00:00:00"/>
    <d v="2024-12-29T00:00:00"/>
    <n v="182328.44"/>
    <n v="182328.44"/>
    <n v="403"/>
    <x v="0"/>
    <n v="0"/>
    <d v="2024-11-01T00:00:00"/>
  </r>
  <r>
    <s v="INV00418"/>
    <s v="C009"/>
    <d v="2025-07-05T00:00:00"/>
    <d v="2025-08-04T00:00:00"/>
    <n v="171246"/>
    <n v="171246"/>
    <n v="185"/>
    <x v="0"/>
    <n v="0"/>
    <d v="2025-07-01T00:00:00"/>
  </r>
  <r>
    <s v="INV00468"/>
    <s v="C009"/>
    <d v="2024-01-26T00:00:00"/>
    <d v="2024-02-25T00:00:00"/>
    <n v="160472.29"/>
    <n v="160472.29"/>
    <n v="711"/>
    <x v="0"/>
    <n v="0"/>
    <d v="2024-01-01T00:00:00"/>
  </r>
  <r>
    <s v="INV00604"/>
    <s v="C009"/>
    <d v="2024-11-04T00:00:00"/>
    <d v="2024-12-04T00:00:00"/>
    <n v="174022.92"/>
    <n v="174022.92"/>
    <n v="428"/>
    <x v="0"/>
    <n v="0"/>
    <d v="2024-11-01T00:00:00"/>
  </r>
  <r>
    <s v="INV00684"/>
    <s v="C009"/>
    <d v="2025-09-02T00:00:00"/>
    <d v="2025-10-02T00:00:00"/>
    <n v="30962.93"/>
    <n v="30962.93"/>
    <n v="126"/>
    <x v="0"/>
    <n v="0"/>
    <d v="2025-09-01T00:00:00"/>
  </r>
  <r>
    <s v="INV02568"/>
    <s v="C009"/>
    <d v="2025-12-17T00:00:00"/>
    <d v="2026-01-16T00:00:00"/>
    <n v="17796.36"/>
    <n v="17796.36"/>
    <n v="20"/>
    <x v="2"/>
    <n v="0"/>
    <d v="2025-12-01T00:00:00"/>
  </r>
  <r>
    <s v="INV02944"/>
    <s v="C010"/>
    <d v="2025-03-06T00:00:00"/>
    <d v="2025-04-05T00:00:00"/>
    <n v="162098.5"/>
    <n v="108498.59"/>
    <n v="306"/>
    <x v="0"/>
    <n v="53599.91"/>
    <d v="2025-03-01T00:00:00"/>
  </r>
  <r>
    <s v="INV02626"/>
    <s v="C010"/>
    <d v="2024-07-07T00:00:00"/>
    <d v="2024-08-06T00:00:00"/>
    <n v="55241.89"/>
    <n v="17273.650000000001"/>
    <n v="548"/>
    <x v="0"/>
    <n v="37968.239999999998"/>
    <d v="2024-07-01T00:00:00"/>
  </r>
  <r>
    <s v="INV00163"/>
    <s v="C010"/>
    <d v="2024-06-29T00:00:00"/>
    <d v="2024-07-29T00:00:00"/>
    <n v="26919.95"/>
    <n v="23971.26"/>
    <n v="556"/>
    <x v="0"/>
    <n v="2948.6900000000023"/>
    <d v="2024-06-01T00:00:00"/>
  </r>
  <r>
    <s v="INV00313"/>
    <s v="C010"/>
    <d v="2024-03-03T00:00:00"/>
    <d v="2024-04-02T00:00:00"/>
    <n v="193603.65"/>
    <n v="193603.65"/>
    <n v="674"/>
    <x v="0"/>
    <n v="0"/>
    <d v="2024-03-01T00:00:00"/>
  </r>
  <r>
    <s v="INV00663"/>
    <s v="C010"/>
    <d v="2025-02-24T00:00:00"/>
    <d v="2025-03-26T00:00:00"/>
    <n v="52533.73"/>
    <n v="52533.73"/>
    <n v="316"/>
    <x v="0"/>
    <n v="0"/>
    <d v="2025-02-01T00:00:00"/>
  </r>
  <r>
    <s v="INV00826"/>
    <s v="C010"/>
    <d v="2025-08-08T00:00:00"/>
    <d v="2025-09-07T00:00:00"/>
    <n v="151974.34"/>
    <n v="151974.34"/>
    <n v="151"/>
    <x v="0"/>
    <n v="0"/>
    <d v="2025-08-01T00:00:00"/>
  </r>
  <r>
    <s v="INV01014"/>
    <s v="C010"/>
    <d v="2024-11-16T00:00:00"/>
    <d v="2024-12-16T00:00:00"/>
    <n v="74436.460000000006"/>
    <n v="74436.460000000006"/>
    <n v="416"/>
    <x v="0"/>
    <n v="0"/>
    <d v="2024-11-01T00:00:00"/>
  </r>
  <r>
    <s v="INV01168"/>
    <s v="C010"/>
    <d v="2024-08-07T00:00:00"/>
    <d v="2024-09-06T00:00:00"/>
    <n v="162390.57"/>
    <n v="162390.57"/>
    <n v="517"/>
    <x v="0"/>
    <n v="0"/>
    <d v="2024-08-01T00:00:00"/>
  </r>
  <r>
    <s v="INV01270"/>
    <s v="C010"/>
    <d v="2024-05-21T00:00:00"/>
    <d v="2024-06-20T00:00:00"/>
    <n v="122886.37"/>
    <n v="122886.37"/>
    <n v="595"/>
    <x v="0"/>
    <n v="0"/>
    <d v="2024-05-01T00:00:00"/>
  </r>
  <r>
    <s v="INV01363"/>
    <s v="C010"/>
    <d v="2024-01-05T00:00:00"/>
    <d v="2024-02-04T00:00:00"/>
    <n v="14814.98"/>
    <n v="14814.98"/>
    <n v="732"/>
    <x v="0"/>
    <n v="0"/>
    <d v="2024-01-01T00:00:00"/>
  </r>
  <r>
    <s v="INV01544"/>
    <s v="C010"/>
    <d v="2025-10-10T00:00:00"/>
    <d v="2025-11-09T00:00:00"/>
    <n v="20186.330000000002"/>
    <n v="20186.330000000002"/>
    <n v="88"/>
    <x v="1"/>
    <n v="0"/>
    <d v="2025-10-01T00:00:00"/>
  </r>
  <r>
    <s v="INV01735"/>
    <s v="C010"/>
    <d v="2025-09-13T00:00:00"/>
    <d v="2025-10-13T00:00:00"/>
    <n v="16123.73"/>
    <n v="16123.73"/>
    <n v="115"/>
    <x v="0"/>
    <n v="0"/>
    <d v="2025-09-01T00:00:00"/>
  </r>
  <r>
    <s v="INV01769"/>
    <s v="C010"/>
    <d v="2025-05-08T00:00:00"/>
    <d v="2025-06-07T00:00:00"/>
    <n v="96168.81"/>
    <n v="96168.81"/>
    <n v="243"/>
    <x v="0"/>
    <n v="0"/>
    <d v="2025-05-01T00:00:00"/>
  </r>
  <r>
    <s v="INV02185"/>
    <s v="C010"/>
    <d v="2024-03-16T00:00:00"/>
    <d v="2024-04-15T00:00:00"/>
    <n v="65953"/>
    <n v="65953"/>
    <n v="661"/>
    <x v="0"/>
    <n v="0"/>
    <d v="2024-03-01T00:00:00"/>
  </r>
  <r>
    <s v="INV02326"/>
    <s v="C011"/>
    <d v="2025-04-12T00:00:00"/>
    <d v="2025-05-12T00:00:00"/>
    <n v="116710.82"/>
    <n v="51245.99"/>
    <n v="269"/>
    <x v="0"/>
    <n v="65464.830000000009"/>
    <d v="2025-04-01T00:00:00"/>
  </r>
  <r>
    <s v="INV00063"/>
    <s v="C011"/>
    <d v="2024-12-09T00:00:00"/>
    <d v="2025-01-08T00:00:00"/>
    <n v="122015.27"/>
    <n v="122015.27"/>
    <n v="393"/>
    <x v="0"/>
    <n v="0"/>
    <d v="2024-12-01T00:00:00"/>
  </r>
  <r>
    <s v="INV01361"/>
    <s v="C011"/>
    <d v="2024-05-20T00:00:00"/>
    <d v="2024-06-19T00:00:00"/>
    <n v="194469.62"/>
    <n v="194469.62"/>
    <n v="596"/>
    <x v="0"/>
    <n v="0"/>
    <d v="2024-05-01T00:00:00"/>
  </r>
  <r>
    <s v="INV02324"/>
    <s v="C011"/>
    <d v="2024-12-23T00:00:00"/>
    <d v="2025-01-22T00:00:00"/>
    <n v="189793.09"/>
    <n v="189793.09"/>
    <n v="379"/>
    <x v="0"/>
    <n v="0"/>
    <d v="2024-12-01T00:00:00"/>
  </r>
  <r>
    <s v="INV00405"/>
    <s v="C012"/>
    <d v="2024-10-22T00:00:00"/>
    <d v="2024-11-21T00:00:00"/>
    <n v="135166.60999999999"/>
    <n v="47323.26"/>
    <n v="441"/>
    <x v="0"/>
    <n v="87843.349999999977"/>
    <d v="2024-10-01T00:00:00"/>
  </r>
  <r>
    <s v="INV00703"/>
    <s v="C012"/>
    <d v="2024-05-10T00:00:00"/>
    <d v="2024-06-09T00:00:00"/>
    <n v="132898.62"/>
    <n v="58947.65"/>
    <n v="606"/>
    <x v="0"/>
    <n v="73950.97"/>
    <d v="2024-05-01T00:00:00"/>
  </r>
  <r>
    <s v="INV01625"/>
    <s v="C012"/>
    <d v="2024-07-06T00:00:00"/>
    <d v="2024-08-05T00:00:00"/>
    <n v="105898.85"/>
    <n v="62665.919999999998"/>
    <n v="549"/>
    <x v="0"/>
    <n v="43232.930000000008"/>
    <d v="2024-07-01T00:00:00"/>
  </r>
  <r>
    <s v="INV01408"/>
    <s v="C012"/>
    <d v="2025-04-01T00:00:00"/>
    <d v="2025-05-01T00:00:00"/>
    <n v="116375.94"/>
    <n v="75169.850000000006"/>
    <n v="280"/>
    <x v="0"/>
    <n v="41206.089999999997"/>
    <d v="2025-04-01T00:00:00"/>
  </r>
  <r>
    <s v="INV00255"/>
    <s v="C012"/>
    <d v="2024-11-09T00:00:00"/>
    <d v="2024-12-09T00:00:00"/>
    <n v="186594.32"/>
    <n v="153183.42000000001"/>
    <n v="423"/>
    <x v="0"/>
    <n v="33410.899999999994"/>
    <d v="2024-11-01T00:00:00"/>
  </r>
  <r>
    <s v="INV00026"/>
    <s v="C012"/>
    <d v="2024-03-10T00:00:00"/>
    <d v="2024-04-09T00:00:00"/>
    <n v="98743.97"/>
    <n v="98743.97"/>
    <n v="667"/>
    <x v="0"/>
    <n v="0"/>
    <d v="2024-03-01T00:00:00"/>
  </r>
  <r>
    <s v="INV00039"/>
    <s v="C012"/>
    <d v="2025-08-20T00:00:00"/>
    <d v="2025-09-19T00:00:00"/>
    <n v="129083.57"/>
    <n v="129083.57"/>
    <n v="139"/>
    <x v="0"/>
    <n v="0"/>
    <d v="2025-08-01T00:00:00"/>
  </r>
  <r>
    <s v="INV00647"/>
    <s v="C012"/>
    <d v="2025-08-25T00:00:00"/>
    <d v="2025-09-24T00:00:00"/>
    <n v="172093.47"/>
    <n v="172093.47"/>
    <n v="134"/>
    <x v="0"/>
    <n v="0"/>
    <d v="2025-08-01T00:00:00"/>
  </r>
  <r>
    <s v="INV01933"/>
    <s v="C012"/>
    <d v="2025-04-04T00:00:00"/>
    <d v="2025-05-04T00:00:00"/>
    <n v="133302.07"/>
    <n v="133302.07"/>
    <n v="277"/>
    <x v="0"/>
    <n v="0"/>
    <d v="2025-04-01T00:00:00"/>
  </r>
  <r>
    <s v="INV01996"/>
    <s v="C012"/>
    <d v="2024-09-16T00:00:00"/>
    <d v="2024-10-16T00:00:00"/>
    <n v="114086.55"/>
    <n v="114086.55"/>
    <n v="477"/>
    <x v="0"/>
    <n v="0"/>
    <d v="2024-09-01T00:00:00"/>
  </r>
  <r>
    <s v="INV02201"/>
    <s v="C013"/>
    <d v="2024-11-10T00:00:00"/>
    <d v="2024-12-10T00:00:00"/>
    <n v="171006.6"/>
    <n v="79082.210000000006"/>
    <n v="422"/>
    <x v="0"/>
    <n v="91924.39"/>
    <d v="2024-11-01T00:00:00"/>
  </r>
  <r>
    <s v="INV02038"/>
    <s v="C013"/>
    <d v="2025-03-19T00:00:00"/>
    <d v="2025-04-18T00:00:00"/>
    <n v="183372.75"/>
    <n v="135021.23000000001"/>
    <n v="293"/>
    <x v="0"/>
    <n v="48351.51999999999"/>
    <d v="2025-03-01T00:00:00"/>
  </r>
  <r>
    <s v="INV00667"/>
    <s v="C013"/>
    <d v="2024-02-24T00:00:00"/>
    <d v="2024-03-25T00:00:00"/>
    <n v="49890.03"/>
    <n v="49890.03"/>
    <n v="682"/>
    <x v="0"/>
    <n v="0"/>
    <d v="2024-02-01T00:00:00"/>
  </r>
  <r>
    <s v="INV00904"/>
    <s v="C013"/>
    <d v="2025-02-25T00:00:00"/>
    <d v="2025-03-27T00:00:00"/>
    <n v="58096.959999999999"/>
    <n v="58096.959999999999"/>
    <n v="315"/>
    <x v="0"/>
    <n v="0"/>
    <d v="2025-02-01T00:00:00"/>
  </r>
  <r>
    <s v="INV02274"/>
    <s v="C013"/>
    <d v="2025-04-30T00:00:00"/>
    <d v="2025-05-30T00:00:00"/>
    <n v="189996.86"/>
    <n v="189996.86"/>
    <n v="251"/>
    <x v="0"/>
    <n v="0"/>
    <d v="2025-04-01T00:00:00"/>
  </r>
  <r>
    <s v="INV02409"/>
    <s v="C013"/>
    <d v="2024-03-31T00:00:00"/>
    <d v="2024-04-30T00:00:00"/>
    <n v="65805.259999999995"/>
    <n v="65805.259999999995"/>
    <n v="646"/>
    <x v="0"/>
    <n v="0"/>
    <d v="2024-03-01T00:00:00"/>
  </r>
  <r>
    <s v="INV02667"/>
    <s v="C013"/>
    <d v="2025-03-11T00:00:00"/>
    <d v="2025-04-10T00:00:00"/>
    <n v="169128.59"/>
    <n v="169128.59"/>
    <n v="301"/>
    <x v="0"/>
    <n v="0"/>
    <d v="2025-03-01T00:00:00"/>
  </r>
  <r>
    <s v="INV01024"/>
    <s v="C014"/>
    <d v="2025-06-14T00:00:00"/>
    <d v="2025-07-14T00:00:00"/>
    <n v="106402.77"/>
    <n v="43933.5"/>
    <n v="206"/>
    <x v="0"/>
    <n v="62469.270000000004"/>
    <d v="2025-06-01T00:00:00"/>
  </r>
  <r>
    <s v="INV00600"/>
    <s v="C014"/>
    <d v="2024-07-01T00:00:00"/>
    <d v="2024-07-31T00:00:00"/>
    <n v="158741.57999999999"/>
    <n v="158741.57999999999"/>
    <n v="554"/>
    <x v="0"/>
    <n v="0"/>
    <d v="2024-07-01T00:00:00"/>
  </r>
  <r>
    <s v="INV00835"/>
    <s v="C014"/>
    <d v="2024-05-22T00:00:00"/>
    <d v="2024-06-21T00:00:00"/>
    <n v="99144.43"/>
    <n v="99144.43"/>
    <n v="594"/>
    <x v="0"/>
    <n v="0"/>
    <d v="2024-05-01T00:00:00"/>
  </r>
  <r>
    <s v="INV01937"/>
    <s v="C014"/>
    <d v="2025-11-10T00:00:00"/>
    <d v="2025-12-10T00:00:00"/>
    <n v="95715.23"/>
    <n v="95715.23"/>
    <n v="57"/>
    <x v="3"/>
    <n v="0"/>
    <d v="2025-11-01T00:00:00"/>
  </r>
  <r>
    <s v="INV02681"/>
    <s v="C014"/>
    <d v="2024-07-22T00:00:00"/>
    <d v="2024-08-21T00:00:00"/>
    <n v="96554.21"/>
    <n v="96554.21"/>
    <n v="533"/>
    <x v="0"/>
    <n v="0"/>
    <d v="2024-07-01T00:00:00"/>
  </r>
  <r>
    <s v="INV02971"/>
    <s v="C015"/>
    <d v="2025-02-01T00:00:00"/>
    <d v="2025-03-03T00:00:00"/>
    <n v="195259.72"/>
    <n v="92825.37"/>
    <n v="339"/>
    <x v="0"/>
    <n v="102434.35"/>
    <d v="2025-02-01T00:00:00"/>
  </r>
  <r>
    <s v="INV00023"/>
    <s v="C015"/>
    <d v="2025-02-13T00:00:00"/>
    <d v="2025-03-15T00:00:00"/>
    <n v="168151.75"/>
    <n v="93484.35"/>
    <n v="327"/>
    <x v="0"/>
    <n v="74667.399999999994"/>
    <d v="2025-02-01T00:00:00"/>
  </r>
  <r>
    <s v="INV01022"/>
    <s v="C015"/>
    <d v="2025-01-10T00:00:00"/>
    <d v="2025-02-09T00:00:00"/>
    <n v="22877.83"/>
    <n v="15904.6"/>
    <n v="361"/>
    <x v="0"/>
    <n v="6973.2300000000014"/>
    <d v="2025-01-01T00:00:00"/>
  </r>
  <r>
    <s v="INV00030"/>
    <s v="C015"/>
    <d v="2025-09-29T00:00:00"/>
    <d v="2025-10-29T00:00:00"/>
    <n v="96504.66"/>
    <n v="96504.66"/>
    <n v="99"/>
    <x v="0"/>
    <n v="0"/>
    <d v="2025-09-01T00:00:00"/>
  </r>
  <r>
    <s v="INV02350"/>
    <s v="C015"/>
    <d v="2024-03-25T00:00:00"/>
    <d v="2024-04-24T00:00:00"/>
    <n v="138663.29999999999"/>
    <n v="138663.29999999999"/>
    <n v="652"/>
    <x v="0"/>
    <n v="0"/>
    <d v="2024-03-01T00:00:00"/>
  </r>
  <r>
    <s v="INV02599"/>
    <s v="C015"/>
    <d v="2025-06-27T00:00:00"/>
    <d v="2025-07-27T00:00:00"/>
    <n v="71145.61"/>
    <n v="71145.61"/>
    <n v="193"/>
    <x v="0"/>
    <n v="0"/>
    <d v="2025-06-01T00:00:00"/>
  </r>
  <r>
    <s v="INV02612"/>
    <s v="C015"/>
    <d v="2024-02-27T00:00:00"/>
    <d v="2024-03-28T00:00:00"/>
    <n v="104861.86"/>
    <n v="104861.86"/>
    <n v="679"/>
    <x v="0"/>
    <n v="0"/>
    <d v="2024-02-01T00:00:00"/>
  </r>
  <r>
    <s v="INV02697"/>
    <s v="C015"/>
    <d v="2024-02-08T00:00:00"/>
    <d v="2024-03-09T00:00:00"/>
    <n v="189786.67"/>
    <n v="189786.67"/>
    <n v="698"/>
    <x v="0"/>
    <n v="0"/>
    <d v="2024-02-01T00:00:00"/>
  </r>
  <r>
    <s v="INV02953"/>
    <s v="C015"/>
    <d v="2024-04-01T00:00:00"/>
    <d v="2024-05-01T00:00:00"/>
    <n v="100040.81"/>
    <n v="100040.81"/>
    <n v="645"/>
    <x v="0"/>
    <n v="0"/>
    <d v="2024-04-01T00:00:00"/>
  </r>
  <r>
    <s v="INV02978"/>
    <s v="C015"/>
    <d v="2024-06-07T00:00:00"/>
    <d v="2024-07-07T00:00:00"/>
    <n v="161100.29999999999"/>
    <n v="161100.29999999999"/>
    <n v="578"/>
    <x v="0"/>
    <n v="0"/>
    <d v="2024-06-01T00:00:00"/>
  </r>
  <r>
    <s v="INV01471"/>
    <s v="C016"/>
    <d v="2025-06-20T00:00:00"/>
    <d v="2025-07-20T00:00:00"/>
    <n v="159184.42000000001"/>
    <n v="67208.05"/>
    <n v="200"/>
    <x v="0"/>
    <n v="91976.37000000001"/>
    <d v="2025-06-01T00:00:00"/>
  </r>
  <r>
    <s v="INV01041"/>
    <s v="C016"/>
    <d v="2024-02-26T00:00:00"/>
    <d v="2024-03-27T00:00:00"/>
    <n v="190642.09"/>
    <n v="107496.84"/>
    <n v="680"/>
    <x v="0"/>
    <n v="83145.25"/>
    <d v="2024-02-01T00:00:00"/>
  </r>
  <r>
    <s v="INV02995"/>
    <s v="C016"/>
    <d v="2024-03-30T00:00:00"/>
    <d v="2024-04-29T00:00:00"/>
    <n v="70579.88"/>
    <n v="48377.79"/>
    <n v="647"/>
    <x v="0"/>
    <n v="22202.090000000004"/>
    <d v="2024-03-01T00:00:00"/>
  </r>
  <r>
    <s v="INV02522"/>
    <s v="C016"/>
    <d v="2024-01-06T00:00:00"/>
    <d v="2024-02-05T00:00:00"/>
    <n v="41916.21"/>
    <n v="26790.22"/>
    <n v="731"/>
    <x v="0"/>
    <n v="15125.989999999998"/>
    <d v="2024-01-01T00:00:00"/>
  </r>
  <r>
    <s v="INV01134"/>
    <s v="C016"/>
    <d v="2025-10-30T00:00:00"/>
    <d v="2025-11-29T00:00:00"/>
    <n v="26191.3"/>
    <n v="26191.3"/>
    <n v="68"/>
    <x v="1"/>
    <n v="0"/>
    <d v="2025-10-01T00:00:00"/>
  </r>
  <r>
    <s v="INV01430"/>
    <s v="C016"/>
    <d v="2025-11-13T00:00:00"/>
    <d v="2025-12-13T00:00:00"/>
    <n v="184376.72"/>
    <n v="184376.72"/>
    <n v="54"/>
    <x v="3"/>
    <n v="0"/>
    <d v="2025-11-01T00:00:00"/>
  </r>
  <r>
    <s v="INV01518"/>
    <s v="C016"/>
    <d v="2025-02-16T00:00:00"/>
    <d v="2025-03-18T00:00:00"/>
    <n v="193503.29"/>
    <n v="193503.29"/>
    <n v="324"/>
    <x v="0"/>
    <n v="0"/>
    <d v="2025-02-01T00:00:00"/>
  </r>
  <r>
    <s v="INV01708"/>
    <s v="C016"/>
    <d v="2025-02-09T00:00:00"/>
    <d v="2025-03-11T00:00:00"/>
    <n v="49574.69"/>
    <n v="49574.69"/>
    <n v="331"/>
    <x v="0"/>
    <n v="0"/>
    <d v="2025-02-01T00:00:00"/>
  </r>
  <r>
    <s v="INV01519"/>
    <s v="C017"/>
    <d v="2025-10-28T00:00:00"/>
    <d v="2025-11-27T00:00:00"/>
    <n v="195541.9"/>
    <n v="82417.16"/>
    <n v="70"/>
    <x v="1"/>
    <n v="113124.73999999999"/>
    <d v="2025-10-01T00:00:00"/>
  </r>
  <r>
    <s v="INV00931"/>
    <s v="C017"/>
    <d v="2025-11-02T00:00:00"/>
    <d v="2025-12-02T00:00:00"/>
    <n v="157194.9"/>
    <n v="65524.4"/>
    <n v="65"/>
    <x v="1"/>
    <n v="91670.5"/>
    <d v="2025-11-01T00:00:00"/>
  </r>
  <r>
    <s v="INV00520"/>
    <s v="C017"/>
    <d v="2024-09-13T00:00:00"/>
    <d v="2024-10-13T00:00:00"/>
    <n v="130867.03"/>
    <n v="43348.42"/>
    <n v="480"/>
    <x v="0"/>
    <n v="87518.61"/>
    <d v="2024-09-01T00:00:00"/>
  </r>
  <r>
    <s v="INV02981"/>
    <s v="C017"/>
    <d v="2025-03-26T00:00:00"/>
    <d v="2025-04-25T00:00:00"/>
    <n v="136221.6"/>
    <n v="72876.710000000006"/>
    <n v="286"/>
    <x v="0"/>
    <n v="63344.89"/>
    <d v="2025-03-01T00:00:00"/>
  </r>
  <r>
    <s v="INV01346"/>
    <s v="C017"/>
    <d v="2025-10-13T00:00:00"/>
    <d v="2025-11-12T00:00:00"/>
    <n v="77247.8"/>
    <n v="24962.400000000001"/>
    <n v="85"/>
    <x v="1"/>
    <n v="52285.4"/>
    <d v="2025-10-01T00:00:00"/>
  </r>
  <r>
    <s v="INV00277"/>
    <s v="C017"/>
    <d v="2025-09-29T00:00:00"/>
    <d v="2025-10-29T00:00:00"/>
    <n v="157878.59"/>
    <n v="106781.11"/>
    <n v="99"/>
    <x v="0"/>
    <n v="51097.479999999996"/>
    <d v="2025-09-01T00:00:00"/>
  </r>
  <r>
    <s v="INV02748"/>
    <s v="C017"/>
    <d v="2025-05-05T00:00:00"/>
    <d v="2025-06-04T00:00:00"/>
    <n v="68181.8"/>
    <n v="53422.99"/>
    <n v="246"/>
    <x v="0"/>
    <n v="14758.810000000005"/>
    <d v="2025-05-01T00:00:00"/>
  </r>
  <r>
    <s v="INV02538"/>
    <s v="C017"/>
    <d v="2024-01-11T00:00:00"/>
    <d v="2024-02-10T00:00:00"/>
    <n v="56178.81"/>
    <n v="47806.09"/>
    <n v="726"/>
    <x v="0"/>
    <n v="8372.7200000000012"/>
    <d v="2024-01-01T00:00:00"/>
  </r>
  <r>
    <s v="INV00820"/>
    <s v="C017"/>
    <d v="2024-10-11T00:00:00"/>
    <d v="2024-11-10T00:00:00"/>
    <n v="38148.269999999997"/>
    <n v="30254.85"/>
    <n v="452"/>
    <x v="0"/>
    <n v="7893.4199999999983"/>
    <d v="2024-10-01T00:00:00"/>
  </r>
  <r>
    <s v="INV00165"/>
    <s v="C017"/>
    <d v="2024-04-21T00:00:00"/>
    <d v="2024-05-21T00:00:00"/>
    <n v="162340.18"/>
    <n v="162340.18"/>
    <n v="625"/>
    <x v="0"/>
    <n v="0"/>
    <d v="2024-04-01T00:00:00"/>
  </r>
  <r>
    <s v="INV00232"/>
    <s v="C017"/>
    <d v="2024-08-06T00:00:00"/>
    <d v="2024-09-05T00:00:00"/>
    <n v="120287.49"/>
    <n v="120287.49"/>
    <n v="518"/>
    <x v="0"/>
    <n v="0"/>
    <d v="2024-08-01T00:00:00"/>
  </r>
  <r>
    <s v="INV00387"/>
    <s v="C017"/>
    <d v="2025-07-16T00:00:00"/>
    <d v="2025-08-15T00:00:00"/>
    <n v="78553.899999999994"/>
    <n v="78553.899999999994"/>
    <n v="174"/>
    <x v="0"/>
    <n v="0"/>
    <d v="2025-07-01T00:00:00"/>
  </r>
  <r>
    <s v="INV00496"/>
    <s v="C017"/>
    <d v="2024-08-20T00:00:00"/>
    <d v="2024-09-19T00:00:00"/>
    <n v="112461.27"/>
    <n v="112461.27"/>
    <n v="504"/>
    <x v="0"/>
    <n v="0"/>
    <d v="2024-08-01T00:00:00"/>
  </r>
  <r>
    <s v="INV00702"/>
    <s v="C017"/>
    <d v="2024-12-10T00:00:00"/>
    <d v="2025-01-09T00:00:00"/>
    <n v="51657.85"/>
    <n v="51657.85"/>
    <n v="392"/>
    <x v="0"/>
    <n v="0"/>
    <d v="2024-12-01T00:00:00"/>
  </r>
  <r>
    <s v="INV01259"/>
    <s v="C017"/>
    <d v="2024-10-07T00:00:00"/>
    <d v="2024-11-06T00:00:00"/>
    <n v="21067.66"/>
    <n v="21067.66"/>
    <n v="456"/>
    <x v="0"/>
    <n v="0"/>
    <d v="2024-10-01T00:00:00"/>
  </r>
  <r>
    <s v="INV01439"/>
    <s v="C017"/>
    <d v="2024-10-06T00:00:00"/>
    <d v="2024-11-05T00:00:00"/>
    <n v="109697.34"/>
    <n v="109697.34"/>
    <n v="457"/>
    <x v="0"/>
    <n v="0"/>
    <d v="2024-10-01T00:00:00"/>
  </r>
  <r>
    <s v="INV01479"/>
    <s v="C017"/>
    <d v="2024-11-28T00:00:00"/>
    <d v="2024-12-28T00:00:00"/>
    <n v="14351.37"/>
    <n v="14351.37"/>
    <n v="404"/>
    <x v="0"/>
    <n v="0"/>
    <d v="2024-11-01T00:00:00"/>
  </r>
  <r>
    <s v="INV02173"/>
    <s v="C017"/>
    <d v="2024-06-30T00:00:00"/>
    <d v="2024-07-30T00:00:00"/>
    <n v="64487.38"/>
    <n v="64487.38"/>
    <n v="555"/>
    <x v="0"/>
    <n v="0"/>
    <d v="2024-06-01T00:00:00"/>
  </r>
  <r>
    <s v="INV02178"/>
    <s v="C017"/>
    <d v="2025-07-04T00:00:00"/>
    <d v="2025-08-03T00:00:00"/>
    <n v="45760.4"/>
    <n v="45760.4"/>
    <n v="186"/>
    <x v="0"/>
    <n v="0"/>
    <d v="2025-07-01T00:00:00"/>
  </r>
  <r>
    <s v="INV02232"/>
    <s v="C017"/>
    <d v="2025-07-04T00:00:00"/>
    <d v="2025-08-03T00:00:00"/>
    <n v="133181.48000000001"/>
    <n v="133181.48000000001"/>
    <n v="186"/>
    <x v="0"/>
    <n v="0"/>
    <d v="2025-07-01T00:00:00"/>
  </r>
  <r>
    <s v="INV02968"/>
    <s v="C017"/>
    <d v="2024-12-17T00:00:00"/>
    <d v="2025-01-16T00:00:00"/>
    <n v="94906.04"/>
    <n v="94906.04"/>
    <n v="385"/>
    <x v="0"/>
    <n v="0"/>
    <d v="2024-12-01T00:00:00"/>
  </r>
  <r>
    <s v="INV02997"/>
    <s v="C017"/>
    <d v="2025-11-19T00:00:00"/>
    <d v="2025-12-19T00:00:00"/>
    <n v="154864.1"/>
    <n v="154864.1"/>
    <n v="48"/>
    <x v="3"/>
    <n v="0"/>
    <d v="2025-11-01T00:00:00"/>
  </r>
  <r>
    <s v="INV00615"/>
    <s v="C018"/>
    <d v="2025-06-18T00:00:00"/>
    <d v="2025-07-18T00:00:00"/>
    <n v="197651.28"/>
    <n v="103999.53"/>
    <n v="202"/>
    <x v="0"/>
    <n v="93651.75"/>
    <d v="2025-06-01T00:00:00"/>
  </r>
  <r>
    <s v="INV02634"/>
    <s v="C018"/>
    <d v="2025-08-09T00:00:00"/>
    <d v="2025-09-08T00:00:00"/>
    <n v="113296.82"/>
    <n v="49748.9"/>
    <n v="150"/>
    <x v="0"/>
    <n v="63547.920000000006"/>
    <d v="2025-08-01T00:00:00"/>
  </r>
  <r>
    <s v="INV00182"/>
    <s v="C018"/>
    <d v="2024-03-15T00:00:00"/>
    <d v="2024-04-14T00:00:00"/>
    <n v="145359.13"/>
    <n v="145359.13"/>
    <n v="662"/>
    <x v="0"/>
    <n v="0"/>
    <d v="2024-03-01T00:00:00"/>
  </r>
  <r>
    <s v="INV00231"/>
    <s v="C018"/>
    <d v="2025-12-20T00:00:00"/>
    <d v="2026-01-19T00:00:00"/>
    <n v="138388.17000000001"/>
    <n v="138388.17000000001"/>
    <n v="17"/>
    <x v="2"/>
    <n v="0"/>
    <d v="2025-12-01T00:00:00"/>
  </r>
  <r>
    <s v="INV00540"/>
    <s v="C018"/>
    <d v="2024-08-03T00:00:00"/>
    <d v="2024-09-02T00:00:00"/>
    <n v="150183.76"/>
    <n v="150183.76"/>
    <n v="521"/>
    <x v="0"/>
    <n v="0"/>
    <d v="2024-08-01T00:00:00"/>
  </r>
  <r>
    <s v="INV00880"/>
    <s v="C018"/>
    <d v="2025-04-29T00:00:00"/>
    <d v="2025-05-29T00:00:00"/>
    <n v="68217.11"/>
    <n v="68217.11"/>
    <n v="252"/>
    <x v="0"/>
    <n v="0"/>
    <d v="2025-04-01T00:00:00"/>
  </r>
  <r>
    <s v="INV00894"/>
    <s v="C018"/>
    <d v="2025-10-27T00:00:00"/>
    <d v="2025-11-26T00:00:00"/>
    <n v="151920.67000000001"/>
    <n v="151920.67000000001"/>
    <n v="71"/>
    <x v="1"/>
    <n v="0"/>
    <d v="2025-10-01T00:00:00"/>
  </r>
  <r>
    <s v="INV01017"/>
    <s v="C018"/>
    <d v="2025-01-31T00:00:00"/>
    <d v="2025-03-02T00:00:00"/>
    <n v="179929.94"/>
    <n v="179929.94"/>
    <n v="340"/>
    <x v="0"/>
    <n v="0"/>
    <d v="2025-01-01T00:00:00"/>
  </r>
  <r>
    <s v="INV01053"/>
    <s v="C018"/>
    <d v="2025-01-13T00:00:00"/>
    <d v="2025-02-12T00:00:00"/>
    <n v="33068.92"/>
    <n v="33068.92"/>
    <n v="358"/>
    <x v="0"/>
    <n v="0"/>
    <d v="2025-01-01T00:00:00"/>
  </r>
  <r>
    <s v="INV00070"/>
    <s v="C019"/>
    <d v="2024-10-05T00:00:00"/>
    <d v="2024-11-04T00:00:00"/>
    <n v="122504.33"/>
    <n v="122504.33"/>
    <n v="458"/>
    <x v="0"/>
    <n v="0"/>
    <d v="2024-10-01T00:00:00"/>
  </r>
  <r>
    <s v="INV00347"/>
    <s v="C019"/>
    <d v="2024-07-26T00:00:00"/>
    <d v="2024-08-25T00:00:00"/>
    <n v="99236.88"/>
    <n v="99236.88"/>
    <n v="529"/>
    <x v="0"/>
    <n v="0"/>
    <d v="2024-07-01T00:00:00"/>
  </r>
  <r>
    <s v="INV00554"/>
    <s v="C019"/>
    <d v="2024-05-06T00:00:00"/>
    <d v="2024-06-05T00:00:00"/>
    <n v="138844.98000000001"/>
    <n v="138844.98000000001"/>
    <n v="610"/>
    <x v="0"/>
    <n v="0"/>
    <d v="2024-05-01T00:00:00"/>
  </r>
  <r>
    <s v="INV00834"/>
    <s v="C019"/>
    <d v="2025-04-07T00:00:00"/>
    <d v="2025-05-07T00:00:00"/>
    <n v="156113.09"/>
    <n v="156113.09"/>
    <n v="274"/>
    <x v="0"/>
    <n v="0"/>
    <d v="2025-04-01T00:00:00"/>
  </r>
  <r>
    <s v="INV01276"/>
    <s v="C019"/>
    <d v="2024-01-02T00:00:00"/>
    <d v="2024-02-01T00:00:00"/>
    <n v="178880.62"/>
    <n v="178880.62"/>
    <n v="735"/>
    <x v="0"/>
    <n v="0"/>
    <d v="2024-01-01T00:00:00"/>
  </r>
  <r>
    <s v="INV01502"/>
    <s v="C019"/>
    <d v="2025-08-30T00:00:00"/>
    <d v="2025-09-29T00:00:00"/>
    <n v="184092.42"/>
    <n v="184092.42"/>
    <n v="129"/>
    <x v="0"/>
    <n v="0"/>
    <d v="2025-08-01T00:00:00"/>
  </r>
  <r>
    <s v="INV01586"/>
    <s v="C019"/>
    <d v="2025-07-12T00:00:00"/>
    <d v="2025-08-11T00:00:00"/>
    <n v="137960.51"/>
    <n v="137960.51"/>
    <n v="178"/>
    <x v="0"/>
    <n v="0"/>
    <d v="2025-07-01T00:00:00"/>
  </r>
  <r>
    <s v="INV00939"/>
    <s v="C020"/>
    <d v="2025-04-03T00:00:00"/>
    <d v="2025-05-03T00:00:00"/>
    <n v="130884.3"/>
    <n v="65552.73"/>
    <n v="278"/>
    <x v="0"/>
    <n v="65331.570000000007"/>
    <d v="2025-04-01T00:00:00"/>
  </r>
  <r>
    <s v="INV01060"/>
    <s v="C020"/>
    <d v="2024-08-15T00:00:00"/>
    <d v="2024-09-14T00:00:00"/>
    <n v="160312.26999999999"/>
    <n v="120803.49"/>
    <n v="509"/>
    <x v="0"/>
    <n v="39508.779999999984"/>
    <d v="2024-08-01T00:00:00"/>
  </r>
  <r>
    <s v="INV00081"/>
    <s v="C020"/>
    <d v="2024-12-11T00:00:00"/>
    <d v="2025-01-10T00:00:00"/>
    <n v="61521.17"/>
    <n v="45418.81"/>
    <n v="391"/>
    <x v="0"/>
    <n v="16102.36"/>
    <d v="2024-12-01T00:00:00"/>
  </r>
  <r>
    <s v="INV02791"/>
    <s v="C020"/>
    <d v="2024-02-21T00:00:00"/>
    <d v="2024-03-22T00:00:00"/>
    <n v="118643.42"/>
    <n v="106260.48"/>
    <n v="685"/>
    <x v="0"/>
    <n v="12382.940000000002"/>
    <d v="2024-02-01T00:00:00"/>
  </r>
  <r>
    <s v="INV00304"/>
    <s v="C020"/>
    <d v="2025-08-31T00:00:00"/>
    <d v="2025-09-30T00:00:00"/>
    <n v="48504.59"/>
    <n v="48504.59"/>
    <n v="128"/>
    <x v="0"/>
    <n v="0"/>
    <d v="2025-08-01T00:00:00"/>
  </r>
  <r>
    <s v="INV00443"/>
    <s v="C020"/>
    <d v="2024-10-24T00:00:00"/>
    <d v="2024-11-23T00:00:00"/>
    <n v="89895.59"/>
    <n v="89895.59"/>
    <n v="439"/>
    <x v="0"/>
    <n v="0"/>
    <d v="2024-10-01T00:00:00"/>
  </r>
  <r>
    <s v="INV00483"/>
    <s v="C020"/>
    <d v="2025-06-26T00:00:00"/>
    <d v="2025-07-26T00:00:00"/>
    <n v="76486.66"/>
    <n v="76486.66"/>
    <n v="194"/>
    <x v="0"/>
    <n v="0"/>
    <d v="2025-06-01T00:00:00"/>
  </r>
  <r>
    <s v="INV00731"/>
    <s v="C020"/>
    <d v="2025-08-27T00:00:00"/>
    <d v="2025-09-26T00:00:00"/>
    <n v="129596.93"/>
    <n v="129596.93"/>
    <n v="132"/>
    <x v="0"/>
    <n v="0"/>
    <d v="2025-08-01T00:00:00"/>
  </r>
  <r>
    <s v="INV00944"/>
    <s v="C020"/>
    <d v="2025-04-11T00:00:00"/>
    <d v="2025-05-11T00:00:00"/>
    <n v="73939.59"/>
    <n v="73939.59"/>
    <n v="270"/>
    <x v="0"/>
    <n v="0"/>
    <d v="2025-04-01T00:00:00"/>
  </r>
  <r>
    <s v="INV01232"/>
    <s v="C020"/>
    <d v="2025-03-30T00:00:00"/>
    <d v="2025-04-29T00:00:00"/>
    <n v="131290.79"/>
    <n v="131290.79"/>
    <n v="282"/>
    <x v="0"/>
    <n v="0"/>
    <d v="2025-03-01T00:00:00"/>
  </r>
  <r>
    <s v="INV01613"/>
    <s v="C020"/>
    <d v="2025-11-11T00:00:00"/>
    <d v="2025-12-11T00:00:00"/>
    <n v="59551.73"/>
    <n v="59551.73"/>
    <n v="56"/>
    <x v="3"/>
    <n v="0"/>
    <d v="2025-11-01T00:00:00"/>
  </r>
  <r>
    <s v="INV01615"/>
    <s v="C020"/>
    <d v="2024-02-14T00:00:00"/>
    <d v="2024-03-15T00:00:00"/>
    <n v="115966.86"/>
    <n v="115966.86"/>
    <n v="692"/>
    <x v="0"/>
    <n v="0"/>
    <d v="2024-02-01T00:00:00"/>
  </r>
  <r>
    <s v="INV02147"/>
    <s v="C020"/>
    <d v="2025-06-23T00:00:00"/>
    <d v="2025-07-23T00:00:00"/>
    <n v="155620.75"/>
    <n v="155620.75"/>
    <n v="197"/>
    <x v="0"/>
    <n v="0"/>
    <d v="2025-06-01T00:00:00"/>
  </r>
  <r>
    <s v="INV02293"/>
    <s v="C020"/>
    <d v="2024-02-21T00:00:00"/>
    <d v="2024-03-22T00:00:00"/>
    <n v="68085.97"/>
    <n v="68085.97"/>
    <n v="685"/>
    <x v="0"/>
    <n v="0"/>
    <d v="2024-02-01T00:00:00"/>
  </r>
  <r>
    <s v="INV02613"/>
    <s v="C020"/>
    <d v="2025-09-29T00:00:00"/>
    <d v="2025-10-29T00:00:00"/>
    <n v="129449.05"/>
    <n v="129449.05"/>
    <n v="99"/>
    <x v="0"/>
    <n v="0"/>
    <d v="2025-09-01T00:00:00"/>
  </r>
  <r>
    <s v="INV01815"/>
    <s v="C021"/>
    <d v="2025-01-15T00:00:00"/>
    <d v="2025-02-14T00:00:00"/>
    <n v="145394.12"/>
    <n v="47198.559999999998"/>
    <n v="356"/>
    <x v="0"/>
    <n v="98195.56"/>
    <d v="2025-01-01T00:00:00"/>
  </r>
  <r>
    <s v="INV02993"/>
    <s v="C021"/>
    <d v="2025-02-06T00:00:00"/>
    <d v="2025-03-08T00:00:00"/>
    <n v="177392.6"/>
    <n v="96695.02"/>
    <n v="334"/>
    <x v="0"/>
    <n v="80697.58"/>
    <d v="2025-02-01T00:00:00"/>
  </r>
  <r>
    <s v="INV00397"/>
    <s v="C021"/>
    <d v="2025-06-29T00:00:00"/>
    <d v="2025-07-29T00:00:00"/>
    <n v="155733.88"/>
    <n v="86928.33"/>
    <n v="191"/>
    <x v="0"/>
    <n v="68805.55"/>
    <d v="2025-06-01T00:00:00"/>
  </r>
  <r>
    <s v="INV01777"/>
    <s v="C021"/>
    <d v="2024-05-08T00:00:00"/>
    <d v="2024-06-07T00:00:00"/>
    <n v="122434.06"/>
    <n v="92037.03"/>
    <n v="608"/>
    <x v="0"/>
    <n v="30397.03"/>
    <d v="2024-05-01T00:00:00"/>
  </r>
  <r>
    <s v="INV01632"/>
    <s v="C021"/>
    <d v="2025-04-04T00:00:00"/>
    <d v="2025-05-04T00:00:00"/>
    <n v="34080.49"/>
    <n v="21484.94"/>
    <n v="277"/>
    <x v="0"/>
    <n v="12595.55"/>
    <d v="2025-04-01T00:00:00"/>
  </r>
  <r>
    <s v="INV00556"/>
    <s v="C021"/>
    <d v="2025-06-01T00:00:00"/>
    <d v="2025-07-01T00:00:00"/>
    <n v="183916.94"/>
    <n v="183916.94"/>
    <n v="219"/>
    <x v="0"/>
    <n v="0"/>
    <d v="2025-06-01T00:00:00"/>
  </r>
  <r>
    <s v="INV00593"/>
    <s v="C021"/>
    <d v="2024-12-16T00:00:00"/>
    <d v="2025-01-15T00:00:00"/>
    <n v="93316.479999999996"/>
    <n v="93316.479999999996"/>
    <n v="386"/>
    <x v="0"/>
    <n v="0"/>
    <d v="2024-12-01T00:00:00"/>
  </r>
  <r>
    <s v="INV00673"/>
    <s v="C021"/>
    <d v="2024-05-30T00:00:00"/>
    <d v="2024-06-29T00:00:00"/>
    <n v="57585.84"/>
    <n v="57585.84"/>
    <n v="586"/>
    <x v="0"/>
    <n v="0"/>
    <d v="2024-05-01T00:00:00"/>
  </r>
  <r>
    <s v="INV01892"/>
    <s v="C021"/>
    <d v="2025-05-04T00:00:00"/>
    <d v="2025-06-03T00:00:00"/>
    <n v="102732.98"/>
    <n v="102732.98"/>
    <n v="247"/>
    <x v="0"/>
    <n v="0"/>
    <d v="2025-05-01T00:00:00"/>
  </r>
  <r>
    <s v="INV01918"/>
    <s v="C021"/>
    <d v="2025-10-12T00:00:00"/>
    <d v="2025-11-11T00:00:00"/>
    <n v="194554.61"/>
    <n v="194554.61"/>
    <n v="86"/>
    <x v="1"/>
    <n v="0"/>
    <d v="2025-10-01T00:00:00"/>
  </r>
  <r>
    <s v="INV02013"/>
    <s v="C022"/>
    <d v="2024-05-18T00:00:00"/>
    <d v="2024-06-17T00:00:00"/>
    <n v="180028.72"/>
    <n v="71034.06"/>
    <n v="598"/>
    <x v="0"/>
    <n v="108994.66"/>
    <d v="2024-05-01T00:00:00"/>
  </r>
  <r>
    <s v="INV01766"/>
    <s v="C022"/>
    <d v="2025-07-05T00:00:00"/>
    <d v="2025-08-04T00:00:00"/>
    <n v="183927.1"/>
    <n v="152732.88"/>
    <n v="185"/>
    <x v="0"/>
    <n v="31194.22"/>
    <d v="2025-07-01T00:00:00"/>
  </r>
  <r>
    <s v="INV02212"/>
    <s v="C022"/>
    <d v="2024-06-12T00:00:00"/>
    <d v="2024-07-12T00:00:00"/>
    <n v="23485.08"/>
    <n v="16289.74"/>
    <n v="573"/>
    <x v="0"/>
    <n v="7195.340000000002"/>
    <d v="2024-06-01T00:00:00"/>
  </r>
  <r>
    <s v="INV00167"/>
    <s v="C022"/>
    <d v="2024-01-09T00:00:00"/>
    <d v="2024-02-08T00:00:00"/>
    <n v="57423.16"/>
    <n v="57423.16"/>
    <n v="728"/>
    <x v="0"/>
    <n v="0"/>
    <d v="2024-01-01T00:00:00"/>
  </r>
  <r>
    <s v="INV00208"/>
    <s v="C022"/>
    <d v="2025-08-31T00:00:00"/>
    <d v="2025-09-30T00:00:00"/>
    <n v="158707.85"/>
    <n v="158707.85"/>
    <n v="128"/>
    <x v="0"/>
    <n v="0"/>
    <d v="2025-08-01T00:00:00"/>
  </r>
  <r>
    <s v="INV00891"/>
    <s v="C022"/>
    <d v="2025-04-11T00:00:00"/>
    <d v="2025-05-11T00:00:00"/>
    <n v="86334.24"/>
    <n v="86334.24"/>
    <n v="270"/>
    <x v="0"/>
    <n v="0"/>
    <d v="2025-04-01T00:00:00"/>
  </r>
  <r>
    <s v="INV01200"/>
    <s v="C022"/>
    <d v="2025-05-09T00:00:00"/>
    <d v="2025-06-08T00:00:00"/>
    <n v="26129.51"/>
    <n v="26129.51"/>
    <n v="242"/>
    <x v="0"/>
    <n v="0"/>
    <d v="2025-05-01T00:00:00"/>
  </r>
  <r>
    <s v="INV01574"/>
    <s v="C022"/>
    <d v="2024-01-14T00:00:00"/>
    <d v="2024-02-13T00:00:00"/>
    <n v="92980.92"/>
    <n v="92980.92"/>
    <n v="723"/>
    <x v="0"/>
    <n v="0"/>
    <d v="2024-01-01T00:00:00"/>
  </r>
  <r>
    <s v="INV01970"/>
    <s v="C022"/>
    <d v="2024-03-02T00:00:00"/>
    <d v="2024-04-01T00:00:00"/>
    <n v="177322.78"/>
    <n v="177322.78"/>
    <n v="675"/>
    <x v="0"/>
    <n v="0"/>
    <d v="2024-03-01T00:00:00"/>
  </r>
  <r>
    <s v="INV02032"/>
    <s v="C022"/>
    <d v="2025-08-26T00:00:00"/>
    <d v="2025-09-25T00:00:00"/>
    <n v="95063"/>
    <n v="95063"/>
    <n v="133"/>
    <x v="0"/>
    <n v="0"/>
    <d v="2025-08-01T00:00:00"/>
  </r>
  <r>
    <s v="INV02102"/>
    <s v="C022"/>
    <d v="2025-02-19T00:00:00"/>
    <d v="2025-03-21T00:00:00"/>
    <n v="94611.69"/>
    <n v="94611.69"/>
    <n v="321"/>
    <x v="0"/>
    <n v="0"/>
    <d v="2025-02-01T00:00:00"/>
  </r>
  <r>
    <s v="INV02244"/>
    <s v="C022"/>
    <d v="2025-08-18T00:00:00"/>
    <d v="2025-09-17T00:00:00"/>
    <n v="146764.67000000001"/>
    <n v="146764.67000000001"/>
    <n v="141"/>
    <x v="0"/>
    <n v="0"/>
    <d v="2025-08-01T00:00:00"/>
  </r>
  <r>
    <s v="INV03000"/>
    <s v="C023"/>
    <d v="2024-01-21T00:00:00"/>
    <d v="2024-02-20T00:00:00"/>
    <n v="194375.15"/>
    <n v="89758.94"/>
    <n v="716"/>
    <x v="0"/>
    <n v="104616.20999999999"/>
    <d v="2024-01-01T00:00:00"/>
  </r>
  <r>
    <s v="INV01931"/>
    <s v="C023"/>
    <d v="2024-02-03T00:00:00"/>
    <d v="2024-03-04T00:00:00"/>
    <n v="193744.08"/>
    <n v="100015.94"/>
    <n v="703"/>
    <x v="0"/>
    <n v="93728.139999999985"/>
    <d v="2024-02-01T00:00:00"/>
  </r>
  <r>
    <s v="INV00773"/>
    <s v="C023"/>
    <d v="2025-06-16T00:00:00"/>
    <d v="2025-07-16T00:00:00"/>
    <n v="31633.48"/>
    <n v="22823"/>
    <n v="204"/>
    <x v="0"/>
    <n v="8810.48"/>
    <d v="2025-06-01T00:00:00"/>
  </r>
  <r>
    <s v="INV00052"/>
    <s v="C023"/>
    <d v="2025-01-27T00:00:00"/>
    <d v="2025-02-26T00:00:00"/>
    <n v="69822.77"/>
    <n v="69822.77"/>
    <n v="344"/>
    <x v="0"/>
    <n v="0"/>
    <d v="2025-01-01T00:00:00"/>
  </r>
  <r>
    <s v="INV00210"/>
    <s v="C023"/>
    <d v="2024-03-27T00:00:00"/>
    <d v="2024-04-26T00:00:00"/>
    <n v="167666.68"/>
    <n v="167666.68"/>
    <n v="650"/>
    <x v="0"/>
    <n v="0"/>
    <d v="2024-03-01T00:00:00"/>
  </r>
  <r>
    <s v="INV00465"/>
    <s v="C023"/>
    <d v="2025-01-16T00:00:00"/>
    <d v="2025-02-15T00:00:00"/>
    <n v="154423.41"/>
    <n v="154423.41"/>
    <n v="355"/>
    <x v="0"/>
    <n v="0"/>
    <d v="2025-01-01T00:00:00"/>
  </r>
  <r>
    <s v="INV00471"/>
    <s v="C023"/>
    <d v="2024-04-25T00:00:00"/>
    <d v="2024-05-25T00:00:00"/>
    <n v="96600.87"/>
    <n v="96600.87"/>
    <n v="621"/>
    <x v="0"/>
    <n v="0"/>
    <d v="2024-04-01T00:00:00"/>
  </r>
  <r>
    <s v="INV00674"/>
    <s v="C023"/>
    <d v="2025-01-21T00:00:00"/>
    <d v="2025-02-20T00:00:00"/>
    <n v="164100.16"/>
    <n v="164100.16"/>
    <n v="350"/>
    <x v="0"/>
    <n v="0"/>
    <d v="2025-01-01T00:00:00"/>
  </r>
  <r>
    <s v="INV01097"/>
    <s v="C023"/>
    <d v="2025-01-13T00:00:00"/>
    <d v="2025-02-12T00:00:00"/>
    <n v="22138.98"/>
    <n v="22138.98"/>
    <n v="358"/>
    <x v="0"/>
    <n v="0"/>
    <d v="2025-01-01T00:00:00"/>
  </r>
  <r>
    <s v="INV01103"/>
    <s v="C023"/>
    <d v="2024-09-06T00:00:00"/>
    <d v="2024-10-06T00:00:00"/>
    <n v="121778.28"/>
    <n v="121778.28"/>
    <n v="487"/>
    <x v="0"/>
    <n v="0"/>
    <d v="2024-09-01T00:00:00"/>
  </r>
  <r>
    <s v="INV01392"/>
    <s v="C023"/>
    <d v="2024-10-13T00:00:00"/>
    <d v="2024-11-12T00:00:00"/>
    <n v="79180.100000000006"/>
    <n v="79180.100000000006"/>
    <n v="450"/>
    <x v="0"/>
    <n v="0"/>
    <d v="2024-10-01T00:00:00"/>
  </r>
  <r>
    <s v="INV02087"/>
    <s v="C023"/>
    <d v="2024-01-12T00:00:00"/>
    <d v="2024-02-11T00:00:00"/>
    <n v="61543.02"/>
    <n v="61543.02"/>
    <n v="725"/>
    <x v="0"/>
    <n v="0"/>
    <d v="2024-01-01T00:00:00"/>
  </r>
  <r>
    <s v="INV02276"/>
    <s v="C023"/>
    <d v="2024-06-27T00:00:00"/>
    <d v="2024-07-27T00:00:00"/>
    <n v="54994.86"/>
    <n v="54994.86"/>
    <n v="558"/>
    <x v="0"/>
    <n v="0"/>
    <d v="2024-06-01T00:00:00"/>
  </r>
  <r>
    <s v="INV02774"/>
    <s v="C023"/>
    <d v="2024-02-09T00:00:00"/>
    <d v="2024-03-10T00:00:00"/>
    <n v="75850.09"/>
    <n v="75850.09"/>
    <n v="697"/>
    <x v="0"/>
    <n v="0"/>
    <d v="2024-02-01T00:00:00"/>
  </r>
  <r>
    <s v="INV02829"/>
    <s v="C023"/>
    <d v="2024-06-25T00:00:00"/>
    <d v="2024-07-25T00:00:00"/>
    <n v="10896.6"/>
    <n v="10896.6"/>
    <n v="560"/>
    <x v="0"/>
    <n v="0"/>
    <d v="2024-06-01T00:00:00"/>
  </r>
  <r>
    <s v="INV02136"/>
    <s v="C024"/>
    <d v="2024-10-11T00:00:00"/>
    <d v="2024-11-10T00:00:00"/>
    <n v="162294.18"/>
    <n v="131113.92000000001"/>
    <n v="452"/>
    <x v="0"/>
    <n v="31180.25999999998"/>
    <d v="2024-10-01T00:00:00"/>
  </r>
  <r>
    <s v="INV00442"/>
    <s v="C024"/>
    <d v="2025-01-03T00:00:00"/>
    <d v="2025-02-02T00:00:00"/>
    <n v="50166.39"/>
    <n v="28848.35"/>
    <n v="368"/>
    <x v="0"/>
    <n v="21318.04"/>
    <d v="2025-01-01T00:00:00"/>
  </r>
  <r>
    <s v="INV00500"/>
    <s v="C024"/>
    <d v="2024-05-15T00:00:00"/>
    <d v="2024-06-14T00:00:00"/>
    <n v="143856.76"/>
    <n v="124251.6"/>
    <n v="601"/>
    <x v="0"/>
    <n v="19605.160000000003"/>
    <d v="2024-05-01T00:00:00"/>
  </r>
  <r>
    <s v="INV00006"/>
    <s v="C024"/>
    <d v="2025-04-15T00:00:00"/>
    <d v="2025-05-15T00:00:00"/>
    <n v="167645.53"/>
    <n v="167645.53"/>
    <n v="266"/>
    <x v="0"/>
    <n v="0"/>
    <d v="2025-04-01T00:00:00"/>
  </r>
  <r>
    <s v="INV00337"/>
    <s v="C024"/>
    <d v="2024-12-26T00:00:00"/>
    <d v="2025-01-25T00:00:00"/>
    <n v="190362.58"/>
    <n v="190362.58"/>
    <n v="376"/>
    <x v="0"/>
    <n v="0"/>
    <d v="2024-12-01T00:00:00"/>
  </r>
  <r>
    <s v="INV00470"/>
    <s v="C024"/>
    <d v="2025-01-26T00:00:00"/>
    <d v="2025-02-25T00:00:00"/>
    <n v="128762.27"/>
    <n v="128762.27"/>
    <n v="345"/>
    <x v="0"/>
    <n v="0"/>
    <d v="2025-01-01T00:00:00"/>
  </r>
  <r>
    <s v="INV02055"/>
    <s v="C024"/>
    <d v="2024-09-15T00:00:00"/>
    <d v="2024-10-15T00:00:00"/>
    <n v="46872.19"/>
    <n v="46872.19"/>
    <n v="478"/>
    <x v="0"/>
    <n v="0"/>
    <d v="2024-09-01T00:00:00"/>
  </r>
  <r>
    <s v="INV02252"/>
    <s v="C024"/>
    <d v="2025-07-27T00:00:00"/>
    <d v="2025-08-26T00:00:00"/>
    <n v="194959.86"/>
    <n v="194959.86"/>
    <n v="163"/>
    <x v="0"/>
    <n v="0"/>
    <d v="2025-07-01T00:00:00"/>
  </r>
  <r>
    <s v="INV02988"/>
    <s v="C024"/>
    <d v="2024-02-03T00:00:00"/>
    <d v="2024-03-04T00:00:00"/>
    <n v="21918.3"/>
    <n v="21918.3"/>
    <n v="703"/>
    <x v="0"/>
    <n v="0"/>
    <d v="2024-02-01T00:00:00"/>
  </r>
  <r>
    <s v="INV01302"/>
    <s v="C025"/>
    <d v="2024-04-18T00:00:00"/>
    <d v="2024-05-18T00:00:00"/>
    <n v="69709.509999999995"/>
    <n v="26648.67"/>
    <n v="628"/>
    <x v="0"/>
    <n v="43060.84"/>
    <d v="2024-04-01T00:00:00"/>
  </r>
  <r>
    <s v="INV02219"/>
    <s v="C025"/>
    <d v="2024-08-11T00:00:00"/>
    <d v="2024-09-10T00:00:00"/>
    <n v="60741.93"/>
    <n v="34845.480000000003"/>
    <n v="513"/>
    <x v="0"/>
    <n v="25896.449999999997"/>
    <d v="2024-08-01T00:00:00"/>
  </r>
  <r>
    <s v="INV02154"/>
    <s v="C025"/>
    <d v="2024-10-10T00:00:00"/>
    <d v="2024-11-09T00:00:00"/>
    <n v="26805.08"/>
    <n v="8275.85"/>
    <n v="453"/>
    <x v="0"/>
    <n v="18529.230000000003"/>
    <d v="2024-10-01T00:00:00"/>
  </r>
  <r>
    <s v="INV00598"/>
    <s v="C025"/>
    <d v="2025-09-10T00:00:00"/>
    <d v="2025-10-10T00:00:00"/>
    <n v="80842.58"/>
    <n v="80842.58"/>
    <n v="118"/>
    <x v="0"/>
    <n v="0"/>
    <d v="2025-09-01T00:00:00"/>
  </r>
  <r>
    <s v="INV01130"/>
    <s v="C025"/>
    <d v="2025-12-12T00:00:00"/>
    <d v="2026-01-11T00:00:00"/>
    <n v="160109.39000000001"/>
    <n v="160109.39000000001"/>
    <n v="25"/>
    <x v="2"/>
    <n v="0"/>
    <d v="2025-12-01T00:00:00"/>
  </r>
  <r>
    <s v="INV01180"/>
    <s v="C025"/>
    <d v="2025-05-13T00:00:00"/>
    <d v="2025-06-12T00:00:00"/>
    <n v="90957.97"/>
    <n v="90957.97"/>
    <n v="238"/>
    <x v="0"/>
    <n v="0"/>
    <d v="2025-05-01T00:00:00"/>
  </r>
  <r>
    <s v="INV02170"/>
    <s v="C025"/>
    <d v="2025-09-22T00:00:00"/>
    <d v="2025-10-22T00:00:00"/>
    <n v="173880.65"/>
    <n v="173880.65"/>
    <n v="106"/>
    <x v="0"/>
    <n v="0"/>
    <d v="2025-09-01T00:00:00"/>
  </r>
  <r>
    <s v="INV02452"/>
    <s v="C025"/>
    <d v="2024-02-22T00:00:00"/>
    <d v="2024-03-23T00:00:00"/>
    <n v="149888.54"/>
    <n v="149888.54"/>
    <n v="684"/>
    <x v="0"/>
    <n v="0"/>
    <d v="2024-02-01T00:00:00"/>
  </r>
  <r>
    <s v="INV02855"/>
    <s v="C025"/>
    <d v="2025-07-25T00:00:00"/>
    <d v="2025-08-24T00:00:00"/>
    <n v="61813.94"/>
    <n v="61813.94"/>
    <n v="165"/>
    <x v="0"/>
    <n v="0"/>
    <d v="2025-07-01T00:00:00"/>
  </r>
  <r>
    <s v="INV02985"/>
    <s v="C025"/>
    <d v="2025-06-19T00:00:00"/>
    <d v="2025-07-19T00:00:00"/>
    <n v="106998.85"/>
    <n v="106998.85"/>
    <n v="201"/>
    <x v="0"/>
    <n v="0"/>
    <d v="2025-06-01T00:00:00"/>
  </r>
  <r>
    <s v="INV01455"/>
    <s v="C026"/>
    <d v="2025-02-16T00:00:00"/>
    <d v="2025-03-18T00:00:00"/>
    <n v="152182.18"/>
    <n v="93954.03"/>
    <n v="324"/>
    <x v="0"/>
    <n v="58228.149999999994"/>
    <d v="2025-02-01T00:00:00"/>
  </r>
  <r>
    <s v="INV01545"/>
    <s v="C026"/>
    <d v="2024-10-30T00:00:00"/>
    <d v="2024-11-29T00:00:00"/>
    <n v="160799.26"/>
    <n v="134140.94"/>
    <n v="433"/>
    <x v="0"/>
    <n v="26658.320000000007"/>
    <d v="2024-10-01T00:00:00"/>
  </r>
  <r>
    <s v="INV00017"/>
    <s v="C026"/>
    <d v="2024-04-22T00:00:00"/>
    <d v="2024-05-22T00:00:00"/>
    <n v="183962.84"/>
    <n v="183962.84"/>
    <n v="624"/>
    <x v="0"/>
    <n v="0"/>
    <d v="2024-04-01T00:00:00"/>
  </r>
  <r>
    <s v="INV00102"/>
    <s v="C026"/>
    <d v="2024-05-12T00:00:00"/>
    <d v="2024-06-11T00:00:00"/>
    <n v="24446.82"/>
    <n v="24446.82"/>
    <n v="604"/>
    <x v="0"/>
    <n v="0"/>
    <d v="2024-05-01T00:00:00"/>
  </r>
  <r>
    <s v="INV01189"/>
    <s v="C026"/>
    <d v="2024-06-09T00:00:00"/>
    <d v="2024-07-09T00:00:00"/>
    <n v="54531.8"/>
    <n v="54531.8"/>
    <n v="576"/>
    <x v="0"/>
    <n v="0"/>
    <d v="2024-06-01T00:00:00"/>
  </r>
  <r>
    <s v="INV01251"/>
    <s v="C026"/>
    <d v="2024-04-25T00:00:00"/>
    <d v="2024-05-25T00:00:00"/>
    <n v="150159.82999999999"/>
    <n v="150159.82999999999"/>
    <n v="621"/>
    <x v="0"/>
    <n v="0"/>
    <d v="2024-04-01T00:00:00"/>
  </r>
  <r>
    <s v="INV01670"/>
    <s v="C026"/>
    <d v="2024-09-10T00:00:00"/>
    <d v="2024-10-10T00:00:00"/>
    <n v="65394.67"/>
    <n v="65394.67"/>
    <n v="483"/>
    <x v="0"/>
    <n v="0"/>
    <d v="2024-09-01T00:00:00"/>
  </r>
  <r>
    <s v="INV01827"/>
    <s v="C026"/>
    <d v="2024-08-13T00:00:00"/>
    <d v="2024-09-12T00:00:00"/>
    <n v="106265.37"/>
    <n v="106265.37"/>
    <n v="511"/>
    <x v="0"/>
    <n v="0"/>
    <d v="2024-08-01T00:00:00"/>
  </r>
  <r>
    <s v="INV02137"/>
    <s v="C026"/>
    <d v="2024-08-22T00:00:00"/>
    <d v="2024-09-21T00:00:00"/>
    <n v="48245.120000000003"/>
    <n v="48245.120000000003"/>
    <n v="502"/>
    <x v="0"/>
    <n v="0"/>
    <d v="2024-08-01T00:00:00"/>
  </r>
  <r>
    <s v="INV02792"/>
    <s v="C026"/>
    <d v="2025-05-01T00:00:00"/>
    <d v="2025-05-31T00:00:00"/>
    <n v="151566.76999999999"/>
    <n v="151566.76999999999"/>
    <n v="250"/>
    <x v="0"/>
    <n v="0"/>
    <d v="2025-05-01T00:00:00"/>
  </r>
  <r>
    <s v="INV00334"/>
    <s v="C027"/>
    <d v="2025-12-25T00:00:00"/>
    <d v="2026-01-24T00:00:00"/>
    <n v="169195.32"/>
    <n v="53986.77"/>
    <n v="12"/>
    <x v="2"/>
    <n v="115208.55000000002"/>
    <d v="2025-12-01T00:00:00"/>
  </r>
  <r>
    <s v="INV01661"/>
    <s v="C027"/>
    <d v="2025-01-15T00:00:00"/>
    <d v="2025-02-14T00:00:00"/>
    <n v="190854.01"/>
    <n v="98217.91"/>
    <n v="356"/>
    <x v="0"/>
    <n v="92636.1"/>
    <d v="2025-01-01T00:00:00"/>
  </r>
  <r>
    <s v="INV00374"/>
    <s v="C027"/>
    <d v="2024-09-06T00:00:00"/>
    <d v="2024-10-06T00:00:00"/>
    <n v="109708.98"/>
    <n v="48120.84"/>
    <n v="487"/>
    <x v="0"/>
    <n v="61588.14"/>
    <d v="2024-09-01T00:00:00"/>
  </r>
  <r>
    <s v="INV01046"/>
    <s v="C027"/>
    <d v="2024-05-17T00:00:00"/>
    <d v="2024-06-16T00:00:00"/>
    <n v="27043.43"/>
    <n v="11319.11"/>
    <n v="599"/>
    <x v="0"/>
    <n v="15724.32"/>
    <d v="2024-05-01T00:00:00"/>
  </r>
  <r>
    <s v="INV00438"/>
    <s v="C027"/>
    <d v="2024-04-08T00:00:00"/>
    <d v="2024-05-08T00:00:00"/>
    <n v="48941.52"/>
    <n v="48941.52"/>
    <n v="638"/>
    <x v="0"/>
    <n v="0"/>
    <d v="2024-04-01T00:00:00"/>
  </r>
  <r>
    <s v="INV00789"/>
    <s v="C027"/>
    <d v="2025-02-12T00:00:00"/>
    <d v="2025-03-14T00:00:00"/>
    <n v="46393.96"/>
    <n v="46393.96"/>
    <n v="328"/>
    <x v="0"/>
    <n v="0"/>
    <d v="2025-02-01T00:00:00"/>
  </r>
  <r>
    <s v="INV01377"/>
    <s v="C027"/>
    <d v="2025-08-09T00:00:00"/>
    <d v="2025-09-08T00:00:00"/>
    <n v="68038.47"/>
    <n v="68038.47"/>
    <n v="150"/>
    <x v="0"/>
    <n v="0"/>
    <d v="2025-08-01T00:00:00"/>
  </r>
  <r>
    <s v="INV01792"/>
    <s v="C027"/>
    <d v="2025-03-18T00:00:00"/>
    <d v="2025-04-17T00:00:00"/>
    <n v="192257.41"/>
    <n v="192257.41"/>
    <n v="294"/>
    <x v="0"/>
    <n v="0"/>
    <d v="2025-03-01T00:00:00"/>
  </r>
  <r>
    <s v="INV01890"/>
    <s v="C027"/>
    <d v="2024-06-29T00:00:00"/>
    <d v="2024-07-29T00:00:00"/>
    <n v="143420.59"/>
    <n v="143420.59"/>
    <n v="556"/>
    <x v="0"/>
    <n v="0"/>
    <d v="2024-06-01T00:00:00"/>
  </r>
  <r>
    <s v="INV02730"/>
    <s v="C027"/>
    <d v="2024-02-13T00:00:00"/>
    <d v="2024-03-14T00:00:00"/>
    <n v="37248.76"/>
    <n v="37248.76"/>
    <n v="693"/>
    <x v="0"/>
    <n v="0"/>
    <d v="2024-02-01T00:00:00"/>
  </r>
  <r>
    <s v="INV02938"/>
    <s v="C027"/>
    <d v="2025-03-10T00:00:00"/>
    <d v="2025-04-09T00:00:00"/>
    <n v="186707.44"/>
    <n v="186707.44"/>
    <n v="302"/>
    <x v="0"/>
    <n v="0"/>
    <d v="2025-03-01T00:00:00"/>
  </r>
  <r>
    <s v="INV00149"/>
    <s v="C028"/>
    <d v="2024-03-07T00:00:00"/>
    <d v="2024-04-06T00:00:00"/>
    <n v="166104.49"/>
    <n v="166104.49"/>
    <n v="670"/>
    <x v="0"/>
    <n v="0"/>
    <d v="2024-03-01T00:00:00"/>
  </r>
  <r>
    <s v="INV00391"/>
    <s v="C028"/>
    <d v="2024-01-26T00:00:00"/>
    <d v="2024-02-25T00:00:00"/>
    <n v="105979.82"/>
    <n v="105979.82"/>
    <n v="711"/>
    <x v="0"/>
    <n v="0"/>
    <d v="2024-01-01T00:00:00"/>
  </r>
  <r>
    <s v="INV00436"/>
    <s v="C028"/>
    <d v="2024-07-16T00:00:00"/>
    <d v="2024-08-15T00:00:00"/>
    <n v="127780.6"/>
    <n v="127780.6"/>
    <n v="539"/>
    <x v="0"/>
    <n v="0"/>
    <d v="2024-07-01T00:00:00"/>
  </r>
  <r>
    <s v="INV00732"/>
    <s v="C028"/>
    <d v="2024-07-02T00:00:00"/>
    <d v="2024-08-01T00:00:00"/>
    <n v="174762.27"/>
    <n v="174762.27"/>
    <n v="553"/>
    <x v="0"/>
    <n v="0"/>
    <d v="2024-07-01T00:00:00"/>
  </r>
  <r>
    <s v="INV00852"/>
    <s v="C028"/>
    <d v="2025-03-22T00:00:00"/>
    <d v="2025-04-21T00:00:00"/>
    <n v="135087.65"/>
    <n v="135087.65"/>
    <n v="290"/>
    <x v="0"/>
    <n v="0"/>
    <d v="2025-03-01T00:00:00"/>
  </r>
  <r>
    <s v="INV01277"/>
    <s v="C028"/>
    <d v="2025-12-16T00:00:00"/>
    <d v="2026-01-15T00:00:00"/>
    <n v="177921.83"/>
    <n v="177921.83"/>
    <n v="21"/>
    <x v="2"/>
    <n v="0"/>
    <d v="2025-12-01T00:00:00"/>
  </r>
  <r>
    <s v="INV01527"/>
    <s v="C028"/>
    <d v="2025-05-09T00:00:00"/>
    <d v="2025-06-08T00:00:00"/>
    <n v="62216.93"/>
    <n v="62216.93"/>
    <n v="242"/>
    <x v="0"/>
    <n v="0"/>
    <d v="2025-05-01T00:00:00"/>
  </r>
  <r>
    <s v="INV01806"/>
    <s v="C029"/>
    <d v="2024-11-18T00:00:00"/>
    <d v="2024-12-18T00:00:00"/>
    <n v="126655.18"/>
    <n v="71107.009999999995"/>
    <n v="414"/>
    <x v="0"/>
    <n v="55548.17"/>
    <d v="2024-11-01T00:00:00"/>
  </r>
  <r>
    <s v="INV02358"/>
    <s v="C029"/>
    <d v="2025-07-17T00:00:00"/>
    <d v="2025-08-16T00:00:00"/>
    <n v="66501.41"/>
    <n v="23393.52"/>
    <n v="173"/>
    <x v="0"/>
    <n v="43107.89"/>
    <d v="2025-07-01T00:00:00"/>
  </r>
  <r>
    <s v="INV00020"/>
    <s v="C029"/>
    <d v="2024-02-02T00:00:00"/>
    <d v="2024-03-03T00:00:00"/>
    <n v="123373.73"/>
    <n v="123373.73"/>
    <n v="704"/>
    <x v="0"/>
    <n v="0"/>
    <d v="2024-02-01T00:00:00"/>
  </r>
  <r>
    <s v="INV00195"/>
    <s v="C029"/>
    <d v="2024-07-26T00:00:00"/>
    <d v="2024-08-25T00:00:00"/>
    <n v="128587.76"/>
    <n v="128587.76"/>
    <n v="529"/>
    <x v="0"/>
    <n v="0"/>
    <d v="2024-07-01T00:00:00"/>
  </r>
  <r>
    <s v="INV01145"/>
    <s v="C029"/>
    <d v="2025-09-15T00:00:00"/>
    <d v="2025-10-15T00:00:00"/>
    <n v="47924.51"/>
    <n v="47924.51"/>
    <n v="113"/>
    <x v="0"/>
    <n v="0"/>
    <d v="2025-09-01T00:00:00"/>
  </r>
  <r>
    <s v="INV01217"/>
    <s v="C029"/>
    <d v="2025-07-06T00:00:00"/>
    <d v="2025-08-05T00:00:00"/>
    <n v="53212.7"/>
    <n v="53212.7"/>
    <n v="184"/>
    <x v="0"/>
    <n v="0"/>
    <d v="2025-07-01T00:00:00"/>
  </r>
  <r>
    <s v="INV01849"/>
    <s v="C029"/>
    <d v="2024-03-04T00:00:00"/>
    <d v="2024-04-03T00:00:00"/>
    <n v="119770.07"/>
    <n v="119770.07"/>
    <n v="673"/>
    <x v="0"/>
    <n v="0"/>
    <d v="2024-03-01T00:00:00"/>
  </r>
  <r>
    <s v="INV01993"/>
    <s v="C029"/>
    <d v="2025-07-30T00:00:00"/>
    <d v="2025-08-29T00:00:00"/>
    <n v="151784.17000000001"/>
    <n v="151784.17000000001"/>
    <n v="160"/>
    <x v="0"/>
    <n v="0"/>
    <d v="2025-07-01T00:00:00"/>
  </r>
  <r>
    <s v="INV02236"/>
    <s v="C029"/>
    <d v="2025-03-23T00:00:00"/>
    <d v="2025-04-22T00:00:00"/>
    <n v="108573.16"/>
    <n v="108573.16"/>
    <n v="289"/>
    <x v="0"/>
    <n v="0"/>
    <d v="2025-03-01T00:00:00"/>
  </r>
  <r>
    <s v="INV02987"/>
    <s v="C029"/>
    <d v="2024-02-25T00:00:00"/>
    <d v="2024-03-26T00:00:00"/>
    <n v="74613.009999999995"/>
    <n v="74613.009999999995"/>
    <n v="681"/>
    <x v="0"/>
    <n v="0"/>
    <d v="2024-02-01T00:00:00"/>
  </r>
  <r>
    <s v="INV01477"/>
    <s v="C030"/>
    <d v="2024-04-13T00:00:00"/>
    <d v="2024-05-13T00:00:00"/>
    <n v="194383.01"/>
    <n v="65663.199999999997"/>
    <n v="633"/>
    <x v="0"/>
    <n v="128719.81000000001"/>
    <d v="2024-04-01T00:00:00"/>
  </r>
  <r>
    <s v="INV00361"/>
    <s v="C030"/>
    <d v="2025-06-02T00:00:00"/>
    <d v="2025-07-02T00:00:00"/>
    <n v="88575.88"/>
    <n v="27086.35"/>
    <n v="218"/>
    <x v="0"/>
    <n v="61489.530000000006"/>
    <d v="2025-06-01T00:00:00"/>
  </r>
  <r>
    <s v="INV01873"/>
    <s v="C030"/>
    <d v="2025-09-17T00:00:00"/>
    <d v="2025-10-17T00:00:00"/>
    <n v="140421.45000000001"/>
    <n v="101916.73"/>
    <n v="111"/>
    <x v="0"/>
    <n v="38504.720000000016"/>
    <d v="2025-09-01T00:00:00"/>
  </r>
  <r>
    <s v="INV00134"/>
    <s v="C030"/>
    <d v="2025-01-28T00:00:00"/>
    <d v="2025-02-27T00:00:00"/>
    <n v="39912.35"/>
    <n v="23753.03"/>
    <n v="343"/>
    <x v="0"/>
    <n v="16159.32"/>
    <d v="2025-01-01T00:00:00"/>
  </r>
  <r>
    <s v="INV00230"/>
    <s v="C030"/>
    <d v="2025-10-30T00:00:00"/>
    <d v="2025-11-29T00:00:00"/>
    <n v="184713.99"/>
    <n v="184713.99"/>
    <n v="68"/>
    <x v="1"/>
    <n v="0"/>
    <d v="2025-10-01T00:00:00"/>
  </r>
  <r>
    <s v="INV00557"/>
    <s v="C030"/>
    <d v="2025-04-30T00:00:00"/>
    <d v="2025-05-30T00:00:00"/>
    <n v="186782.95"/>
    <n v="186782.95"/>
    <n v="251"/>
    <x v="0"/>
    <n v="0"/>
    <d v="2025-04-01T00:00:00"/>
  </r>
  <r>
    <s v="INV01044"/>
    <s v="C030"/>
    <d v="2024-04-12T00:00:00"/>
    <d v="2024-05-12T00:00:00"/>
    <n v="141889.32"/>
    <n v="141889.32"/>
    <n v="634"/>
    <x v="0"/>
    <n v="0"/>
    <d v="2024-04-01T00:00:00"/>
  </r>
  <r>
    <s v="INV01362"/>
    <s v="C030"/>
    <d v="2024-10-18T00:00:00"/>
    <d v="2024-11-17T00:00:00"/>
    <n v="129108.95"/>
    <n v="129108.95"/>
    <n v="445"/>
    <x v="0"/>
    <n v="0"/>
    <d v="2024-10-01T00:00:00"/>
  </r>
  <r>
    <s v="INV01584"/>
    <s v="C030"/>
    <d v="2024-08-08T00:00:00"/>
    <d v="2024-09-07T00:00:00"/>
    <n v="106523.08"/>
    <n v="106523.08"/>
    <n v="516"/>
    <x v="0"/>
    <n v="0"/>
    <d v="2024-08-01T00:00:00"/>
  </r>
  <r>
    <s v="INV02918"/>
    <s v="C030"/>
    <d v="2024-12-18T00:00:00"/>
    <d v="2025-01-17T00:00:00"/>
    <n v="144787.54"/>
    <n v="144787.54"/>
    <n v="384"/>
    <x v="0"/>
    <n v="0"/>
    <d v="2024-12-01T00:00:00"/>
  </r>
  <r>
    <s v="INV02367"/>
    <s v="C031"/>
    <d v="2024-09-16T00:00:00"/>
    <d v="2024-10-16T00:00:00"/>
    <n v="95699.81"/>
    <n v="46026.51"/>
    <n v="477"/>
    <x v="0"/>
    <n v="49673.299999999996"/>
    <d v="2024-09-01T00:00:00"/>
  </r>
  <r>
    <s v="INV00331"/>
    <s v="C031"/>
    <d v="2024-10-01T00:00:00"/>
    <d v="2024-10-31T00:00:00"/>
    <n v="112907.64"/>
    <n v="112907.64"/>
    <n v="462"/>
    <x v="0"/>
    <n v="0"/>
    <d v="2024-10-01T00:00:00"/>
  </r>
  <r>
    <s v="INV00857"/>
    <s v="C031"/>
    <d v="2025-03-06T00:00:00"/>
    <d v="2025-04-05T00:00:00"/>
    <n v="15290.68"/>
    <n v="15290.68"/>
    <n v="306"/>
    <x v="0"/>
    <n v="0"/>
    <d v="2025-03-01T00:00:00"/>
  </r>
  <r>
    <s v="INV00917"/>
    <s v="C031"/>
    <d v="2024-05-15T00:00:00"/>
    <d v="2024-06-14T00:00:00"/>
    <n v="69239.75"/>
    <n v="69239.75"/>
    <n v="601"/>
    <x v="0"/>
    <n v="0"/>
    <d v="2024-05-01T00:00:00"/>
  </r>
  <r>
    <s v="INV01158"/>
    <s v="C031"/>
    <d v="2024-02-15T00:00:00"/>
    <d v="2024-03-16T00:00:00"/>
    <n v="50951.67"/>
    <n v="50951.67"/>
    <n v="691"/>
    <x v="0"/>
    <n v="0"/>
    <d v="2024-02-01T00:00:00"/>
  </r>
  <r>
    <s v="INV01271"/>
    <s v="C031"/>
    <d v="2025-03-11T00:00:00"/>
    <d v="2025-04-10T00:00:00"/>
    <n v="146086.45000000001"/>
    <n v="146086.45000000001"/>
    <n v="301"/>
    <x v="0"/>
    <n v="0"/>
    <d v="2025-03-01T00:00:00"/>
  </r>
  <r>
    <s v="INV01292"/>
    <s v="C031"/>
    <d v="2024-12-23T00:00:00"/>
    <d v="2025-01-22T00:00:00"/>
    <n v="39124.769999999997"/>
    <n v="39124.769999999997"/>
    <n v="379"/>
    <x v="0"/>
    <n v="0"/>
    <d v="2024-12-01T00:00:00"/>
  </r>
  <r>
    <s v="INV01843"/>
    <s v="C031"/>
    <d v="2025-10-29T00:00:00"/>
    <d v="2025-11-28T00:00:00"/>
    <n v="140548.9"/>
    <n v="140548.9"/>
    <n v="69"/>
    <x v="1"/>
    <n v="0"/>
    <d v="2025-10-01T00:00:00"/>
  </r>
  <r>
    <s v="INV02030"/>
    <s v="C031"/>
    <d v="2024-05-20T00:00:00"/>
    <d v="2024-06-19T00:00:00"/>
    <n v="78771.06"/>
    <n v="78771.06"/>
    <n v="596"/>
    <x v="0"/>
    <n v="0"/>
    <d v="2024-05-01T00:00:00"/>
  </r>
  <r>
    <s v="INV02345"/>
    <s v="C031"/>
    <d v="2024-08-06T00:00:00"/>
    <d v="2024-09-05T00:00:00"/>
    <n v="26594.93"/>
    <n v="26594.93"/>
    <n v="518"/>
    <x v="0"/>
    <n v="0"/>
    <d v="2024-08-01T00:00:00"/>
  </r>
  <r>
    <s v="INV02600"/>
    <s v="C031"/>
    <d v="2024-01-27T00:00:00"/>
    <d v="2024-02-26T00:00:00"/>
    <n v="143229.98000000001"/>
    <n v="143229.98000000001"/>
    <n v="710"/>
    <x v="0"/>
    <n v="0"/>
    <d v="2024-01-01T00:00:00"/>
  </r>
  <r>
    <s v="INV02744"/>
    <s v="C031"/>
    <d v="2024-12-12T00:00:00"/>
    <d v="2025-01-11T00:00:00"/>
    <n v="125928.21"/>
    <n v="125928.21"/>
    <n v="390"/>
    <x v="0"/>
    <n v="0"/>
    <d v="2024-12-01T00:00:00"/>
  </r>
  <r>
    <s v="INV00621"/>
    <s v="C032"/>
    <d v="2025-03-01T00:00:00"/>
    <d v="2025-03-31T00:00:00"/>
    <n v="109189.02"/>
    <n v="36499.75"/>
    <n v="311"/>
    <x v="0"/>
    <n v="72689.27"/>
    <d v="2025-03-01T00:00:00"/>
  </r>
  <r>
    <s v="INV01376"/>
    <s v="C032"/>
    <d v="2024-02-12T00:00:00"/>
    <d v="2024-03-13T00:00:00"/>
    <n v="99981.96"/>
    <n v="38943.96"/>
    <n v="694"/>
    <x v="0"/>
    <n v="61038.000000000007"/>
    <d v="2024-02-01T00:00:00"/>
  </r>
  <r>
    <s v="INV02975"/>
    <s v="C032"/>
    <d v="2024-10-15T00:00:00"/>
    <d v="2024-11-14T00:00:00"/>
    <n v="47655.13"/>
    <n v="18777.02"/>
    <n v="448"/>
    <x v="0"/>
    <n v="28878.109999999997"/>
    <d v="2024-10-01T00:00:00"/>
  </r>
  <r>
    <s v="INV00545"/>
    <s v="C032"/>
    <d v="2024-10-01T00:00:00"/>
    <d v="2024-10-31T00:00:00"/>
    <n v="29631.24"/>
    <n v="29631.24"/>
    <n v="462"/>
    <x v="0"/>
    <n v="0"/>
    <d v="2024-10-01T00:00:00"/>
  </r>
  <r>
    <s v="INV00878"/>
    <s v="C032"/>
    <d v="2024-11-27T00:00:00"/>
    <d v="2024-12-27T00:00:00"/>
    <n v="172744.55"/>
    <n v="172744.55"/>
    <n v="405"/>
    <x v="0"/>
    <n v="0"/>
    <d v="2024-11-01T00:00:00"/>
  </r>
  <r>
    <s v="INV01298"/>
    <s v="C032"/>
    <d v="2024-12-23T00:00:00"/>
    <d v="2025-01-22T00:00:00"/>
    <n v="44397.19"/>
    <n v="44397.19"/>
    <n v="379"/>
    <x v="0"/>
    <n v="0"/>
    <d v="2024-12-01T00:00:00"/>
  </r>
  <r>
    <s v="INV01886"/>
    <s v="C032"/>
    <d v="2024-11-16T00:00:00"/>
    <d v="2024-12-16T00:00:00"/>
    <n v="35057.25"/>
    <n v="35057.25"/>
    <n v="416"/>
    <x v="0"/>
    <n v="0"/>
    <d v="2024-11-01T00:00:00"/>
  </r>
  <r>
    <s v="INV01922"/>
    <s v="C032"/>
    <d v="2025-09-17T00:00:00"/>
    <d v="2025-10-17T00:00:00"/>
    <n v="91178.95"/>
    <n v="91178.95"/>
    <n v="111"/>
    <x v="0"/>
    <n v="0"/>
    <d v="2025-09-01T00:00:00"/>
  </r>
  <r>
    <s v="INV02009"/>
    <s v="C032"/>
    <d v="2024-12-04T00:00:00"/>
    <d v="2025-01-03T00:00:00"/>
    <n v="155967.78"/>
    <n v="155967.78"/>
    <n v="398"/>
    <x v="0"/>
    <n v="0"/>
    <d v="2024-12-01T00:00:00"/>
  </r>
  <r>
    <s v="INV02638"/>
    <s v="C032"/>
    <d v="2024-12-17T00:00:00"/>
    <d v="2025-01-16T00:00:00"/>
    <n v="165617.06"/>
    <n v="165617.06"/>
    <n v="385"/>
    <x v="0"/>
    <n v="0"/>
    <d v="2024-12-01T00:00:00"/>
  </r>
  <r>
    <s v="INV00595"/>
    <s v="C033"/>
    <d v="2024-10-13T00:00:00"/>
    <d v="2024-11-12T00:00:00"/>
    <n v="34310.86"/>
    <n v="34310.86"/>
    <n v="450"/>
    <x v="0"/>
    <n v="0"/>
    <d v="2024-10-01T00:00:00"/>
  </r>
  <r>
    <s v="INV00868"/>
    <s v="C033"/>
    <d v="2024-05-21T00:00:00"/>
    <d v="2024-06-20T00:00:00"/>
    <n v="107834.12"/>
    <n v="107834.12"/>
    <n v="595"/>
    <x v="0"/>
    <n v="0"/>
    <d v="2024-05-01T00:00:00"/>
  </r>
  <r>
    <s v="INV00901"/>
    <s v="C033"/>
    <d v="2024-01-07T00:00:00"/>
    <d v="2024-02-06T00:00:00"/>
    <n v="131774.44"/>
    <n v="131774.44"/>
    <n v="730"/>
    <x v="0"/>
    <n v="0"/>
    <d v="2024-01-01T00:00:00"/>
  </r>
  <r>
    <s v="INV00923"/>
    <s v="C033"/>
    <d v="2025-01-21T00:00:00"/>
    <d v="2025-02-20T00:00:00"/>
    <n v="119305.68"/>
    <n v="119305.68"/>
    <n v="350"/>
    <x v="0"/>
    <n v="0"/>
    <d v="2025-01-01T00:00:00"/>
  </r>
  <r>
    <s v="INV01394"/>
    <s v="C034"/>
    <d v="2025-10-01T00:00:00"/>
    <d v="2025-10-31T00:00:00"/>
    <n v="98684.3"/>
    <n v="51249.120000000003"/>
    <n v="97"/>
    <x v="0"/>
    <n v="47435.18"/>
    <d v="2025-10-01T00:00:00"/>
  </r>
  <r>
    <s v="INV01542"/>
    <s v="C034"/>
    <d v="2024-06-11T00:00:00"/>
    <d v="2024-07-11T00:00:00"/>
    <n v="101063.28"/>
    <n v="68055.5"/>
    <n v="574"/>
    <x v="0"/>
    <n v="33007.78"/>
    <d v="2024-06-01T00:00:00"/>
  </r>
  <r>
    <s v="INV01447"/>
    <s v="C034"/>
    <d v="2025-10-27T00:00:00"/>
    <d v="2025-11-26T00:00:00"/>
    <n v="18611.89"/>
    <n v="12540.03"/>
    <n v="71"/>
    <x v="1"/>
    <n v="6071.8599999999988"/>
    <d v="2025-10-01T00:00:00"/>
  </r>
  <r>
    <s v="INV00416"/>
    <s v="C034"/>
    <d v="2024-01-24T00:00:00"/>
    <d v="2024-02-23T00:00:00"/>
    <n v="45741.84"/>
    <n v="45741.84"/>
    <n v="713"/>
    <x v="0"/>
    <n v="0"/>
    <d v="2024-01-01T00:00:00"/>
  </r>
  <r>
    <s v="INV00840"/>
    <s v="C034"/>
    <d v="2024-09-10T00:00:00"/>
    <d v="2024-10-10T00:00:00"/>
    <n v="36324.28"/>
    <n v="36324.28"/>
    <n v="483"/>
    <x v="0"/>
    <n v="0"/>
    <d v="2024-09-01T00:00:00"/>
  </r>
  <r>
    <s v="INV01174"/>
    <s v="C034"/>
    <d v="2024-10-28T00:00:00"/>
    <d v="2024-11-27T00:00:00"/>
    <n v="124251.38"/>
    <n v="124251.38"/>
    <n v="435"/>
    <x v="0"/>
    <n v="0"/>
    <d v="2024-10-01T00:00:00"/>
  </r>
  <r>
    <s v="INV01783"/>
    <s v="C034"/>
    <d v="2024-06-17T00:00:00"/>
    <d v="2024-07-17T00:00:00"/>
    <n v="169370.08"/>
    <n v="169370.08"/>
    <n v="568"/>
    <x v="0"/>
    <n v="0"/>
    <d v="2024-06-01T00:00:00"/>
  </r>
  <r>
    <s v="INV01856"/>
    <s v="C034"/>
    <d v="2024-07-09T00:00:00"/>
    <d v="2024-08-08T00:00:00"/>
    <n v="161216.4"/>
    <n v="161216.4"/>
    <n v="546"/>
    <x v="0"/>
    <n v="0"/>
    <d v="2024-07-01T00:00:00"/>
  </r>
  <r>
    <s v="INV02693"/>
    <s v="C034"/>
    <d v="2024-11-28T00:00:00"/>
    <d v="2024-12-28T00:00:00"/>
    <n v="17426.759999999998"/>
    <n v="17426.759999999998"/>
    <n v="404"/>
    <x v="0"/>
    <n v="0"/>
    <d v="2024-11-01T00:00:00"/>
  </r>
  <r>
    <s v="INV02759"/>
    <s v="C034"/>
    <d v="2025-02-17T00:00:00"/>
    <d v="2025-03-19T00:00:00"/>
    <n v="162510.45000000001"/>
    <n v="162510.45000000001"/>
    <n v="323"/>
    <x v="0"/>
    <n v="0"/>
    <d v="2025-02-01T00:00:00"/>
  </r>
  <r>
    <s v="INV01249"/>
    <s v="C035"/>
    <d v="2024-12-16T00:00:00"/>
    <d v="2025-01-15T00:00:00"/>
    <n v="193239.41"/>
    <n v="66906.64"/>
    <n v="386"/>
    <x v="0"/>
    <n v="126332.77"/>
    <d v="2024-12-01T00:00:00"/>
  </r>
  <r>
    <s v="INV00224"/>
    <s v="C035"/>
    <d v="2024-06-24T00:00:00"/>
    <d v="2024-07-24T00:00:00"/>
    <n v="84947.7"/>
    <n v="59407.81"/>
    <n v="561"/>
    <x v="0"/>
    <n v="25539.89"/>
    <d v="2024-06-01T00:00:00"/>
  </r>
  <r>
    <s v="INV01526"/>
    <s v="C035"/>
    <d v="2024-05-05T00:00:00"/>
    <d v="2024-06-04T00:00:00"/>
    <n v="21936.83"/>
    <n v="16124.69"/>
    <n v="611"/>
    <x v="0"/>
    <n v="5812.1400000000012"/>
    <d v="2024-05-01T00:00:00"/>
  </r>
  <r>
    <s v="INV00716"/>
    <s v="C035"/>
    <d v="2024-02-26T00:00:00"/>
    <d v="2024-03-27T00:00:00"/>
    <n v="197816.77"/>
    <n v="197816.77"/>
    <n v="680"/>
    <x v="0"/>
    <n v="0"/>
    <d v="2024-02-01T00:00:00"/>
  </r>
  <r>
    <s v="INV00815"/>
    <s v="C035"/>
    <d v="2025-02-13T00:00:00"/>
    <d v="2025-03-15T00:00:00"/>
    <n v="119584.21"/>
    <n v="119584.21"/>
    <n v="327"/>
    <x v="0"/>
    <n v="0"/>
    <d v="2025-02-01T00:00:00"/>
  </r>
  <r>
    <s v="INV01073"/>
    <s v="C035"/>
    <d v="2024-12-30T00:00:00"/>
    <d v="2025-01-29T00:00:00"/>
    <n v="116946.4"/>
    <n v="116946.4"/>
    <n v="372"/>
    <x v="0"/>
    <n v="0"/>
    <d v="2024-12-01T00:00:00"/>
  </r>
  <r>
    <s v="INV01077"/>
    <s v="C035"/>
    <d v="2024-05-26T00:00:00"/>
    <d v="2024-06-25T00:00:00"/>
    <n v="40006.06"/>
    <n v="40006.06"/>
    <n v="590"/>
    <x v="0"/>
    <n v="0"/>
    <d v="2024-05-01T00:00:00"/>
  </r>
  <r>
    <s v="INV01268"/>
    <s v="C035"/>
    <d v="2025-04-13T00:00:00"/>
    <d v="2025-05-13T00:00:00"/>
    <n v="102909.52"/>
    <n v="102909.52"/>
    <n v="268"/>
    <x v="0"/>
    <n v="0"/>
    <d v="2025-04-01T00:00:00"/>
  </r>
  <r>
    <s v="INV01870"/>
    <s v="C035"/>
    <d v="2024-07-02T00:00:00"/>
    <d v="2024-08-01T00:00:00"/>
    <n v="52703.3"/>
    <n v="52703.3"/>
    <n v="553"/>
    <x v="0"/>
    <n v="0"/>
    <d v="2024-07-01T00:00:00"/>
  </r>
  <r>
    <s v="INV01975"/>
    <s v="C035"/>
    <d v="2025-09-09T00:00:00"/>
    <d v="2025-10-09T00:00:00"/>
    <n v="162861.34"/>
    <n v="162861.34"/>
    <n v="119"/>
    <x v="0"/>
    <n v="0"/>
    <d v="2025-09-01T00:00:00"/>
  </r>
  <r>
    <s v="INV02406"/>
    <s v="C035"/>
    <d v="2025-04-01T00:00:00"/>
    <d v="2025-05-01T00:00:00"/>
    <n v="188624.18"/>
    <n v="188624.18"/>
    <n v="280"/>
    <x v="0"/>
    <n v="0"/>
    <d v="2025-04-01T00:00:00"/>
  </r>
  <r>
    <s v="INV02076"/>
    <s v="C036"/>
    <d v="2025-11-08T00:00:00"/>
    <d v="2025-12-08T00:00:00"/>
    <n v="73559.81"/>
    <n v="48273.61"/>
    <n v="59"/>
    <x v="3"/>
    <n v="25286.199999999997"/>
    <d v="2025-11-01T00:00:00"/>
  </r>
  <r>
    <s v="INV00699"/>
    <s v="C036"/>
    <d v="2025-10-27T00:00:00"/>
    <d v="2025-11-26T00:00:00"/>
    <n v="36654.94"/>
    <n v="14993.69"/>
    <n v="71"/>
    <x v="1"/>
    <n v="21661.25"/>
    <d v="2025-10-01T00:00:00"/>
  </r>
  <r>
    <s v="INV00525"/>
    <s v="C036"/>
    <d v="2024-07-14T00:00:00"/>
    <d v="2024-08-13T00:00:00"/>
    <n v="179936.64000000001"/>
    <n v="179936.64000000001"/>
    <n v="541"/>
    <x v="0"/>
    <n v="0"/>
    <d v="2024-07-01T00:00:00"/>
  </r>
  <r>
    <s v="INV00626"/>
    <s v="C036"/>
    <d v="2025-06-30T00:00:00"/>
    <d v="2025-07-30T00:00:00"/>
    <n v="160481.51999999999"/>
    <n v="160481.51999999999"/>
    <n v="190"/>
    <x v="0"/>
    <n v="0"/>
    <d v="2025-06-01T00:00:00"/>
  </r>
  <r>
    <s v="INV00704"/>
    <s v="C036"/>
    <d v="2024-09-14T00:00:00"/>
    <d v="2024-10-14T00:00:00"/>
    <n v="31217.97"/>
    <n v="31217.97"/>
    <n v="479"/>
    <x v="0"/>
    <n v="0"/>
    <d v="2024-09-01T00:00:00"/>
  </r>
  <r>
    <s v="INV00710"/>
    <s v="C036"/>
    <d v="2024-01-12T00:00:00"/>
    <d v="2024-02-11T00:00:00"/>
    <n v="110300.05"/>
    <n v="110300.05"/>
    <n v="725"/>
    <x v="0"/>
    <n v="0"/>
    <d v="2024-01-01T00:00:00"/>
  </r>
  <r>
    <s v="INV01029"/>
    <s v="C036"/>
    <d v="2025-06-05T00:00:00"/>
    <d v="2025-07-05T00:00:00"/>
    <n v="72061.5"/>
    <n v="72061.5"/>
    <n v="215"/>
    <x v="0"/>
    <n v="0"/>
    <d v="2025-06-01T00:00:00"/>
  </r>
  <r>
    <s v="INV01911"/>
    <s v="C036"/>
    <d v="2025-12-13T00:00:00"/>
    <d v="2026-01-12T00:00:00"/>
    <n v="83071.88"/>
    <n v="83071.88"/>
    <n v="24"/>
    <x v="2"/>
    <n v="0"/>
    <d v="2025-12-01T00:00:00"/>
  </r>
  <r>
    <s v="INV02063"/>
    <s v="C036"/>
    <d v="2024-04-20T00:00:00"/>
    <d v="2024-05-20T00:00:00"/>
    <n v="14832.79"/>
    <n v="14832.79"/>
    <n v="626"/>
    <x v="0"/>
    <n v="0"/>
    <d v="2024-04-01T00:00:00"/>
  </r>
  <r>
    <s v="INV02374"/>
    <s v="C036"/>
    <d v="2025-05-20T00:00:00"/>
    <d v="2025-06-19T00:00:00"/>
    <n v="62292.160000000003"/>
    <n v="62292.160000000003"/>
    <n v="231"/>
    <x v="0"/>
    <n v="0"/>
    <d v="2025-05-01T00:00:00"/>
  </r>
  <r>
    <s v="INV02422"/>
    <s v="C036"/>
    <d v="2024-07-03T00:00:00"/>
    <d v="2024-08-02T00:00:00"/>
    <n v="36867.82"/>
    <n v="36867.82"/>
    <n v="552"/>
    <x v="0"/>
    <n v="0"/>
    <d v="2024-07-01T00:00:00"/>
  </r>
  <r>
    <s v="INV02532"/>
    <s v="C036"/>
    <d v="2024-07-10T00:00:00"/>
    <d v="2024-08-09T00:00:00"/>
    <n v="168715.08"/>
    <n v="168715.08"/>
    <n v="545"/>
    <x v="0"/>
    <n v="0"/>
    <d v="2024-07-01T00:00:00"/>
  </r>
  <r>
    <s v="INV02898"/>
    <s v="C036"/>
    <d v="2024-02-16T00:00:00"/>
    <d v="2024-03-17T00:00:00"/>
    <n v="163411.5"/>
    <n v="163411.5"/>
    <n v="690"/>
    <x v="0"/>
    <n v="0"/>
    <d v="2024-02-01T00:00:00"/>
  </r>
  <r>
    <s v="INV02979"/>
    <s v="C036"/>
    <d v="2025-08-04T00:00:00"/>
    <d v="2025-09-03T00:00:00"/>
    <n v="110595.68"/>
    <n v="110595.68"/>
    <n v="155"/>
    <x v="0"/>
    <n v="0"/>
    <d v="2025-08-01T00:00:00"/>
  </r>
  <r>
    <s v="INV00342"/>
    <s v="C037"/>
    <d v="2025-09-30T00:00:00"/>
    <d v="2025-10-30T00:00:00"/>
    <n v="185663.85"/>
    <n v="105801.28"/>
    <n v="98"/>
    <x v="0"/>
    <n v="79862.570000000007"/>
    <d v="2025-09-01T00:00:00"/>
  </r>
  <r>
    <s v="INV00197"/>
    <s v="C037"/>
    <d v="2025-01-02T00:00:00"/>
    <d v="2025-02-01T00:00:00"/>
    <n v="101328.22"/>
    <n v="43552.32"/>
    <n v="369"/>
    <x v="0"/>
    <n v="57775.9"/>
    <d v="2025-01-01T00:00:00"/>
  </r>
  <r>
    <s v="INV02843"/>
    <s v="C037"/>
    <d v="2025-11-29T00:00:00"/>
    <d v="2025-12-29T00:00:00"/>
    <n v="29254.25"/>
    <n v="10955.69"/>
    <n v="38"/>
    <x v="3"/>
    <n v="18298.559999999998"/>
    <d v="2025-11-01T00:00:00"/>
  </r>
  <r>
    <s v="INV01107"/>
    <s v="C037"/>
    <d v="2025-04-29T00:00:00"/>
    <d v="2025-05-29T00:00:00"/>
    <n v="33389.81"/>
    <n v="17734.48"/>
    <n v="252"/>
    <x v="0"/>
    <n v="15655.329999999998"/>
    <d v="2025-04-01T00:00:00"/>
  </r>
  <r>
    <s v="INV02069"/>
    <s v="C037"/>
    <d v="2024-11-22T00:00:00"/>
    <d v="2024-12-22T00:00:00"/>
    <n v="14274.65"/>
    <n v="8657.08"/>
    <n v="410"/>
    <x v="0"/>
    <n v="5617.57"/>
    <d v="2024-11-01T00:00:00"/>
  </r>
  <r>
    <s v="INV00059"/>
    <s v="C037"/>
    <d v="2025-03-20T00:00:00"/>
    <d v="2025-04-19T00:00:00"/>
    <n v="44355.15"/>
    <n v="44355.15"/>
    <n v="292"/>
    <x v="0"/>
    <n v="0"/>
    <d v="2025-03-01T00:00:00"/>
  </r>
  <r>
    <s v="INV00324"/>
    <s v="C037"/>
    <d v="2024-07-05T00:00:00"/>
    <d v="2024-08-04T00:00:00"/>
    <n v="76312.63"/>
    <n v="76312.63"/>
    <n v="550"/>
    <x v="0"/>
    <n v="0"/>
    <d v="2024-07-01T00:00:00"/>
  </r>
  <r>
    <s v="INV00680"/>
    <s v="C037"/>
    <d v="2024-12-06T00:00:00"/>
    <d v="2025-01-05T00:00:00"/>
    <n v="192724.17"/>
    <n v="192724.17"/>
    <n v="396"/>
    <x v="0"/>
    <n v="0"/>
    <d v="2024-12-01T00:00:00"/>
  </r>
  <r>
    <s v="INV00821"/>
    <s v="C037"/>
    <d v="2025-01-03T00:00:00"/>
    <d v="2025-02-02T00:00:00"/>
    <n v="62231.08"/>
    <n v="62231.08"/>
    <n v="368"/>
    <x v="0"/>
    <n v="0"/>
    <d v="2025-01-01T00:00:00"/>
  </r>
  <r>
    <s v="INV00892"/>
    <s v="C037"/>
    <d v="2025-08-15T00:00:00"/>
    <d v="2025-09-14T00:00:00"/>
    <n v="21494.51"/>
    <n v="21494.51"/>
    <n v="144"/>
    <x v="0"/>
    <n v="0"/>
    <d v="2025-08-01T00:00:00"/>
  </r>
  <r>
    <s v="INV00896"/>
    <s v="C037"/>
    <d v="2025-04-13T00:00:00"/>
    <d v="2025-05-13T00:00:00"/>
    <n v="11045.83"/>
    <n v="11045.83"/>
    <n v="268"/>
    <x v="0"/>
    <n v="0"/>
    <d v="2025-04-01T00:00:00"/>
  </r>
  <r>
    <s v="INV01489"/>
    <s v="C037"/>
    <d v="2024-01-23T00:00:00"/>
    <d v="2024-02-22T00:00:00"/>
    <n v="84477.56"/>
    <n v="84477.56"/>
    <n v="714"/>
    <x v="0"/>
    <n v="0"/>
    <d v="2024-01-01T00:00:00"/>
  </r>
  <r>
    <s v="INV02131"/>
    <s v="C037"/>
    <d v="2024-04-18T00:00:00"/>
    <d v="2024-05-18T00:00:00"/>
    <n v="178695.92"/>
    <n v="178695.92"/>
    <n v="628"/>
    <x v="0"/>
    <n v="0"/>
    <d v="2024-04-01T00:00:00"/>
  </r>
  <r>
    <s v="INV02449"/>
    <s v="C037"/>
    <d v="2024-01-01T00:00:00"/>
    <d v="2024-01-31T00:00:00"/>
    <n v="108359.3"/>
    <n v="108359.3"/>
    <n v="736"/>
    <x v="0"/>
    <n v="0"/>
    <d v="2024-01-01T00:00:00"/>
  </r>
  <r>
    <s v="INV02489"/>
    <s v="C037"/>
    <d v="2025-07-13T00:00:00"/>
    <d v="2025-08-12T00:00:00"/>
    <n v="131185.32999999999"/>
    <n v="131185.32999999999"/>
    <n v="177"/>
    <x v="0"/>
    <n v="0"/>
    <d v="2025-07-01T00:00:00"/>
  </r>
  <r>
    <s v="INV02758"/>
    <s v="C037"/>
    <d v="2024-08-04T00:00:00"/>
    <d v="2024-09-03T00:00:00"/>
    <n v="188382.4"/>
    <n v="188382.4"/>
    <n v="520"/>
    <x v="0"/>
    <n v="0"/>
    <d v="2024-08-01T00:00:00"/>
  </r>
  <r>
    <s v="INV01989"/>
    <s v="C038"/>
    <d v="2025-07-19T00:00:00"/>
    <d v="2025-08-18T00:00:00"/>
    <n v="85191.85"/>
    <n v="42968.93"/>
    <n v="171"/>
    <x v="0"/>
    <n v="42222.920000000006"/>
    <d v="2025-07-01T00:00:00"/>
  </r>
  <r>
    <s v="INV00025"/>
    <s v="C038"/>
    <d v="2025-05-18T00:00:00"/>
    <d v="2025-06-17T00:00:00"/>
    <n v="60825.33"/>
    <n v="60825.33"/>
    <n v="233"/>
    <x v="0"/>
    <n v="0"/>
    <d v="2025-05-01T00:00:00"/>
  </r>
  <r>
    <s v="INV00552"/>
    <s v="C038"/>
    <d v="2024-07-11T00:00:00"/>
    <d v="2024-08-10T00:00:00"/>
    <n v="39369.43"/>
    <n v="39369.43"/>
    <n v="544"/>
    <x v="0"/>
    <n v="0"/>
    <d v="2024-07-01T00:00:00"/>
  </r>
  <r>
    <s v="INV00609"/>
    <s v="C038"/>
    <d v="2024-05-23T00:00:00"/>
    <d v="2024-06-22T00:00:00"/>
    <n v="144699.32999999999"/>
    <n v="144699.32999999999"/>
    <n v="593"/>
    <x v="0"/>
    <n v="0"/>
    <d v="2024-05-01T00:00:00"/>
  </r>
  <r>
    <s v="INV01239"/>
    <s v="C038"/>
    <d v="2024-03-22T00:00:00"/>
    <d v="2024-04-21T00:00:00"/>
    <n v="128659.14"/>
    <n v="128659.14"/>
    <n v="655"/>
    <x v="0"/>
    <n v="0"/>
    <d v="2024-03-01T00:00:00"/>
  </r>
  <r>
    <s v="INV01280"/>
    <s v="C038"/>
    <d v="2024-02-03T00:00:00"/>
    <d v="2024-03-04T00:00:00"/>
    <n v="155906.03"/>
    <n v="155906.03"/>
    <n v="703"/>
    <x v="0"/>
    <n v="0"/>
    <d v="2024-02-01T00:00:00"/>
  </r>
  <r>
    <s v="INV02116"/>
    <s v="C038"/>
    <d v="2025-11-08T00:00:00"/>
    <d v="2025-12-08T00:00:00"/>
    <n v="180126.6"/>
    <n v="180126.6"/>
    <n v="59"/>
    <x v="3"/>
    <n v="0"/>
    <d v="2025-11-01T00:00:00"/>
  </r>
  <r>
    <s v="INV02124"/>
    <s v="C038"/>
    <d v="2024-09-02T00:00:00"/>
    <d v="2024-10-02T00:00:00"/>
    <n v="119397.22"/>
    <n v="119397.22"/>
    <n v="491"/>
    <x v="0"/>
    <n v="0"/>
    <d v="2024-09-01T00:00:00"/>
  </r>
  <r>
    <s v="INV02125"/>
    <s v="C038"/>
    <d v="2024-05-06T00:00:00"/>
    <d v="2024-06-05T00:00:00"/>
    <n v="129112.19"/>
    <n v="129112.19"/>
    <n v="610"/>
    <x v="0"/>
    <n v="0"/>
    <d v="2024-05-01T00:00:00"/>
  </r>
  <r>
    <s v="INV02572"/>
    <s v="C038"/>
    <d v="2025-02-11T00:00:00"/>
    <d v="2025-03-13T00:00:00"/>
    <n v="35446.81"/>
    <n v="35446.81"/>
    <n v="329"/>
    <x v="0"/>
    <n v="0"/>
    <d v="2025-02-01T00:00:00"/>
  </r>
  <r>
    <s v="INV00757"/>
    <s v="C039"/>
    <d v="2024-11-19T00:00:00"/>
    <d v="2024-12-19T00:00:00"/>
    <n v="175182.43"/>
    <n v="114798.75"/>
    <n v="413"/>
    <x v="0"/>
    <n v="60383.679999999993"/>
    <d v="2024-11-01T00:00:00"/>
  </r>
  <r>
    <s v="INV02950"/>
    <s v="C039"/>
    <d v="2024-03-13T00:00:00"/>
    <d v="2024-04-12T00:00:00"/>
    <n v="64618.37"/>
    <n v="23372.080000000002"/>
    <n v="664"/>
    <x v="0"/>
    <n v="41246.29"/>
    <d v="2024-03-01T00:00:00"/>
  </r>
  <r>
    <s v="INV01597"/>
    <s v="C039"/>
    <d v="2025-12-29T00:00:00"/>
    <d v="2026-01-28T00:00:00"/>
    <n v="185283.75"/>
    <n v="150250.66"/>
    <n v="8"/>
    <x v="2"/>
    <n v="35033.089999999997"/>
    <d v="2025-12-01T00:00:00"/>
  </r>
  <r>
    <s v="INV02813"/>
    <s v="C039"/>
    <d v="2025-04-13T00:00:00"/>
    <d v="2025-05-13T00:00:00"/>
    <n v="83551.960000000006"/>
    <n v="50812.09"/>
    <n v="268"/>
    <x v="0"/>
    <n v="32739.87000000001"/>
    <d v="2025-04-01T00:00:00"/>
  </r>
  <r>
    <s v="INV00838"/>
    <s v="C039"/>
    <d v="2024-08-28T00:00:00"/>
    <d v="2024-09-27T00:00:00"/>
    <n v="77373.03"/>
    <n v="54685.01"/>
    <n v="496"/>
    <x v="0"/>
    <n v="22688.019999999997"/>
    <d v="2024-08-01T00:00:00"/>
  </r>
  <r>
    <s v="INV02482"/>
    <s v="C039"/>
    <d v="2024-06-16T00:00:00"/>
    <d v="2024-07-16T00:00:00"/>
    <n v="52656.87"/>
    <n v="43941.49"/>
    <n v="569"/>
    <x v="0"/>
    <n v="8715.3800000000047"/>
    <d v="2024-06-01T00:00:00"/>
  </r>
  <r>
    <s v="INV00413"/>
    <s v="C039"/>
    <d v="2024-07-15T00:00:00"/>
    <d v="2024-08-14T00:00:00"/>
    <n v="105358.19"/>
    <n v="105358.19"/>
    <n v="540"/>
    <x v="0"/>
    <n v="0"/>
    <d v="2024-07-01T00:00:00"/>
  </r>
  <r>
    <s v="INV00460"/>
    <s v="C039"/>
    <d v="2024-04-10T00:00:00"/>
    <d v="2024-05-10T00:00:00"/>
    <n v="136991.04999999999"/>
    <n v="136991.04999999999"/>
    <n v="636"/>
    <x v="0"/>
    <n v="0"/>
    <d v="2024-04-01T00:00:00"/>
  </r>
  <r>
    <s v="INV01160"/>
    <s v="C039"/>
    <d v="2025-08-09T00:00:00"/>
    <d v="2025-09-08T00:00:00"/>
    <n v="60548.83"/>
    <n v="60548.83"/>
    <n v="150"/>
    <x v="0"/>
    <n v="0"/>
    <d v="2025-08-01T00:00:00"/>
  </r>
  <r>
    <s v="INV01340"/>
    <s v="C039"/>
    <d v="2025-03-21T00:00:00"/>
    <d v="2025-04-20T00:00:00"/>
    <n v="133056.26999999999"/>
    <n v="133056.26999999999"/>
    <n v="291"/>
    <x v="0"/>
    <n v="0"/>
    <d v="2025-03-01T00:00:00"/>
  </r>
  <r>
    <s v="INV01832"/>
    <s v="C039"/>
    <d v="2024-07-02T00:00:00"/>
    <d v="2024-08-01T00:00:00"/>
    <n v="166067.64000000001"/>
    <n v="166067.64000000001"/>
    <n v="553"/>
    <x v="0"/>
    <n v="0"/>
    <d v="2024-07-01T00:00:00"/>
  </r>
  <r>
    <s v="INV01874"/>
    <s v="C040"/>
    <d v="2024-10-05T00:00:00"/>
    <d v="2024-11-04T00:00:00"/>
    <n v="122476.41"/>
    <n v="81263.350000000006"/>
    <n v="458"/>
    <x v="0"/>
    <n v="41213.06"/>
    <d v="2024-10-01T00:00:00"/>
  </r>
  <r>
    <s v="INV00316"/>
    <s v="C040"/>
    <d v="2025-01-26T00:00:00"/>
    <d v="2025-02-25T00:00:00"/>
    <n v="90413.18"/>
    <n v="90413.18"/>
    <n v="345"/>
    <x v="0"/>
    <n v="0"/>
    <d v="2025-01-01T00:00:00"/>
  </r>
  <r>
    <s v="INV00640"/>
    <s v="C040"/>
    <d v="2025-10-18T00:00:00"/>
    <d v="2025-11-17T00:00:00"/>
    <n v="136824.79"/>
    <n v="136824.79"/>
    <n v="80"/>
    <x v="1"/>
    <n v="0"/>
    <d v="2025-10-01T00:00:00"/>
  </r>
  <r>
    <s v="INV01444"/>
    <s v="C040"/>
    <d v="2024-11-29T00:00:00"/>
    <d v="2024-12-29T00:00:00"/>
    <n v="170592.1"/>
    <n v="170592.1"/>
    <n v="403"/>
    <x v="0"/>
    <n v="0"/>
    <d v="2024-11-01T00:00:00"/>
  </r>
  <r>
    <s v="INV01592"/>
    <s v="C040"/>
    <d v="2024-09-08T00:00:00"/>
    <d v="2024-10-08T00:00:00"/>
    <n v="16297.52"/>
    <n v="16297.52"/>
    <n v="485"/>
    <x v="0"/>
    <n v="0"/>
    <d v="2024-09-01T00:00:00"/>
  </r>
  <r>
    <s v="INV01609"/>
    <s v="C040"/>
    <d v="2024-10-26T00:00:00"/>
    <d v="2024-11-25T00:00:00"/>
    <n v="55280.14"/>
    <n v="55280.14"/>
    <n v="437"/>
    <x v="0"/>
    <n v="0"/>
    <d v="2024-10-01T00:00:00"/>
  </r>
  <r>
    <s v="INV01828"/>
    <s v="C040"/>
    <d v="2024-03-14T00:00:00"/>
    <d v="2024-04-13T00:00:00"/>
    <n v="169447.51"/>
    <n v="169447.51"/>
    <n v="663"/>
    <x v="0"/>
    <n v="0"/>
    <d v="2024-03-01T00:00:00"/>
  </r>
  <r>
    <s v="INV02920"/>
    <s v="C041"/>
    <d v="2024-05-18T00:00:00"/>
    <d v="2024-06-17T00:00:00"/>
    <n v="186551.02"/>
    <n v="87803.65"/>
    <n v="598"/>
    <x v="0"/>
    <n v="98747.37"/>
    <d v="2024-05-01T00:00:00"/>
  </r>
  <r>
    <s v="INV01166"/>
    <s v="C041"/>
    <d v="2024-07-09T00:00:00"/>
    <d v="2024-08-08T00:00:00"/>
    <n v="198486.13"/>
    <n v="129885.59"/>
    <n v="546"/>
    <x v="0"/>
    <n v="68600.540000000008"/>
    <d v="2024-07-01T00:00:00"/>
  </r>
  <r>
    <s v="INV01572"/>
    <s v="C041"/>
    <d v="2024-02-22T00:00:00"/>
    <d v="2024-03-23T00:00:00"/>
    <n v="69077.08"/>
    <n v="31206.67"/>
    <n v="684"/>
    <x v="0"/>
    <n v="37870.410000000003"/>
    <d v="2024-02-01T00:00:00"/>
  </r>
  <r>
    <s v="INV02625"/>
    <s v="C041"/>
    <d v="2025-08-25T00:00:00"/>
    <d v="2025-09-24T00:00:00"/>
    <n v="72512.11"/>
    <n v="43841.34"/>
    <n v="134"/>
    <x v="0"/>
    <n v="28670.770000000004"/>
    <d v="2025-08-01T00:00:00"/>
  </r>
  <r>
    <s v="INV00558"/>
    <s v="C041"/>
    <d v="2025-09-17T00:00:00"/>
    <d v="2025-10-17T00:00:00"/>
    <n v="77755.78"/>
    <n v="50385.88"/>
    <n v="111"/>
    <x v="0"/>
    <n v="27369.9"/>
    <d v="2025-09-01T00:00:00"/>
  </r>
  <r>
    <s v="INV00187"/>
    <s v="C041"/>
    <d v="2025-09-12T00:00:00"/>
    <d v="2025-10-12T00:00:00"/>
    <n v="54103.98"/>
    <n v="38024.269999999997"/>
    <n v="116"/>
    <x v="0"/>
    <n v="16079.710000000006"/>
    <d v="2025-09-01T00:00:00"/>
  </r>
  <r>
    <s v="INV00502"/>
    <s v="C041"/>
    <d v="2024-10-31T00:00:00"/>
    <d v="2024-11-30T00:00:00"/>
    <n v="173570.77"/>
    <n v="173570.77"/>
    <n v="432"/>
    <x v="0"/>
    <n v="0"/>
    <d v="2024-10-01T00:00:00"/>
  </r>
  <r>
    <s v="INV01095"/>
    <s v="C041"/>
    <d v="2024-06-01T00:00:00"/>
    <d v="2024-07-01T00:00:00"/>
    <n v="140414.15"/>
    <n v="140414.15"/>
    <n v="584"/>
    <x v="0"/>
    <n v="0"/>
    <d v="2024-06-01T00:00:00"/>
  </r>
  <r>
    <s v="INV02381"/>
    <s v="C041"/>
    <d v="2024-11-02T00:00:00"/>
    <d v="2024-12-02T00:00:00"/>
    <n v="106225.69"/>
    <n v="106225.69"/>
    <n v="430"/>
    <x v="0"/>
    <n v="0"/>
    <d v="2024-11-01T00:00:00"/>
  </r>
  <r>
    <s v="INV02456"/>
    <s v="C041"/>
    <d v="2024-06-29T00:00:00"/>
    <d v="2024-07-29T00:00:00"/>
    <n v="41345.550000000003"/>
    <n v="41345.550000000003"/>
    <n v="556"/>
    <x v="0"/>
    <n v="0"/>
    <d v="2024-06-01T00:00:00"/>
  </r>
  <r>
    <s v="INV02733"/>
    <s v="C041"/>
    <d v="2024-04-17T00:00:00"/>
    <d v="2024-05-17T00:00:00"/>
    <n v="195075.53"/>
    <n v="195075.53"/>
    <n v="629"/>
    <x v="0"/>
    <n v="0"/>
    <d v="2024-04-01T00:00:00"/>
  </r>
  <r>
    <s v="INV01478"/>
    <s v="C042"/>
    <d v="2025-07-19T00:00:00"/>
    <d v="2025-08-18T00:00:00"/>
    <n v="149913.38"/>
    <n v="113093.99"/>
    <n v="171"/>
    <x v="0"/>
    <n v="36819.39"/>
    <d v="2025-07-01T00:00:00"/>
  </r>
  <r>
    <s v="INV00641"/>
    <s v="C042"/>
    <d v="2025-08-07T00:00:00"/>
    <d v="2025-09-06T00:00:00"/>
    <n v="144500.85"/>
    <n v="120115.54"/>
    <n v="152"/>
    <x v="0"/>
    <n v="24385.310000000012"/>
    <d v="2025-08-01T00:00:00"/>
  </r>
  <r>
    <s v="INV00494"/>
    <s v="C042"/>
    <d v="2024-06-06T00:00:00"/>
    <d v="2024-07-06T00:00:00"/>
    <n v="162661.73000000001"/>
    <n v="162661.73000000001"/>
    <n v="579"/>
    <x v="0"/>
    <n v="0"/>
    <d v="2024-06-01T00:00:00"/>
  </r>
  <r>
    <s v="INV00738"/>
    <s v="C042"/>
    <d v="2024-01-10T00:00:00"/>
    <d v="2024-02-09T00:00:00"/>
    <n v="85006.33"/>
    <n v="85006.33"/>
    <n v="727"/>
    <x v="0"/>
    <n v="0"/>
    <d v="2024-01-01T00:00:00"/>
  </r>
  <r>
    <s v="INV00823"/>
    <s v="C042"/>
    <d v="2025-11-19T00:00:00"/>
    <d v="2025-12-19T00:00:00"/>
    <n v="70479.34"/>
    <n v="70479.34"/>
    <n v="48"/>
    <x v="3"/>
    <n v="0"/>
    <d v="2025-11-01T00:00:00"/>
  </r>
  <r>
    <s v="INV01556"/>
    <s v="C042"/>
    <d v="2025-11-24T00:00:00"/>
    <d v="2025-12-24T00:00:00"/>
    <n v="168504.98"/>
    <n v="168504.98"/>
    <n v="43"/>
    <x v="3"/>
    <n v="0"/>
    <d v="2025-11-01T00:00:00"/>
  </r>
  <r>
    <s v="INV01949"/>
    <s v="C042"/>
    <d v="2025-10-19T00:00:00"/>
    <d v="2025-11-18T00:00:00"/>
    <n v="126971.91"/>
    <n v="126971.91"/>
    <n v="79"/>
    <x v="1"/>
    <n v="0"/>
    <d v="2025-10-01T00:00:00"/>
  </r>
  <r>
    <s v="INV02088"/>
    <s v="C042"/>
    <d v="2025-08-15T00:00:00"/>
    <d v="2025-09-14T00:00:00"/>
    <n v="188321.36"/>
    <n v="188321.36"/>
    <n v="144"/>
    <x v="0"/>
    <n v="0"/>
    <d v="2025-08-01T00:00:00"/>
  </r>
  <r>
    <s v="INV02113"/>
    <s v="C042"/>
    <d v="2024-11-18T00:00:00"/>
    <d v="2024-12-18T00:00:00"/>
    <n v="176297.7"/>
    <n v="176297.7"/>
    <n v="414"/>
    <x v="0"/>
    <n v="0"/>
    <d v="2024-11-01T00:00:00"/>
  </r>
  <r>
    <s v="INV02373"/>
    <s v="C042"/>
    <d v="2024-11-12T00:00:00"/>
    <d v="2024-12-12T00:00:00"/>
    <n v="94991.83"/>
    <n v="94991.83"/>
    <n v="420"/>
    <x v="0"/>
    <n v="0"/>
    <d v="2024-11-01T00:00:00"/>
  </r>
  <r>
    <s v="INV02528"/>
    <s v="C042"/>
    <d v="2025-11-20T00:00:00"/>
    <d v="2025-12-20T00:00:00"/>
    <n v="112765.08"/>
    <n v="112765.08"/>
    <n v="47"/>
    <x v="3"/>
    <n v="0"/>
    <d v="2025-11-01T00:00:00"/>
  </r>
  <r>
    <s v="INV02571"/>
    <s v="C042"/>
    <d v="2025-09-29T00:00:00"/>
    <d v="2025-10-29T00:00:00"/>
    <n v="19222.830000000002"/>
    <n v="19222.830000000002"/>
    <n v="99"/>
    <x v="0"/>
    <n v="0"/>
    <d v="2025-09-01T00:00:00"/>
  </r>
  <r>
    <s v="INV02659"/>
    <s v="C042"/>
    <d v="2025-03-01T00:00:00"/>
    <d v="2025-03-31T00:00:00"/>
    <n v="32896.559999999998"/>
    <n v="32896.559999999998"/>
    <n v="311"/>
    <x v="0"/>
    <n v="0"/>
    <d v="2025-03-01T00:00:00"/>
  </r>
  <r>
    <s v="INV02812"/>
    <s v="C042"/>
    <d v="2025-06-07T00:00:00"/>
    <d v="2025-07-07T00:00:00"/>
    <n v="70761.38"/>
    <n v="70761.38"/>
    <n v="213"/>
    <x v="0"/>
    <n v="0"/>
    <d v="2025-06-01T00:00:00"/>
  </r>
  <r>
    <s v="INV02908"/>
    <s v="C042"/>
    <d v="2024-05-13T00:00:00"/>
    <d v="2024-06-12T00:00:00"/>
    <n v="97726.06"/>
    <n v="97726.06"/>
    <n v="603"/>
    <x v="0"/>
    <n v="0"/>
    <d v="2024-05-01T00:00:00"/>
  </r>
  <r>
    <s v="INV01105"/>
    <s v="C043"/>
    <d v="2025-01-14T00:00:00"/>
    <d v="2025-02-13T00:00:00"/>
    <n v="180342.03"/>
    <n v="138167.56"/>
    <n v="357"/>
    <x v="0"/>
    <n v="42174.47"/>
    <d v="2025-01-01T00:00:00"/>
  </r>
  <r>
    <s v="INV01896"/>
    <s v="C043"/>
    <d v="2024-07-24T00:00:00"/>
    <d v="2024-08-23T00:00:00"/>
    <n v="186805.13"/>
    <n v="151571.42000000001"/>
    <n v="531"/>
    <x v="0"/>
    <n v="35233.709999999992"/>
    <d v="2024-07-01T00:00:00"/>
  </r>
  <r>
    <s v="INV01195"/>
    <s v="C043"/>
    <d v="2024-04-26T00:00:00"/>
    <d v="2024-05-26T00:00:00"/>
    <n v="149300.66"/>
    <n v="132447.06"/>
    <n v="620"/>
    <x v="0"/>
    <n v="16853.600000000006"/>
    <d v="2024-04-01T00:00:00"/>
  </r>
  <r>
    <s v="INV00664"/>
    <s v="C043"/>
    <d v="2025-12-30T00:00:00"/>
    <d v="2026-01-29T00:00:00"/>
    <n v="70730.460000000006"/>
    <n v="70730.460000000006"/>
    <n v="7"/>
    <x v="2"/>
    <n v="0"/>
    <d v="2025-12-01T00:00:00"/>
  </r>
  <r>
    <s v="INV00679"/>
    <s v="C043"/>
    <d v="2024-12-02T00:00:00"/>
    <d v="2025-01-01T00:00:00"/>
    <n v="10717.81"/>
    <n v="10717.81"/>
    <n v="400"/>
    <x v="0"/>
    <n v="0"/>
    <d v="2024-12-01T00:00:00"/>
  </r>
  <r>
    <s v="INV00765"/>
    <s v="C043"/>
    <d v="2024-12-25T00:00:00"/>
    <d v="2025-01-24T00:00:00"/>
    <n v="31356.91"/>
    <n v="31356.91"/>
    <n v="377"/>
    <x v="0"/>
    <n v="0"/>
    <d v="2024-12-01T00:00:00"/>
  </r>
  <r>
    <s v="INV01069"/>
    <s v="C043"/>
    <d v="2025-07-19T00:00:00"/>
    <d v="2025-08-18T00:00:00"/>
    <n v="151746.07999999999"/>
    <n v="151746.07999999999"/>
    <n v="171"/>
    <x v="0"/>
    <n v="0"/>
    <d v="2025-07-01T00:00:00"/>
  </r>
  <r>
    <s v="INV01176"/>
    <s v="C043"/>
    <d v="2025-03-20T00:00:00"/>
    <d v="2025-04-19T00:00:00"/>
    <n v="168870.57"/>
    <n v="168870.57"/>
    <n v="292"/>
    <x v="0"/>
    <n v="0"/>
    <d v="2025-03-01T00:00:00"/>
  </r>
  <r>
    <s v="INV02428"/>
    <s v="C043"/>
    <d v="2025-09-06T00:00:00"/>
    <d v="2025-10-06T00:00:00"/>
    <n v="151244.85"/>
    <n v="151244.85"/>
    <n v="122"/>
    <x v="0"/>
    <n v="0"/>
    <d v="2025-09-01T00:00:00"/>
  </r>
  <r>
    <s v="INV02509"/>
    <s v="C043"/>
    <d v="2025-07-29T00:00:00"/>
    <d v="2025-08-28T00:00:00"/>
    <n v="61827.65"/>
    <n v="61827.65"/>
    <n v="161"/>
    <x v="0"/>
    <n v="0"/>
    <d v="2025-07-01T00:00:00"/>
  </r>
  <r>
    <s v="INV02753"/>
    <s v="C043"/>
    <d v="2024-07-29T00:00:00"/>
    <d v="2024-08-28T00:00:00"/>
    <n v="90354.240000000005"/>
    <n v="90354.240000000005"/>
    <n v="526"/>
    <x v="0"/>
    <n v="0"/>
    <d v="2024-07-01T00:00:00"/>
  </r>
  <r>
    <s v="INV02508"/>
    <s v="C044"/>
    <d v="2025-07-10T00:00:00"/>
    <d v="2025-08-09T00:00:00"/>
    <n v="120956.69"/>
    <n v="39471.620000000003"/>
    <n v="180"/>
    <x v="0"/>
    <n v="81485.070000000007"/>
    <d v="2025-07-01T00:00:00"/>
  </r>
  <r>
    <s v="INV02494"/>
    <s v="C044"/>
    <d v="2024-05-02T00:00:00"/>
    <d v="2024-06-01T00:00:00"/>
    <n v="23629.03"/>
    <n v="8258.08"/>
    <n v="614"/>
    <x v="0"/>
    <n v="15370.949999999999"/>
    <d v="2024-05-01T00:00:00"/>
  </r>
  <r>
    <s v="INV00192"/>
    <s v="C044"/>
    <d v="2025-12-02T00:00:00"/>
    <d v="2026-01-01T00:00:00"/>
    <n v="97107.72"/>
    <n v="97107.72"/>
    <n v="35"/>
    <x v="3"/>
    <n v="0"/>
    <d v="2025-12-01T00:00:00"/>
  </r>
  <r>
    <s v="INV00376"/>
    <s v="C044"/>
    <d v="2025-07-02T00:00:00"/>
    <d v="2025-08-01T00:00:00"/>
    <n v="39628.379999999997"/>
    <n v="39628.379999999997"/>
    <n v="188"/>
    <x v="0"/>
    <n v="0"/>
    <d v="2025-07-01T00:00:00"/>
  </r>
  <r>
    <s v="INV01335"/>
    <s v="C044"/>
    <d v="2025-06-28T00:00:00"/>
    <d v="2025-07-28T00:00:00"/>
    <n v="79065.81"/>
    <n v="79065.81"/>
    <n v="192"/>
    <x v="0"/>
    <n v="0"/>
    <d v="2025-06-01T00:00:00"/>
  </r>
  <r>
    <s v="INV01488"/>
    <s v="C044"/>
    <d v="2024-12-09T00:00:00"/>
    <d v="2025-01-08T00:00:00"/>
    <n v="43373.49"/>
    <n v="43373.49"/>
    <n v="393"/>
    <x v="0"/>
    <n v="0"/>
    <d v="2024-12-01T00:00:00"/>
  </r>
  <r>
    <s v="INV01522"/>
    <s v="C044"/>
    <d v="2024-01-21T00:00:00"/>
    <d v="2024-02-20T00:00:00"/>
    <n v="66299.61"/>
    <n v="66299.61"/>
    <n v="716"/>
    <x v="0"/>
    <n v="0"/>
    <d v="2024-01-01T00:00:00"/>
  </r>
  <r>
    <s v="INV01840"/>
    <s v="C044"/>
    <d v="2024-06-17T00:00:00"/>
    <d v="2024-07-17T00:00:00"/>
    <n v="20768.86"/>
    <n v="20768.86"/>
    <n v="568"/>
    <x v="0"/>
    <n v="0"/>
    <d v="2024-06-01T00:00:00"/>
  </r>
  <r>
    <s v="INV02796"/>
    <s v="C044"/>
    <d v="2025-11-09T00:00:00"/>
    <d v="2025-12-09T00:00:00"/>
    <n v="84604.93"/>
    <n v="84604.93"/>
    <n v="58"/>
    <x v="3"/>
    <n v="0"/>
    <d v="2025-11-01T00:00:00"/>
  </r>
  <r>
    <s v="INV02847"/>
    <s v="C044"/>
    <d v="2024-10-10T00:00:00"/>
    <d v="2024-11-09T00:00:00"/>
    <n v="196222.68"/>
    <n v="196222.68"/>
    <n v="453"/>
    <x v="0"/>
    <n v="0"/>
    <d v="2024-10-01T00:00:00"/>
  </r>
  <r>
    <s v="INV02472"/>
    <s v="C045"/>
    <d v="2024-03-09T00:00:00"/>
    <d v="2024-04-08T00:00:00"/>
    <n v="143386.85"/>
    <n v="97339.53"/>
    <n v="668"/>
    <x v="0"/>
    <n v="46047.320000000007"/>
    <d v="2024-03-01T00:00:00"/>
  </r>
  <r>
    <s v="INV00902"/>
    <s v="C045"/>
    <d v="2025-08-07T00:00:00"/>
    <d v="2025-09-06T00:00:00"/>
    <n v="156256.57"/>
    <n v="126664.67"/>
    <n v="152"/>
    <x v="0"/>
    <n v="29591.900000000009"/>
    <d v="2025-08-01T00:00:00"/>
  </r>
  <r>
    <s v="INV02392"/>
    <s v="C045"/>
    <d v="2025-01-20T00:00:00"/>
    <d v="2025-02-19T00:00:00"/>
    <n v="155591.63"/>
    <n v="129815.51"/>
    <n v="351"/>
    <x v="0"/>
    <n v="25776.12000000001"/>
    <d v="2025-01-01T00:00:00"/>
  </r>
  <r>
    <s v="INV01830"/>
    <s v="C045"/>
    <d v="2024-04-09T00:00:00"/>
    <d v="2024-05-09T00:00:00"/>
    <n v="190940.47"/>
    <n v="166093.4"/>
    <n v="637"/>
    <x v="0"/>
    <n v="24847.070000000007"/>
    <d v="2024-04-01T00:00:00"/>
  </r>
  <r>
    <s v="INV01051"/>
    <s v="C045"/>
    <d v="2024-06-02T00:00:00"/>
    <d v="2024-07-02T00:00:00"/>
    <n v="13233.2"/>
    <n v="10483.32"/>
    <n v="583"/>
    <x v="0"/>
    <n v="2749.880000000001"/>
    <d v="2024-06-01T00:00:00"/>
  </r>
  <r>
    <s v="INV00010"/>
    <s v="C045"/>
    <d v="2025-08-07T00:00:00"/>
    <d v="2025-09-06T00:00:00"/>
    <n v="76136.62"/>
    <n v="76136.62"/>
    <n v="152"/>
    <x v="0"/>
    <n v="0"/>
    <d v="2025-08-01T00:00:00"/>
  </r>
  <r>
    <s v="INV00166"/>
    <s v="C045"/>
    <d v="2025-10-25T00:00:00"/>
    <d v="2025-11-24T00:00:00"/>
    <n v="72195.61"/>
    <n v="72195.61"/>
    <n v="73"/>
    <x v="1"/>
    <n v="0"/>
    <d v="2025-10-01T00:00:00"/>
  </r>
  <r>
    <s v="INV00378"/>
    <s v="C045"/>
    <d v="2024-08-16T00:00:00"/>
    <d v="2024-09-15T00:00:00"/>
    <n v="28919.7"/>
    <n v="28919.7"/>
    <n v="508"/>
    <x v="0"/>
    <n v="0"/>
    <d v="2024-08-01T00:00:00"/>
  </r>
  <r>
    <s v="INV00843"/>
    <s v="C045"/>
    <d v="2025-04-11T00:00:00"/>
    <d v="2025-05-11T00:00:00"/>
    <n v="107027.66"/>
    <n v="107027.66"/>
    <n v="270"/>
    <x v="0"/>
    <n v="0"/>
    <d v="2025-04-01T00:00:00"/>
  </r>
  <r>
    <s v="INV01136"/>
    <s v="C045"/>
    <d v="2025-06-24T00:00:00"/>
    <d v="2025-07-24T00:00:00"/>
    <n v="53300.39"/>
    <n v="53300.39"/>
    <n v="196"/>
    <x v="0"/>
    <n v="0"/>
    <d v="2025-06-01T00:00:00"/>
  </r>
  <r>
    <s v="INV01474"/>
    <s v="C045"/>
    <d v="2025-06-07T00:00:00"/>
    <d v="2025-07-07T00:00:00"/>
    <n v="188897.31"/>
    <n v="188897.31"/>
    <n v="213"/>
    <x v="0"/>
    <n v="0"/>
    <d v="2025-06-01T00:00:00"/>
  </r>
  <r>
    <s v="INV02720"/>
    <s v="C045"/>
    <d v="2025-03-03T00:00:00"/>
    <d v="2025-04-02T00:00:00"/>
    <n v="95766.84"/>
    <n v="95766.84"/>
    <n v="309"/>
    <x v="0"/>
    <n v="0"/>
    <d v="2025-03-01T00:00:00"/>
  </r>
  <r>
    <s v="INV00038"/>
    <s v="C046"/>
    <d v="2024-04-22T00:00:00"/>
    <d v="2024-05-22T00:00:00"/>
    <n v="160980.04999999999"/>
    <n v="160980.04999999999"/>
    <n v="624"/>
    <x v="0"/>
    <n v="0"/>
    <d v="2024-04-01T00:00:00"/>
  </r>
  <r>
    <s v="INV00650"/>
    <s v="C046"/>
    <d v="2024-10-28T00:00:00"/>
    <d v="2024-11-27T00:00:00"/>
    <n v="191187.31"/>
    <n v="191187.31"/>
    <n v="435"/>
    <x v="0"/>
    <n v="0"/>
    <d v="2024-10-01T00:00:00"/>
  </r>
  <r>
    <s v="INV00714"/>
    <s v="C046"/>
    <d v="2024-08-16T00:00:00"/>
    <d v="2024-09-15T00:00:00"/>
    <n v="101294.81"/>
    <n v="101294.81"/>
    <n v="508"/>
    <x v="0"/>
    <n v="0"/>
    <d v="2024-08-01T00:00:00"/>
  </r>
  <r>
    <s v="INV00963"/>
    <s v="C046"/>
    <d v="2024-03-08T00:00:00"/>
    <d v="2024-04-07T00:00:00"/>
    <n v="51603.33"/>
    <n v="51603.33"/>
    <n v="669"/>
    <x v="0"/>
    <n v="0"/>
    <d v="2024-03-01T00:00:00"/>
  </r>
  <r>
    <s v="INV01503"/>
    <s v="C046"/>
    <d v="2024-04-18T00:00:00"/>
    <d v="2024-05-18T00:00:00"/>
    <n v="39425.300000000003"/>
    <n v="39425.300000000003"/>
    <n v="628"/>
    <x v="0"/>
    <n v="0"/>
    <d v="2024-04-01T00:00:00"/>
  </r>
  <r>
    <s v="INV01656"/>
    <s v="C046"/>
    <d v="2025-10-02T00:00:00"/>
    <d v="2025-11-01T00:00:00"/>
    <n v="135769.23000000001"/>
    <n v="135769.23000000001"/>
    <n v="96"/>
    <x v="0"/>
    <n v="0"/>
    <d v="2025-10-01T00:00:00"/>
  </r>
  <r>
    <s v="INV02016"/>
    <s v="C046"/>
    <d v="2025-09-19T00:00:00"/>
    <d v="2025-10-19T00:00:00"/>
    <n v="70757.61"/>
    <n v="70757.61"/>
    <n v="109"/>
    <x v="0"/>
    <n v="0"/>
    <d v="2025-09-01T00:00:00"/>
  </r>
  <r>
    <s v="INV02958"/>
    <s v="C046"/>
    <d v="2024-07-02T00:00:00"/>
    <d v="2024-08-01T00:00:00"/>
    <n v="115162.31"/>
    <n v="115162.31"/>
    <n v="553"/>
    <x v="0"/>
    <n v="0"/>
    <d v="2024-07-01T00:00:00"/>
  </r>
  <r>
    <s v="INV01814"/>
    <s v="C047"/>
    <d v="2025-11-17T00:00:00"/>
    <d v="2025-12-17T00:00:00"/>
    <n v="190274.03"/>
    <n v="122717.28"/>
    <n v="50"/>
    <x v="3"/>
    <n v="67556.75"/>
    <d v="2025-11-01T00:00:00"/>
  </r>
  <r>
    <s v="INV00056"/>
    <s v="C047"/>
    <d v="2025-07-31T00:00:00"/>
    <d v="2025-08-30T00:00:00"/>
    <n v="172992.52"/>
    <n v="129767.9"/>
    <n v="159"/>
    <x v="0"/>
    <n v="43224.619999999995"/>
    <d v="2025-07-01T00:00:00"/>
  </r>
  <r>
    <s v="INV02473"/>
    <s v="C047"/>
    <d v="2024-02-28T00:00:00"/>
    <d v="2024-03-29T00:00:00"/>
    <n v="138278.47"/>
    <n v="108730.68"/>
    <n v="678"/>
    <x v="0"/>
    <n v="29547.790000000008"/>
    <d v="2024-02-01T00:00:00"/>
  </r>
  <r>
    <s v="INV00225"/>
    <s v="C047"/>
    <d v="2024-02-28T00:00:00"/>
    <d v="2024-03-29T00:00:00"/>
    <n v="47986.92"/>
    <n v="28619"/>
    <n v="678"/>
    <x v="0"/>
    <n v="19367.919999999998"/>
    <d v="2024-02-01T00:00:00"/>
  </r>
  <r>
    <s v="INV00107"/>
    <s v="C047"/>
    <d v="2025-10-28T00:00:00"/>
    <d v="2025-11-27T00:00:00"/>
    <n v="23065.62"/>
    <n v="15665.63"/>
    <n v="70"/>
    <x v="1"/>
    <n v="7399.99"/>
    <d v="2025-10-01T00:00:00"/>
  </r>
  <r>
    <s v="INV00358"/>
    <s v="C047"/>
    <d v="2025-03-03T00:00:00"/>
    <d v="2025-04-02T00:00:00"/>
    <n v="99235.63"/>
    <n v="99235.63"/>
    <n v="309"/>
    <x v="0"/>
    <n v="0"/>
    <d v="2025-03-01T00:00:00"/>
  </r>
  <r>
    <s v="INV00430"/>
    <s v="C047"/>
    <d v="2025-03-30T00:00:00"/>
    <d v="2025-04-29T00:00:00"/>
    <n v="119491.04"/>
    <n v="119491.04"/>
    <n v="282"/>
    <x v="0"/>
    <n v="0"/>
    <d v="2025-03-01T00:00:00"/>
  </r>
  <r>
    <s v="INV00453"/>
    <s v="C047"/>
    <d v="2025-12-17T00:00:00"/>
    <d v="2026-01-16T00:00:00"/>
    <n v="70602.009999999995"/>
    <n v="70602.009999999995"/>
    <n v="20"/>
    <x v="2"/>
    <n v="0"/>
    <d v="2025-12-01T00:00:00"/>
  </r>
  <r>
    <s v="INV00635"/>
    <s v="C047"/>
    <d v="2024-08-14T00:00:00"/>
    <d v="2024-09-13T00:00:00"/>
    <n v="72151.31"/>
    <n v="72151.31"/>
    <n v="510"/>
    <x v="0"/>
    <n v="0"/>
    <d v="2024-08-01T00:00:00"/>
  </r>
  <r>
    <s v="INV00818"/>
    <s v="C047"/>
    <d v="2024-05-31T00:00:00"/>
    <d v="2024-06-30T00:00:00"/>
    <n v="120888.35"/>
    <n v="120888.35"/>
    <n v="585"/>
    <x v="0"/>
    <n v="0"/>
    <d v="2024-05-01T00:00:00"/>
  </r>
  <r>
    <s v="INV01121"/>
    <s v="C047"/>
    <d v="2025-07-17T00:00:00"/>
    <d v="2025-08-16T00:00:00"/>
    <n v="117170.49"/>
    <n v="117170.49"/>
    <n v="173"/>
    <x v="0"/>
    <n v="0"/>
    <d v="2025-07-01T00:00:00"/>
  </r>
  <r>
    <s v="INV01719"/>
    <s v="C047"/>
    <d v="2024-12-18T00:00:00"/>
    <d v="2025-01-17T00:00:00"/>
    <n v="20030.13"/>
    <n v="20030.13"/>
    <n v="384"/>
    <x v="0"/>
    <n v="0"/>
    <d v="2024-12-01T00:00:00"/>
  </r>
  <r>
    <s v="INV01772"/>
    <s v="C047"/>
    <d v="2024-09-11T00:00:00"/>
    <d v="2024-10-11T00:00:00"/>
    <n v="34328.74"/>
    <n v="34328.74"/>
    <n v="482"/>
    <x v="0"/>
    <n v="0"/>
    <d v="2024-09-01T00:00:00"/>
  </r>
  <r>
    <s v="INV01813"/>
    <s v="C047"/>
    <d v="2025-05-27T00:00:00"/>
    <d v="2025-06-26T00:00:00"/>
    <n v="17837.09"/>
    <n v="17837.09"/>
    <n v="224"/>
    <x v="0"/>
    <n v="0"/>
    <d v="2025-05-01T00:00:00"/>
  </r>
  <r>
    <s v="INV02283"/>
    <s v="C047"/>
    <d v="2024-11-27T00:00:00"/>
    <d v="2024-12-27T00:00:00"/>
    <n v="181230.73"/>
    <n v="181230.73"/>
    <n v="405"/>
    <x v="0"/>
    <n v="0"/>
    <d v="2024-11-01T00:00:00"/>
  </r>
  <r>
    <s v="INV02635"/>
    <s v="C047"/>
    <d v="2025-03-21T00:00:00"/>
    <d v="2025-04-20T00:00:00"/>
    <n v="103225.46"/>
    <n v="103225.46"/>
    <n v="291"/>
    <x v="0"/>
    <n v="0"/>
    <d v="2025-03-01T00:00:00"/>
  </r>
  <r>
    <s v="INV02801"/>
    <s v="C048"/>
    <d v="2025-09-21T00:00:00"/>
    <d v="2025-10-21T00:00:00"/>
    <n v="172644.38"/>
    <n v="143689.85"/>
    <n v="107"/>
    <x v="0"/>
    <n v="28954.53"/>
    <d v="2025-09-01T00:00:00"/>
  </r>
  <r>
    <s v="INV00311"/>
    <s v="C048"/>
    <d v="2024-11-20T00:00:00"/>
    <d v="2024-12-20T00:00:00"/>
    <n v="186313.34"/>
    <n v="186313.34"/>
    <n v="412"/>
    <x v="0"/>
    <n v="0"/>
    <d v="2024-11-01T00:00:00"/>
  </r>
  <r>
    <s v="INV00696"/>
    <s v="C048"/>
    <d v="2024-11-03T00:00:00"/>
    <d v="2024-12-03T00:00:00"/>
    <n v="31669.05"/>
    <n v="31669.05"/>
    <n v="429"/>
    <x v="0"/>
    <n v="0"/>
    <d v="2024-11-01T00:00:00"/>
  </r>
  <r>
    <s v="INV00921"/>
    <s v="C048"/>
    <d v="2025-10-07T00:00:00"/>
    <d v="2025-11-06T00:00:00"/>
    <n v="37832.370000000003"/>
    <n v="37832.370000000003"/>
    <n v="91"/>
    <x v="0"/>
    <n v="0"/>
    <d v="2025-10-01T00:00:00"/>
  </r>
  <r>
    <s v="INV01601"/>
    <s v="C048"/>
    <d v="2025-05-19T00:00:00"/>
    <d v="2025-06-18T00:00:00"/>
    <n v="98081.21"/>
    <n v="98081.21"/>
    <n v="232"/>
    <x v="0"/>
    <n v="0"/>
    <d v="2025-05-01T00:00:00"/>
  </r>
  <r>
    <s v="INV01779"/>
    <s v="C048"/>
    <d v="2025-01-28T00:00:00"/>
    <d v="2025-02-27T00:00:00"/>
    <n v="145796.60999999999"/>
    <n v="145796.60999999999"/>
    <n v="343"/>
    <x v="0"/>
    <n v="0"/>
    <d v="2025-01-01T00:00:00"/>
  </r>
  <r>
    <s v="INV02341"/>
    <s v="C048"/>
    <d v="2024-08-08T00:00:00"/>
    <d v="2024-09-07T00:00:00"/>
    <n v="192259.5"/>
    <n v="192259.5"/>
    <n v="516"/>
    <x v="0"/>
    <n v="0"/>
    <d v="2024-08-01T00:00:00"/>
  </r>
  <r>
    <s v="INV00849"/>
    <s v="C049"/>
    <d v="2024-08-01T00:00:00"/>
    <d v="2024-08-31T00:00:00"/>
    <n v="183486.44"/>
    <n v="88565.14"/>
    <n v="523"/>
    <x v="0"/>
    <n v="94921.3"/>
    <d v="2024-08-01T00:00:00"/>
  </r>
  <r>
    <s v="INV01745"/>
    <s v="C049"/>
    <d v="2024-04-24T00:00:00"/>
    <d v="2024-05-24T00:00:00"/>
    <n v="189410.97"/>
    <n v="97751.06"/>
    <n v="622"/>
    <x v="0"/>
    <n v="91659.91"/>
    <d v="2024-04-01T00:00:00"/>
  </r>
  <r>
    <s v="INV00768"/>
    <s v="C049"/>
    <d v="2024-04-22T00:00:00"/>
    <d v="2024-05-22T00:00:00"/>
    <n v="34748.33"/>
    <n v="34748.33"/>
    <n v="624"/>
    <x v="0"/>
    <n v="0"/>
    <d v="2024-04-01T00:00:00"/>
  </r>
  <r>
    <s v="INV01265"/>
    <s v="C049"/>
    <d v="2025-03-14T00:00:00"/>
    <d v="2025-04-13T00:00:00"/>
    <n v="124857.4"/>
    <n v="124857.4"/>
    <n v="298"/>
    <x v="0"/>
    <n v="0"/>
    <d v="2025-03-01T00:00:00"/>
  </r>
  <r>
    <s v="INV01847"/>
    <s v="C049"/>
    <d v="2024-02-17T00:00:00"/>
    <d v="2024-03-18T00:00:00"/>
    <n v="82815.460000000006"/>
    <n v="82815.460000000006"/>
    <n v="689"/>
    <x v="0"/>
    <n v="0"/>
    <d v="2024-02-01T00:00:00"/>
  </r>
  <r>
    <s v="INV02192"/>
    <s v="C049"/>
    <d v="2024-05-22T00:00:00"/>
    <d v="2024-06-21T00:00:00"/>
    <n v="146589.54999999999"/>
    <n v="146589.54999999999"/>
    <n v="594"/>
    <x v="0"/>
    <n v="0"/>
    <d v="2024-05-01T00:00:00"/>
  </r>
  <r>
    <s v="INV02352"/>
    <s v="C049"/>
    <d v="2024-04-15T00:00:00"/>
    <d v="2024-05-15T00:00:00"/>
    <n v="161846.15"/>
    <n v="161846.15"/>
    <n v="631"/>
    <x v="0"/>
    <n v="0"/>
    <d v="2024-04-01T00:00:00"/>
  </r>
  <r>
    <s v="INV02900"/>
    <s v="C049"/>
    <d v="2024-11-10T00:00:00"/>
    <d v="2024-12-10T00:00:00"/>
    <n v="23032.32"/>
    <n v="23032.32"/>
    <n v="422"/>
    <x v="0"/>
    <n v="0"/>
    <d v="2024-11-01T00:00:00"/>
  </r>
  <r>
    <s v="INV02411"/>
    <s v="C050"/>
    <d v="2025-02-06T00:00:00"/>
    <d v="2025-03-08T00:00:00"/>
    <n v="77477.22"/>
    <n v="51828.59"/>
    <n v="334"/>
    <x v="0"/>
    <n v="25648.630000000005"/>
    <d v="2025-02-01T00:00:00"/>
  </r>
  <r>
    <s v="INV00529"/>
    <s v="C050"/>
    <d v="2025-08-19T00:00:00"/>
    <d v="2025-09-18T00:00:00"/>
    <n v="163047.06"/>
    <n v="163047.06"/>
    <n v="140"/>
    <x v="0"/>
    <n v="0"/>
    <d v="2025-08-01T00:00:00"/>
  </r>
  <r>
    <s v="INV00546"/>
    <s v="C050"/>
    <d v="2025-01-22T00:00:00"/>
    <d v="2025-02-21T00:00:00"/>
    <n v="66028.75"/>
    <n v="66028.75"/>
    <n v="349"/>
    <x v="0"/>
    <n v="0"/>
    <d v="2025-01-01T00:00:00"/>
  </r>
  <r>
    <s v="INV00726"/>
    <s v="C050"/>
    <d v="2025-11-23T00:00:00"/>
    <d v="2025-12-23T00:00:00"/>
    <n v="180588.66"/>
    <n v="180588.66"/>
    <n v="44"/>
    <x v="3"/>
    <n v="0"/>
    <d v="2025-11-01T00:00:00"/>
  </r>
  <r>
    <s v="INV01780"/>
    <s v="C050"/>
    <d v="2025-06-13T00:00:00"/>
    <d v="2025-07-13T00:00:00"/>
    <n v="193283.07"/>
    <n v="193283.07"/>
    <n v="207"/>
    <x v="0"/>
    <n v="0"/>
    <d v="2025-06-01T00:00:00"/>
  </r>
  <r>
    <s v="INV01829"/>
    <s v="C050"/>
    <d v="2025-01-03T00:00:00"/>
    <d v="2025-02-02T00:00:00"/>
    <n v="48933.27"/>
    <n v="48933.27"/>
    <n v="368"/>
    <x v="0"/>
    <n v="0"/>
    <d v="2025-01-01T00:00:00"/>
  </r>
  <r>
    <s v="INV02831"/>
    <s v="C050"/>
    <d v="2024-06-09T00:00:00"/>
    <d v="2024-07-09T00:00:00"/>
    <n v="51026.03"/>
    <n v="51026.03"/>
    <n v="576"/>
    <x v="0"/>
    <n v="0"/>
    <d v="2024-06-01T00:00:00"/>
  </r>
  <r>
    <s v="INV02006"/>
    <s v="C051"/>
    <d v="2024-11-25T00:00:00"/>
    <d v="2024-12-25T00:00:00"/>
    <n v="89274.43"/>
    <n v="29127.91"/>
    <n v="407"/>
    <x v="0"/>
    <n v="60146.51999999999"/>
    <d v="2024-11-01T00:00:00"/>
  </r>
  <r>
    <s v="INV00359"/>
    <s v="C051"/>
    <d v="2025-04-20T00:00:00"/>
    <d v="2025-05-20T00:00:00"/>
    <n v="19288.509999999998"/>
    <n v="19288.509999999998"/>
    <n v="261"/>
    <x v="0"/>
    <n v="0"/>
    <d v="2025-04-01T00:00:00"/>
  </r>
  <r>
    <s v="INV01404"/>
    <s v="C051"/>
    <d v="2024-09-16T00:00:00"/>
    <d v="2024-10-16T00:00:00"/>
    <n v="121203.84"/>
    <n v="121203.84"/>
    <n v="477"/>
    <x v="0"/>
    <n v="0"/>
    <d v="2024-09-01T00:00:00"/>
  </r>
  <r>
    <s v="INV01869"/>
    <s v="C051"/>
    <d v="2024-03-24T00:00:00"/>
    <d v="2024-04-23T00:00:00"/>
    <n v="193918"/>
    <n v="193918"/>
    <n v="653"/>
    <x v="0"/>
    <n v="0"/>
    <d v="2024-03-01T00:00:00"/>
  </r>
  <r>
    <s v="INV01936"/>
    <s v="C051"/>
    <d v="2025-10-19T00:00:00"/>
    <d v="2025-11-18T00:00:00"/>
    <n v="24145.439999999999"/>
    <n v="24145.439999999999"/>
    <n v="79"/>
    <x v="1"/>
    <n v="0"/>
    <d v="2025-10-01T00:00:00"/>
  </r>
  <r>
    <s v="INV01947"/>
    <s v="C051"/>
    <d v="2024-10-27T00:00:00"/>
    <d v="2024-11-26T00:00:00"/>
    <n v="143656.64000000001"/>
    <n v="143656.64000000001"/>
    <n v="436"/>
    <x v="0"/>
    <n v="0"/>
    <d v="2024-10-01T00:00:00"/>
  </r>
  <r>
    <s v="INV01967"/>
    <s v="C051"/>
    <d v="2024-06-16T00:00:00"/>
    <d v="2024-07-16T00:00:00"/>
    <n v="161447.26999999999"/>
    <n v="161447.26999999999"/>
    <n v="569"/>
    <x v="0"/>
    <n v="0"/>
    <d v="2024-06-01T00:00:00"/>
  </r>
  <r>
    <s v="INV01971"/>
    <s v="C051"/>
    <d v="2025-02-15T00:00:00"/>
    <d v="2025-03-17T00:00:00"/>
    <n v="134400.75"/>
    <n v="134400.75"/>
    <n v="325"/>
    <x v="0"/>
    <n v="0"/>
    <d v="2025-02-01T00:00:00"/>
  </r>
  <r>
    <s v="INV02649"/>
    <s v="C051"/>
    <d v="2025-03-16T00:00:00"/>
    <d v="2025-04-15T00:00:00"/>
    <n v="91402.65"/>
    <n v="91402.65"/>
    <n v="296"/>
    <x v="0"/>
    <n v="0"/>
    <d v="2025-03-01T00:00:00"/>
  </r>
  <r>
    <s v="INV02011"/>
    <s v="C052"/>
    <d v="2025-10-18T00:00:00"/>
    <d v="2025-11-17T00:00:00"/>
    <n v="146842.34"/>
    <n v="57520.08"/>
    <n v="80"/>
    <x v="1"/>
    <n v="89322.26"/>
    <d v="2025-10-01T00:00:00"/>
  </r>
  <r>
    <s v="INV00365"/>
    <s v="C052"/>
    <d v="2025-01-01T00:00:00"/>
    <d v="2025-01-31T00:00:00"/>
    <n v="164806"/>
    <n v="164806"/>
    <n v="370"/>
    <x v="0"/>
    <n v="0"/>
    <d v="2025-01-01T00:00:00"/>
  </r>
  <r>
    <s v="INV00506"/>
    <s v="C052"/>
    <d v="2024-06-28T00:00:00"/>
    <d v="2024-07-28T00:00:00"/>
    <n v="74029.16"/>
    <n v="74029.16"/>
    <n v="557"/>
    <x v="0"/>
    <n v="0"/>
    <d v="2024-06-01T00:00:00"/>
  </r>
  <r>
    <s v="INV00867"/>
    <s v="C052"/>
    <d v="2025-01-29T00:00:00"/>
    <d v="2025-02-28T00:00:00"/>
    <n v="15831.99"/>
    <n v="15831.99"/>
    <n v="342"/>
    <x v="0"/>
    <n v="0"/>
    <d v="2025-01-01T00:00:00"/>
  </r>
  <r>
    <s v="INV01209"/>
    <s v="C052"/>
    <d v="2024-09-02T00:00:00"/>
    <d v="2024-10-02T00:00:00"/>
    <n v="33862.01"/>
    <n v="33862.01"/>
    <n v="491"/>
    <x v="0"/>
    <n v="0"/>
    <d v="2024-09-01T00:00:00"/>
  </r>
  <r>
    <s v="INV01457"/>
    <s v="C052"/>
    <d v="2025-01-02T00:00:00"/>
    <d v="2025-02-01T00:00:00"/>
    <n v="75696.2"/>
    <n v="75696.2"/>
    <n v="369"/>
    <x v="0"/>
    <n v="0"/>
    <d v="2025-01-01T00:00:00"/>
  </r>
  <r>
    <s v="INV01842"/>
    <s v="C052"/>
    <d v="2024-06-20T00:00:00"/>
    <d v="2024-07-20T00:00:00"/>
    <n v="148793.93"/>
    <n v="148793.93"/>
    <n v="565"/>
    <x v="0"/>
    <n v="0"/>
    <d v="2024-06-01T00:00:00"/>
  </r>
  <r>
    <s v="INV02248"/>
    <s v="C052"/>
    <d v="2025-06-07T00:00:00"/>
    <d v="2025-07-07T00:00:00"/>
    <n v="123434.67"/>
    <n v="123434.67"/>
    <n v="213"/>
    <x v="0"/>
    <n v="0"/>
    <d v="2025-06-01T00:00:00"/>
  </r>
  <r>
    <s v="INV02517"/>
    <s v="C052"/>
    <d v="2024-12-05T00:00:00"/>
    <d v="2025-01-04T00:00:00"/>
    <n v="45532.56"/>
    <n v="45532.56"/>
    <n v="397"/>
    <x v="0"/>
    <n v="0"/>
    <d v="2024-12-01T00:00:00"/>
  </r>
  <r>
    <s v="INV02518"/>
    <s v="C052"/>
    <d v="2025-12-18T00:00:00"/>
    <d v="2026-01-17T00:00:00"/>
    <n v="92580.160000000003"/>
    <n v="92580.160000000003"/>
    <n v="19"/>
    <x v="2"/>
    <n v="0"/>
    <d v="2025-12-01T00:00:00"/>
  </r>
  <r>
    <s v="INV02842"/>
    <s v="C052"/>
    <d v="2024-04-15T00:00:00"/>
    <d v="2024-05-15T00:00:00"/>
    <n v="12357.88"/>
    <n v="12357.88"/>
    <n v="631"/>
    <x v="0"/>
    <n v="0"/>
    <d v="2024-04-01T00:00:00"/>
  </r>
  <r>
    <s v="INV02877"/>
    <s v="C052"/>
    <d v="2025-03-12T00:00:00"/>
    <d v="2025-04-11T00:00:00"/>
    <n v="106389.62"/>
    <n v="106389.62"/>
    <n v="300"/>
    <x v="0"/>
    <n v="0"/>
    <d v="2025-03-01T00:00:00"/>
  </r>
  <r>
    <s v="INV01701"/>
    <s v="C053"/>
    <d v="2024-02-18T00:00:00"/>
    <d v="2024-03-19T00:00:00"/>
    <n v="41528.49"/>
    <n v="33357.550000000003"/>
    <n v="688"/>
    <x v="0"/>
    <n v="8170.9399999999951"/>
    <d v="2024-02-01T00:00:00"/>
  </r>
  <r>
    <s v="INV00305"/>
    <s v="C053"/>
    <d v="2025-07-20T00:00:00"/>
    <d v="2025-08-19T00:00:00"/>
    <n v="117053.48"/>
    <n v="117053.48"/>
    <n v="170"/>
    <x v="0"/>
    <n v="0"/>
    <d v="2025-07-01T00:00:00"/>
  </r>
  <r>
    <s v="INV01484"/>
    <s v="C053"/>
    <d v="2025-10-29T00:00:00"/>
    <d v="2025-11-28T00:00:00"/>
    <n v="183155.43"/>
    <n v="183155.43"/>
    <n v="69"/>
    <x v="1"/>
    <n v="0"/>
    <d v="2025-10-01T00:00:00"/>
  </r>
  <r>
    <s v="INV01750"/>
    <s v="C053"/>
    <d v="2024-06-12T00:00:00"/>
    <d v="2024-07-12T00:00:00"/>
    <n v="81957.19"/>
    <n v="81957.19"/>
    <n v="573"/>
    <x v="0"/>
    <n v="0"/>
    <d v="2024-06-01T00:00:00"/>
  </r>
  <r>
    <s v="INV01883"/>
    <s v="C053"/>
    <d v="2024-01-06T00:00:00"/>
    <d v="2024-02-05T00:00:00"/>
    <n v="142861.62"/>
    <n v="142861.62"/>
    <n v="731"/>
    <x v="0"/>
    <n v="0"/>
    <d v="2024-01-01T00:00:00"/>
  </r>
  <r>
    <s v="INV02194"/>
    <s v="C053"/>
    <d v="2025-05-28T00:00:00"/>
    <d v="2025-06-27T00:00:00"/>
    <n v="187266.18"/>
    <n v="187266.18"/>
    <n v="223"/>
    <x v="0"/>
    <n v="0"/>
    <d v="2025-05-01T00:00:00"/>
  </r>
  <r>
    <s v="INV02269"/>
    <s v="C053"/>
    <d v="2024-08-22T00:00:00"/>
    <d v="2024-09-21T00:00:00"/>
    <n v="111656.98"/>
    <n v="111656.98"/>
    <n v="502"/>
    <x v="0"/>
    <n v="0"/>
    <d v="2024-08-01T00:00:00"/>
  </r>
  <r>
    <s v="INV02679"/>
    <s v="C053"/>
    <d v="2025-09-30T00:00:00"/>
    <d v="2025-10-30T00:00:00"/>
    <n v="21667.53"/>
    <n v="21667.53"/>
    <n v="98"/>
    <x v="0"/>
    <n v="0"/>
    <d v="2025-09-01T00:00:00"/>
  </r>
  <r>
    <s v="INV02331"/>
    <s v="C054"/>
    <d v="2025-12-02T00:00:00"/>
    <d v="2026-01-01T00:00:00"/>
    <n v="170172.2"/>
    <n v="122873.82"/>
    <n v="35"/>
    <x v="3"/>
    <n v="47298.380000000005"/>
    <d v="2025-12-01T00:00:00"/>
  </r>
  <r>
    <s v="INV00329"/>
    <s v="C054"/>
    <d v="2024-07-14T00:00:00"/>
    <d v="2024-08-13T00:00:00"/>
    <n v="67821.23"/>
    <n v="22677.3"/>
    <n v="541"/>
    <x v="0"/>
    <n v="45143.929999999993"/>
    <d v="2024-07-01T00:00:00"/>
  </r>
  <r>
    <s v="INV00729"/>
    <s v="C054"/>
    <d v="2024-12-17T00:00:00"/>
    <d v="2025-01-16T00:00:00"/>
    <n v="82399.070000000007"/>
    <n v="53002.76"/>
    <n v="385"/>
    <x v="0"/>
    <n v="29396.310000000005"/>
    <d v="2024-12-01T00:00:00"/>
  </r>
  <r>
    <s v="INV00011"/>
    <s v="C054"/>
    <d v="2024-12-07T00:00:00"/>
    <d v="2025-01-06T00:00:00"/>
    <n v="154949.71"/>
    <n v="154949.71"/>
    <n v="395"/>
    <x v="0"/>
    <n v="0"/>
    <d v="2024-12-01T00:00:00"/>
  </r>
  <r>
    <s v="INV00027"/>
    <s v="C054"/>
    <d v="2025-09-18T00:00:00"/>
    <d v="2025-10-18T00:00:00"/>
    <n v="122984.7"/>
    <n v="122984.7"/>
    <n v="110"/>
    <x v="0"/>
    <n v="0"/>
    <d v="2025-09-01T00:00:00"/>
  </r>
  <r>
    <s v="INV00312"/>
    <s v="C054"/>
    <d v="2025-06-29T00:00:00"/>
    <d v="2025-07-29T00:00:00"/>
    <n v="155697.47"/>
    <n v="155697.47"/>
    <n v="191"/>
    <x v="0"/>
    <n v="0"/>
    <d v="2025-06-01T00:00:00"/>
  </r>
  <r>
    <s v="INV00542"/>
    <s v="C054"/>
    <d v="2025-06-06T00:00:00"/>
    <d v="2025-07-06T00:00:00"/>
    <n v="111948.08"/>
    <n v="111948.08"/>
    <n v="214"/>
    <x v="0"/>
    <n v="0"/>
    <d v="2025-06-01T00:00:00"/>
  </r>
  <r>
    <s v="INV00951"/>
    <s v="C054"/>
    <d v="2024-05-30T00:00:00"/>
    <d v="2024-06-29T00:00:00"/>
    <n v="119221.07"/>
    <n v="119221.07"/>
    <n v="586"/>
    <x v="0"/>
    <n v="0"/>
    <d v="2024-05-01T00:00:00"/>
  </r>
  <r>
    <s v="INV01598"/>
    <s v="C054"/>
    <d v="2024-08-23T00:00:00"/>
    <d v="2024-09-22T00:00:00"/>
    <n v="183945.5"/>
    <n v="183945.5"/>
    <n v="501"/>
    <x v="0"/>
    <n v="0"/>
    <d v="2024-08-01T00:00:00"/>
  </r>
  <r>
    <s v="INV01760"/>
    <s v="C054"/>
    <d v="2025-12-04T00:00:00"/>
    <d v="2026-01-03T00:00:00"/>
    <n v="67683.63"/>
    <n v="67683.63"/>
    <n v="33"/>
    <x v="3"/>
    <n v="0"/>
    <d v="2025-12-01T00:00:00"/>
  </r>
  <r>
    <s v="INV01785"/>
    <s v="C055"/>
    <d v="2024-09-16T00:00:00"/>
    <d v="2024-10-16T00:00:00"/>
    <n v="144191.82999999999"/>
    <n v="72537.73"/>
    <n v="477"/>
    <x v="0"/>
    <n v="71654.099999999991"/>
    <d v="2024-09-01T00:00:00"/>
  </r>
  <r>
    <s v="INV01990"/>
    <s v="C055"/>
    <d v="2025-03-30T00:00:00"/>
    <d v="2025-04-29T00:00:00"/>
    <n v="103265.02"/>
    <n v="71508.23"/>
    <n v="282"/>
    <x v="0"/>
    <n v="31756.790000000008"/>
    <d v="2025-03-01T00:00:00"/>
  </r>
  <r>
    <s v="INV02007"/>
    <s v="C055"/>
    <d v="2024-10-02T00:00:00"/>
    <d v="2024-11-01T00:00:00"/>
    <n v="17380.259999999998"/>
    <n v="7609.29"/>
    <n v="461"/>
    <x v="0"/>
    <n v="9770.9699999999975"/>
    <d v="2024-10-01T00:00:00"/>
  </r>
  <r>
    <s v="INV01963"/>
    <s v="C055"/>
    <d v="2025-04-30T00:00:00"/>
    <d v="2025-05-30T00:00:00"/>
    <n v="12565.77"/>
    <n v="5895.54"/>
    <n v="251"/>
    <x v="0"/>
    <n v="6670.2300000000005"/>
    <d v="2025-04-01T00:00:00"/>
  </r>
  <r>
    <s v="INV00798"/>
    <s v="C055"/>
    <d v="2024-06-07T00:00:00"/>
    <d v="2024-07-07T00:00:00"/>
    <n v="143469.43"/>
    <n v="143469.43"/>
    <n v="578"/>
    <x v="0"/>
    <n v="0"/>
    <d v="2024-06-01T00:00:00"/>
  </r>
  <r>
    <s v="INV01171"/>
    <s v="C055"/>
    <d v="2024-10-07T00:00:00"/>
    <d v="2024-11-06T00:00:00"/>
    <n v="138907.66"/>
    <n v="138907.66"/>
    <n v="456"/>
    <x v="0"/>
    <n v="0"/>
    <d v="2024-10-01T00:00:00"/>
  </r>
  <r>
    <s v="INV01495"/>
    <s v="C055"/>
    <d v="2024-03-01T00:00:00"/>
    <d v="2024-03-31T00:00:00"/>
    <n v="107077.87"/>
    <n v="107077.87"/>
    <n v="676"/>
    <x v="0"/>
    <n v="0"/>
    <d v="2024-03-01T00:00:00"/>
  </r>
  <r>
    <s v="INV01853"/>
    <s v="C055"/>
    <d v="2024-10-03T00:00:00"/>
    <d v="2024-11-02T00:00:00"/>
    <n v="73077.37"/>
    <n v="73077.37"/>
    <n v="460"/>
    <x v="0"/>
    <n v="0"/>
    <d v="2024-10-01T00:00:00"/>
  </r>
  <r>
    <s v="INV02019"/>
    <s v="C055"/>
    <d v="2025-05-04T00:00:00"/>
    <d v="2025-06-03T00:00:00"/>
    <n v="199596.65"/>
    <n v="199596.65"/>
    <n v="247"/>
    <x v="0"/>
    <n v="0"/>
    <d v="2025-05-01T00:00:00"/>
  </r>
  <r>
    <s v="INV02351"/>
    <s v="C055"/>
    <d v="2025-12-11T00:00:00"/>
    <d v="2026-01-10T00:00:00"/>
    <n v="74075.289999999994"/>
    <n v="74075.289999999994"/>
    <n v="26"/>
    <x v="2"/>
    <n v="0"/>
    <d v="2025-12-01T00:00:00"/>
  </r>
  <r>
    <s v="INV02582"/>
    <s v="C055"/>
    <d v="2025-05-18T00:00:00"/>
    <d v="2025-06-17T00:00:00"/>
    <n v="125886.63"/>
    <n v="125886.63"/>
    <n v="233"/>
    <x v="0"/>
    <n v="0"/>
    <d v="2025-05-01T00:00:00"/>
  </r>
  <r>
    <s v="INV02611"/>
    <s v="C055"/>
    <d v="2024-03-16T00:00:00"/>
    <d v="2024-04-15T00:00:00"/>
    <n v="138593.04999999999"/>
    <n v="138593.04999999999"/>
    <n v="661"/>
    <x v="0"/>
    <n v="0"/>
    <d v="2024-03-01T00:00:00"/>
  </r>
  <r>
    <s v="INV01550"/>
    <s v="C056"/>
    <d v="2025-04-16T00:00:00"/>
    <d v="2025-05-16T00:00:00"/>
    <n v="145178.93"/>
    <n v="90430.27"/>
    <n v="265"/>
    <x v="0"/>
    <n v="54748.659999999989"/>
    <d v="2025-04-01T00:00:00"/>
  </r>
  <r>
    <s v="INV00352"/>
    <s v="C056"/>
    <d v="2024-04-15T00:00:00"/>
    <d v="2024-05-15T00:00:00"/>
    <n v="37912.18"/>
    <n v="24228.91"/>
    <n v="631"/>
    <x v="0"/>
    <n v="13683.27"/>
    <d v="2024-04-01T00:00:00"/>
  </r>
  <r>
    <s v="INV00013"/>
    <s v="C056"/>
    <d v="2025-12-17T00:00:00"/>
    <d v="2026-01-16T00:00:00"/>
    <n v="144844.03"/>
    <n v="144844.03"/>
    <n v="20"/>
    <x v="2"/>
    <n v="0"/>
    <d v="2025-12-01T00:00:00"/>
  </r>
  <r>
    <s v="INV00649"/>
    <s v="C056"/>
    <d v="2025-03-28T00:00:00"/>
    <d v="2025-04-27T00:00:00"/>
    <n v="71766.63"/>
    <n v="71766.63"/>
    <n v="284"/>
    <x v="0"/>
    <n v="0"/>
    <d v="2025-03-01T00:00:00"/>
  </r>
  <r>
    <s v="INV00872"/>
    <s v="C056"/>
    <d v="2024-01-24T00:00:00"/>
    <d v="2024-02-23T00:00:00"/>
    <n v="144227.54999999999"/>
    <n v="144227.54999999999"/>
    <n v="713"/>
    <x v="0"/>
    <n v="0"/>
    <d v="2024-01-01T00:00:00"/>
  </r>
  <r>
    <s v="INV00926"/>
    <s v="C056"/>
    <d v="2025-02-16T00:00:00"/>
    <d v="2025-03-18T00:00:00"/>
    <n v="132312.43"/>
    <n v="132312.43"/>
    <n v="324"/>
    <x v="0"/>
    <n v="0"/>
    <d v="2025-02-01T00:00:00"/>
  </r>
  <r>
    <s v="INV01065"/>
    <s v="C056"/>
    <d v="2025-10-29T00:00:00"/>
    <d v="2025-11-28T00:00:00"/>
    <n v="103775.17"/>
    <n v="103775.17"/>
    <n v="69"/>
    <x v="1"/>
    <n v="0"/>
    <d v="2025-10-01T00:00:00"/>
  </r>
  <r>
    <s v="INV01867"/>
    <s v="C056"/>
    <d v="2024-08-02T00:00:00"/>
    <d v="2024-09-01T00:00:00"/>
    <n v="79363.59"/>
    <n v="79363.59"/>
    <n v="522"/>
    <x v="0"/>
    <n v="0"/>
    <d v="2024-08-01T00:00:00"/>
  </r>
  <r>
    <s v="INV01906"/>
    <s v="C056"/>
    <d v="2025-02-20T00:00:00"/>
    <d v="2025-03-22T00:00:00"/>
    <n v="153102.25"/>
    <n v="153102.25"/>
    <n v="320"/>
    <x v="0"/>
    <n v="0"/>
    <d v="2025-02-01T00:00:00"/>
  </r>
  <r>
    <s v="INV02810"/>
    <s v="C056"/>
    <d v="2024-08-10T00:00:00"/>
    <d v="2024-09-09T00:00:00"/>
    <n v="25071.65"/>
    <n v="25071.65"/>
    <n v="514"/>
    <x v="0"/>
    <n v="0"/>
    <d v="2024-08-01T00:00:00"/>
  </r>
  <r>
    <s v="INV01290"/>
    <s v="C057"/>
    <d v="2025-06-23T00:00:00"/>
    <d v="2025-07-23T00:00:00"/>
    <n v="148412.45000000001"/>
    <n v="76088.86"/>
    <n v="197"/>
    <x v="0"/>
    <n v="72323.590000000011"/>
    <d v="2025-06-01T00:00:00"/>
  </r>
  <r>
    <s v="INV00209"/>
    <s v="C057"/>
    <d v="2025-03-30T00:00:00"/>
    <d v="2025-04-29T00:00:00"/>
    <n v="106350.2"/>
    <n v="47339.89"/>
    <n v="282"/>
    <x v="0"/>
    <n v="59010.31"/>
    <d v="2025-03-01T00:00:00"/>
  </r>
  <r>
    <s v="INV02476"/>
    <s v="C057"/>
    <d v="2024-09-13T00:00:00"/>
    <d v="2024-10-13T00:00:00"/>
    <n v="122746.07"/>
    <n v="66085.759999999995"/>
    <n v="480"/>
    <x v="0"/>
    <n v="56660.310000000012"/>
    <d v="2024-09-01T00:00:00"/>
  </r>
  <r>
    <s v="INV01957"/>
    <s v="C057"/>
    <d v="2024-08-08T00:00:00"/>
    <d v="2024-09-07T00:00:00"/>
    <n v="21242.5"/>
    <n v="11671.87"/>
    <n v="516"/>
    <x v="0"/>
    <n v="9570.6299999999992"/>
    <d v="2024-08-01T00:00:00"/>
  </r>
  <r>
    <s v="INV01423"/>
    <s v="C057"/>
    <d v="2024-12-08T00:00:00"/>
    <d v="2025-01-07T00:00:00"/>
    <n v="25362.25"/>
    <n v="16947.05"/>
    <n v="394"/>
    <x v="0"/>
    <n v="8415.2000000000007"/>
    <d v="2024-12-01T00:00:00"/>
  </r>
  <r>
    <s v="INV01642"/>
    <s v="C057"/>
    <d v="2024-12-07T00:00:00"/>
    <d v="2025-01-06T00:00:00"/>
    <n v="111786.72"/>
    <n v="111786.72"/>
    <n v="395"/>
    <x v="0"/>
    <n v="0"/>
    <d v="2024-12-01T00:00:00"/>
  </r>
  <r>
    <s v="INV01734"/>
    <s v="C057"/>
    <d v="2024-04-24T00:00:00"/>
    <d v="2024-05-24T00:00:00"/>
    <n v="19465.64"/>
    <n v="19465.64"/>
    <n v="622"/>
    <x v="0"/>
    <n v="0"/>
    <d v="2024-04-01T00:00:00"/>
  </r>
  <r>
    <s v="INV02031"/>
    <s v="C057"/>
    <d v="2025-07-31T00:00:00"/>
    <d v="2025-08-30T00:00:00"/>
    <n v="91783.1"/>
    <n v="91783.1"/>
    <n v="159"/>
    <x v="0"/>
    <n v="0"/>
    <d v="2025-07-01T00:00:00"/>
  </r>
  <r>
    <s v="INV02334"/>
    <s v="C057"/>
    <d v="2025-07-11T00:00:00"/>
    <d v="2025-08-10T00:00:00"/>
    <n v="96904.69"/>
    <n v="96904.69"/>
    <n v="179"/>
    <x v="0"/>
    <n v="0"/>
    <d v="2025-07-01T00:00:00"/>
  </r>
  <r>
    <s v="INV02832"/>
    <s v="C057"/>
    <d v="2024-01-28T00:00:00"/>
    <d v="2024-02-27T00:00:00"/>
    <n v="165278.09"/>
    <n v="165278.09"/>
    <n v="709"/>
    <x v="0"/>
    <n v="0"/>
    <d v="2024-01-01T00:00:00"/>
  </r>
  <r>
    <s v="INV01728"/>
    <s v="C058"/>
    <d v="2024-12-15T00:00:00"/>
    <d v="2025-01-14T00:00:00"/>
    <n v="123371.99"/>
    <n v="82125.7"/>
    <n v="387"/>
    <x v="0"/>
    <n v="41246.290000000008"/>
    <d v="2024-12-01T00:00:00"/>
  </r>
  <r>
    <s v="INV00511"/>
    <s v="C058"/>
    <d v="2024-01-27T00:00:00"/>
    <d v="2024-02-26T00:00:00"/>
    <n v="92685.84"/>
    <n v="92685.84"/>
    <n v="710"/>
    <x v="0"/>
    <n v="0"/>
    <d v="2024-01-01T00:00:00"/>
  </r>
  <r>
    <s v="INV00796"/>
    <s v="C058"/>
    <d v="2024-07-09T00:00:00"/>
    <d v="2024-08-08T00:00:00"/>
    <n v="130485.94"/>
    <n v="130485.94"/>
    <n v="546"/>
    <x v="0"/>
    <n v="0"/>
    <d v="2024-07-01T00:00:00"/>
  </r>
  <r>
    <s v="INV00999"/>
    <s v="C058"/>
    <d v="2024-12-15T00:00:00"/>
    <d v="2025-01-14T00:00:00"/>
    <n v="73940.86"/>
    <n v="73940.86"/>
    <n v="387"/>
    <x v="0"/>
    <n v="0"/>
    <d v="2024-12-01T00:00:00"/>
  </r>
  <r>
    <s v="INV01314"/>
    <s v="C058"/>
    <d v="2025-09-17T00:00:00"/>
    <d v="2025-10-17T00:00:00"/>
    <n v="95209.12"/>
    <n v="95209.12"/>
    <n v="111"/>
    <x v="0"/>
    <n v="0"/>
    <d v="2025-09-01T00:00:00"/>
  </r>
  <r>
    <s v="INV01327"/>
    <s v="C058"/>
    <d v="2024-01-14T00:00:00"/>
    <d v="2024-02-13T00:00:00"/>
    <n v="118382.28"/>
    <n v="118382.28"/>
    <n v="723"/>
    <x v="0"/>
    <n v="0"/>
    <d v="2024-01-01T00:00:00"/>
  </r>
  <r>
    <s v="INV01932"/>
    <s v="C058"/>
    <d v="2024-10-05T00:00:00"/>
    <d v="2024-11-04T00:00:00"/>
    <n v="31877.72"/>
    <n v="31877.72"/>
    <n v="458"/>
    <x v="0"/>
    <n v="0"/>
    <d v="2024-10-01T00:00:00"/>
  </r>
  <r>
    <s v="INV02035"/>
    <s v="C058"/>
    <d v="2024-10-19T00:00:00"/>
    <d v="2024-11-18T00:00:00"/>
    <n v="106835.08"/>
    <n v="106835.08"/>
    <n v="444"/>
    <x v="0"/>
    <n v="0"/>
    <d v="2024-10-01T00:00:00"/>
  </r>
  <r>
    <s v="INV02581"/>
    <s v="C058"/>
    <d v="2024-06-02T00:00:00"/>
    <d v="2024-07-02T00:00:00"/>
    <n v="140855.01"/>
    <n v="140855.01"/>
    <n v="583"/>
    <x v="0"/>
    <n v="0"/>
    <d v="2024-06-01T00:00:00"/>
  </r>
  <r>
    <s v="INV02910"/>
    <s v="C058"/>
    <d v="2025-08-08T00:00:00"/>
    <d v="2025-09-07T00:00:00"/>
    <n v="106575.21"/>
    <n v="106575.21"/>
    <n v="151"/>
    <x v="0"/>
    <n v="0"/>
    <d v="2025-08-01T00:00:00"/>
  </r>
  <r>
    <s v="INV02783"/>
    <s v="C059"/>
    <d v="2024-01-12T00:00:00"/>
    <d v="2024-02-11T00:00:00"/>
    <n v="190285.38"/>
    <n v="143375.70000000001"/>
    <n v="725"/>
    <x v="0"/>
    <n v="46909.679999999993"/>
    <d v="2024-01-01T00:00:00"/>
  </r>
  <r>
    <s v="INV02542"/>
    <s v="C059"/>
    <d v="2024-01-01T00:00:00"/>
    <d v="2024-01-31T00:00:00"/>
    <n v="168761.15"/>
    <n v="136642.07"/>
    <n v="736"/>
    <x v="0"/>
    <n v="32119.079999999987"/>
    <d v="2024-01-01T00:00:00"/>
  </r>
  <r>
    <s v="INV00638"/>
    <s v="C059"/>
    <d v="2025-03-27T00:00:00"/>
    <d v="2025-04-26T00:00:00"/>
    <n v="39827.72"/>
    <n v="16443"/>
    <n v="285"/>
    <x v="0"/>
    <n v="23384.720000000001"/>
    <d v="2025-03-01T00:00:00"/>
  </r>
  <r>
    <s v="INV01537"/>
    <s v="C059"/>
    <d v="2025-03-14T00:00:00"/>
    <d v="2025-04-13T00:00:00"/>
    <n v="11970.68"/>
    <n v="5442.09"/>
    <n v="298"/>
    <x v="0"/>
    <n v="6528.59"/>
    <d v="2025-03-01T00:00:00"/>
  </r>
  <r>
    <s v="INV02064"/>
    <s v="C059"/>
    <d v="2024-03-17T00:00:00"/>
    <d v="2024-04-16T00:00:00"/>
    <n v="18846.64"/>
    <n v="12868.59"/>
    <n v="660"/>
    <x v="0"/>
    <n v="5978.0499999999993"/>
    <d v="2024-03-01T00:00:00"/>
  </r>
  <r>
    <s v="INV00221"/>
    <s v="C059"/>
    <d v="2025-05-23T00:00:00"/>
    <d v="2025-06-22T00:00:00"/>
    <n v="194799.72"/>
    <n v="194799.72"/>
    <n v="228"/>
    <x v="0"/>
    <n v="0"/>
    <d v="2025-05-01T00:00:00"/>
  </r>
  <r>
    <s v="INV00602"/>
    <s v="C059"/>
    <d v="2025-03-07T00:00:00"/>
    <d v="2025-04-06T00:00:00"/>
    <n v="123014.46"/>
    <n v="123014.46"/>
    <n v="305"/>
    <x v="0"/>
    <n v="0"/>
    <d v="2025-03-01T00:00:00"/>
  </r>
  <r>
    <s v="INV01005"/>
    <s v="C059"/>
    <d v="2024-09-26T00:00:00"/>
    <d v="2024-10-26T00:00:00"/>
    <n v="81557.820000000007"/>
    <n v="81557.820000000007"/>
    <n v="467"/>
    <x v="0"/>
    <n v="0"/>
    <d v="2024-09-01T00:00:00"/>
  </r>
  <r>
    <s v="INV01380"/>
    <s v="C059"/>
    <d v="2024-03-27T00:00:00"/>
    <d v="2024-04-26T00:00:00"/>
    <n v="85018.1"/>
    <n v="85018.1"/>
    <n v="650"/>
    <x v="0"/>
    <n v="0"/>
    <d v="2024-03-01T00:00:00"/>
  </r>
  <r>
    <s v="INV01437"/>
    <s v="C059"/>
    <d v="2025-11-18T00:00:00"/>
    <d v="2025-12-18T00:00:00"/>
    <n v="64098.7"/>
    <n v="64098.7"/>
    <n v="49"/>
    <x v="3"/>
    <n v="0"/>
    <d v="2025-11-01T00:00:00"/>
  </r>
  <r>
    <s v="INV02615"/>
    <s v="C059"/>
    <d v="2025-07-24T00:00:00"/>
    <d v="2025-08-23T00:00:00"/>
    <n v="193727.6"/>
    <n v="193727.6"/>
    <n v="166"/>
    <x v="0"/>
    <n v="0"/>
    <d v="2025-07-01T00:00:00"/>
  </r>
  <r>
    <s v="INV00957"/>
    <s v="C060"/>
    <d v="2025-05-25T00:00:00"/>
    <d v="2025-06-24T00:00:00"/>
    <n v="93945.46"/>
    <n v="81157.95"/>
    <n v="226"/>
    <x v="0"/>
    <n v="12787.510000000009"/>
    <d v="2025-05-01T00:00:00"/>
  </r>
  <r>
    <s v="INV00394"/>
    <s v="C060"/>
    <d v="2024-01-11T00:00:00"/>
    <d v="2024-02-10T00:00:00"/>
    <n v="86518.58"/>
    <n v="86518.58"/>
    <n v="726"/>
    <x v="0"/>
    <n v="0"/>
    <d v="2024-01-01T00:00:00"/>
  </r>
  <r>
    <s v="INV00415"/>
    <s v="C060"/>
    <d v="2024-06-13T00:00:00"/>
    <d v="2024-07-13T00:00:00"/>
    <n v="84047.39"/>
    <n v="84047.39"/>
    <n v="572"/>
    <x v="0"/>
    <n v="0"/>
    <d v="2024-06-01T00:00:00"/>
  </r>
  <r>
    <s v="INV00433"/>
    <s v="C060"/>
    <d v="2025-04-24T00:00:00"/>
    <d v="2025-05-24T00:00:00"/>
    <n v="121263.57"/>
    <n v="121263.57"/>
    <n v="257"/>
    <x v="0"/>
    <n v="0"/>
    <d v="2025-04-01T00:00:00"/>
  </r>
  <r>
    <s v="INV01083"/>
    <s v="C060"/>
    <d v="2025-01-08T00:00:00"/>
    <d v="2025-02-07T00:00:00"/>
    <n v="181341.62"/>
    <n v="181341.62"/>
    <n v="363"/>
    <x v="0"/>
    <n v="0"/>
    <d v="2025-01-01T00:00:00"/>
  </r>
  <r>
    <s v="INV01329"/>
    <s v="C060"/>
    <d v="2025-05-14T00:00:00"/>
    <d v="2025-06-13T00:00:00"/>
    <n v="18485.91"/>
    <n v="18485.91"/>
    <n v="237"/>
    <x v="0"/>
    <n v="0"/>
    <d v="2025-05-01T00:00:00"/>
  </r>
  <r>
    <s v="INV01888"/>
    <s v="C060"/>
    <d v="2024-01-07T00:00:00"/>
    <d v="2024-02-06T00:00:00"/>
    <n v="153023.53"/>
    <n v="153023.53"/>
    <n v="730"/>
    <x v="0"/>
    <n v="0"/>
    <d v="2024-01-01T00:00:00"/>
  </r>
  <r>
    <s v="INV02289"/>
    <s v="C060"/>
    <d v="2024-06-11T00:00:00"/>
    <d v="2024-07-11T00:00:00"/>
    <n v="47326.32"/>
    <n v="47326.32"/>
    <n v="574"/>
    <x v="0"/>
    <n v="0"/>
    <d v="2024-06-01T00:00:00"/>
  </r>
  <r>
    <s v="INV01703"/>
    <s v="C061"/>
    <d v="2024-12-20T00:00:00"/>
    <d v="2025-01-19T00:00:00"/>
    <n v="149315.78"/>
    <n v="83369.289999999994"/>
    <n v="382"/>
    <x v="0"/>
    <n v="65946.490000000005"/>
    <d v="2024-12-01T00:00:00"/>
  </r>
  <r>
    <s v="INV01365"/>
    <s v="C061"/>
    <d v="2024-04-07T00:00:00"/>
    <d v="2024-05-07T00:00:00"/>
    <n v="175367.53"/>
    <n v="124338.88"/>
    <n v="639"/>
    <x v="0"/>
    <n v="51028.649999999994"/>
    <d v="2024-04-01T00:00:00"/>
  </r>
  <r>
    <s v="INV02354"/>
    <s v="C061"/>
    <d v="2025-03-18T00:00:00"/>
    <d v="2025-04-17T00:00:00"/>
    <n v="81455.179999999993"/>
    <n v="56883.74"/>
    <n v="294"/>
    <x v="0"/>
    <n v="24571.439999999995"/>
    <d v="2025-03-01T00:00:00"/>
  </r>
  <r>
    <s v="INV00659"/>
    <s v="C061"/>
    <d v="2024-01-14T00:00:00"/>
    <d v="2024-02-13T00:00:00"/>
    <n v="71823.13"/>
    <n v="71823.13"/>
    <n v="723"/>
    <x v="0"/>
    <n v="0"/>
    <d v="2024-01-01T00:00:00"/>
  </r>
  <r>
    <s v="INV00895"/>
    <s v="C061"/>
    <d v="2024-05-17T00:00:00"/>
    <d v="2024-06-16T00:00:00"/>
    <n v="45564.54"/>
    <n v="45564.54"/>
    <n v="599"/>
    <x v="0"/>
    <n v="0"/>
    <d v="2024-05-01T00:00:00"/>
  </r>
  <r>
    <s v="INV01006"/>
    <s v="C061"/>
    <d v="2024-09-13T00:00:00"/>
    <d v="2024-10-13T00:00:00"/>
    <n v="178553.42"/>
    <n v="178553.42"/>
    <n v="480"/>
    <x v="0"/>
    <n v="0"/>
    <d v="2024-09-01T00:00:00"/>
  </r>
  <r>
    <s v="INV01651"/>
    <s v="C061"/>
    <d v="2024-08-30T00:00:00"/>
    <d v="2024-09-29T00:00:00"/>
    <n v="135849.84"/>
    <n v="135849.84"/>
    <n v="494"/>
    <x v="0"/>
    <n v="0"/>
    <d v="2024-08-01T00:00:00"/>
  </r>
  <r>
    <s v="INV01724"/>
    <s v="C061"/>
    <d v="2025-04-04T00:00:00"/>
    <d v="2025-05-04T00:00:00"/>
    <n v="192514.64"/>
    <n v="192514.64"/>
    <n v="277"/>
    <x v="0"/>
    <n v="0"/>
    <d v="2025-04-01T00:00:00"/>
  </r>
  <r>
    <s v="INV02039"/>
    <s v="C061"/>
    <d v="2024-02-06T00:00:00"/>
    <d v="2024-03-07T00:00:00"/>
    <n v="48206.18"/>
    <n v="48206.18"/>
    <n v="700"/>
    <x v="0"/>
    <n v="0"/>
    <d v="2024-02-01T00:00:00"/>
  </r>
  <r>
    <s v="INV02879"/>
    <s v="C061"/>
    <d v="2025-09-14T00:00:00"/>
    <d v="2025-10-14T00:00:00"/>
    <n v="86520.71"/>
    <n v="86520.71"/>
    <n v="114"/>
    <x v="0"/>
    <n v="0"/>
    <d v="2025-09-01T00:00:00"/>
  </r>
  <r>
    <s v="INV01726"/>
    <s v="C062"/>
    <d v="2025-10-13T00:00:00"/>
    <d v="2025-11-12T00:00:00"/>
    <n v="98264.56"/>
    <n v="55590.04"/>
    <n v="85"/>
    <x v="1"/>
    <n v="42674.52"/>
    <d v="2025-10-01T00:00:00"/>
  </r>
  <r>
    <s v="INV00801"/>
    <s v="C062"/>
    <d v="2024-03-03T00:00:00"/>
    <d v="2024-04-02T00:00:00"/>
    <n v="56510.400000000001"/>
    <n v="34565.68"/>
    <n v="674"/>
    <x v="0"/>
    <n v="21944.720000000001"/>
    <d v="2024-03-01T00:00:00"/>
  </r>
  <r>
    <s v="INV01386"/>
    <s v="C062"/>
    <d v="2025-10-19T00:00:00"/>
    <d v="2025-11-18T00:00:00"/>
    <n v="61642.8"/>
    <n v="44675.07"/>
    <n v="79"/>
    <x v="1"/>
    <n v="16967.730000000003"/>
    <d v="2025-10-01T00:00:00"/>
  </r>
  <r>
    <s v="INV00381"/>
    <s v="C062"/>
    <d v="2025-03-12T00:00:00"/>
    <d v="2025-04-11T00:00:00"/>
    <n v="14917.48"/>
    <n v="14917.48"/>
    <n v="300"/>
    <x v="0"/>
    <n v="0"/>
    <d v="2025-03-01T00:00:00"/>
  </r>
  <r>
    <s v="INV00660"/>
    <s v="C062"/>
    <d v="2024-07-09T00:00:00"/>
    <d v="2024-08-08T00:00:00"/>
    <n v="28663.02"/>
    <n v="28663.02"/>
    <n v="546"/>
    <x v="0"/>
    <n v="0"/>
    <d v="2024-07-01T00:00:00"/>
  </r>
  <r>
    <s v="INV01480"/>
    <s v="C062"/>
    <d v="2025-03-07T00:00:00"/>
    <d v="2025-04-06T00:00:00"/>
    <n v="51688.92"/>
    <n v="51688.92"/>
    <n v="305"/>
    <x v="0"/>
    <n v="0"/>
    <d v="2025-03-01T00:00:00"/>
  </r>
  <r>
    <s v="INV01705"/>
    <s v="C062"/>
    <d v="2024-05-12T00:00:00"/>
    <d v="2024-06-11T00:00:00"/>
    <n v="150695.88"/>
    <n v="150695.88"/>
    <n v="604"/>
    <x v="0"/>
    <n v="0"/>
    <d v="2024-05-01T00:00:00"/>
  </r>
  <r>
    <s v="INV02280"/>
    <s v="C062"/>
    <d v="2025-07-27T00:00:00"/>
    <d v="2025-08-26T00:00:00"/>
    <n v="198223.86"/>
    <n v="198223.86"/>
    <n v="163"/>
    <x v="0"/>
    <n v="0"/>
    <d v="2025-07-01T00:00:00"/>
  </r>
  <r>
    <s v="INV02446"/>
    <s v="C062"/>
    <d v="2025-09-01T00:00:00"/>
    <d v="2025-10-01T00:00:00"/>
    <n v="171997.12"/>
    <n v="171997.12"/>
    <n v="127"/>
    <x v="0"/>
    <n v="0"/>
    <d v="2025-09-01T00:00:00"/>
  </r>
  <r>
    <s v="INV01713"/>
    <s v="C063"/>
    <d v="2024-01-02T00:00:00"/>
    <d v="2024-02-01T00:00:00"/>
    <n v="169466.19"/>
    <n v="76845.3"/>
    <n v="735"/>
    <x v="0"/>
    <n v="92620.89"/>
    <d v="2024-01-01T00:00:00"/>
  </r>
  <r>
    <s v="INV00326"/>
    <s v="C063"/>
    <d v="2025-06-15T00:00:00"/>
    <d v="2025-07-15T00:00:00"/>
    <n v="125143.53"/>
    <n v="48530.59"/>
    <n v="205"/>
    <x v="0"/>
    <n v="76612.94"/>
    <d v="2025-06-01T00:00:00"/>
  </r>
  <r>
    <s v="INV02165"/>
    <s v="C063"/>
    <d v="2024-05-29T00:00:00"/>
    <d v="2024-06-28T00:00:00"/>
    <n v="84805.83"/>
    <n v="57011.25"/>
    <n v="587"/>
    <x v="0"/>
    <n v="27794.58"/>
    <d v="2024-05-01T00:00:00"/>
  </r>
  <r>
    <s v="INV00321"/>
    <s v="C063"/>
    <d v="2025-05-25T00:00:00"/>
    <d v="2025-06-24T00:00:00"/>
    <n v="68649.210000000006"/>
    <n v="68649.210000000006"/>
    <n v="226"/>
    <x v="0"/>
    <n v="0"/>
    <d v="2025-05-01T00:00:00"/>
  </r>
  <r>
    <s v="INV00549"/>
    <s v="C063"/>
    <d v="2024-10-21T00:00:00"/>
    <d v="2024-11-20T00:00:00"/>
    <n v="91654.52"/>
    <n v="91654.52"/>
    <n v="442"/>
    <x v="0"/>
    <n v="0"/>
    <d v="2024-10-01T00:00:00"/>
  </r>
  <r>
    <s v="INV00864"/>
    <s v="C063"/>
    <d v="2025-05-23T00:00:00"/>
    <d v="2025-06-22T00:00:00"/>
    <n v="94000.43"/>
    <n v="94000.43"/>
    <n v="228"/>
    <x v="0"/>
    <n v="0"/>
    <d v="2025-05-01T00:00:00"/>
  </r>
  <r>
    <s v="INV01240"/>
    <s v="C063"/>
    <d v="2025-12-28T00:00:00"/>
    <d v="2026-01-27T00:00:00"/>
    <n v="131395.60999999999"/>
    <n v="131395.60999999999"/>
    <n v="9"/>
    <x v="2"/>
    <n v="0"/>
    <d v="2025-12-01T00:00:00"/>
  </r>
  <r>
    <s v="INV01345"/>
    <s v="C063"/>
    <d v="2025-11-08T00:00:00"/>
    <d v="2025-12-08T00:00:00"/>
    <n v="100902.34"/>
    <n v="100902.34"/>
    <n v="59"/>
    <x v="3"/>
    <n v="0"/>
    <d v="2025-11-01T00:00:00"/>
  </r>
  <r>
    <s v="INV01520"/>
    <s v="C063"/>
    <d v="2024-04-20T00:00:00"/>
    <d v="2024-05-20T00:00:00"/>
    <n v="30569.98"/>
    <n v="30569.98"/>
    <n v="626"/>
    <x v="0"/>
    <n v="0"/>
    <d v="2024-04-01T00:00:00"/>
  </r>
  <r>
    <s v="INV02794"/>
    <s v="C063"/>
    <d v="2024-11-22T00:00:00"/>
    <d v="2024-12-22T00:00:00"/>
    <n v="16390.259999999998"/>
    <n v="16390.259999999998"/>
    <n v="410"/>
    <x v="0"/>
    <n v="0"/>
    <d v="2024-11-01T00:00:00"/>
  </r>
  <r>
    <s v="INV02884"/>
    <s v="C063"/>
    <d v="2025-11-10T00:00:00"/>
    <d v="2025-12-10T00:00:00"/>
    <n v="26422.39"/>
    <n v="26422.39"/>
    <n v="57"/>
    <x v="3"/>
    <n v="0"/>
    <d v="2025-11-01T00:00:00"/>
  </r>
  <r>
    <s v="INV00763"/>
    <s v="C064"/>
    <d v="2025-04-08T00:00:00"/>
    <d v="2025-05-08T00:00:00"/>
    <n v="193753.69"/>
    <n v="90724.47"/>
    <n v="273"/>
    <x v="0"/>
    <n v="103029.22"/>
    <d v="2025-04-01T00:00:00"/>
  </r>
  <r>
    <s v="INV02778"/>
    <s v="C064"/>
    <d v="2025-09-03T00:00:00"/>
    <d v="2025-10-03T00:00:00"/>
    <n v="169798.97"/>
    <n v="93320.33"/>
    <n v="125"/>
    <x v="0"/>
    <n v="76478.64"/>
    <d v="2025-09-01T00:00:00"/>
  </r>
  <r>
    <s v="INV00127"/>
    <s v="C064"/>
    <d v="2025-03-14T00:00:00"/>
    <d v="2025-04-13T00:00:00"/>
    <n v="149294.82999999999"/>
    <n v="95331.14"/>
    <n v="298"/>
    <x v="0"/>
    <n v="53963.689999999988"/>
    <d v="2025-03-01T00:00:00"/>
  </r>
  <r>
    <s v="INV01810"/>
    <s v="C064"/>
    <d v="2025-06-24T00:00:00"/>
    <d v="2025-07-24T00:00:00"/>
    <n v="85412"/>
    <n v="54495.9"/>
    <n v="196"/>
    <x v="0"/>
    <n v="30916.1"/>
    <d v="2025-06-01T00:00:00"/>
  </r>
  <r>
    <s v="INV00355"/>
    <s v="C064"/>
    <d v="2025-08-12T00:00:00"/>
    <d v="2025-09-11T00:00:00"/>
    <n v="127738.38"/>
    <n v="127738.38"/>
    <n v="147"/>
    <x v="0"/>
    <n v="0"/>
    <d v="2025-08-01T00:00:00"/>
  </r>
  <r>
    <s v="INV00366"/>
    <s v="C064"/>
    <d v="2024-07-26T00:00:00"/>
    <d v="2024-08-25T00:00:00"/>
    <n v="30818.12"/>
    <n v="30818.12"/>
    <n v="529"/>
    <x v="0"/>
    <n v="0"/>
    <d v="2024-07-01T00:00:00"/>
  </r>
  <r>
    <s v="INV00601"/>
    <s v="C064"/>
    <d v="2024-04-15T00:00:00"/>
    <d v="2024-05-15T00:00:00"/>
    <n v="98831.6"/>
    <n v="98831.6"/>
    <n v="631"/>
    <x v="0"/>
    <n v="0"/>
    <d v="2024-04-01T00:00:00"/>
  </r>
  <r>
    <s v="INV01127"/>
    <s v="C064"/>
    <d v="2025-12-28T00:00:00"/>
    <d v="2026-01-27T00:00:00"/>
    <n v="20241.55"/>
    <n v="20241.55"/>
    <n v="9"/>
    <x v="2"/>
    <n v="0"/>
    <d v="2025-12-01T00:00:00"/>
  </r>
  <r>
    <s v="INV01204"/>
    <s v="C064"/>
    <d v="2024-07-09T00:00:00"/>
    <d v="2024-08-08T00:00:00"/>
    <n v="24326.35"/>
    <n v="24326.35"/>
    <n v="546"/>
    <x v="0"/>
    <n v="0"/>
    <d v="2024-07-01T00:00:00"/>
  </r>
  <r>
    <s v="INV02022"/>
    <s v="C064"/>
    <d v="2024-11-01T00:00:00"/>
    <d v="2024-12-01T00:00:00"/>
    <n v="189942.77"/>
    <n v="189942.77"/>
    <n v="431"/>
    <x v="0"/>
    <n v="0"/>
    <d v="2024-11-01T00:00:00"/>
  </r>
  <r>
    <s v="INV02380"/>
    <s v="C064"/>
    <d v="2025-02-09T00:00:00"/>
    <d v="2025-03-11T00:00:00"/>
    <n v="103473.75"/>
    <n v="103473.75"/>
    <n v="331"/>
    <x v="0"/>
    <n v="0"/>
    <d v="2025-02-01T00:00:00"/>
  </r>
  <r>
    <s v="INV02834"/>
    <s v="C064"/>
    <d v="2025-08-08T00:00:00"/>
    <d v="2025-09-07T00:00:00"/>
    <n v="178478.27"/>
    <n v="178478.27"/>
    <n v="151"/>
    <x v="0"/>
    <n v="0"/>
    <d v="2025-08-01T00:00:00"/>
  </r>
  <r>
    <s v="INV00019"/>
    <s v="C065"/>
    <d v="2024-03-26T00:00:00"/>
    <d v="2024-04-25T00:00:00"/>
    <n v="151123.12"/>
    <n v="47242.97"/>
    <n v="651"/>
    <x v="0"/>
    <n v="103880.15"/>
    <d v="2024-03-01T00:00:00"/>
  </r>
  <r>
    <s v="INV00124"/>
    <s v="C065"/>
    <d v="2024-12-22T00:00:00"/>
    <d v="2025-01-21T00:00:00"/>
    <n v="73035.5"/>
    <n v="61438.41"/>
    <n v="380"/>
    <x v="0"/>
    <n v="11597.089999999997"/>
    <d v="2024-12-01T00:00:00"/>
  </r>
  <r>
    <s v="INV00008"/>
    <s v="C065"/>
    <d v="2025-03-26T00:00:00"/>
    <d v="2025-04-25T00:00:00"/>
    <n v="71186.5"/>
    <n v="71186.5"/>
    <n v="286"/>
    <x v="0"/>
    <n v="0"/>
    <d v="2025-03-01T00:00:00"/>
  </r>
  <r>
    <s v="INV00398"/>
    <s v="C065"/>
    <d v="2025-10-28T00:00:00"/>
    <d v="2025-11-27T00:00:00"/>
    <n v="18360.73"/>
    <n v="18360.73"/>
    <n v="70"/>
    <x v="1"/>
    <n v="0"/>
    <d v="2025-10-01T00:00:00"/>
  </r>
  <r>
    <s v="INV00893"/>
    <s v="C065"/>
    <d v="2025-05-01T00:00:00"/>
    <d v="2025-05-31T00:00:00"/>
    <n v="39410.129999999997"/>
    <n v="39410.129999999997"/>
    <n v="250"/>
    <x v="0"/>
    <n v="0"/>
    <d v="2025-05-01T00:00:00"/>
  </r>
  <r>
    <s v="INV02251"/>
    <s v="C065"/>
    <d v="2024-04-24T00:00:00"/>
    <d v="2024-05-24T00:00:00"/>
    <n v="177886.4"/>
    <n v="177886.4"/>
    <n v="622"/>
    <x v="0"/>
    <n v="0"/>
    <d v="2024-04-01T00:00:00"/>
  </r>
  <r>
    <s v="INV02875"/>
    <s v="C065"/>
    <d v="2025-02-04T00:00:00"/>
    <d v="2025-03-06T00:00:00"/>
    <n v="196642.64"/>
    <n v="196642.64"/>
    <n v="336"/>
    <x v="0"/>
    <n v="0"/>
    <d v="2025-02-01T00:00:00"/>
  </r>
  <r>
    <s v="INV00688"/>
    <s v="C066"/>
    <d v="2024-07-22T00:00:00"/>
    <d v="2024-08-21T00:00:00"/>
    <n v="151297.21"/>
    <n v="106638.68"/>
    <n v="533"/>
    <x v="0"/>
    <n v="44658.53"/>
    <d v="2024-07-01T00:00:00"/>
  </r>
  <r>
    <s v="INV01283"/>
    <s v="C066"/>
    <d v="2025-04-23T00:00:00"/>
    <d v="2025-05-23T00:00:00"/>
    <n v="59742.39"/>
    <n v="44744.11"/>
    <n v="258"/>
    <x v="0"/>
    <n v="14998.279999999999"/>
    <d v="2025-04-01T00:00:00"/>
  </r>
  <r>
    <s v="INV00874"/>
    <s v="C066"/>
    <d v="2025-11-22T00:00:00"/>
    <d v="2025-12-22T00:00:00"/>
    <n v="131298.98000000001"/>
    <n v="131298.98000000001"/>
    <n v="45"/>
    <x v="3"/>
    <n v="0"/>
    <d v="2025-11-01T00:00:00"/>
  </r>
  <r>
    <s v="INV01193"/>
    <s v="C066"/>
    <d v="2025-09-04T00:00:00"/>
    <d v="2025-10-04T00:00:00"/>
    <n v="192199.88"/>
    <n v="192199.88"/>
    <n v="124"/>
    <x v="0"/>
    <n v="0"/>
    <d v="2025-09-01T00:00:00"/>
  </r>
  <r>
    <s v="INV01213"/>
    <s v="C066"/>
    <d v="2025-03-22T00:00:00"/>
    <d v="2025-04-21T00:00:00"/>
    <n v="191472.34"/>
    <n v="191472.34"/>
    <n v="290"/>
    <x v="0"/>
    <n v="0"/>
    <d v="2025-03-01T00:00:00"/>
  </r>
  <r>
    <s v="INV01721"/>
    <s v="C066"/>
    <d v="2025-05-21T00:00:00"/>
    <d v="2025-06-20T00:00:00"/>
    <n v="194473.12"/>
    <n v="194473.12"/>
    <n v="230"/>
    <x v="0"/>
    <n v="0"/>
    <d v="2025-05-01T00:00:00"/>
  </r>
  <r>
    <s v="INV01801"/>
    <s v="C066"/>
    <d v="2025-12-02T00:00:00"/>
    <d v="2026-01-01T00:00:00"/>
    <n v="179274.59"/>
    <n v="179274.59"/>
    <n v="35"/>
    <x v="3"/>
    <n v="0"/>
    <d v="2025-12-01T00:00:00"/>
  </r>
  <r>
    <s v="INV01940"/>
    <s v="C066"/>
    <d v="2024-01-31T00:00:00"/>
    <d v="2024-03-01T00:00:00"/>
    <n v="165501.34"/>
    <n v="165501.34"/>
    <n v="706"/>
    <x v="0"/>
    <n v="0"/>
    <d v="2024-01-01T00:00:00"/>
  </r>
  <r>
    <s v="INV01969"/>
    <s v="C066"/>
    <d v="2025-03-12T00:00:00"/>
    <d v="2025-04-11T00:00:00"/>
    <n v="169146.54"/>
    <n v="169146.54"/>
    <n v="300"/>
    <x v="0"/>
    <n v="0"/>
    <d v="2025-03-01T00:00:00"/>
  </r>
  <r>
    <s v="INV02896"/>
    <s v="C067"/>
    <d v="2024-10-30T00:00:00"/>
    <d v="2024-11-29T00:00:00"/>
    <n v="116109.88"/>
    <n v="75887.820000000007"/>
    <n v="433"/>
    <x v="0"/>
    <n v="40222.06"/>
    <d v="2024-10-01T00:00:00"/>
  </r>
  <r>
    <s v="INV00477"/>
    <s v="C067"/>
    <d v="2025-03-30T00:00:00"/>
    <d v="2025-04-29T00:00:00"/>
    <n v="126423.33"/>
    <n v="113768.25"/>
    <n v="282"/>
    <x v="0"/>
    <n v="12655.080000000002"/>
    <d v="2025-03-01T00:00:00"/>
  </r>
  <r>
    <s v="INV00180"/>
    <s v="C067"/>
    <d v="2025-12-19T00:00:00"/>
    <d v="2026-01-18T00:00:00"/>
    <n v="92084.45"/>
    <n v="92084.45"/>
    <n v="18"/>
    <x v="2"/>
    <n v="0"/>
    <d v="2025-12-01T00:00:00"/>
  </r>
  <r>
    <s v="INV00596"/>
    <s v="C067"/>
    <d v="2024-06-04T00:00:00"/>
    <d v="2024-07-04T00:00:00"/>
    <n v="31862.02"/>
    <n v="31862.02"/>
    <n v="581"/>
    <x v="0"/>
    <n v="0"/>
    <d v="2024-06-01T00:00:00"/>
  </r>
  <r>
    <s v="INV00935"/>
    <s v="C067"/>
    <d v="2025-10-14T00:00:00"/>
    <d v="2025-11-13T00:00:00"/>
    <n v="136375.07"/>
    <n v="136375.07"/>
    <n v="84"/>
    <x v="1"/>
    <n v="0"/>
    <d v="2025-10-01T00:00:00"/>
  </r>
  <r>
    <s v="INV01374"/>
    <s v="C067"/>
    <d v="2025-11-23T00:00:00"/>
    <d v="2025-12-23T00:00:00"/>
    <n v="159909.68"/>
    <n v="159909.68"/>
    <n v="44"/>
    <x v="3"/>
    <n v="0"/>
    <d v="2025-11-01T00:00:00"/>
  </r>
  <r>
    <s v="INV01422"/>
    <s v="C067"/>
    <d v="2025-10-14T00:00:00"/>
    <d v="2025-11-13T00:00:00"/>
    <n v="57865.1"/>
    <n v="57865.1"/>
    <n v="84"/>
    <x v="1"/>
    <n v="0"/>
    <d v="2025-10-01T00:00:00"/>
  </r>
  <r>
    <s v="INV01624"/>
    <s v="C067"/>
    <d v="2025-07-08T00:00:00"/>
    <d v="2025-08-07T00:00:00"/>
    <n v="69478.100000000006"/>
    <n v="69478.100000000006"/>
    <n v="182"/>
    <x v="0"/>
    <n v="0"/>
    <d v="2025-07-01T00:00:00"/>
  </r>
  <r>
    <s v="INV01992"/>
    <s v="C067"/>
    <d v="2024-03-29T00:00:00"/>
    <d v="2024-04-28T00:00:00"/>
    <n v="183316.85"/>
    <n v="183316.85"/>
    <n v="648"/>
    <x v="0"/>
    <n v="0"/>
    <d v="2024-03-01T00:00:00"/>
  </r>
  <r>
    <s v="INV02160"/>
    <s v="C067"/>
    <d v="2025-11-16T00:00:00"/>
    <d v="2025-12-16T00:00:00"/>
    <n v="117830.31"/>
    <n v="117830.31"/>
    <n v="51"/>
    <x v="3"/>
    <n v="0"/>
    <d v="2025-11-01T00:00:00"/>
  </r>
  <r>
    <s v="INV02299"/>
    <s v="C067"/>
    <d v="2024-02-16T00:00:00"/>
    <d v="2024-03-17T00:00:00"/>
    <n v="115629.54"/>
    <n v="115629.54"/>
    <n v="690"/>
    <x v="0"/>
    <n v="0"/>
    <d v="2024-02-01T00:00:00"/>
  </r>
  <r>
    <s v="INV02661"/>
    <s v="C067"/>
    <d v="2024-10-22T00:00:00"/>
    <d v="2024-11-21T00:00:00"/>
    <n v="183334.55"/>
    <n v="183334.55"/>
    <n v="441"/>
    <x v="0"/>
    <n v="0"/>
    <d v="2024-10-01T00:00:00"/>
  </r>
  <r>
    <s v="INV02729"/>
    <s v="C067"/>
    <d v="2024-11-07T00:00:00"/>
    <d v="2024-12-07T00:00:00"/>
    <n v="32098.82"/>
    <n v="32098.82"/>
    <n v="425"/>
    <x v="0"/>
    <n v="0"/>
    <d v="2024-11-01T00:00:00"/>
  </r>
  <r>
    <s v="INV01492"/>
    <s v="C068"/>
    <d v="2024-01-01T00:00:00"/>
    <d v="2024-01-31T00:00:00"/>
    <n v="157505.20000000001"/>
    <n v="66606.850000000006"/>
    <n v="736"/>
    <x v="0"/>
    <n v="90898.35"/>
    <d v="2024-01-01T00:00:00"/>
  </r>
  <r>
    <s v="INV02117"/>
    <s v="C068"/>
    <d v="2025-12-10T00:00:00"/>
    <d v="2026-01-09T00:00:00"/>
    <n v="188362.23999999999"/>
    <n v="148104.85"/>
    <n v="27"/>
    <x v="2"/>
    <n v="40257.389999999985"/>
    <d v="2025-12-01T00:00:00"/>
  </r>
  <r>
    <s v="INV00236"/>
    <s v="C068"/>
    <d v="2025-09-13T00:00:00"/>
    <d v="2025-10-13T00:00:00"/>
    <n v="14935.04"/>
    <n v="12686.18"/>
    <n v="115"/>
    <x v="0"/>
    <n v="2248.8600000000006"/>
    <d v="2025-09-01T00:00:00"/>
  </r>
  <r>
    <s v="INV00046"/>
    <s v="C068"/>
    <d v="2024-11-14T00:00:00"/>
    <d v="2024-12-14T00:00:00"/>
    <n v="111605.57"/>
    <n v="111605.57"/>
    <n v="418"/>
    <x v="0"/>
    <n v="0"/>
    <d v="2024-11-01T00:00:00"/>
  </r>
  <r>
    <s v="INV00645"/>
    <s v="C068"/>
    <d v="2024-09-17T00:00:00"/>
    <d v="2024-10-17T00:00:00"/>
    <n v="79410.259999999995"/>
    <n v="79410.259999999995"/>
    <n v="476"/>
    <x v="0"/>
    <n v="0"/>
    <d v="2024-09-01T00:00:00"/>
  </r>
  <r>
    <s v="INV01351"/>
    <s v="C068"/>
    <d v="2025-01-09T00:00:00"/>
    <d v="2025-02-08T00:00:00"/>
    <n v="170495.7"/>
    <n v="170495.7"/>
    <n v="362"/>
    <x v="0"/>
    <n v="0"/>
    <d v="2025-01-01T00:00:00"/>
  </r>
  <r>
    <s v="INV01938"/>
    <s v="C068"/>
    <d v="2024-12-04T00:00:00"/>
    <d v="2025-01-03T00:00:00"/>
    <n v="179065.57"/>
    <n v="179065.57"/>
    <n v="398"/>
    <x v="0"/>
    <n v="0"/>
    <d v="2024-12-01T00:00:00"/>
  </r>
  <r>
    <s v="INV02051"/>
    <s v="C068"/>
    <d v="2025-10-23T00:00:00"/>
    <d v="2025-11-22T00:00:00"/>
    <n v="92299.04"/>
    <n v="92299.04"/>
    <n v="75"/>
    <x v="1"/>
    <n v="0"/>
    <d v="2025-10-01T00:00:00"/>
  </r>
  <r>
    <s v="INV02171"/>
    <s v="C068"/>
    <d v="2024-06-24T00:00:00"/>
    <d v="2024-07-24T00:00:00"/>
    <n v="94185.8"/>
    <n v="94185.8"/>
    <n v="561"/>
    <x v="0"/>
    <n v="0"/>
    <d v="2024-06-01T00:00:00"/>
  </r>
  <r>
    <s v="INV02465"/>
    <s v="C068"/>
    <d v="2025-12-04T00:00:00"/>
    <d v="2026-01-03T00:00:00"/>
    <n v="73743.539999999994"/>
    <n v="73743.539999999994"/>
    <n v="33"/>
    <x v="3"/>
    <n v="0"/>
    <d v="2025-12-01T00:00:00"/>
  </r>
  <r>
    <s v="INV02595"/>
    <s v="C068"/>
    <d v="2025-06-08T00:00:00"/>
    <d v="2025-07-08T00:00:00"/>
    <n v="137534.01999999999"/>
    <n v="137534.01999999999"/>
    <n v="212"/>
    <x v="0"/>
    <n v="0"/>
    <d v="2025-06-01T00:00:00"/>
  </r>
  <r>
    <s v="INV02677"/>
    <s v="C068"/>
    <d v="2024-05-30T00:00:00"/>
    <d v="2024-06-29T00:00:00"/>
    <n v="46859.54"/>
    <n v="46859.54"/>
    <n v="586"/>
    <x v="0"/>
    <n v="0"/>
    <d v="2024-05-01T00:00:00"/>
  </r>
  <r>
    <s v="INV02947"/>
    <s v="C068"/>
    <d v="2025-03-01T00:00:00"/>
    <d v="2025-03-31T00:00:00"/>
    <n v="56136.51"/>
    <n v="56136.51"/>
    <n v="311"/>
    <x v="0"/>
    <n v="0"/>
    <d v="2025-03-01T00:00:00"/>
  </r>
  <r>
    <s v="INV01054"/>
    <s v="C069"/>
    <d v="2024-02-27T00:00:00"/>
    <d v="2024-03-28T00:00:00"/>
    <n v="187073.83"/>
    <n v="132019.76"/>
    <n v="679"/>
    <x v="0"/>
    <n v="55054.069999999978"/>
    <d v="2024-02-01T00:00:00"/>
  </r>
  <r>
    <s v="INV01449"/>
    <s v="C069"/>
    <d v="2025-08-13T00:00:00"/>
    <d v="2025-09-12T00:00:00"/>
    <n v="76252.350000000006"/>
    <n v="38917.42"/>
    <n v="146"/>
    <x v="0"/>
    <n v="37334.930000000008"/>
    <d v="2025-08-01T00:00:00"/>
  </r>
  <r>
    <s v="INV02340"/>
    <s v="C069"/>
    <d v="2024-05-01T00:00:00"/>
    <d v="2024-05-31T00:00:00"/>
    <n v="32838.519999999997"/>
    <n v="32838.519999999997"/>
    <n v="615"/>
    <x v="0"/>
    <n v="0"/>
    <d v="2024-05-01T00:00:00"/>
  </r>
  <r>
    <s v="INV02587"/>
    <s v="C069"/>
    <d v="2025-08-12T00:00:00"/>
    <d v="2025-09-11T00:00:00"/>
    <n v="162948.78"/>
    <n v="162948.78"/>
    <n v="147"/>
    <x v="0"/>
    <n v="0"/>
    <d v="2025-08-01T00:00:00"/>
  </r>
  <r>
    <s v="INV02724"/>
    <s v="C069"/>
    <d v="2024-01-19T00:00:00"/>
    <d v="2024-02-18T00:00:00"/>
    <n v="139360.71"/>
    <n v="139360.71"/>
    <n v="718"/>
    <x v="0"/>
    <n v="0"/>
    <d v="2024-01-01T00:00:00"/>
  </r>
  <r>
    <s v="INV02257"/>
    <s v="C070"/>
    <d v="2025-02-06T00:00:00"/>
    <d v="2025-03-08T00:00:00"/>
    <n v="121952.01"/>
    <n v="90540.49"/>
    <n v="334"/>
    <x v="0"/>
    <n v="31411.51999999999"/>
    <d v="2025-02-01T00:00:00"/>
  </r>
  <r>
    <s v="INV02864"/>
    <s v="C070"/>
    <d v="2024-07-10T00:00:00"/>
    <d v="2024-08-09T00:00:00"/>
    <n v="41863.85"/>
    <n v="15306.82"/>
    <n v="545"/>
    <x v="0"/>
    <n v="26557.03"/>
    <d v="2024-07-01T00:00:00"/>
  </r>
  <r>
    <s v="INV00055"/>
    <s v="C070"/>
    <d v="2025-07-27T00:00:00"/>
    <d v="2025-08-26T00:00:00"/>
    <n v="197691.29"/>
    <n v="197691.29"/>
    <n v="163"/>
    <x v="0"/>
    <n v="0"/>
    <d v="2025-07-01T00:00:00"/>
  </r>
  <r>
    <s v="INV00561"/>
    <s v="C070"/>
    <d v="2025-10-25T00:00:00"/>
    <d v="2025-11-24T00:00:00"/>
    <n v="73949.490000000005"/>
    <n v="73949.490000000005"/>
    <n v="73"/>
    <x v="1"/>
    <n v="0"/>
    <d v="2025-10-01T00:00:00"/>
  </r>
  <r>
    <s v="INV00766"/>
    <s v="C070"/>
    <d v="2024-01-20T00:00:00"/>
    <d v="2024-02-19T00:00:00"/>
    <n v="108988.25"/>
    <n v="108988.25"/>
    <n v="717"/>
    <x v="0"/>
    <n v="0"/>
    <d v="2024-01-01T00:00:00"/>
  </r>
  <r>
    <s v="INV01109"/>
    <s v="C070"/>
    <d v="2024-02-05T00:00:00"/>
    <d v="2024-03-06T00:00:00"/>
    <n v="171431.94"/>
    <n v="171431.94"/>
    <n v="701"/>
    <x v="0"/>
    <n v="0"/>
    <d v="2024-02-01T00:00:00"/>
  </r>
  <r>
    <s v="INV01219"/>
    <s v="C070"/>
    <d v="2024-05-27T00:00:00"/>
    <d v="2024-06-26T00:00:00"/>
    <n v="102225.08"/>
    <n v="102225.08"/>
    <n v="589"/>
    <x v="0"/>
    <n v="0"/>
    <d v="2024-05-01T00:00:00"/>
  </r>
  <r>
    <s v="INV01529"/>
    <s v="C070"/>
    <d v="2025-05-03T00:00:00"/>
    <d v="2025-06-02T00:00:00"/>
    <n v="164268.93"/>
    <n v="164268.93"/>
    <n v="248"/>
    <x v="0"/>
    <n v="0"/>
    <d v="2025-05-01T00:00:00"/>
  </r>
  <r>
    <s v="INV02017"/>
    <s v="C070"/>
    <d v="2024-07-31T00:00:00"/>
    <d v="2024-08-30T00:00:00"/>
    <n v="112231.45"/>
    <n v="112231.45"/>
    <n v="524"/>
    <x v="0"/>
    <n v="0"/>
    <d v="2024-07-01T00:00:00"/>
  </r>
  <r>
    <s v="INV02181"/>
    <s v="C070"/>
    <d v="2024-03-10T00:00:00"/>
    <d v="2024-04-09T00:00:00"/>
    <n v="106248.55"/>
    <n v="106248.55"/>
    <n v="667"/>
    <x v="0"/>
    <n v="0"/>
    <d v="2024-03-01T00:00:00"/>
  </r>
  <r>
    <s v="INV02506"/>
    <s v="C070"/>
    <d v="2025-01-26T00:00:00"/>
    <d v="2025-02-25T00:00:00"/>
    <n v="114440.48"/>
    <n v="114440.48"/>
    <n v="345"/>
    <x v="0"/>
    <n v="0"/>
    <d v="2025-01-01T00:00:00"/>
  </r>
  <r>
    <s v="INV02657"/>
    <s v="C070"/>
    <d v="2024-12-28T00:00:00"/>
    <d v="2025-01-27T00:00:00"/>
    <n v="186951.16"/>
    <n v="186951.16"/>
    <n v="374"/>
    <x v="0"/>
    <n v="0"/>
    <d v="2024-12-01T00:00:00"/>
  </r>
  <r>
    <s v="INV02787"/>
    <s v="C070"/>
    <d v="2025-01-05T00:00:00"/>
    <d v="2025-02-04T00:00:00"/>
    <n v="150108.62"/>
    <n v="150108.62"/>
    <n v="366"/>
    <x v="0"/>
    <n v="0"/>
    <d v="2025-01-01T00:00:00"/>
  </r>
  <r>
    <s v="INV00871"/>
    <s v="C071"/>
    <d v="2025-05-22T00:00:00"/>
    <d v="2025-06-21T00:00:00"/>
    <n v="134299.99"/>
    <n v="72355.95"/>
    <n v="229"/>
    <x v="0"/>
    <n v="61944.039999999994"/>
    <d v="2025-05-01T00:00:00"/>
  </r>
  <r>
    <s v="INV00244"/>
    <s v="C071"/>
    <d v="2025-01-19T00:00:00"/>
    <d v="2025-02-18T00:00:00"/>
    <n v="145918.69"/>
    <n v="145918.69"/>
    <n v="352"/>
    <x v="0"/>
    <n v="0"/>
    <d v="2025-01-01T00:00:00"/>
  </r>
  <r>
    <s v="INV00431"/>
    <s v="C071"/>
    <d v="2025-07-21T00:00:00"/>
    <d v="2025-08-20T00:00:00"/>
    <n v="155529.60000000001"/>
    <n v="155529.60000000001"/>
    <n v="169"/>
    <x v="0"/>
    <n v="0"/>
    <d v="2025-07-01T00:00:00"/>
  </r>
  <r>
    <s v="INV00816"/>
    <s v="C071"/>
    <d v="2024-10-20T00:00:00"/>
    <d v="2024-11-19T00:00:00"/>
    <n v="160615.24"/>
    <n v="160615.24"/>
    <n v="443"/>
    <x v="0"/>
    <n v="0"/>
    <d v="2024-10-01T00:00:00"/>
  </r>
  <r>
    <s v="INV00830"/>
    <s v="C071"/>
    <d v="2025-10-14T00:00:00"/>
    <d v="2025-11-13T00:00:00"/>
    <n v="190728.2"/>
    <n v="190728.2"/>
    <n v="84"/>
    <x v="1"/>
    <n v="0"/>
    <d v="2025-10-01T00:00:00"/>
  </r>
  <r>
    <s v="INV00980"/>
    <s v="C071"/>
    <d v="2025-11-26T00:00:00"/>
    <d v="2025-12-26T00:00:00"/>
    <n v="143251.87"/>
    <n v="143251.87"/>
    <n v="41"/>
    <x v="3"/>
    <n v="0"/>
    <d v="2025-11-01T00:00:00"/>
  </r>
  <r>
    <s v="INV01214"/>
    <s v="C071"/>
    <d v="2025-05-19T00:00:00"/>
    <d v="2025-06-18T00:00:00"/>
    <n v="189717.22"/>
    <n v="189717.22"/>
    <n v="232"/>
    <x v="0"/>
    <n v="0"/>
    <d v="2025-05-01T00:00:00"/>
  </r>
  <r>
    <s v="INV01663"/>
    <s v="C071"/>
    <d v="2024-08-13T00:00:00"/>
    <d v="2024-09-12T00:00:00"/>
    <n v="29260.98"/>
    <n v="29260.98"/>
    <n v="511"/>
    <x v="0"/>
    <n v="0"/>
    <d v="2024-08-01T00:00:00"/>
  </r>
  <r>
    <s v="INV02737"/>
    <s v="C071"/>
    <d v="2025-04-15T00:00:00"/>
    <d v="2025-05-15T00:00:00"/>
    <n v="118523.16"/>
    <n v="118523.16"/>
    <n v="266"/>
    <x v="0"/>
    <n v="0"/>
    <d v="2025-04-01T00:00:00"/>
  </r>
  <r>
    <s v="INV02772"/>
    <s v="C071"/>
    <d v="2024-05-05T00:00:00"/>
    <d v="2024-06-04T00:00:00"/>
    <n v="89785.51"/>
    <n v="89785.51"/>
    <n v="611"/>
    <x v="0"/>
    <n v="0"/>
    <d v="2024-05-01T00:00:00"/>
  </r>
  <r>
    <s v="INV02854"/>
    <s v="C071"/>
    <d v="2025-01-20T00:00:00"/>
    <d v="2025-02-19T00:00:00"/>
    <n v="158532.15"/>
    <n v="158532.15"/>
    <n v="351"/>
    <x v="0"/>
    <n v="0"/>
    <d v="2025-01-01T00:00:00"/>
  </r>
  <r>
    <s v="INV01799"/>
    <s v="C072"/>
    <d v="2025-05-22T00:00:00"/>
    <d v="2025-06-21T00:00:00"/>
    <n v="167032.85"/>
    <n v="133488.79999999999"/>
    <n v="229"/>
    <x v="0"/>
    <n v="33544.050000000017"/>
    <d v="2025-05-01T00:00:00"/>
  </r>
  <r>
    <s v="INV01899"/>
    <s v="C072"/>
    <d v="2024-03-30T00:00:00"/>
    <d v="2024-04-29T00:00:00"/>
    <n v="20801.060000000001"/>
    <n v="10946.63"/>
    <n v="647"/>
    <x v="0"/>
    <n v="9854.4300000000021"/>
    <d v="2024-03-01T00:00:00"/>
  </r>
  <r>
    <s v="INV00212"/>
    <s v="C072"/>
    <d v="2025-03-18T00:00:00"/>
    <d v="2025-04-17T00:00:00"/>
    <n v="10189.73"/>
    <n v="4676.1000000000004"/>
    <n v="294"/>
    <x v="0"/>
    <n v="5513.6299999999992"/>
    <d v="2025-03-01T00:00:00"/>
  </r>
  <r>
    <s v="INV00283"/>
    <s v="C072"/>
    <d v="2024-06-06T00:00:00"/>
    <d v="2024-07-06T00:00:00"/>
    <n v="77926.13"/>
    <n v="77926.13"/>
    <n v="579"/>
    <x v="0"/>
    <n v="0"/>
    <d v="2024-06-01T00:00:00"/>
  </r>
  <r>
    <s v="INV00623"/>
    <s v="C072"/>
    <d v="2024-06-28T00:00:00"/>
    <d v="2024-07-28T00:00:00"/>
    <n v="17691.810000000001"/>
    <n v="17691.810000000001"/>
    <n v="557"/>
    <x v="0"/>
    <n v="0"/>
    <d v="2024-06-01T00:00:00"/>
  </r>
  <r>
    <s v="INV00814"/>
    <s v="C072"/>
    <d v="2024-08-22T00:00:00"/>
    <d v="2024-09-21T00:00:00"/>
    <n v="173361.22"/>
    <n v="173361.22"/>
    <n v="502"/>
    <x v="0"/>
    <n v="0"/>
    <d v="2024-08-01T00:00:00"/>
  </r>
  <r>
    <s v="INV01093"/>
    <s v="C072"/>
    <d v="2025-07-16T00:00:00"/>
    <d v="2025-08-15T00:00:00"/>
    <n v="175817.60000000001"/>
    <n v="175817.60000000001"/>
    <n v="174"/>
    <x v="0"/>
    <n v="0"/>
    <d v="2025-07-01T00:00:00"/>
  </r>
  <r>
    <s v="INV02653"/>
    <s v="C072"/>
    <d v="2025-09-30T00:00:00"/>
    <d v="2025-10-30T00:00:00"/>
    <n v="164863.87"/>
    <n v="164863.87"/>
    <n v="98"/>
    <x v="0"/>
    <n v="0"/>
    <d v="2025-09-01T00:00:00"/>
  </r>
  <r>
    <s v="INV02722"/>
    <s v="C072"/>
    <d v="2025-05-26T00:00:00"/>
    <d v="2025-06-25T00:00:00"/>
    <n v="50758.04"/>
    <n v="50758.04"/>
    <n v="225"/>
    <x v="0"/>
    <n v="0"/>
    <d v="2025-05-01T00:00:00"/>
  </r>
  <r>
    <s v="INV02083"/>
    <s v="C073"/>
    <d v="2025-11-07T00:00:00"/>
    <d v="2025-12-07T00:00:00"/>
    <n v="103245.51"/>
    <n v="64771.22"/>
    <n v="60"/>
    <x v="3"/>
    <n v="38474.289999999994"/>
    <d v="2025-11-01T00:00:00"/>
  </r>
  <r>
    <s v="INV00110"/>
    <s v="C073"/>
    <d v="2025-03-25T00:00:00"/>
    <d v="2025-04-24T00:00:00"/>
    <n v="88937.96"/>
    <n v="61739"/>
    <n v="287"/>
    <x v="0"/>
    <n v="27198.960000000006"/>
    <d v="2025-03-01T00:00:00"/>
  </r>
  <r>
    <s v="INV00075"/>
    <s v="C073"/>
    <d v="2025-12-29T00:00:00"/>
    <d v="2026-01-28T00:00:00"/>
    <n v="105847.76"/>
    <n v="105847.76"/>
    <n v="8"/>
    <x v="2"/>
    <n v="0"/>
    <d v="2025-12-01T00:00:00"/>
  </r>
  <r>
    <s v="INV00118"/>
    <s v="C073"/>
    <d v="2024-11-11T00:00:00"/>
    <d v="2024-12-11T00:00:00"/>
    <n v="86349.9"/>
    <n v="86349.9"/>
    <n v="421"/>
    <x v="0"/>
    <n v="0"/>
    <d v="2024-11-01T00:00:00"/>
  </r>
  <r>
    <s v="INV00262"/>
    <s v="C073"/>
    <d v="2024-04-15T00:00:00"/>
    <d v="2024-05-15T00:00:00"/>
    <n v="73680.27"/>
    <n v="73680.27"/>
    <n v="631"/>
    <x v="0"/>
    <n v="0"/>
    <d v="2024-04-01T00:00:00"/>
  </r>
  <r>
    <s v="INV00422"/>
    <s v="C073"/>
    <d v="2025-11-23T00:00:00"/>
    <d v="2025-12-23T00:00:00"/>
    <n v="76285.97"/>
    <n v="76285.97"/>
    <n v="44"/>
    <x v="3"/>
    <n v="0"/>
    <d v="2025-11-01T00:00:00"/>
  </r>
  <r>
    <s v="INV00535"/>
    <s v="C073"/>
    <d v="2024-03-12T00:00:00"/>
    <d v="2024-04-11T00:00:00"/>
    <n v="150768.57"/>
    <n v="150768.57"/>
    <n v="665"/>
    <x v="0"/>
    <n v="0"/>
    <d v="2024-03-01T00:00:00"/>
  </r>
  <r>
    <s v="INV00772"/>
    <s v="C073"/>
    <d v="2024-08-24T00:00:00"/>
    <d v="2024-09-23T00:00:00"/>
    <n v="112838.09"/>
    <n v="112838.09"/>
    <n v="500"/>
    <x v="0"/>
    <n v="0"/>
    <d v="2024-08-01T00:00:00"/>
  </r>
  <r>
    <s v="INV00784"/>
    <s v="C073"/>
    <d v="2025-06-13T00:00:00"/>
    <d v="2025-07-13T00:00:00"/>
    <n v="86492.24"/>
    <n v="86492.24"/>
    <n v="207"/>
    <x v="0"/>
    <n v="0"/>
    <d v="2025-06-01T00:00:00"/>
  </r>
  <r>
    <s v="INV01315"/>
    <s v="C073"/>
    <d v="2025-09-03T00:00:00"/>
    <d v="2025-10-03T00:00:00"/>
    <n v="179552.35"/>
    <n v="179552.35"/>
    <n v="125"/>
    <x v="0"/>
    <n v="0"/>
    <d v="2025-09-01T00:00:00"/>
  </r>
  <r>
    <s v="INV01496"/>
    <s v="C073"/>
    <d v="2024-08-15T00:00:00"/>
    <d v="2024-09-14T00:00:00"/>
    <n v="170310.49"/>
    <n v="170310.49"/>
    <n v="509"/>
    <x v="0"/>
    <n v="0"/>
    <d v="2024-08-01T00:00:00"/>
  </r>
  <r>
    <s v="INV01616"/>
    <s v="C073"/>
    <d v="2025-10-08T00:00:00"/>
    <d v="2025-11-07T00:00:00"/>
    <n v="70703.259999999995"/>
    <n v="70703.259999999995"/>
    <n v="90"/>
    <x v="1"/>
    <n v="0"/>
    <d v="2025-10-01T00:00:00"/>
  </r>
  <r>
    <s v="INV02018"/>
    <s v="C073"/>
    <d v="2024-09-20T00:00:00"/>
    <d v="2024-10-20T00:00:00"/>
    <n v="122018.05"/>
    <n v="122018.05"/>
    <n v="473"/>
    <x v="0"/>
    <n v="0"/>
    <d v="2024-09-01T00:00:00"/>
  </r>
  <r>
    <s v="INV02790"/>
    <s v="C073"/>
    <d v="2025-08-14T00:00:00"/>
    <d v="2025-09-13T00:00:00"/>
    <n v="135838.09"/>
    <n v="135838.09"/>
    <n v="145"/>
    <x v="0"/>
    <n v="0"/>
    <d v="2025-08-01T00:00:00"/>
  </r>
  <r>
    <s v="INV00446"/>
    <s v="C074"/>
    <d v="2024-11-13T00:00:00"/>
    <d v="2024-12-13T00:00:00"/>
    <n v="168871.67999999999"/>
    <n v="105422.97"/>
    <n v="419"/>
    <x v="0"/>
    <n v="63448.709999999992"/>
    <d v="2024-11-01T00:00:00"/>
  </r>
  <r>
    <s v="INV00658"/>
    <s v="C074"/>
    <d v="2024-06-25T00:00:00"/>
    <d v="2024-07-25T00:00:00"/>
    <n v="187066.78"/>
    <n v="155949.10999999999"/>
    <n v="560"/>
    <x v="0"/>
    <n v="31117.670000000013"/>
    <d v="2024-06-01T00:00:00"/>
  </r>
  <r>
    <s v="INV01535"/>
    <s v="C074"/>
    <d v="2024-11-25T00:00:00"/>
    <d v="2024-12-25T00:00:00"/>
    <n v="39615.31"/>
    <n v="14630.79"/>
    <n v="407"/>
    <x v="0"/>
    <n v="24984.519999999997"/>
    <d v="2024-11-01T00:00:00"/>
  </r>
  <r>
    <s v="INV01782"/>
    <s v="C074"/>
    <d v="2025-03-11T00:00:00"/>
    <d v="2025-04-10T00:00:00"/>
    <n v="30008.74"/>
    <n v="13823.52"/>
    <n v="301"/>
    <x v="0"/>
    <n v="16185.220000000001"/>
    <d v="2025-03-01T00:00:00"/>
  </r>
  <r>
    <s v="INV00190"/>
    <s v="C074"/>
    <d v="2024-03-24T00:00:00"/>
    <d v="2024-04-23T00:00:00"/>
    <n v="53234.54"/>
    <n v="53234.54"/>
    <n v="653"/>
    <x v="0"/>
    <n v="0"/>
    <d v="2024-03-01T00:00:00"/>
  </r>
  <r>
    <s v="INV00191"/>
    <s v="C074"/>
    <d v="2024-02-09T00:00:00"/>
    <d v="2024-03-10T00:00:00"/>
    <n v="175837.66"/>
    <n v="175837.66"/>
    <n v="697"/>
    <x v="0"/>
    <n v="0"/>
    <d v="2024-02-01T00:00:00"/>
  </r>
  <r>
    <s v="INV00969"/>
    <s v="C074"/>
    <d v="2025-07-15T00:00:00"/>
    <d v="2025-08-14T00:00:00"/>
    <n v="22052.34"/>
    <n v="22052.34"/>
    <n v="175"/>
    <x v="0"/>
    <n v="0"/>
    <d v="2025-07-01T00:00:00"/>
  </r>
  <r>
    <s v="INV01212"/>
    <s v="C074"/>
    <d v="2025-06-19T00:00:00"/>
    <d v="2025-07-19T00:00:00"/>
    <n v="103058.66"/>
    <n v="103058.66"/>
    <n v="201"/>
    <x v="0"/>
    <n v="0"/>
    <d v="2025-06-01T00:00:00"/>
  </r>
  <r>
    <s v="INV01560"/>
    <s v="C074"/>
    <d v="2024-01-28T00:00:00"/>
    <d v="2024-02-27T00:00:00"/>
    <n v="122236.87"/>
    <n v="122236.87"/>
    <n v="709"/>
    <x v="0"/>
    <n v="0"/>
    <d v="2024-01-01T00:00:00"/>
  </r>
  <r>
    <s v="INV01770"/>
    <s v="C074"/>
    <d v="2025-06-14T00:00:00"/>
    <d v="2025-07-14T00:00:00"/>
    <n v="193189.7"/>
    <n v="193189.7"/>
    <n v="206"/>
    <x v="0"/>
    <n v="0"/>
    <d v="2025-06-01T00:00:00"/>
  </r>
  <r>
    <s v="INV01988"/>
    <s v="C074"/>
    <d v="2024-09-28T00:00:00"/>
    <d v="2024-10-28T00:00:00"/>
    <n v="68019.33"/>
    <n v="68019.33"/>
    <n v="465"/>
    <x v="0"/>
    <n v="0"/>
    <d v="2024-09-01T00:00:00"/>
  </r>
  <r>
    <s v="INV02487"/>
    <s v="C074"/>
    <d v="2025-12-08T00:00:00"/>
    <d v="2026-01-07T00:00:00"/>
    <n v="195915.11"/>
    <n v="195915.11"/>
    <n v="29"/>
    <x v="2"/>
    <n v="0"/>
    <d v="2025-12-01T00:00:00"/>
  </r>
  <r>
    <s v="INV02524"/>
    <s v="C074"/>
    <d v="2025-05-20T00:00:00"/>
    <d v="2025-06-19T00:00:00"/>
    <n v="32948.879999999997"/>
    <n v="32948.879999999997"/>
    <n v="231"/>
    <x v="0"/>
    <n v="0"/>
    <d v="2025-05-01T00:00:00"/>
  </r>
  <r>
    <s v="INV02123"/>
    <s v="C075"/>
    <d v="2024-08-02T00:00:00"/>
    <d v="2024-09-01T00:00:00"/>
    <n v="193301.07"/>
    <n v="125788.64"/>
    <n v="522"/>
    <x v="0"/>
    <n v="67512.430000000008"/>
    <d v="2024-08-01T00:00:00"/>
  </r>
  <r>
    <s v="INV02437"/>
    <s v="C075"/>
    <d v="2024-03-03T00:00:00"/>
    <d v="2024-04-02T00:00:00"/>
    <n v="99054.05"/>
    <n v="46508.39"/>
    <n v="674"/>
    <x v="0"/>
    <n v="52545.66"/>
    <d v="2024-03-01T00:00:00"/>
  </r>
  <r>
    <s v="INV00501"/>
    <s v="C075"/>
    <d v="2025-07-07T00:00:00"/>
    <d v="2025-08-06T00:00:00"/>
    <n v="116433.28"/>
    <n v="75526.8"/>
    <n v="183"/>
    <x v="0"/>
    <n v="40906.479999999996"/>
    <d v="2025-07-01T00:00:00"/>
  </r>
  <r>
    <s v="INV02878"/>
    <s v="C075"/>
    <d v="2025-11-24T00:00:00"/>
    <d v="2025-12-24T00:00:00"/>
    <n v="89776.82"/>
    <n v="68631.91"/>
    <n v="43"/>
    <x v="3"/>
    <n v="21144.910000000003"/>
    <d v="2025-11-01T00:00:00"/>
  </r>
  <r>
    <s v="INV00272"/>
    <s v="C075"/>
    <d v="2025-05-23T00:00:00"/>
    <d v="2025-06-22T00:00:00"/>
    <n v="104471.36"/>
    <n v="91975.03"/>
    <n v="228"/>
    <x v="0"/>
    <n v="12496.330000000002"/>
    <d v="2025-05-01T00:00:00"/>
  </r>
  <r>
    <s v="INV00548"/>
    <s v="C075"/>
    <d v="2024-10-14T00:00:00"/>
    <d v="2024-11-13T00:00:00"/>
    <n v="153378.85999999999"/>
    <n v="153378.85999999999"/>
    <n v="449"/>
    <x v="0"/>
    <n v="0"/>
    <d v="2024-10-01T00:00:00"/>
  </r>
  <r>
    <s v="INV00607"/>
    <s v="C075"/>
    <d v="2025-11-28T00:00:00"/>
    <d v="2025-12-28T00:00:00"/>
    <n v="152859.35"/>
    <n v="152859.35"/>
    <n v="39"/>
    <x v="3"/>
    <n v="0"/>
    <d v="2025-11-01T00:00:00"/>
  </r>
  <r>
    <s v="INV00940"/>
    <s v="C075"/>
    <d v="2024-05-18T00:00:00"/>
    <d v="2024-06-17T00:00:00"/>
    <n v="164547.26999999999"/>
    <n v="164547.26999999999"/>
    <n v="598"/>
    <x v="0"/>
    <n v="0"/>
    <d v="2024-05-01T00:00:00"/>
  </r>
  <r>
    <s v="INV00998"/>
    <s v="C075"/>
    <d v="2024-04-24T00:00:00"/>
    <d v="2024-05-24T00:00:00"/>
    <n v="165081.63"/>
    <n v="165081.63"/>
    <n v="622"/>
    <x v="0"/>
    <n v="0"/>
    <d v="2024-04-01T00:00:00"/>
  </r>
  <r>
    <s v="INV01205"/>
    <s v="C075"/>
    <d v="2025-03-26T00:00:00"/>
    <d v="2025-04-25T00:00:00"/>
    <n v="124287.34"/>
    <n v="124287.34"/>
    <n v="286"/>
    <x v="0"/>
    <n v="0"/>
    <d v="2025-03-01T00:00:00"/>
  </r>
  <r>
    <s v="INV01218"/>
    <s v="C075"/>
    <d v="2025-05-18T00:00:00"/>
    <d v="2025-06-17T00:00:00"/>
    <n v="67397.850000000006"/>
    <n v="67397.850000000006"/>
    <n v="233"/>
    <x v="0"/>
    <n v="0"/>
    <d v="2025-05-01T00:00:00"/>
  </r>
  <r>
    <s v="INV01677"/>
    <s v="C075"/>
    <d v="2024-08-14T00:00:00"/>
    <d v="2024-09-13T00:00:00"/>
    <n v="110438.49"/>
    <n v="110438.49"/>
    <n v="510"/>
    <x v="0"/>
    <n v="0"/>
    <d v="2024-08-01T00:00:00"/>
  </r>
  <r>
    <s v="INV01744"/>
    <s v="C075"/>
    <d v="2025-04-06T00:00:00"/>
    <d v="2025-05-06T00:00:00"/>
    <n v="132932.94"/>
    <n v="132932.94"/>
    <n v="275"/>
    <x v="0"/>
    <n v="0"/>
    <d v="2025-04-01T00:00:00"/>
  </r>
  <r>
    <s v="INV02029"/>
    <s v="C075"/>
    <d v="2025-05-03T00:00:00"/>
    <d v="2025-06-02T00:00:00"/>
    <n v="70939.78"/>
    <n v="70939.78"/>
    <n v="248"/>
    <x v="0"/>
    <n v="0"/>
    <d v="2025-05-01T00:00:00"/>
  </r>
  <r>
    <s v="INV02335"/>
    <s v="C075"/>
    <d v="2025-05-23T00:00:00"/>
    <d v="2025-06-22T00:00:00"/>
    <n v="118146.26"/>
    <n v="118146.26"/>
    <n v="228"/>
    <x v="0"/>
    <n v="0"/>
    <d v="2025-05-01T00:00:00"/>
  </r>
  <r>
    <s v="INV02726"/>
    <s v="C076"/>
    <d v="2025-04-05T00:00:00"/>
    <d v="2025-05-05T00:00:00"/>
    <n v="114995.28"/>
    <n v="38009.68"/>
    <n v="276"/>
    <x v="0"/>
    <n v="76985.600000000006"/>
    <d v="2025-04-01T00:00:00"/>
  </r>
  <r>
    <s v="INV00887"/>
    <s v="C076"/>
    <d v="2025-09-01T00:00:00"/>
    <d v="2025-10-01T00:00:00"/>
    <n v="171079.15"/>
    <n v="102275.32"/>
    <n v="127"/>
    <x v="0"/>
    <n v="68803.829999999987"/>
    <d v="2025-09-01T00:00:00"/>
  </r>
  <r>
    <s v="INV01016"/>
    <s v="C076"/>
    <d v="2025-05-22T00:00:00"/>
    <d v="2025-06-21T00:00:00"/>
    <n v="66032.490000000005"/>
    <n v="44832.98"/>
    <n v="229"/>
    <x v="0"/>
    <n v="21199.510000000002"/>
    <d v="2025-05-01T00:00:00"/>
  </r>
  <r>
    <s v="INV00345"/>
    <s v="C076"/>
    <d v="2025-07-11T00:00:00"/>
    <d v="2025-08-10T00:00:00"/>
    <n v="194531.31"/>
    <n v="194531.31"/>
    <n v="179"/>
    <x v="0"/>
    <n v="0"/>
    <d v="2025-07-01T00:00:00"/>
  </r>
  <r>
    <s v="INV00676"/>
    <s v="C076"/>
    <d v="2024-09-05T00:00:00"/>
    <d v="2024-10-05T00:00:00"/>
    <n v="192094.71"/>
    <n v="192094.71"/>
    <n v="488"/>
    <x v="0"/>
    <n v="0"/>
    <d v="2024-09-01T00:00:00"/>
  </r>
  <r>
    <s v="INV01659"/>
    <s v="C076"/>
    <d v="2025-07-03T00:00:00"/>
    <d v="2025-08-02T00:00:00"/>
    <n v="11891.36"/>
    <n v="11891.36"/>
    <n v="187"/>
    <x v="0"/>
    <n v="0"/>
    <d v="2025-07-01T00:00:00"/>
  </r>
  <r>
    <s v="INV02054"/>
    <s v="C076"/>
    <d v="2024-07-02T00:00:00"/>
    <d v="2024-08-01T00:00:00"/>
    <n v="132841.46"/>
    <n v="132841.46"/>
    <n v="553"/>
    <x v="0"/>
    <n v="0"/>
    <d v="2024-07-01T00:00:00"/>
  </r>
  <r>
    <s v="INV02309"/>
    <s v="C076"/>
    <d v="2024-11-11T00:00:00"/>
    <d v="2024-12-11T00:00:00"/>
    <n v="161340.14000000001"/>
    <n v="161340.14000000001"/>
    <n v="421"/>
    <x v="0"/>
    <n v="0"/>
    <d v="2024-11-01T00:00:00"/>
  </r>
  <r>
    <s v="INV00150"/>
    <s v="C077"/>
    <d v="2025-11-30T00:00:00"/>
    <d v="2025-12-30T00:00:00"/>
    <n v="83603.69"/>
    <n v="58956.68"/>
    <n v="37"/>
    <x v="3"/>
    <n v="24647.010000000002"/>
    <d v="2025-11-01T00:00:00"/>
  </r>
  <r>
    <s v="INV00264"/>
    <s v="C077"/>
    <d v="2024-03-25T00:00:00"/>
    <d v="2024-04-24T00:00:00"/>
    <n v="12547.22"/>
    <n v="12547.22"/>
    <n v="652"/>
    <x v="0"/>
    <n v="0"/>
    <d v="2024-03-01T00:00:00"/>
  </r>
  <r>
    <s v="INV00677"/>
    <s v="C077"/>
    <d v="2024-04-06T00:00:00"/>
    <d v="2024-05-06T00:00:00"/>
    <n v="30833.39"/>
    <n v="30833.39"/>
    <n v="640"/>
    <x v="0"/>
    <n v="0"/>
    <d v="2024-04-01T00:00:00"/>
  </r>
  <r>
    <s v="INV02050"/>
    <s v="C077"/>
    <d v="2025-12-11T00:00:00"/>
    <d v="2026-01-10T00:00:00"/>
    <n v="131194.49"/>
    <n v="131194.49"/>
    <n v="26"/>
    <x v="2"/>
    <n v="0"/>
    <d v="2025-12-01T00:00:00"/>
  </r>
  <r>
    <s v="INV02208"/>
    <s v="C077"/>
    <d v="2025-09-03T00:00:00"/>
    <d v="2025-10-03T00:00:00"/>
    <n v="95910.02"/>
    <n v="95910.02"/>
    <n v="125"/>
    <x v="0"/>
    <n v="0"/>
    <d v="2025-09-01T00:00:00"/>
  </r>
  <r>
    <s v="INV01313"/>
    <s v="C078"/>
    <d v="2024-12-08T00:00:00"/>
    <d v="2025-01-07T00:00:00"/>
    <n v="69622.63"/>
    <n v="40432.61"/>
    <n v="394"/>
    <x v="0"/>
    <n v="29190.020000000004"/>
    <d v="2024-12-01T00:00:00"/>
  </r>
  <r>
    <s v="INV00594"/>
    <s v="C078"/>
    <d v="2025-09-30T00:00:00"/>
    <d v="2025-10-30T00:00:00"/>
    <n v="175179.13"/>
    <n v="175179.13"/>
    <n v="98"/>
    <x v="0"/>
    <n v="0"/>
    <d v="2025-09-01T00:00:00"/>
  </r>
  <r>
    <s v="INV00728"/>
    <s v="C078"/>
    <d v="2024-05-24T00:00:00"/>
    <d v="2024-06-23T00:00:00"/>
    <n v="14528.07"/>
    <n v="14528.07"/>
    <n v="592"/>
    <x v="0"/>
    <n v="0"/>
    <d v="2024-05-01T00:00:00"/>
  </r>
  <r>
    <s v="INV00819"/>
    <s v="C078"/>
    <d v="2024-03-08T00:00:00"/>
    <d v="2024-04-07T00:00:00"/>
    <n v="174237.2"/>
    <n v="174237.2"/>
    <n v="669"/>
    <x v="0"/>
    <n v="0"/>
    <d v="2024-03-01T00:00:00"/>
  </r>
  <r>
    <s v="INV01224"/>
    <s v="C078"/>
    <d v="2025-12-15T00:00:00"/>
    <d v="2026-01-14T00:00:00"/>
    <n v="59299.33"/>
    <n v="59299.33"/>
    <n v="22"/>
    <x v="2"/>
    <n v="0"/>
    <d v="2025-12-01T00:00:00"/>
  </r>
  <r>
    <s v="INV01366"/>
    <s v="C078"/>
    <d v="2025-12-20T00:00:00"/>
    <d v="2026-01-19T00:00:00"/>
    <n v="103458.46"/>
    <n v="103458.46"/>
    <n v="17"/>
    <x v="2"/>
    <n v="0"/>
    <d v="2025-12-01T00:00:00"/>
  </r>
  <r>
    <s v="INV01516"/>
    <s v="C078"/>
    <d v="2024-05-30T00:00:00"/>
    <d v="2024-06-29T00:00:00"/>
    <n v="164707.38"/>
    <n v="164707.38"/>
    <n v="586"/>
    <x v="0"/>
    <n v="0"/>
    <d v="2024-05-01T00:00:00"/>
  </r>
  <r>
    <s v="INV02501"/>
    <s v="C078"/>
    <d v="2025-01-06T00:00:00"/>
    <d v="2025-02-05T00:00:00"/>
    <n v="144310.32"/>
    <n v="144310.32"/>
    <n v="365"/>
    <x v="0"/>
    <n v="0"/>
    <d v="2025-01-01T00:00:00"/>
  </r>
  <r>
    <s v="INV02762"/>
    <s v="C078"/>
    <d v="2024-01-28T00:00:00"/>
    <d v="2024-02-27T00:00:00"/>
    <n v="181901.3"/>
    <n v="181901.3"/>
    <n v="709"/>
    <x v="0"/>
    <n v="0"/>
    <d v="2024-01-01T00:00:00"/>
  </r>
  <r>
    <s v="INV01411"/>
    <s v="C079"/>
    <d v="2025-09-03T00:00:00"/>
    <d v="2025-10-03T00:00:00"/>
    <n v="188614.1"/>
    <n v="57915.87"/>
    <n v="125"/>
    <x v="0"/>
    <n v="130698.23000000001"/>
    <d v="2025-09-01T00:00:00"/>
  </r>
  <r>
    <s v="INV00318"/>
    <s v="C079"/>
    <d v="2024-11-25T00:00:00"/>
    <d v="2024-12-25T00:00:00"/>
    <n v="133731.29"/>
    <n v="100100.87"/>
    <n v="407"/>
    <x v="0"/>
    <n v="33630.420000000013"/>
    <d v="2024-11-01T00:00:00"/>
  </r>
  <r>
    <s v="INV02152"/>
    <s v="C079"/>
    <d v="2024-09-18T00:00:00"/>
    <d v="2024-10-18T00:00:00"/>
    <n v="65969.39"/>
    <n v="51903.360000000001"/>
    <n v="475"/>
    <x v="0"/>
    <n v="14066.029999999999"/>
    <d v="2024-09-01T00:00:00"/>
  </r>
  <r>
    <s v="INV00291"/>
    <s v="C079"/>
    <d v="2024-04-07T00:00:00"/>
    <d v="2024-05-07T00:00:00"/>
    <n v="180889.05"/>
    <n v="180889.05"/>
    <n v="639"/>
    <x v="0"/>
    <n v="0"/>
    <d v="2024-04-01T00:00:00"/>
  </r>
  <r>
    <s v="INV00332"/>
    <s v="C079"/>
    <d v="2025-06-07T00:00:00"/>
    <d v="2025-07-07T00:00:00"/>
    <n v="182294.93"/>
    <n v="182294.93"/>
    <n v="213"/>
    <x v="0"/>
    <n v="0"/>
    <d v="2025-06-01T00:00:00"/>
  </r>
  <r>
    <s v="INV00475"/>
    <s v="C079"/>
    <d v="2024-04-04T00:00:00"/>
    <d v="2024-05-04T00:00:00"/>
    <n v="84868.03"/>
    <n v="84868.03"/>
    <n v="642"/>
    <x v="0"/>
    <n v="0"/>
    <d v="2024-04-01T00:00:00"/>
  </r>
  <r>
    <s v="INV01611"/>
    <s v="C079"/>
    <d v="2024-09-28T00:00:00"/>
    <d v="2024-10-28T00:00:00"/>
    <n v="87148.82"/>
    <n v="87148.82"/>
    <n v="465"/>
    <x v="0"/>
    <n v="0"/>
    <d v="2024-09-01T00:00:00"/>
  </r>
  <r>
    <s v="INV01731"/>
    <s v="C079"/>
    <d v="2025-02-26T00:00:00"/>
    <d v="2025-03-28T00:00:00"/>
    <n v="16143.66"/>
    <n v="16143.66"/>
    <n v="314"/>
    <x v="0"/>
    <n v="0"/>
    <d v="2025-02-01T00:00:00"/>
  </r>
  <r>
    <s v="INV01820"/>
    <s v="C079"/>
    <d v="2024-11-19T00:00:00"/>
    <d v="2024-12-19T00:00:00"/>
    <n v="117763.49"/>
    <n v="117763.49"/>
    <n v="413"/>
    <x v="0"/>
    <n v="0"/>
    <d v="2024-11-01T00:00:00"/>
  </r>
  <r>
    <s v="INV02186"/>
    <s v="C079"/>
    <d v="2024-08-04T00:00:00"/>
    <d v="2024-09-03T00:00:00"/>
    <n v="147432.97"/>
    <n v="147432.97"/>
    <n v="520"/>
    <x v="0"/>
    <n v="0"/>
    <d v="2024-08-01T00:00:00"/>
  </r>
  <r>
    <s v="INV02500"/>
    <s v="C079"/>
    <d v="2024-12-16T00:00:00"/>
    <d v="2025-01-15T00:00:00"/>
    <n v="194153.47"/>
    <n v="194153.47"/>
    <n v="386"/>
    <x v="0"/>
    <n v="0"/>
    <d v="2024-12-01T00:00:00"/>
  </r>
  <r>
    <s v="INV02782"/>
    <s v="C079"/>
    <d v="2024-12-26T00:00:00"/>
    <d v="2025-01-25T00:00:00"/>
    <n v="58679.09"/>
    <n v="58679.09"/>
    <n v="376"/>
    <x v="0"/>
    <n v="0"/>
    <d v="2024-12-01T00:00:00"/>
  </r>
  <r>
    <s v="INV02385"/>
    <s v="C080"/>
    <d v="2025-02-02T00:00:00"/>
    <d v="2025-03-04T00:00:00"/>
    <n v="146273.79"/>
    <n v="76975.47"/>
    <n v="338"/>
    <x v="0"/>
    <n v="69298.320000000007"/>
    <d v="2025-02-01T00:00:00"/>
  </r>
  <r>
    <s v="INV00610"/>
    <s v="C080"/>
    <d v="2025-09-18T00:00:00"/>
    <d v="2025-10-18T00:00:00"/>
    <n v="91697.59"/>
    <n v="78264.27"/>
    <n v="110"/>
    <x v="0"/>
    <n v="13433.319999999992"/>
    <d v="2025-09-01T00:00:00"/>
  </r>
  <r>
    <s v="INV00203"/>
    <s v="C080"/>
    <d v="2025-10-02T00:00:00"/>
    <d v="2025-11-01T00:00:00"/>
    <n v="47711.5"/>
    <n v="47711.5"/>
    <n v="96"/>
    <x v="0"/>
    <n v="0"/>
    <d v="2025-10-01T00:00:00"/>
  </r>
  <r>
    <s v="INV00630"/>
    <s v="C080"/>
    <d v="2024-06-01T00:00:00"/>
    <d v="2024-07-01T00:00:00"/>
    <n v="173446.14"/>
    <n v="173446.14"/>
    <n v="584"/>
    <x v="0"/>
    <n v="0"/>
    <d v="2024-06-01T00:00:00"/>
  </r>
  <r>
    <s v="INV00657"/>
    <s v="C080"/>
    <d v="2025-10-04T00:00:00"/>
    <d v="2025-11-03T00:00:00"/>
    <n v="187984.27"/>
    <n v="187984.27"/>
    <n v="94"/>
    <x v="0"/>
    <n v="0"/>
    <d v="2025-10-01T00:00:00"/>
  </r>
  <r>
    <s v="INV01238"/>
    <s v="C080"/>
    <d v="2025-10-21T00:00:00"/>
    <d v="2025-11-20T00:00:00"/>
    <n v="178765.32"/>
    <n v="178765.32"/>
    <n v="77"/>
    <x v="1"/>
    <n v="0"/>
    <d v="2025-10-01T00:00:00"/>
  </r>
  <r>
    <s v="INV01355"/>
    <s v="C080"/>
    <d v="2024-08-03T00:00:00"/>
    <d v="2024-09-02T00:00:00"/>
    <n v="154325.57999999999"/>
    <n v="154325.57999999999"/>
    <n v="521"/>
    <x v="0"/>
    <n v="0"/>
    <d v="2024-08-01T00:00:00"/>
  </r>
  <r>
    <s v="INV01573"/>
    <s v="C080"/>
    <d v="2024-03-16T00:00:00"/>
    <d v="2024-04-15T00:00:00"/>
    <n v="128550.52"/>
    <n v="128550.52"/>
    <n v="661"/>
    <x v="0"/>
    <n v="0"/>
    <d v="2024-03-01T00:00:00"/>
  </r>
  <r>
    <s v="INV01605"/>
    <s v="C080"/>
    <d v="2025-02-11T00:00:00"/>
    <d v="2025-03-13T00:00:00"/>
    <n v="23358.94"/>
    <n v="23358.94"/>
    <n v="329"/>
    <x v="0"/>
    <n v="0"/>
    <d v="2025-02-01T00:00:00"/>
  </r>
  <r>
    <s v="INV01915"/>
    <s v="C080"/>
    <d v="2024-02-28T00:00:00"/>
    <d v="2024-03-29T00:00:00"/>
    <n v="28868.46"/>
    <n v="28868.46"/>
    <n v="678"/>
    <x v="0"/>
    <n v="0"/>
    <d v="2024-02-01T00:00:00"/>
  </r>
  <r>
    <s v="INV02086"/>
    <s v="C080"/>
    <d v="2024-03-29T00:00:00"/>
    <d v="2024-04-28T00:00:00"/>
    <n v="44621.79"/>
    <n v="44621.79"/>
    <n v="648"/>
    <x v="0"/>
    <n v="0"/>
    <d v="2024-03-01T00:00:00"/>
  </r>
  <r>
    <s v="INV02222"/>
    <s v="C080"/>
    <d v="2024-06-08T00:00:00"/>
    <d v="2024-07-08T00:00:00"/>
    <n v="64352.79"/>
    <n v="64352.79"/>
    <n v="577"/>
    <x v="0"/>
    <n v="0"/>
    <d v="2024-06-01T00:00:00"/>
  </r>
  <r>
    <s v="INV02561"/>
    <s v="C080"/>
    <d v="2025-11-26T00:00:00"/>
    <d v="2025-12-26T00:00:00"/>
    <n v="45064.43"/>
    <n v="45064.43"/>
    <n v="41"/>
    <x v="3"/>
    <n v="0"/>
    <d v="2025-11-01T00:00:00"/>
  </r>
  <r>
    <s v="INV02632"/>
    <s v="C080"/>
    <d v="2024-01-30T00:00:00"/>
    <d v="2024-02-29T00:00:00"/>
    <n v="133327.12"/>
    <n v="133327.12"/>
    <n v="707"/>
    <x v="0"/>
    <n v="0"/>
    <d v="2024-01-01T00:00:00"/>
  </r>
  <r>
    <s v="INV02756"/>
    <s v="C080"/>
    <d v="2024-03-28T00:00:00"/>
    <d v="2024-04-27T00:00:00"/>
    <n v="78531.7"/>
    <n v="78531.7"/>
    <n v="649"/>
    <x v="0"/>
    <n v="0"/>
    <d v="2024-03-01T00:00:00"/>
  </r>
  <r>
    <s v="INV00459"/>
    <s v="C081"/>
    <d v="2025-03-26T00:00:00"/>
    <d v="2025-04-25T00:00:00"/>
    <n v="179855.65"/>
    <n v="59213.77"/>
    <n v="286"/>
    <x v="0"/>
    <n v="120641.88"/>
    <d v="2025-03-01T00:00:00"/>
  </r>
  <r>
    <s v="INV00524"/>
    <s v="C081"/>
    <d v="2025-12-08T00:00:00"/>
    <d v="2026-01-07T00:00:00"/>
    <n v="93858.62"/>
    <n v="93858.62"/>
    <n v="29"/>
    <x v="2"/>
    <n v="0"/>
    <d v="2025-12-01T00:00:00"/>
  </r>
  <r>
    <s v="INV00735"/>
    <s v="C081"/>
    <d v="2025-04-03T00:00:00"/>
    <d v="2025-05-03T00:00:00"/>
    <n v="34517.99"/>
    <n v="34517.99"/>
    <n v="278"/>
    <x v="0"/>
    <n v="0"/>
    <d v="2025-04-01T00:00:00"/>
  </r>
  <r>
    <s v="INV00968"/>
    <s v="C081"/>
    <d v="2024-08-07T00:00:00"/>
    <d v="2024-09-06T00:00:00"/>
    <n v="40143.1"/>
    <n v="40143.1"/>
    <n v="517"/>
    <x v="0"/>
    <n v="0"/>
    <d v="2024-08-01T00:00:00"/>
  </r>
  <r>
    <s v="INV01050"/>
    <s v="C081"/>
    <d v="2025-02-19T00:00:00"/>
    <d v="2025-03-21T00:00:00"/>
    <n v="121402.85"/>
    <n v="121402.85"/>
    <n v="321"/>
    <x v="0"/>
    <n v="0"/>
    <d v="2025-02-01T00:00:00"/>
  </r>
  <r>
    <s v="INV01763"/>
    <s v="C081"/>
    <d v="2025-10-25T00:00:00"/>
    <d v="2025-11-24T00:00:00"/>
    <n v="173929.61"/>
    <n v="173929.61"/>
    <n v="73"/>
    <x v="1"/>
    <n v="0"/>
    <d v="2025-10-01T00:00:00"/>
  </r>
  <r>
    <s v="INV02119"/>
    <s v="C081"/>
    <d v="2025-03-16T00:00:00"/>
    <d v="2025-04-15T00:00:00"/>
    <n v="20902.91"/>
    <n v="20902.91"/>
    <n v="296"/>
    <x v="0"/>
    <n v="0"/>
    <d v="2025-03-01T00:00:00"/>
  </r>
  <r>
    <s v="INV02144"/>
    <s v="C081"/>
    <d v="2025-05-18T00:00:00"/>
    <d v="2025-06-17T00:00:00"/>
    <n v="45029.279999999999"/>
    <n v="45029.279999999999"/>
    <n v="233"/>
    <x v="0"/>
    <n v="0"/>
    <d v="2025-05-01T00:00:00"/>
  </r>
  <r>
    <s v="INV02664"/>
    <s v="C081"/>
    <d v="2025-11-09T00:00:00"/>
    <d v="2025-12-09T00:00:00"/>
    <n v="142043.5"/>
    <n v="142043.5"/>
    <n v="58"/>
    <x v="3"/>
    <n v="0"/>
    <d v="2025-11-01T00:00:00"/>
  </r>
  <r>
    <s v="INV01913"/>
    <s v="C082"/>
    <d v="2025-12-23T00:00:00"/>
    <d v="2026-01-22T00:00:00"/>
    <n v="180242.55"/>
    <n v="137444.01999999999"/>
    <n v="14"/>
    <x v="2"/>
    <n v="42798.53"/>
    <d v="2025-12-01T00:00:00"/>
  </r>
  <r>
    <s v="INV01129"/>
    <s v="C082"/>
    <d v="2024-03-16T00:00:00"/>
    <d v="2024-04-15T00:00:00"/>
    <n v="54468.34"/>
    <n v="27262.51"/>
    <n v="661"/>
    <x v="0"/>
    <n v="27205.829999999998"/>
    <d v="2024-03-01T00:00:00"/>
  </r>
  <r>
    <s v="INV01558"/>
    <s v="C082"/>
    <d v="2025-06-07T00:00:00"/>
    <d v="2025-07-07T00:00:00"/>
    <n v="84735.01"/>
    <n v="75116.06"/>
    <n v="213"/>
    <x v="0"/>
    <n v="9618.9499999999971"/>
    <d v="2025-06-01T00:00:00"/>
  </r>
  <r>
    <s v="INV00130"/>
    <s v="C082"/>
    <d v="2024-01-10T00:00:00"/>
    <d v="2024-02-09T00:00:00"/>
    <n v="45566.32"/>
    <n v="45566.32"/>
    <n v="727"/>
    <x v="0"/>
    <n v="0"/>
    <d v="2024-01-01T00:00:00"/>
  </r>
  <r>
    <s v="INV00282"/>
    <s v="C082"/>
    <d v="2025-01-23T00:00:00"/>
    <d v="2025-02-22T00:00:00"/>
    <n v="40747.08"/>
    <n v="40747.08"/>
    <n v="348"/>
    <x v="0"/>
    <n v="0"/>
    <d v="2025-01-01T00:00:00"/>
  </r>
  <r>
    <s v="INV00585"/>
    <s v="C082"/>
    <d v="2025-01-26T00:00:00"/>
    <d v="2025-02-25T00:00:00"/>
    <n v="176315.32"/>
    <n v="176315.32"/>
    <n v="345"/>
    <x v="0"/>
    <n v="0"/>
    <d v="2025-01-01T00:00:00"/>
  </r>
  <r>
    <s v="INV02431"/>
    <s v="C082"/>
    <d v="2025-04-30T00:00:00"/>
    <d v="2025-05-30T00:00:00"/>
    <n v="51912.34"/>
    <n v="51912.34"/>
    <n v="251"/>
    <x v="0"/>
    <n v="0"/>
    <d v="2025-04-01T00:00:00"/>
  </r>
  <r>
    <s v="INV01845"/>
    <s v="C083"/>
    <d v="2024-03-16T00:00:00"/>
    <d v="2024-04-15T00:00:00"/>
    <n v="165182.17000000001"/>
    <n v="68831.34"/>
    <n v="661"/>
    <x v="0"/>
    <n v="96350.830000000016"/>
    <d v="2024-03-01T00:00:00"/>
  </r>
  <r>
    <s v="INV00642"/>
    <s v="C083"/>
    <d v="2025-08-25T00:00:00"/>
    <d v="2025-09-24T00:00:00"/>
    <n v="154977.03"/>
    <n v="135162.29999999999"/>
    <n v="134"/>
    <x v="0"/>
    <n v="19814.73000000001"/>
    <d v="2025-08-01T00:00:00"/>
  </r>
  <r>
    <s v="INV02805"/>
    <s v="C083"/>
    <d v="2024-05-02T00:00:00"/>
    <d v="2024-06-01T00:00:00"/>
    <n v="113975.45"/>
    <n v="94848.18"/>
    <n v="614"/>
    <x v="0"/>
    <n v="19127.270000000004"/>
    <d v="2024-05-01T00:00:00"/>
  </r>
  <r>
    <s v="INV01739"/>
    <s v="C083"/>
    <d v="2024-01-18T00:00:00"/>
    <d v="2024-02-17T00:00:00"/>
    <n v="17861.509999999998"/>
    <n v="17861.509999999998"/>
    <n v="719"/>
    <x v="0"/>
    <n v="0"/>
    <d v="2024-01-01T00:00:00"/>
  </r>
  <r>
    <s v="INV01999"/>
    <s v="C083"/>
    <d v="2024-04-27T00:00:00"/>
    <d v="2024-05-27T00:00:00"/>
    <n v="127535.11"/>
    <n v="127535.11"/>
    <n v="619"/>
    <x v="0"/>
    <n v="0"/>
    <d v="2024-04-01T00:00:00"/>
  </r>
  <r>
    <s v="INV02550"/>
    <s v="C083"/>
    <d v="2024-01-09T00:00:00"/>
    <d v="2024-02-08T00:00:00"/>
    <n v="87369.24"/>
    <n v="87369.24"/>
    <n v="728"/>
    <x v="0"/>
    <n v="0"/>
    <d v="2024-01-01T00:00:00"/>
  </r>
  <r>
    <s v="INV02580"/>
    <s v="C083"/>
    <d v="2024-05-14T00:00:00"/>
    <d v="2024-06-13T00:00:00"/>
    <n v="123238.79"/>
    <n v="123238.79"/>
    <n v="602"/>
    <x v="0"/>
    <n v="0"/>
    <d v="2024-05-01T00:00:00"/>
  </r>
  <r>
    <s v="INV01067"/>
    <s v="C084"/>
    <d v="2024-03-04T00:00:00"/>
    <d v="2024-04-03T00:00:00"/>
    <n v="83794.350000000006"/>
    <n v="42754.7"/>
    <n v="673"/>
    <x v="0"/>
    <n v="41039.650000000009"/>
    <d v="2024-03-01T00:00:00"/>
  </r>
  <r>
    <s v="INV01774"/>
    <s v="C084"/>
    <d v="2025-03-01T00:00:00"/>
    <d v="2025-03-31T00:00:00"/>
    <n v="73131.11"/>
    <n v="64311.41"/>
    <n v="311"/>
    <x v="0"/>
    <n v="8819.6999999999971"/>
    <d v="2025-03-01T00:00:00"/>
  </r>
  <r>
    <s v="INV00681"/>
    <s v="C084"/>
    <d v="2025-05-03T00:00:00"/>
    <d v="2025-06-02T00:00:00"/>
    <n v="29747.53"/>
    <n v="26461.63"/>
    <n v="248"/>
    <x v="0"/>
    <n v="3285.8999999999978"/>
    <d v="2025-05-01T00:00:00"/>
  </r>
  <r>
    <s v="INV00828"/>
    <s v="C084"/>
    <d v="2025-08-12T00:00:00"/>
    <d v="2025-09-11T00:00:00"/>
    <n v="33511.39"/>
    <n v="33511.39"/>
    <n v="147"/>
    <x v="0"/>
    <n v="0"/>
    <d v="2025-08-01T00:00:00"/>
  </r>
  <r>
    <s v="INV01137"/>
    <s v="C084"/>
    <d v="2024-12-12T00:00:00"/>
    <d v="2025-01-11T00:00:00"/>
    <n v="81095.850000000006"/>
    <n v="81095.850000000006"/>
    <n v="390"/>
    <x v="0"/>
    <n v="0"/>
    <d v="2024-12-01T00:00:00"/>
  </r>
  <r>
    <s v="INV01261"/>
    <s v="C084"/>
    <d v="2025-04-03T00:00:00"/>
    <d v="2025-05-03T00:00:00"/>
    <n v="92335.78"/>
    <n v="92335.78"/>
    <n v="278"/>
    <x v="0"/>
    <n v="0"/>
    <d v="2025-04-01T00:00:00"/>
  </r>
  <r>
    <s v="INV01534"/>
    <s v="C084"/>
    <d v="2025-07-06T00:00:00"/>
    <d v="2025-08-05T00:00:00"/>
    <n v="128994.2"/>
    <n v="128994.2"/>
    <n v="184"/>
    <x v="0"/>
    <n v="0"/>
    <d v="2025-07-01T00:00:00"/>
  </r>
  <r>
    <s v="INV02714"/>
    <s v="C084"/>
    <d v="2024-06-25T00:00:00"/>
    <d v="2024-07-25T00:00:00"/>
    <n v="122371.29"/>
    <n v="122371.29"/>
    <n v="560"/>
    <x v="0"/>
    <n v="0"/>
    <d v="2024-06-01T00:00:00"/>
  </r>
  <r>
    <s v="INV01427"/>
    <s v="C085"/>
    <d v="2024-12-20T00:00:00"/>
    <d v="2025-01-19T00:00:00"/>
    <n v="11116.92"/>
    <n v="3720.46"/>
    <n v="382"/>
    <x v="0"/>
    <n v="7396.46"/>
    <d v="2024-12-01T00:00:00"/>
  </r>
  <r>
    <s v="INV00367"/>
    <s v="C085"/>
    <d v="2025-05-06T00:00:00"/>
    <d v="2025-06-05T00:00:00"/>
    <n v="170106.19"/>
    <n v="170106.19"/>
    <n v="245"/>
    <x v="0"/>
    <n v="0"/>
    <d v="2025-05-01T00:00:00"/>
  </r>
  <r>
    <s v="INV01461"/>
    <s v="C085"/>
    <d v="2024-10-13T00:00:00"/>
    <d v="2024-11-12T00:00:00"/>
    <n v="102372.18"/>
    <n v="102372.18"/>
    <n v="450"/>
    <x v="0"/>
    <n v="0"/>
    <d v="2024-10-01T00:00:00"/>
  </r>
  <r>
    <s v="INV01596"/>
    <s v="C085"/>
    <d v="2025-05-08T00:00:00"/>
    <d v="2025-06-07T00:00:00"/>
    <n v="126609.47"/>
    <n v="126609.47"/>
    <n v="243"/>
    <x v="0"/>
    <n v="0"/>
    <d v="2025-05-01T00:00:00"/>
  </r>
  <r>
    <s v="INV02597"/>
    <s v="C085"/>
    <d v="2024-09-18T00:00:00"/>
    <d v="2024-10-18T00:00:00"/>
    <n v="73598.39"/>
    <n v="73598.39"/>
    <n v="475"/>
    <x v="0"/>
    <n v="0"/>
    <d v="2024-09-01T00:00:00"/>
  </r>
  <r>
    <s v="INV02803"/>
    <s v="C085"/>
    <d v="2025-05-07T00:00:00"/>
    <d v="2025-06-06T00:00:00"/>
    <n v="81626.92"/>
    <n v="81626.92"/>
    <n v="244"/>
    <x v="0"/>
    <n v="0"/>
    <d v="2025-05-01T00:00:00"/>
  </r>
  <r>
    <s v="INV00854"/>
    <s v="C086"/>
    <d v="2024-11-10T00:00:00"/>
    <d v="2024-12-10T00:00:00"/>
    <n v="18731.55"/>
    <n v="9171.8700000000008"/>
    <n v="422"/>
    <x v="0"/>
    <n v="9559.6799999999985"/>
    <d v="2024-11-01T00:00:00"/>
  </r>
  <r>
    <s v="INV00481"/>
    <s v="C086"/>
    <d v="2025-05-23T00:00:00"/>
    <d v="2025-06-22T00:00:00"/>
    <n v="30835.57"/>
    <n v="24605.38"/>
    <n v="228"/>
    <x v="0"/>
    <n v="6230.1899999999987"/>
    <d v="2025-05-01T00:00:00"/>
  </r>
  <r>
    <s v="INV00214"/>
    <s v="C086"/>
    <d v="2025-10-19T00:00:00"/>
    <d v="2025-11-18T00:00:00"/>
    <n v="184525.28"/>
    <n v="184525.28"/>
    <n v="79"/>
    <x v="1"/>
    <n v="0"/>
    <d v="2025-10-01T00:00:00"/>
  </r>
  <r>
    <s v="INV00577"/>
    <s v="C086"/>
    <d v="2024-01-04T00:00:00"/>
    <d v="2024-02-03T00:00:00"/>
    <n v="34426.879999999997"/>
    <n v="34426.879999999997"/>
    <n v="733"/>
    <x v="0"/>
    <n v="0"/>
    <d v="2024-01-01T00:00:00"/>
  </r>
  <r>
    <s v="INV00722"/>
    <s v="C086"/>
    <d v="2025-01-27T00:00:00"/>
    <d v="2025-02-26T00:00:00"/>
    <n v="70747.78"/>
    <n v="70747.78"/>
    <n v="344"/>
    <x v="0"/>
    <n v="0"/>
    <d v="2025-01-01T00:00:00"/>
  </r>
  <r>
    <s v="INV00746"/>
    <s v="C086"/>
    <d v="2024-01-30T00:00:00"/>
    <d v="2024-02-29T00:00:00"/>
    <n v="50129.02"/>
    <n v="50129.02"/>
    <n v="707"/>
    <x v="0"/>
    <n v="0"/>
    <d v="2024-01-01T00:00:00"/>
  </r>
  <r>
    <s v="INV00918"/>
    <s v="C086"/>
    <d v="2025-01-10T00:00:00"/>
    <d v="2025-02-09T00:00:00"/>
    <n v="130674.16"/>
    <n v="130674.16"/>
    <n v="361"/>
    <x v="0"/>
    <n v="0"/>
    <d v="2025-01-01T00:00:00"/>
  </r>
  <r>
    <s v="INV01695"/>
    <s v="C086"/>
    <d v="2025-03-19T00:00:00"/>
    <d v="2025-04-18T00:00:00"/>
    <n v="116260.55"/>
    <n v="116260.55"/>
    <n v="293"/>
    <x v="0"/>
    <n v="0"/>
    <d v="2025-03-01T00:00:00"/>
  </r>
  <r>
    <s v="INV01887"/>
    <s v="C086"/>
    <d v="2025-02-22T00:00:00"/>
    <d v="2025-03-24T00:00:00"/>
    <n v="146066.6"/>
    <n v="146066.6"/>
    <n v="318"/>
    <x v="0"/>
    <n v="0"/>
    <d v="2025-02-01T00:00:00"/>
  </r>
  <r>
    <s v="INV01894"/>
    <s v="C086"/>
    <d v="2024-03-03T00:00:00"/>
    <d v="2024-04-02T00:00:00"/>
    <n v="14262.76"/>
    <n v="14262.76"/>
    <n v="674"/>
    <x v="0"/>
    <n v="0"/>
    <d v="2024-03-01T00:00:00"/>
  </r>
  <r>
    <s v="INV02881"/>
    <s v="C086"/>
    <d v="2024-09-14T00:00:00"/>
    <d v="2024-10-14T00:00:00"/>
    <n v="98240.95"/>
    <n v="98240.95"/>
    <n v="479"/>
    <x v="0"/>
    <n v="0"/>
    <d v="2024-09-01T00:00:00"/>
  </r>
  <r>
    <s v="INV02072"/>
    <s v="C087"/>
    <d v="2024-12-28T00:00:00"/>
    <d v="2025-01-27T00:00:00"/>
    <n v="181702.38"/>
    <n v="122768.98"/>
    <n v="374"/>
    <x v="0"/>
    <n v="58933.400000000009"/>
    <d v="2024-12-01T00:00:00"/>
  </r>
  <r>
    <s v="INV01381"/>
    <s v="C087"/>
    <d v="2025-04-30T00:00:00"/>
    <d v="2025-05-30T00:00:00"/>
    <n v="194018.08"/>
    <n v="154688.18"/>
    <n v="251"/>
    <x v="0"/>
    <n v="39329.899999999994"/>
    <d v="2025-04-01T00:00:00"/>
  </r>
  <r>
    <s v="INV02407"/>
    <s v="C087"/>
    <d v="2024-10-05T00:00:00"/>
    <d v="2024-11-04T00:00:00"/>
    <n v="36658.839999999997"/>
    <n v="11884.84"/>
    <n v="458"/>
    <x v="0"/>
    <n v="24773.999999999996"/>
    <d v="2024-10-01T00:00:00"/>
  </r>
  <r>
    <s v="INV00420"/>
    <s v="C087"/>
    <d v="2024-02-13T00:00:00"/>
    <d v="2024-03-14T00:00:00"/>
    <n v="14898.53"/>
    <n v="9472.82"/>
    <n v="693"/>
    <x v="0"/>
    <n v="5425.7100000000009"/>
    <d v="2024-02-01T00:00:00"/>
  </r>
  <r>
    <s v="INV00098"/>
    <s v="C087"/>
    <d v="2025-10-19T00:00:00"/>
    <d v="2025-11-18T00:00:00"/>
    <n v="62247.94"/>
    <n v="62247.94"/>
    <n v="79"/>
    <x v="1"/>
    <n v="0"/>
    <d v="2025-10-01T00:00:00"/>
  </r>
  <r>
    <s v="INV00521"/>
    <s v="C087"/>
    <d v="2024-05-29T00:00:00"/>
    <d v="2024-06-28T00:00:00"/>
    <n v="110729.87"/>
    <n v="110729.87"/>
    <n v="587"/>
    <x v="0"/>
    <n v="0"/>
    <d v="2024-05-01T00:00:00"/>
  </r>
  <r>
    <s v="INV00809"/>
    <s v="C087"/>
    <d v="2025-04-17T00:00:00"/>
    <d v="2025-05-17T00:00:00"/>
    <n v="164589.49"/>
    <n v="164589.49"/>
    <n v="264"/>
    <x v="0"/>
    <n v="0"/>
    <d v="2025-04-01T00:00:00"/>
  </r>
  <r>
    <s v="INV00929"/>
    <s v="C087"/>
    <d v="2025-11-04T00:00:00"/>
    <d v="2025-12-04T00:00:00"/>
    <n v="112248.15"/>
    <n v="112248.15"/>
    <n v="63"/>
    <x v="1"/>
    <n v="0"/>
    <d v="2025-11-01T00:00:00"/>
  </r>
  <r>
    <s v="INV00965"/>
    <s v="C087"/>
    <d v="2025-01-26T00:00:00"/>
    <d v="2025-02-25T00:00:00"/>
    <n v="158720.13"/>
    <n v="158720.13"/>
    <n v="345"/>
    <x v="0"/>
    <n v="0"/>
    <d v="2025-01-01T00:00:00"/>
  </r>
  <r>
    <s v="INV01104"/>
    <s v="C087"/>
    <d v="2025-05-21T00:00:00"/>
    <d v="2025-06-20T00:00:00"/>
    <n v="39484.49"/>
    <n v="39484.49"/>
    <n v="230"/>
    <x v="0"/>
    <n v="0"/>
    <d v="2025-05-01T00:00:00"/>
  </r>
  <r>
    <s v="INV01210"/>
    <s v="C087"/>
    <d v="2025-05-23T00:00:00"/>
    <d v="2025-06-22T00:00:00"/>
    <n v="43726.080000000002"/>
    <n v="43726.080000000002"/>
    <n v="228"/>
    <x v="0"/>
    <n v="0"/>
    <d v="2025-05-01T00:00:00"/>
  </r>
  <r>
    <s v="INV01402"/>
    <s v="C087"/>
    <d v="2024-07-20T00:00:00"/>
    <d v="2024-08-19T00:00:00"/>
    <n v="121849.60000000001"/>
    <n v="121849.60000000001"/>
    <n v="535"/>
    <x v="0"/>
    <n v="0"/>
    <d v="2024-07-01T00:00:00"/>
  </r>
  <r>
    <s v="INV01680"/>
    <s v="C087"/>
    <d v="2024-10-04T00:00:00"/>
    <d v="2024-11-03T00:00:00"/>
    <n v="130191.67999999999"/>
    <n v="130191.67999999999"/>
    <n v="459"/>
    <x v="0"/>
    <n v="0"/>
    <d v="2024-10-01T00:00:00"/>
  </r>
  <r>
    <s v="INV01696"/>
    <s v="C087"/>
    <d v="2025-02-10T00:00:00"/>
    <d v="2025-03-12T00:00:00"/>
    <n v="190246.42"/>
    <n v="190246.42"/>
    <n v="330"/>
    <x v="0"/>
    <n v="0"/>
    <d v="2025-02-01T00:00:00"/>
  </r>
  <r>
    <s v="INV02502"/>
    <s v="C087"/>
    <d v="2025-04-11T00:00:00"/>
    <d v="2025-05-11T00:00:00"/>
    <n v="161406.89000000001"/>
    <n v="161406.89000000001"/>
    <n v="270"/>
    <x v="0"/>
    <n v="0"/>
    <d v="2025-04-01T00:00:00"/>
  </r>
  <r>
    <s v="INV01951"/>
    <s v="C088"/>
    <d v="2024-07-10T00:00:00"/>
    <d v="2024-08-09T00:00:00"/>
    <n v="131798.76"/>
    <n v="64451.76"/>
    <n v="545"/>
    <x v="0"/>
    <n v="67347"/>
    <d v="2024-07-01T00:00:00"/>
  </r>
  <r>
    <s v="INV02552"/>
    <s v="C088"/>
    <d v="2025-01-10T00:00:00"/>
    <d v="2025-02-09T00:00:00"/>
    <n v="18581.54"/>
    <n v="12579.04"/>
    <n v="361"/>
    <x v="0"/>
    <n v="6002.5"/>
    <d v="2025-01-01T00:00:00"/>
  </r>
  <r>
    <s v="INV00371"/>
    <s v="C088"/>
    <d v="2025-08-27T00:00:00"/>
    <d v="2025-09-26T00:00:00"/>
    <n v="191768.34"/>
    <n v="191768.34"/>
    <n v="132"/>
    <x v="0"/>
    <n v="0"/>
    <d v="2025-08-01T00:00:00"/>
  </r>
  <r>
    <s v="INV00559"/>
    <s v="C088"/>
    <d v="2024-09-15T00:00:00"/>
    <d v="2024-10-15T00:00:00"/>
    <n v="193519.55"/>
    <n v="193519.55"/>
    <n v="478"/>
    <x v="0"/>
    <n v="0"/>
    <d v="2024-09-01T00:00:00"/>
  </r>
  <r>
    <s v="INV00938"/>
    <s v="C088"/>
    <d v="2025-11-04T00:00:00"/>
    <d v="2025-12-04T00:00:00"/>
    <n v="140226.68"/>
    <n v="140226.68"/>
    <n v="63"/>
    <x v="1"/>
    <n v="0"/>
    <d v="2025-11-01T00:00:00"/>
  </r>
  <r>
    <s v="INV01258"/>
    <s v="C088"/>
    <d v="2025-06-01T00:00:00"/>
    <d v="2025-07-01T00:00:00"/>
    <n v="103721.29"/>
    <n v="103721.29"/>
    <n v="219"/>
    <x v="0"/>
    <n v="0"/>
    <d v="2025-06-01T00:00:00"/>
  </r>
  <r>
    <s v="INV01617"/>
    <s v="C088"/>
    <d v="2024-08-02T00:00:00"/>
    <d v="2024-09-01T00:00:00"/>
    <n v="19796.599999999999"/>
    <n v="19796.599999999999"/>
    <n v="522"/>
    <x v="0"/>
    <n v="0"/>
    <d v="2024-08-01T00:00:00"/>
  </r>
  <r>
    <s v="INV01776"/>
    <s v="C088"/>
    <d v="2025-09-15T00:00:00"/>
    <d v="2025-10-15T00:00:00"/>
    <n v="177910.97"/>
    <n v="177910.97"/>
    <n v="113"/>
    <x v="0"/>
    <n v="0"/>
    <d v="2025-09-01T00:00:00"/>
  </r>
  <r>
    <s v="INV02002"/>
    <s v="C088"/>
    <d v="2025-07-08T00:00:00"/>
    <d v="2025-08-07T00:00:00"/>
    <n v="143032.26"/>
    <n v="143032.26"/>
    <n v="182"/>
    <x v="0"/>
    <n v="0"/>
    <d v="2025-07-01T00:00:00"/>
  </r>
  <r>
    <s v="INV02312"/>
    <s v="C088"/>
    <d v="2024-09-20T00:00:00"/>
    <d v="2024-10-20T00:00:00"/>
    <n v="130485.28"/>
    <n v="130485.28"/>
    <n v="473"/>
    <x v="0"/>
    <n v="0"/>
    <d v="2024-09-01T00:00:00"/>
  </r>
  <r>
    <s v="INV02419"/>
    <s v="C088"/>
    <d v="2024-02-04T00:00:00"/>
    <d v="2024-03-05T00:00:00"/>
    <n v="180395.6"/>
    <n v="180395.6"/>
    <n v="702"/>
    <x v="0"/>
    <n v="0"/>
    <d v="2024-02-01T00:00:00"/>
  </r>
  <r>
    <s v="INV02424"/>
    <s v="C088"/>
    <d v="2024-09-06T00:00:00"/>
    <d v="2024-10-06T00:00:00"/>
    <n v="38728.44"/>
    <n v="38728.44"/>
    <n v="487"/>
    <x v="0"/>
    <n v="0"/>
    <d v="2024-09-01T00:00:00"/>
  </r>
  <r>
    <s v="INV02662"/>
    <s v="C088"/>
    <d v="2025-04-15T00:00:00"/>
    <d v="2025-05-15T00:00:00"/>
    <n v="140368.64000000001"/>
    <n v="140368.64000000001"/>
    <n v="266"/>
    <x v="0"/>
    <n v="0"/>
    <d v="2025-04-01T00:00:00"/>
  </r>
  <r>
    <s v="INV02741"/>
    <s v="C088"/>
    <d v="2024-07-06T00:00:00"/>
    <d v="2024-08-05T00:00:00"/>
    <n v="178432.28"/>
    <n v="178432.28"/>
    <n v="549"/>
    <x v="0"/>
    <n v="0"/>
    <d v="2024-07-01T00:00:00"/>
  </r>
  <r>
    <s v="INV02818"/>
    <s v="C088"/>
    <d v="2025-07-24T00:00:00"/>
    <d v="2025-08-23T00:00:00"/>
    <n v="129492.98"/>
    <n v="129492.98"/>
    <n v="166"/>
    <x v="0"/>
    <n v="0"/>
    <d v="2025-07-01T00:00:00"/>
  </r>
  <r>
    <s v="INV00441"/>
    <s v="C089"/>
    <d v="2024-08-05T00:00:00"/>
    <d v="2024-09-04T00:00:00"/>
    <n v="140547.82999999999"/>
    <n v="123902.38"/>
    <n v="519"/>
    <x v="0"/>
    <n v="16645.449999999983"/>
    <d v="2024-08-01T00:00:00"/>
  </r>
  <r>
    <s v="INV01855"/>
    <s v="C089"/>
    <d v="2025-04-21T00:00:00"/>
    <d v="2025-05-21T00:00:00"/>
    <n v="22152.7"/>
    <n v="16861.89"/>
    <n v="260"/>
    <x v="0"/>
    <n v="5290.8100000000013"/>
    <d v="2025-04-01T00:00:00"/>
  </r>
  <r>
    <s v="INV00175"/>
    <s v="C089"/>
    <d v="2025-10-13T00:00:00"/>
    <d v="2025-11-12T00:00:00"/>
    <n v="103878.44"/>
    <n v="103878.44"/>
    <n v="85"/>
    <x v="1"/>
    <n v="0"/>
    <d v="2025-10-01T00:00:00"/>
  </r>
  <r>
    <s v="INV00269"/>
    <s v="C089"/>
    <d v="2025-11-26T00:00:00"/>
    <d v="2025-12-26T00:00:00"/>
    <n v="109669.6"/>
    <n v="109669.6"/>
    <n v="41"/>
    <x v="3"/>
    <n v="0"/>
    <d v="2025-11-01T00:00:00"/>
  </r>
  <r>
    <s v="INV01371"/>
    <s v="C089"/>
    <d v="2025-09-27T00:00:00"/>
    <d v="2025-10-27T00:00:00"/>
    <n v="41309.56"/>
    <n v="41309.56"/>
    <n v="101"/>
    <x v="0"/>
    <n v="0"/>
    <d v="2025-09-01T00:00:00"/>
  </r>
  <r>
    <s v="INV01650"/>
    <s v="C089"/>
    <d v="2025-11-19T00:00:00"/>
    <d v="2025-12-19T00:00:00"/>
    <n v="191893.89"/>
    <n v="191893.89"/>
    <n v="48"/>
    <x v="3"/>
    <n v="0"/>
    <d v="2025-11-01T00:00:00"/>
  </r>
  <r>
    <s v="INV01966"/>
    <s v="C089"/>
    <d v="2024-10-04T00:00:00"/>
    <d v="2024-11-03T00:00:00"/>
    <n v="67618.490000000005"/>
    <n v="67618.490000000005"/>
    <n v="459"/>
    <x v="0"/>
    <n v="0"/>
    <d v="2024-10-01T00:00:00"/>
  </r>
  <r>
    <s v="INV02817"/>
    <s v="C089"/>
    <d v="2024-05-08T00:00:00"/>
    <d v="2024-06-07T00:00:00"/>
    <n v="39031.53"/>
    <n v="39031.53"/>
    <n v="608"/>
    <x v="0"/>
    <n v="0"/>
    <d v="2024-05-01T00:00:00"/>
  </r>
  <r>
    <s v="INV02957"/>
    <s v="C089"/>
    <d v="2024-04-25T00:00:00"/>
    <d v="2024-05-25T00:00:00"/>
    <n v="127690.67"/>
    <n v="127690.67"/>
    <n v="621"/>
    <x v="0"/>
    <n v="0"/>
    <d v="2024-04-01T00:00:00"/>
  </r>
  <r>
    <s v="INV00562"/>
    <s v="C090"/>
    <d v="2024-05-13T00:00:00"/>
    <d v="2024-06-12T00:00:00"/>
    <n v="186167.08"/>
    <n v="109804.3"/>
    <n v="603"/>
    <x v="0"/>
    <n v="76362.779999999984"/>
    <d v="2024-05-01T00:00:00"/>
  </r>
  <r>
    <s v="INV02708"/>
    <s v="C090"/>
    <d v="2025-07-31T00:00:00"/>
    <d v="2025-08-30T00:00:00"/>
    <n v="78176.5"/>
    <n v="32542.16"/>
    <n v="159"/>
    <x v="0"/>
    <n v="45634.34"/>
    <d v="2025-07-01T00:00:00"/>
  </r>
  <r>
    <s v="INV00062"/>
    <s v="C090"/>
    <d v="2025-06-12T00:00:00"/>
    <d v="2025-07-12T00:00:00"/>
    <n v="50239.5"/>
    <n v="50239.5"/>
    <n v="208"/>
    <x v="0"/>
    <n v="0"/>
    <d v="2025-06-01T00:00:00"/>
  </r>
  <r>
    <s v="INV00243"/>
    <s v="C090"/>
    <d v="2025-05-14T00:00:00"/>
    <d v="2025-06-13T00:00:00"/>
    <n v="175732.05"/>
    <n v="175732.05"/>
    <n v="237"/>
    <x v="0"/>
    <n v="0"/>
    <d v="2025-05-01T00:00:00"/>
  </r>
  <r>
    <s v="INV01013"/>
    <s v="C090"/>
    <d v="2024-07-31T00:00:00"/>
    <d v="2024-08-30T00:00:00"/>
    <n v="178872.78"/>
    <n v="178872.78"/>
    <n v="524"/>
    <x v="0"/>
    <n v="0"/>
    <d v="2024-07-01T00:00:00"/>
  </r>
  <r>
    <s v="INV01452"/>
    <s v="C090"/>
    <d v="2024-04-08T00:00:00"/>
    <d v="2024-05-08T00:00:00"/>
    <n v="148436.94"/>
    <n v="148436.94"/>
    <n v="638"/>
    <x v="0"/>
    <n v="0"/>
    <d v="2024-04-01T00:00:00"/>
  </r>
  <r>
    <s v="INV01497"/>
    <s v="C090"/>
    <d v="2025-09-26T00:00:00"/>
    <d v="2025-10-26T00:00:00"/>
    <n v="184434.82"/>
    <n v="184434.82"/>
    <n v="102"/>
    <x v="0"/>
    <n v="0"/>
    <d v="2025-09-01T00:00:00"/>
  </r>
  <r>
    <s v="INV01546"/>
    <s v="C090"/>
    <d v="2024-03-11T00:00:00"/>
    <d v="2024-04-10T00:00:00"/>
    <n v="10861.8"/>
    <n v="10861.8"/>
    <n v="666"/>
    <x v="0"/>
    <n v="0"/>
    <d v="2024-03-01T00:00:00"/>
  </r>
  <r>
    <s v="INV01743"/>
    <s v="C090"/>
    <d v="2024-07-07T00:00:00"/>
    <d v="2024-08-06T00:00:00"/>
    <n v="14480.4"/>
    <n v="14480.4"/>
    <n v="548"/>
    <x v="0"/>
    <n v="0"/>
    <d v="2024-07-01T00:00:00"/>
  </r>
  <r>
    <s v="INV02096"/>
    <s v="C090"/>
    <d v="2025-12-02T00:00:00"/>
    <d v="2026-01-01T00:00:00"/>
    <n v="142373.1"/>
    <n v="142373.1"/>
    <n v="35"/>
    <x v="3"/>
    <n v="0"/>
    <d v="2025-12-01T00:00:00"/>
  </r>
  <r>
    <s v="INV02857"/>
    <s v="C090"/>
    <d v="2025-09-10T00:00:00"/>
    <d v="2025-10-10T00:00:00"/>
    <n v="107800.64"/>
    <n v="107800.64"/>
    <n v="118"/>
    <x v="0"/>
    <n v="0"/>
    <d v="2025-09-01T00:00:00"/>
  </r>
  <r>
    <s v="INV02922"/>
    <s v="C090"/>
    <d v="2025-07-20T00:00:00"/>
    <d v="2025-08-19T00:00:00"/>
    <n v="43396.08"/>
    <n v="43396.08"/>
    <n v="170"/>
    <x v="0"/>
    <n v="0"/>
    <d v="2025-07-01T00:00:00"/>
  </r>
  <r>
    <s v="INV00164"/>
    <s v="C091"/>
    <d v="2024-10-13T00:00:00"/>
    <d v="2024-11-12T00:00:00"/>
    <n v="144292.87"/>
    <n v="144292.87"/>
    <n v="450"/>
    <x v="0"/>
    <n v="0"/>
    <d v="2024-10-01T00:00:00"/>
  </r>
  <r>
    <s v="INV00349"/>
    <s v="C091"/>
    <d v="2024-03-21T00:00:00"/>
    <d v="2024-04-20T00:00:00"/>
    <n v="195402.5"/>
    <n v="195402.5"/>
    <n v="656"/>
    <x v="0"/>
    <n v="0"/>
    <d v="2024-03-01T00:00:00"/>
  </r>
  <r>
    <s v="INV01384"/>
    <s v="C091"/>
    <d v="2024-05-06T00:00:00"/>
    <d v="2024-06-05T00:00:00"/>
    <n v="50882.49"/>
    <n v="50882.49"/>
    <n v="610"/>
    <x v="0"/>
    <n v="0"/>
    <d v="2024-05-01T00:00:00"/>
  </r>
  <r>
    <s v="INV02176"/>
    <s v="C091"/>
    <d v="2024-06-03T00:00:00"/>
    <d v="2024-07-03T00:00:00"/>
    <n v="104394.65"/>
    <n v="104394.65"/>
    <n v="582"/>
    <x v="0"/>
    <n v="0"/>
    <d v="2024-06-01T00:00:00"/>
  </r>
  <r>
    <s v="INV02484"/>
    <s v="C091"/>
    <d v="2024-03-24T00:00:00"/>
    <d v="2024-04-23T00:00:00"/>
    <n v="30523.93"/>
    <n v="30523.93"/>
    <n v="653"/>
    <x v="0"/>
    <n v="0"/>
    <d v="2024-03-01T00:00:00"/>
  </r>
  <r>
    <s v="INV02695"/>
    <s v="C091"/>
    <d v="2025-07-26T00:00:00"/>
    <d v="2025-08-25T00:00:00"/>
    <n v="18821.349999999999"/>
    <n v="18821.349999999999"/>
    <n v="164"/>
    <x v="0"/>
    <n v="0"/>
    <d v="2025-07-01T00:00:00"/>
  </r>
  <r>
    <s v="INV02715"/>
    <s v="C091"/>
    <d v="2024-02-01T00:00:00"/>
    <d v="2024-03-02T00:00:00"/>
    <n v="109561.76"/>
    <n v="109561.76"/>
    <n v="705"/>
    <x v="0"/>
    <n v="0"/>
    <d v="2024-02-01T00:00:00"/>
  </r>
  <r>
    <s v="INV02740"/>
    <s v="C091"/>
    <d v="2024-05-21T00:00:00"/>
    <d v="2024-06-20T00:00:00"/>
    <n v="66106.52"/>
    <n v="66106.52"/>
    <n v="595"/>
    <x v="0"/>
    <n v="0"/>
    <d v="2024-05-01T00:00:00"/>
  </r>
  <r>
    <s v="INV02977"/>
    <s v="C091"/>
    <d v="2024-08-04T00:00:00"/>
    <d v="2024-09-03T00:00:00"/>
    <n v="116826.18"/>
    <n v="116826.18"/>
    <n v="520"/>
    <x v="0"/>
    <n v="0"/>
    <d v="2024-08-01T00:00:00"/>
  </r>
  <r>
    <s v="INV02627"/>
    <s v="C092"/>
    <d v="2025-08-27T00:00:00"/>
    <d v="2025-09-26T00:00:00"/>
    <n v="85561.52"/>
    <n v="56792.09"/>
    <n v="132"/>
    <x v="0"/>
    <n v="28769.430000000008"/>
    <d v="2025-08-01T00:00:00"/>
  </r>
  <r>
    <s v="INV02322"/>
    <s v="C092"/>
    <d v="2024-01-02T00:00:00"/>
    <d v="2024-02-01T00:00:00"/>
    <n v="35693.360000000001"/>
    <n v="22353.83"/>
    <n v="735"/>
    <x v="0"/>
    <n v="13339.529999999999"/>
    <d v="2024-01-01T00:00:00"/>
  </r>
  <r>
    <s v="INV00036"/>
    <s v="C092"/>
    <d v="2025-10-29T00:00:00"/>
    <d v="2025-11-28T00:00:00"/>
    <n v="198461.92"/>
    <n v="198461.92"/>
    <n v="69"/>
    <x v="1"/>
    <n v="0"/>
    <d v="2025-10-01T00:00:00"/>
  </r>
  <r>
    <s v="INV00279"/>
    <s v="C092"/>
    <d v="2025-08-01T00:00:00"/>
    <d v="2025-08-31T00:00:00"/>
    <n v="164728.93"/>
    <n v="164728.93"/>
    <n v="158"/>
    <x v="0"/>
    <n v="0"/>
    <d v="2025-08-01T00:00:00"/>
  </r>
  <r>
    <s v="INV01241"/>
    <s v="C092"/>
    <d v="2024-01-06T00:00:00"/>
    <d v="2024-02-05T00:00:00"/>
    <n v="44025.61"/>
    <n v="44025.61"/>
    <n v="731"/>
    <x v="0"/>
    <n v="0"/>
    <d v="2024-01-01T00:00:00"/>
  </r>
  <r>
    <s v="INV01998"/>
    <s v="C092"/>
    <d v="2024-04-26T00:00:00"/>
    <d v="2024-05-26T00:00:00"/>
    <n v="75823.13"/>
    <n v="75823.13"/>
    <n v="620"/>
    <x v="0"/>
    <n v="0"/>
    <d v="2024-04-01T00:00:00"/>
  </r>
  <r>
    <s v="INV02742"/>
    <s v="C092"/>
    <d v="2025-10-25T00:00:00"/>
    <d v="2025-11-24T00:00:00"/>
    <n v="42441.75"/>
    <n v="42441.75"/>
    <n v="73"/>
    <x v="1"/>
    <n v="0"/>
    <d v="2025-10-01T00:00:00"/>
  </r>
  <r>
    <s v="INV02983"/>
    <s v="C092"/>
    <d v="2025-07-09T00:00:00"/>
    <d v="2025-08-08T00:00:00"/>
    <n v="126028.39"/>
    <n v="126028.39"/>
    <n v="181"/>
    <x v="0"/>
    <n v="0"/>
    <d v="2025-07-01T00:00:00"/>
  </r>
  <r>
    <s v="INV01901"/>
    <s v="C093"/>
    <d v="2024-09-14T00:00:00"/>
    <d v="2024-10-14T00:00:00"/>
    <n v="154189.56"/>
    <n v="67873.850000000006"/>
    <n v="479"/>
    <x v="0"/>
    <n v="86315.709999999992"/>
    <d v="2024-09-01T00:00:00"/>
  </r>
  <r>
    <s v="INV01593"/>
    <s v="C093"/>
    <d v="2024-09-07T00:00:00"/>
    <d v="2024-10-07T00:00:00"/>
    <n v="152103.6"/>
    <n v="70977.47"/>
    <n v="486"/>
    <x v="0"/>
    <n v="81126.13"/>
    <d v="2024-09-01T00:00:00"/>
  </r>
  <r>
    <s v="INV01063"/>
    <s v="C093"/>
    <d v="2024-11-19T00:00:00"/>
    <d v="2024-12-19T00:00:00"/>
    <n v="32841.86"/>
    <n v="28141.47"/>
    <n v="413"/>
    <x v="0"/>
    <n v="4700.3899999999994"/>
    <d v="2024-11-01T00:00:00"/>
  </r>
  <r>
    <s v="INV00041"/>
    <s v="C093"/>
    <d v="2024-02-07T00:00:00"/>
    <d v="2024-03-08T00:00:00"/>
    <n v="18880.689999999999"/>
    <n v="18880.689999999999"/>
    <n v="699"/>
    <x v="0"/>
    <n v="0"/>
    <d v="2024-02-01T00:00:00"/>
  </r>
  <r>
    <s v="INV00188"/>
    <s v="C093"/>
    <d v="2025-07-14T00:00:00"/>
    <d v="2025-08-13T00:00:00"/>
    <n v="138917.97"/>
    <n v="138917.97"/>
    <n v="176"/>
    <x v="0"/>
    <n v="0"/>
    <d v="2025-07-01T00:00:00"/>
  </r>
  <r>
    <s v="INV00583"/>
    <s v="C093"/>
    <d v="2025-10-14T00:00:00"/>
    <d v="2025-11-13T00:00:00"/>
    <n v="60277.61"/>
    <n v="60277.61"/>
    <n v="84"/>
    <x v="1"/>
    <n v="0"/>
    <d v="2025-10-01T00:00:00"/>
  </r>
  <r>
    <s v="INV01319"/>
    <s v="C093"/>
    <d v="2024-07-19T00:00:00"/>
    <d v="2024-08-18T00:00:00"/>
    <n v="107709.91"/>
    <n v="107709.91"/>
    <n v="536"/>
    <x v="0"/>
    <n v="0"/>
    <d v="2024-07-01T00:00:00"/>
  </r>
  <r>
    <s v="INV02084"/>
    <s v="C093"/>
    <d v="2025-01-02T00:00:00"/>
    <d v="2025-02-01T00:00:00"/>
    <n v="189308.19"/>
    <n v="189308.19"/>
    <n v="369"/>
    <x v="0"/>
    <n v="0"/>
    <d v="2025-01-01T00:00:00"/>
  </r>
  <r>
    <s v="INV02092"/>
    <s v="C093"/>
    <d v="2025-06-23T00:00:00"/>
    <d v="2025-07-23T00:00:00"/>
    <n v="24784.92"/>
    <n v="24784.92"/>
    <n v="197"/>
    <x v="0"/>
    <n v="0"/>
    <d v="2025-06-01T00:00:00"/>
  </r>
  <r>
    <s v="INV02495"/>
    <s v="C093"/>
    <d v="2024-04-01T00:00:00"/>
    <d v="2024-05-01T00:00:00"/>
    <n v="16862.939999999999"/>
    <n v="16862.939999999999"/>
    <n v="645"/>
    <x v="0"/>
    <n v="0"/>
    <d v="2024-04-01T00:00:00"/>
  </r>
  <r>
    <s v="INV02163"/>
    <s v="C094"/>
    <d v="2024-01-19T00:00:00"/>
    <d v="2024-02-18T00:00:00"/>
    <n v="139295.10999999999"/>
    <n v="63496.83"/>
    <n v="718"/>
    <x v="0"/>
    <n v="75798.279999999984"/>
    <d v="2024-01-01T00:00:00"/>
  </r>
  <r>
    <s v="INV02342"/>
    <s v="C094"/>
    <d v="2024-08-07T00:00:00"/>
    <d v="2024-09-06T00:00:00"/>
    <n v="188288.51"/>
    <n v="166525.57999999999"/>
    <n v="517"/>
    <x v="0"/>
    <n v="21762.930000000022"/>
    <d v="2024-08-01T00:00:00"/>
  </r>
  <r>
    <s v="INV00033"/>
    <s v="C094"/>
    <d v="2025-03-30T00:00:00"/>
    <d v="2025-04-29T00:00:00"/>
    <n v="119874.91"/>
    <n v="119874.91"/>
    <n v="282"/>
    <x v="0"/>
    <n v="0"/>
    <d v="2025-03-01T00:00:00"/>
  </r>
  <r>
    <s v="INV00317"/>
    <s v="C094"/>
    <d v="2025-01-26T00:00:00"/>
    <d v="2025-02-25T00:00:00"/>
    <n v="196902.59"/>
    <n v="196902.59"/>
    <n v="345"/>
    <x v="0"/>
    <n v="0"/>
    <d v="2025-01-01T00:00:00"/>
  </r>
  <r>
    <s v="INV00463"/>
    <s v="C094"/>
    <d v="2024-06-19T00:00:00"/>
    <d v="2024-07-19T00:00:00"/>
    <n v="47827.93"/>
    <n v="47827.93"/>
    <n v="566"/>
    <x v="0"/>
    <n v="0"/>
    <d v="2024-06-01T00:00:00"/>
  </r>
  <r>
    <s v="INV00579"/>
    <s v="C094"/>
    <d v="2025-11-28T00:00:00"/>
    <d v="2025-12-28T00:00:00"/>
    <n v="123006.13"/>
    <n v="123006.13"/>
    <n v="39"/>
    <x v="3"/>
    <n v="0"/>
    <d v="2025-11-01T00:00:00"/>
  </r>
  <r>
    <s v="INV02245"/>
    <s v="C094"/>
    <d v="2024-04-28T00:00:00"/>
    <d v="2024-05-28T00:00:00"/>
    <n v="66980.649999999994"/>
    <n v="66980.649999999994"/>
    <n v="618"/>
    <x v="0"/>
    <n v="0"/>
    <d v="2024-04-01T00:00:00"/>
  </r>
  <r>
    <s v="INV02382"/>
    <s v="C094"/>
    <d v="2024-02-19T00:00:00"/>
    <d v="2024-03-20T00:00:00"/>
    <n v="27434.46"/>
    <n v="27434.46"/>
    <n v="687"/>
    <x v="0"/>
    <n v="0"/>
    <d v="2024-02-01T00:00:00"/>
  </r>
  <r>
    <s v="INV02700"/>
    <s v="C094"/>
    <d v="2024-10-23T00:00:00"/>
    <d v="2024-11-22T00:00:00"/>
    <n v="158432.82"/>
    <n v="158432.82"/>
    <n v="440"/>
    <x v="0"/>
    <n v="0"/>
    <d v="2024-10-01T00:00:00"/>
  </r>
  <r>
    <s v="INV01147"/>
    <s v="C095"/>
    <d v="2024-06-10T00:00:00"/>
    <d v="2024-07-10T00:00:00"/>
    <n v="99132.83"/>
    <n v="30015.45"/>
    <n v="575"/>
    <x v="0"/>
    <n v="69117.38"/>
    <d v="2024-06-01T00:00:00"/>
  </r>
  <r>
    <s v="INV00417"/>
    <s v="C095"/>
    <d v="2024-10-11T00:00:00"/>
    <d v="2024-11-10T00:00:00"/>
    <n v="107069.04"/>
    <n v="107069.04"/>
    <n v="452"/>
    <x v="0"/>
    <n v="0"/>
    <d v="2024-10-01T00:00:00"/>
  </r>
  <r>
    <s v="INV00613"/>
    <s v="C095"/>
    <d v="2024-07-01T00:00:00"/>
    <d v="2024-07-31T00:00:00"/>
    <n v="178886.57"/>
    <n v="178886.57"/>
    <n v="554"/>
    <x v="0"/>
    <n v="0"/>
    <d v="2024-07-01T00:00:00"/>
  </r>
  <r>
    <s v="INV01802"/>
    <s v="C095"/>
    <d v="2025-10-11T00:00:00"/>
    <d v="2025-11-10T00:00:00"/>
    <n v="40990.449999999997"/>
    <n v="40990.449999999997"/>
    <n v="87"/>
    <x v="1"/>
    <n v="0"/>
    <d v="2025-10-01T00:00:00"/>
  </r>
  <r>
    <s v="INV00022"/>
    <s v="C096"/>
    <d v="2025-11-03T00:00:00"/>
    <d v="2025-12-03T00:00:00"/>
    <n v="81041.37"/>
    <n v="28065.37"/>
    <n v="64"/>
    <x v="1"/>
    <n v="52976"/>
    <d v="2025-11-01T00:00:00"/>
  </r>
  <r>
    <s v="INV02825"/>
    <s v="C096"/>
    <d v="2024-06-25T00:00:00"/>
    <d v="2024-07-25T00:00:00"/>
    <n v="174174.07999999999"/>
    <n v="121940.28"/>
    <n v="560"/>
    <x v="0"/>
    <n v="52233.799999999988"/>
    <d v="2024-06-01T00:00:00"/>
  </r>
  <r>
    <s v="INV01307"/>
    <s v="C096"/>
    <d v="2024-03-09T00:00:00"/>
    <d v="2024-04-08T00:00:00"/>
    <n v="82492.460000000006"/>
    <n v="43670.64"/>
    <n v="668"/>
    <x v="0"/>
    <n v="38821.820000000007"/>
    <d v="2024-03-01T00:00:00"/>
  </r>
  <r>
    <s v="INV00457"/>
    <s v="C096"/>
    <d v="2025-12-04T00:00:00"/>
    <d v="2026-01-03T00:00:00"/>
    <n v="44705.41"/>
    <n v="35944.71"/>
    <n v="33"/>
    <x v="3"/>
    <n v="8760.7000000000044"/>
    <d v="2025-12-01T00:00:00"/>
  </r>
  <r>
    <s v="INV01023"/>
    <s v="C096"/>
    <d v="2024-03-01T00:00:00"/>
    <d v="2024-03-31T00:00:00"/>
    <n v="62042.73"/>
    <n v="62042.73"/>
    <n v="676"/>
    <x v="0"/>
    <n v="0"/>
    <d v="2024-03-01T00:00:00"/>
  </r>
  <r>
    <s v="INV01303"/>
    <s v="C096"/>
    <d v="2025-10-22T00:00:00"/>
    <d v="2025-11-21T00:00:00"/>
    <n v="50585.17"/>
    <n v="50585.17"/>
    <n v="76"/>
    <x v="1"/>
    <n v="0"/>
    <d v="2025-10-01T00:00:00"/>
  </r>
  <r>
    <s v="INV01424"/>
    <s v="C096"/>
    <d v="2024-12-22T00:00:00"/>
    <d v="2025-01-21T00:00:00"/>
    <n v="108668.42"/>
    <n v="108668.42"/>
    <n v="380"/>
    <x v="0"/>
    <n v="0"/>
    <d v="2024-12-01T00:00:00"/>
  </r>
  <r>
    <s v="INV01501"/>
    <s v="C096"/>
    <d v="2025-01-23T00:00:00"/>
    <d v="2025-02-22T00:00:00"/>
    <n v="89385.85"/>
    <n v="89385.85"/>
    <n v="348"/>
    <x v="0"/>
    <n v="0"/>
    <d v="2025-01-01T00:00:00"/>
  </r>
  <r>
    <s v="INV01684"/>
    <s v="C096"/>
    <d v="2024-11-28T00:00:00"/>
    <d v="2024-12-28T00:00:00"/>
    <n v="39045.81"/>
    <n v="39045.81"/>
    <n v="404"/>
    <x v="0"/>
    <n v="0"/>
    <d v="2024-11-01T00:00:00"/>
  </r>
  <r>
    <s v="INV01686"/>
    <s v="C096"/>
    <d v="2024-07-11T00:00:00"/>
    <d v="2024-08-10T00:00:00"/>
    <n v="129932.36"/>
    <n v="129932.36"/>
    <n v="544"/>
    <x v="0"/>
    <n v="0"/>
    <d v="2024-07-01T00:00:00"/>
  </r>
  <r>
    <s v="INV02118"/>
    <s v="C096"/>
    <d v="2024-12-08T00:00:00"/>
    <d v="2025-01-07T00:00:00"/>
    <n v="78711.240000000005"/>
    <n v="78711.240000000005"/>
    <n v="394"/>
    <x v="0"/>
    <n v="0"/>
    <d v="2024-12-01T00:00:00"/>
  </r>
  <r>
    <s v="INV02824"/>
    <s v="C096"/>
    <d v="2025-12-22T00:00:00"/>
    <d v="2026-01-21T00:00:00"/>
    <n v="186681.68"/>
    <n v="186681.68"/>
    <n v="15"/>
    <x v="2"/>
    <n v="0"/>
    <d v="2025-12-01T00:00:00"/>
  </r>
  <r>
    <s v="INV00591"/>
    <s v="C097"/>
    <d v="2024-09-02T00:00:00"/>
    <d v="2024-10-02T00:00:00"/>
    <n v="145444.85999999999"/>
    <n v="82574.009999999995"/>
    <n v="491"/>
    <x v="0"/>
    <n v="62870.849999999991"/>
    <d v="2024-09-01T00:00:00"/>
  </r>
  <r>
    <s v="INV01372"/>
    <s v="C097"/>
    <d v="2025-10-03T00:00:00"/>
    <d v="2025-11-02T00:00:00"/>
    <n v="103085.97"/>
    <n v="47449.73"/>
    <n v="95"/>
    <x v="0"/>
    <n v="55636.24"/>
    <d v="2025-10-01T00:00:00"/>
  </r>
  <r>
    <s v="INV02455"/>
    <s v="C097"/>
    <d v="2025-07-30T00:00:00"/>
    <d v="2025-08-29T00:00:00"/>
    <n v="75717.64"/>
    <n v="46579.1"/>
    <n v="160"/>
    <x v="0"/>
    <n v="29138.54"/>
    <d v="2025-07-01T00:00:00"/>
  </r>
  <r>
    <s v="INV00432"/>
    <s v="C097"/>
    <d v="2024-10-29T00:00:00"/>
    <d v="2024-11-28T00:00:00"/>
    <n v="99872.39"/>
    <n v="99872.39"/>
    <n v="434"/>
    <x v="0"/>
    <n v="0"/>
    <d v="2024-10-01T00:00:00"/>
  </r>
  <r>
    <s v="INV00639"/>
    <s v="C097"/>
    <d v="2024-03-28T00:00:00"/>
    <d v="2024-04-27T00:00:00"/>
    <n v="164525.99"/>
    <n v="164525.99"/>
    <n v="649"/>
    <x v="0"/>
    <n v="0"/>
    <d v="2024-03-01T00:00:00"/>
  </r>
  <r>
    <s v="INV00678"/>
    <s v="C097"/>
    <d v="2025-09-27T00:00:00"/>
    <d v="2025-10-27T00:00:00"/>
    <n v="122626.08"/>
    <n v="122626.08"/>
    <n v="101"/>
    <x v="0"/>
    <n v="0"/>
    <d v="2025-09-01T00:00:00"/>
  </r>
  <r>
    <s v="INV00790"/>
    <s v="C097"/>
    <d v="2024-08-07T00:00:00"/>
    <d v="2024-09-06T00:00:00"/>
    <n v="16837.78"/>
    <n v="16837.78"/>
    <n v="517"/>
    <x v="0"/>
    <n v="0"/>
    <d v="2024-08-01T00:00:00"/>
  </r>
  <r>
    <s v="INV00981"/>
    <s v="C097"/>
    <d v="2024-04-12T00:00:00"/>
    <d v="2024-05-12T00:00:00"/>
    <n v="134716.65"/>
    <n v="134716.65"/>
    <n v="634"/>
    <x v="0"/>
    <n v="0"/>
    <d v="2024-04-01T00:00:00"/>
  </r>
  <r>
    <s v="INV01653"/>
    <s v="C097"/>
    <d v="2024-04-24T00:00:00"/>
    <d v="2024-05-24T00:00:00"/>
    <n v="118340.48"/>
    <n v="118340.48"/>
    <n v="622"/>
    <x v="0"/>
    <n v="0"/>
    <d v="2024-04-01T00:00:00"/>
  </r>
  <r>
    <s v="INV02486"/>
    <s v="C097"/>
    <d v="2024-08-28T00:00:00"/>
    <d v="2024-09-27T00:00:00"/>
    <n v="162916.95000000001"/>
    <n v="162916.95000000001"/>
    <n v="496"/>
    <x v="0"/>
    <n v="0"/>
    <d v="2024-08-01T00:00:00"/>
  </r>
  <r>
    <s v="INV02704"/>
    <s v="C097"/>
    <d v="2024-09-19T00:00:00"/>
    <d v="2024-10-19T00:00:00"/>
    <n v="40753.06"/>
    <n v="40753.06"/>
    <n v="474"/>
    <x v="0"/>
    <n v="0"/>
    <d v="2024-09-01T00:00:00"/>
  </r>
  <r>
    <s v="INV02769"/>
    <s v="C097"/>
    <d v="2025-06-23T00:00:00"/>
    <d v="2025-07-23T00:00:00"/>
    <n v="146193.93"/>
    <n v="146193.93"/>
    <n v="197"/>
    <x v="0"/>
    <n v="0"/>
    <d v="2025-06-01T00:00:00"/>
  </r>
  <r>
    <s v="INV02712"/>
    <s v="C098"/>
    <d v="2024-12-13T00:00:00"/>
    <d v="2025-01-12T00:00:00"/>
    <n v="131549.71"/>
    <n v="88339.35"/>
    <n v="389"/>
    <x v="0"/>
    <n v="43210.359999999986"/>
    <d v="2024-12-01T00:00:00"/>
  </r>
  <r>
    <s v="INV02273"/>
    <s v="C098"/>
    <d v="2025-06-01T00:00:00"/>
    <d v="2025-07-01T00:00:00"/>
    <n v="59905.68"/>
    <n v="20537.16"/>
    <n v="219"/>
    <x v="0"/>
    <n v="39368.520000000004"/>
    <d v="2025-06-01T00:00:00"/>
  </r>
  <r>
    <s v="INV02391"/>
    <s v="C098"/>
    <d v="2025-08-08T00:00:00"/>
    <d v="2025-09-07T00:00:00"/>
    <n v="192803.32"/>
    <n v="158225.25"/>
    <n v="151"/>
    <x v="0"/>
    <n v="34578.070000000007"/>
    <d v="2025-08-01T00:00:00"/>
  </r>
  <r>
    <s v="INV01746"/>
    <s v="C098"/>
    <d v="2025-10-05T00:00:00"/>
    <d v="2025-11-04T00:00:00"/>
    <n v="39886.17"/>
    <n v="13909.34"/>
    <n v="93"/>
    <x v="0"/>
    <n v="25976.829999999998"/>
    <d v="2025-10-01T00:00:00"/>
  </r>
  <r>
    <s v="INV02034"/>
    <s v="C098"/>
    <d v="2024-04-28T00:00:00"/>
    <d v="2024-05-28T00:00:00"/>
    <n v="164473.78"/>
    <n v="147666.38"/>
    <n v="618"/>
    <x v="0"/>
    <n v="16807.399999999994"/>
    <d v="2024-04-01T00:00:00"/>
  </r>
  <r>
    <s v="INV00151"/>
    <s v="C098"/>
    <d v="2024-03-14T00:00:00"/>
    <d v="2024-04-13T00:00:00"/>
    <n v="16735.78"/>
    <n v="16735.78"/>
    <n v="663"/>
    <x v="0"/>
    <n v="0"/>
    <d v="2024-03-01T00:00:00"/>
  </r>
  <r>
    <s v="INV00877"/>
    <s v="C098"/>
    <d v="2024-07-20T00:00:00"/>
    <d v="2024-08-19T00:00:00"/>
    <n v="189073.62"/>
    <n v="189073.62"/>
    <n v="535"/>
    <x v="0"/>
    <n v="0"/>
    <d v="2024-07-01T00:00:00"/>
  </r>
  <r>
    <s v="INV01838"/>
    <s v="C098"/>
    <d v="2025-09-09T00:00:00"/>
    <d v="2025-10-09T00:00:00"/>
    <n v="133047.5"/>
    <n v="133047.5"/>
    <n v="119"/>
    <x v="0"/>
    <n v="0"/>
    <d v="2025-09-01T00:00:00"/>
  </r>
  <r>
    <s v="INV02191"/>
    <s v="C098"/>
    <d v="2024-05-13T00:00:00"/>
    <d v="2024-06-12T00:00:00"/>
    <n v="14291.66"/>
    <n v="14291.66"/>
    <n v="603"/>
    <x v="0"/>
    <n v="0"/>
    <d v="2024-05-01T00:00:00"/>
  </r>
  <r>
    <s v="INV02235"/>
    <s v="C098"/>
    <d v="2025-07-31T00:00:00"/>
    <d v="2025-08-30T00:00:00"/>
    <n v="158605.9"/>
    <n v="158605.9"/>
    <n v="159"/>
    <x v="0"/>
    <n v="0"/>
    <d v="2025-07-01T00:00:00"/>
  </r>
  <r>
    <s v="INV02951"/>
    <s v="C098"/>
    <d v="2024-03-12T00:00:00"/>
    <d v="2024-04-11T00:00:00"/>
    <n v="55783.25"/>
    <n v="55783.25"/>
    <n v="665"/>
    <x v="0"/>
    <n v="0"/>
    <d v="2024-03-01T00:00:00"/>
  </r>
  <r>
    <s v="INV00336"/>
    <s v="C099"/>
    <d v="2024-09-05T00:00:00"/>
    <d v="2024-10-05T00:00:00"/>
    <n v="72733.929999999993"/>
    <n v="72733.929999999993"/>
    <n v="488"/>
    <x v="0"/>
    <n v="0"/>
    <d v="2024-09-01T00:00:00"/>
  </r>
  <r>
    <s v="INV00637"/>
    <s v="C099"/>
    <d v="2024-01-02T00:00:00"/>
    <d v="2024-02-01T00:00:00"/>
    <n v="25989.67"/>
    <n v="25989.67"/>
    <n v="735"/>
    <x v="0"/>
    <n v="0"/>
    <d v="2024-01-01T00:00:00"/>
  </r>
  <r>
    <s v="INV00831"/>
    <s v="C099"/>
    <d v="2025-08-25T00:00:00"/>
    <d v="2025-09-24T00:00:00"/>
    <n v="190727.91"/>
    <n v="190727.91"/>
    <n v="134"/>
    <x v="0"/>
    <n v="0"/>
    <d v="2025-08-01T00:00:00"/>
  </r>
  <r>
    <s v="INV01391"/>
    <s v="C099"/>
    <d v="2025-06-13T00:00:00"/>
    <d v="2025-07-13T00:00:00"/>
    <n v="35834.22"/>
    <n v="35834.22"/>
    <n v="207"/>
    <x v="0"/>
    <n v="0"/>
    <d v="2025-06-01T00:00:00"/>
  </r>
  <r>
    <s v="INV01747"/>
    <s v="C099"/>
    <d v="2025-07-10T00:00:00"/>
    <d v="2025-08-09T00:00:00"/>
    <n v="31386.99"/>
    <n v="31386.99"/>
    <n v="180"/>
    <x v="0"/>
    <n v="0"/>
    <d v="2025-07-01T00:00:00"/>
  </r>
  <r>
    <s v="INV01976"/>
    <s v="C099"/>
    <d v="2025-10-02T00:00:00"/>
    <d v="2025-11-01T00:00:00"/>
    <n v="152717.31"/>
    <n v="152717.31"/>
    <n v="96"/>
    <x v="0"/>
    <n v="0"/>
    <d v="2025-10-01T00:00:00"/>
  </r>
  <r>
    <s v="INV02496"/>
    <s v="C099"/>
    <d v="2024-06-09T00:00:00"/>
    <d v="2024-07-09T00:00:00"/>
    <n v="195669.52"/>
    <n v="195669.52"/>
    <n v="576"/>
    <x v="0"/>
    <n v="0"/>
    <d v="2024-06-01T00:00:00"/>
  </r>
  <r>
    <s v="INV00410"/>
    <s v="C100"/>
    <d v="2025-06-25T00:00:00"/>
    <d v="2025-07-25T00:00:00"/>
    <n v="163853.97"/>
    <n v="96485.1"/>
    <n v="195"/>
    <x v="0"/>
    <n v="67368.87"/>
    <d v="2025-06-01T00:00:00"/>
  </r>
  <r>
    <s v="INV02804"/>
    <s v="C100"/>
    <d v="2024-09-29T00:00:00"/>
    <d v="2024-10-29T00:00:00"/>
    <n v="152816.88"/>
    <n v="127257.28"/>
    <n v="464"/>
    <x v="0"/>
    <n v="25559.600000000006"/>
    <d v="2024-09-01T00:00:00"/>
  </r>
  <r>
    <s v="INV00966"/>
    <s v="C100"/>
    <d v="2024-08-17T00:00:00"/>
    <d v="2024-09-16T00:00:00"/>
    <n v="39369.480000000003"/>
    <n v="39369.480000000003"/>
    <n v="507"/>
    <x v="0"/>
    <n v="0"/>
    <d v="2024-08-01T00:00:00"/>
  </r>
  <r>
    <s v="INV01359"/>
    <s v="C100"/>
    <d v="2024-01-28T00:00:00"/>
    <d v="2024-02-27T00:00:00"/>
    <n v="66002.95"/>
    <n v="66002.95"/>
    <n v="709"/>
    <x v="0"/>
    <n v="0"/>
    <d v="2024-01-01T00:00:00"/>
  </r>
  <r>
    <s v="INV01512"/>
    <s v="C100"/>
    <d v="2024-06-01T00:00:00"/>
    <d v="2024-07-01T00:00:00"/>
    <n v="175910.99"/>
    <n v="175910.99"/>
    <n v="584"/>
    <x v="0"/>
    <n v="0"/>
    <d v="2024-06-01T00:00:00"/>
  </r>
  <r>
    <s v="INV01824"/>
    <s v="C100"/>
    <d v="2025-11-11T00:00:00"/>
    <d v="2025-12-11T00:00:00"/>
    <n v="113500.68"/>
    <n v="113500.68"/>
    <n v="56"/>
    <x v="3"/>
    <n v="0"/>
    <d v="2025-11-01T00:00:00"/>
  </r>
  <r>
    <s v="INV02410"/>
    <s v="C100"/>
    <d v="2024-07-01T00:00:00"/>
    <d v="2024-07-31T00:00:00"/>
    <n v="32054.69"/>
    <n v="32054.69"/>
    <n v="554"/>
    <x v="0"/>
    <n v="0"/>
    <d v="2024-07-01T00:00:00"/>
  </r>
  <r>
    <s v="INV02841"/>
    <s v="C100"/>
    <d v="2025-10-13T00:00:00"/>
    <d v="2025-11-12T00:00:00"/>
    <n v="128185.92"/>
    <n v="128185.92"/>
    <n v="85"/>
    <x v="1"/>
    <n v="0"/>
    <d v="2025-10-01T00:00:00"/>
  </r>
  <r>
    <s v="INV02895"/>
    <s v="C100"/>
    <d v="2025-03-18T00:00:00"/>
    <d v="2025-04-17T00:00:00"/>
    <n v="15298.26"/>
    <n v="15298.26"/>
    <n v="294"/>
    <x v="0"/>
    <n v="0"/>
    <d v="2025-03-01T00:00:00"/>
  </r>
  <r>
    <s v="INV00341"/>
    <s v="C101"/>
    <d v="2024-08-21T00:00:00"/>
    <d v="2024-09-20T00:00:00"/>
    <n v="199414.02"/>
    <n v="96093.71"/>
    <n v="503"/>
    <x v="0"/>
    <n v="103320.30999999998"/>
    <d v="2024-08-01T00:00:00"/>
  </r>
  <r>
    <s v="INV02928"/>
    <s v="C101"/>
    <d v="2025-07-20T00:00:00"/>
    <d v="2025-08-19T00:00:00"/>
    <n v="181362.42"/>
    <n v="100924.19"/>
    <n v="170"/>
    <x v="0"/>
    <n v="80438.23000000001"/>
    <d v="2025-07-01T00:00:00"/>
  </r>
  <r>
    <s v="INV01688"/>
    <s v="C101"/>
    <d v="2025-09-19T00:00:00"/>
    <d v="2025-10-19T00:00:00"/>
    <n v="117220.19"/>
    <n v="47120.87"/>
    <n v="109"/>
    <x v="0"/>
    <n v="70099.320000000007"/>
    <d v="2025-09-01T00:00:00"/>
  </r>
  <r>
    <s v="INV02711"/>
    <s v="C101"/>
    <d v="2025-07-13T00:00:00"/>
    <d v="2025-08-12T00:00:00"/>
    <n v="144333.07"/>
    <n v="101078.22"/>
    <n v="177"/>
    <x v="0"/>
    <n v="43254.850000000006"/>
    <d v="2025-07-01T00:00:00"/>
  </r>
  <r>
    <s v="INV00946"/>
    <s v="C101"/>
    <d v="2025-03-01T00:00:00"/>
    <d v="2025-03-31T00:00:00"/>
    <n v="36414.559999999998"/>
    <n v="22516.68"/>
    <n v="311"/>
    <x v="0"/>
    <n v="13897.879999999997"/>
    <d v="2025-03-01T00:00:00"/>
  </r>
  <r>
    <s v="INV00445"/>
    <s v="C101"/>
    <d v="2025-02-21T00:00:00"/>
    <d v="2025-03-23T00:00:00"/>
    <n v="163831.49"/>
    <n v="163831.49"/>
    <n v="319"/>
    <x v="0"/>
    <n v="0"/>
    <d v="2025-02-01T00:00:00"/>
  </r>
  <r>
    <s v="INV02389"/>
    <s v="C101"/>
    <d v="2025-08-27T00:00:00"/>
    <d v="2025-09-26T00:00:00"/>
    <n v="106373.28"/>
    <n v="106373.28"/>
    <n v="132"/>
    <x v="0"/>
    <n v="0"/>
    <d v="2025-08-01T00:00:00"/>
  </r>
  <r>
    <s v="INV00515"/>
    <s v="C102"/>
    <d v="2025-09-03T00:00:00"/>
    <d v="2025-10-03T00:00:00"/>
    <n v="62442.92"/>
    <n v="25200.400000000001"/>
    <n v="125"/>
    <x v="0"/>
    <n v="37242.519999999997"/>
    <d v="2025-09-01T00:00:00"/>
  </r>
  <r>
    <s v="INV00733"/>
    <s v="C102"/>
    <d v="2025-04-23T00:00:00"/>
    <d v="2025-05-23T00:00:00"/>
    <n v="48279.15"/>
    <n v="16859.54"/>
    <n v="258"/>
    <x v="0"/>
    <n v="31419.61"/>
    <d v="2025-04-01T00:00:00"/>
  </r>
  <r>
    <s v="INV02103"/>
    <s v="C102"/>
    <d v="2025-04-21T00:00:00"/>
    <d v="2025-05-21T00:00:00"/>
    <n v="67981.429999999993"/>
    <n v="47149.93"/>
    <n v="260"/>
    <x v="0"/>
    <n v="20831.499999999993"/>
    <d v="2025-04-01T00:00:00"/>
  </r>
  <r>
    <s v="INV01102"/>
    <s v="C102"/>
    <d v="2025-06-03T00:00:00"/>
    <d v="2025-07-03T00:00:00"/>
    <n v="119130.64"/>
    <n v="102831.67999999999"/>
    <n v="217"/>
    <x v="0"/>
    <n v="16298.960000000006"/>
    <d v="2025-06-01T00:00:00"/>
  </r>
  <r>
    <s v="INV00327"/>
    <s v="C102"/>
    <d v="2024-01-10T00:00:00"/>
    <d v="2024-02-09T00:00:00"/>
    <n v="175556.85"/>
    <n v="175556.85"/>
    <n v="727"/>
    <x v="0"/>
    <n v="0"/>
    <d v="2024-01-01T00:00:00"/>
  </r>
  <r>
    <s v="INV00785"/>
    <s v="C102"/>
    <d v="2024-01-06T00:00:00"/>
    <d v="2024-02-05T00:00:00"/>
    <n v="23323.11"/>
    <n v="23323.11"/>
    <n v="731"/>
    <x v="0"/>
    <n v="0"/>
    <d v="2024-01-01T00:00:00"/>
  </r>
  <r>
    <s v="INV01322"/>
    <s v="C102"/>
    <d v="2024-11-12T00:00:00"/>
    <d v="2024-12-12T00:00:00"/>
    <n v="47880.23"/>
    <n v="47880.23"/>
    <n v="420"/>
    <x v="0"/>
    <n v="0"/>
    <d v="2024-11-01T00:00:00"/>
  </r>
  <r>
    <s v="INV01826"/>
    <s v="C102"/>
    <d v="2025-09-03T00:00:00"/>
    <d v="2025-10-03T00:00:00"/>
    <n v="135491.01"/>
    <n v="135491.01"/>
    <n v="125"/>
    <x v="0"/>
    <n v="0"/>
    <d v="2025-09-01T00:00:00"/>
  </r>
  <r>
    <s v="INV02732"/>
    <s v="C102"/>
    <d v="2024-03-21T00:00:00"/>
    <d v="2024-04-20T00:00:00"/>
    <n v="17696.23"/>
    <n v="17696.23"/>
    <n v="656"/>
    <x v="0"/>
    <n v="0"/>
    <d v="2024-03-01T00:00:00"/>
  </r>
  <r>
    <s v="INV02990"/>
    <s v="C102"/>
    <d v="2024-11-18T00:00:00"/>
    <d v="2024-12-18T00:00:00"/>
    <n v="191326.96"/>
    <n v="191326.96"/>
    <n v="414"/>
    <x v="0"/>
    <n v="0"/>
    <d v="2024-11-01T00:00:00"/>
  </r>
  <r>
    <s v="INV02363"/>
    <s v="C103"/>
    <d v="2025-02-02T00:00:00"/>
    <d v="2025-03-04T00:00:00"/>
    <n v="56285.57"/>
    <n v="17424.669999999998"/>
    <n v="338"/>
    <x v="0"/>
    <n v="38860.9"/>
    <d v="2025-02-01T00:00:00"/>
  </r>
  <r>
    <s v="INV01788"/>
    <s v="C103"/>
    <d v="2025-07-31T00:00:00"/>
    <d v="2025-08-30T00:00:00"/>
    <n v="134835.97"/>
    <n v="112619.43"/>
    <n v="159"/>
    <x v="0"/>
    <n v="22216.540000000008"/>
    <d v="2025-07-01T00:00:00"/>
  </r>
  <r>
    <s v="INV00427"/>
    <s v="C103"/>
    <d v="2025-04-06T00:00:00"/>
    <d v="2025-05-06T00:00:00"/>
    <n v="30563.07"/>
    <n v="30563.07"/>
    <n v="275"/>
    <x v="0"/>
    <n v="0"/>
    <d v="2025-04-01T00:00:00"/>
  </r>
  <r>
    <s v="INV00972"/>
    <s v="C103"/>
    <d v="2025-05-15T00:00:00"/>
    <d v="2025-06-14T00:00:00"/>
    <n v="130238.51"/>
    <n v="130238.51"/>
    <n v="236"/>
    <x v="0"/>
    <n v="0"/>
    <d v="2025-05-01T00:00:00"/>
  </r>
  <r>
    <s v="INV01034"/>
    <s v="C103"/>
    <d v="2024-01-23T00:00:00"/>
    <d v="2024-02-22T00:00:00"/>
    <n v="28486.42"/>
    <n v="28486.42"/>
    <n v="714"/>
    <x v="0"/>
    <n v="0"/>
    <d v="2024-01-01T00:00:00"/>
  </r>
  <r>
    <s v="INV01123"/>
    <s v="C103"/>
    <d v="2025-01-13T00:00:00"/>
    <d v="2025-02-12T00:00:00"/>
    <n v="115239.03999999999"/>
    <n v="115239.03999999999"/>
    <n v="358"/>
    <x v="0"/>
    <n v="0"/>
    <d v="2025-01-01T00:00:00"/>
  </r>
  <r>
    <s v="INV02541"/>
    <s v="C103"/>
    <d v="2025-12-28T00:00:00"/>
    <d v="2026-01-27T00:00:00"/>
    <n v="76229.5"/>
    <n v="76229.5"/>
    <n v="9"/>
    <x v="2"/>
    <n v="0"/>
    <d v="2025-12-01T00:00:00"/>
  </r>
  <r>
    <s v="INV02789"/>
    <s v="C103"/>
    <d v="2024-03-27T00:00:00"/>
    <d v="2024-04-26T00:00:00"/>
    <n v="128255.8"/>
    <n v="128255.8"/>
    <n v="650"/>
    <x v="0"/>
    <n v="0"/>
    <d v="2024-03-01T00:00:00"/>
  </r>
  <r>
    <s v="INV02553"/>
    <s v="C104"/>
    <d v="2025-06-11T00:00:00"/>
    <d v="2025-07-11T00:00:00"/>
    <n v="165537.28"/>
    <n v="93880.24"/>
    <n v="209"/>
    <x v="0"/>
    <n v="71657.039999999994"/>
    <d v="2025-06-01T00:00:00"/>
  </r>
  <r>
    <s v="INV01697"/>
    <s v="C104"/>
    <d v="2025-12-01T00:00:00"/>
    <d v="2025-12-31T00:00:00"/>
    <n v="89992.02"/>
    <n v="57958.12"/>
    <n v="36"/>
    <x v="3"/>
    <n v="32033.9"/>
    <d v="2025-12-01T00:00:00"/>
  </r>
  <r>
    <s v="INV02157"/>
    <s v="C104"/>
    <d v="2025-09-30T00:00:00"/>
    <d v="2025-10-30T00:00:00"/>
    <n v="49543.24"/>
    <n v="32552.35"/>
    <n v="98"/>
    <x v="0"/>
    <n v="16990.89"/>
    <d v="2025-09-01T00:00:00"/>
  </r>
  <r>
    <s v="INV00295"/>
    <s v="C104"/>
    <d v="2024-06-01T00:00:00"/>
    <d v="2024-07-01T00:00:00"/>
    <n v="18448.939999999999"/>
    <n v="18448.939999999999"/>
    <n v="584"/>
    <x v="0"/>
    <n v="0"/>
    <d v="2024-06-01T00:00:00"/>
  </r>
  <r>
    <s v="INV00492"/>
    <s v="C104"/>
    <d v="2024-06-24T00:00:00"/>
    <d v="2024-07-24T00:00:00"/>
    <n v="77601.75"/>
    <n v="77601.75"/>
    <n v="561"/>
    <x v="0"/>
    <n v="0"/>
    <d v="2024-06-01T00:00:00"/>
  </r>
  <r>
    <s v="INV01269"/>
    <s v="C104"/>
    <d v="2024-01-25T00:00:00"/>
    <d v="2024-02-24T00:00:00"/>
    <n v="23427.200000000001"/>
    <n v="23427.200000000001"/>
    <n v="712"/>
    <x v="0"/>
    <n v="0"/>
    <d v="2024-01-01T00:00:00"/>
  </r>
  <r>
    <s v="INV01321"/>
    <s v="C104"/>
    <d v="2024-10-28T00:00:00"/>
    <d v="2024-11-27T00:00:00"/>
    <n v="153273.18"/>
    <n v="153273.18"/>
    <n v="435"/>
    <x v="0"/>
    <n v="0"/>
    <d v="2024-10-01T00:00:00"/>
  </r>
  <r>
    <s v="INV01698"/>
    <s v="C104"/>
    <d v="2024-01-22T00:00:00"/>
    <d v="2024-02-21T00:00:00"/>
    <n v="103704.53"/>
    <n v="103704.53"/>
    <n v="715"/>
    <x v="0"/>
    <n v="0"/>
    <d v="2024-01-01T00:00:00"/>
  </r>
  <r>
    <s v="INV02027"/>
    <s v="C104"/>
    <d v="2024-07-23T00:00:00"/>
    <d v="2024-08-22T00:00:00"/>
    <n v="179391.47"/>
    <n v="179391.47"/>
    <n v="532"/>
    <x v="0"/>
    <n v="0"/>
    <d v="2024-07-01T00:00:00"/>
  </r>
  <r>
    <s v="INV02306"/>
    <s v="C104"/>
    <d v="2024-06-29T00:00:00"/>
    <d v="2024-07-29T00:00:00"/>
    <n v="147329.47"/>
    <n v="147329.47"/>
    <n v="556"/>
    <x v="0"/>
    <n v="0"/>
    <d v="2024-06-01T00:00:00"/>
  </r>
  <r>
    <s v="INV02668"/>
    <s v="C104"/>
    <d v="2025-09-14T00:00:00"/>
    <d v="2025-10-14T00:00:00"/>
    <n v="82737.440000000002"/>
    <n v="82737.440000000002"/>
    <n v="114"/>
    <x v="0"/>
    <n v="0"/>
    <d v="2025-09-01T00:00:00"/>
  </r>
  <r>
    <s v="INV02998"/>
    <s v="C105"/>
    <d v="2025-06-01T00:00:00"/>
    <d v="2025-07-01T00:00:00"/>
    <n v="106415.53"/>
    <n v="81853.539999999994"/>
    <n v="219"/>
    <x v="0"/>
    <n v="24561.990000000005"/>
    <d v="2025-06-01T00:00:00"/>
  </r>
  <r>
    <s v="INV02666"/>
    <s v="C105"/>
    <d v="2024-10-06T00:00:00"/>
    <d v="2024-11-05T00:00:00"/>
    <n v="44246.37"/>
    <n v="34429.230000000003"/>
    <n v="457"/>
    <x v="0"/>
    <n v="9817.14"/>
    <d v="2024-10-01T00:00:00"/>
  </r>
  <r>
    <s v="INV00042"/>
    <s v="C105"/>
    <d v="2024-11-21T00:00:00"/>
    <d v="2024-12-21T00:00:00"/>
    <n v="152216.67000000001"/>
    <n v="152216.67000000001"/>
    <n v="411"/>
    <x v="0"/>
    <n v="0"/>
    <d v="2024-11-01T00:00:00"/>
  </r>
  <r>
    <s v="INV00876"/>
    <s v="C105"/>
    <d v="2025-06-01T00:00:00"/>
    <d v="2025-07-01T00:00:00"/>
    <n v="142766.39000000001"/>
    <n v="142766.39000000001"/>
    <n v="219"/>
    <x v="0"/>
    <n v="0"/>
    <d v="2025-06-01T00:00:00"/>
  </r>
  <r>
    <s v="INV00881"/>
    <s v="C105"/>
    <d v="2024-09-05T00:00:00"/>
    <d v="2024-10-05T00:00:00"/>
    <n v="52834.879999999997"/>
    <n v="52834.879999999997"/>
    <n v="488"/>
    <x v="0"/>
    <n v="0"/>
    <d v="2024-09-01T00:00:00"/>
  </r>
  <r>
    <s v="INV01606"/>
    <s v="C105"/>
    <d v="2025-04-17T00:00:00"/>
    <d v="2025-05-17T00:00:00"/>
    <n v="27720.68"/>
    <n v="27720.68"/>
    <n v="264"/>
    <x v="0"/>
    <n v="0"/>
    <d v="2025-04-01T00:00:00"/>
  </r>
  <r>
    <s v="INV01905"/>
    <s v="C105"/>
    <d v="2025-01-29T00:00:00"/>
    <d v="2025-02-28T00:00:00"/>
    <n v="43548.47"/>
    <n v="43548.47"/>
    <n v="342"/>
    <x v="0"/>
    <n v="0"/>
    <d v="2025-01-01T00:00:00"/>
  </r>
  <r>
    <s v="INV02228"/>
    <s v="C105"/>
    <d v="2024-11-21T00:00:00"/>
    <d v="2024-12-21T00:00:00"/>
    <n v="182113.71"/>
    <n v="182113.71"/>
    <n v="411"/>
    <x v="0"/>
    <n v="0"/>
    <d v="2024-11-01T00:00:00"/>
  </r>
  <r>
    <s v="INV02388"/>
    <s v="C105"/>
    <d v="2025-11-02T00:00:00"/>
    <d v="2025-12-02T00:00:00"/>
    <n v="125498.21"/>
    <n v="125498.21"/>
    <n v="65"/>
    <x v="1"/>
    <n v="0"/>
    <d v="2025-11-01T00:00:00"/>
  </r>
  <r>
    <s v="INV02903"/>
    <s v="C105"/>
    <d v="2025-04-17T00:00:00"/>
    <d v="2025-05-17T00:00:00"/>
    <n v="189174.83"/>
    <n v="189174.83"/>
    <n v="264"/>
    <x v="0"/>
    <n v="0"/>
    <d v="2025-04-01T00:00:00"/>
  </r>
  <r>
    <s v="INV02992"/>
    <s v="C105"/>
    <d v="2025-12-22T00:00:00"/>
    <d v="2026-01-21T00:00:00"/>
    <n v="186679.19"/>
    <n v="186679.19"/>
    <n v="15"/>
    <x v="2"/>
    <n v="0"/>
    <d v="2025-12-01T00:00:00"/>
  </r>
  <r>
    <s v="INV00002"/>
    <s v="C106"/>
    <d v="2024-10-26T00:00:00"/>
    <d v="2024-11-25T00:00:00"/>
    <n v="197935.35"/>
    <n v="197935.35"/>
    <n v="437"/>
    <x v="0"/>
    <n v="0"/>
    <d v="2024-10-01T00:00:00"/>
  </r>
  <r>
    <s v="INV00177"/>
    <s v="C106"/>
    <d v="2024-11-06T00:00:00"/>
    <d v="2024-12-06T00:00:00"/>
    <n v="110707.43"/>
    <n v="110707.43"/>
    <n v="426"/>
    <x v="0"/>
    <n v="0"/>
    <d v="2024-11-01T00:00:00"/>
  </r>
  <r>
    <s v="INV00547"/>
    <s v="C106"/>
    <d v="2025-06-23T00:00:00"/>
    <d v="2025-07-23T00:00:00"/>
    <n v="110869.98"/>
    <n v="110869.98"/>
    <n v="197"/>
    <x v="0"/>
    <n v="0"/>
    <d v="2025-06-01T00:00:00"/>
  </r>
  <r>
    <s v="INV00769"/>
    <s v="C106"/>
    <d v="2025-02-09T00:00:00"/>
    <d v="2025-03-11T00:00:00"/>
    <n v="137427.94"/>
    <n v="137427.94"/>
    <n v="331"/>
    <x v="0"/>
    <n v="0"/>
    <d v="2025-02-01T00:00:00"/>
  </r>
  <r>
    <s v="INV01066"/>
    <s v="C106"/>
    <d v="2025-05-03T00:00:00"/>
    <d v="2025-06-02T00:00:00"/>
    <n v="179568.34"/>
    <n v="179568.34"/>
    <n v="248"/>
    <x v="0"/>
    <n v="0"/>
    <d v="2025-05-01T00:00:00"/>
  </r>
  <r>
    <s v="INV01112"/>
    <s v="C106"/>
    <d v="2025-09-28T00:00:00"/>
    <d v="2025-10-28T00:00:00"/>
    <n v="48009.279999999999"/>
    <n v="48009.279999999999"/>
    <n v="100"/>
    <x v="0"/>
    <n v="0"/>
    <d v="2025-09-01T00:00:00"/>
  </r>
  <r>
    <s v="INV01549"/>
    <s v="C106"/>
    <d v="2025-05-08T00:00:00"/>
    <d v="2025-06-07T00:00:00"/>
    <n v="118005.25"/>
    <n v="118005.25"/>
    <n v="243"/>
    <x v="0"/>
    <n v="0"/>
    <d v="2025-05-01T00:00:00"/>
  </r>
  <r>
    <s v="INV02049"/>
    <s v="C106"/>
    <d v="2024-04-15T00:00:00"/>
    <d v="2024-05-15T00:00:00"/>
    <n v="47296.68"/>
    <n v="47296.68"/>
    <n v="631"/>
    <x v="0"/>
    <n v="0"/>
    <d v="2024-04-01T00:00:00"/>
  </r>
  <r>
    <s v="INV02127"/>
    <s v="C106"/>
    <d v="2024-10-15T00:00:00"/>
    <d v="2024-11-14T00:00:00"/>
    <n v="153190.96"/>
    <n v="153190.96"/>
    <n v="448"/>
    <x v="0"/>
    <n v="0"/>
    <d v="2024-10-01T00:00:00"/>
  </r>
  <r>
    <s v="INV02631"/>
    <s v="C106"/>
    <d v="2024-05-29T00:00:00"/>
    <d v="2024-06-28T00:00:00"/>
    <n v="28697.41"/>
    <n v="28697.41"/>
    <n v="587"/>
    <x v="0"/>
    <n v="0"/>
    <d v="2024-05-01T00:00:00"/>
  </r>
  <r>
    <s v="INV02955"/>
    <s v="C106"/>
    <d v="2024-03-09T00:00:00"/>
    <d v="2024-04-08T00:00:00"/>
    <n v="122397.36"/>
    <n v="122397.36"/>
    <n v="668"/>
    <x v="0"/>
    <n v="0"/>
    <d v="2024-03-01T00:00:00"/>
  </r>
  <r>
    <s v="INV00076"/>
    <s v="C107"/>
    <d v="2024-10-21T00:00:00"/>
    <d v="2024-11-20T00:00:00"/>
    <n v="78253.36"/>
    <n v="35676.480000000003"/>
    <n v="442"/>
    <x v="0"/>
    <n v="42576.88"/>
    <d v="2024-10-01T00:00:00"/>
  </r>
  <r>
    <s v="INV01304"/>
    <s v="C107"/>
    <d v="2024-03-20T00:00:00"/>
    <d v="2024-04-19T00:00:00"/>
    <n v="83573.320000000007"/>
    <n v="69550.179999999993"/>
    <n v="657"/>
    <x v="0"/>
    <n v="14023.140000000014"/>
    <d v="2024-03-01T00:00:00"/>
  </r>
  <r>
    <s v="INV01811"/>
    <s v="C107"/>
    <d v="2025-05-07T00:00:00"/>
    <d v="2025-06-06T00:00:00"/>
    <n v="11533.95"/>
    <n v="9150.85"/>
    <n v="244"/>
    <x v="0"/>
    <n v="2383.1000000000004"/>
    <d v="2025-05-01T00:00:00"/>
  </r>
  <r>
    <s v="INV00560"/>
    <s v="C107"/>
    <d v="2025-11-13T00:00:00"/>
    <d v="2025-12-13T00:00:00"/>
    <n v="171245.16"/>
    <n v="171245.16"/>
    <n v="54"/>
    <x v="3"/>
    <n v="0"/>
    <d v="2025-11-01T00:00:00"/>
  </r>
  <r>
    <s v="INV00721"/>
    <s v="C107"/>
    <d v="2025-10-20T00:00:00"/>
    <d v="2025-11-19T00:00:00"/>
    <n v="52928.81"/>
    <n v="52928.81"/>
    <n v="78"/>
    <x v="1"/>
    <n v="0"/>
    <d v="2025-10-01T00:00:00"/>
  </r>
  <r>
    <s v="INV01358"/>
    <s v="C107"/>
    <d v="2025-07-09T00:00:00"/>
    <d v="2025-08-08T00:00:00"/>
    <n v="132813.67000000001"/>
    <n v="132813.67000000001"/>
    <n v="181"/>
    <x v="0"/>
    <n v="0"/>
    <d v="2025-07-01T00:00:00"/>
  </r>
  <r>
    <s v="INV01409"/>
    <s v="C107"/>
    <d v="2025-03-30T00:00:00"/>
    <d v="2025-04-29T00:00:00"/>
    <n v="167076.35"/>
    <n v="167076.35"/>
    <n v="282"/>
    <x v="0"/>
    <n v="0"/>
    <d v="2025-03-01T00:00:00"/>
  </r>
  <r>
    <s v="INV01717"/>
    <s v="C107"/>
    <d v="2025-10-31T00:00:00"/>
    <d v="2025-11-30T00:00:00"/>
    <n v="72814.67"/>
    <n v="72814.67"/>
    <n v="67"/>
    <x v="1"/>
    <n v="0"/>
    <d v="2025-10-01T00:00:00"/>
  </r>
  <r>
    <s v="INV01841"/>
    <s v="C107"/>
    <d v="2025-04-18T00:00:00"/>
    <d v="2025-05-18T00:00:00"/>
    <n v="105657.08"/>
    <n v="105657.08"/>
    <n v="263"/>
    <x v="0"/>
    <n v="0"/>
    <d v="2025-04-01T00:00:00"/>
  </r>
  <r>
    <s v="INV02573"/>
    <s v="C107"/>
    <d v="2025-04-20T00:00:00"/>
    <d v="2025-05-20T00:00:00"/>
    <n v="97498.23"/>
    <n v="97498.23"/>
    <n v="261"/>
    <x v="0"/>
    <n v="0"/>
    <d v="2025-04-01T00:00:00"/>
  </r>
  <r>
    <s v="INV01687"/>
    <s v="C108"/>
    <d v="2025-04-21T00:00:00"/>
    <d v="2025-05-21T00:00:00"/>
    <n v="93515.58"/>
    <n v="31314.560000000001"/>
    <n v="260"/>
    <x v="0"/>
    <n v="62201.020000000004"/>
    <d v="2025-04-01T00:00:00"/>
  </r>
  <r>
    <s v="INV02763"/>
    <s v="C108"/>
    <d v="2025-09-08T00:00:00"/>
    <d v="2025-10-08T00:00:00"/>
    <n v="68622.679999999993"/>
    <n v="25167.39"/>
    <n v="120"/>
    <x v="0"/>
    <n v="43455.289999999994"/>
    <d v="2025-09-01T00:00:00"/>
  </r>
  <r>
    <s v="INV01416"/>
    <s v="C108"/>
    <d v="2024-05-13T00:00:00"/>
    <d v="2024-06-12T00:00:00"/>
    <n v="121143.42"/>
    <n v="101334.65"/>
    <n v="603"/>
    <x v="0"/>
    <n v="19808.770000000004"/>
    <d v="2024-05-01T00:00:00"/>
  </r>
  <r>
    <s v="INV01676"/>
    <s v="C108"/>
    <d v="2024-01-08T00:00:00"/>
    <d v="2024-02-07T00:00:00"/>
    <n v="39005.660000000003"/>
    <n v="21783.08"/>
    <n v="729"/>
    <x v="0"/>
    <n v="17222.580000000002"/>
    <d v="2024-01-01T00:00:00"/>
  </r>
  <r>
    <s v="INV02090"/>
    <s v="C108"/>
    <d v="2025-11-19T00:00:00"/>
    <d v="2025-12-19T00:00:00"/>
    <n v="130248"/>
    <n v="115889.14"/>
    <n v="48"/>
    <x v="3"/>
    <n v="14358.86"/>
    <d v="2025-11-01T00:00:00"/>
  </r>
  <r>
    <s v="INV00384"/>
    <s v="C108"/>
    <d v="2025-12-05T00:00:00"/>
    <d v="2026-01-04T00:00:00"/>
    <n v="34642.82"/>
    <n v="30668.94"/>
    <n v="32"/>
    <x v="3"/>
    <n v="3973.880000000001"/>
    <d v="2025-12-01T00:00:00"/>
  </r>
  <r>
    <s v="INV00900"/>
    <s v="C108"/>
    <d v="2025-07-13T00:00:00"/>
    <d v="2025-08-12T00:00:00"/>
    <n v="180014.93"/>
    <n v="180014.93"/>
    <n v="177"/>
    <x v="0"/>
    <n v="0"/>
    <d v="2025-07-01T00:00:00"/>
  </r>
  <r>
    <s v="INV02014"/>
    <s v="C108"/>
    <d v="2025-04-10T00:00:00"/>
    <d v="2025-05-10T00:00:00"/>
    <n v="56745.85"/>
    <n v="56745.85"/>
    <n v="271"/>
    <x v="0"/>
    <n v="0"/>
    <d v="2025-04-01T00:00:00"/>
  </r>
  <r>
    <s v="INV02202"/>
    <s v="C108"/>
    <d v="2024-10-12T00:00:00"/>
    <d v="2024-11-11T00:00:00"/>
    <n v="118927.23"/>
    <n v="118927.23"/>
    <n v="451"/>
    <x v="0"/>
    <n v="0"/>
    <d v="2024-10-01T00:00:00"/>
  </r>
  <r>
    <s v="INV02859"/>
    <s v="C108"/>
    <d v="2024-01-31T00:00:00"/>
    <d v="2024-03-01T00:00:00"/>
    <n v="49265.3"/>
    <n v="49265.3"/>
    <n v="706"/>
    <x v="0"/>
    <n v="0"/>
    <d v="2024-01-01T00:00:00"/>
  </r>
  <r>
    <s v="INV01056"/>
    <s v="C109"/>
    <d v="2024-05-25T00:00:00"/>
    <d v="2024-06-24T00:00:00"/>
    <n v="69385.600000000006"/>
    <n v="21388.41"/>
    <n v="591"/>
    <x v="0"/>
    <n v="47997.19"/>
    <d v="2024-05-01T00:00:00"/>
  </r>
  <r>
    <s v="INV00201"/>
    <s v="C109"/>
    <d v="2024-05-15T00:00:00"/>
    <d v="2024-06-14T00:00:00"/>
    <n v="174409.3"/>
    <n v="129895.17"/>
    <n v="601"/>
    <x v="0"/>
    <n v="44514.12999999999"/>
    <d v="2024-05-01T00:00:00"/>
  </r>
  <r>
    <s v="INV02015"/>
    <s v="C109"/>
    <d v="2025-10-10T00:00:00"/>
    <d v="2025-11-09T00:00:00"/>
    <n v="54853.47"/>
    <n v="17396.060000000001"/>
    <n v="88"/>
    <x v="1"/>
    <n v="37457.410000000003"/>
    <d v="2025-10-01T00:00:00"/>
  </r>
  <r>
    <s v="INV00031"/>
    <s v="C109"/>
    <d v="2024-07-02T00:00:00"/>
    <d v="2024-08-01T00:00:00"/>
    <n v="106440.37"/>
    <n v="106440.37"/>
    <n v="553"/>
    <x v="0"/>
    <n v="0"/>
    <d v="2024-07-01T00:00:00"/>
  </r>
  <r>
    <s v="INV00095"/>
    <s v="C109"/>
    <d v="2024-02-16T00:00:00"/>
    <d v="2024-03-17T00:00:00"/>
    <n v="141850.38"/>
    <n v="141850.38"/>
    <n v="690"/>
    <x v="0"/>
    <n v="0"/>
    <d v="2024-02-01T00:00:00"/>
  </r>
  <r>
    <s v="INV01031"/>
    <s v="C109"/>
    <d v="2024-04-14T00:00:00"/>
    <d v="2024-05-14T00:00:00"/>
    <n v="158956.81"/>
    <n v="158956.81"/>
    <n v="632"/>
    <x v="0"/>
    <n v="0"/>
    <d v="2024-04-01T00:00:00"/>
  </r>
  <r>
    <s v="INV01370"/>
    <s v="C109"/>
    <d v="2025-08-02T00:00:00"/>
    <d v="2025-09-01T00:00:00"/>
    <n v="38701.15"/>
    <n v="38701.15"/>
    <n v="157"/>
    <x v="0"/>
    <n v="0"/>
    <d v="2025-08-01T00:00:00"/>
  </r>
  <r>
    <s v="INV01629"/>
    <s v="C109"/>
    <d v="2025-10-31T00:00:00"/>
    <d v="2025-11-30T00:00:00"/>
    <n v="31772.71"/>
    <n v="31772.71"/>
    <n v="67"/>
    <x v="1"/>
    <n v="0"/>
    <d v="2025-10-01T00:00:00"/>
  </r>
  <r>
    <s v="INV01678"/>
    <s v="C109"/>
    <d v="2024-04-22T00:00:00"/>
    <d v="2024-05-22T00:00:00"/>
    <n v="23560.27"/>
    <n v="23560.27"/>
    <n v="624"/>
    <x v="0"/>
    <n v="0"/>
    <d v="2024-04-01T00:00:00"/>
  </r>
  <r>
    <s v="INV01848"/>
    <s v="C109"/>
    <d v="2025-08-08T00:00:00"/>
    <d v="2025-09-07T00:00:00"/>
    <n v="28535.61"/>
    <n v="28535.61"/>
    <n v="151"/>
    <x v="0"/>
    <n v="0"/>
    <d v="2025-08-01T00:00:00"/>
  </r>
  <r>
    <s v="INV02189"/>
    <s v="C109"/>
    <d v="2024-10-28T00:00:00"/>
    <d v="2024-11-27T00:00:00"/>
    <n v="39108.01"/>
    <n v="39108.01"/>
    <n v="435"/>
    <x v="0"/>
    <n v="0"/>
    <d v="2024-10-01T00:00:00"/>
  </r>
  <r>
    <s v="INV02301"/>
    <s v="C109"/>
    <d v="2024-06-01T00:00:00"/>
    <d v="2024-07-01T00:00:00"/>
    <n v="74655.41"/>
    <n v="74655.41"/>
    <n v="584"/>
    <x v="0"/>
    <n v="0"/>
    <d v="2024-06-01T00:00:00"/>
  </r>
  <r>
    <s v="INV02757"/>
    <s v="C109"/>
    <d v="2024-12-31T00:00:00"/>
    <d v="2025-01-30T00:00:00"/>
    <n v="137158.62"/>
    <n v="137158.62"/>
    <n v="371"/>
    <x v="0"/>
    <n v="0"/>
    <d v="2024-12-01T00:00:00"/>
  </r>
  <r>
    <s v="INV00971"/>
    <s v="C110"/>
    <d v="2025-06-13T00:00:00"/>
    <d v="2025-07-13T00:00:00"/>
    <n v="56317.68"/>
    <n v="46235.67"/>
    <n v="207"/>
    <x v="0"/>
    <n v="10082.010000000002"/>
    <d v="2025-06-01T00:00:00"/>
  </r>
  <r>
    <s v="INV00280"/>
    <s v="C110"/>
    <d v="2025-07-03T00:00:00"/>
    <d v="2025-08-02T00:00:00"/>
    <n v="169788.1"/>
    <n v="169788.1"/>
    <n v="187"/>
    <x v="0"/>
    <n v="0"/>
    <d v="2025-07-01T00:00:00"/>
  </r>
  <r>
    <s v="INV01185"/>
    <s v="C110"/>
    <d v="2025-08-10T00:00:00"/>
    <d v="2025-09-09T00:00:00"/>
    <n v="115225.72"/>
    <n v="115225.72"/>
    <n v="149"/>
    <x v="0"/>
    <n v="0"/>
    <d v="2025-08-01T00:00:00"/>
  </r>
  <r>
    <s v="INV01675"/>
    <s v="C110"/>
    <d v="2025-01-27T00:00:00"/>
    <d v="2025-02-26T00:00:00"/>
    <n v="31731.439999999999"/>
    <n v="31731.439999999999"/>
    <n v="344"/>
    <x v="0"/>
    <n v="0"/>
    <d v="2025-01-01T00:00:00"/>
  </r>
  <r>
    <s v="INV02567"/>
    <s v="C110"/>
    <d v="2025-01-14T00:00:00"/>
    <d v="2025-02-13T00:00:00"/>
    <n v="119151.94"/>
    <n v="119151.94"/>
    <n v="357"/>
    <x v="0"/>
    <n v="0"/>
    <d v="2025-01-01T00:00:00"/>
  </r>
  <r>
    <s v="INV02610"/>
    <s v="C110"/>
    <d v="2025-07-11T00:00:00"/>
    <d v="2025-08-10T00:00:00"/>
    <n v="32193.93"/>
    <n v="32193.93"/>
    <n v="179"/>
    <x v="0"/>
    <n v="0"/>
    <d v="2025-07-01T00:00:00"/>
  </r>
  <r>
    <s v="INV02706"/>
    <s v="C110"/>
    <d v="2025-08-05T00:00:00"/>
    <d v="2025-09-04T00:00:00"/>
    <n v="161319.82"/>
    <n v="161319.82"/>
    <n v="154"/>
    <x v="0"/>
    <n v="0"/>
    <d v="2025-08-01T00:00:00"/>
  </r>
  <r>
    <s v="INV01536"/>
    <s v="C111"/>
    <d v="2024-05-26T00:00:00"/>
    <d v="2024-06-25T00:00:00"/>
    <n v="163471.89000000001"/>
    <n v="68012.59"/>
    <n v="590"/>
    <x v="0"/>
    <n v="95459.300000000017"/>
    <d v="2024-05-01T00:00:00"/>
  </r>
  <r>
    <s v="INV00351"/>
    <s v="C111"/>
    <d v="2024-12-20T00:00:00"/>
    <d v="2025-01-19T00:00:00"/>
    <n v="129911.13"/>
    <n v="55118.23"/>
    <n v="382"/>
    <x v="0"/>
    <n v="74792.899999999994"/>
    <d v="2024-12-01T00:00:00"/>
  </r>
  <r>
    <s v="INV02230"/>
    <s v="C111"/>
    <d v="2025-04-01T00:00:00"/>
    <d v="2025-05-01T00:00:00"/>
    <n v="131934.76999999999"/>
    <n v="74333.52"/>
    <n v="280"/>
    <x v="0"/>
    <n v="57601.249999999985"/>
    <d v="2025-04-01T00:00:00"/>
  </r>
  <r>
    <s v="INV00912"/>
    <s v="C111"/>
    <d v="2025-01-26T00:00:00"/>
    <d v="2025-02-25T00:00:00"/>
    <n v="123555.7"/>
    <n v="109982.1"/>
    <n v="345"/>
    <x v="0"/>
    <n v="13573.599999999991"/>
    <d v="2025-01-01T00:00:00"/>
  </r>
  <r>
    <s v="INV00087"/>
    <s v="C111"/>
    <d v="2025-09-24T00:00:00"/>
    <d v="2025-10-24T00:00:00"/>
    <n v="39855.47"/>
    <n v="39855.47"/>
    <n v="104"/>
    <x v="0"/>
    <n v="0"/>
    <d v="2025-09-01T00:00:00"/>
  </r>
  <r>
    <s v="INV00792"/>
    <s v="C111"/>
    <d v="2025-08-26T00:00:00"/>
    <d v="2025-09-25T00:00:00"/>
    <n v="22207.599999999999"/>
    <n v="22207.599999999999"/>
    <n v="133"/>
    <x v="0"/>
    <n v="0"/>
    <d v="2025-08-01T00:00:00"/>
  </r>
  <r>
    <s v="INV01324"/>
    <s v="C111"/>
    <d v="2024-12-12T00:00:00"/>
    <d v="2025-01-11T00:00:00"/>
    <n v="59102.62"/>
    <n v="59102.62"/>
    <n v="390"/>
    <x v="0"/>
    <n v="0"/>
    <d v="2024-12-01T00:00:00"/>
  </r>
  <r>
    <s v="INV01683"/>
    <s v="C111"/>
    <d v="2024-06-30T00:00:00"/>
    <d v="2024-07-30T00:00:00"/>
    <n v="68382.63"/>
    <n v="68382.63"/>
    <n v="555"/>
    <x v="0"/>
    <n v="0"/>
    <d v="2024-06-01T00:00:00"/>
  </r>
  <r>
    <s v="INV02231"/>
    <s v="C111"/>
    <d v="2024-05-26T00:00:00"/>
    <d v="2024-06-25T00:00:00"/>
    <n v="75429.17"/>
    <n v="75429.17"/>
    <n v="590"/>
    <x v="0"/>
    <n v="0"/>
    <d v="2024-05-01T00:00:00"/>
  </r>
  <r>
    <s v="INV02850"/>
    <s v="C111"/>
    <d v="2024-09-14T00:00:00"/>
    <d v="2024-10-14T00:00:00"/>
    <n v="138884.48000000001"/>
    <n v="138884.48000000001"/>
    <n v="479"/>
    <x v="0"/>
    <n v="0"/>
    <d v="2024-09-01T00:00:00"/>
  </r>
  <r>
    <s v="INV01389"/>
    <s v="C112"/>
    <d v="2025-10-18T00:00:00"/>
    <d v="2025-11-17T00:00:00"/>
    <n v="198169.34"/>
    <n v="100497.58"/>
    <n v="80"/>
    <x v="1"/>
    <n v="97671.76"/>
    <d v="2025-10-01T00:00:00"/>
  </r>
  <r>
    <s v="INV02709"/>
    <s v="C112"/>
    <d v="2025-10-30T00:00:00"/>
    <d v="2025-11-29T00:00:00"/>
    <n v="11674.6"/>
    <n v="7627.9"/>
    <n v="68"/>
    <x v="1"/>
    <n v="4046.7000000000007"/>
    <d v="2025-10-01T00:00:00"/>
  </r>
  <r>
    <s v="INV00123"/>
    <s v="C112"/>
    <d v="2024-09-14T00:00:00"/>
    <d v="2024-10-14T00:00:00"/>
    <n v="108634.27"/>
    <n v="108634.27"/>
    <n v="479"/>
    <x v="0"/>
    <n v="0"/>
    <d v="2024-09-01T00:00:00"/>
  </r>
  <r>
    <s v="INV00606"/>
    <s v="C112"/>
    <d v="2025-03-08T00:00:00"/>
    <d v="2025-04-07T00:00:00"/>
    <n v="196146.26"/>
    <n v="196146.26"/>
    <n v="304"/>
    <x v="0"/>
    <n v="0"/>
    <d v="2025-03-01T00:00:00"/>
  </r>
  <r>
    <s v="INV00954"/>
    <s v="C112"/>
    <d v="2025-10-11T00:00:00"/>
    <d v="2025-11-10T00:00:00"/>
    <n v="39233.39"/>
    <n v="39233.39"/>
    <n v="87"/>
    <x v="1"/>
    <n v="0"/>
    <d v="2025-10-01T00:00:00"/>
  </r>
  <r>
    <s v="INV01568"/>
    <s v="C112"/>
    <d v="2025-04-09T00:00:00"/>
    <d v="2025-05-09T00:00:00"/>
    <n v="197932.43"/>
    <n v="197932.43"/>
    <n v="272"/>
    <x v="0"/>
    <n v="0"/>
    <d v="2025-04-01T00:00:00"/>
  </r>
  <r>
    <s v="INV02974"/>
    <s v="C112"/>
    <d v="2024-12-11T00:00:00"/>
    <d v="2025-01-10T00:00:00"/>
    <n v="101899.57"/>
    <n v="101899.57"/>
    <n v="391"/>
    <x v="0"/>
    <n v="0"/>
    <d v="2024-12-01T00:00:00"/>
  </r>
  <r>
    <s v="INV01244"/>
    <s v="C113"/>
    <d v="2024-05-17T00:00:00"/>
    <d v="2024-06-16T00:00:00"/>
    <n v="176402.25"/>
    <n v="53368.19"/>
    <n v="599"/>
    <x v="0"/>
    <n v="123034.06"/>
    <d v="2024-05-01T00:00:00"/>
  </r>
  <r>
    <s v="INV00605"/>
    <s v="C113"/>
    <d v="2025-10-29T00:00:00"/>
    <d v="2025-11-28T00:00:00"/>
    <n v="92566.63"/>
    <n v="34211.15"/>
    <n v="69"/>
    <x v="1"/>
    <n v="58355.48"/>
    <d v="2025-10-01T00:00:00"/>
  </r>
  <r>
    <s v="INV02441"/>
    <s v="C113"/>
    <d v="2024-05-08T00:00:00"/>
    <d v="2024-06-07T00:00:00"/>
    <n v="61737.38"/>
    <n v="27614.65"/>
    <n v="608"/>
    <x v="0"/>
    <n v="34122.729999999996"/>
    <d v="2024-05-01T00:00:00"/>
  </r>
  <r>
    <s v="INV00482"/>
    <s v="C113"/>
    <d v="2025-05-17T00:00:00"/>
    <d v="2025-06-16T00:00:00"/>
    <n v="53905.25"/>
    <n v="53905.25"/>
    <n v="234"/>
    <x v="0"/>
    <n v="0"/>
    <d v="2025-05-01T00:00:00"/>
  </r>
  <r>
    <s v="INV00487"/>
    <s v="C113"/>
    <d v="2024-06-17T00:00:00"/>
    <d v="2024-07-17T00:00:00"/>
    <n v="134006.54999999999"/>
    <n v="134006.54999999999"/>
    <n v="568"/>
    <x v="0"/>
    <n v="0"/>
    <d v="2024-06-01T00:00:00"/>
  </r>
  <r>
    <s v="INV00734"/>
    <s v="C113"/>
    <d v="2025-01-08T00:00:00"/>
    <d v="2025-02-07T00:00:00"/>
    <n v="99246.69"/>
    <n v="99246.69"/>
    <n v="363"/>
    <x v="0"/>
    <n v="0"/>
    <d v="2025-01-01T00:00:00"/>
  </r>
  <r>
    <s v="INV01619"/>
    <s v="C113"/>
    <d v="2024-04-16T00:00:00"/>
    <d v="2024-05-16T00:00:00"/>
    <n v="34348.85"/>
    <n v="34348.85"/>
    <n v="630"/>
    <x v="0"/>
    <n v="0"/>
    <d v="2024-04-01T00:00:00"/>
  </r>
  <r>
    <s v="INV01784"/>
    <s v="C113"/>
    <d v="2025-04-06T00:00:00"/>
    <d v="2025-05-06T00:00:00"/>
    <n v="151395.44"/>
    <n v="151395.44"/>
    <n v="275"/>
    <x v="0"/>
    <n v="0"/>
    <d v="2025-04-01T00:00:00"/>
  </r>
  <r>
    <s v="INV02268"/>
    <s v="C113"/>
    <d v="2024-08-12T00:00:00"/>
    <d v="2024-09-11T00:00:00"/>
    <n v="86666.87"/>
    <n v="86666.87"/>
    <n v="512"/>
    <x v="0"/>
    <n v="0"/>
    <d v="2024-08-01T00:00:00"/>
  </r>
  <r>
    <s v="INV02439"/>
    <s v="C113"/>
    <d v="2024-06-23T00:00:00"/>
    <d v="2024-07-23T00:00:00"/>
    <n v="76630.759999999995"/>
    <n v="76630.759999999995"/>
    <n v="562"/>
    <x v="0"/>
    <n v="0"/>
    <d v="2024-06-01T00:00:00"/>
  </r>
  <r>
    <s v="INV02530"/>
    <s v="C114"/>
    <d v="2025-12-17T00:00:00"/>
    <d v="2026-01-16T00:00:00"/>
    <n v="89625.72"/>
    <n v="38308.620000000003"/>
    <n v="20"/>
    <x v="2"/>
    <n v="51317.1"/>
    <d v="2025-12-01T00:00:00"/>
  </r>
  <r>
    <s v="INV02644"/>
    <s v="C114"/>
    <d v="2024-11-09T00:00:00"/>
    <d v="2024-12-09T00:00:00"/>
    <n v="98084.23"/>
    <n v="51967.1"/>
    <n v="423"/>
    <x v="0"/>
    <n v="46117.13"/>
    <d v="2024-11-01T00:00:00"/>
  </r>
  <r>
    <s v="INV02914"/>
    <s v="C114"/>
    <d v="2024-12-09T00:00:00"/>
    <d v="2025-01-08T00:00:00"/>
    <n v="73118.240000000005"/>
    <n v="52824.25"/>
    <n v="393"/>
    <x v="0"/>
    <n v="20293.990000000005"/>
    <d v="2024-12-01T00:00:00"/>
  </r>
  <r>
    <s v="INV01028"/>
    <s v="C114"/>
    <d v="2025-06-21T00:00:00"/>
    <d v="2025-07-21T00:00:00"/>
    <n v="155531.54"/>
    <n v="135647.07"/>
    <n v="199"/>
    <x v="0"/>
    <n v="19884.47"/>
    <d v="2025-06-01T00:00:00"/>
  </r>
  <r>
    <s v="INV00218"/>
    <s v="C114"/>
    <d v="2025-01-23T00:00:00"/>
    <d v="2025-02-22T00:00:00"/>
    <n v="33350.160000000003"/>
    <n v="17941.099999999999"/>
    <n v="348"/>
    <x v="0"/>
    <n v="15409.060000000005"/>
    <d v="2025-01-01T00:00:00"/>
  </r>
  <r>
    <s v="INV00462"/>
    <s v="C114"/>
    <d v="2024-07-25T00:00:00"/>
    <d v="2024-08-24T00:00:00"/>
    <n v="94878.42"/>
    <n v="94878.42"/>
    <n v="530"/>
    <x v="0"/>
    <n v="0"/>
    <d v="2024-07-01T00:00:00"/>
  </r>
  <r>
    <s v="INV00530"/>
    <s v="C114"/>
    <d v="2025-11-13T00:00:00"/>
    <d v="2025-12-13T00:00:00"/>
    <n v="39520.26"/>
    <n v="39520.26"/>
    <n v="54"/>
    <x v="3"/>
    <n v="0"/>
    <d v="2025-11-01T00:00:00"/>
  </r>
  <r>
    <s v="INV00922"/>
    <s v="C114"/>
    <d v="2025-11-22T00:00:00"/>
    <d v="2025-12-22T00:00:00"/>
    <n v="192655.89"/>
    <n v="192655.89"/>
    <n v="45"/>
    <x v="3"/>
    <n v="0"/>
    <d v="2025-11-01T00:00:00"/>
  </r>
  <r>
    <s v="INV01020"/>
    <s v="C114"/>
    <d v="2024-09-27T00:00:00"/>
    <d v="2024-10-27T00:00:00"/>
    <n v="120221.85"/>
    <n v="120221.85"/>
    <n v="466"/>
    <x v="0"/>
    <n v="0"/>
    <d v="2024-09-01T00:00:00"/>
  </r>
  <r>
    <s v="INV02321"/>
    <s v="C114"/>
    <d v="2024-03-15T00:00:00"/>
    <d v="2024-04-14T00:00:00"/>
    <n v="16827.41"/>
    <n v="16827.41"/>
    <n v="662"/>
    <x v="0"/>
    <n v="0"/>
    <d v="2024-03-01T00:00:00"/>
  </r>
  <r>
    <s v="INV01733"/>
    <s v="C115"/>
    <d v="2024-09-12T00:00:00"/>
    <d v="2024-10-12T00:00:00"/>
    <n v="116726.5"/>
    <n v="84169.67"/>
    <n v="481"/>
    <x v="0"/>
    <n v="32556.83"/>
    <d v="2024-09-01T00:00:00"/>
  </r>
  <r>
    <s v="INV02909"/>
    <s v="C115"/>
    <d v="2024-03-09T00:00:00"/>
    <d v="2024-04-08T00:00:00"/>
    <n v="183699.22"/>
    <n v="165073.21"/>
    <n v="668"/>
    <x v="0"/>
    <n v="18626.010000000009"/>
    <d v="2024-03-01T00:00:00"/>
  </r>
  <r>
    <s v="INV00054"/>
    <s v="C115"/>
    <d v="2024-10-31T00:00:00"/>
    <d v="2024-11-30T00:00:00"/>
    <n v="117343.79"/>
    <n v="117343.79"/>
    <n v="432"/>
    <x v="0"/>
    <n v="0"/>
    <d v="2024-10-01T00:00:00"/>
  </r>
  <r>
    <s v="INV00288"/>
    <s v="C115"/>
    <d v="2024-04-25T00:00:00"/>
    <d v="2024-05-25T00:00:00"/>
    <n v="168478.76"/>
    <n v="168478.76"/>
    <n v="621"/>
    <x v="0"/>
    <n v="0"/>
    <d v="2024-04-01T00:00:00"/>
  </r>
  <r>
    <s v="INV00514"/>
    <s v="C115"/>
    <d v="2025-07-07T00:00:00"/>
    <d v="2025-08-06T00:00:00"/>
    <n v="192205.89"/>
    <n v="192205.89"/>
    <n v="183"/>
    <x v="0"/>
    <n v="0"/>
    <d v="2025-07-01T00:00:00"/>
  </r>
  <r>
    <s v="INV00539"/>
    <s v="C115"/>
    <d v="2025-05-27T00:00:00"/>
    <d v="2025-06-26T00:00:00"/>
    <n v="103777.91"/>
    <n v="103777.91"/>
    <n v="224"/>
    <x v="0"/>
    <n v="0"/>
    <d v="2025-05-01T00:00:00"/>
  </r>
  <r>
    <s v="INV00740"/>
    <s v="C115"/>
    <d v="2025-02-11T00:00:00"/>
    <d v="2025-03-13T00:00:00"/>
    <n v="145830.6"/>
    <n v="145830.6"/>
    <n v="329"/>
    <x v="0"/>
    <n v="0"/>
    <d v="2025-02-01T00:00:00"/>
  </r>
  <r>
    <s v="INV01004"/>
    <s v="C115"/>
    <d v="2025-06-11T00:00:00"/>
    <d v="2025-07-11T00:00:00"/>
    <n v="182374.56"/>
    <n v="182374.56"/>
    <n v="209"/>
    <x v="0"/>
    <n v="0"/>
    <d v="2025-06-01T00:00:00"/>
  </r>
  <r>
    <s v="INV01234"/>
    <s v="C115"/>
    <d v="2024-05-14T00:00:00"/>
    <d v="2024-06-13T00:00:00"/>
    <n v="127417"/>
    <n v="127417"/>
    <n v="602"/>
    <x v="0"/>
    <n v="0"/>
    <d v="2024-05-01T00:00:00"/>
  </r>
  <r>
    <s v="INV02937"/>
    <s v="C115"/>
    <d v="2024-05-13T00:00:00"/>
    <d v="2024-06-12T00:00:00"/>
    <n v="66442.460000000006"/>
    <n v="66442.460000000006"/>
    <n v="603"/>
    <x v="0"/>
    <n v="0"/>
    <d v="2024-05-01T00:00:00"/>
  </r>
  <r>
    <s v="INV00254"/>
    <s v="C116"/>
    <d v="2024-04-21T00:00:00"/>
    <d v="2024-05-21T00:00:00"/>
    <n v="82106.960000000006"/>
    <n v="44477.72"/>
    <n v="625"/>
    <x v="0"/>
    <n v="37629.240000000005"/>
    <d v="2024-04-01T00:00:00"/>
  </r>
  <r>
    <s v="INV00941"/>
    <s v="C116"/>
    <d v="2024-02-03T00:00:00"/>
    <d v="2024-03-04T00:00:00"/>
    <n v="84761.17"/>
    <n v="55921.49"/>
    <n v="703"/>
    <x v="0"/>
    <n v="28839.68"/>
    <d v="2024-02-01T00:00:00"/>
  </r>
  <r>
    <s v="INV00491"/>
    <s v="C116"/>
    <d v="2025-11-07T00:00:00"/>
    <d v="2025-12-07T00:00:00"/>
    <n v="37217.47"/>
    <n v="37217.47"/>
    <n v="60"/>
    <x v="3"/>
    <n v="0"/>
    <d v="2025-11-01T00:00:00"/>
  </r>
  <r>
    <s v="INV00962"/>
    <s v="C116"/>
    <d v="2024-04-14T00:00:00"/>
    <d v="2024-05-14T00:00:00"/>
    <n v="176267.87"/>
    <n v="176267.87"/>
    <n v="632"/>
    <x v="0"/>
    <n v="0"/>
    <d v="2024-04-01T00:00:00"/>
  </r>
  <r>
    <s v="INV01755"/>
    <s v="C116"/>
    <d v="2025-01-23T00:00:00"/>
    <d v="2025-02-22T00:00:00"/>
    <n v="136714.88"/>
    <n v="136714.88"/>
    <n v="348"/>
    <x v="0"/>
    <n v="0"/>
    <d v="2025-01-01T00:00:00"/>
  </r>
  <r>
    <s v="INV01797"/>
    <s v="C116"/>
    <d v="2025-05-12T00:00:00"/>
    <d v="2025-06-11T00:00:00"/>
    <n v="69557.88"/>
    <n v="69557.88"/>
    <n v="239"/>
    <x v="0"/>
    <n v="0"/>
    <d v="2025-05-01T00:00:00"/>
  </r>
  <r>
    <s v="INV01954"/>
    <s v="C116"/>
    <d v="2024-12-29T00:00:00"/>
    <d v="2025-01-28T00:00:00"/>
    <n v="171294.41"/>
    <n v="171294.41"/>
    <n v="373"/>
    <x v="0"/>
    <n v="0"/>
    <d v="2024-12-01T00:00:00"/>
  </r>
  <r>
    <s v="INV02094"/>
    <s v="C116"/>
    <d v="2025-11-13T00:00:00"/>
    <d v="2025-12-13T00:00:00"/>
    <n v="162739.63"/>
    <n v="162739.63"/>
    <n v="54"/>
    <x v="3"/>
    <n v="0"/>
    <d v="2025-11-01T00:00:00"/>
  </r>
  <r>
    <s v="INV02256"/>
    <s v="C116"/>
    <d v="2024-03-04T00:00:00"/>
    <d v="2024-04-03T00:00:00"/>
    <n v="178333.68"/>
    <n v="178333.68"/>
    <n v="673"/>
    <x v="0"/>
    <n v="0"/>
    <d v="2024-03-01T00:00:00"/>
  </r>
  <r>
    <s v="INV02394"/>
    <s v="C116"/>
    <d v="2025-03-21T00:00:00"/>
    <d v="2025-04-20T00:00:00"/>
    <n v="167582.46"/>
    <n v="167582.46"/>
    <n v="291"/>
    <x v="0"/>
    <n v="0"/>
    <d v="2025-03-01T00:00:00"/>
  </r>
  <r>
    <s v="INV02400"/>
    <s v="C116"/>
    <d v="2024-01-24T00:00:00"/>
    <d v="2024-02-23T00:00:00"/>
    <n v="110815.77"/>
    <n v="110815.77"/>
    <n v="713"/>
    <x v="0"/>
    <n v="0"/>
    <d v="2024-01-01T00:00:00"/>
  </r>
  <r>
    <s v="INV02966"/>
    <s v="C116"/>
    <d v="2025-02-23T00:00:00"/>
    <d v="2025-03-25T00:00:00"/>
    <n v="111197.71"/>
    <n v="111197.71"/>
    <n v="317"/>
    <x v="0"/>
    <n v="0"/>
    <d v="2025-02-01T00:00:00"/>
  </r>
  <r>
    <s v="INV00082"/>
    <s v="C117"/>
    <d v="2024-04-26T00:00:00"/>
    <d v="2024-05-26T00:00:00"/>
    <n v="197464.36"/>
    <n v="197464.36"/>
    <n v="620"/>
    <x v="0"/>
    <n v="0"/>
    <d v="2024-04-01T00:00:00"/>
  </r>
  <r>
    <s v="INV00354"/>
    <s v="C117"/>
    <d v="2024-05-20T00:00:00"/>
    <d v="2024-06-19T00:00:00"/>
    <n v="126299.88"/>
    <n v="126299.88"/>
    <n v="596"/>
    <x v="0"/>
    <n v="0"/>
    <d v="2024-05-01T00:00:00"/>
  </r>
  <r>
    <s v="INV00994"/>
    <s v="C117"/>
    <d v="2024-03-07T00:00:00"/>
    <d v="2024-04-06T00:00:00"/>
    <n v="121489.39"/>
    <n v="121489.39"/>
    <n v="670"/>
    <x v="0"/>
    <n v="0"/>
    <d v="2024-03-01T00:00:00"/>
  </r>
  <r>
    <s v="INV01033"/>
    <s v="C117"/>
    <d v="2024-10-24T00:00:00"/>
    <d v="2024-11-23T00:00:00"/>
    <n v="152494.88"/>
    <n v="152494.88"/>
    <n v="439"/>
    <x v="0"/>
    <n v="0"/>
    <d v="2024-10-01T00:00:00"/>
  </r>
  <r>
    <s v="INV01110"/>
    <s v="C117"/>
    <d v="2024-03-31T00:00:00"/>
    <d v="2024-04-30T00:00:00"/>
    <n v="177739.89"/>
    <n v="177739.89"/>
    <n v="646"/>
    <x v="0"/>
    <n v="0"/>
    <d v="2024-03-01T00:00:00"/>
  </r>
  <r>
    <s v="INV01575"/>
    <s v="C117"/>
    <d v="2024-09-13T00:00:00"/>
    <d v="2024-10-13T00:00:00"/>
    <n v="123622.66"/>
    <n v="123622.66"/>
    <n v="480"/>
    <x v="0"/>
    <n v="0"/>
    <d v="2024-09-01T00:00:00"/>
  </r>
  <r>
    <s v="INV02862"/>
    <s v="C117"/>
    <d v="2024-02-15T00:00:00"/>
    <d v="2024-03-16T00:00:00"/>
    <n v="115769.84"/>
    <n v="115769.84"/>
    <n v="691"/>
    <x v="0"/>
    <n v="0"/>
    <d v="2024-02-01T00:00:00"/>
  </r>
  <r>
    <s v="INV01778"/>
    <s v="C118"/>
    <d v="2024-05-04T00:00:00"/>
    <d v="2024-06-03T00:00:00"/>
    <n v="44471.7"/>
    <n v="32519.78"/>
    <n v="612"/>
    <x v="0"/>
    <n v="11951.919999999998"/>
    <d v="2024-05-01T00:00:00"/>
  </r>
  <r>
    <s v="INV00238"/>
    <s v="C118"/>
    <d v="2024-08-29T00:00:00"/>
    <d v="2024-09-28T00:00:00"/>
    <n v="28900.97"/>
    <n v="28900.97"/>
    <n v="495"/>
    <x v="0"/>
    <n v="0"/>
    <d v="2024-08-01T00:00:00"/>
  </r>
  <r>
    <s v="INV00899"/>
    <s v="C118"/>
    <d v="2025-12-30T00:00:00"/>
    <d v="2026-01-29T00:00:00"/>
    <n v="112530.71"/>
    <n v="112530.71"/>
    <n v="7"/>
    <x v="2"/>
    <n v="0"/>
    <d v="2025-12-01T00:00:00"/>
  </r>
  <r>
    <s v="INV01246"/>
    <s v="C118"/>
    <d v="2025-04-19T00:00:00"/>
    <d v="2025-05-19T00:00:00"/>
    <n v="93743.87"/>
    <n v="93743.87"/>
    <n v="262"/>
    <x v="0"/>
    <n v="0"/>
    <d v="2025-04-01T00:00:00"/>
  </r>
  <r>
    <s v="INV01468"/>
    <s v="C118"/>
    <d v="2025-03-29T00:00:00"/>
    <d v="2025-04-28T00:00:00"/>
    <n v="128231.45"/>
    <n v="128231.45"/>
    <n v="283"/>
    <x v="0"/>
    <n v="0"/>
    <d v="2025-03-01T00:00:00"/>
  </r>
  <r>
    <s v="INV01748"/>
    <s v="C118"/>
    <d v="2024-03-17T00:00:00"/>
    <d v="2024-04-16T00:00:00"/>
    <n v="114523.99"/>
    <n v="114523.99"/>
    <n v="660"/>
    <x v="0"/>
    <n v="0"/>
    <d v="2024-03-01T00:00:00"/>
  </r>
  <r>
    <s v="INV01889"/>
    <s v="C118"/>
    <d v="2024-07-30T00:00:00"/>
    <d v="2024-08-29T00:00:00"/>
    <n v="147206.96"/>
    <n v="147206.96"/>
    <n v="525"/>
    <x v="0"/>
    <n v="0"/>
    <d v="2024-07-01T00:00:00"/>
  </r>
  <r>
    <s v="INV01910"/>
    <s v="C118"/>
    <d v="2025-05-25T00:00:00"/>
    <d v="2025-06-24T00:00:00"/>
    <n v="120864.76"/>
    <n v="120864.76"/>
    <n v="226"/>
    <x v="0"/>
    <n v="0"/>
    <d v="2025-05-01T00:00:00"/>
  </r>
  <r>
    <s v="INV02188"/>
    <s v="C118"/>
    <d v="2025-04-27T00:00:00"/>
    <d v="2025-05-27T00:00:00"/>
    <n v="101061.02"/>
    <n v="101061.02"/>
    <n v="254"/>
    <x v="0"/>
    <n v="0"/>
    <d v="2025-04-01T00:00:00"/>
  </r>
  <r>
    <s v="INV02775"/>
    <s v="C118"/>
    <d v="2024-11-16T00:00:00"/>
    <d v="2024-12-16T00:00:00"/>
    <n v="116296.03"/>
    <n v="116296.03"/>
    <n v="416"/>
    <x v="0"/>
    <n v="0"/>
    <d v="2024-11-01T00:00:00"/>
  </r>
  <r>
    <s v="INV00945"/>
    <s v="C119"/>
    <d v="2025-10-14T00:00:00"/>
    <d v="2025-11-13T00:00:00"/>
    <n v="144458.35999999999"/>
    <n v="82372.38"/>
    <n v="84"/>
    <x v="1"/>
    <n v="62085.979999999981"/>
    <d v="2025-10-01T00:00:00"/>
  </r>
  <r>
    <s v="INV00217"/>
    <s v="C119"/>
    <d v="2025-09-03T00:00:00"/>
    <d v="2025-10-03T00:00:00"/>
    <n v="50702.52"/>
    <n v="50702.52"/>
    <n v="125"/>
    <x v="0"/>
    <n v="0"/>
    <d v="2025-09-01T00:00:00"/>
  </r>
  <r>
    <s v="INV00399"/>
    <s v="C119"/>
    <d v="2024-10-10T00:00:00"/>
    <d v="2024-11-09T00:00:00"/>
    <n v="194700.74"/>
    <n v="194700.74"/>
    <n v="453"/>
    <x v="0"/>
    <n v="0"/>
    <d v="2024-10-01T00:00:00"/>
  </r>
  <r>
    <s v="INV00532"/>
    <s v="C119"/>
    <d v="2025-08-31T00:00:00"/>
    <d v="2025-09-30T00:00:00"/>
    <n v="92752.21"/>
    <n v="92752.21"/>
    <n v="128"/>
    <x v="0"/>
    <n v="0"/>
    <d v="2025-08-01T00:00:00"/>
  </r>
  <r>
    <s v="INV00572"/>
    <s v="C119"/>
    <d v="2025-02-12T00:00:00"/>
    <d v="2025-03-14T00:00:00"/>
    <n v="40452.9"/>
    <n v="40452.9"/>
    <n v="328"/>
    <x v="0"/>
    <n v="0"/>
    <d v="2025-02-01T00:00:00"/>
  </r>
  <r>
    <s v="INV00870"/>
    <s v="C119"/>
    <d v="2025-01-14T00:00:00"/>
    <d v="2025-02-13T00:00:00"/>
    <n v="199066.98"/>
    <n v="199066.98"/>
    <n v="357"/>
    <x v="0"/>
    <n v="0"/>
    <d v="2025-01-01T00:00:00"/>
  </r>
  <r>
    <s v="INV01635"/>
    <s v="C119"/>
    <d v="2025-08-06T00:00:00"/>
    <d v="2025-09-05T00:00:00"/>
    <n v="66018.61"/>
    <n v="66018.61"/>
    <n v="153"/>
    <x v="0"/>
    <n v="0"/>
    <d v="2025-08-01T00:00:00"/>
  </r>
  <r>
    <s v="INV02179"/>
    <s v="C119"/>
    <d v="2025-12-19T00:00:00"/>
    <d v="2026-01-18T00:00:00"/>
    <n v="27642.27"/>
    <n v="27642.27"/>
    <n v="18"/>
    <x v="2"/>
    <n v="0"/>
    <d v="2025-12-01T00:00:00"/>
  </r>
  <r>
    <s v="INV02263"/>
    <s v="C119"/>
    <d v="2025-03-08T00:00:00"/>
    <d v="2025-04-07T00:00:00"/>
    <n v="68842.77"/>
    <n v="68842.77"/>
    <n v="304"/>
    <x v="0"/>
    <n v="0"/>
    <d v="2025-03-01T00:00:00"/>
  </r>
  <r>
    <s v="INV02313"/>
    <s v="C119"/>
    <d v="2024-03-17T00:00:00"/>
    <d v="2024-04-16T00:00:00"/>
    <n v="142258.70000000001"/>
    <n v="142258.70000000001"/>
    <n v="660"/>
    <x v="0"/>
    <n v="0"/>
    <d v="2024-03-01T00:00:00"/>
  </r>
  <r>
    <s v="INV02690"/>
    <s v="C119"/>
    <d v="2025-09-05T00:00:00"/>
    <d v="2025-10-05T00:00:00"/>
    <n v="166312.49"/>
    <n v="166312.49"/>
    <n v="123"/>
    <x v="0"/>
    <n v="0"/>
    <d v="2025-09-01T00:00:00"/>
  </r>
  <r>
    <s v="INV02939"/>
    <s v="C119"/>
    <d v="2024-07-04T00:00:00"/>
    <d v="2024-08-03T00:00:00"/>
    <n v="101897.39"/>
    <n v="101897.39"/>
    <n v="551"/>
    <x v="0"/>
    <n v="0"/>
    <d v="2024-07-01T00:00:00"/>
  </r>
  <r>
    <s v="INV00407"/>
    <s v="C120"/>
    <d v="2025-04-09T00:00:00"/>
    <d v="2025-05-09T00:00:00"/>
    <n v="198196.3"/>
    <n v="198196.3"/>
    <n v="272"/>
    <x v="0"/>
    <n v="0"/>
    <d v="2025-04-01T00:00:00"/>
  </r>
  <r>
    <s v="INV00421"/>
    <s v="C120"/>
    <d v="2025-06-04T00:00:00"/>
    <d v="2025-07-04T00:00:00"/>
    <n v="94763.99"/>
    <n v="94763.99"/>
    <n v="216"/>
    <x v="0"/>
    <n v="0"/>
    <d v="2025-06-01T00:00:00"/>
  </r>
  <r>
    <s v="INV00754"/>
    <s v="C120"/>
    <d v="2025-10-22T00:00:00"/>
    <d v="2025-11-21T00:00:00"/>
    <n v="27304.22"/>
    <n v="27304.22"/>
    <n v="76"/>
    <x v="1"/>
    <n v="0"/>
    <d v="2025-10-01T00:00:00"/>
  </r>
  <r>
    <s v="INV01106"/>
    <s v="C120"/>
    <d v="2024-12-23T00:00:00"/>
    <d v="2025-01-22T00:00:00"/>
    <n v="44282.75"/>
    <n v="44282.75"/>
    <n v="379"/>
    <x v="0"/>
    <n v="0"/>
    <d v="2024-12-01T00:00:00"/>
  </r>
  <r>
    <s v="INV01148"/>
    <s v="C120"/>
    <d v="2025-10-30T00:00:00"/>
    <d v="2025-11-29T00:00:00"/>
    <n v="126104.47"/>
    <n v="126104.47"/>
    <n v="68"/>
    <x v="1"/>
    <n v="0"/>
    <d v="2025-10-01T00:00:00"/>
  </r>
  <r>
    <s v="INV01420"/>
    <s v="C120"/>
    <d v="2025-03-25T00:00:00"/>
    <d v="2025-04-24T00:00:00"/>
    <n v="141331.82"/>
    <n v="141331.82"/>
    <n v="287"/>
    <x v="0"/>
    <n v="0"/>
    <d v="2025-03-01T00:00:00"/>
  </r>
  <r>
    <s v="INV02868"/>
    <s v="C120"/>
    <d v="2024-06-30T00:00:00"/>
    <d v="2024-07-30T00:00:00"/>
    <n v="142346.49"/>
    <n v="142346.49"/>
    <n v="555"/>
    <x v="0"/>
    <n v="0"/>
    <d v="2024-06-01T00:00:00"/>
  </r>
  <r>
    <s v="INV02934"/>
    <s v="C120"/>
    <d v="2025-10-05T00:00:00"/>
    <d v="2025-11-04T00:00:00"/>
    <n v="183945.95"/>
    <n v="183945.95"/>
    <n v="93"/>
    <x v="0"/>
    <n v="0"/>
    <d v="2025-10-01T00:00:00"/>
  </r>
  <r>
    <s v="INV00564"/>
    <s v="C121"/>
    <d v="2024-02-11T00:00:00"/>
    <d v="2024-03-12T00:00:00"/>
    <n v="86291.46"/>
    <n v="27644.080000000002"/>
    <n v="695"/>
    <x v="0"/>
    <n v="58647.380000000005"/>
    <d v="2024-02-01T00:00:00"/>
  </r>
  <r>
    <s v="INV02885"/>
    <s v="C121"/>
    <d v="2024-10-07T00:00:00"/>
    <d v="2024-11-06T00:00:00"/>
    <n v="62438.35"/>
    <n v="30595.32"/>
    <n v="456"/>
    <x v="0"/>
    <n v="31843.03"/>
    <d v="2024-10-01T00:00:00"/>
  </r>
  <r>
    <s v="INV00289"/>
    <s v="C121"/>
    <d v="2024-03-31T00:00:00"/>
    <d v="2024-04-30T00:00:00"/>
    <n v="45645.84"/>
    <n v="45645.84"/>
    <n v="646"/>
    <x v="0"/>
    <n v="0"/>
    <d v="2024-03-01T00:00:00"/>
  </r>
  <r>
    <s v="INV00569"/>
    <s v="C121"/>
    <d v="2025-10-05T00:00:00"/>
    <d v="2025-11-04T00:00:00"/>
    <n v="149674.01"/>
    <n v="149674.01"/>
    <n v="93"/>
    <x v="0"/>
    <n v="0"/>
    <d v="2025-10-01T00:00:00"/>
  </r>
  <r>
    <s v="INV01462"/>
    <s v="C121"/>
    <d v="2024-11-28T00:00:00"/>
    <d v="2024-12-28T00:00:00"/>
    <n v="132134.17000000001"/>
    <n v="132134.17000000001"/>
    <n v="404"/>
    <x v="0"/>
    <n v="0"/>
    <d v="2024-11-01T00:00:00"/>
  </r>
  <r>
    <s v="INV01930"/>
    <s v="C121"/>
    <d v="2024-08-16T00:00:00"/>
    <d v="2024-09-15T00:00:00"/>
    <n v="151581.79999999999"/>
    <n v="151581.79999999999"/>
    <n v="508"/>
    <x v="0"/>
    <n v="0"/>
    <d v="2024-08-01T00:00:00"/>
  </r>
  <r>
    <s v="INV01961"/>
    <s v="C121"/>
    <d v="2024-08-03T00:00:00"/>
    <d v="2024-09-02T00:00:00"/>
    <n v="85038.720000000001"/>
    <n v="85038.720000000001"/>
    <n v="521"/>
    <x v="0"/>
    <n v="0"/>
    <d v="2024-08-01T00:00:00"/>
  </r>
  <r>
    <s v="INV01974"/>
    <s v="C121"/>
    <d v="2025-04-10T00:00:00"/>
    <d v="2025-05-10T00:00:00"/>
    <n v="101145.54"/>
    <n v="101145.54"/>
    <n v="271"/>
    <x v="0"/>
    <n v="0"/>
    <d v="2025-04-01T00:00:00"/>
  </r>
  <r>
    <s v="INV02082"/>
    <s v="C121"/>
    <d v="2025-07-29T00:00:00"/>
    <d v="2025-08-28T00:00:00"/>
    <n v="10741.28"/>
    <n v="10741.28"/>
    <n v="161"/>
    <x v="0"/>
    <n v="0"/>
    <d v="2025-07-01T00:00:00"/>
  </r>
  <r>
    <s v="INV02126"/>
    <s v="C121"/>
    <d v="2025-05-21T00:00:00"/>
    <d v="2025-06-20T00:00:00"/>
    <n v="175193.68"/>
    <n v="175193.68"/>
    <n v="230"/>
    <x v="0"/>
    <n v="0"/>
    <d v="2025-05-01T00:00:00"/>
  </r>
  <r>
    <s v="INV02294"/>
    <s v="C121"/>
    <d v="2025-06-10T00:00:00"/>
    <d v="2025-07-10T00:00:00"/>
    <n v="113400.96000000001"/>
    <n v="113400.96000000001"/>
    <n v="210"/>
    <x v="0"/>
    <n v="0"/>
    <d v="2025-06-01T00:00:00"/>
  </r>
  <r>
    <s v="INV02642"/>
    <s v="C121"/>
    <d v="2025-09-18T00:00:00"/>
    <d v="2025-10-18T00:00:00"/>
    <n v="46827.23"/>
    <n v="46827.23"/>
    <n v="110"/>
    <x v="0"/>
    <n v="0"/>
    <d v="2025-09-01T00:00:00"/>
  </r>
  <r>
    <s v="INV02946"/>
    <s v="C122"/>
    <d v="2024-05-14T00:00:00"/>
    <d v="2024-06-13T00:00:00"/>
    <n v="193334.89"/>
    <n v="76554.27"/>
    <n v="602"/>
    <x v="0"/>
    <n v="116780.62000000001"/>
    <d v="2024-05-01T00:00:00"/>
  </r>
  <r>
    <s v="INV00072"/>
    <s v="C122"/>
    <d v="2024-08-03T00:00:00"/>
    <d v="2024-09-02T00:00:00"/>
    <n v="124815.41"/>
    <n v="124815.41"/>
    <n v="521"/>
    <x v="0"/>
    <n v="0"/>
    <d v="2024-08-01T00:00:00"/>
  </r>
  <r>
    <s v="INV00256"/>
    <s v="C122"/>
    <d v="2025-12-16T00:00:00"/>
    <d v="2026-01-15T00:00:00"/>
    <n v="118347.49"/>
    <n v="118347.49"/>
    <n v="21"/>
    <x v="2"/>
    <n v="0"/>
    <d v="2025-12-01T00:00:00"/>
  </r>
  <r>
    <s v="INV00984"/>
    <s v="C122"/>
    <d v="2025-02-17T00:00:00"/>
    <d v="2025-03-19T00:00:00"/>
    <n v="104543.12"/>
    <n v="104543.12"/>
    <n v="323"/>
    <x v="0"/>
    <n v="0"/>
    <d v="2025-02-01T00:00:00"/>
  </r>
  <r>
    <s v="INV01273"/>
    <s v="C122"/>
    <d v="2024-09-28T00:00:00"/>
    <d v="2024-10-28T00:00:00"/>
    <n v="58301.45"/>
    <n v="58301.45"/>
    <n v="465"/>
    <x v="0"/>
    <n v="0"/>
    <d v="2024-09-01T00:00:00"/>
  </r>
  <r>
    <s v="INV01707"/>
    <s v="C122"/>
    <d v="2025-06-01T00:00:00"/>
    <d v="2025-07-01T00:00:00"/>
    <n v="178113.98"/>
    <n v="178113.98"/>
    <n v="219"/>
    <x v="0"/>
    <n v="0"/>
    <d v="2025-06-01T00:00:00"/>
  </r>
  <r>
    <s v="INV02719"/>
    <s v="C122"/>
    <d v="2024-11-25T00:00:00"/>
    <d v="2024-12-25T00:00:00"/>
    <n v="54481.71"/>
    <n v="54481.71"/>
    <n v="407"/>
    <x v="0"/>
    <n v="0"/>
    <d v="2024-11-01T00:00:00"/>
  </r>
  <r>
    <s v="INV02731"/>
    <s v="C122"/>
    <d v="2025-12-23T00:00:00"/>
    <d v="2026-01-22T00:00:00"/>
    <n v="85264.06"/>
    <n v="85264.06"/>
    <n v="14"/>
    <x v="2"/>
    <n v="0"/>
    <d v="2025-12-01T00:00:00"/>
  </r>
  <r>
    <s v="INV01753"/>
    <s v="C123"/>
    <d v="2025-05-11T00:00:00"/>
    <d v="2025-06-10T00:00:00"/>
    <n v="133902.14000000001"/>
    <n v="49750.71"/>
    <n v="240"/>
    <x v="0"/>
    <n v="84151.430000000022"/>
    <d v="2025-05-01T00:00:00"/>
  </r>
  <r>
    <s v="INV00745"/>
    <s v="C123"/>
    <d v="2024-07-02T00:00:00"/>
    <d v="2024-08-01T00:00:00"/>
    <n v="137698.64000000001"/>
    <n v="137698.64000000001"/>
    <n v="553"/>
    <x v="0"/>
    <n v="0"/>
    <d v="2024-07-01T00:00:00"/>
  </r>
  <r>
    <s v="INV01225"/>
    <s v="C123"/>
    <d v="2025-02-20T00:00:00"/>
    <d v="2025-03-22T00:00:00"/>
    <n v="68579.37"/>
    <n v="68579.37"/>
    <n v="320"/>
    <x v="0"/>
    <n v="0"/>
    <d v="2025-02-01T00:00:00"/>
  </r>
  <r>
    <s v="INV01230"/>
    <s v="C123"/>
    <d v="2025-10-26T00:00:00"/>
    <d v="2025-11-25T00:00:00"/>
    <n v="11103.46"/>
    <n v="11103.46"/>
    <n v="72"/>
    <x v="1"/>
    <n v="0"/>
    <d v="2025-10-01T00:00:00"/>
  </r>
  <r>
    <s v="INV01250"/>
    <s v="C123"/>
    <d v="2025-06-29T00:00:00"/>
    <d v="2025-07-29T00:00:00"/>
    <n v="130563.04"/>
    <n v="130563.04"/>
    <n v="191"/>
    <x v="0"/>
    <n v="0"/>
    <d v="2025-06-01T00:00:00"/>
  </r>
  <r>
    <s v="INV02075"/>
    <s v="C123"/>
    <d v="2025-01-07T00:00:00"/>
    <d v="2025-02-06T00:00:00"/>
    <n v="119799.21"/>
    <n v="119799.21"/>
    <n v="364"/>
    <x v="0"/>
    <n v="0"/>
    <d v="2025-01-01T00:00:00"/>
  </r>
  <r>
    <s v="INV01059"/>
    <s v="C124"/>
    <d v="2025-05-21T00:00:00"/>
    <d v="2025-06-20T00:00:00"/>
    <n v="148731.25"/>
    <n v="104742.14"/>
    <n v="230"/>
    <x v="0"/>
    <n v="43989.11"/>
    <d v="2025-05-01T00:00:00"/>
  </r>
  <r>
    <s v="INV00260"/>
    <s v="C124"/>
    <d v="2024-01-03T00:00:00"/>
    <d v="2024-02-02T00:00:00"/>
    <n v="74125.820000000007"/>
    <n v="74125.820000000007"/>
    <n v="734"/>
    <x v="0"/>
    <n v="0"/>
    <d v="2024-01-01T00:00:00"/>
  </r>
  <r>
    <s v="INV02296"/>
    <s v="C124"/>
    <d v="2024-09-15T00:00:00"/>
    <d v="2024-10-15T00:00:00"/>
    <n v="169121.8"/>
    <n v="169121.8"/>
    <n v="478"/>
    <x v="0"/>
    <n v="0"/>
    <d v="2024-09-01T00:00:00"/>
  </r>
  <r>
    <s v="INV02890"/>
    <s v="C124"/>
    <d v="2025-11-10T00:00:00"/>
    <d v="2025-12-10T00:00:00"/>
    <n v="100375.9"/>
    <n v="100375.9"/>
    <n v="57"/>
    <x v="3"/>
    <n v="0"/>
    <d v="2025-11-01T00:00:00"/>
  </r>
  <r>
    <s v="INV01058"/>
    <s v="C125"/>
    <d v="2025-09-30T00:00:00"/>
    <d v="2025-10-30T00:00:00"/>
    <n v="176496.35"/>
    <n v="75100.98"/>
    <n v="98"/>
    <x v="0"/>
    <n v="101395.37000000001"/>
    <d v="2025-09-01T00:00:00"/>
  </r>
  <r>
    <s v="INV02533"/>
    <s v="C125"/>
    <d v="2024-05-25T00:00:00"/>
    <d v="2024-06-24T00:00:00"/>
    <n v="182045.73"/>
    <n v="88274.07"/>
    <n v="591"/>
    <x v="0"/>
    <n v="93771.66"/>
    <d v="2024-05-01T00:00:00"/>
  </r>
  <r>
    <s v="INV01275"/>
    <s v="C125"/>
    <d v="2024-08-05T00:00:00"/>
    <d v="2024-09-04T00:00:00"/>
    <n v="29307.74"/>
    <n v="11207.44"/>
    <n v="519"/>
    <x v="0"/>
    <n v="18100.300000000003"/>
    <d v="2024-08-01T00:00:00"/>
  </r>
  <r>
    <s v="INV00219"/>
    <s v="C125"/>
    <d v="2024-08-27T00:00:00"/>
    <d v="2024-09-26T00:00:00"/>
    <n v="89637.34"/>
    <n v="72427.539999999994"/>
    <n v="497"/>
    <x v="0"/>
    <n v="17209.800000000003"/>
    <d v="2024-08-01T00:00:00"/>
  </r>
  <r>
    <s v="INV02698"/>
    <s v="C125"/>
    <d v="2024-11-03T00:00:00"/>
    <d v="2024-12-03T00:00:00"/>
    <n v="43940.480000000003"/>
    <n v="27603.87"/>
    <n v="429"/>
    <x v="0"/>
    <n v="16336.610000000004"/>
    <d v="2024-11-01T00:00:00"/>
  </r>
  <r>
    <s v="INV00829"/>
    <s v="C125"/>
    <d v="2024-05-23T00:00:00"/>
    <d v="2024-06-22T00:00:00"/>
    <n v="124722.79"/>
    <n v="124722.79"/>
    <n v="593"/>
    <x v="0"/>
    <n v="0"/>
    <d v="2024-05-01T00:00:00"/>
  </r>
  <r>
    <s v="INV01571"/>
    <s v="C125"/>
    <d v="2025-08-05T00:00:00"/>
    <d v="2025-09-04T00:00:00"/>
    <n v="131143.67000000001"/>
    <n v="131143.67000000001"/>
    <n v="154"/>
    <x v="0"/>
    <n v="0"/>
    <d v="2025-08-01T00:00:00"/>
  </r>
  <r>
    <s v="INV01968"/>
    <s v="C125"/>
    <d v="2024-01-28T00:00:00"/>
    <d v="2024-02-27T00:00:00"/>
    <n v="89715.6"/>
    <n v="89715.6"/>
    <n v="709"/>
    <x v="0"/>
    <n v="0"/>
    <d v="2024-01-01T00:00:00"/>
  </r>
  <r>
    <s v="INV02104"/>
    <s v="C125"/>
    <d v="2024-02-10T00:00:00"/>
    <d v="2024-03-11T00:00:00"/>
    <n v="162782.73000000001"/>
    <n v="162782.73000000001"/>
    <n v="696"/>
    <x v="0"/>
    <n v="0"/>
    <d v="2024-02-01T00:00:00"/>
  </r>
  <r>
    <s v="INV02139"/>
    <s v="C125"/>
    <d v="2025-12-27T00:00:00"/>
    <d v="2026-01-26T00:00:00"/>
    <n v="129365.23"/>
    <n v="129365.23"/>
    <n v="10"/>
    <x v="2"/>
    <n v="0"/>
    <d v="2025-12-01T00:00:00"/>
  </r>
  <r>
    <s v="INV02302"/>
    <s v="C125"/>
    <d v="2024-02-29T00:00:00"/>
    <d v="2024-03-30T00:00:00"/>
    <n v="155012.70000000001"/>
    <n v="155012.70000000001"/>
    <n v="677"/>
    <x v="0"/>
    <n v="0"/>
    <d v="2024-02-01T00:00:00"/>
  </r>
  <r>
    <s v="INV02786"/>
    <s v="C125"/>
    <d v="2024-08-31T00:00:00"/>
    <d v="2024-09-30T00:00:00"/>
    <n v="198843.36"/>
    <n v="198843.36"/>
    <n v="493"/>
    <x v="0"/>
    <n v="0"/>
    <d v="2024-08-01T00:00:00"/>
  </r>
  <r>
    <s v="INV00995"/>
    <s v="C126"/>
    <d v="2025-07-09T00:00:00"/>
    <d v="2025-08-08T00:00:00"/>
    <n v="188353.84"/>
    <n v="65894.11"/>
    <n v="181"/>
    <x v="0"/>
    <n v="122459.73"/>
    <d v="2025-07-01T00:00:00"/>
  </r>
  <r>
    <s v="INV01279"/>
    <s v="C126"/>
    <d v="2025-08-18T00:00:00"/>
    <d v="2025-09-17T00:00:00"/>
    <n v="47830.93"/>
    <n v="29172.59"/>
    <n v="141"/>
    <x v="0"/>
    <n v="18658.34"/>
    <d v="2025-08-01T00:00:00"/>
  </r>
  <r>
    <s v="INV00162"/>
    <s v="C126"/>
    <d v="2025-12-06T00:00:00"/>
    <d v="2026-01-05T00:00:00"/>
    <n v="134059.82"/>
    <n v="134059.82"/>
    <n v="31"/>
    <x v="3"/>
    <n v="0"/>
    <d v="2025-12-01T00:00:00"/>
  </r>
  <r>
    <s v="INV00842"/>
    <s v="C126"/>
    <d v="2024-07-23T00:00:00"/>
    <d v="2024-08-22T00:00:00"/>
    <n v="24153.97"/>
    <n v="24153.97"/>
    <n v="532"/>
    <x v="0"/>
    <n v="0"/>
    <d v="2024-07-01T00:00:00"/>
  </r>
  <r>
    <s v="INV01085"/>
    <s v="C126"/>
    <d v="2025-09-26T00:00:00"/>
    <d v="2025-10-26T00:00:00"/>
    <n v="134680.66"/>
    <n v="134680.66"/>
    <n v="102"/>
    <x v="0"/>
    <n v="0"/>
    <d v="2025-09-01T00:00:00"/>
  </r>
  <r>
    <s v="INV01532"/>
    <s v="C126"/>
    <d v="2024-08-10T00:00:00"/>
    <d v="2024-09-09T00:00:00"/>
    <n v="67849.23"/>
    <n v="67849.23"/>
    <n v="514"/>
    <x v="0"/>
    <n v="0"/>
    <d v="2024-08-01T00:00:00"/>
  </r>
  <r>
    <s v="INV02206"/>
    <s v="C126"/>
    <d v="2024-12-15T00:00:00"/>
    <d v="2025-01-14T00:00:00"/>
    <n v="143197.96"/>
    <n v="143197.96"/>
    <n v="387"/>
    <x v="0"/>
    <n v="0"/>
    <d v="2024-12-01T00:00:00"/>
  </r>
  <r>
    <s v="INV02369"/>
    <s v="C126"/>
    <d v="2024-09-21T00:00:00"/>
    <d v="2024-10-21T00:00:00"/>
    <n v="176036.92"/>
    <n v="176036.92"/>
    <n v="472"/>
    <x v="0"/>
    <n v="0"/>
    <d v="2024-09-01T00:00:00"/>
  </r>
  <r>
    <s v="INV02525"/>
    <s v="C126"/>
    <d v="2025-01-05T00:00:00"/>
    <d v="2025-02-04T00:00:00"/>
    <n v="85952.37"/>
    <n v="85952.37"/>
    <n v="366"/>
    <x v="0"/>
    <n v="0"/>
    <d v="2025-01-01T00:00:00"/>
  </r>
  <r>
    <s v="INV02549"/>
    <s v="C126"/>
    <d v="2025-02-01T00:00:00"/>
    <d v="2025-03-03T00:00:00"/>
    <n v="47269.54"/>
    <n v="47269.54"/>
    <n v="339"/>
    <x v="0"/>
    <n v="0"/>
    <d v="2025-02-01T00:00:00"/>
  </r>
  <r>
    <s v="INV02802"/>
    <s v="C126"/>
    <d v="2025-01-29T00:00:00"/>
    <d v="2025-02-28T00:00:00"/>
    <n v="22557.34"/>
    <n v="22557.34"/>
    <n v="342"/>
    <x v="0"/>
    <n v="0"/>
    <d v="2025-01-01T00:00:00"/>
  </r>
  <r>
    <s v="INV01552"/>
    <s v="C127"/>
    <d v="2025-07-01T00:00:00"/>
    <d v="2025-07-31T00:00:00"/>
    <n v="170796.53"/>
    <n v="97721.83"/>
    <n v="189"/>
    <x v="0"/>
    <n v="73074.7"/>
    <d v="2025-07-01T00:00:00"/>
  </r>
  <r>
    <s v="INV02108"/>
    <s v="C127"/>
    <d v="2025-08-30T00:00:00"/>
    <d v="2025-09-29T00:00:00"/>
    <n v="147565.12"/>
    <n v="79259.66"/>
    <n v="129"/>
    <x v="0"/>
    <n v="68305.459999999992"/>
    <d v="2025-08-01T00:00:00"/>
  </r>
  <r>
    <s v="INV02258"/>
    <s v="C127"/>
    <d v="2025-02-14T00:00:00"/>
    <d v="2025-03-16T00:00:00"/>
    <n v="136220.71"/>
    <n v="82707.14"/>
    <n v="326"/>
    <x v="0"/>
    <n v="53513.569999999992"/>
    <d v="2025-02-01T00:00:00"/>
  </r>
  <r>
    <s v="INV02656"/>
    <s v="C127"/>
    <d v="2024-11-11T00:00:00"/>
    <d v="2024-12-11T00:00:00"/>
    <n v="22158.959999999999"/>
    <n v="11511.02"/>
    <n v="421"/>
    <x v="0"/>
    <n v="10647.939999999999"/>
    <d v="2024-11-01T00:00:00"/>
  </r>
  <r>
    <s v="INV01003"/>
    <s v="C127"/>
    <d v="2025-10-29T00:00:00"/>
    <d v="2025-11-28T00:00:00"/>
    <n v="98870.9"/>
    <n v="98870.9"/>
    <n v="69"/>
    <x v="1"/>
    <n v="0"/>
    <d v="2025-10-01T00:00:00"/>
  </r>
  <r>
    <s v="INV02148"/>
    <s v="C127"/>
    <d v="2025-07-25T00:00:00"/>
    <d v="2025-08-24T00:00:00"/>
    <n v="65291.88"/>
    <n v="65291.88"/>
    <n v="165"/>
    <x v="0"/>
    <n v="0"/>
    <d v="2025-07-01T00:00:00"/>
  </r>
  <r>
    <s v="INV02916"/>
    <s v="C127"/>
    <d v="2024-08-21T00:00:00"/>
    <d v="2024-09-20T00:00:00"/>
    <n v="126314.23"/>
    <n v="126314.23"/>
    <n v="503"/>
    <x v="0"/>
    <n v="0"/>
    <d v="2024-08-01T00:00:00"/>
  </r>
  <r>
    <s v="INV02145"/>
    <s v="C128"/>
    <d v="2025-04-03T00:00:00"/>
    <d v="2025-05-03T00:00:00"/>
    <n v="132826.79"/>
    <n v="86085.88"/>
    <n v="278"/>
    <x v="0"/>
    <n v="46740.91"/>
    <d v="2025-04-01T00:00:00"/>
  </r>
  <r>
    <s v="INV02317"/>
    <s v="C128"/>
    <d v="2025-03-01T00:00:00"/>
    <d v="2025-03-31T00:00:00"/>
    <n v="56450.46"/>
    <n v="32888.17"/>
    <n v="311"/>
    <x v="0"/>
    <n v="23562.29"/>
    <d v="2025-03-01T00:00:00"/>
  </r>
  <r>
    <s v="INV00037"/>
    <s v="C128"/>
    <d v="2025-11-22T00:00:00"/>
    <d v="2025-12-22T00:00:00"/>
    <n v="188157.48"/>
    <n v="188157.48"/>
    <n v="45"/>
    <x v="3"/>
    <n v="0"/>
    <d v="2025-11-01T00:00:00"/>
  </r>
  <r>
    <s v="INV00048"/>
    <s v="C128"/>
    <d v="2025-01-07T00:00:00"/>
    <d v="2025-02-06T00:00:00"/>
    <n v="122370.16"/>
    <n v="122370.16"/>
    <n v="364"/>
    <x v="0"/>
    <n v="0"/>
    <d v="2025-01-01T00:00:00"/>
  </r>
  <r>
    <s v="INV00113"/>
    <s v="C128"/>
    <d v="2024-02-19T00:00:00"/>
    <d v="2024-03-20T00:00:00"/>
    <n v="41535.07"/>
    <n v="41535.07"/>
    <n v="687"/>
    <x v="0"/>
    <n v="0"/>
    <d v="2024-02-01T00:00:00"/>
  </r>
  <r>
    <s v="INV00578"/>
    <s v="C128"/>
    <d v="2024-11-19T00:00:00"/>
    <d v="2024-12-19T00:00:00"/>
    <n v="60428.83"/>
    <n v="60428.83"/>
    <n v="413"/>
    <x v="0"/>
    <n v="0"/>
    <d v="2024-11-01T00:00:00"/>
  </r>
  <r>
    <s v="INV01715"/>
    <s v="C128"/>
    <d v="2024-12-26T00:00:00"/>
    <d v="2025-01-25T00:00:00"/>
    <n v="128031.51"/>
    <n v="128031.51"/>
    <n v="376"/>
    <x v="0"/>
    <n v="0"/>
    <d v="2024-12-01T00:00:00"/>
  </r>
  <r>
    <s v="INV02443"/>
    <s v="C128"/>
    <d v="2025-01-18T00:00:00"/>
    <d v="2025-02-17T00:00:00"/>
    <n v="30025.17"/>
    <n v="30025.17"/>
    <n v="353"/>
    <x v="0"/>
    <n v="0"/>
    <d v="2025-01-01T00:00:00"/>
  </r>
  <r>
    <s v="INV02469"/>
    <s v="C128"/>
    <d v="2025-02-09T00:00:00"/>
    <d v="2025-03-11T00:00:00"/>
    <n v="111162.24000000001"/>
    <n v="111162.24000000001"/>
    <n v="331"/>
    <x v="0"/>
    <n v="0"/>
    <d v="2025-02-01T00:00:00"/>
  </r>
  <r>
    <s v="INV02852"/>
    <s v="C128"/>
    <d v="2024-07-30T00:00:00"/>
    <d v="2024-08-29T00:00:00"/>
    <n v="162633.07"/>
    <n v="162633.07"/>
    <n v="525"/>
    <x v="0"/>
    <n v="0"/>
    <d v="2024-07-01T00:00:00"/>
  </r>
  <r>
    <s v="INV00339"/>
    <s v="C129"/>
    <d v="2024-03-09T00:00:00"/>
    <d v="2024-04-08T00:00:00"/>
    <n v="166200.35"/>
    <n v="61409.04"/>
    <n v="668"/>
    <x v="0"/>
    <n v="104791.31"/>
    <d v="2024-03-01T00:00:00"/>
  </r>
  <r>
    <s v="INV00861"/>
    <s v="C129"/>
    <d v="2024-01-31T00:00:00"/>
    <d v="2024-03-01T00:00:00"/>
    <n v="27539.040000000001"/>
    <n v="15864.96"/>
    <n v="706"/>
    <x v="0"/>
    <n v="11674.080000000002"/>
    <d v="2024-01-01T00:00:00"/>
  </r>
  <r>
    <s v="INV00242"/>
    <s v="C129"/>
    <d v="2025-03-27T00:00:00"/>
    <d v="2025-04-26T00:00:00"/>
    <n v="151999.43"/>
    <n v="151999.43"/>
    <n v="285"/>
    <x v="0"/>
    <n v="0"/>
    <d v="2025-03-01T00:00:00"/>
  </r>
  <r>
    <s v="INV00476"/>
    <s v="C129"/>
    <d v="2024-07-19T00:00:00"/>
    <d v="2024-08-18T00:00:00"/>
    <n v="96870.91"/>
    <n v="96870.91"/>
    <n v="536"/>
    <x v="0"/>
    <n v="0"/>
    <d v="2024-07-01T00:00:00"/>
  </r>
  <r>
    <s v="INV00808"/>
    <s v="C129"/>
    <d v="2025-05-16T00:00:00"/>
    <d v="2025-06-15T00:00:00"/>
    <n v="38234.620000000003"/>
    <n v="38234.620000000003"/>
    <n v="235"/>
    <x v="0"/>
    <n v="0"/>
    <d v="2025-05-01T00:00:00"/>
  </r>
  <r>
    <s v="INV02421"/>
    <s v="C129"/>
    <d v="2025-10-10T00:00:00"/>
    <d v="2025-11-09T00:00:00"/>
    <n v="75170.899999999994"/>
    <n v="75170.899999999994"/>
    <n v="88"/>
    <x v="1"/>
    <n v="0"/>
    <d v="2025-10-01T00:00:00"/>
  </r>
  <r>
    <s v="INV02926"/>
    <s v="C129"/>
    <d v="2025-02-14T00:00:00"/>
    <d v="2025-03-16T00:00:00"/>
    <n v="19910.45"/>
    <n v="19910.45"/>
    <n v="326"/>
    <x v="0"/>
    <n v="0"/>
    <d v="2025-02-01T00:00:00"/>
  </r>
  <r>
    <s v="INV02685"/>
    <s v="C130"/>
    <d v="2024-11-21T00:00:00"/>
    <d v="2024-12-21T00:00:00"/>
    <n v="92702.14"/>
    <n v="49106.49"/>
    <n v="411"/>
    <x v="0"/>
    <n v="43595.65"/>
    <d v="2024-11-01T00:00:00"/>
  </r>
  <r>
    <s v="INV01333"/>
    <s v="C130"/>
    <d v="2024-03-20T00:00:00"/>
    <d v="2024-04-19T00:00:00"/>
    <n v="132388.10999999999"/>
    <n v="93256.38"/>
    <n v="657"/>
    <x v="0"/>
    <n v="39131.729999999981"/>
    <d v="2024-03-01T00:00:00"/>
  </r>
  <r>
    <s v="INV01875"/>
    <s v="C130"/>
    <d v="2025-09-21T00:00:00"/>
    <d v="2025-10-21T00:00:00"/>
    <n v="29073.71"/>
    <n v="14409.94"/>
    <n v="107"/>
    <x v="0"/>
    <n v="14663.769999999999"/>
    <d v="2025-09-01T00:00:00"/>
  </r>
  <r>
    <s v="INV02930"/>
    <s v="C130"/>
    <d v="2025-08-10T00:00:00"/>
    <d v="2025-09-09T00:00:00"/>
    <n v="129617.63"/>
    <n v="115824.55"/>
    <n v="149"/>
    <x v="0"/>
    <n v="13793.080000000002"/>
    <d v="2025-08-01T00:00:00"/>
  </r>
  <r>
    <s v="INV02323"/>
    <s v="C130"/>
    <d v="2025-07-08T00:00:00"/>
    <d v="2025-08-07T00:00:00"/>
    <n v="33179.54"/>
    <n v="23565.79"/>
    <n v="182"/>
    <x v="0"/>
    <n v="9613.75"/>
    <d v="2025-07-01T00:00:00"/>
  </r>
  <r>
    <s v="INV00168"/>
    <s v="C130"/>
    <d v="2024-08-25T00:00:00"/>
    <d v="2024-09-24T00:00:00"/>
    <n v="53424.52"/>
    <n v="53424.52"/>
    <n v="499"/>
    <x v="0"/>
    <n v="0"/>
    <d v="2024-08-01T00:00:00"/>
  </r>
  <r>
    <s v="INV00335"/>
    <s v="C130"/>
    <d v="2025-10-20T00:00:00"/>
    <d v="2025-11-19T00:00:00"/>
    <n v="114310.47"/>
    <n v="114310.47"/>
    <n v="78"/>
    <x v="1"/>
    <n v="0"/>
    <d v="2025-10-01T00:00:00"/>
  </r>
  <r>
    <s v="INV00747"/>
    <s v="C130"/>
    <d v="2024-10-04T00:00:00"/>
    <d v="2024-11-03T00:00:00"/>
    <n v="51619.48"/>
    <n v="51619.48"/>
    <n v="459"/>
    <x v="0"/>
    <n v="0"/>
    <d v="2024-10-01T00:00:00"/>
  </r>
  <r>
    <s v="INV01011"/>
    <s v="C130"/>
    <d v="2025-11-04T00:00:00"/>
    <d v="2025-12-04T00:00:00"/>
    <n v="44729.86"/>
    <n v="44729.86"/>
    <n v="63"/>
    <x v="1"/>
    <n v="0"/>
    <d v="2025-11-01T00:00:00"/>
  </r>
  <r>
    <s v="INV02149"/>
    <s v="C130"/>
    <d v="2024-04-05T00:00:00"/>
    <d v="2024-05-05T00:00:00"/>
    <n v="52293.57"/>
    <n v="52293.57"/>
    <n v="641"/>
    <x v="0"/>
    <n v="0"/>
    <d v="2024-04-01T00:00:00"/>
  </r>
  <r>
    <s v="INV02808"/>
    <s v="C130"/>
    <d v="2025-07-18T00:00:00"/>
    <d v="2025-08-17T00:00:00"/>
    <n v="22057.27"/>
    <n v="22057.27"/>
    <n v="172"/>
    <x v="0"/>
    <n v="0"/>
    <d v="2025-07-01T00:00:00"/>
  </r>
  <r>
    <s v="INV00662"/>
    <s v="C131"/>
    <d v="2024-09-04T00:00:00"/>
    <d v="2024-10-04T00:00:00"/>
    <n v="190431.84"/>
    <n v="86853.440000000002"/>
    <n v="489"/>
    <x v="0"/>
    <n v="103578.4"/>
    <d v="2024-09-01T00:00:00"/>
  </r>
  <r>
    <s v="INV02057"/>
    <s v="C131"/>
    <d v="2025-06-18T00:00:00"/>
    <d v="2025-07-18T00:00:00"/>
    <n v="177417.11"/>
    <n v="155869.74"/>
    <n v="202"/>
    <x v="0"/>
    <n v="21547.369999999995"/>
    <d v="2025-06-01T00:00:00"/>
  </r>
  <r>
    <s v="INV00298"/>
    <s v="C131"/>
    <d v="2025-08-24T00:00:00"/>
    <d v="2025-09-23T00:00:00"/>
    <n v="172840.24"/>
    <n v="172840.24"/>
    <n v="135"/>
    <x v="0"/>
    <n v="0"/>
    <d v="2025-08-01T00:00:00"/>
  </r>
  <r>
    <s v="INV00675"/>
    <s v="C131"/>
    <d v="2025-09-13T00:00:00"/>
    <d v="2025-10-13T00:00:00"/>
    <n v="165619.67000000001"/>
    <n v="165619.67000000001"/>
    <n v="115"/>
    <x v="0"/>
    <n v="0"/>
    <d v="2025-09-01T00:00:00"/>
  </r>
  <r>
    <s v="INV00836"/>
    <s v="C131"/>
    <d v="2024-02-18T00:00:00"/>
    <d v="2024-03-19T00:00:00"/>
    <n v="28266.43"/>
    <n v="28266.43"/>
    <n v="688"/>
    <x v="0"/>
    <n v="0"/>
    <d v="2024-02-01T00:00:00"/>
  </r>
  <r>
    <s v="INV01805"/>
    <s v="C131"/>
    <d v="2025-06-24T00:00:00"/>
    <d v="2025-07-24T00:00:00"/>
    <n v="31531"/>
    <n v="31531"/>
    <n v="196"/>
    <x v="0"/>
    <n v="0"/>
    <d v="2025-06-01T00:00:00"/>
  </r>
  <r>
    <s v="INV02020"/>
    <s v="C131"/>
    <d v="2025-01-09T00:00:00"/>
    <d v="2025-02-08T00:00:00"/>
    <n v="26362.33"/>
    <n v="26362.33"/>
    <n v="362"/>
    <x v="0"/>
    <n v="0"/>
    <d v="2025-01-01T00:00:00"/>
  </r>
  <r>
    <s v="INV02190"/>
    <s v="C131"/>
    <d v="2025-08-30T00:00:00"/>
    <d v="2025-09-29T00:00:00"/>
    <n v="78971.94"/>
    <n v="78971.94"/>
    <n v="129"/>
    <x v="0"/>
    <n v="0"/>
    <d v="2025-08-01T00:00:00"/>
  </r>
  <r>
    <s v="INV02262"/>
    <s v="C131"/>
    <d v="2024-07-22T00:00:00"/>
    <d v="2024-08-21T00:00:00"/>
    <n v="77537.490000000005"/>
    <n v="77537.490000000005"/>
    <n v="533"/>
    <x v="0"/>
    <n v="0"/>
    <d v="2024-07-01T00:00:00"/>
  </r>
  <r>
    <s v="INV02298"/>
    <s v="C131"/>
    <d v="2024-01-17T00:00:00"/>
    <d v="2024-02-16T00:00:00"/>
    <n v="180653.02"/>
    <n v="180653.02"/>
    <n v="720"/>
    <x v="0"/>
    <n v="0"/>
    <d v="2024-01-01T00:00:00"/>
  </r>
  <r>
    <s v="INV02398"/>
    <s v="C131"/>
    <d v="2024-04-23T00:00:00"/>
    <d v="2024-05-23T00:00:00"/>
    <n v="175085.72"/>
    <n v="175085.72"/>
    <n v="623"/>
    <x v="0"/>
    <n v="0"/>
    <d v="2024-04-01T00:00:00"/>
  </r>
  <r>
    <s v="INV02765"/>
    <s v="C131"/>
    <d v="2024-09-09T00:00:00"/>
    <d v="2024-10-09T00:00:00"/>
    <n v="142178.57"/>
    <n v="142178.57"/>
    <n v="484"/>
    <x v="0"/>
    <n v="0"/>
    <d v="2024-09-01T00:00:00"/>
  </r>
  <r>
    <s v="INV01426"/>
    <s v="C132"/>
    <d v="2024-10-04T00:00:00"/>
    <d v="2024-11-03T00:00:00"/>
    <n v="129150.8"/>
    <n v="64641.83"/>
    <n v="459"/>
    <x v="0"/>
    <n v="64508.97"/>
    <d v="2024-10-01T00:00:00"/>
  </r>
  <r>
    <s v="INV01464"/>
    <s v="C132"/>
    <d v="2025-08-16T00:00:00"/>
    <d v="2025-09-15T00:00:00"/>
    <n v="95963.99"/>
    <n v="79749.440000000002"/>
    <n v="143"/>
    <x v="0"/>
    <n v="16214.550000000003"/>
    <d v="2025-08-01T00:00:00"/>
  </r>
  <r>
    <s v="INV01551"/>
    <s v="C132"/>
    <d v="2024-12-31T00:00:00"/>
    <d v="2025-01-30T00:00:00"/>
    <n v="27973.73"/>
    <n v="24452.959999999999"/>
    <n v="371"/>
    <x v="0"/>
    <n v="3520.7700000000004"/>
    <d v="2024-12-01T00:00:00"/>
  </r>
  <r>
    <s v="INV00144"/>
    <s v="C132"/>
    <d v="2024-10-13T00:00:00"/>
    <d v="2024-11-12T00:00:00"/>
    <n v="58708.81"/>
    <n v="58708.81"/>
    <n v="450"/>
    <x v="0"/>
    <n v="0"/>
    <d v="2024-10-01T00:00:00"/>
  </r>
  <r>
    <s v="INV00223"/>
    <s v="C132"/>
    <d v="2025-10-09T00:00:00"/>
    <d v="2025-11-08T00:00:00"/>
    <n v="24947.48"/>
    <n v="24947.48"/>
    <n v="89"/>
    <x v="1"/>
    <n v="0"/>
    <d v="2025-10-01T00:00:00"/>
  </r>
  <r>
    <s v="INV00648"/>
    <s v="C132"/>
    <d v="2024-08-04T00:00:00"/>
    <d v="2024-09-03T00:00:00"/>
    <n v="168194.86"/>
    <n v="168194.86"/>
    <n v="520"/>
    <x v="0"/>
    <n v="0"/>
    <d v="2024-08-01T00:00:00"/>
  </r>
  <r>
    <s v="INV00832"/>
    <s v="C132"/>
    <d v="2024-04-11T00:00:00"/>
    <d v="2024-05-11T00:00:00"/>
    <n v="141750.14000000001"/>
    <n v="141750.14000000001"/>
    <n v="635"/>
    <x v="0"/>
    <n v="0"/>
    <d v="2024-04-01T00:00:00"/>
  </r>
  <r>
    <s v="INV00991"/>
    <s v="C132"/>
    <d v="2024-04-10T00:00:00"/>
    <d v="2024-05-10T00:00:00"/>
    <n v="197149.46"/>
    <n v="197149.46"/>
    <n v="636"/>
    <x v="0"/>
    <n v="0"/>
    <d v="2024-04-01T00:00:00"/>
  </r>
  <r>
    <s v="INV01368"/>
    <s v="C132"/>
    <d v="2024-02-28T00:00:00"/>
    <d v="2024-03-29T00:00:00"/>
    <n v="162313.82"/>
    <n v="162313.82"/>
    <n v="678"/>
    <x v="0"/>
    <n v="0"/>
    <d v="2024-02-01T00:00:00"/>
  </r>
  <r>
    <s v="INV02024"/>
    <s v="C132"/>
    <d v="2024-06-29T00:00:00"/>
    <d v="2024-07-29T00:00:00"/>
    <n v="23762.31"/>
    <n v="23762.31"/>
    <n v="556"/>
    <x v="0"/>
    <n v="0"/>
    <d v="2024-06-01T00:00:00"/>
  </r>
  <r>
    <s v="INV02310"/>
    <s v="C132"/>
    <d v="2024-12-22T00:00:00"/>
    <d v="2025-01-21T00:00:00"/>
    <n v="115536.99"/>
    <n v="115536.99"/>
    <n v="380"/>
    <x v="0"/>
    <n v="0"/>
    <d v="2024-12-01T00:00:00"/>
  </r>
  <r>
    <s v="INV02683"/>
    <s v="C132"/>
    <d v="2025-03-21T00:00:00"/>
    <d v="2025-04-20T00:00:00"/>
    <n v="157904.10999999999"/>
    <n v="157904.10999999999"/>
    <n v="291"/>
    <x v="0"/>
    <n v="0"/>
    <d v="2025-03-01T00:00:00"/>
  </r>
  <r>
    <s v="INV01440"/>
    <s v="C133"/>
    <d v="2025-05-08T00:00:00"/>
    <d v="2025-06-07T00:00:00"/>
    <n v="51011.85"/>
    <n v="18970.79"/>
    <n v="243"/>
    <x v="0"/>
    <n v="32041.059999999998"/>
    <d v="2025-05-01T00:00:00"/>
  </r>
  <r>
    <s v="INV00259"/>
    <s v="C133"/>
    <d v="2024-10-16T00:00:00"/>
    <d v="2024-11-15T00:00:00"/>
    <n v="196983.12"/>
    <n v="172594.56"/>
    <n v="447"/>
    <x v="0"/>
    <n v="24388.559999999998"/>
    <d v="2024-10-01T00:00:00"/>
  </r>
  <r>
    <s v="INV00952"/>
    <s v="C133"/>
    <d v="2025-09-08T00:00:00"/>
    <d v="2025-10-08T00:00:00"/>
    <n v="21056.31"/>
    <n v="8064.47"/>
    <n v="120"/>
    <x v="0"/>
    <n v="12991.84"/>
    <d v="2025-09-01T00:00:00"/>
  </r>
  <r>
    <s v="INV02112"/>
    <s v="C133"/>
    <d v="2024-01-23T00:00:00"/>
    <d v="2024-02-22T00:00:00"/>
    <n v="72408.539999999994"/>
    <n v="72408.539999999994"/>
    <n v="714"/>
    <x v="0"/>
    <n v="0"/>
    <d v="2024-01-01T00:00:00"/>
  </r>
  <r>
    <s v="INV02175"/>
    <s v="C133"/>
    <d v="2025-10-10T00:00:00"/>
    <d v="2025-11-09T00:00:00"/>
    <n v="34623.519999999997"/>
    <n v="34623.519999999997"/>
    <n v="88"/>
    <x v="1"/>
    <n v="0"/>
    <d v="2025-10-01T00:00:00"/>
  </r>
  <r>
    <s v="INV02366"/>
    <s v="C133"/>
    <d v="2024-02-15T00:00:00"/>
    <d v="2024-03-16T00:00:00"/>
    <n v="34678.959999999999"/>
    <n v="34678.959999999999"/>
    <n v="691"/>
    <x v="0"/>
    <n v="0"/>
    <d v="2024-02-01T00:00:00"/>
  </r>
  <r>
    <s v="INV02678"/>
    <s v="C133"/>
    <d v="2024-12-10T00:00:00"/>
    <d v="2025-01-09T00:00:00"/>
    <n v="19339.57"/>
    <n v="19339.57"/>
    <n v="392"/>
    <x v="0"/>
    <n v="0"/>
    <d v="2024-12-01T00:00:00"/>
  </r>
  <r>
    <s v="INV02673"/>
    <s v="C134"/>
    <d v="2024-06-14T00:00:00"/>
    <d v="2024-07-14T00:00:00"/>
    <n v="60806.79"/>
    <n v="22768.28"/>
    <n v="571"/>
    <x v="0"/>
    <n v="38038.51"/>
    <d v="2024-06-01T00:00:00"/>
  </r>
  <r>
    <s v="INV02001"/>
    <s v="C134"/>
    <d v="2025-11-28T00:00:00"/>
    <d v="2025-12-28T00:00:00"/>
    <n v="109835.27"/>
    <n v="79991.67"/>
    <n v="39"/>
    <x v="3"/>
    <n v="29843.600000000006"/>
    <d v="2025-11-01T00:00:00"/>
  </r>
  <r>
    <s v="INV02105"/>
    <s v="C134"/>
    <d v="2025-05-04T00:00:00"/>
    <d v="2025-06-03T00:00:00"/>
    <n v="58265.87"/>
    <n v="39437.269999999997"/>
    <n v="247"/>
    <x v="0"/>
    <n v="18828.600000000006"/>
    <d v="2025-05-01T00:00:00"/>
  </r>
  <r>
    <s v="INV00741"/>
    <s v="C134"/>
    <d v="2024-05-08T00:00:00"/>
    <d v="2024-06-07T00:00:00"/>
    <n v="44215.15"/>
    <n v="25999.68"/>
    <n v="608"/>
    <x v="0"/>
    <n v="18215.47"/>
    <d v="2024-05-01T00:00:00"/>
  </r>
  <r>
    <s v="INV00989"/>
    <s v="C134"/>
    <d v="2024-11-23T00:00:00"/>
    <d v="2024-12-23T00:00:00"/>
    <n v="24526.39"/>
    <n v="24526.39"/>
    <n v="409"/>
    <x v="0"/>
    <n v="0"/>
    <d v="2024-11-01T00:00:00"/>
  </r>
  <r>
    <s v="INV01646"/>
    <s v="C134"/>
    <d v="2024-03-25T00:00:00"/>
    <d v="2024-04-24T00:00:00"/>
    <n v="181174.51"/>
    <n v="181174.51"/>
    <n v="652"/>
    <x v="0"/>
    <n v="0"/>
    <d v="2024-03-01T00:00:00"/>
  </r>
  <r>
    <s v="INV01652"/>
    <s v="C134"/>
    <d v="2024-06-18T00:00:00"/>
    <d v="2024-07-18T00:00:00"/>
    <n v="112142.72"/>
    <n v="112142.72"/>
    <n v="567"/>
    <x v="0"/>
    <n v="0"/>
    <d v="2024-06-01T00:00:00"/>
  </r>
  <r>
    <s v="INV02377"/>
    <s v="C134"/>
    <d v="2024-05-04T00:00:00"/>
    <d v="2024-06-03T00:00:00"/>
    <n v="119542.79"/>
    <n v="119542.79"/>
    <n v="612"/>
    <x v="0"/>
    <n v="0"/>
    <d v="2024-05-01T00:00:00"/>
  </r>
  <r>
    <s v="INV02999"/>
    <s v="C134"/>
    <d v="2025-10-24T00:00:00"/>
    <d v="2025-11-23T00:00:00"/>
    <n v="31749.39"/>
    <n v="31749.39"/>
    <n v="74"/>
    <x v="1"/>
    <n v="0"/>
    <d v="2025-10-01T00:00:00"/>
  </r>
  <r>
    <s v="INV01111"/>
    <s v="C135"/>
    <d v="2024-03-26T00:00:00"/>
    <d v="2024-04-25T00:00:00"/>
    <n v="163484.23000000001"/>
    <n v="79849.289999999994"/>
    <n v="651"/>
    <x v="0"/>
    <n v="83634.940000000017"/>
    <d v="2024-03-01T00:00:00"/>
  </r>
  <r>
    <s v="INV01117"/>
    <s v="C135"/>
    <d v="2025-02-11T00:00:00"/>
    <d v="2025-03-13T00:00:00"/>
    <n v="188397.05"/>
    <n v="144997.4"/>
    <n v="329"/>
    <x v="0"/>
    <n v="43399.649999999994"/>
    <d v="2025-02-01T00:00:00"/>
  </r>
  <r>
    <s v="INV00692"/>
    <s v="C135"/>
    <d v="2024-02-27T00:00:00"/>
    <d v="2024-03-28T00:00:00"/>
    <n v="58356.56"/>
    <n v="23719.360000000001"/>
    <n v="679"/>
    <x v="0"/>
    <n v="34637.199999999997"/>
    <d v="2024-02-01T00:00:00"/>
  </r>
  <r>
    <s v="INV02504"/>
    <s v="C135"/>
    <d v="2024-05-20T00:00:00"/>
    <d v="2024-06-19T00:00:00"/>
    <n v="35511.97"/>
    <n v="30909.29"/>
    <n v="596"/>
    <x v="0"/>
    <n v="4602.68"/>
    <d v="2024-05-01T00:00:00"/>
  </r>
  <r>
    <s v="INV00325"/>
    <s v="C135"/>
    <d v="2025-08-24T00:00:00"/>
    <d v="2025-09-23T00:00:00"/>
    <n v="25277.18"/>
    <n v="25277.18"/>
    <n v="135"/>
    <x v="0"/>
    <n v="0"/>
    <d v="2025-08-01T00:00:00"/>
  </r>
  <r>
    <s v="INV00522"/>
    <s v="C135"/>
    <d v="2024-03-09T00:00:00"/>
    <d v="2024-04-08T00:00:00"/>
    <n v="84969.84"/>
    <n v="84969.84"/>
    <n v="668"/>
    <x v="0"/>
    <n v="0"/>
    <d v="2024-03-01T00:00:00"/>
  </r>
  <r>
    <s v="INV00862"/>
    <s v="C135"/>
    <d v="2024-08-21T00:00:00"/>
    <d v="2024-09-20T00:00:00"/>
    <n v="191086.88"/>
    <n v="191086.88"/>
    <n v="503"/>
    <x v="0"/>
    <n v="0"/>
    <d v="2024-08-01T00:00:00"/>
  </r>
  <r>
    <s v="INV01197"/>
    <s v="C135"/>
    <d v="2024-07-20T00:00:00"/>
    <d v="2024-08-19T00:00:00"/>
    <n v="161485.81"/>
    <n v="161485.81"/>
    <n v="535"/>
    <x v="0"/>
    <n v="0"/>
    <d v="2024-07-01T00:00:00"/>
  </r>
  <r>
    <s v="INV01541"/>
    <s v="C135"/>
    <d v="2025-09-22T00:00:00"/>
    <d v="2025-10-22T00:00:00"/>
    <n v="100796.85"/>
    <n v="100796.85"/>
    <n v="106"/>
    <x v="0"/>
    <n v="0"/>
    <d v="2025-09-01T00:00:00"/>
  </r>
  <r>
    <s v="INV01803"/>
    <s v="C135"/>
    <d v="2024-10-01T00:00:00"/>
    <d v="2024-10-31T00:00:00"/>
    <n v="22966.06"/>
    <n v="22966.06"/>
    <n v="462"/>
    <x v="0"/>
    <n v="0"/>
    <d v="2024-10-01T00:00:00"/>
  </r>
  <r>
    <s v="INV02151"/>
    <s v="C135"/>
    <d v="2025-06-14T00:00:00"/>
    <d v="2025-07-14T00:00:00"/>
    <n v="135305.81"/>
    <n v="135305.81"/>
    <n v="206"/>
    <x v="0"/>
    <n v="0"/>
    <d v="2025-06-01T00:00:00"/>
  </r>
  <r>
    <s v="INV02386"/>
    <s v="C135"/>
    <d v="2025-08-29T00:00:00"/>
    <d v="2025-09-28T00:00:00"/>
    <n v="15216.81"/>
    <n v="15216.81"/>
    <n v="130"/>
    <x v="0"/>
    <n v="0"/>
    <d v="2025-08-01T00:00:00"/>
  </r>
  <r>
    <s v="INV02574"/>
    <s v="C135"/>
    <d v="2024-12-28T00:00:00"/>
    <d v="2025-01-27T00:00:00"/>
    <n v="99142.43"/>
    <n v="99142.43"/>
    <n v="374"/>
    <x v="0"/>
    <n v="0"/>
    <d v="2024-12-01T00:00:00"/>
  </r>
  <r>
    <s v="INV01727"/>
    <s v="C136"/>
    <d v="2025-08-03T00:00:00"/>
    <d v="2025-09-02T00:00:00"/>
    <n v="182347.41"/>
    <n v="67875.27"/>
    <n v="156"/>
    <x v="0"/>
    <n v="114472.14"/>
    <d v="2025-08-01T00:00:00"/>
  </r>
  <r>
    <s v="INV02905"/>
    <s v="C136"/>
    <d v="2025-05-29T00:00:00"/>
    <d v="2025-06-28T00:00:00"/>
    <n v="17337.2"/>
    <n v="10889.95"/>
    <n v="222"/>
    <x v="0"/>
    <n v="6447.25"/>
    <d v="2025-05-01T00:00:00"/>
  </r>
  <r>
    <s v="INV00285"/>
    <s v="C136"/>
    <d v="2024-03-12T00:00:00"/>
    <d v="2024-04-11T00:00:00"/>
    <n v="100656.91"/>
    <n v="100656.91"/>
    <n v="665"/>
    <x v="0"/>
    <n v="0"/>
    <d v="2024-03-01T00:00:00"/>
  </r>
  <r>
    <s v="INV01554"/>
    <s v="C136"/>
    <d v="2024-06-24T00:00:00"/>
    <d v="2024-07-24T00:00:00"/>
    <n v="63953.760000000002"/>
    <n v="63953.760000000002"/>
    <n v="561"/>
    <x v="0"/>
    <n v="0"/>
    <d v="2024-06-01T00:00:00"/>
  </r>
  <r>
    <s v="INV02077"/>
    <s v="C136"/>
    <d v="2025-08-09T00:00:00"/>
    <d v="2025-09-08T00:00:00"/>
    <n v="116515.65"/>
    <n v="116515.65"/>
    <n v="150"/>
    <x v="0"/>
    <n v="0"/>
    <d v="2025-08-01T00:00:00"/>
  </r>
  <r>
    <s v="INV02129"/>
    <s v="C136"/>
    <d v="2024-10-01T00:00:00"/>
    <d v="2024-10-31T00:00:00"/>
    <n v="75775.990000000005"/>
    <n v="75775.990000000005"/>
    <n v="462"/>
    <x v="0"/>
    <n v="0"/>
    <d v="2024-10-01T00:00:00"/>
  </r>
  <r>
    <s v="INV02492"/>
    <s v="C136"/>
    <d v="2024-06-07T00:00:00"/>
    <d v="2024-07-07T00:00:00"/>
    <n v="36450.93"/>
    <n v="36450.93"/>
    <n v="578"/>
    <x v="0"/>
    <n v="0"/>
    <d v="2024-06-01T00:00:00"/>
  </r>
  <r>
    <s v="INV01657"/>
    <s v="C137"/>
    <d v="2025-09-25T00:00:00"/>
    <d v="2025-10-25T00:00:00"/>
    <n v="84349.55"/>
    <n v="26069.57"/>
    <n v="103"/>
    <x v="0"/>
    <n v="58279.98"/>
    <d v="2025-09-01T00:00:00"/>
  </r>
  <r>
    <s v="INV01908"/>
    <s v="C137"/>
    <d v="2025-03-11T00:00:00"/>
    <d v="2025-04-10T00:00:00"/>
    <n v="199355.69"/>
    <n v="168781.29"/>
    <n v="301"/>
    <x v="0"/>
    <n v="30574.399999999994"/>
    <d v="2025-03-01T00:00:00"/>
  </r>
  <r>
    <s v="INV01247"/>
    <s v="C137"/>
    <d v="2024-11-08T00:00:00"/>
    <d v="2024-12-08T00:00:00"/>
    <n v="103035.84"/>
    <n v="91516.1"/>
    <n v="424"/>
    <x v="0"/>
    <n v="11519.739999999991"/>
    <d v="2024-11-01T00:00:00"/>
  </r>
  <r>
    <s v="INV00245"/>
    <s v="C137"/>
    <d v="2025-01-26T00:00:00"/>
    <d v="2025-02-25T00:00:00"/>
    <n v="88298.28"/>
    <n v="88298.28"/>
    <n v="345"/>
    <x v="0"/>
    <n v="0"/>
    <d v="2025-01-01T00:00:00"/>
  </r>
  <r>
    <s v="INV00379"/>
    <s v="C137"/>
    <d v="2024-12-01T00:00:00"/>
    <d v="2024-12-31T00:00:00"/>
    <n v="139609.31"/>
    <n v="139609.31"/>
    <n v="401"/>
    <x v="0"/>
    <n v="0"/>
    <d v="2024-12-01T00:00:00"/>
  </r>
  <r>
    <s v="INV00570"/>
    <s v="C137"/>
    <d v="2025-09-16T00:00:00"/>
    <d v="2025-10-16T00:00:00"/>
    <n v="172956.64"/>
    <n v="172956.64"/>
    <n v="112"/>
    <x v="0"/>
    <n v="0"/>
    <d v="2025-09-01T00:00:00"/>
  </r>
  <r>
    <s v="INV00925"/>
    <s v="C137"/>
    <d v="2025-01-10T00:00:00"/>
    <d v="2025-02-09T00:00:00"/>
    <n v="114116.27"/>
    <n v="114116.27"/>
    <n v="361"/>
    <x v="0"/>
    <n v="0"/>
    <d v="2025-01-01T00:00:00"/>
  </r>
  <r>
    <s v="INV00959"/>
    <s v="C137"/>
    <d v="2025-09-30T00:00:00"/>
    <d v="2025-10-30T00:00:00"/>
    <n v="124168.28"/>
    <n v="124168.28"/>
    <n v="98"/>
    <x v="0"/>
    <n v="0"/>
    <d v="2025-09-01T00:00:00"/>
  </r>
  <r>
    <s v="INV01159"/>
    <s v="C137"/>
    <d v="2024-03-31T00:00:00"/>
    <d v="2024-04-30T00:00:00"/>
    <n v="106742.05"/>
    <n v="106742.05"/>
    <n v="646"/>
    <x v="0"/>
    <n v="0"/>
    <d v="2024-03-01T00:00:00"/>
  </r>
  <r>
    <s v="INV01673"/>
    <s v="C137"/>
    <d v="2025-04-07T00:00:00"/>
    <d v="2025-05-07T00:00:00"/>
    <n v="61735.86"/>
    <n v="61735.86"/>
    <n v="274"/>
    <x v="0"/>
    <n v="0"/>
    <d v="2025-04-01T00:00:00"/>
  </r>
  <r>
    <s v="INV01854"/>
    <s v="C137"/>
    <d v="2024-01-25T00:00:00"/>
    <d v="2024-02-24T00:00:00"/>
    <n v="103154.25"/>
    <n v="103154.25"/>
    <n v="712"/>
    <x v="0"/>
    <n v="0"/>
    <d v="2024-01-01T00:00:00"/>
  </r>
  <r>
    <s v="INV02255"/>
    <s v="C137"/>
    <d v="2024-05-08T00:00:00"/>
    <d v="2024-06-07T00:00:00"/>
    <n v="17642.71"/>
    <n v="17642.71"/>
    <n v="608"/>
    <x v="0"/>
    <n v="0"/>
    <d v="2024-05-01T00:00:00"/>
  </r>
  <r>
    <s v="INV02285"/>
    <s v="C137"/>
    <d v="2024-10-15T00:00:00"/>
    <d v="2024-11-14T00:00:00"/>
    <n v="107413.1"/>
    <n v="107413.1"/>
    <n v="448"/>
    <x v="0"/>
    <n v="0"/>
    <d v="2024-10-01T00:00:00"/>
  </r>
  <r>
    <s v="INV02743"/>
    <s v="C137"/>
    <d v="2025-11-26T00:00:00"/>
    <d v="2025-12-26T00:00:00"/>
    <n v="186051.06"/>
    <n v="186051.06"/>
    <n v="41"/>
    <x v="3"/>
    <n v="0"/>
    <d v="2025-11-01T00:00:00"/>
  </r>
  <r>
    <s v="INV02943"/>
    <s v="C137"/>
    <d v="2024-09-03T00:00:00"/>
    <d v="2024-10-03T00:00:00"/>
    <n v="49315.14"/>
    <n v="49315.14"/>
    <n v="490"/>
    <x v="0"/>
    <n v="0"/>
    <d v="2024-09-01T00:00:00"/>
  </r>
  <r>
    <s v="INV00573"/>
    <s v="C138"/>
    <d v="2025-07-11T00:00:00"/>
    <d v="2025-08-10T00:00:00"/>
    <n v="152555.44"/>
    <n v="109347.56"/>
    <n v="179"/>
    <x v="0"/>
    <n v="43207.880000000005"/>
    <d v="2025-07-01T00:00:00"/>
  </r>
  <r>
    <s v="INV01382"/>
    <s v="C138"/>
    <d v="2025-09-30T00:00:00"/>
    <d v="2025-10-30T00:00:00"/>
    <n v="48879.24"/>
    <n v="34138.639999999999"/>
    <n v="98"/>
    <x v="0"/>
    <n v="14740.599999999999"/>
    <d v="2025-09-01T00:00:00"/>
  </r>
  <r>
    <s v="INV00263"/>
    <s v="C138"/>
    <d v="2024-04-04T00:00:00"/>
    <d v="2024-05-04T00:00:00"/>
    <n v="33283.839999999997"/>
    <n v="33283.839999999997"/>
    <n v="642"/>
    <x v="0"/>
    <n v="0"/>
    <d v="2024-04-01T00:00:00"/>
  </r>
  <r>
    <s v="INV00268"/>
    <s v="C138"/>
    <d v="2025-08-04T00:00:00"/>
    <d v="2025-09-03T00:00:00"/>
    <n v="84352"/>
    <n v="84352"/>
    <n v="155"/>
    <x v="0"/>
    <n v="0"/>
    <d v="2025-08-01T00:00:00"/>
  </r>
  <r>
    <s v="INV01177"/>
    <s v="C138"/>
    <d v="2024-11-24T00:00:00"/>
    <d v="2024-12-24T00:00:00"/>
    <n v="116378.71"/>
    <n v="116378.71"/>
    <n v="408"/>
    <x v="0"/>
    <n v="0"/>
    <d v="2024-11-01T00:00:00"/>
  </r>
  <r>
    <s v="INV01237"/>
    <s v="C138"/>
    <d v="2024-03-25T00:00:00"/>
    <d v="2024-04-24T00:00:00"/>
    <n v="151421.93"/>
    <n v="151421.93"/>
    <n v="652"/>
    <x v="0"/>
    <n v="0"/>
    <d v="2024-03-01T00:00:00"/>
  </r>
  <r>
    <s v="INV01390"/>
    <s v="C138"/>
    <d v="2025-02-03T00:00:00"/>
    <d v="2025-03-05T00:00:00"/>
    <n v="55167.08"/>
    <n v="55167.08"/>
    <n v="337"/>
    <x v="0"/>
    <n v="0"/>
    <d v="2025-02-01T00:00:00"/>
  </r>
  <r>
    <s v="INV01818"/>
    <s v="C138"/>
    <d v="2024-07-15T00:00:00"/>
    <d v="2024-08-14T00:00:00"/>
    <n v="183446.56"/>
    <n v="183446.56"/>
    <n v="540"/>
    <x v="0"/>
    <n v="0"/>
    <d v="2024-07-01T00:00:00"/>
  </r>
  <r>
    <s v="INV02655"/>
    <s v="C138"/>
    <d v="2024-11-14T00:00:00"/>
    <d v="2024-12-14T00:00:00"/>
    <n v="22395.08"/>
    <n v="22395.08"/>
    <n v="418"/>
    <x v="0"/>
    <n v="0"/>
    <d v="2024-11-01T00:00:00"/>
  </r>
  <r>
    <s v="INV02780"/>
    <s v="C138"/>
    <d v="2025-06-23T00:00:00"/>
    <d v="2025-07-23T00:00:00"/>
    <n v="25084.560000000001"/>
    <n v="25084.560000000001"/>
    <n v="197"/>
    <x v="0"/>
    <n v="0"/>
    <d v="2025-06-01T00:00:00"/>
  </r>
  <r>
    <s v="INV01482"/>
    <s v="C139"/>
    <d v="2025-05-04T00:00:00"/>
    <d v="2025-06-03T00:00:00"/>
    <n v="90236.86"/>
    <n v="44962.82"/>
    <n v="247"/>
    <x v="0"/>
    <n v="45274.04"/>
    <d v="2025-05-01T00:00:00"/>
  </r>
  <r>
    <s v="INV00235"/>
    <s v="C139"/>
    <d v="2024-02-11T00:00:00"/>
    <d v="2024-03-12T00:00:00"/>
    <n v="118727.54"/>
    <n v="79817.94"/>
    <n v="695"/>
    <x v="0"/>
    <n v="38909.599999999991"/>
    <d v="2024-02-01T00:00:00"/>
  </r>
  <r>
    <s v="INV00083"/>
    <s v="C139"/>
    <d v="2024-08-29T00:00:00"/>
    <d v="2024-09-28T00:00:00"/>
    <n v="45041.64"/>
    <n v="45041.64"/>
    <n v="495"/>
    <x v="0"/>
    <n v="0"/>
    <d v="2024-08-01T00:00:00"/>
  </r>
  <r>
    <s v="INV00308"/>
    <s v="C139"/>
    <d v="2025-06-06T00:00:00"/>
    <d v="2025-07-06T00:00:00"/>
    <n v="65356.61"/>
    <n v="65356.61"/>
    <n v="214"/>
    <x v="0"/>
    <n v="0"/>
    <d v="2025-06-01T00:00:00"/>
  </r>
  <r>
    <s v="INV00375"/>
    <s v="C139"/>
    <d v="2025-02-15T00:00:00"/>
    <d v="2025-03-17T00:00:00"/>
    <n v="179093.84"/>
    <n v="179093.84"/>
    <n v="325"/>
    <x v="0"/>
    <n v="0"/>
    <d v="2025-02-01T00:00:00"/>
  </r>
  <r>
    <s v="INV00527"/>
    <s v="C139"/>
    <d v="2024-11-29T00:00:00"/>
    <d v="2024-12-29T00:00:00"/>
    <n v="112440.72"/>
    <n v="112440.72"/>
    <n v="403"/>
    <x v="0"/>
    <n v="0"/>
    <d v="2024-11-01T00:00:00"/>
  </r>
  <r>
    <s v="INV00571"/>
    <s v="C139"/>
    <d v="2024-12-17T00:00:00"/>
    <d v="2025-01-16T00:00:00"/>
    <n v="179041.1"/>
    <n v="179041.1"/>
    <n v="385"/>
    <x v="0"/>
    <n v="0"/>
    <d v="2024-12-01T00:00:00"/>
  </r>
  <r>
    <s v="INV01285"/>
    <s v="C139"/>
    <d v="2024-07-16T00:00:00"/>
    <d v="2024-08-15T00:00:00"/>
    <n v="75266.039999999994"/>
    <n v="75266.039999999994"/>
    <n v="539"/>
    <x v="0"/>
    <n v="0"/>
    <d v="2024-07-01T00:00:00"/>
  </r>
  <r>
    <s v="INV01317"/>
    <s v="C139"/>
    <d v="2024-12-28T00:00:00"/>
    <d v="2025-01-27T00:00:00"/>
    <n v="105562.78"/>
    <n v="105562.78"/>
    <n v="374"/>
    <x v="0"/>
    <n v="0"/>
    <d v="2024-12-01T00:00:00"/>
  </r>
  <r>
    <s v="INV01953"/>
    <s v="C139"/>
    <d v="2025-04-26T00:00:00"/>
    <d v="2025-05-26T00:00:00"/>
    <n v="101323.95"/>
    <n v="101323.95"/>
    <n v="255"/>
    <x v="0"/>
    <n v="0"/>
    <d v="2025-04-01T00:00:00"/>
  </r>
  <r>
    <s v="INV02267"/>
    <s v="C139"/>
    <d v="2024-07-02T00:00:00"/>
    <d v="2024-08-01T00:00:00"/>
    <n v="186424.68"/>
    <n v="186424.68"/>
    <n v="553"/>
    <x v="0"/>
    <n v="0"/>
    <d v="2024-07-01T00:00:00"/>
  </r>
  <r>
    <s v="INV02563"/>
    <s v="C139"/>
    <d v="2025-08-09T00:00:00"/>
    <d v="2025-09-08T00:00:00"/>
    <n v="148668.16"/>
    <n v="148668.16"/>
    <n v="150"/>
    <x v="0"/>
    <n v="0"/>
    <d v="2025-08-01T00:00:00"/>
  </r>
  <r>
    <s v="INV00581"/>
    <s v="C140"/>
    <d v="2025-09-10T00:00:00"/>
    <d v="2025-10-10T00:00:00"/>
    <n v="102391.03"/>
    <n v="48472.91"/>
    <n v="118"/>
    <x v="0"/>
    <n v="53918.119999999995"/>
    <d v="2025-09-01T00:00:00"/>
  </r>
  <r>
    <s v="INV02844"/>
    <s v="C140"/>
    <d v="2024-12-13T00:00:00"/>
    <d v="2025-01-12T00:00:00"/>
    <n v="187179"/>
    <n v="137718.22"/>
    <n v="389"/>
    <x v="0"/>
    <n v="49460.78"/>
    <d v="2024-12-01T00:00:00"/>
  </r>
  <r>
    <s v="INV00108"/>
    <s v="C140"/>
    <d v="2024-05-18T00:00:00"/>
    <d v="2024-06-17T00:00:00"/>
    <n v="144573.14000000001"/>
    <n v="144573.14000000001"/>
    <n v="598"/>
    <x v="0"/>
    <n v="0"/>
    <d v="2024-05-01T00:00:00"/>
  </r>
  <r>
    <s v="INV00440"/>
    <s v="C140"/>
    <d v="2024-01-19T00:00:00"/>
    <d v="2024-02-18T00:00:00"/>
    <n v="190687.34"/>
    <n v="190687.34"/>
    <n v="718"/>
    <x v="0"/>
    <n v="0"/>
    <d v="2024-01-01T00:00:00"/>
  </r>
  <r>
    <s v="INV00614"/>
    <s v="C140"/>
    <d v="2024-09-04T00:00:00"/>
    <d v="2024-10-04T00:00:00"/>
    <n v="54547.65"/>
    <n v="54547.65"/>
    <n v="489"/>
    <x v="0"/>
    <n v="0"/>
    <d v="2024-09-01T00:00:00"/>
  </r>
  <r>
    <s v="INV00885"/>
    <s v="C140"/>
    <d v="2025-08-10T00:00:00"/>
    <d v="2025-09-09T00:00:00"/>
    <n v="173673.15"/>
    <n v="173673.15"/>
    <n v="149"/>
    <x v="0"/>
    <n v="0"/>
    <d v="2025-08-01T00:00:00"/>
  </r>
  <r>
    <s v="INV00914"/>
    <s v="C140"/>
    <d v="2024-07-01T00:00:00"/>
    <d v="2024-07-31T00:00:00"/>
    <n v="145725.65"/>
    <n v="145725.65"/>
    <n v="554"/>
    <x v="0"/>
    <n v="0"/>
    <d v="2024-07-01T00:00:00"/>
  </r>
  <r>
    <s v="INV00977"/>
    <s v="C140"/>
    <d v="2024-08-09T00:00:00"/>
    <d v="2024-09-08T00:00:00"/>
    <n v="56924.69"/>
    <n v="56924.69"/>
    <n v="515"/>
    <x v="0"/>
    <n v="0"/>
    <d v="2024-08-01T00:00:00"/>
  </r>
  <r>
    <s v="INV01133"/>
    <s v="C140"/>
    <d v="2025-06-18T00:00:00"/>
    <d v="2025-07-18T00:00:00"/>
    <n v="95411.92"/>
    <n v="95411.92"/>
    <n v="202"/>
    <x v="0"/>
    <n v="0"/>
    <d v="2025-06-01T00:00:00"/>
  </r>
  <r>
    <s v="INV01835"/>
    <s v="C140"/>
    <d v="2024-12-22T00:00:00"/>
    <d v="2025-01-21T00:00:00"/>
    <n v="36265.879999999997"/>
    <n v="36265.879999999997"/>
    <n v="380"/>
    <x v="0"/>
    <n v="0"/>
    <d v="2024-12-01T00:00:00"/>
  </r>
  <r>
    <s v="INV02167"/>
    <s v="C140"/>
    <d v="2025-05-08T00:00:00"/>
    <d v="2025-06-07T00:00:00"/>
    <n v="131886.44"/>
    <n v="131886.44"/>
    <n v="243"/>
    <x v="0"/>
    <n v="0"/>
    <d v="2025-05-01T00:00:00"/>
  </r>
  <r>
    <s v="INV02584"/>
    <s v="C140"/>
    <d v="2024-07-12T00:00:00"/>
    <d v="2024-08-11T00:00:00"/>
    <n v="79550.679999999993"/>
    <n v="79550.679999999993"/>
    <n v="543"/>
    <x v="0"/>
    <n v="0"/>
    <d v="2024-07-01T00:00:00"/>
  </r>
  <r>
    <s v="INV00142"/>
    <s v="C141"/>
    <d v="2024-12-03T00:00:00"/>
    <d v="2025-01-02T00:00:00"/>
    <n v="137126.17000000001"/>
    <n v="137126.17000000001"/>
    <n v="399"/>
    <x v="0"/>
    <n v="0"/>
    <d v="2024-12-01T00:00:00"/>
  </r>
  <r>
    <s v="INV00461"/>
    <s v="C141"/>
    <d v="2024-02-04T00:00:00"/>
    <d v="2024-03-05T00:00:00"/>
    <n v="78503.41"/>
    <n v="78503.41"/>
    <n v="702"/>
    <x v="0"/>
    <n v="0"/>
    <d v="2024-02-01T00:00:00"/>
  </r>
  <r>
    <s v="INV00499"/>
    <s v="C141"/>
    <d v="2025-11-20T00:00:00"/>
    <d v="2025-12-20T00:00:00"/>
    <n v="115571.34"/>
    <n v="115571.34"/>
    <n v="47"/>
    <x v="3"/>
    <n v="0"/>
    <d v="2025-11-01T00:00:00"/>
  </r>
  <r>
    <s v="INV00510"/>
    <s v="C141"/>
    <d v="2025-04-14T00:00:00"/>
    <d v="2025-05-14T00:00:00"/>
    <n v="120840.39"/>
    <n v="120840.39"/>
    <n v="267"/>
    <x v="0"/>
    <n v="0"/>
    <d v="2025-04-01T00:00:00"/>
  </r>
  <r>
    <s v="INV00717"/>
    <s v="C141"/>
    <d v="2025-08-05T00:00:00"/>
    <d v="2025-09-04T00:00:00"/>
    <n v="93856.56"/>
    <n v="93856.56"/>
    <n v="154"/>
    <x v="0"/>
    <n v="0"/>
    <d v="2025-08-01T00:00:00"/>
  </r>
  <r>
    <s v="INV00803"/>
    <s v="C141"/>
    <d v="2024-12-14T00:00:00"/>
    <d v="2025-01-13T00:00:00"/>
    <n v="37381.49"/>
    <n v="37381.49"/>
    <n v="388"/>
    <x v="0"/>
    <n v="0"/>
    <d v="2024-12-01T00:00:00"/>
  </r>
  <r>
    <s v="INV00986"/>
    <s v="C141"/>
    <d v="2025-01-01T00:00:00"/>
    <d v="2025-01-31T00:00:00"/>
    <n v="102762.43"/>
    <n v="102762.43"/>
    <n v="370"/>
    <x v="0"/>
    <n v="0"/>
    <d v="2025-01-01T00:00:00"/>
  </r>
  <r>
    <s v="INV01026"/>
    <s v="C141"/>
    <d v="2025-05-15T00:00:00"/>
    <d v="2025-06-14T00:00:00"/>
    <n v="182444.99"/>
    <n v="182444.99"/>
    <n v="236"/>
    <x v="0"/>
    <n v="0"/>
    <d v="2025-05-01T00:00:00"/>
  </r>
  <r>
    <s v="INV01301"/>
    <s v="C141"/>
    <d v="2025-05-15T00:00:00"/>
    <d v="2025-06-14T00:00:00"/>
    <n v="22984.12"/>
    <n v="22984.12"/>
    <n v="236"/>
    <x v="0"/>
    <n v="0"/>
    <d v="2025-05-01T00:00:00"/>
  </r>
  <r>
    <s v="INV01599"/>
    <s v="C141"/>
    <d v="2025-01-29T00:00:00"/>
    <d v="2025-02-28T00:00:00"/>
    <n v="78018.09"/>
    <n v="78018.09"/>
    <n v="342"/>
    <x v="0"/>
    <n v="0"/>
    <d v="2025-01-01T00:00:00"/>
  </r>
  <r>
    <s v="INV01917"/>
    <s v="C142"/>
    <d v="2025-03-29T00:00:00"/>
    <d v="2025-04-28T00:00:00"/>
    <n v="151756.45000000001"/>
    <n v="86920.53"/>
    <n v="283"/>
    <x v="0"/>
    <n v="64835.920000000013"/>
    <d v="2025-03-01T00:00:00"/>
  </r>
  <r>
    <s v="INV02628"/>
    <s v="C142"/>
    <d v="2024-05-25T00:00:00"/>
    <d v="2024-06-24T00:00:00"/>
    <n v="111485.13"/>
    <n v="92327.26"/>
    <n v="591"/>
    <x v="0"/>
    <n v="19157.87000000001"/>
    <d v="2024-05-01T00:00:00"/>
  </r>
  <r>
    <s v="INV00278"/>
    <s v="C142"/>
    <d v="2024-02-17T00:00:00"/>
    <d v="2024-03-18T00:00:00"/>
    <n v="19207.18"/>
    <n v="17270.259999999998"/>
    <n v="689"/>
    <x v="0"/>
    <n v="1936.9200000000019"/>
    <d v="2024-02-01T00:00:00"/>
  </r>
  <r>
    <s v="INV00958"/>
    <s v="C142"/>
    <d v="2024-01-04T00:00:00"/>
    <d v="2024-02-03T00:00:00"/>
    <n v="140955.9"/>
    <n v="140955.9"/>
    <n v="733"/>
    <x v="0"/>
    <n v="0"/>
    <d v="2024-01-01T00:00:00"/>
  </r>
  <r>
    <s v="INV01432"/>
    <s v="C142"/>
    <d v="2024-03-05T00:00:00"/>
    <d v="2024-04-04T00:00:00"/>
    <n v="70085.23"/>
    <n v="70085.23"/>
    <n v="672"/>
    <x v="0"/>
    <n v="0"/>
    <d v="2024-03-01T00:00:00"/>
  </r>
  <r>
    <s v="INV02705"/>
    <s v="C142"/>
    <d v="2025-10-15T00:00:00"/>
    <d v="2025-11-14T00:00:00"/>
    <n v="36333.61"/>
    <n v="36333.61"/>
    <n v="83"/>
    <x v="1"/>
    <n v="0"/>
    <d v="2025-10-01T00:00:00"/>
  </r>
  <r>
    <s v="INV02717"/>
    <s v="C142"/>
    <d v="2024-02-13T00:00:00"/>
    <d v="2024-03-14T00:00:00"/>
    <n v="188004.15"/>
    <n v="188004.15"/>
    <n v="693"/>
    <x v="0"/>
    <n v="0"/>
    <d v="2024-02-01T00:00:00"/>
  </r>
  <r>
    <s v="INV02768"/>
    <s v="C142"/>
    <d v="2025-05-18T00:00:00"/>
    <d v="2025-06-17T00:00:00"/>
    <n v="120217.09"/>
    <n v="120217.09"/>
    <n v="233"/>
    <x v="0"/>
    <n v="0"/>
    <d v="2025-05-01T00:00:00"/>
  </r>
  <r>
    <s v="INV01768"/>
    <s v="C143"/>
    <d v="2024-07-02T00:00:00"/>
    <d v="2024-08-01T00:00:00"/>
    <n v="181856.7"/>
    <n v="67416.350000000006"/>
    <n v="553"/>
    <x v="0"/>
    <n v="114440.35"/>
    <d v="2024-07-01T00:00:00"/>
  </r>
  <r>
    <s v="INV02272"/>
    <s v="C143"/>
    <d v="2025-09-21T00:00:00"/>
    <d v="2025-10-21T00:00:00"/>
    <n v="198779.8"/>
    <n v="96687.59"/>
    <n v="107"/>
    <x v="0"/>
    <n v="102092.20999999999"/>
    <d v="2025-09-01T00:00:00"/>
  </r>
  <r>
    <s v="INV01357"/>
    <s v="C143"/>
    <d v="2025-08-20T00:00:00"/>
    <d v="2025-09-19T00:00:00"/>
    <n v="52488.04"/>
    <n v="25487.31"/>
    <n v="139"/>
    <x v="0"/>
    <n v="27000.73"/>
    <d v="2025-08-01T00:00:00"/>
  </r>
  <r>
    <s v="INV00490"/>
    <s v="C143"/>
    <d v="2025-05-27T00:00:00"/>
    <d v="2025-06-26T00:00:00"/>
    <n v="165617.04"/>
    <n v="165617.04"/>
    <n v="224"/>
    <x v="0"/>
    <n v="0"/>
    <d v="2025-05-01T00:00:00"/>
  </r>
  <r>
    <s v="INV00780"/>
    <s v="C143"/>
    <d v="2024-11-12T00:00:00"/>
    <d v="2024-12-12T00:00:00"/>
    <n v="147370.67000000001"/>
    <n v="147370.67000000001"/>
    <n v="420"/>
    <x v="0"/>
    <n v="0"/>
    <d v="2024-11-01T00:00:00"/>
  </r>
  <r>
    <s v="INV01188"/>
    <s v="C143"/>
    <d v="2025-10-31T00:00:00"/>
    <d v="2025-11-30T00:00:00"/>
    <n v="103817.21"/>
    <n v="103817.21"/>
    <n v="67"/>
    <x v="1"/>
    <n v="0"/>
    <d v="2025-10-01T00:00:00"/>
  </r>
  <r>
    <s v="INV01383"/>
    <s v="C143"/>
    <d v="2024-04-27T00:00:00"/>
    <d v="2024-05-27T00:00:00"/>
    <n v="188033.58"/>
    <n v="188033.58"/>
    <n v="619"/>
    <x v="0"/>
    <n v="0"/>
    <d v="2024-04-01T00:00:00"/>
  </r>
  <r>
    <s v="INV01585"/>
    <s v="C143"/>
    <d v="2025-02-05T00:00:00"/>
    <d v="2025-03-07T00:00:00"/>
    <n v="116892.97"/>
    <n v="116892.97"/>
    <n v="335"/>
    <x v="0"/>
    <n v="0"/>
    <d v="2025-02-01T00:00:00"/>
  </r>
  <r>
    <s v="INV01699"/>
    <s v="C143"/>
    <d v="2025-12-26T00:00:00"/>
    <d v="2026-01-25T00:00:00"/>
    <n v="92356.44"/>
    <n v="92356.44"/>
    <n v="11"/>
    <x v="2"/>
    <n v="0"/>
    <d v="2025-12-01T00:00:00"/>
  </r>
  <r>
    <s v="INV02686"/>
    <s v="C143"/>
    <d v="2025-07-28T00:00:00"/>
    <d v="2025-08-27T00:00:00"/>
    <n v="56525.51"/>
    <n v="56525.51"/>
    <n v="162"/>
    <x v="0"/>
    <n v="0"/>
    <d v="2025-07-01T00:00:00"/>
  </r>
  <r>
    <s v="INV00300"/>
    <s v="C144"/>
    <d v="2025-06-01T00:00:00"/>
    <d v="2025-07-01T00:00:00"/>
    <n v="196875.34"/>
    <n v="141103.56"/>
    <n v="219"/>
    <x v="0"/>
    <n v="55771.78"/>
    <d v="2025-06-01T00:00:00"/>
  </r>
  <r>
    <s v="INV01493"/>
    <s v="C144"/>
    <d v="2024-10-24T00:00:00"/>
    <d v="2024-11-23T00:00:00"/>
    <n v="68128.759999999995"/>
    <n v="40348"/>
    <n v="439"/>
    <x v="0"/>
    <n v="27780.759999999995"/>
    <d v="2024-10-01T00:00:00"/>
  </r>
  <r>
    <s v="INV00707"/>
    <s v="C144"/>
    <d v="2025-08-27T00:00:00"/>
    <d v="2025-09-26T00:00:00"/>
    <n v="194981.56"/>
    <n v="194981.56"/>
    <n v="132"/>
    <x v="0"/>
    <n v="0"/>
    <d v="2025-08-01T00:00:00"/>
  </r>
  <r>
    <s v="INV00997"/>
    <s v="C144"/>
    <d v="2024-01-21T00:00:00"/>
    <d v="2024-02-20T00:00:00"/>
    <n v="12321.32"/>
    <n v="12321.32"/>
    <n v="716"/>
    <x v="0"/>
    <n v="0"/>
    <d v="2024-01-01T00:00:00"/>
  </r>
  <r>
    <s v="INV01790"/>
    <s v="C144"/>
    <d v="2024-10-26T00:00:00"/>
    <d v="2024-11-25T00:00:00"/>
    <n v="180957.9"/>
    <n v="180957.9"/>
    <n v="437"/>
    <x v="0"/>
    <n v="0"/>
    <d v="2024-10-01T00:00:00"/>
  </r>
  <r>
    <s v="INV02360"/>
    <s v="C144"/>
    <d v="2025-04-14T00:00:00"/>
    <d v="2025-05-14T00:00:00"/>
    <n v="62541.09"/>
    <n v="62541.09"/>
    <n v="267"/>
    <x v="0"/>
    <n v="0"/>
    <d v="2025-04-01T00:00:00"/>
  </r>
  <r>
    <s v="INV02371"/>
    <s v="C144"/>
    <d v="2024-07-31T00:00:00"/>
    <d v="2024-08-30T00:00:00"/>
    <n v="142631.13"/>
    <n v="142631.13"/>
    <n v="524"/>
    <x v="0"/>
    <n v="0"/>
    <d v="2024-07-01T00:00:00"/>
  </r>
  <r>
    <s v="INV02962"/>
    <s v="C144"/>
    <d v="2024-05-07T00:00:00"/>
    <d v="2024-06-06T00:00:00"/>
    <n v="123100.04"/>
    <n v="123100.04"/>
    <n v="609"/>
    <x v="0"/>
    <n v="0"/>
    <d v="2024-05-01T00:00:00"/>
  </r>
  <r>
    <s v="INV02537"/>
    <s v="C145"/>
    <d v="2024-06-12T00:00:00"/>
    <d v="2024-07-12T00:00:00"/>
    <n v="192508.43"/>
    <n v="83085.289999999994"/>
    <n v="573"/>
    <x v="0"/>
    <n v="109423.14"/>
    <d v="2024-06-01T00:00:00"/>
  </r>
  <r>
    <s v="INV00466"/>
    <s v="C145"/>
    <d v="2024-01-05T00:00:00"/>
    <d v="2024-02-04T00:00:00"/>
    <n v="189452.12"/>
    <n v="104868.23"/>
    <n v="732"/>
    <x v="0"/>
    <n v="84583.89"/>
    <d v="2024-01-01T00:00:00"/>
  </r>
  <r>
    <s v="INV00787"/>
    <s v="C145"/>
    <d v="2024-03-05T00:00:00"/>
    <d v="2024-04-04T00:00:00"/>
    <n v="147901.47"/>
    <n v="121432.78"/>
    <n v="672"/>
    <x v="0"/>
    <n v="26468.690000000002"/>
    <d v="2024-03-01T00:00:00"/>
  </r>
  <r>
    <s v="INV01732"/>
    <s v="C145"/>
    <d v="2025-05-04T00:00:00"/>
    <d v="2025-06-03T00:00:00"/>
    <n v="15239.34"/>
    <n v="10327"/>
    <n v="247"/>
    <x v="0"/>
    <n v="4912.34"/>
    <d v="2025-05-01T00:00:00"/>
  </r>
  <r>
    <s v="INV00091"/>
    <s v="C145"/>
    <d v="2025-12-08T00:00:00"/>
    <d v="2026-01-07T00:00:00"/>
    <n v="116531.92"/>
    <n v="116531.92"/>
    <n v="29"/>
    <x v="2"/>
    <n v="0"/>
    <d v="2025-12-01T00:00:00"/>
  </r>
  <r>
    <s v="INV00320"/>
    <s v="C145"/>
    <d v="2024-07-18T00:00:00"/>
    <d v="2024-08-17T00:00:00"/>
    <n v="60683.17"/>
    <n v="60683.17"/>
    <n v="537"/>
    <x v="0"/>
    <n v="0"/>
    <d v="2024-07-01T00:00:00"/>
  </r>
  <r>
    <s v="INV00409"/>
    <s v="C145"/>
    <d v="2024-04-02T00:00:00"/>
    <d v="2024-05-02T00:00:00"/>
    <n v="39670.080000000002"/>
    <n v="39670.080000000002"/>
    <n v="644"/>
    <x v="0"/>
    <n v="0"/>
    <d v="2024-04-01T00:00:00"/>
  </r>
  <r>
    <s v="INV01278"/>
    <s v="C145"/>
    <d v="2025-07-22T00:00:00"/>
    <d v="2025-08-21T00:00:00"/>
    <n v="162909.70000000001"/>
    <n v="162909.70000000001"/>
    <n v="168"/>
    <x v="0"/>
    <n v="0"/>
    <d v="2025-07-01T00:00:00"/>
  </r>
  <r>
    <s v="INV01608"/>
    <s v="C145"/>
    <d v="2024-04-23T00:00:00"/>
    <d v="2024-05-23T00:00:00"/>
    <n v="114975.79"/>
    <n v="114975.79"/>
    <n v="623"/>
    <x v="0"/>
    <n v="0"/>
    <d v="2024-04-01T00:00:00"/>
  </r>
  <r>
    <s v="INV01655"/>
    <s v="C145"/>
    <d v="2024-03-25T00:00:00"/>
    <d v="2024-04-24T00:00:00"/>
    <n v="144307.13"/>
    <n v="144307.13"/>
    <n v="652"/>
    <x v="0"/>
    <n v="0"/>
    <d v="2024-03-01T00:00:00"/>
  </r>
  <r>
    <s v="INV02575"/>
    <s v="C145"/>
    <d v="2025-12-01T00:00:00"/>
    <d v="2025-12-31T00:00:00"/>
    <n v="195332.18"/>
    <n v="195332.18"/>
    <n v="36"/>
    <x v="3"/>
    <n v="0"/>
    <d v="2025-12-01T00:00:00"/>
  </r>
  <r>
    <s v="INV00145"/>
    <s v="C146"/>
    <d v="2024-12-12T00:00:00"/>
    <d v="2025-01-11T00:00:00"/>
    <n v="183152.55"/>
    <n v="122599.03999999999"/>
    <n v="390"/>
    <x v="0"/>
    <n v="60553.509999999995"/>
    <d v="2024-12-01T00:00:00"/>
  </r>
  <r>
    <s v="INV01589"/>
    <s v="C146"/>
    <d v="2024-07-19T00:00:00"/>
    <d v="2024-08-18T00:00:00"/>
    <n v="101355.32"/>
    <n v="69354.460000000006"/>
    <n v="536"/>
    <x v="0"/>
    <n v="32000.86"/>
    <d v="2024-07-01T00:00:00"/>
  </r>
  <r>
    <s v="INV02224"/>
    <s v="C146"/>
    <d v="2025-05-02T00:00:00"/>
    <d v="2025-06-01T00:00:00"/>
    <n v="93202.61"/>
    <n v="64348.45"/>
    <n v="249"/>
    <x v="0"/>
    <n v="28854.160000000003"/>
    <d v="2025-05-01T00:00:00"/>
  </r>
  <r>
    <s v="INV01196"/>
    <s v="C146"/>
    <d v="2024-08-07T00:00:00"/>
    <d v="2024-09-06T00:00:00"/>
    <n v="54142.41"/>
    <n v="35180.050000000003"/>
    <n v="517"/>
    <x v="0"/>
    <n v="18962.36"/>
    <d v="2024-08-01T00:00:00"/>
  </r>
  <r>
    <s v="INV00565"/>
    <s v="C146"/>
    <d v="2024-05-14T00:00:00"/>
    <d v="2024-06-13T00:00:00"/>
    <n v="98584.44"/>
    <n v="98584.44"/>
    <n v="602"/>
    <x v="0"/>
    <n v="0"/>
    <d v="2024-05-01T00:00:00"/>
  </r>
  <r>
    <s v="INV00590"/>
    <s v="C146"/>
    <d v="2024-07-04T00:00:00"/>
    <d v="2024-08-03T00:00:00"/>
    <n v="145708.68"/>
    <n v="145708.68"/>
    <n v="551"/>
    <x v="0"/>
    <n v="0"/>
    <d v="2024-07-01T00:00:00"/>
  </r>
  <r>
    <s v="INV00837"/>
    <s v="C146"/>
    <d v="2024-04-06T00:00:00"/>
    <d v="2024-05-06T00:00:00"/>
    <n v="132353.04"/>
    <n v="132353.04"/>
    <n v="640"/>
    <x v="0"/>
    <n v="0"/>
    <d v="2024-04-01T00:00:00"/>
  </r>
  <r>
    <s v="INV01052"/>
    <s v="C146"/>
    <d v="2024-02-13T00:00:00"/>
    <d v="2024-03-14T00:00:00"/>
    <n v="110786.23"/>
    <n v="110786.23"/>
    <n v="693"/>
    <x v="0"/>
    <n v="0"/>
    <d v="2024-02-01T00:00:00"/>
  </r>
  <r>
    <s v="INV01167"/>
    <s v="C146"/>
    <d v="2024-02-19T00:00:00"/>
    <d v="2024-03-20T00:00:00"/>
    <n v="65292.62"/>
    <n v="65292.62"/>
    <n v="687"/>
    <x v="0"/>
    <n v="0"/>
    <d v="2024-02-01T00:00:00"/>
  </r>
  <r>
    <s v="INV01725"/>
    <s v="C146"/>
    <d v="2024-02-24T00:00:00"/>
    <d v="2024-03-25T00:00:00"/>
    <n v="106818.32"/>
    <n v="106818.32"/>
    <n v="682"/>
    <x v="0"/>
    <n v="0"/>
    <d v="2024-02-01T00:00:00"/>
  </r>
  <r>
    <s v="INV02041"/>
    <s v="C146"/>
    <d v="2024-05-23T00:00:00"/>
    <d v="2024-06-22T00:00:00"/>
    <n v="127178.19"/>
    <n v="127178.19"/>
    <n v="593"/>
    <x v="0"/>
    <n v="0"/>
    <d v="2024-05-01T00:00:00"/>
  </r>
  <r>
    <s v="INV02451"/>
    <s v="C146"/>
    <d v="2024-04-23T00:00:00"/>
    <d v="2024-05-23T00:00:00"/>
    <n v="17536.73"/>
    <n v="17536.73"/>
    <n v="623"/>
    <x v="0"/>
    <n v="0"/>
    <d v="2024-04-01T00:00:00"/>
  </r>
  <r>
    <s v="INV02607"/>
    <s v="C146"/>
    <d v="2025-03-23T00:00:00"/>
    <d v="2025-04-22T00:00:00"/>
    <n v="62016.77"/>
    <n v="62016.77"/>
    <n v="289"/>
    <x v="0"/>
    <n v="0"/>
    <d v="2025-03-01T00:00:00"/>
  </r>
  <r>
    <s v="INV02906"/>
    <s v="C146"/>
    <d v="2024-07-06T00:00:00"/>
    <d v="2024-08-05T00:00:00"/>
    <n v="106083.51"/>
    <n v="106083.51"/>
    <n v="549"/>
    <x v="0"/>
    <n v="0"/>
    <d v="2024-07-01T00:00:00"/>
  </r>
  <r>
    <s v="INV01100"/>
    <s v="C147"/>
    <d v="2025-06-04T00:00:00"/>
    <d v="2025-07-04T00:00:00"/>
    <n v="79969.66"/>
    <n v="26057.360000000001"/>
    <n v="216"/>
    <x v="0"/>
    <n v="53912.3"/>
    <d v="2025-06-01T00:00:00"/>
  </r>
  <r>
    <s v="INV00205"/>
    <s v="C147"/>
    <d v="2025-09-11T00:00:00"/>
    <d v="2025-10-11T00:00:00"/>
    <n v="128046.71"/>
    <n v="128046.71"/>
    <n v="117"/>
    <x v="0"/>
    <n v="0"/>
    <d v="2025-09-01T00:00:00"/>
  </r>
  <r>
    <s v="INV01612"/>
    <s v="C147"/>
    <d v="2025-08-17T00:00:00"/>
    <d v="2025-09-16T00:00:00"/>
    <n v="133223.07"/>
    <n v="133223.07"/>
    <n v="142"/>
    <x v="0"/>
    <n v="0"/>
    <d v="2025-08-01T00:00:00"/>
  </r>
  <r>
    <s v="INV02203"/>
    <s v="C148"/>
    <d v="2025-01-02T00:00:00"/>
    <d v="2025-02-01T00:00:00"/>
    <n v="137424.93"/>
    <n v="69704.09"/>
    <n v="369"/>
    <x v="0"/>
    <n v="67720.84"/>
    <d v="2025-01-01T00:00:00"/>
  </r>
  <r>
    <s v="INV01015"/>
    <s v="C148"/>
    <d v="2025-12-14T00:00:00"/>
    <d v="2026-01-13T00:00:00"/>
    <n v="179128.07"/>
    <n v="152677.18"/>
    <n v="23"/>
    <x v="2"/>
    <n v="26450.890000000014"/>
    <d v="2025-12-01T00:00:00"/>
  </r>
  <r>
    <s v="INV00306"/>
    <s v="C148"/>
    <d v="2025-11-06T00:00:00"/>
    <d v="2025-12-06T00:00:00"/>
    <n v="180681.07"/>
    <n v="180681.07"/>
    <n v="61"/>
    <x v="1"/>
    <n v="0"/>
    <d v="2025-11-01T00:00:00"/>
  </r>
  <r>
    <s v="INV01152"/>
    <s v="C148"/>
    <d v="2025-10-22T00:00:00"/>
    <d v="2025-11-21T00:00:00"/>
    <n v="146090.91"/>
    <n v="146090.91"/>
    <n v="76"/>
    <x v="1"/>
    <n v="0"/>
    <d v="2025-10-01T00:00:00"/>
  </r>
  <r>
    <s v="INV01243"/>
    <s v="C148"/>
    <d v="2025-08-01T00:00:00"/>
    <d v="2025-08-31T00:00:00"/>
    <n v="179032.36"/>
    <n v="179032.36"/>
    <n v="158"/>
    <x v="0"/>
    <n v="0"/>
    <d v="2025-08-01T00:00:00"/>
  </r>
  <r>
    <s v="INV01500"/>
    <s v="C148"/>
    <d v="2025-06-10T00:00:00"/>
    <d v="2025-07-10T00:00:00"/>
    <n v="152002.35999999999"/>
    <n v="152002.35999999999"/>
    <n v="210"/>
    <x v="0"/>
    <n v="0"/>
    <d v="2025-06-01T00:00:00"/>
  </r>
  <r>
    <s v="INV01570"/>
    <s v="C148"/>
    <d v="2024-06-27T00:00:00"/>
    <d v="2024-07-27T00:00:00"/>
    <n v="90605.01"/>
    <n v="90605.01"/>
    <n v="558"/>
    <x v="0"/>
    <n v="0"/>
    <d v="2024-06-01T00:00:00"/>
  </r>
  <r>
    <s v="INV01742"/>
    <s v="C148"/>
    <d v="2024-01-31T00:00:00"/>
    <d v="2024-03-01T00:00:00"/>
    <n v="42193.69"/>
    <n v="42193.69"/>
    <n v="706"/>
    <x v="0"/>
    <n v="0"/>
    <d v="2024-01-01T00:00:00"/>
  </r>
  <r>
    <s v="INV02140"/>
    <s v="C148"/>
    <d v="2024-05-20T00:00:00"/>
    <d v="2024-06-19T00:00:00"/>
    <n v="48582.41"/>
    <n v="48582.41"/>
    <n v="596"/>
    <x v="0"/>
    <n v="0"/>
    <d v="2024-05-01T00:00:00"/>
  </r>
  <r>
    <s v="INV02161"/>
    <s v="C148"/>
    <d v="2024-01-15T00:00:00"/>
    <d v="2024-02-14T00:00:00"/>
    <n v="196428.83"/>
    <n v="196428.83"/>
    <n v="722"/>
    <x v="0"/>
    <n v="0"/>
    <d v="2024-01-01T00:00:00"/>
  </r>
  <r>
    <s v="INV02413"/>
    <s v="C148"/>
    <d v="2025-12-06T00:00:00"/>
    <d v="2026-01-05T00:00:00"/>
    <n v="160606"/>
    <n v="160606"/>
    <n v="31"/>
    <x v="3"/>
    <n v="0"/>
    <d v="2025-12-01T00:00:00"/>
  </r>
  <r>
    <s v="INV02418"/>
    <s v="C148"/>
    <d v="2024-11-05T00:00:00"/>
    <d v="2024-12-05T00:00:00"/>
    <n v="73078.31"/>
    <n v="73078.31"/>
    <n v="427"/>
    <x v="0"/>
    <n v="0"/>
    <d v="2024-11-01T00:00:00"/>
  </r>
  <r>
    <s v="INV02710"/>
    <s v="C148"/>
    <d v="2024-03-15T00:00:00"/>
    <d v="2024-04-14T00:00:00"/>
    <n v="162917.42000000001"/>
    <n v="162917.42000000001"/>
    <n v="662"/>
    <x v="0"/>
    <n v="0"/>
    <d v="2024-03-01T00:00:00"/>
  </r>
  <r>
    <s v="INV00206"/>
    <s v="C149"/>
    <d v="2024-03-03T00:00:00"/>
    <d v="2024-04-02T00:00:00"/>
    <n v="100959.51"/>
    <n v="71805.06"/>
    <n v="674"/>
    <x v="0"/>
    <n v="29154.449999999997"/>
    <d v="2024-03-01T00:00:00"/>
  </r>
  <r>
    <s v="INV00090"/>
    <s v="C149"/>
    <d v="2025-07-22T00:00:00"/>
    <d v="2025-08-21T00:00:00"/>
    <n v="29731.51"/>
    <n v="13504.46"/>
    <n v="168"/>
    <x v="0"/>
    <n v="16227.05"/>
    <d v="2025-07-01T00:00:00"/>
  </r>
  <r>
    <s v="INV00097"/>
    <s v="C149"/>
    <d v="2024-09-19T00:00:00"/>
    <d v="2024-10-19T00:00:00"/>
    <n v="26753.95"/>
    <n v="26753.95"/>
    <n v="474"/>
    <x v="0"/>
    <n v="0"/>
    <d v="2024-09-01T00:00:00"/>
  </r>
  <r>
    <s v="INV00133"/>
    <s v="C149"/>
    <d v="2024-06-11T00:00:00"/>
    <d v="2024-07-11T00:00:00"/>
    <n v="192635.23"/>
    <n v="192635.23"/>
    <n v="574"/>
    <x v="0"/>
    <n v="0"/>
    <d v="2024-06-01T00:00:00"/>
  </r>
  <r>
    <s v="INV00774"/>
    <s v="C149"/>
    <d v="2025-05-28T00:00:00"/>
    <d v="2025-06-27T00:00:00"/>
    <n v="159031.87"/>
    <n v="159031.87"/>
    <n v="223"/>
    <x v="0"/>
    <n v="0"/>
    <d v="2025-05-01T00:00:00"/>
  </r>
  <r>
    <s v="INV01289"/>
    <s v="C149"/>
    <d v="2024-01-14T00:00:00"/>
    <d v="2024-02-13T00:00:00"/>
    <n v="30492.41"/>
    <n v="30492.41"/>
    <n v="723"/>
    <x v="0"/>
    <n v="0"/>
    <d v="2024-01-01T00:00:00"/>
  </r>
  <r>
    <s v="INV01736"/>
    <s v="C149"/>
    <d v="2024-02-25T00:00:00"/>
    <d v="2024-03-26T00:00:00"/>
    <n v="84310.59"/>
    <n v="84310.59"/>
    <n v="681"/>
    <x v="0"/>
    <n v="0"/>
    <d v="2024-02-01T00:00:00"/>
  </r>
  <r>
    <s v="INV02004"/>
    <s v="C149"/>
    <d v="2024-08-18T00:00:00"/>
    <d v="2024-09-17T00:00:00"/>
    <n v="106249.63"/>
    <n v="106249.63"/>
    <n v="506"/>
    <x v="0"/>
    <n v="0"/>
    <d v="2024-08-01T00:00:00"/>
  </r>
  <r>
    <s v="INV02143"/>
    <s v="C149"/>
    <d v="2025-12-22T00:00:00"/>
    <d v="2026-01-21T00:00:00"/>
    <n v="27219.72"/>
    <n v="27219.72"/>
    <n v="15"/>
    <x v="2"/>
    <n v="0"/>
    <d v="2025-12-01T00:00:00"/>
  </r>
  <r>
    <s v="INV02471"/>
    <s v="C149"/>
    <d v="2024-07-20T00:00:00"/>
    <d v="2024-08-19T00:00:00"/>
    <n v="19328.14"/>
    <n v="19328.14"/>
    <n v="535"/>
    <x v="0"/>
    <n v="0"/>
    <d v="2024-07-01T00:00:00"/>
  </r>
  <r>
    <s v="INV02739"/>
    <s v="C149"/>
    <d v="2024-07-06T00:00:00"/>
    <d v="2024-08-05T00:00:00"/>
    <n v="67424.179999999993"/>
    <n v="67424.179999999993"/>
    <n v="549"/>
    <x v="0"/>
    <n v="0"/>
    <d v="2024-07-01T00:00:00"/>
  </r>
  <r>
    <s v="INV01186"/>
    <s v="C150"/>
    <d v="2024-01-22T00:00:00"/>
    <d v="2024-02-21T00:00:00"/>
    <n v="160247.76"/>
    <n v="144217.42000000001"/>
    <n v="715"/>
    <x v="0"/>
    <n v="16030.339999999997"/>
    <d v="2024-01-01T00:00:00"/>
  </r>
  <r>
    <s v="INV00382"/>
    <s v="C150"/>
    <d v="2024-06-12T00:00:00"/>
    <d v="2024-07-12T00:00:00"/>
    <n v="37185.68"/>
    <n v="37185.68"/>
    <n v="573"/>
    <x v="0"/>
    <n v="0"/>
    <d v="2024-06-01T00:00:00"/>
  </r>
  <r>
    <s v="INV00701"/>
    <s v="C150"/>
    <d v="2024-05-25T00:00:00"/>
    <d v="2024-06-24T00:00:00"/>
    <n v="87076.42"/>
    <n v="87076.42"/>
    <n v="591"/>
    <x v="0"/>
    <n v="0"/>
    <d v="2024-05-01T00:00:00"/>
  </r>
  <r>
    <s v="INV01979"/>
    <s v="C150"/>
    <d v="2025-03-21T00:00:00"/>
    <d v="2025-04-20T00:00:00"/>
    <n v="120894.37"/>
    <n v="120894.37"/>
    <n v="291"/>
    <x v="0"/>
    <n v="0"/>
    <d v="2025-03-01T00:00:00"/>
  </r>
  <r>
    <s v="INV02399"/>
    <s v="C150"/>
    <d v="2025-06-19T00:00:00"/>
    <d v="2025-07-19T00:00:00"/>
    <n v="138411.23000000001"/>
    <n v="138411.23000000001"/>
    <n v="201"/>
    <x v="0"/>
    <n v="0"/>
    <d v="2025-06-01T00:00:00"/>
  </r>
  <r>
    <s v="INV02478"/>
    <s v="C150"/>
    <d v="2024-10-13T00:00:00"/>
    <d v="2024-11-12T00:00:00"/>
    <n v="53542.58"/>
    <n v="53542.58"/>
    <n v="450"/>
    <x v="0"/>
    <n v="0"/>
    <d v="2024-10-01T00:00:00"/>
  </r>
  <r>
    <s v="INV01342"/>
    <s v="C151"/>
    <d v="2024-07-27T00:00:00"/>
    <d v="2024-08-26T00:00:00"/>
    <n v="137906.43"/>
    <n v="82997.58"/>
    <n v="528"/>
    <x v="0"/>
    <n v="54908.849999999991"/>
    <d v="2024-07-01T00:00:00"/>
  </r>
  <r>
    <s v="INV01039"/>
    <s v="C151"/>
    <d v="2024-11-03T00:00:00"/>
    <d v="2024-12-03T00:00:00"/>
    <n v="45367.44"/>
    <n v="45367.44"/>
    <n v="429"/>
    <x v="0"/>
    <n v="0"/>
    <d v="2024-11-01T00:00:00"/>
  </r>
  <r>
    <s v="INV01198"/>
    <s v="C151"/>
    <d v="2025-08-04T00:00:00"/>
    <d v="2025-09-03T00:00:00"/>
    <n v="19826.57"/>
    <n v="19826.57"/>
    <n v="155"/>
    <x v="0"/>
    <n v="0"/>
    <d v="2025-08-01T00:00:00"/>
  </r>
  <r>
    <s v="INV01388"/>
    <s v="C151"/>
    <d v="2024-10-16T00:00:00"/>
    <d v="2024-11-15T00:00:00"/>
    <n v="181708.92"/>
    <n v="181708.92"/>
    <n v="447"/>
    <x v="0"/>
    <n v="0"/>
    <d v="2024-10-01T00:00:00"/>
  </r>
  <r>
    <s v="INV01864"/>
    <s v="C151"/>
    <d v="2025-07-07T00:00:00"/>
    <d v="2025-08-06T00:00:00"/>
    <n v="120249.15"/>
    <n v="120249.15"/>
    <n v="183"/>
    <x v="0"/>
    <n v="0"/>
    <d v="2025-07-01T00:00:00"/>
  </r>
  <r>
    <s v="INV02150"/>
    <s v="C151"/>
    <d v="2025-07-13T00:00:00"/>
    <d v="2025-08-12T00:00:00"/>
    <n v="126843.51"/>
    <n v="126843.51"/>
    <n v="177"/>
    <x v="0"/>
    <n v="0"/>
    <d v="2025-07-01T00:00:00"/>
  </r>
  <r>
    <s v="INV01563"/>
    <s v="C152"/>
    <d v="2025-08-03T00:00:00"/>
    <d v="2025-09-02T00:00:00"/>
    <n v="111467.88"/>
    <n v="39065.64"/>
    <n v="156"/>
    <x v="0"/>
    <n v="72402.240000000005"/>
    <d v="2025-08-01T00:00:00"/>
  </r>
  <r>
    <s v="INV00184"/>
    <s v="C152"/>
    <d v="2024-08-22T00:00:00"/>
    <d v="2024-09-21T00:00:00"/>
    <n v="124471.64"/>
    <n v="75035.38"/>
    <n v="502"/>
    <x v="0"/>
    <n v="49436.259999999995"/>
    <d v="2024-08-01T00:00:00"/>
  </r>
  <r>
    <s v="INV00247"/>
    <s v="C152"/>
    <d v="2025-08-19T00:00:00"/>
    <d v="2025-09-18T00:00:00"/>
    <n v="80278.559999999998"/>
    <n v="80278.559999999998"/>
    <n v="140"/>
    <x v="0"/>
    <n v="0"/>
    <d v="2025-08-01T00:00:00"/>
  </r>
  <r>
    <s v="INV00293"/>
    <s v="C152"/>
    <d v="2024-08-27T00:00:00"/>
    <d v="2024-09-26T00:00:00"/>
    <n v="32899.14"/>
    <n v="32899.14"/>
    <n v="497"/>
    <x v="0"/>
    <n v="0"/>
    <d v="2024-08-01T00:00:00"/>
  </r>
  <r>
    <s v="INV00897"/>
    <s v="C152"/>
    <d v="2025-01-18T00:00:00"/>
    <d v="2025-02-17T00:00:00"/>
    <n v="132761.21"/>
    <n v="132761.21"/>
    <n v="353"/>
    <x v="0"/>
    <n v="0"/>
    <d v="2025-01-01T00:00:00"/>
  </r>
  <r>
    <s v="INV01533"/>
    <s v="C152"/>
    <d v="2025-05-30T00:00:00"/>
    <d v="2025-06-29T00:00:00"/>
    <n v="133586.04999999999"/>
    <n v="133586.04999999999"/>
    <n v="221"/>
    <x v="0"/>
    <n v="0"/>
    <d v="2025-05-01T00:00:00"/>
  </r>
  <r>
    <s v="INV02053"/>
    <s v="C152"/>
    <d v="2025-06-19T00:00:00"/>
    <d v="2025-07-19T00:00:00"/>
    <n v="192795.72"/>
    <n v="192795.72"/>
    <n v="201"/>
    <x v="0"/>
    <n v="0"/>
    <d v="2025-06-01T00:00:00"/>
  </r>
  <r>
    <s v="INV02141"/>
    <s v="C152"/>
    <d v="2024-01-29T00:00:00"/>
    <d v="2024-02-28T00:00:00"/>
    <n v="10090.549999999999"/>
    <n v="10090.549999999999"/>
    <n v="708"/>
    <x v="0"/>
    <n v="0"/>
    <d v="2024-01-01T00:00:00"/>
  </r>
  <r>
    <s v="INV00411"/>
    <s v="C153"/>
    <d v="2025-01-17T00:00:00"/>
    <d v="2025-02-16T00:00:00"/>
    <n v="150176.28"/>
    <n v="150176.28"/>
    <n v="354"/>
    <x v="0"/>
    <n v="0"/>
    <d v="2025-01-01T00:00:00"/>
  </r>
  <r>
    <s v="INV00553"/>
    <s v="C153"/>
    <d v="2024-08-07T00:00:00"/>
    <d v="2024-09-06T00:00:00"/>
    <n v="92566.43"/>
    <n v="92566.43"/>
    <n v="517"/>
    <x v="0"/>
    <n v="0"/>
    <d v="2024-08-01T00:00:00"/>
  </r>
  <r>
    <s v="INV01040"/>
    <s v="C153"/>
    <d v="2025-11-26T00:00:00"/>
    <d v="2025-12-26T00:00:00"/>
    <n v="38745.58"/>
    <n v="38745.58"/>
    <n v="41"/>
    <x v="3"/>
    <n v="0"/>
    <d v="2025-11-01T00:00:00"/>
  </r>
  <r>
    <s v="INV01323"/>
    <s v="C153"/>
    <d v="2024-11-04T00:00:00"/>
    <d v="2024-12-04T00:00:00"/>
    <n v="158121.85"/>
    <n v="158121.85"/>
    <n v="428"/>
    <x v="0"/>
    <n v="0"/>
    <d v="2024-11-01T00:00:00"/>
  </r>
  <r>
    <s v="INV02535"/>
    <s v="C153"/>
    <d v="2025-08-28T00:00:00"/>
    <d v="2025-09-27T00:00:00"/>
    <n v="191936.75"/>
    <n v="191936.75"/>
    <n v="131"/>
    <x v="0"/>
    <n v="0"/>
    <d v="2025-08-01T00:00:00"/>
  </r>
  <r>
    <s v="INV01654"/>
    <s v="C154"/>
    <d v="2025-10-20T00:00:00"/>
    <d v="2025-11-19T00:00:00"/>
    <n v="70195.38"/>
    <n v="29004.31"/>
    <n v="78"/>
    <x v="1"/>
    <n v="41191.070000000007"/>
    <d v="2025-10-01T00:00:00"/>
  </r>
  <r>
    <s v="INV00148"/>
    <s v="C154"/>
    <d v="2024-09-15T00:00:00"/>
    <d v="2024-10-15T00:00:00"/>
    <n v="37963.71"/>
    <n v="37963.71"/>
    <n v="478"/>
    <x v="0"/>
    <n v="0"/>
    <d v="2024-09-01T00:00:00"/>
  </r>
  <r>
    <s v="INV00456"/>
    <s v="C154"/>
    <d v="2024-08-23T00:00:00"/>
    <d v="2024-09-22T00:00:00"/>
    <n v="18444.21"/>
    <n v="18444.21"/>
    <n v="501"/>
    <x v="0"/>
    <n v="0"/>
    <d v="2024-08-01T00:00:00"/>
  </r>
  <r>
    <s v="INV00485"/>
    <s v="C154"/>
    <d v="2025-11-19T00:00:00"/>
    <d v="2025-12-19T00:00:00"/>
    <n v="174900.68"/>
    <n v="174900.68"/>
    <n v="48"/>
    <x v="3"/>
    <n v="0"/>
    <d v="2025-11-01T00:00:00"/>
  </r>
  <r>
    <s v="INV00812"/>
    <s v="C154"/>
    <d v="2024-05-29T00:00:00"/>
    <d v="2024-06-28T00:00:00"/>
    <n v="145391.19"/>
    <n v="145391.19"/>
    <n v="587"/>
    <x v="0"/>
    <n v="0"/>
    <d v="2024-05-01T00:00:00"/>
  </r>
  <r>
    <s v="INV01398"/>
    <s v="C154"/>
    <d v="2025-02-01T00:00:00"/>
    <d v="2025-03-03T00:00:00"/>
    <n v="142347.81"/>
    <n v="142347.81"/>
    <n v="339"/>
    <x v="0"/>
    <n v="0"/>
    <d v="2025-02-01T00:00:00"/>
  </r>
  <r>
    <s v="INV02347"/>
    <s v="C154"/>
    <d v="2024-02-22T00:00:00"/>
    <d v="2024-03-23T00:00:00"/>
    <n v="131568.04999999999"/>
    <n v="131568.04999999999"/>
    <n v="684"/>
    <x v="0"/>
    <n v="0"/>
    <d v="2024-02-01T00:00:00"/>
  </r>
  <r>
    <s v="INV02464"/>
    <s v="C154"/>
    <d v="2024-03-08T00:00:00"/>
    <d v="2024-04-07T00:00:00"/>
    <n v="59911.39"/>
    <n v="59911.39"/>
    <n v="669"/>
    <x v="0"/>
    <n v="0"/>
    <d v="2024-03-01T00:00:00"/>
  </r>
  <r>
    <s v="INV02586"/>
    <s v="C154"/>
    <d v="2025-11-12T00:00:00"/>
    <d v="2025-12-12T00:00:00"/>
    <n v="152745.26"/>
    <n v="152745.26"/>
    <n v="55"/>
    <x v="3"/>
    <n v="0"/>
    <d v="2025-11-01T00:00:00"/>
  </r>
  <r>
    <s v="INV02674"/>
    <s v="C154"/>
    <d v="2024-09-12T00:00:00"/>
    <d v="2024-10-12T00:00:00"/>
    <n v="118489.12"/>
    <n v="118489.12"/>
    <n v="481"/>
    <x v="0"/>
    <n v="0"/>
    <d v="2024-09-01T00:00:00"/>
  </r>
  <r>
    <s v="INV02676"/>
    <s v="C154"/>
    <d v="2025-06-27T00:00:00"/>
    <d v="2025-07-27T00:00:00"/>
    <n v="185177.16"/>
    <n v="185177.16"/>
    <n v="193"/>
    <x v="0"/>
    <n v="0"/>
    <d v="2025-06-01T00:00:00"/>
  </r>
  <r>
    <s v="INV02967"/>
    <s v="C154"/>
    <d v="2025-09-09T00:00:00"/>
    <d v="2025-10-09T00:00:00"/>
    <n v="112970.65"/>
    <n v="112970.65"/>
    <n v="119"/>
    <x v="0"/>
    <n v="0"/>
    <d v="2025-09-01T00:00:00"/>
  </r>
  <r>
    <s v="INV02426"/>
    <s v="C155"/>
    <d v="2024-08-04T00:00:00"/>
    <d v="2024-09-03T00:00:00"/>
    <n v="181237.79"/>
    <n v="95229.79"/>
    <n v="520"/>
    <x v="0"/>
    <n v="86008.000000000015"/>
    <d v="2024-08-01T00:00:00"/>
  </r>
  <r>
    <s v="INV01142"/>
    <s v="C155"/>
    <d v="2024-10-03T00:00:00"/>
    <d v="2024-11-02T00:00:00"/>
    <n v="111667.84"/>
    <n v="39067.69"/>
    <n v="460"/>
    <x v="0"/>
    <n v="72600.149999999994"/>
    <d v="2024-10-01T00:00:00"/>
  </r>
  <r>
    <s v="INV01048"/>
    <s v="C155"/>
    <d v="2024-05-02T00:00:00"/>
    <d v="2024-06-01T00:00:00"/>
    <n v="88391.82"/>
    <n v="41851.89"/>
    <n v="614"/>
    <x v="0"/>
    <n v="46539.930000000008"/>
    <d v="2024-05-01T00:00:00"/>
  </r>
  <r>
    <s v="INV00611"/>
    <s v="C155"/>
    <d v="2025-03-16T00:00:00"/>
    <d v="2025-04-15T00:00:00"/>
    <n v="148134.6"/>
    <n v="148134.6"/>
    <n v="296"/>
    <x v="0"/>
    <n v="0"/>
    <d v="2025-03-01T00:00:00"/>
  </r>
  <r>
    <s v="INV00612"/>
    <s v="C155"/>
    <d v="2024-09-08T00:00:00"/>
    <d v="2024-10-08T00:00:00"/>
    <n v="68387.17"/>
    <n v="68387.17"/>
    <n v="485"/>
    <x v="0"/>
    <n v="0"/>
    <d v="2024-09-01T00:00:00"/>
  </r>
  <r>
    <s v="INV00782"/>
    <s v="C155"/>
    <d v="2025-05-11T00:00:00"/>
    <d v="2025-06-10T00:00:00"/>
    <n v="24859.8"/>
    <n v="24859.8"/>
    <n v="240"/>
    <x v="0"/>
    <n v="0"/>
    <d v="2025-05-01T00:00:00"/>
  </r>
  <r>
    <s v="INV00817"/>
    <s v="C155"/>
    <d v="2025-03-23T00:00:00"/>
    <d v="2025-04-22T00:00:00"/>
    <n v="142435.89000000001"/>
    <n v="142435.89000000001"/>
    <n v="289"/>
    <x v="0"/>
    <n v="0"/>
    <d v="2025-03-01T00:00:00"/>
  </r>
  <r>
    <s v="INV01114"/>
    <s v="C155"/>
    <d v="2024-12-24T00:00:00"/>
    <d v="2025-01-23T00:00:00"/>
    <n v="179463.5"/>
    <n v="179463.5"/>
    <n v="378"/>
    <x v="0"/>
    <n v="0"/>
    <d v="2024-12-01T00:00:00"/>
  </r>
  <r>
    <s v="INV01119"/>
    <s v="C155"/>
    <d v="2025-08-02T00:00:00"/>
    <d v="2025-09-01T00:00:00"/>
    <n v="109880.06"/>
    <n v="109880.06"/>
    <n v="157"/>
    <x v="0"/>
    <n v="0"/>
    <d v="2025-08-01T00:00:00"/>
  </r>
  <r>
    <s v="INV01274"/>
    <s v="C155"/>
    <d v="2024-03-30T00:00:00"/>
    <d v="2024-04-29T00:00:00"/>
    <n v="23970.39"/>
    <n v="23970.39"/>
    <n v="647"/>
    <x v="0"/>
    <n v="0"/>
    <d v="2024-03-01T00:00:00"/>
  </r>
  <r>
    <s v="INV02095"/>
    <s v="C155"/>
    <d v="2025-09-11T00:00:00"/>
    <d v="2025-10-11T00:00:00"/>
    <n v="88860.19"/>
    <n v="88860.19"/>
    <n v="117"/>
    <x v="0"/>
    <n v="0"/>
    <d v="2025-09-01T00:00:00"/>
  </r>
  <r>
    <s v="INV02204"/>
    <s v="C155"/>
    <d v="2024-01-29T00:00:00"/>
    <d v="2024-02-28T00:00:00"/>
    <n v="123870.04"/>
    <n v="123870.04"/>
    <n v="708"/>
    <x v="0"/>
    <n v="0"/>
    <d v="2024-01-01T00:00:00"/>
  </r>
  <r>
    <s v="INV02361"/>
    <s v="C155"/>
    <d v="2025-02-17T00:00:00"/>
    <d v="2025-03-19T00:00:00"/>
    <n v="82624.77"/>
    <n v="82624.77"/>
    <n v="323"/>
    <x v="0"/>
    <n v="0"/>
    <d v="2025-02-01T00:00:00"/>
  </r>
  <r>
    <s v="INV02364"/>
    <s v="C155"/>
    <d v="2025-10-22T00:00:00"/>
    <d v="2025-11-21T00:00:00"/>
    <n v="180166.59"/>
    <n v="180166.59"/>
    <n v="76"/>
    <x v="1"/>
    <n v="0"/>
    <d v="2025-10-01T00:00:00"/>
  </r>
  <r>
    <s v="INV02183"/>
    <s v="C156"/>
    <d v="2025-10-16T00:00:00"/>
    <d v="2025-11-15T00:00:00"/>
    <n v="19310.240000000002"/>
    <n v="13072.05"/>
    <n v="82"/>
    <x v="1"/>
    <n v="6238.1900000000023"/>
    <d v="2025-10-01T00:00:00"/>
  </r>
  <r>
    <s v="INV00480"/>
    <s v="C156"/>
    <d v="2025-04-19T00:00:00"/>
    <d v="2025-05-19T00:00:00"/>
    <n v="103268.41"/>
    <n v="103268.41"/>
    <n v="262"/>
    <x v="0"/>
    <n v="0"/>
    <d v="2025-04-01T00:00:00"/>
  </r>
  <r>
    <s v="INV01354"/>
    <s v="C156"/>
    <d v="2024-12-24T00:00:00"/>
    <d v="2025-01-23T00:00:00"/>
    <n v="141466.07"/>
    <n v="141466.07"/>
    <n v="378"/>
    <x v="0"/>
    <n v="0"/>
    <d v="2024-12-01T00:00:00"/>
  </r>
  <r>
    <s v="INV01475"/>
    <s v="C156"/>
    <d v="2025-10-11T00:00:00"/>
    <d v="2025-11-10T00:00:00"/>
    <n v="130756.51"/>
    <n v="130756.51"/>
    <n v="87"/>
    <x v="1"/>
    <n v="0"/>
    <d v="2025-10-01T00:00:00"/>
  </r>
  <r>
    <s v="INV01912"/>
    <s v="C156"/>
    <d v="2025-10-11T00:00:00"/>
    <d v="2025-11-10T00:00:00"/>
    <n v="30452.06"/>
    <n v="30452.06"/>
    <n v="87"/>
    <x v="1"/>
    <n v="0"/>
    <d v="2025-10-01T00:00:00"/>
  </r>
  <r>
    <s v="INV02319"/>
    <s v="C156"/>
    <d v="2024-08-16T00:00:00"/>
    <d v="2024-09-15T00:00:00"/>
    <n v="129402.94"/>
    <n v="129402.94"/>
    <n v="508"/>
    <x v="0"/>
    <n v="0"/>
    <d v="2024-08-01T00:00:00"/>
  </r>
  <r>
    <s v="INV02948"/>
    <s v="C156"/>
    <d v="2025-08-24T00:00:00"/>
    <d v="2025-09-23T00:00:00"/>
    <n v="178864.64000000001"/>
    <n v="178864.64000000001"/>
    <n v="135"/>
    <x v="0"/>
    <n v="0"/>
    <d v="2025-08-01T00:00:00"/>
  </r>
  <r>
    <s v="INV00100"/>
    <s v="C157"/>
    <d v="2025-11-25T00:00:00"/>
    <d v="2025-12-25T00:00:00"/>
    <n v="73164.89"/>
    <n v="73164.89"/>
    <n v="42"/>
    <x v="3"/>
    <n v="0"/>
    <d v="2025-11-01T00:00:00"/>
  </r>
  <r>
    <s v="INV00634"/>
    <s v="C157"/>
    <d v="2025-11-26T00:00:00"/>
    <d v="2025-12-26T00:00:00"/>
    <n v="184493.8"/>
    <n v="184493.8"/>
    <n v="41"/>
    <x v="3"/>
    <n v="0"/>
    <d v="2025-11-01T00:00:00"/>
  </r>
  <r>
    <s v="INV00810"/>
    <s v="C157"/>
    <d v="2025-03-08T00:00:00"/>
    <d v="2025-04-07T00:00:00"/>
    <n v="84373.7"/>
    <n v="84373.7"/>
    <n v="304"/>
    <x v="0"/>
    <n v="0"/>
    <d v="2025-03-01T00:00:00"/>
  </r>
  <r>
    <s v="INV00974"/>
    <s v="C157"/>
    <d v="2025-07-31T00:00:00"/>
    <d v="2025-08-30T00:00:00"/>
    <n v="83164.789999999994"/>
    <n v="83164.789999999994"/>
    <n v="159"/>
    <x v="0"/>
    <n v="0"/>
    <d v="2025-07-01T00:00:00"/>
  </r>
  <r>
    <s v="INV01466"/>
    <s v="C157"/>
    <d v="2024-08-08T00:00:00"/>
    <d v="2024-09-07T00:00:00"/>
    <n v="114313.86"/>
    <n v="114313.86"/>
    <n v="516"/>
    <x v="0"/>
    <n v="0"/>
    <d v="2024-08-01T00:00:00"/>
  </r>
  <r>
    <s v="INV01866"/>
    <s v="C157"/>
    <d v="2024-02-17T00:00:00"/>
    <d v="2024-03-18T00:00:00"/>
    <n v="48380.11"/>
    <n v="48380.11"/>
    <n v="689"/>
    <x v="0"/>
    <n v="0"/>
    <d v="2024-02-01T00:00:00"/>
  </r>
  <r>
    <s v="INV02059"/>
    <s v="C157"/>
    <d v="2024-11-22T00:00:00"/>
    <d v="2024-12-22T00:00:00"/>
    <n v="112355.68"/>
    <n v="112355.68"/>
    <n v="410"/>
    <x v="0"/>
    <n v="0"/>
    <d v="2024-11-01T00:00:00"/>
  </r>
  <r>
    <s v="INV02415"/>
    <s v="C157"/>
    <d v="2025-05-04T00:00:00"/>
    <d v="2025-06-03T00:00:00"/>
    <n v="47455.16"/>
    <n v="47455.16"/>
    <n v="247"/>
    <x v="0"/>
    <n v="0"/>
    <d v="2025-05-01T00:00:00"/>
  </r>
  <r>
    <s v="INV02279"/>
    <s v="C158"/>
    <d v="2025-02-10T00:00:00"/>
    <d v="2025-03-12T00:00:00"/>
    <n v="137671.57"/>
    <n v="45419.82"/>
    <n v="330"/>
    <x v="0"/>
    <n v="92251.75"/>
    <d v="2025-02-01T00:00:00"/>
  </r>
  <r>
    <s v="INV01626"/>
    <s v="C158"/>
    <d v="2025-11-17T00:00:00"/>
    <d v="2025-12-17T00:00:00"/>
    <n v="185707.1"/>
    <n v="93505.63"/>
    <n v="50"/>
    <x v="3"/>
    <n v="92201.47"/>
    <d v="2025-11-01T00:00:00"/>
  </r>
  <r>
    <s v="INV02933"/>
    <s v="C158"/>
    <d v="2024-10-14T00:00:00"/>
    <d v="2024-11-13T00:00:00"/>
    <n v="111072.72"/>
    <n v="39545.72"/>
    <n v="449"/>
    <x v="0"/>
    <n v="71527"/>
    <d v="2024-10-01T00:00:00"/>
  </r>
  <r>
    <s v="INV00234"/>
    <s v="C158"/>
    <d v="2024-04-07T00:00:00"/>
    <d v="2024-05-07T00:00:00"/>
    <n v="81630.69"/>
    <n v="63240.07"/>
    <n v="639"/>
    <x v="0"/>
    <n v="18390.620000000003"/>
    <d v="2024-04-01T00:00:00"/>
  </r>
  <r>
    <s v="INV01764"/>
    <s v="C158"/>
    <d v="2024-08-13T00:00:00"/>
    <d v="2024-09-12T00:00:00"/>
    <n v="24478.76"/>
    <n v="12769.35"/>
    <n v="511"/>
    <x v="0"/>
    <n v="11709.409999999998"/>
    <d v="2024-08-01T00:00:00"/>
  </r>
  <r>
    <s v="INV00074"/>
    <s v="C158"/>
    <d v="2024-01-23T00:00:00"/>
    <d v="2024-02-22T00:00:00"/>
    <n v="39432.589999999997"/>
    <n v="39432.589999999997"/>
    <n v="714"/>
    <x v="0"/>
    <n v="0"/>
    <d v="2024-01-01T00:00:00"/>
  </r>
  <r>
    <s v="INV00137"/>
    <s v="C158"/>
    <d v="2024-05-09T00:00:00"/>
    <d v="2024-06-08T00:00:00"/>
    <n v="179928.2"/>
    <n v="179928.2"/>
    <n v="607"/>
    <x v="0"/>
    <n v="0"/>
    <d v="2024-05-01T00:00:00"/>
  </r>
  <r>
    <s v="INV00454"/>
    <s v="C158"/>
    <d v="2025-09-20T00:00:00"/>
    <d v="2025-10-20T00:00:00"/>
    <n v="94192.68"/>
    <n v="94192.68"/>
    <n v="108"/>
    <x v="0"/>
    <n v="0"/>
    <d v="2025-09-01T00:00:00"/>
  </r>
  <r>
    <s v="INV01559"/>
    <s v="C158"/>
    <d v="2025-06-04T00:00:00"/>
    <d v="2025-07-04T00:00:00"/>
    <n v="84797.96"/>
    <n v="84797.96"/>
    <n v="216"/>
    <x v="0"/>
    <n v="0"/>
    <d v="2025-06-01T00:00:00"/>
  </r>
  <r>
    <s v="INV01604"/>
    <s v="C158"/>
    <d v="2025-11-22T00:00:00"/>
    <d v="2025-12-22T00:00:00"/>
    <n v="187059.53"/>
    <n v="187059.53"/>
    <n v="45"/>
    <x v="3"/>
    <n v="0"/>
    <d v="2025-11-01T00:00:00"/>
  </r>
  <r>
    <s v="INV01610"/>
    <s v="C158"/>
    <d v="2024-04-09T00:00:00"/>
    <d v="2024-05-09T00:00:00"/>
    <n v="181024.91"/>
    <n v="181024.91"/>
    <n v="637"/>
    <x v="0"/>
    <n v="0"/>
    <d v="2024-04-01T00:00:00"/>
  </r>
  <r>
    <s v="INV01804"/>
    <s v="C158"/>
    <d v="2025-02-18T00:00:00"/>
    <d v="2025-03-20T00:00:00"/>
    <n v="114367.87"/>
    <n v="114367.87"/>
    <n v="322"/>
    <x v="0"/>
    <n v="0"/>
    <d v="2025-02-01T00:00:00"/>
  </r>
  <r>
    <s v="INV02536"/>
    <s v="C158"/>
    <d v="2024-08-24T00:00:00"/>
    <d v="2024-09-23T00:00:00"/>
    <n v="148329.35999999999"/>
    <n v="148329.35999999999"/>
    <n v="500"/>
    <x v="0"/>
    <n v="0"/>
    <d v="2024-08-01T00:00:00"/>
  </r>
  <r>
    <s v="INV02888"/>
    <s v="C158"/>
    <d v="2025-04-12T00:00:00"/>
    <d v="2025-05-12T00:00:00"/>
    <n v="102652.49"/>
    <n v="102652.49"/>
    <n v="269"/>
    <x v="0"/>
    <n v="0"/>
    <d v="2025-04-01T00:00:00"/>
  </r>
  <r>
    <s v="INV02395"/>
    <s v="C159"/>
    <d v="2024-05-07T00:00:00"/>
    <d v="2024-06-06T00:00:00"/>
    <n v="140670.47"/>
    <n v="53058.38"/>
    <n v="609"/>
    <x v="0"/>
    <n v="87612.09"/>
    <d v="2024-05-01T00:00:00"/>
  </r>
  <r>
    <s v="INV02602"/>
    <s v="C159"/>
    <d v="2024-02-16T00:00:00"/>
    <d v="2024-03-17T00:00:00"/>
    <n v="132459.37"/>
    <n v="78362.100000000006"/>
    <n v="690"/>
    <x v="0"/>
    <n v="54097.26999999999"/>
    <d v="2024-02-01T00:00:00"/>
  </r>
  <r>
    <s v="INV02647"/>
    <s v="C159"/>
    <d v="2025-05-29T00:00:00"/>
    <d v="2025-06-28T00:00:00"/>
    <n v="184198.3"/>
    <n v="140478.10999999999"/>
    <n v="222"/>
    <x v="0"/>
    <n v="43720.19"/>
    <d v="2025-05-01T00:00:00"/>
  </r>
  <r>
    <s v="INV00064"/>
    <s v="C159"/>
    <d v="2024-08-17T00:00:00"/>
    <d v="2024-09-16T00:00:00"/>
    <n v="140254.20000000001"/>
    <n v="140254.20000000001"/>
    <n v="507"/>
    <x v="0"/>
    <n v="0"/>
    <d v="2024-08-01T00:00:00"/>
  </r>
  <r>
    <s v="INV00408"/>
    <s v="C159"/>
    <d v="2025-06-02T00:00:00"/>
    <d v="2025-07-02T00:00:00"/>
    <n v="119540.85"/>
    <n v="119540.85"/>
    <n v="218"/>
    <x v="0"/>
    <n v="0"/>
    <d v="2025-06-01T00:00:00"/>
  </r>
  <r>
    <s v="INV00791"/>
    <s v="C159"/>
    <d v="2024-08-07T00:00:00"/>
    <d v="2024-09-06T00:00:00"/>
    <n v="61060.52"/>
    <n v="61060.52"/>
    <n v="517"/>
    <x v="0"/>
    <n v="0"/>
    <d v="2024-08-01T00:00:00"/>
  </r>
  <r>
    <s v="INV01021"/>
    <s v="C159"/>
    <d v="2025-09-11T00:00:00"/>
    <d v="2025-10-11T00:00:00"/>
    <n v="177062.8"/>
    <n v="177062.8"/>
    <n v="117"/>
    <x v="0"/>
    <n v="0"/>
    <d v="2025-09-01T00:00:00"/>
  </r>
  <r>
    <s v="INV01115"/>
    <s v="C159"/>
    <d v="2025-02-21T00:00:00"/>
    <d v="2025-03-23T00:00:00"/>
    <n v="71848.160000000003"/>
    <n v="71848.160000000003"/>
    <n v="319"/>
    <x v="0"/>
    <n v="0"/>
    <d v="2025-02-01T00:00:00"/>
  </r>
  <r>
    <s v="INV01151"/>
    <s v="C159"/>
    <d v="2025-09-22T00:00:00"/>
    <d v="2025-10-22T00:00:00"/>
    <n v="28600.49"/>
    <n v="28600.49"/>
    <n v="106"/>
    <x v="0"/>
    <n v="0"/>
    <d v="2025-09-01T00:00:00"/>
  </r>
  <r>
    <s v="INV01413"/>
    <s v="C159"/>
    <d v="2025-12-06T00:00:00"/>
    <d v="2026-01-05T00:00:00"/>
    <n v="192658.62"/>
    <n v="192658.62"/>
    <n v="31"/>
    <x v="3"/>
    <n v="0"/>
    <d v="2025-12-01T00:00:00"/>
  </r>
  <r>
    <s v="INV01939"/>
    <s v="C159"/>
    <d v="2025-12-16T00:00:00"/>
    <d v="2026-01-15T00:00:00"/>
    <n v="157235.07"/>
    <n v="157235.07"/>
    <n v="21"/>
    <x v="2"/>
    <n v="0"/>
    <d v="2025-12-01T00:00:00"/>
  </r>
  <r>
    <s v="INV02636"/>
    <s v="C159"/>
    <d v="2025-09-14T00:00:00"/>
    <d v="2025-10-14T00:00:00"/>
    <n v="102976.21"/>
    <n v="102976.21"/>
    <n v="114"/>
    <x v="0"/>
    <n v="0"/>
    <d v="2025-09-01T00:00:00"/>
  </r>
  <r>
    <s v="INV02721"/>
    <s v="C159"/>
    <d v="2025-10-24T00:00:00"/>
    <d v="2025-11-23T00:00:00"/>
    <n v="116626.51"/>
    <n v="116626.51"/>
    <n v="74"/>
    <x v="1"/>
    <n v="0"/>
    <d v="2025-10-01T00:00:00"/>
  </r>
  <r>
    <s v="INV02764"/>
    <s v="C159"/>
    <d v="2025-11-16T00:00:00"/>
    <d v="2025-12-16T00:00:00"/>
    <n v="125525.77"/>
    <n v="125525.77"/>
    <n v="51"/>
    <x v="3"/>
    <n v="0"/>
    <d v="2025-11-01T00:00:00"/>
  </r>
  <r>
    <s v="INV02773"/>
    <s v="C159"/>
    <d v="2024-10-14T00:00:00"/>
    <d v="2024-11-13T00:00:00"/>
    <n v="31109.8"/>
    <n v="31109.8"/>
    <n v="449"/>
    <x v="0"/>
    <n v="0"/>
    <d v="2024-10-01T00:00:00"/>
  </r>
  <r>
    <s v="INV02837"/>
    <s v="C159"/>
    <d v="2025-08-10T00:00:00"/>
    <d v="2025-09-09T00:00:00"/>
    <n v="21527.759999999998"/>
    <n v="21527.759999999998"/>
    <n v="149"/>
    <x v="0"/>
    <n v="0"/>
    <d v="2025-08-01T00:00:00"/>
  </r>
  <r>
    <s v="INV02899"/>
    <s v="C159"/>
    <d v="2025-05-30T00:00:00"/>
    <d v="2025-06-29T00:00:00"/>
    <n v="40219.75"/>
    <n v="40219.75"/>
    <n v="221"/>
    <x v="0"/>
    <n v="0"/>
    <d v="2025-05-01T00:00:00"/>
  </r>
  <r>
    <s v="INV02420"/>
    <s v="C160"/>
    <d v="2025-03-25T00:00:00"/>
    <d v="2025-04-24T00:00:00"/>
    <n v="144333.43"/>
    <n v="48184.67"/>
    <n v="287"/>
    <x v="0"/>
    <n v="96148.76"/>
    <d v="2025-03-01T00:00:00"/>
  </r>
  <r>
    <s v="INV00961"/>
    <s v="C160"/>
    <d v="2025-02-04T00:00:00"/>
    <d v="2025-03-06T00:00:00"/>
    <n v="136767.5"/>
    <n v="53842.51"/>
    <n v="336"/>
    <x v="0"/>
    <n v="82924.989999999991"/>
    <d v="2025-02-01T00:00:00"/>
  </r>
  <r>
    <s v="INV01450"/>
    <s v="C160"/>
    <d v="2025-09-21T00:00:00"/>
    <d v="2025-10-21T00:00:00"/>
    <n v="55767.27"/>
    <n v="42751.17"/>
    <n v="107"/>
    <x v="0"/>
    <n v="13016.099999999999"/>
    <d v="2025-09-01T00:00:00"/>
  </r>
  <r>
    <s v="INV00050"/>
    <s v="C160"/>
    <d v="2025-05-02T00:00:00"/>
    <d v="2025-06-01T00:00:00"/>
    <n v="44323.91"/>
    <n v="44323.91"/>
    <n v="249"/>
    <x v="0"/>
    <n v="0"/>
    <d v="2025-05-01T00:00:00"/>
  </r>
  <r>
    <s v="INV00330"/>
    <s v="C160"/>
    <d v="2024-10-30T00:00:00"/>
    <d v="2024-11-29T00:00:00"/>
    <n v="110099.01"/>
    <n v="110099.01"/>
    <n v="433"/>
    <x v="0"/>
    <n v="0"/>
    <d v="2024-10-01T00:00:00"/>
  </r>
  <r>
    <s v="INV00389"/>
    <s v="C160"/>
    <d v="2025-11-19T00:00:00"/>
    <d v="2025-12-19T00:00:00"/>
    <n v="111516.4"/>
    <n v="111516.4"/>
    <n v="48"/>
    <x v="3"/>
    <n v="0"/>
    <d v="2025-11-01T00:00:00"/>
  </r>
  <r>
    <s v="INV00860"/>
    <s v="C160"/>
    <d v="2024-03-02T00:00:00"/>
    <d v="2024-04-01T00:00:00"/>
    <n v="36082.160000000003"/>
    <n v="36082.160000000003"/>
    <n v="675"/>
    <x v="0"/>
    <n v="0"/>
    <d v="2024-03-01T00:00:00"/>
  </r>
  <r>
    <s v="INV02061"/>
    <s v="C160"/>
    <d v="2025-07-27T00:00:00"/>
    <d v="2025-08-26T00:00:00"/>
    <n v="61179.96"/>
    <n v="61179.96"/>
    <n v="163"/>
    <x v="0"/>
    <n v="0"/>
    <d v="2025-07-01T00:00:00"/>
  </r>
  <r>
    <s v="INV02440"/>
    <s v="C160"/>
    <d v="2025-06-20T00:00:00"/>
    <d v="2025-07-20T00:00:00"/>
    <n v="11279.44"/>
    <n v="11279.44"/>
    <n v="200"/>
    <x v="0"/>
    <n v="0"/>
    <d v="2025-06-01T00:00:00"/>
  </r>
  <r>
    <s v="INV00920"/>
    <s v="C161"/>
    <d v="2024-03-06T00:00:00"/>
    <d v="2024-04-05T00:00:00"/>
    <n v="78530.36"/>
    <n v="53457.49"/>
    <n v="671"/>
    <x v="0"/>
    <n v="25072.870000000003"/>
    <d v="2024-03-01T00:00:00"/>
  </r>
  <r>
    <s v="INV00911"/>
    <s v="C161"/>
    <d v="2024-04-05T00:00:00"/>
    <d v="2024-05-05T00:00:00"/>
    <n v="14983.03"/>
    <n v="12582.24"/>
    <n v="641"/>
    <x v="0"/>
    <n v="2400.7900000000009"/>
    <d v="2024-04-01T00:00:00"/>
  </r>
  <r>
    <s v="INV00138"/>
    <s v="C161"/>
    <d v="2024-05-02T00:00:00"/>
    <d v="2024-06-01T00:00:00"/>
    <n v="148988.06"/>
    <n v="148988.06"/>
    <n v="614"/>
    <x v="0"/>
    <n v="0"/>
    <d v="2024-05-01T00:00:00"/>
  </r>
  <r>
    <s v="INV00393"/>
    <s v="C161"/>
    <d v="2024-12-30T00:00:00"/>
    <d v="2025-01-29T00:00:00"/>
    <n v="115641.01"/>
    <n v="115641.01"/>
    <n v="372"/>
    <x v="0"/>
    <n v="0"/>
    <d v="2024-12-01T00:00:00"/>
  </r>
  <r>
    <s v="INV00419"/>
    <s v="C161"/>
    <d v="2024-10-29T00:00:00"/>
    <d v="2024-11-28T00:00:00"/>
    <n v="41111.54"/>
    <n v="41111.54"/>
    <n v="434"/>
    <x v="0"/>
    <n v="0"/>
    <d v="2024-10-01T00:00:00"/>
  </r>
  <r>
    <s v="INV01633"/>
    <s v="C161"/>
    <d v="2024-11-30T00:00:00"/>
    <d v="2024-12-30T00:00:00"/>
    <n v="101487.74"/>
    <n v="101487.74"/>
    <n v="402"/>
    <x v="0"/>
    <n v="0"/>
    <d v="2024-11-01T00:00:00"/>
  </r>
  <r>
    <s v="INV00061"/>
    <s v="C162"/>
    <d v="2024-06-19T00:00:00"/>
    <d v="2024-07-19T00:00:00"/>
    <n v="149914.46"/>
    <n v="149914.46"/>
    <n v="566"/>
    <x v="0"/>
    <n v="0"/>
    <d v="2024-06-01T00:00:00"/>
  </r>
  <r>
    <s v="INV00437"/>
    <s v="C162"/>
    <d v="2024-01-19T00:00:00"/>
    <d v="2024-02-18T00:00:00"/>
    <n v="132609.84"/>
    <n v="132609.84"/>
    <n v="718"/>
    <x v="0"/>
    <n v="0"/>
    <d v="2024-01-01T00:00:00"/>
  </r>
  <r>
    <s v="INV00884"/>
    <s v="C162"/>
    <d v="2025-03-12T00:00:00"/>
    <d v="2025-04-11T00:00:00"/>
    <n v="61604.52"/>
    <n v="61604.52"/>
    <n v="300"/>
    <x v="0"/>
    <n v="0"/>
    <d v="2025-03-01T00:00:00"/>
  </r>
  <r>
    <s v="INV01161"/>
    <s v="C162"/>
    <d v="2025-04-14T00:00:00"/>
    <d v="2025-05-14T00:00:00"/>
    <n v="76973.820000000007"/>
    <n v="76973.820000000007"/>
    <n v="267"/>
    <x v="0"/>
    <n v="0"/>
    <d v="2025-04-01T00:00:00"/>
  </r>
  <r>
    <s v="INV01256"/>
    <s v="C162"/>
    <d v="2025-03-21T00:00:00"/>
    <d v="2025-04-20T00:00:00"/>
    <n v="76930.179999999993"/>
    <n v="76930.179999999993"/>
    <n v="291"/>
    <x v="0"/>
    <n v="0"/>
    <d v="2025-03-01T00:00:00"/>
  </r>
  <r>
    <s v="INV02927"/>
    <s v="C162"/>
    <d v="2024-10-21T00:00:00"/>
    <d v="2024-11-20T00:00:00"/>
    <n v="11641.65"/>
    <n v="11641.65"/>
    <n v="442"/>
    <x v="0"/>
    <n v="0"/>
    <d v="2024-10-01T00:00:00"/>
  </r>
  <r>
    <s v="INV02941"/>
    <s v="C162"/>
    <d v="2025-05-31T00:00:00"/>
    <d v="2025-06-30T00:00:00"/>
    <n v="122560.89"/>
    <n v="122560.89"/>
    <n v="220"/>
    <x v="0"/>
    <n v="0"/>
    <d v="2025-05-01T00:00:00"/>
  </r>
  <r>
    <s v="INV02912"/>
    <s v="C163"/>
    <d v="2024-08-23T00:00:00"/>
    <d v="2024-09-22T00:00:00"/>
    <n v="159243.88"/>
    <n v="69601.990000000005"/>
    <n v="501"/>
    <x v="0"/>
    <n v="89641.89"/>
    <d v="2024-08-01T00:00:00"/>
  </r>
  <r>
    <s v="INV01433"/>
    <s v="C163"/>
    <d v="2024-04-06T00:00:00"/>
    <d v="2024-05-06T00:00:00"/>
    <n v="121884.81"/>
    <n v="84047.9"/>
    <n v="640"/>
    <x v="0"/>
    <n v="37836.910000000003"/>
    <d v="2024-04-01T00:00:00"/>
  </r>
  <r>
    <s v="INV00805"/>
    <s v="C163"/>
    <d v="2024-04-18T00:00:00"/>
    <d v="2024-05-18T00:00:00"/>
    <n v="137473.07999999999"/>
    <n v="103265.58"/>
    <n v="628"/>
    <x v="0"/>
    <n v="34207.499999999985"/>
    <d v="2024-04-01T00:00:00"/>
  </r>
  <r>
    <s v="INV00089"/>
    <s v="C163"/>
    <d v="2024-11-01T00:00:00"/>
    <d v="2024-12-01T00:00:00"/>
    <n v="111623.09"/>
    <n v="111623.09"/>
    <n v="431"/>
    <x v="0"/>
    <n v="0"/>
    <d v="2024-11-01T00:00:00"/>
  </r>
  <r>
    <s v="INV00171"/>
    <s v="C163"/>
    <d v="2024-12-29T00:00:00"/>
    <d v="2025-01-28T00:00:00"/>
    <n v="38061.86"/>
    <n v="38061.86"/>
    <n v="373"/>
    <x v="0"/>
    <n v="0"/>
    <d v="2024-12-01T00:00:00"/>
  </r>
  <r>
    <s v="INV00848"/>
    <s v="C163"/>
    <d v="2025-08-19T00:00:00"/>
    <d v="2025-09-18T00:00:00"/>
    <n v="12305.1"/>
    <n v="12305.1"/>
    <n v="140"/>
    <x v="0"/>
    <n v="0"/>
    <d v="2025-08-01T00:00:00"/>
  </r>
  <r>
    <s v="INV01165"/>
    <s v="C163"/>
    <d v="2025-09-18T00:00:00"/>
    <d v="2025-10-18T00:00:00"/>
    <n v="63500.45"/>
    <n v="63500.45"/>
    <n v="110"/>
    <x v="0"/>
    <n v="0"/>
    <d v="2025-09-01T00:00:00"/>
  </r>
  <r>
    <s v="INV01660"/>
    <s v="C163"/>
    <d v="2025-05-11T00:00:00"/>
    <d v="2025-06-10T00:00:00"/>
    <n v="147924.44"/>
    <n v="147924.44"/>
    <n v="240"/>
    <x v="0"/>
    <n v="0"/>
    <d v="2025-05-01T00:00:00"/>
  </r>
  <r>
    <s v="INV02770"/>
    <s v="C163"/>
    <d v="2025-09-04T00:00:00"/>
    <d v="2025-10-04T00:00:00"/>
    <n v="77338.399999999994"/>
    <n v="77338.399999999994"/>
    <n v="124"/>
    <x v="0"/>
    <n v="0"/>
    <d v="2025-09-01T00:00:00"/>
  </r>
  <r>
    <s v="INV02907"/>
    <s v="C163"/>
    <d v="2025-06-26T00:00:00"/>
    <d v="2025-07-26T00:00:00"/>
    <n v="24073.06"/>
    <n v="24073.06"/>
    <n v="194"/>
    <x v="0"/>
    <n v="0"/>
    <d v="2025-06-01T00:00:00"/>
  </r>
  <r>
    <s v="INV00426"/>
    <s v="C164"/>
    <d v="2024-02-18T00:00:00"/>
    <d v="2024-03-19T00:00:00"/>
    <n v="140468.10999999999"/>
    <n v="140468.10999999999"/>
    <n v="688"/>
    <x v="0"/>
    <n v="0"/>
    <d v="2024-02-01T00:00:00"/>
  </r>
  <r>
    <s v="INV00711"/>
    <s v="C164"/>
    <d v="2025-12-11T00:00:00"/>
    <d v="2026-01-10T00:00:00"/>
    <n v="192829.67"/>
    <n v="192829.67"/>
    <n v="26"/>
    <x v="2"/>
    <n v="0"/>
    <d v="2025-12-01T00:00:00"/>
  </r>
  <r>
    <s v="INV01125"/>
    <s v="C164"/>
    <d v="2025-01-29T00:00:00"/>
    <d v="2025-02-28T00:00:00"/>
    <n v="99166.11"/>
    <n v="99166.11"/>
    <n v="342"/>
    <x v="0"/>
    <n v="0"/>
    <d v="2025-01-01T00:00:00"/>
  </r>
  <r>
    <s v="INV01223"/>
    <s v="C164"/>
    <d v="2024-01-15T00:00:00"/>
    <d v="2024-02-14T00:00:00"/>
    <n v="48325.86"/>
    <n v="48325.86"/>
    <n v="722"/>
    <x v="0"/>
    <n v="0"/>
    <d v="2024-01-01T00:00:00"/>
  </r>
  <r>
    <s v="INV01228"/>
    <s v="C164"/>
    <d v="2025-09-08T00:00:00"/>
    <d v="2025-10-08T00:00:00"/>
    <n v="160611.94"/>
    <n v="160611.94"/>
    <n v="120"/>
    <x v="0"/>
    <n v="0"/>
    <d v="2025-09-01T00:00:00"/>
  </r>
  <r>
    <s v="INV01260"/>
    <s v="C164"/>
    <d v="2024-12-27T00:00:00"/>
    <d v="2025-01-26T00:00:00"/>
    <n v="117521.26"/>
    <n v="117521.26"/>
    <n v="375"/>
    <x v="0"/>
    <n v="0"/>
    <d v="2024-12-01T00:00:00"/>
  </r>
  <r>
    <s v="INV01991"/>
    <s v="C164"/>
    <d v="2025-03-05T00:00:00"/>
    <d v="2025-04-04T00:00:00"/>
    <n v="46410.27"/>
    <n v="46410.27"/>
    <n v="307"/>
    <x v="0"/>
    <n v="0"/>
    <d v="2025-03-01T00:00:00"/>
  </r>
  <r>
    <s v="INV02806"/>
    <s v="C165"/>
    <d v="2024-01-21T00:00:00"/>
    <d v="2024-02-20T00:00:00"/>
    <n v="191971.93"/>
    <n v="76459.460000000006"/>
    <n v="716"/>
    <x v="0"/>
    <n v="115512.46999999999"/>
    <d v="2024-01-01T00:00:00"/>
  </r>
  <r>
    <s v="INV02716"/>
    <s v="C165"/>
    <d v="2024-04-07T00:00:00"/>
    <d v="2024-05-07T00:00:00"/>
    <n v="170195.43"/>
    <n v="60219.54"/>
    <n v="639"/>
    <x v="0"/>
    <n v="109975.88999999998"/>
    <d v="2024-04-01T00:00:00"/>
  </r>
  <r>
    <s v="INV02073"/>
    <s v="C165"/>
    <d v="2025-11-08T00:00:00"/>
    <d v="2025-12-08T00:00:00"/>
    <n v="56021.03"/>
    <n v="37540.370000000003"/>
    <n v="59"/>
    <x v="3"/>
    <n v="18480.659999999996"/>
    <d v="2025-11-01T00:00:00"/>
  </r>
  <r>
    <s v="INV00060"/>
    <s v="C165"/>
    <d v="2024-11-30T00:00:00"/>
    <d v="2024-12-30T00:00:00"/>
    <n v="43216.93"/>
    <n v="43216.93"/>
    <n v="402"/>
    <x v="0"/>
    <n v="0"/>
    <d v="2024-11-01T00:00:00"/>
  </r>
  <r>
    <s v="INV00319"/>
    <s v="C165"/>
    <d v="2024-10-21T00:00:00"/>
    <d v="2024-11-20T00:00:00"/>
    <n v="48382.58"/>
    <n v="48382.58"/>
    <n v="442"/>
    <x v="0"/>
    <n v="0"/>
    <d v="2024-10-01T00:00:00"/>
  </r>
  <r>
    <s v="INV00942"/>
    <s v="C165"/>
    <d v="2025-10-11T00:00:00"/>
    <d v="2025-11-10T00:00:00"/>
    <n v="98012.11"/>
    <n v="98012.11"/>
    <n v="87"/>
    <x v="1"/>
    <n v="0"/>
    <d v="2025-10-01T00:00:00"/>
  </r>
  <r>
    <s v="INV01156"/>
    <s v="C165"/>
    <d v="2025-07-22T00:00:00"/>
    <d v="2025-08-21T00:00:00"/>
    <n v="199790.61"/>
    <n v="199790.61"/>
    <n v="168"/>
    <x v="0"/>
    <n v="0"/>
    <d v="2025-07-01T00:00:00"/>
  </r>
  <r>
    <s v="INV01286"/>
    <s v="C165"/>
    <d v="2024-05-25T00:00:00"/>
    <d v="2024-06-24T00:00:00"/>
    <n v="163935.12"/>
    <n v="163935.12"/>
    <n v="591"/>
    <x v="0"/>
    <n v="0"/>
    <d v="2024-05-01T00:00:00"/>
  </r>
  <r>
    <s v="INV00257"/>
    <s v="C166"/>
    <d v="2024-03-11T00:00:00"/>
    <d v="2024-04-10T00:00:00"/>
    <n v="177968.92"/>
    <n v="81336.3"/>
    <n v="666"/>
    <x v="0"/>
    <n v="96632.62000000001"/>
    <d v="2024-03-01T00:00:00"/>
  </r>
  <r>
    <s v="INV00985"/>
    <s v="C166"/>
    <d v="2025-06-17T00:00:00"/>
    <d v="2025-07-17T00:00:00"/>
    <n v="163172.03"/>
    <n v="86684.1"/>
    <n v="203"/>
    <x v="0"/>
    <n v="76487.929999999993"/>
    <d v="2025-06-01T00:00:00"/>
  </r>
  <r>
    <s v="INV02097"/>
    <s v="C166"/>
    <d v="2024-03-24T00:00:00"/>
    <d v="2024-04-23T00:00:00"/>
    <n v="115655.87"/>
    <n v="75526.399999999994"/>
    <n v="653"/>
    <x v="0"/>
    <n v="40129.47"/>
    <d v="2024-03-01T00:00:00"/>
  </r>
  <r>
    <s v="INV02089"/>
    <s v="C166"/>
    <d v="2025-06-13T00:00:00"/>
    <d v="2025-07-13T00:00:00"/>
    <n v="123500.02"/>
    <n v="91049.78"/>
    <n v="207"/>
    <x v="0"/>
    <n v="32450.240000000005"/>
    <d v="2025-06-01T00:00:00"/>
  </r>
  <r>
    <s v="INV01344"/>
    <s v="C166"/>
    <d v="2025-01-05T00:00:00"/>
    <d v="2025-02-04T00:00:00"/>
    <n v="41386"/>
    <n v="34016.019999999997"/>
    <n v="366"/>
    <x v="0"/>
    <n v="7369.9800000000032"/>
    <d v="2025-01-01T00:00:00"/>
  </r>
  <r>
    <s v="INV00128"/>
    <s v="C166"/>
    <d v="2025-12-26T00:00:00"/>
    <d v="2026-01-25T00:00:00"/>
    <n v="13901.93"/>
    <n v="11172.93"/>
    <n v="11"/>
    <x v="2"/>
    <n v="2729"/>
    <d v="2025-12-01T00:00:00"/>
  </r>
  <r>
    <s v="INV00111"/>
    <s v="C166"/>
    <d v="2024-08-08T00:00:00"/>
    <d v="2024-09-07T00:00:00"/>
    <n v="139578.64000000001"/>
    <n v="139578.64000000001"/>
    <n v="516"/>
    <x v="0"/>
    <n v="0"/>
    <d v="2024-08-01T00:00:00"/>
  </r>
  <r>
    <s v="INV00179"/>
    <s v="C166"/>
    <d v="2025-12-10T00:00:00"/>
    <d v="2026-01-09T00:00:00"/>
    <n v="93745.93"/>
    <n v="93745.93"/>
    <n v="27"/>
    <x v="2"/>
    <n v="0"/>
    <d v="2025-12-01T00:00:00"/>
  </r>
  <r>
    <s v="INV00202"/>
    <s v="C166"/>
    <d v="2025-01-30T00:00:00"/>
    <d v="2025-03-01T00:00:00"/>
    <n v="162948.70000000001"/>
    <n v="162948.70000000001"/>
    <n v="341"/>
    <x v="0"/>
    <n v="0"/>
    <d v="2025-01-01T00:00:00"/>
  </r>
  <r>
    <s v="INV00261"/>
    <s v="C166"/>
    <d v="2024-04-18T00:00:00"/>
    <d v="2024-05-18T00:00:00"/>
    <n v="56299.25"/>
    <n v="56299.25"/>
    <n v="628"/>
    <x v="0"/>
    <n v="0"/>
    <d v="2024-04-01T00:00:00"/>
  </r>
  <r>
    <s v="INV01472"/>
    <s v="C166"/>
    <d v="2025-01-26T00:00:00"/>
    <d v="2025-02-25T00:00:00"/>
    <n v="45955.64"/>
    <n v="45955.64"/>
    <n v="345"/>
    <x v="0"/>
    <n v="0"/>
    <d v="2025-01-01T00:00:00"/>
  </r>
  <r>
    <s v="INV01973"/>
    <s v="C166"/>
    <d v="2025-11-03T00:00:00"/>
    <d v="2025-12-03T00:00:00"/>
    <n v="146847.73000000001"/>
    <n v="146847.73000000001"/>
    <n v="64"/>
    <x v="1"/>
    <n v="0"/>
    <d v="2025-11-01T00:00:00"/>
  </r>
  <r>
    <s v="INV02462"/>
    <s v="C166"/>
    <d v="2024-09-20T00:00:00"/>
    <d v="2024-10-20T00:00:00"/>
    <n v="167166.57"/>
    <n v="167166.57"/>
    <n v="473"/>
    <x v="0"/>
    <n v="0"/>
    <d v="2024-09-01T00:00:00"/>
  </r>
  <r>
    <s v="INV02591"/>
    <s v="C166"/>
    <d v="2024-10-16T00:00:00"/>
    <d v="2024-11-15T00:00:00"/>
    <n v="122030.93"/>
    <n v="122030.93"/>
    <n v="447"/>
    <x v="0"/>
    <n v="0"/>
    <d v="2024-10-01T00:00:00"/>
  </r>
  <r>
    <s v="INV00328"/>
    <s v="C167"/>
    <d v="2025-04-04T00:00:00"/>
    <d v="2025-05-04T00:00:00"/>
    <n v="169830.55"/>
    <n v="54896.77"/>
    <n v="277"/>
    <x v="0"/>
    <n v="114933.78"/>
    <d v="2025-04-01T00:00:00"/>
  </r>
  <r>
    <s v="INV00713"/>
    <s v="C167"/>
    <d v="2025-07-11T00:00:00"/>
    <d v="2025-08-10T00:00:00"/>
    <n v="117865.41"/>
    <n v="91683.199999999997"/>
    <n v="179"/>
    <x v="0"/>
    <n v="26182.210000000006"/>
    <d v="2025-07-01T00:00:00"/>
  </r>
  <r>
    <s v="INV01720"/>
    <s v="C167"/>
    <d v="2025-09-19T00:00:00"/>
    <d v="2025-10-19T00:00:00"/>
    <n v="55508.02"/>
    <n v="30726.66"/>
    <n v="109"/>
    <x v="0"/>
    <n v="24781.359999999997"/>
    <d v="2025-09-01T00:00:00"/>
  </r>
  <r>
    <s v="INV01977"/>
    <s v="C167"/>
    <d v="2024-04-18T00:00:00"/>
    <d v="2024-05-18T00:00:00"/>
    <n v="59520.46"/>
    <n v="36909.230000000003"/>
    <n v="628"/>
    <x v="0"/>
    <n v="22611.229999999996"/>
    <d v="2024-04-01T00:00:00"/>
  </r>
  <r>
    <s v="INV00043"/>
    <s v="C167"/>
    <d v="2025-07-07T00:00:00"/>
    <d v="2025-08-06T00:00:00"/>
    <n v="70167.210000000006"/>
    <n v="70167.210000000006"/>
    <n v="183"/>
    <x v="0"/>
    <n v="0"/>
    <d v="2025-07-01T00:00:00"/>
  </r>
  <r>
    <s v="INV00472"/>
    <s v="C167"/>
    <d v="2025-05-08T00:00:00"/>
    <d v="2025-06-07T00:00:00"/>
    <n v="126935.54"/>
    <n v="126935.54"/>
    <n v="243"/>
    <x v="0"/>
    <n v="0"/>
    <d v="2025-05-01T00:00:00"/>
  </r>
  <r>
    <s v="INV00519"/>
    <s v="C167"/>
    <d v="2024-08-09T00:00:00"/>
    <d v="2024-09-08T00:00:00"/>
    <n v="68397.06"/>
    <n v="68397.06"/>
    <n v="515"/>
    <x v="0"/>
    <n v="0"/>
    <d v="2024-08-01T00:00:00"/>
  </r>
  <r>
    <s v="INV02008"/>
    <s v="C167"/>
    <d v="2024-04-24T00:00:00"/>
    <d v="2024-05-24T00:00:00"/>
    <n v="116806.43"/>
    <n v="116806.43"/>
    <n v="622"/>
    <x v="0"/>
    <n v="0"/>
    <d v="2024-04-01T00:00:00"/>
  </r>
  <r>
    <s v="INV00139"/>
    <s v="C168"/>
    <d v="2025-12-10T00:00:00"/>
    <d v="2026-01-09T00:00:00"/>
    <n v="172895.01"/>
    <n v="172895.01"/>
    <n v="27"/>
    <x v="2"/>
    <n v="0"/>
    <d v="2025-12-01T00:00:00"/>
  </r>
  <r>
    <s v="INV00739"/>
    <s v="C168"/>
    <d v="2025-03-01T00:00:00"/>
    <d v="2025-03-31T00:00:00"/>
    <n v="131874.41"/>
    <n v="131874.41"/>
    <n v="311"/>
    <x v="0"/>
    <n v="0"/>
    <d v="2025-03-01T00:00:00"/>
  </r>
  <r>
    <s v="INV00850"/>
    <s v="C168"/>
    <d v="2025-01-30T00:00:00"/>
    <d v="2025-03-01T00:00:00"/>
    <n v="157800.99"/>
    <n v="157800.99"/>
    <n v="341"/>
    <x v="0"/>
    <n v="0"/>
    <d v="2025-01-01T00:00:00"/>
  </r>
  <r>
    <s v="INV01348"/>
    <s v="C168"/>
    <d v="2025-11-16T00:00:00"/>
    <d v="2025-12-16T00:00:00"/>
    <n v="60653.38"/>
    <n v="60653.38"/>
    <n v="51"/>
    <x v="3"/>
    <n v="0"/>
    <d v="2025-11-01T00:00:00"/>
  </r>
  <r>
    <s v="INV01579"/>
    <s v="C168"/>
    <d v="2024-12-25T00:00:00"/>
    <d v="2025-01-24T00:00:00"/>
    <n v="19290.18"/>
    <n v="19290.18"/>
    <n v="377"/>
    <x v="0"/>
    <n v="0"/>
    <d v="2024-12-01T00:00:00"/>
  </r>
  <r>
    <s v="INV02242"/>
    <s v="C168"/>
    <d v="2024-02-20T00:00:00"/>
    <d v="2024-03-21T00:00:00"/>
    <n v="156072.22"/>
    <n v="156072.22"/>
    <n v="686"/>
    <x v="0"/>
    <n v="0"/>
    <d v="2024-02-01T00:00:00"/>
  </r>
  <r>
    <s v="INV02945"/>
    <s v="C168"/>
    <d v="2024-04-30T00:00:00"/>
    <d v="2024-05-30T00:00:00"/>
    <n v="10484.17"/>
    <n v="10484.17"/>
    <n v="616"/>
    <x v="0"/>
    <n v="0"/>
    <d v="2024-04-01T00:00:00"/>
  </r>
  <r>
    <s v="INV00970"/>
    <s v="C169"/>
    <d v="2024-09-07T00:00:00"/>
    <d v="2024-10-07T00:00:00"/>
    <n v="124947.93"/>
    <n v="64761.95"/>
    <n v="486"/>
    <x v="0"/>
    <n v="60185.979999999996"/>
    <d v="2024-09-01T00:00:00"/>
  </r>
  <r>
    <s v="INV01995"/>
    <s v="C169"/>
    <d v="2025-03-27T00:00:00"/>
    <d v="2025-04-26T00:00:00"/>
    <n v="132723.84"/>
    <n v="75520.69"/>
    <n v="285"/>
    <x v="0"/>
    <n v="57203.149999999994"/>
    <d v="2025-03-01T00:00:00"/>
  </r>
  <r>
    <s v="INV01738"/>
    <s v="C169"/>
    <d v="2024-01-16T00:00:00"/>
    <d v="2024-02-15T00:00:00"/>
    <n v="162283.42000000001"/>
    <n v="138631.16"/>
    <n v="721"/>
    <x v="0"/>
    <n v="23652.260000000009"/>
    <d v="2024-01-01T00:00:00"/>
  </r>
  <r>
    <s v="INV00588"/>
    <s v="C169"/>
    <d v="2025-05-21T00:00:00"/>
    <d v="2025-06-20T00:00:00"/>
    <n v="127199.18"/>
    <n v="127199.18"/>
    <n v="230"/>
    <x v="0"/>
    <n v="0"/>
    <d v="2025-05-01T00:00:00"/>
  </r>
  <r>
    <s v="INV01395"/>
    <s v="C169"/>
    <d v="2024-09-03T00:00:00"/>
    <d v="2024-10-03T00:00:00"/>
    <n v="13609.88"/>
    <n v="13609.88"/>
    <n v="490"/>
    <x v="0"/>
    <n v="0"/>
    <d v="2024-09-01T00:00:00"/>
  </r>
  <r>
    <s v="INV01623"/>
    <s v="C169"/>
    <d v="2024-04-22T00:00:00"/>
    <d v="2024-05-22T00:00:00"/>
    <n v="91677.21"/>
    <n v="91677.21"/>
    <n v="624"/>
    <x v="0"/>
    <n v="0"/>
    <d v="2024-04-01T00:00:00"/>
  </r>
  <r>
    <s v="INV01668"/>
    <s v="C169"/>
    <d v="2025-11-02T00:00:00"/>
    <d v="2025-12-02T00:00:00"/>
    <n v="166048.71"/>
    <n v="166048.71"/>
    <n v="65"/>
    <x v="1"/>
    <n v="0"/>
    <d v="2025-11-01T00:00:00"/>
  </r>
  <r>
    <s v="INV01712"/>
    <s v="C169"/>
    <d v="2025-08-10T00:00:00"/>
    <d v="2025-09-09T00:00:00"/>
    <n v="93792.62"/>
    <n v="93792.62"/>
    <n v="149"/>
    <x v="0"/>
    <n v="0"/>
    <d v="2025-08-01T00:00:00"/>
  </r>
  <r>
    <s v="INV02120"/>
    <s v="C169"/>
    <d v="2025-03-09T00:00:00"/>
    <d v="2025-04-08T00:00:00"/>
    <n v="153165.06"/>
    <n v="153165.06"/>
    <n v="303"/>
    <x v="0"/>
    <n v="0"/>
    <d v="2025-03-01T00:00:00"/>
  </r>
  <r>
    <s v="INV02696"/>
    <s v="C169"/>
    <d v="2025-06-26T00:00:00"/>
    <d v="2025-07-26T00:00:00"/>
    <n v="30930.93"/>
    <n v="30930.93"/>
    <n v="194"/>
    <x v="0"/>
    <n v="0"/>
    <d v="2025-06-01T00:00:00"/>
  </r>
  <r>
    <s v="INV02800"/>
    <s v="C169"/>
    <d v="2024-11-24T00:00:00"/>
    <d v="2024-12-24T00:00:00"/>
    <n v="65328.75"/>
    <n v="65328.75"/>
    <n v="408"/>
    <x v="0"/>
    <n v="0"/>
    <d v="2024-11-01T00:00:00"/>
  </r>
  <r>
    <s v="INV00040"/>
    <s v="C170"/>
    <d v="2024-11-01T00:00:00"/>
    <d v="2024-12-01T00:00:00"/>
    <n v="140052.09"/>
    <n v="140052.09"/>
    <n v="431"/>
    <x v="0"/>
    <n v="0"/>
    <d v="2024-11-01T00:00:00"/>
  </r>
  <r>
    <s v="INV00239"/>
    <s v="C170"/>
    <d v="2024-07-19T00:00:00"/>
    <d v="2024-08-18T00:00:00"/>
    <n v="134912.37"/>
    <n v="134912.37"/>
    <n v="536"/>
    <x v="0"/>
    <n v="0"/>
    <d v="2024-07-01T00:00:00"/>
  </r>
  <r>
    <s v="INV00563"/>
    <s v="C170"/>
    <d v="2024-03-15T00:00:00"/>
    <d v="2024-04-14T00:00:00"/>
    <n v="191193.02"/>
    <n v="191193.02"/>
    <n v="662"/>
    <x v="0"/>
    <n v="0"/>
    <d v="2024-03-01T00:00:00"/>
  </r>
  <r>
    <s v="INV00916"/>
    <s v="C170"/>
    <d v="2025-03-06T00:00:00"/>
    <d v="2025-04-05T00:00:00"/>
    <n v="15253.59"/>
    <n v="15253.59"/>
    <n v="306"/>
    <x v="0"/>
    <n v="0"/>
    <d v="2025-03-01T00:00:00"/>
  </r>
  <r>
    <s v="INV01047"/>
    <s v="C170"/>
    <d v="2025-09-07T00:00:00"/>
    <d v="2025-10-07T00:00:00"/>
    <n v="117445.13"/>
    <n v="117445.13"/>
    <n v="121"/>
    <x v="0"/>
    <n v="0"/>
    <d v="2025-09-01T00:00:00"/>
  </r>
  <r>
    <s v="INV01236"/>
    <s v="C171"/>
    <d v="2024-06-30T00:00:00"/>
    <d v="2024-07-30T00:00:00"/>
    <n v="33500.269999999997"/>
    <n v="20156.07"/>
    <n v="555"/>
    <x v="0"/>
    <n v="13344.199999999997"/>
    <d v="2024-06-01T00:00:00"/>
  </r>
  <r>
    <s v="INV00204"/>
    <s v="C171"/>
    <d v="2024-04-25T00:00:00"/>
    <d v="2024-05-25T00:00:00"/>
    <n v="78621.710000000006"/>
    <n v="78621.710000000006"/>
    <n v="621"/>
    <x v="0"/>
    <n v="0"/>
    <d v="2024-04-01T00:00:00"/>
  </r>
  <r>
    <s v="INV00228"/>
    <s v="C171"/>
    <d v="2025-06-08T00:00:00"/>
    <d v="2025-07-08T00:00:00"/>
    <n v="198075.58"/>
    <n v="198075.58"/>
    <n v="212"/>
    <x v="0"/>
    <n v="0"/>
    <d v="2025-06-01T00:00:00"/>
  </r>
  <r>
    <s v="INV01453"/>
    <s v="C171"/>
    <d v="2025-11-12T00:00:00"/>
    <d v="2025-12-12T00:00:00"/>
    <n v="97698.47"/>
    <n v="97698.47"/>
    <n v="55"/>
    <x v="3"/>
    <n v="0"/>
    <d v="2025-11-01T00:00:00"/>
  </r>
  <r>
    <s v="INV01711"/>
    <s v="C171"/>
    <d v="2024-12-04T00:00:00"/>
    <d v="2025-01-03T00:00:00"/>
    <n v="122431.33"/>
    <n v="122431.33"/>
    <n v="398"/>
    <x v="0"/>
    <n v="0"/>
    <d v="2024-12-01T00:00:00"/>
  </r>
  <r>
    <s v="INV01833"/>
    <s v="C171"/>
    <d v="2024-06-30T00:00:00"/>
    <d v="2024-07-30T00:00:00"/>
    <n v="77525.42"/>
    <n v="77525.42"/>
    <n v="555"/>
    <x v="0"/>
    <n v="0"/>
    <d v="2024-06-01T00:00:00"/>
  </r>
  <r>
    <s v="INV02793"/>
    <s v="C171"/>
    <d v="2025-07-08T00:00:00"/>
    <d v="2025-08-07T00:00:00"/>
    <n v="78510.210000000006"/>
    <n v="78510.210000000006"/>
    <n v="182"/>
    <x v="0"/>
    <n v="0"/>
    <d v="2025-07-01T00:00:00"/>
  </r>
  <r>
    <s v="INV02767"/>
    <s v="C172"/>
    <d v="2024-11-28T00:00:00"/>
    <d v="2024-12-28T00:00:00"/>
    <n v="144259.48000000001"/>
    <n v="73172.78"/>
    <n v="404"/>
    <x v="0"/>
    <n v="71086.700000000012"/>
    <d v="2024-11-01T00:00:00"/>
  </r>
  <r>
    <s v="INV02598"/>
    <s v="C172"/>
    <d v="2025-08-17T00:00:00"/>
    <d v="2025-09-16T00:00:00"/>
    <n v="106682.33"/>
    <n v="46738.83"/>
    <n v="142"/>
    <x v="0"/>
    <n v="59943.5"/>
    <d v="2025-08-01T00:00:00"/>
  </r>
  <r>
    <s v="INV00396"/>
    <s v="C172"/>
    <d v="2025-04-02T00:00:00"/>
    <d v="2025-05-02T00:00:00"/>
    <n v="15976.5"/>
    <n v="12110.78"/>
    <n v="279"/>
    <x v="0"/>
    <n v="3865.7199999999993"/>
    <d v="2025-04-01T00:00:00"/>
  </r>
  <r>
    <s v="INV01190"/>
    <s v="C172"/>
    <d v="2025-03-01T00:00:00"/>
    <d v="2025-03-31T00:00:00"/>
    <n v="88892.51"/>
    <n v="88892.51"/>
    <n v="311"/>
    <x v="0"/>
    <n v="0"/>
    <d v="2025-03-01T00:00:00"/>
  </r>
  <r>
    <s v="INV01448"/>
    <s v="C172"/>
    <d v="2024-04-24T00:00:00"/>
    <d v="2024-05-24T00:00:00"/>
    <n v="32432.080000000002"/>
    <n v="32432.080000000002"/>
    <n v="622"/>
    <x v="0"/>
    <n v="0"/>
    <d v="2024-04-01T00:00:00"/>
  </r>
  <r>
    <s v="INV01665"/>
    <s v="C172"/>
    <d v="2024-01-26T00:00:00"/>
    <d v="2024-02-25T00:00:00"/>
    <n v="151676.54"/>
    <n v="151676.54"/>
    <n v="711"/>
    <x v="0"/>
    <n v="0"/>
    <d v="2024-01-01T00:00:00"/>
  </r>
  <r>
    <s v="INV02110"/>
    <s v="C172"/>
    <d v="2024-01-24T00:00:00"/>
    <d v="2024-02-23T00:00:00"/>
    <n v="115074.39"/>
    <n v="115074.39"/>
    <n v="713"/>
    <x v="0"/>
    <n v="0"/>
    <d v="2024-01-01T00:00:00"/>
  </r>
  <r>
    <s v="INV02247"/>
    <s v="C172"/>
    <d v="2024-08-30T00:00:00"/>
    <d v="2024-09-29T00:00:00"/>
    <n v="124559.12"/>
    <n v="124559.12"/>
    <n v="494"/>
    <x v="0"/>
    <n v="0"/>
    <d v="2024-08-01T00:00:00"/>
  </r>
  <r>
    <s v="INV02479"/>
    <s v="C172"/>
    <d v="2025-08-29T00:00:00"/>
    <d v="2025-09-28T00:00:00"/>
    <n v="137887.57999999999"/>
    <n v="137887.57999999999"/>
    <n v="130"/>
    <x v="0"/>
    <n v="0"/>
    <d v="2025-08-01T00:00:00"/>
  </r>
  <r>
    <s v="INV02566"/>
    <s v="C172"/>
    <d v="2025-08-15T00:00:00"/>
    <d v="2025-09-14T00:00:00"/>
    <n v="165512.10999999999"/>
    <n v="165512.10999999999"/>
    <n v="144"/>
    <x v="0"/>
    <n v="0"/>
    <d v="2025-08-01T00:00:00"/>
  </r>
  <r>
    <s v="INV02701"/>
    <s v="C173"/>
    <d v="2024-12-23T00:00:00"/>
    <d v="2025-01-22T00:00:00"/>
    <n v="141504.41"/>
    <n v="86456.18"/>
    <n v="379"/>
    <x v="0"/>
    <n v="55048.23000000001"/>
    <d v="2024-12-01T00:00:00"/>
  </r>
  <r>
    <s v="INV00827"/>
    <s v="C173"/>
    <d v="2024-05-25T00:00:00"/>
    <d v="2024-06-24T00:00:00"/>
    <n v="111441.97"/>
    <n v="76805.69"/>
    <n v="591"/>
    <x v="0"/>
    <n v="34636.28"/>
    <d v="2024-05-01T00:00:00"/>
  </r>
  <r>
    <s v="INV01900"/>
    <s v="C173"/>
    <d v="2024-01-13T00:00:00"/>
    <d v="2024-02-12T00:00:00"/>
    <n v="55386.58"/>
    <n v="33744.67"/>
    <n v="724"/>
    <x v="0"/>
    <n v="21641.910000000003"/>
    <d v="2024-01-01T00:00:00"/>
  </r>
  <r>
    <s v="INV01264"/>
    <s v="C173"/>
    <d v="2024-05-26T00:00:00"/>
    <d v="2024-06-25T00:00:00"/>
    <n v="10689.71"/>
    <n v="3657.48"/>
    <n v="590"/>
    <x v="0"/>
    <n v="7032.23"/>
    <d v="2024-05-01T00:00:00"/>
  </r>
  <r>
    <s v="INV00241"/>
    <s v="C173"/>
    <d v="2024-08-17T00:00:00"/>
    <d v="2024-09-16T00:00:00"/>
    <n v="45025.65"/>
    <n v="45025.65"/>
    <n v="507"/>
    <x v="0"/>
    <n v="0"/>
    <d v="2024-08-01T00:00:00"/>
  </r>
  <r>
    <s v="INV00976"/>
    <s v="C173"/>
    <d v="2024-09-02T00:00:00"/>
    <d v="2024-10-02T00:00:00"/>
    <n v="141585.14000000001"/>
    <n v="141585.14000000001"/>
    <n v="491"/>
    <x v="0"/>
    <n v="0"/>
    <d v="2024-09-01T00:00:00"/>
  </r>
  <r>
    <s v="INV00990"/>
    <s v="C173"/>
    <d v="2024-04-26T00:00:00"/>
    <d v="2024-05-26T00:00:00"/>
    <n v="98629.06"/>
    <n v="98629.06"/>
    <n v="620"/>
    <x v="0"/>
    <n v="0"/>
    <d v="2024-04-01T00:00:00"/>
  </r>
  <r>
    <s v="INV01308"/>
    <s v="C173"/>
    <d v="2025-02-06T00:00:00"/>
    <d v="2025-03-08T00:00:00"/>
    <n v="51523.839999999997"/>
    <n v="51523.839999999997"/>
    <n v="334"/>
    <x v="0"/>
    <n v="0"/>
    <d v="2025-02-01T00:00:00"/>
  </r>
  <r>
    <s v="INV01463"/>
    <s v="C173"/>
    <d v="2025-02-28T00:00:00"/>
    <d v="2025-03-30T00:00:00"/>
    <n v="55708.43"/>
    <n v="55708.43"/>
    <n v="312"/>
    <x v="0"/>
    <n v="0"/>
    <d v="2025-02-01T00:00:00"/>
  </r>
  <r>
    <s v="INV01528"/>
    <s v="C173"/>
    <d v="2024-10-07T00:00:00"/>
    <d v="2024-11-06T00:00:00"/>
    <n v="96400"/>
    <n v="96400"/>
    <n v="456"/>
    <x v="0"/>
    <n v="0"/>
    <d v="2024-10-01T00:00:00"/>
  </r>
  <r>
    <s v="INV01530"/>
    <s v="C173"/>
    <d v="2025-01-17T00:00:00"/>
    <d v="2025-02-16T00:00:00"/>
    <n v="111142.95"/>
    <n v="111142.95"/>
    <n v="354"/>
    <x v="0"/>
    <n v="0"/>
    <d v="2025-01-01T00:00:00"/>
  </r>
  <r>
    <s v="INV01562"/>
    <s v="C173"/>
    <d v="2025-08-11T00:00:00"/>
    <d v="2025-09-10T00:00:00"/>
    <n v="12472.6"/>
    <n v="12472.6"/>
    <n v="148"/>
    <x v="0"/>
    <n v="0"/>
    <d v="2025-08-01T00:00:00"/>
  </r>
  <r>
    <s v="INV01582"/>
    <s v="C173"/>
    <d v="2024-05-11T00:00:00"/>
    <d v="2024-06-10T00:00:00"/>
    <n v="160508.31"/>
    <n v="160508.31"/>
    <n v="605"/>
    <x v="0"/>
    <n v="0"/>
    <d v="2024-05-01T00:00:00"/>
  </r>
  <r>
    <s v="INV01664"/>
    <s v="C173"/>
    <d v="2025-10-22T00:00:00"/>
    <d v="2025-11-21T00:00:00"/>
    <n v="186937.23"/>
    <n v="186937.23"/>
    <n v="76"/>
    <x v="1"/>
    <n v="0"/>
    <d v="2025-10-01T00:00:00"/>
  </r>
  <r>
    <s v="INV01706"/>
    <s v="C173"/>
    <d v="2025-04-02T00:00:00"/>
    <d v="2025-05-02T00:00:00"/>
    <n v="56751.95"/>
    <n v="56751.95"/>
    <n v="279"/>
    <x v="0"/>
    <n v="0"/>
    <d v="2025-04-01T00:00:00"/>
  </r>
  <r>
    <s v="INV02003"/>
    <s v="C173"/>
    <d v="2024-09-16T00:00:00"/>
    <d v="2024-10-16T00:00:00"/>
    <n v="161246.57999999999"/>
    <n v="161246.57999999999"/>
    <n v="477"/>
    <x v="0"/>
    <n v="0"/>
    <d v="2024-09-01T00:00:00"/>
  </r>
  <r>
    <s v="INV02287"/>
    <s v="C173"/>
    <d v="2025-08-19T00:00:00"/>
    <d v="2025-09-18T00:00:00"/>
    <n v="174298.79"/>
    <n v="174298.79"/>
    <n v="140"/>
    <x v="0"/>
    <n v="0"/>
    <d v="2025-08-01T00:00:00"/>
  </r>
  <r>
    <s v="INV00274"/>
    <s v="C174"/>
    <d v="2024-02-04T00:00:00"/>
    <d v="2024-03-05T00:00:00"/>
    <n v="129056.42"/>
    <n v="79999.240000000005"/>
    <n v="702"/>
    <x v="0"/>
    <n v="49057.179999999993"/>
    <d v="2024-02-01T00:00:00"/>
  </r>
  <r>
    <s v="INV02109"/>
    <s v="C174"/>
    <d v="2024-07-03T00:00:00"/>
    <d v="2024-08-02T00:00:00"/>
    <n v="102352.2"/>
    <n v="67381.87"/>
    <n v="552"/>
    <x v="0"/>
    <n v="34970.33"/>
    <d v="2024-07-01T00:00:00"/>
  </r>
  <r>
    <s v="INV01587"/>
    <s v="C174"/>
    <d v="2025-05-27T00:00:00"/>
    <d v="2025-06-26T00:00:00"/>
    <n v="30318.47"/>
    <n v="15322.66"/>
    <n v="224"/>
    <x v="0"/>
    <n v="14995.810000000001"/>
    <d v="2025-05-01T00:00:00"/>
  </r>
  <r>
    <s v="INV00518"/>
    <s v="C174"/>
    <d v="2025-05-05T00:00:00"/>
    <d v="2025-06-04T00:00:00"/>
    <n v="97791.039999999994"/>
    <n v="84455.06"/>
    <n v="246"/>
    <x v="0"/>
    <n v="13335.979999999996"/>
    <d v="2025-05-01T00:00:00"/>
  </r>
  <r>
    <s v="INV00764"/>
    <s v="C174"/>
    <d v="2024-02-10T00:00:00"/>
    <d v="2024-03-11T00:00:00"/>
    <n v="30721.17"/>
    <n v="30721.17"/>
    <n v="696"/>
    <x v="0"/>
    <n v="0"/>
    <d v="2024-02-01T00:00:00"/>
  </r>
  <r>
    <s v="INV00934"/>
    <s v="C174"/>
    <d v="2025-09-05T00:00:00"/>
    <d v="2025-10-05T00:00:00"/>
    <n v="59458.559999999998"/>
    <n v="59458.559999999998"/>
    <n v="123"/>
    <x v="0"/>
    <n v="0"/>
    <d v="2025-09-01T00:00:00"/>
  </r>
  <r>
    <s v="INV01714"/>
    <s v="C174"/>
    <d v="2024-01-04T00:00:00"/>
    <d v="2024-02-03T00:00:00"/>
    <n v="29120.71"/>
    <n v="29120.71"/>
    <n v="733"/>
    <x v="0"/>
    <n v="0"/>
    <d v="2024-01-01T00:00:00"/>
  </r>
  <r>
    <s v="INV01904"/>
    <s v="C174"/>
    <d v="2024-08-19T00:00:00"/>
    <d v="2024-09-18T00:00:00"/>
    <n v="161567.67000000001"/>
    <n v="161567.67000000001"/>
    <n v="505"/>
    <x v="0"/>
    <n v="0"/>
    <d v="2024-08-01T00:00:00"/>
  </r>
  <r>
    <s v="INV02766"/>
    <s v="C174"/>
    <d v="2025-06-19T00:00:00"/>
    <d v="2025-07-19T00:00:00"/>
    <n v="144121.04"/>
    <n v="144121.04"/>
    <n v="201"/>
    <x v="0"/>
    <n v="0"/>
    <d v="2025-06-01T00:00:00"/>
  </r>
  <r>
    <s v="INV00220"/>
    <s v="C175"/>
    <d v="2024-03-26T00:00:00"/>
    <d v="2024-04-25T00:00:00"/>
    <n v="187928.15"/>
    <n v="69263.460000000006"/>
    <n v="651"/>
    <x v="0"/>
    <n v="118664.68999999999"/>
    <d v="2024-03-01T00:00:00"/>
  </r>
  <r>
    <s v="INV00589"/>
    <s v="C175"/>
    <d v="2024-07-08T00:00:00"/>
    <d v="2024-08-07T00:00:00"/>
    <n v="96228.98"/>
    <n v="36585.32"/>
    <n v="547"/>
    <x v="0"/>
    <n v="59643.659999999996"/>
    <d v="2024-07-01T00:00:00"/>
  </r>
  <r>
    <s v="INV02233"/>
    <s v="C175"/>
    <d v="2025-05-06T00:00:00"/>
    <d v="2025-06-05T00:00:00"/>
    <n v="97110.93"/>
    <n v="64228.29"/>
    <n v="245"/>
    <x v="0"/>
    <n v="32882.639999999992"/>
    <d v="2025-05-01T00:00:00"/>
  </r>
  <r>
    <s v="INV01194"/>
    <s v="C175"/>
    <d v="2025-08-07T00:00:00"/>
    <d v="2025-09-06T00:00:00"/>
    <n v="103522.82"/>
    <n v="77031.81"/>
    <n v="152"/>
    <x v="0"/>
    <n v="26491.010000000009"/>
    <d v="2025-08-01T00:00:00"/>
  </r>
  <r>
    <s v="INV00286"/>
    <s v="C175"/>
    <d v="2024-10-28T00:00:00"/>
    <d v="2024-11-27T00:00:00"/>
    <n v="158195.78"/>
    <n v="158195.78"/>
    <n v="435"/>
    <x v="0"/>
    <n v="0"/>
    <d v="2024-10-01T00:00:00"/>
  </r>
  <r>
    <s v="INV00406"/>
    <s v="C175"/>
    <d v="2025-04-13T00:00:00"/>
    <d v="2025-05-13T00:00:00"/>
    <n v="108503.73"/>
    <n v="108503.73"/>
    <n v="268"/>
    <x v="0"/>
    <n v="0"/>
    <d v="2025-04-01T00:00:00"/>
  </r>
  <r>
    <s v="INV01038"/>
    <s v="C175"/>
    <d v="2024-05-21T00:00:00"/>
    <d v="2024-06-20T00:00:00"/>
    <n v="187877.33"/>
    <n v="187877.33"/>
    <n v="595"/>
    <x v="0"/>
    <n v="0"/>
    <d v="2024-05-01T00:00:00"/>
  </r>
  <r>
    <s v="INV01415"/>
    <s v="C175"/>
    <d v="2025-06-29T00:00:00"/>
    <d v="2025-07-29T00:00:00"/>
    <n v="68424.31"/>
    <n v="68424.31"/>
    <n v="191"/>
    <x v="0"/>
    <n v="0"/>
    <d v="2025-06-01T00:00:00"/>
  </r>
  <r>
    <s v="INV01498"/>
    <s v="C175"/>
    <d v="2025-07-22T00:00:00"/>
    <d v="2025-08-21T00:00:00"/>
    <n v="113347.25"/>
    <n v="113347.25"/>
    <n v="168"/>
    <x v="0"/>
    <n v="0"/>
    <d v="2025-07-01T00:00:00"/>
  </r>
  <r>
    <s v="INV02355"/>
    <s v="C175"/>
    <d v="2025-09-03T00:00:00"/>
    <d v="2025-10-03T00:00:00"/>
    <n v="151577.92000000001"/>
    <n v="151577.92000000001"/>
    <n v="125"/>
    <x v="0"/>
    <n v="0"/>
    <d v="2025-09-01T00:00:00"/>
  </r>
  <r>
    <s v="INV02404"/>
    <s v="C175"/>
    <d v="2025-10-17T00:00:00"/>
    <d v="2025-11-16T00:00:00"/>
    <n v="153671.69"/>
    <n v="153671.69"/>
    <n v="81"/>
    <x v="1"/>
    <n v="0"/>
    <d v="2025-10-01T00:00:00"/>
  </r>
  <r>
    <s v="INV02534"/>
    <s v="C175"/>
    <d v="2024-05-24T00:00:00"/>
    <d v="2024-06-23T00:00:00"/>
    <n v="59526.68"/>
    <n v="59526.68"/>
    <n v="592"/>
    <x v="0"/>
    <n v="0"/>
    <d v="2024-05-01T00:00:00"/>
  </r>
  <r>
    <s v="INV02630"/>
    <s v="C175"/>
    <d v="2024-04-18T00:00:00"/>
    <d v="2024-05-18T00:00:00"/>
    <n v="27593.67"/>
    <n v="27593.67"/>
    <n v="628"/>
    <x v="0"/>
    <n v="0"/>
    <d v="2024-04-01T00:00:00"/>
  </r>
  <r>
    <s v="INV02652"/>
    <s v="C175"/>
    <d v="2025-07-17T00:00:00"/>
    <d v="2025-08-16T00:00:00"/>
    <n v="131972.39000000001"/>
    <n v="131972.39000000001"/>
    <n v="173"/>
    <x v="0"/>
    <n v="0"/>
    <d v="2025-07-01T00:00:00"/>
  </r>
  <r>
    <s v="INV02795"/>
    <s v="C175"/>
    <d v="2025-02-05T00:00:00"/>
    <d v="2025-03-07T00:00:00"/>
    <n v="120314.93"/>
    <n v="120314.93"/>
    <n v="335"/>
    <x v="0"/>
    <n v="0"/>
    <d v="2025-02-01T00:00:00"/>
  </r>
  <r>
    <s v="INV01956"/>
    <s v="C176"/>
    <d v="2024-06-20T00:00:00"/>
    <d v="2024-07-20T00:00:00"/>
    <n v="106145.93"/>
    <n v="83198.92"/>
    <n v="565"/>
    <x v="0"/>
    <n v="22947.009999999995"/>
    <d v="2024-06-01T00:00:00"/>
  </r>
  <r>
    <s v="INV00794"/>
    <s v="C176"/>
    <d v="2025-12-19T00:00:00"/>
    <d v="2026-01-18T00:00:00"/>
    <n v="34364.75"/>
    <n v="24713.23"/>
    <n v="18"/>
    <x v="2"/>
    <n v="9651.52"/>
    <d v="2025-12-01T00:00:00"/>
  </r>
  <r>
    <s v="INV00473"/>
    <s v="C176"/>
    <d v="2025-09-23T00:00:00"/>
    <d v="2025-10-23T00:00:00"/>
    <n v="37266.18"/>
    <n v="37266.18"/>
    <n v="105"/>
    <x v="0"/>
    <n v="0"/>
    <d v="2025-09-01T00:00:00"/>
  </r>
  <r>
    <s v="INV02005"/>
    <s v="C176"/>
    <d v="2025-09-04T00:00:00"/>
    <d v="2025-10-04T00:00:00"/>
    <n v="16157.13"/>
    <n v="16157.13"/>
    <n v="124"/>
    <x v="0"/>
    <n v="0"/>
    <d v="2025-09-01T00:00:00"/>
  </r>
  <r>
    <s v="INV02430"/>
    <s v="C176"/>
    <d v="2025-09-29T00:00:00"/>
    <d v="2025-10-29T00:00:00"/>
    <n v="148082.47"/>
    <n v="148082.47"/>
    <n v="99"/>
    <x v="0"/>
    <n v="0"/>
    <d v="2025-09-01T00:00:00"/>
  </r>
  <r>
    <s v="INV02809"/>
    <s v="C176"/>
    <d v="2025-06-25T00:00:00"/>
    <d v="2025-07-25T00:00:00"/>
    <n v="66971.759999999995"/>
    <n v="66971.759999999995"/>
    <n v="195"/>
    <x v="0"/>
    <n v="0"/>
    <d v="2025-06-01T00:00:00"/>
  </r>
  <r>
    <s v="INV00246"/>
    <s v="C177"/>
    <d v="2024-11-11T00:00:00"/>
    <d v="2024-12-11T00:00:00"/>
    <n v="66100.600000000006"/>
    <n v="36630.04"/>
    <n v="421"/>
    <x v="0"/>
    <n v="29470.560000000005"/>
    <d v="2024-11-01T00:00:00"/>
  </r>
  <r>
    <s v="INV00189"/>
    <s v="C177"/>
    <d v="2025-02-17T00:00:00"/>
    <d v="2025-03-19T00:00:00"/>
    <n v="56449.19"/>
    <n v="56449.19"/>
    <n v="323"/>
    <x v="0"/>
    <n v="0"/>
    <d v="2025-02-01T00:00:00"/>
  </r>
  <r>
    <s v="INV01600"/>
    <s v="C177"/>
    <d v="2025-04-08T00:00:00"/>
    <d v="2025-05-08T00:00:00"/>
    <n v="116334.57"/>
    <n v="116334.57"/>
    <n v="273"/>
    <x v="0"/>
    <n v="0"/>
    <d v="2025-04-01T00:00:00"/>
  </r>
  <r>
    <s v="INV01761"/>
    <s v="C177"/>
    <d v="2024-12-24T00:00:00"/>
    <d v="2025-01-23T00:00:00"/>
    <n v="131444.4"/>
    <n v="131444.4"/>
    <n v="378"/>
    <x v="0"/>
    <n v="0"/>
    <d v="2024-12-01T00:00:00"/>
  </r>
  <r>
    <s v="INV01926"/>
    <s v="C177"/>
    <d v="2024-10-22T00:00:00"/>
    <d v="2024-11-21T00:00:00"/>
    <n v="168755.41"/>
    <n v="168755.41"/>
    <n v="441"/>
    <x v="0"/>
    <n v="0"/>
    <d v="2024-10-01T00:00:00"/>
  </r>
  <r>
    <s v="INV02614"/>
    <s v="C177"/>
    <d v="2025-05-27T00:00:00"/>
    <d v="2025-06-26T00:00:00"/>
    <n v="128916.53"/>
    <n v="128916.53"/>
    <n v="224"/>
    <x v="0"/>
    <n v="0"/>
    <d v="2025-05-01T00:00:00"/>
  </r>
  <r>
    <s v="INV02629"/>
    <s v="C177"/>
    <d v="2024-01-25T00:00:00"/>
    <d v="2024-02-24T00:00:00"/>
    <n v="91132.96"/>
    <n v="91132.96"/>
    <n v="712"/>
    <x v="0"/>
    <n v="0"/>
    <d v="2024-01-01T00:00:00"/>
  </r>
  <r>
    <s v="INV02819"/>
    <s v="C177"/>
    <d v="2024-07-09T00:00:00"/>
    <d v="2024-08-08T00:00:00"/>
    <n v="79706.880000000005"/>
    <n v="79706.880000000005"/>
    <n v="546"/>
    <x v="0"/>
    <n v="0"/>
    <d v="2024-07-01T00:00:00"/>
  </r>
  <r>
    <s v="INV02839"/>
    <s v="C177"/>
    <d v="2024-04-23T00:00:00"/>
    <d v="2024-05-23T00:00:00"/>
    <n v="73952.100000000006"/>
    <n v="73952.100000000006"/>
    <n v="623"/>
    <x v="0"/>
    <n v="0"/>
    <d v="2024-04-01T00:00:00"/>
  </r>
  <r>
    <s v="INV02904"/>
    <s v="C177"/>
    <d v="2025-11-05T00:00:00"/>
    <d v="2025-12-05T00:00:00"/>
    <n v="61908.21"/>
    <n v="61908.21"/>
    <n v="62"/>
    <x v="1"/>
    <n v="0"/>
    <d v="2025-11-01T00:00:00"/>
  </r>
  <r>
    <s v="INV01098"/>
    <s v="C178"/>
    <d v="2024-08-02T00:00:00"/>
    <d v="2024-09-01T00:00:00"/>
    <n v="77849.009999999995"/>
    <n v="40553.01"/>
    <n v="522"/>
    <x v="0"/>
    <n v="37295.999999999993"/>
    <d v="2024-08-01T00:00:00"/>
  </r>
  <r>
    <s v="INV01555"/>
    <s v="C178"/>
    <d v="2025-02-05T00:00:00"/>
    <d v="2025-03-07T00:00:00"/>
    <n v="53317.89"/>
    <n v="34144.230000000003"/>
    <n v="335"/>
    <x v="0"/>
    <n v="19173.659999999996"/>
    <d v="2025-02-01T00:00:00"/>
  </r>
  <r>
    <s v="INV01012"/>
    <s v="C178"/>
    <d v="2025-01-01T00:00:00"/>
    <d v="2025-01-31T00:00:00"/>
    <n v="35214.65"/>
    <n v="28024.95"/>
    <n v="370"/>
    <x v="0"/>
    <n v="7189.7000000000007"/>
    <d v="2025-01-01T00:00:00"/>
  </r>
  <r>
    <s v="INV00636"/>
    <s v="C178"/>
    <d v="2024-10-24T00:00:00"/>
    <d v="2024-11-23T00:00:00"/>
    <n v="91222.07"/>
    <n v="91222.07"/>
    <n v="439"/>
    <x v="0"/>
    <n v="0"/>
    <d v="2024-10-01T00:00:00"/>
  </r>
  <r>
    <s v="INV00724"/>
    <s v="C178"/>
    <d v="2024-02-07T00:00:00"/>
    <d v="2024-03-08T00:00:00"/>
    <n v="173026.25"/>
    <n v="173026.25"/>
    <n v="699"/>
    <x v="0"/>
    <n v="0"/>
    <d v="2024-02-01T00:00:00"/>
  </r>
  <r>
    <s v="INV00799"/>
    <s v="C178"/>
    <d v="2024-03-15T00:00:00"/>
    <d v="2024-04-14T00:00:00"/>
    <n v="38147.879999999997"/>
    <n v="38147.879999999997"/>
    <n v="662"/>
    <x v="0"/>
    <n v="0"/>
    <d v="2024-03-01T00:00:00"/>
  </r>
  <r>
    <s v="INV00879"/>
    <s v="C178"/>
    <d v="2024-12-13T00:00:00"/>
    <d v="2025-01-12T00:00:00"/>
    <n v="65016.68"/>
    <n v="65016.68"/>
    <n v="389"/>
    <x v="0"/>
    <n v="0"/>
    <d v="2024-12-01T00:00:00"/>
  </r>
  <r>
    <s v="INV01049"/>
    <s v="C178"/>
    <d v="2024-11-29T00:00:00"/>
    <d v="2024-12-29T00:00:00"/>
    <n v="189713.48"/>
    <n v="189713.48"/>
    <n v="403"/>
    <x v="0"/>
    <n v="0"/>
    <d v="2024-11-01T00:00:00"/>
  </r>
  <r>
    <s v="INV02278"/>
    <s v="C178"/>
    <d v="2024-07-05T00:00:00"/>
    <d v="2024-08-04T00:00:00"/>
    <n v="157932.82"/>
    <n v="157932.82"/>
    <n v="550"/>
    <x v="0"/>
    <n v="0"/>
    <d v="2024-07-01T00:00:00"/>
  </r>
  <r>
    <s v="INV02688"/>
    <s v="C178"/>
    <d v="2024-06-14T00:00:00"/>
    <d v="2024-07-14T00:00:00"/>
    <n v="50953.5"/>
    <n v="50953.5"/>
    <n v="571"/>
    <x v="0"/>
    <n v="0"/>
    <d v="2024-06-01T00:00:00"/>
  </r>
  <r>
    <s v="INV02807"/>
    <s v="C178"/>
    <d v="2025-09-30T00:00:00"/>
    <d v="2025-10-30T00:00:00"/>
    <n v="69137.600000000006"/>
    <n v="69137.600000000006"/>
    <n v="98"/>
    <x v="0"/>
    <n v="0"/>
    <d v="2025-09-01T00:00:00"/>
  </r>
  <r>
    <s v="INV00348"/>
    <s v="C179"/>
    <d v="2025-01-07T00:00:00"/>
    <d v="2025-02-06T00:00:00"/>
    <n v="130638.46"/>
    <n v="85001.03"/>
    <n v="364"/>
    <x v="0"/>
    <n v="45637.430000000008"/>
    <d v="2025-01-01T00:00:00"/>
  </r>
  <r>
    <s v="INV01548"/>
    <s v="C179"/>
    <d v="2024-12-18T00:00:00"/>
    <d v="2025-01-17T00:00:00"/>
    <n v="61331.28"/>
    <n v="27563.200000000001"/>
    <n v="384"/>
    <x v="0"/>
    <n v="33768.080000000002"/>
    <d v="2024-12-01T00:00:00"/>
  </r>
  <r>
    <s v="INV02658"/>
    <s v="C179"/>
    <d v="2025-11-06T00:00:00"/>
    <d v="2025-12-06T00:00:00"/>
    <n v="83143.960000000006"/>
    <n v="66177.05"/>
    <n v="61"/>
    <x v="1"/>
    <n v="16966.910000000003"/>
    <d v="2025-11-01T00:00:00"/>
  </r>
  <r>
    <s v="INV01964"/>
    <s v="C179"/>
    <d v="2024-03-24T00:00:00"/>
    <d v="2024-04-23T00:00:00"/>
    <n v="112086.91"/>
    <n v="98994.52"/>
    <n v="653"/>
    <x v="0"/>
    <n v="13092.39"/>
    <d v="2024-03-01T00:00:00"/>
  </r>
  <r>
    <s v="INV00322"/>
    <s v="C179"/>
    <d v="2024-08-18T00:00:00"/>
    <d v="2024-09-17T00:00:00"/>
    <n v="160663.88"/>
    <n v="160663.88"/>
    <n v="506"/>
    <x v="0"/>
    <n v="0"/>
    <d v="2024-08-01T00:00:00"/>
  </r>
  <r>
    <s v="INV00383"/>
    <s v="C179"/>
    <d v="2025-07-25T00:00:00"/>
    <d v="2025-08-24T00:00:00"/>
    <n v="14068.7"/>
    <n v="14068.7"/>
    <n v="165"/>
    <x v="0"/>
    <n v="0"/>
    <d v="2025-07-01T00:00:00"/>
  </r>
  <r>
    <s v="INV00672"/>
    <s v="C179"/>
    <d v="2025-12-09T00:00:00"/>
    <d v="2026-01-08T00:00:00"/>
    <n v="161741.26999999999"/>
    <n v="161741.26999999999"/>
    <n v="28"/>
    <x v="2"/>
    <n v="0"/>
    <d v="2025-12-01T00:00:00"/>
  </r>
  <r>
    <s v="INV00686"/>
    <s v="C179"/>
    <d v="2025-06-25T00:00:00"/>
    <d v="2025-07-25T00:00:00"/>
    <n v="137517.70000000001"/>
    <n v="137517.70000000001"/>
    <n v="195"/>
    <x v="0"/>
    <n v="0"/>
    <d v="2025-06-01T00:00:00"/>
  </r>
  <r>
    <s v="INV00824"/>
    <s v="C179"/>
    <d v="2025-11-10T00:00:00"/>
    <d v="2025-12-10T00:00:00"/>
    <n v="160483.34"/>
    <n v="160483.34"/>
    <n v="57"/>
    <x v="3"/>
    <n v="0"/>
    <d v="2025-11-01T00:00:00"/>
  </r>
  <r>
    <s v="INV00930"/>
    <s v="C179"/>
    <d v="2025-08-19T00:00:00"/>
    <d v="2025-09-18T00:00:00"/>
    <n v="10997.09"/>
    <n v="10997.09"/>
    <n v="140"/>
    <x v="0"/>
    <n v="0"/>
    <d v="2025-08-01T00:00:00"/>
  </r>
  <r>
    <s v="INV01458"/>
    <s v="C179"/>
    <d v="2025-08-20T00:00:00"/>
    <d v="2025-09-19T00:00:00"/>
    <n v="143607.49"/>
    <n v="143607.49"/>
    <n v="139"/>
    <x v="0"/>
    <n v="0"/>
    <d v="2025-08-01T00:00:00"/>
  </r>
  <r>
    <s v="INV02641"/>
    <s v="C179"/>
    <d v="2024-11-08T00:00:00"/>
    <d v="2024-12-08T00:00:00"/>
    <n v="73028.45"/>
    <n v="73028.45"/>
    <n v="424"/>
    <x v="0"/>
    <n v="0"/>
    <d v="2024-11-01T00:00:00"/>
  </r>
  <r>
    <s v="INV02924"/>
    <s v="C179"/>
    <d v="2024-11-22T00:00:00"/>
    <d v="2024-12-22T00:00:00"/>
    <n v="78764.070000000007"/>
    <n v="78764.070000000007"/>
    <n v="410"/>
    <x v="0"/>
    <n v="0"/>
    <d v="2024-11-01T00:00:00"/>
  </r>
  <r>
    <s v="INV02989"/>
    <s v="C179"/>
    <d v="2024-06-07T00:00:00"/>
    <d v="2024-07-07T00:00:00"/>
    <n v="90404.21"/>
    <n v="90404.21"/>
    <n v="578"/>
    <x v="0"/>
    <n v="0"/>
    <d v="2024-06-01T00:00:00"/>
  </r>
  <r>
    <s v="INV01071"/>
    <s v="C180"/>
    <d v="2025-07-15T00:00:00"/>
    <d v="2025-08-14T00:00:00"/>
    <n v="169612.14"/>
    <n v="116592.05"/>
    <n v="175"/>
    <x v="0"/>
    <n v="53020.090000000011"/>
    <d v="2025-07-01T00:00:00"/>
  </r>
  <r>
    <s v="INV01101"/>
    <s v="C180"/>
    <d v="2025-07-21T00:00:00"/>
    <d v="2025-08-20T00:00:00"/>
    <n v="107209.31"/>
    <n v="55811.47"/>
    <n v="169"/>
    <x v="0"/>
    <n v="51397.84"/>
    <d v="2025-07-01T00:00:00"/>
  </r>
  <r>
    <s v="INV00414"/>
    <s v="C180"/>
    <d v="2025-08-17T00:00:00"/>
    <d v="2025-09-16T00:00:00"/>
    <n v="39310.22"/>
    <n v="12055.5"/>
    <n v="142"/>
    <x v="0"/>
    <n v="27254.720000000001"/>
    <d v="2025-08-01T00:00:00"/>
  </r>
  <r>
    <s v="INV02754"/>
    <s v="C180"/>
    <d v="2025-09-17T00:00:00"/>
    <d v="2025-10-17T00:00:00"/>
    <n v="94496.960000000006"/>
    <n v="67396.039999999994"/>
    <n v="111"/>
    <x v="0"/>
    <n v="27100.920000000013"/>
    <d v="2025-09-01T00:00:00"/>
  </r>
  <r>
    <s v="INV00116"/>
    <s v="C180"/>
    <d v="2024-09-17T00:00:00"/>
    <d v="2024-10-17T00:00:00"/>
    <n v="186632.48"/>
    <n v="186632.48"/>
    <n v="476"/>
    <x v="0"/>
    <n v="0"/>
    <d v="2024-09-01T00:00:00"/>
  </r>
  <r>
    <s v="INV00452"/>
    <s v="C180"/>
    <d v="2024-09-14T00:00:00"/>
    <d v="2024-10-14T00:00:00"/>
    <n v="197915.78"/>
    <n v="197915.78"/>
    <n v="479"/>
    <x v="0"/>
    <n v="0"/>
    <d v="2024-09-01T00:00:00"/>
  </r>
  <r>
    <s v="INV00478"/>
    <s v="C180"/>
    <d v="2025-07-18T00:00:00"/>
    <d v="2025-08-17T00:00:00"/>
    <n v="95959.46"/>
    <n v="95959.46"/>
    <n v="172"/>
    <x v="0"/>
    <n v="0"/>
    <d v="2025-07-01T00:00:00"/>
  </r>
  <r>
    <s v="INV01155"/>
    <s v="C180"/>
    <d v="2024-10-18T00:00:00"/>
    <d v="2024-11-17T00:00:00"/>
    <n v="135086.16"/>
    <n v="135086.16"/>
    <n v="445"/>
    <x v="0"/>
    <n v="0"/>
    <d v="2024-10-01T00:00:00"/>
  </r>
  <r>
    <s v="INV01201"/>
    <s v="C180"/>
    <d v="2024-06-16T00:00:00"/>
    <d v="2024-07-16T00:00:00"/>
    <n v="131472.42000000001"/>
    <n v="131472.42000000001"/>
    <n v="569"/>
    <x v="0"/>
    <n v="0"/>
    <d v="2024-06-01T00:00:00"/>
  </r>
  <r>
    <s v="INV01454"/>
    <s v="C180"/>
    <d v="2024-03-21T00:00:00"/>
    <d v="2024-04-20T00:00:00"/>
    <n v="54285.62"/>
    <n v="54285.62"/>
    <n v="656"/>
    <x v="0"/>
    <n v="0"/>
    <d v="2024-03-01T00:00:00"/>
  </r>
  <r>
    <s v="INV01868"/>
    <s v="C180"/>
    <d v="2025-11-14T00:00:00"/>
    <d v="2025-12-14T00:00:00"/>
    <n v="140641.21"/>
    <n v="140641.21"/>
    <n v="53"/>
    <x v="3"/>
    <n v="0"/>
    <d v="2025-11-01T00:00:00"/>
  </r>
  <r>
    <s v="INV02237"/>
    <s v="C180"/>
    <d v="2025-04-29T00:00:00"/>
    <d v="2025-05-29T00:00:00"/>
    <n v="88474.7"/>
    <n v="88474.7"/>
    <n v="252"/>
    <x v="0"/>
    <n v="0"/>
    <d v="2025-04-01T00:00:00"/>
  </r>
  <r>
    <s v="INV02880"/>
    <s v="C180"/>
    <d v="2025-01-04T00:00:00"/>
    <d v="2025-02-03T00:00:00"/>
    <n v="105063.58"/>
    <n v="105063.58"/>
    <n v="367"/>
    <x v="0"/>
    <n v="0"/>
    <d v="2025-01-01T00:00:00"/>
  </r>
  <r>
    <s v="INV01662"/>
    <s v="C181"/>
    <d v="2024-08-05T00:00:00"/>
    <d v="2024-09-04T00:00:00"/>
    <n v="198560.96"/>
    <n v="75568.28"/>
    <n v="519"/>
    <x v="0"/>
    <n v="122992.68"/>
    <d v="2024-08-01T00:00:00"/>
  </r>
  <r>
    <s v="INV01729"/>
    <s v="C181"/>
    <d v="2025-03-01T00:00:00"/>
    <d v="2025-03-31T00:00:00"/>
    <n v="113168"/>
    <n v="72641.3"/>
    <n v="311"/>
    <x v="0"/>
    <n v="40526.699999999997"/>
    <d v="2025-03-01T00:00:00"/>
  </r>
  <r>
    <s v="INV00743"/>
    <s v="C181"/>
    <d v="2025-08-14T00:00:00"/>
    <d v="2025-09-13T00:00:00"/>
    <n v="100186.57"/>
    <n v="100186.57"/>
    <n v="145"/>
    <x v="0"/>
    <n v="0"/>
    <d v="2025-08-01T00:00:00"/>
  </r>
  <r>
    <s v="INV00758"/>
    <s v="C181"/>
    <d v="2025-09-09T00:00:00"/>
    <d v="2025-10-09T00:00:00"/>
    <n v="133595.32999999999"/>
    <n v="133595.32999999999"/>
    <n v="119"/>
    <x v="0"/>
    <n v="0"/>
    <d v="2025-09-01T00:00:00"/>
  </r>
  <r>
    <s v="INV01000"/>
    <s v="C181"/>
    <d v="2024-09-14T00:00:00"/>
    <d v="2024-10-14T00:00:00"/>
    <n v="175112.09"/>
    <n v="175112.09"/>
    <n v="479"/>
    <x v="0"/>
    <n v="0"/>
    <d v="2024-09-01T00:00:00"/>
  </r>
  <r>
    <s v="INV01143"/>
    <s v="C181"/>
    <d v="2025-08-12T00:00:00"/>
    <d v="2025-09-11T00:00:00"/>
    <n v="139225.29"/>
    <n v="139225.29"/>
    <n v="147"/>
    <x v="0"/>
    <n v="0"/>
    <d v="2025-08-01T00:00:00"/>
  </r>
  <r>
    <s v="INV01153"/>
    <s v="C181"/>
    <d v="2025-05-27T00:00:00"/>
    <d v="2025-06-26T00:00:00"/>
    <n v="34264.980000000003"/>
    <n v="34264.980000000003"/>
    <n v="224"/>
    <x v="0"/>
    <n v="0"/>
    <d v="2025-05-01T00:00:00"/>
  </r>
  <r>
    <s v="INV02675"/>
    <s v="C181"/>
    <d v="2025-03-31T00:00:00"/>
    <d v="2025-04-30T00:00:00"/>
    <n v="141950.51999999999"/>
    <n v="141950.51999999999"/>
    <n v="281"/>
    <x v="0"/>
    <n v="0"/>
    <d v="2025-03-01T00:00:00"/>
  </r>
  <r>
    <s v="INV02822"/>
    <s v="C181"/>
    <d v="2024-02-02T00:00:00"/>
    <d v="2024-03-03T00:00:00"/>
    <n v="98828.23"/>
    <n v="98828.23"/>
    <n v="704"/>
    <x v="0"/>
    <n v="0"/>
    <d v="2024-02-01T00:00:00"/>
  </r>
  <r>
    <s v="INV02048"/>
    <s v="C182"/>
    <d v="2024-07-03T00:00:00"/>
    <d v="2024-08-02T00:00:00"/>
    <n v="44299.9"/>
    <n v="20708.310000000001"/>
    <n v="552"/>
    <x v="0"/>
    <n v="23591.59"/>
    <d v="2024-07-01T00:00:00"/>
  </r>
  <r>
    <s v="INV02365"/>
    <s v="C182"/>
    <d v="2025-08-23T00:00:00"/>
    <d v="2025-09-22T00:00:00"/>
    <n v="157102.42000000001"/>
    <n v="135024.03"/>
    <n v="136"/>
    <x v="0"/>
    <n v="22078.390000000014"/>
    <d v="2025-08-01T00:00:00"/>
  </r>
  <r>
    <s v="INV02527"/>
    <s v="C182"/>
    <d v="2025-09-15T00:00:00"/>
    <d v="2025-10-15T00:00:00"/>
    <n v="31873.93"/>
    <n v="15217.8"/>
    <n v="113"/>
    <x v="0"/>
    <n v="16656.13"/>
    <d v="2025-09-01T00:00:00"/>
  </r>
  <r>
    <s v="INV01789"/>
    <s v="C182"/>
    <d v="2024-08-13T00:00:00"/>
    <d v="2024-09-12T00:00:00"/>
    <n v="15419.48"/>
    <n v="6827.94"/>
    <n v="511"/>
    <x v="0"/>
    <n v="8591.5400000000009"/>
    <d v="2024-08-01T00:00:00"/>
  </r>
  <r>
    <s v="INV00497"/>
    <s v="C182"/>
    <d v="2025-04-04T00:00:00"/>
    <d v="2025-05-04T00:00:00"/>
    <n v="138348.46"/>
    <n v="138348.46"/>
    <n v="277"/>
    <x v="0"/>
    <n v="0"/>
    <d v="2025-04-01T00:00:00"/>
  </r>
  <r>
    <s v="INV01091"/>
    <s v="C182"/>
    <d v="2025-12-07T00:00:00"/>
    <d v="2026-01-06T00:00:00"/>
    <n v="197524.43"/>
    <n v="197524.43"/>
    <n v="30"/>
    <x v="2"/>
    <n v="0"/>
    <d v="2025-12-01T00:00:00"/>
  </r>
  <r>
    <s v="INV01116"/>
    <s v="C182"/>
    <d v="2024-03-14T00:00:00"/>
    <d v="2024-04-13T00:00:00"/>
    <n v="138028.70000000001"/>
    <n v="138028.70000000001"/>
    <n v="663"/>
    <x v="0"/>
    <n v="0"/>
    <d v="2024-03-01T00:00:00"/>
  </r>
  <r>
    <s v="INV01332"/>
    <s v="C182"/>
    <d v="2025-10-30T00:00:00"/>
    <d v="2025-11-29T00:00:00"/>
    <n v="138250.70000000001"/>
    <n v="138250.70000000001"/>
    <n v="68"/>
    <x v="1"/>
    <n v="0"/>
    <d v="2025-10-01T00:00:00"/>
  </r>
  <r>
    <s v="INV01751"/>
    <s v="C182"/>
    <d v="2025-02-24T00:00:00"/>
    <d v="2025-03-26T00:00:00"/>
    <n v="157358.5"/>
    <n v="157358.5"/>
    <n v="316"/>
    <x v="0"/>
    <n v="0"/>
    <d v="2025-02-01T00:00:00"/>
  </r>
  <r>
    <s v="INV02070"/>
    <s v="C182"/>
    <d v="2024-01-16T00:00:00"/>
    <d v="2024-02-15T00:00:00"/>
    <n v="68909.36"/>
    <n v="68909.36"/>
    <n v="721"/>
    <x v="0"/>
    <n v="0"/>
    <d v="2024-01-01T00:00:00"/>
  </r>
  <r>
    <s v="INV02142"/>
    <s v="C182"/>
    <d v="2025-11-12T00:00:00"/>
    <d v="2025-12-12T00:00:00"/>
    <n v="195869.52"/>
    <n v="195869.52"/>
    <n v="55"/>
    <x v="3"/>
    <n v="0"/>
    <d v="2025-11-01T00:00:00"/>
  </r>
  <r>
    <s v="INV02543"/>
    <s v="C182"/>
    <d v="2025-06-27T00:00:00"/>
    <d v="2025-07-27T00:00:00"/>
    <n v="38258.160000000003"/>
    <n v="38258.160000000003"/>
    <n v="193"/>
    <x v="0"/>
    <n v="0"/>
    <d v="2025-06-01T00:00:00"/>
  </r>
  <r>
    <s v="INV02012"/>
    <s v="C183"/>
    <d v="2025-01-11T00:00:00"/>
    <d v="2025-02-10T00:00:00"/>
    <n v="112619.94"/>
    <n v="59125.49"/>
    <n v="360"/>
    <x v="0"/>
    <n v="53494.450000000004"/>
    <d v="2025-01-01T00:00:00"/>
  </r>
  <r>
    <s v="INV02897"/>
    <s v="C183"/>
    <d v="2025-03-30T00:00:00"/>
    <d v="2025-04-29T00:00:00"/>
    <n v="129289.96"/>
    <n v="89142.31"/>
    <n v="282"/>
    <x v="0"/>
    <n v="40147.650000000009"/>
    <d v="2025-03-01T00:00:00"/>
  </r>
  <r>
    <s v="INV00616"/>
    <s v="C183"/>
    <d v="2024-02-05T00:00:00"/>
    <d v="2024-03-06T00:00:00"/>
    <n v="85310.23"/>
    <n v="85310.23"/>
    <n v="701"/>
    <x v="0"/>
    <n v="0"/>
    <d v="2024-02-01T00:00:00"/>
  </r>
  <r>
    <s v="INV00632"/>
    <s v="C183"/>
    <d v="2025-02-20T00:00:00"/>
    <d v="2025-03-22T00:00:00"/>
    <n v="57086.64"/>
    <n v="57086.64"/>
    <n v="320"/>
    <x v="0"/>
    <n v="0"/>
    <d v="2025-02-01T00:00:00"/>
  </r>
  <r>
    <s v="INV00736"/>
    <s v="C183"/>
    <d v="2024-12-17T00:00:00"/>
    <d v="2025-01-16T00:00:00"/>
    <n v="136237.92000000001"/>
    <n v="136237.92000000001"/>
    <n v="385"/>
    <x v="0"/>
    <n v="0"/>
    <d v="2024-12-01T00:00:00"/>
  </r>
  <r>
    <s v="INV00933"/>
    <s v="C183"/>
    <d v="2025-11-19T00:00:00"/>
    <d v="2025-12-19T00:00:00"/>
    <n v="156566.23000000001"/>
    <n v="156566.23000000001"/>
    <n v="48"/>
    <x v="3"/>
    <n v="0"/>
    <d v="2025-11-01T00:00:00"/>
  </r>
  <r>
    <s v="INV01272"/>
    <s v="C183"/>
    <d v="2024-02-19T00:00:00"/>
    <d v="2024-03-20T00:00:00"/>
    <n v="74110.100000000006"/>
    <n v="74110.100000000006"/>
    <n v="687"/>
    <x v="0"/>
    <n v="0"/>
    <d v="2024-02-01T00:00:00"/>
  </r>
  <r>
    <s v="INV01511"/>
    <s v="C183"/>
    <d v="2024-02-29T00:00:00"/>
    <d v="2024-03-30T00:00:00"/>
    <n v="37721.39"/>
    <n v="37721.39"/>
    <n v="677"/>
    <x v="0"/>
    <n v="0"/>
    <d v="2024-02-01T00:00:00"/>
  </r>
  <r>
    <s v="INV01639"/>
    <s v="C183"/>
    <d v="2024-06-04T00:00:00"/>
    <d v="2024-07-04T00:00:00"/>
    <n v="51074.01"/>
    <n v="51074.01"/>
    <n v="581"/>
    <x v="0"/>
    <n v="0"/>
    <d v="2024-06-01T00:00:00"/>
  </r>
  <r>
    <s v="INV02052"/>
    <s v="C183"/>
    <d v="2025-07-02T00:00:00"/>
    <d v="2025-08-01T00:00:00"/>
    <n v="74855.75"/>
    <n v="74855.75"/>
    <n v="188"/>
    <x v="0"/>
    <n v="0"/>
    <d v="2025-07-01T00:00:00"/>
  </r>
  <r>
    <s v="INV02569"/>
    <s v="C184"/>
    <d v="2024-09-02T00:00:00"/>
    <d v="2024-10-02T00:00:00"/>
    <n v="17140.04"/>
    <n v="14651.31"/>
    <n v="491"/>
    <x v="0"/>
    <n v="2488.7300000000014"/>
    <d v="2024-09-01T00:00:00"/>
  </r>
  <r>
    <s v="INV00401"/>
    <s v="C184"/>
    <d v="2025-06-04T00:00:00"/>
    <d v="2025-07-04T00:00:00"/>
    <n v="170205.47"/>
    <n v="170205.47"/>
    <n v="216"/>
    <x v="0"/>
    <n v="0"/>
    <d v="2025-06-01T00:00:00"/>
  </r>
  <r>
    <s v="INV01008"/>
    <s v="C184"/>
    <d v="2025-03-26T00:00:00"/>
    <d v="2025-04-25T00:00:00"/>
    <n v="198914.45"/>
    <n v="198914.45"/>
    <n v="286"/>
    <x v="0"/>
    <n v="0"/>
    <d v="2025-03-01T00:00:00"/>
  </r>
  <r>
    <s v="INV01061"/>
    <s v="C184"/>
    <d v="2025-05-08T00:00:00"/>
    <d v="2025-06-07T00:00:00"/>
    <n v="14337.35"/>
    <n v="14337.35"/>
    <n v="243"/>
    <x v="0"/>
    <n v="0"/>
    <d v="2025-05-01T00:00:00"/>
  </r>
  <r>
    <s v="INV01297"/>
    <s v="C184"/>
    <d v="2025-01-16T00:00:00"/>
    <d v="2025-02-15T00:00:00"/>
    <n v="81073.14"/>
    <n v="81073.14"/>
    <n v="355"/>
    <x v="0"/>
    <n v="0"/>
    <d v="2025-01-01T00:00:00"/>
  </r>
  <r>
    <s v="INV01421"/>
    <s v="C184"/>
    <d v="2024-01-26T00:00:00"/>
    <d v="2024-02-25T00:00:00"/>
    <n v="66569.259999999995"/>
    <n v="66569.259999999995"/>
    <n v="711"/>
    <x v="0"/>
    <n v="0"/>
    <d v="2024-01-01T00:00:00"/>
  </r>
  <r>
    <s v="INV01644"/>
    <s v="C184"/>
    <d v="2024-08-12T00:00:00"/>
    <d v="2024-09-11T00:00:00"/>
    <n v="113098.58"/>
    <n v="113098.58"/>
    <n v="512"/>
    <x v="0"/>
    <n v="0"/>
    <d v="2024-08-01T00:00:00"/>
  </r>
  <r>
    <s v="INV01756"/>
    <s v="C184"/>
    <d v="2024-05-27T00:00:00"/>
    <d v="2024-06-26T00:00:00"/>
    <n v="39763.42"/>
    <n v="39763.42"/>
    <n v="589"/>
    <x v="0"/>
    <n v="0"/>
    <d v="2024-05-01T00:00:00"/>
  </r>
  <r>
    <s v="INV01878"/>
    <s v="C184"/>
    <d v="2024-12-14T00:00:00"/>
    <d v="2025-01-13T00:00:00"/>
    <n v="74964.539999999994"/>
    <n v="74964.539999999994"/>
    <n v="388"/>
    <x v="0"/>
    <n v="0"/>
    <d v="2024-12-01T00:00:00"/>
  </r>
  <r>
    <s v="INV02207"/>
    <s v="C184"/>
    <d v="2024-10-11T00:00:00"/>
    <d v="2024-11-10T00:00:00"/>
    <n v="51821.23"/>
    <n v="51821.23"/>
    <n v="452"/>
    <x v="0"/>
    <n v="0"/>
    <d v="2024-10-01T00:00:00"/>
  </r>
  <r>
    <s v="INV02609"/>
    <s v="C184"/>
    <d v="2025-04-22T00:00:00"/>
    <d v="2025-05-22T00:00:00"/>
    <n v="43407.5"/>
    <n v="43407.5"/>
    <n v="259"/>
    <x v="0"/>
    <n v="0"/>
    <d v="2025-04-01T00:00:00"/>
  </r>
  <r>
    <s v="INV02617"/>
    <s v="C184"/>
    <d v="2025-02-24T00:00:00"/>
    <d v="2025-03-26T00:00:00"/>
    <n v="34391.82"/>
    <n v="34391.82"/>
    <n v="316"/>
    <x v="0"/>
    <n v="0"/>
    <d v="2025-02-01T00:00:00"/>
  </r>
  <r>
    <s v="INV00718"/>
    <s v="C185"/>
    <d v="2025-07-21T00:00:00"/>
    <d v="2025-08-20T00:00:00"/>
    <n v="135166.81"/>
    <n v="102025.34"/>
    <n v="169"/>
    <x v="0"/>
    <n v="33141.47"/>
    <d v="2025-07-01T00:00:00"/>
  </r>
  <r>
    <s v="INV02777"/>
    <s v="C185"/>
    <d v="2025-09-06T00:00:00"/>
    <d v="2025-10-06T00:00:00"/>
    <n v="94916.53"/>
    <n v="61931.12"/>
    <n v="122"/>
    <x v="0"/>
    <n v="32985.409999999996"/>
    <d v="2025-09-01T00:00:00"/>
  </r>
  <r>
    <s v="INV02963"/>
    <s v="C185"/>
    <d v="2025-01-18T00:00:00"/>
    <d v="2025-02-17T00:00:00"/>
    <n v="30101.59"/>
    <n v="19706.88"/>
    <n v="353"/>
    <x v="0"/>
    <n v="10394.709999999999"/>
    <d v="2025-01-01T00:00:00"/>
  </r>
  <r>
    <s v="INV00105"/>
    <s v="C185"/>
    <d v="2024-12-08T00:00:00"/>
    <d v="2025-01-07T00:00:00"/>
    <n v="137653.07"/>
    <n v="137653.07"/>
    <n v="394"/>
    <x v="0"/>
    <n v="0"/>
    <d v="2024-12-01T00:00:00"/>
  </r>
  <r>
    <s v="INV01042"/>
    <s v="C185"/>
    <d v="2025-04-14T00:00:00"/>
    <d v="2025-05-14T00:00:00"/>
    <n v="115370.74"/>
    <n v="115370.74"/>
    <n v="267"/>
    <x v="0"/>
    <n v="0"/>
    <d v="2025-04-01T00:00:00"/>
  </r>
  <r>
    <s v="INV01233"/>
    <s v="C185"/>
    <d v="2025-02-16T00:00:00"/>
    <d v="2025-03-18T00:00:00"/>
    <n v="17272.66"/>
    <n v="17272.66"/>
    <n v="324"/>
    <x v="0"/>
    <n v="0"/>
    <d v="2025-02-01T00:00:00"/>
  </r>
  <r>
    <s v="INV01379"/>
    <s v="C185"/>
    <d v="2025-06-07T00:00:00"/>
    <d v="2025-07-07T00:00:00"/>
    <n v="53220.86"/>
    <n v="53220.86"/>
    <n v="213"/>
    <x v="0"/>
    <n v="0"/>
    <d v="2025-06-01T00:00:00"/>
  </r>
  <r>
    <s v="INV02066"/>
    <s v="C185"/>
    <d v="2024-01-03T00:00:00"/>
    <d v="2024-02-02T00:00:00"/>
    <n v="94094.16"/>
    <n v="94094.16"/>
    <n v="734"/>
    <x v="0"/>
    <n v="0"/>
    <d v="2024-01-01T00:00:00"/>
  </r>
  <r>
    <s v="INV02199"/>
    <s v="C185"/>
    <d v="2025-07-30T00:00:00"/>
    <d v="2025-08-29T00:00:00"/>
    <n v="34732.26"/>
    <n v="34732.26"/>
    <n v="160"/>
    <x v="0"/>
    <n v="0"/>
    <d v="2025-07-01T00:00:00"/>
  </r>
  <r>
    <s v="INV02865"/>
    <s v="C185"/>
    <d v="2025-09-22T00:00:00"/>
    <d v="2025-10-22T00:00:00"/>
    <n v="35481.86"/>
    <n v="35481.86"/>
    <n v="106"/>
    <x v="0"/>
    <n v="0"/>
    <d v="2025-09-01T00:00:00"/>
  </r>
  <r>
    <s v="INV02886"/>
    <s v="C186"/>
    <d v="2024-02-10T00:00:00"/>
    <d v="2024-03-11T00:00:00"/>
    <n v="196729.46"/>
    <n v="151784.01999999999"/>
    <n v="696"/>
    <x v="0"/>
    <n v="44945.440000000002"/>
    <d v="2024-02-01T00:00:00"/>
  </r>
  <r>
    <s v="INV00479"/>
    <s v="C186"/>
    <d v="2024-04-26T00:00:00"/>
    <d v="2024-05-26T00:00:00"/>
    <n v="120950.73"/>
    <n v="120950.73"/>
    <n v="620"/>
    <x v="0"/>
    <n v="0"/>
    <d v="2024-04-01T00:00:00"/>
  </r>
  <r>
    <s v="INV00841"/>
    <s v="C186"/>
    <d v="2025-06-03T00:00:00"/>
    <d v="2025-07-03T00:00:00"/>
    <n v="71888.75"/>
    <n v="71888.75"/>
    <n v="217"/>
    <x v="0"/>
    <n v="0"/>
    <d v="2025-06-01T00:00:00"/>
  </r>
  <r>
    <s v="INV01035"/>
    <s v="C186"/>
    <d v="2024-02-09T00:00:00"/>
    <d v="2024-03-10T00:00:00"/>
    <n v="39321.82"/>
    <n v="39321.82"/>
    <n v="697"/>
    <x v="0"/>
    <n v="0"/>
    <d v="2024-02-01T00:00:00"/>
  </r>
  <r>
    <s v="INV02071"/>
    <s v="C186"/>
    <d v="2025-07-27T00:00:00"/>
    <d v="2025-08-26T00:00:00"/>
    <n v="64630.83"/>
    <n v="64630.83"/>
    <n v="163"/>
    <x v="0"/>
    <n v="0"/>
    <d v="2025-07-01T00:00:00"/>
  </r>
  <r>
    <s v="INV02225"/>
    <s v="C186"/>
    <d v="2025-06-15T00:00:00"/>
    <d v="2025-07-15T00:00:00"/>
    <n v="185908.25"/>
    <n v="185908.25"/>
    <n v="205"/>
    <x v="0"/>
    <n v="0"/>
    <d v="2025-06-01T00:00:00"/>
  </r>
  <r>
    <s v="INV02684"/>
    <s v="C186"/>
    <d v="2024-07-12T00:00:00"/>
    <d v="2024-08-11T00:00:00"/>
    <n v="13610.73"/>
    <n v="13610.73"/>
    <n v="543"/>
    <x v="0"/>
    <n v="0"/>
    <d v="2024-07-01T00:00:00"/>
  </r>
  <r>
    <s v="INV02735"/>
    <s v="C186"/>
    <d v="2024-12-10T00:00:00"/>
    <d v="2025-01-09T00:00:00"/>
    <n v="145729.22"/>
    <n v="145729.22"/>
    <n v="392"/>
    <x v="0"/>
    <n v="0"/>
    <d v="2024-12-01T00:00:00"/>
  </r>
  <r>
    <s v="INV02558"/>
    <s v="C187"/>
    <d v="2024-08-21T00:00:00"/>
    <d v="2024-09-20T00:00:00"/>
    <n v="127910.17"/>
    <n v="64981.07"/>
    <n v="503"/>
    <x v="0"/>
    <n v="62929.1"/>
    <d v="2024-08-01T00:00:00"/>
  </r>
  <r>
    <s v="INV02873"/>
    <s v="C187"/>
    <d v="2024-01-29T00:00:00"/>
    <d v="2024-02-28T00:00:00"/>
    <n v="94180.53"/>
    <n v="56235.32"/>
    <n v="708"/>
    <x v="0"/>
    <n v="37945.21"/>
    <d v="2024-01-01T00:00:00"/>
  </r>
  <r>
    <s v="INV01862"/>
    <s v="C187"/>
    <d v="2024-07-31T00:00:00"/>
    <d v="2024-08-30T00:00:00"/>
    <n v="12273.02"/>
    <n v="7451.23"/>
    <n v="524"/>
    <x v="0"/>
    <n v="4821.7900000000009"/>
    <d v="2024-07-01T00:00:00"/>
  </r>
  <r>
    <s v="INV00029"/>
    <s v="C187"/>
    <d v="2025-08-16T00:00:00"/>
    <d v="2025-09-15T00:00:00"/>
    <n v="97121.62"/>
    <n v="97121.62"/>
    <n v="143"/>
    <x v="0"/>
    <n v="0"/>
    <d v="2025-08-01T00:00:00"/>
  </r>
  <r>
    <s v="INV00299"/>
    <s v="C187"/>
    <d v="2025-09-18T00:00:00"/>
    <d v="2025-10-18T00:00:00"/>
    <n v="52649.26"/>
    <n v="52649.26"/>
    <n v="110"/>
    <x v="0"/>
    <n v="0"/>
    <d v="2025-09-01T00:00:00"/>
  </r>
  <r>
    <s v="INV00913"/>
    <s v="C187"/>
    <d v="2024-05-26T00:00:00"/>
    <d v="2024-06-25T00:00:00"/>
    <n v="153720.03"/>
    <n v="153720.03"/>
    <n v="590"/>
    <x v="0"/>
    <n v="0"/>
    <d v="2024-05-01T00:00:00"/>
  </r>
  <r>
    <s v="INV02463"/>
    <s v="C187"/>
    <d v="2024-07-09T00:00:00"/>
    <d v="2024-08-08T00:00:00"/>
    <n v="121951.37"/>
    <n v="121951.37"/>
    <n v="546"/>
    <x v="0"/>
    <n v="0"/>
    <d v="2024-07-01T00:00:00"/>
  </r>
  <r>
    <s v="INV02505"/>
    <s v="C187"/>
    <d v="2024-04-27T00:00:00"/>
    <d v="2024-05-27T00:00:00"/>
    <n v="59186.39"/>
    <n v="59186.39"/>
    <n v="619"/>
    <x v="0"/>
    <n v="0"/>
    <d v="2024-04-01T00:00:00"/>
  </r>
  <r>
    <s v="INV01583"/>
    <s v="C188"/>
    <d v="2025-06-27T00:00:00"/>
    <d v="2025-07-27T00:00:00"/>
    <n v="188798.81"/>
    <n v="70552.94"/>
    <n v="193"/>
    <x v="0"/>
    <n v="118245.87"/>
    <d v="2025-06-01T00:00:00"/>
  </r>
  <r>
    <s v="INV01325"/>
    <s v="C188"/>
    <d v="2024-11-30T00:00:00"/>
    <d v="2024-12-30T00:00:00"/>
    <n v="153864.28"/>
    <n v="107503.63"/>
    <n v="402"/>
    <x v="0"/>
    <n v="46360.649999999994"/>
    <d v="2024-11-01T00:00:00"/>
  </r>
  <r>
    <s v="INV02200"/>
    <s v="C188"/>
    <d v="2025-05-11T00:00:00"/>
    <d v="2025-06-10T00:00:00"/>
    <n v="106241.84"/>
    <n v="93465.35"/>
    <n v="240"/>
    <x v="0"/>
    <n v="12776.489999999991"/>
    <d v="2025-05-01T00:00:00"/>
  </r>
  <r>
    <s v="INV00005"/>
    <s v="C188"/>
    <d v="2025-09-05T00:00:00"/>
    <d v="2025-10-05T00:00:00"/>
    <n v="150665.07"/>
    <n v="150665.07"/>
    <n v="123"/>
    <x v="0"/>
    <n v="0"/>
    <d v="2025-09-01T00:00:00"/>
  </r>
  <r>
    <s v="INV00233"/>
    <s v="C188"/>
    <d v="2025-06-04T00:00:00"/>
    <d v="2025-07-04T00:00:00"/>
    <n v="141279.93"/>
    <n v="141279.93"/>
    <n v="216"/>
    <x v="0"/>
    <n v="0"/>
    <d v="2025-06-01T00:00:00"/>
  </r>
  <r>
    <s v="INV00370"/>
    <s v="C188"/>
    <d v="2024-11-24T00:00:00"/>
    <d v="2024-12-24T00:00:00"/>
    <n v="71589.919999999998"/>
    <n v="71589.919999999998"/>
    <n v="408"/>
    <x v="0"/>
    <n v="0"/>
    <d v="2024-11-01T00:00:00"/>
  </r>
  <r>
    <s v="INV00392"/>
    <s v="C188"/>
    <d v="2024-03-29T00:00:00"/>
    <d v="2024-04-28T00:00:00"/>
    <n v="156777.29999999999"/>
    <n v="156777.29999999999"/>
    <n v="648"/>
    <x v="0"/>
    <n v="0"/>
    <d v="2024-03-01T00:00:00"/>
  </r>
  <r>
    <s v="INV00700"/>
    <s v="C188"/>
    <d v="2025-09-13T00:00:00"/>
    <d v="2025-10-13T00:00:00"/>
    <n v="42632.78"/>
    <n v="42632.78"/>
    <n v="115"/>
    <x v="0"/>
    <n v="0"/>
    <d v="2025-09-01T00:00:00"/>
  </r>
  <r>
    <s v="INV00907"/>
    <s v="C188"/>
    <d v="2025-08-30T00:00:00"/>
    <d v="2025-09-29T00:00:00"/>
    <n v="104068.57"/>
    <n v="104068.57"/>
    <n v="129"/>
    <x v="0"/>
    <n v="0"/>
    <d v="2025-08-01T00:00:00"/>
  </r>
  <r>
    <s v="INV01062"/>
    <s v="C188"/>
    <d v="2024-01-10T00:00:00"/>
    <d v="2024-02-09T00:00:00"/>
    <n v="18587.310000000001"/>
    <n v="18587.310000000001"/>
    <n v="727"/>
    <x v="0"/>
    <n v="0"/>
    <d v="2024-01-01T00:00:00"/>
  </r>
  <r>
    <s v="INV01181"/>
    <s v="C188"/>
    <d v="2024-02-08T00:00:00"/>
    <d v="2024-03-09T00:00:00"/>
    <n v="175999.78"/>
    <n v="175999.78"/>
    <n v="698"/>
    <x v="0"/>
    <n v="0"/>
    <d v="2024-02-01T00:00:00"/>
  </r>
  <r>
    <s v="INV01378"/>
    <s v="C188"/>
    <d v="2024-03-26T00:00:00"/>
    <d v="2024-04-25T00:00:00"/>
    <n v="147826.69"/>
    <n v="147826.69"/>
    <n v="651"/>
    <x v="0"/>
    <n v="0"/>
    <d v="2024-03-01T00:00:00"/>
  </r>
  <r>
    <s v="INV01407"/>
    <s v="C188"/>
    <d v="2025-10-25T00:00:00"/>
    <d v="2025-11-24T00:00:00"/>
    <n v="85870.5"/>
    <n v="85870.5"/>
    <n v="73"/>
    <x v="1"/>
    <n v="0"/>
    <d v="2025-10-01T00:00:00"/>
  </r>
  <r>
    <s v="INV01514"/>
    <s v="C188"/>
    <d v="2025-04-01T00:00:00"/>
    <d v="2025-05-01T00:00:00"/>
    <n v="195730.39"/>
    <n v="195730.39"/>
    <n v="280"/>
    <x v="0"/>
    <n v="0"/>
    <d v="2025-04-01T00:00:00"/>
  </r>
  <r>
    <s v="INV01925"/>
    <s v="C188"/>
    <d v="2024-05-03T00:00:00"/>
    <d v="2024-06-02T00:00:00"/>
    <n v="13319.81"/>
    <n v="13319.81"/>
    <n v="613"/>
    <x v="0"/>
    <n v="0"/>
    <d v="2024-05-01T00:00:00"/>
  </r>
  <r>
    <s v="INV02623"/>
    <s v="C188"/>
    <d v="2025-04-26T00:00:00"/>
    <d v="2025-05-26T00:00:00"/>
    <n v="160649.22"/>
    <n v="160649.22"/>
    <n v="255"/>
    <x v="0"/>
    <n v="0"/>
    <d v="2025-04-01T00:00:00"/>
  </r>
  <r>
    <s v="INV02836"/>
    <s v="C188"/>
    <d v="2024-12-23T00:00:00"/>
    <d v="2025-01-22T00:00:00"/>
    <n v="148144.76"/>
    <n v="148144.76"/>
    <n v="379"/>
    <x v="0"/>
    <n v="0"/>
    <d v="2024-12-01T00:00:00"/>
  </r>
  <r>
    <s v="INV02942"/>
    <s v="C188"/>
    <d v="2024-05-24T00:00:00"/>
    <d v="2024-06-23T00:00:00"/>
    <n v="54438.13"/>
    <n v="54438.13"/>
    <n v="592"/>
    <x v="0"/>
    <n v="0"/>
    <d v="2024-05-01T00:00:00"/>
  </r>
  <r>
    <s v="INV02554"/>
    <s v="C189"/>
    <d v="2024-05-19T00:00:00"/>
    <d v="2024-06-18T00:00:00"/>
    <n v="193857.77"/>
    <n v="95667.05"/>
    <n v="597"/>
    <x v="0"/>
    <n v="98190.719999999987"/>
    <d v="2024-05-01T00:00:00"/>
  </r>
  <r>
    <s v="INV02853"/>
    <s v="C189"/>
    <d v="2025-01-20T00:00:00"/>
    <d v="2025-02-19T00:00:00"/>
    <n v="131613.20000000001"/>
    <n v="52896.800000000003"/>
    <n v="351"/>
    <x v="0"/>
    <n v="78716.400000000009"/>
    <d v="2025-01-01T00:00:00"/>
  </r>
  <r>
    <s v="INV02281"/>
    <s v="C189"/>
    <d v="2025-08-07T00:00:00"/>
    <d v="2025-09-06T00:00:00"/>
    <n v="85948.96"/>
    <n v="41530.53"/>
    <n v="152"/>
    <x v="0"/>
    <n v="44418.430000000008"/>
    <d v="2025-08-01T00:00:00"/>
  </r>
  <r>
    <s v="INV00222"/>
    <s v="C189"/>
    <d v="2025-10-26T00:00:00"/>
    <d v="2025-11-25T00:00:00"/>
    <n v="155547.09"/>
    <n v="155547.09"/>
    <n v="72"/>
    <x v="1"/>
    <n v="0"/>
    <d v="2025-10-01T00:00:00"/>
  </r>
  <r>
    <s v="INV00858"/>
    <s v="C189"/>
    <d v="2025-02-09T00:00:00"/>
    <d v="2025-03-11T00:00:00"/>
    <n v="100940.93"/>
    <n v="100940.93"/>
    <n v="331"/>
    <x v="0"/>
    <n v="0"/>
    <d v="2025-02-01T00:00:00"/>
  </r>
  <r>
    <s v="INV01092"/>
    <s v="C189"/>
    <d v="2024-11-10T00:00:00"/>
    <d v="2024-12-10T00:00:00"/>
    <n v="174813.61"/>
    <n v="174813.61"/>
    <n v="422"/>
    <x v="0"/>
    <n v="0"/>
    <d v="2024-11-01T00:00:00"/>
  </r>
  <r>
    <s v="INV01513"/>
    <s v="C189"/>
    <d v="2025-06-21T00:00:00"/>
    <d v="2025-07-21T00:00:00"/>
    <n v="122572.45"/>
    <n v="122572.45"/>
    <n v="199"/>
    <x v="0"/>
    <n v="0"/>
    <d v="2025-06-01T00:00:00"/>
  </r>
  <r>
    <s v="INV01786"/>
    <s v="C189"/>
    <d v="2024-05-18T00:00:00"/>
    <d v="2024-06-17T00:00:00"/>
    <n v="191429.45"/>
    <n v="191429.45"/>
    <n v="598"/>
    <x v="0"/>
    <n v="0"/>
    <d v="2024-05-01T00:00:00"/>
  </r>
  <r>
    <s v="INV01859"/>
    <s v="C189"/>
    <d v="2024-01-11T00:00:00"/>
    <d v="2024-02-10T00:00:00"/>
    <n v="159365.72"/>
    <n v="159365.72"/>
    <n v="726"/>
    <x v="0"/>
    <n v="0"/>
    <d v="2024-01-01T00:00:00"/>
  </r>
  <r>
    <s v="INV02037"/>
    <s v="C189"/>
    <d v="2024-02-04T00:00:00"/>
    <d v="2024-03-05T00:00:00"/>
    <n v="182839.63"/>
    <n v="182839.63"/>
    <n v="702"/>
    <x v="0"/>
    <n v="0"/>
    <d v="2024-02-01T00:00:00"/>
  </r>
  <r>
    <s v="INV02067"/>
    <s v="C189"/>
    <d v="2024-12-18T00:00:00"/>
    <d v="2025-01-17T00:00:00"/>
    <n v="185079.46"/>
    <n v="185079.46"/>
    <n v="384"/>
    <x v="0"/>
    <n v="0"/>
    <d v="2024-12-01T00:00:00"/>
  </r>
  <r>
    <s v="INV02546"/>
    <s v="C189"/>
    <d v="2024-08-10T00:00:00"/>
    <d v="2024-09-09T00:00:00"/>
    <n v="106814.41"/>
    <n v="106814.41"/>
    <n v="514"/>
    <x v="0"/>
    <n v="0"/>
    <d v="2024-08-01T00:00:00"/>
  </r>
  <r>
    <s v="INV02870"/>
    <s v="C189"/>
    <d v="2025-09-12T00:00:00"/>
    <d v="2025-10-12T00:00:00"/>
    <n v="43013.2"/>
    <n v="43013.2"/>
    <n v="116"/>
    <x v="0"/>
    <n v="0"/>
    <d v="2025-09-01T00:00:00"/>
  </r>
  <r>
    <s v="INV02300"/>
    <s v="C190"/>
    <d v="2024-10-27T00:00:00"/>
    <d v="2024-11-26T00:00:00"/>
    <n v="115843.34"/>
    <n v="55705.54"/>
    <n v="436"/>
    <x v="0"/>
    <n v="60137.799999999996"/>
    <d v="2024-10-01T00:00:00"/>
  </r>
  <r>
    <s v="INV01393"/>
    <s v="C190"/>
    <d v="2024-04-23T00:00:00"/>
    <d v="2024-05-23T00:00:00"/>
    <n v="85458.43"/>
    <n v="33618.29"/>
    <n v="623"/>
    <x v="0"/>
    <n v="51840.139999999992"/>
    <d v="2024-04-01T00:00:00"/>
  </r>
  <r>
    <s v="INV00153"/>
    <s v="C190"/>
    <d v="2025-10-25T00:00:00"/>
    <d v="2025-11-24T00:00:00"/>
    <n v="30927.26"/>
    <n v="30927.26"/>
    <n v="73"/>
    <x v="1"/>
    <n v="0"/>
    <d v="2025-10-01T00:00:00"/>
  </r>
  <r>
    <s v="INV00643"/>
    <s v="C190"/>
    <d v="2025-11-18T00:00:00"/>
    <d v="2025-12-18T00:00:00"/>
    <n v="10178.61"/>
    <n v="10178.61"/>
    <n v="49"/>
    <x v="3"/>
    <n v="0"/>
    <d v="2025-11-01T00:00:00"/>
  </r>
  <r>
    <s v="INV00882"/>
    <s v="C190"/>
    <d v="2024-11-01T00:00:00"/>
    <d v="2024-12-01T00:00:00"/>
    <n v="38000.29"/>
    <n v="38000.29"/>
    <n v="431"/>
    <x v="0"/>
    <n v="0"/>
    <d v="2024-11-01T00:00:00"/>
  </r>
  <r>
    <s v="INV01081"/>
    <s v="C190"/>
    <d v="2024-02-13T00:00:00"/>
    <d v="2024-03-14T00:00:00"/>
    <n v="166438.97"/>
    <n v="166438.97"/>
    <n v="693"/>
    <x v="0"/>
    <n v="0"/>
    <d v="2024-02-01T00:00:00"/>
  </r>
  <r>
    <s v="INV01669"/>
    <s v="C190"/>
    <d v="2025-06-29T00:00:00"/>
    <d v="2025-07-29T00:00:00"/>
    <n v="124774.59"/>
    <n v="124774.59"/>
    <n v="191"/>
    <x v="0"/>
    <n v="0"/>
    <d v="2025-06-01T00:00:00"/>
  </r>
  <r>
    <s v="INV01948"/>
    <s v="C190"/>
    <d v="2024-01-09T00:00:00"/>
    <d v="2024-02-08T00:00:00"/>
    <n v="144268.74"/>
    <n v="144268.74"/>
    <n v="728"/>
    <x v="0"/>
    <n v="0"/>
    <d v="2024-01-01T00:00:00"/>
  </r>
  <r>
    <s v="INV02114"/>
    <s v="C190"/>
    <d v="2025-12-21T00:00:00"/>
    <d v="2026-01-20T00:00:00"/>
    <n v="167139.84"/>
    <n v="167139.84"/>
    <n v="16"/>
    <x v="2"/>
    <n v="0"/>
    <d v="2025-12-01T00:00:00"/>
  </r>
  <r>
    <s v="INV02138"/>
    <s v="C190"/>
    <d v="2024-05-16T00:00:00"/>
    <d v="2024-06-15T00:00:00"/>
    <n v="37271.769999999997"/>
    <n v="37271.769999999997"/>
    <n v="600"/>
    <x v="0"/>
    <n v="0"/>
    <d v="2024-05-01T00:00:00"/>
  </r>
  <r>
    <s v="INV02417"/>
    <s v="C190"/>
    <d v="2024-05-27T00:00:00"/>
    <d v="2024-06-26T00:00:00"/>
    <n v="67602.89"/>
    <n v="67602.89"/>
    <n v="589"/>
    <x v="0"/>
    <n v="0"/>
    <d v="2024-05-01T00:00:00"/>
  </r>
  <r>
    <s v="INV02545"/>
    <s v="C190"/>
    <d v="2024-05-29T00:00:00"/>
    <d v="2024-06-28T00:00:00"/>
    <n v="30940.05"/>
    <n v="30940.05"/>
    <n v="587"/>
    <x v="0"/>
    <n v="0"/>
    <d v="2024-05-01T00:00:00"/>
  </r>
  <r>
    <s v="INV02694"/>
    <s v="C190"/>
    <d v="2025-08-16T00:00:00"/>
    <d v="2025-09-15T00:00:00"/>
    <n v="169517.95"/>
    <n v="169517.95"/>
    <n v="143"/>
    <x v="0"/>
    <n v="0"/>
    <d v="2025-08-01T00:00:00"/>
  </r>
  <r>
    <s v="INV01762"/>
    <s v="C191"/>
    <d v="2024-08-05T00:00:00"/>
    <d v="2024-09-04T00:00:00"/>
    <n v="26516.03"/>
    <n v="11151.83"/>
    <n v="519"/>
    <x v="0"/>
    <n v="15364.199999999999"/>
    <d v="2024-08-01T00:00:00"/>
  </r>
  <r>
    <s v="INV00021"/>
    <s v="C191"/>
    <d v="2024-05-24T00:00:00"/>
    <d v="2024-06-23T00:00:00"/>
    <n v="23295.48"/>
    <n v="23295.48"/>
    <n v="592"/>
    <x v="0"/>
    <n v="0"/>
    <d v="2024-05-01T00:00:00"/>
  </r>
  <r>
    <s v="INV00178"/>
    <s v="C191"/>
    <d v="2025-05-04T00:00:00"/>
    <d v="2025-06-03T00:00:00"/>
    <n v="161821.04"/>
    <n v="161821.04"/>
    <n v="247"/>
    <x v="0"/>
    <n v="0"/>
    <d v="2025-05-01T00:00:00"/>
  </r>
  <r>
    <s v="INV00566"/>
    <s v="C191"/>
    <d v="2024-06-01T00:00:00"/>
    <d v="2024-07-01T00:00:00"/>
    <n v="151540.10999999999"/>
    <n v="151540.10999999999"/>
    <n v="584"/>
    <x v="0"/>
    <n v="0"/>
    <d v="2024-06-01T00:00:00"/>
  </r>
  <r>
    <s v="INV00646"/>
    <s v="C191"/>
    <d v="2025-06-06T00:00:00"/>
    <d v="2025-07-06T00:00:00"/>
    <n v="43008.51"/>
    <n v="43008.51"/>
    <n v="214"/>
    <x v="0"/>
    <n v="0"/>
    <d v="2025-06-01T00:00:00"/>
  </r>
  <r>
    <s v="INV01206"/>
    <s v="C191"/>
    <d v="2024-11-10T00:00:00"/>
    <d v="2024-12-10T00:00:00"/>
    <n v="82983.31"/>
    <n v="82983.31"/>
    <n v="422"/>
    <x v="0"/>
    <n v="0"/>
    <d v="2024-11-01T00:00:00"/>
  </r>
  <r>
    <s v="INV01812"/>
    <s v="C191"/>
    <d v="2024-05-05T00:00:00"/>
    <d v="2024-06-04T00:00:00"/>
    <n v="139859.6"/>
    <n v="139859.6"/>
    <n v="611"/>
    <x v="0"/>
    <n v="0"/>
    <d v="2024-05-01T00:00:00"/>
  </r>
  <r>
    <s v="INV02444"/>
    <s v="C191"/>
    <d v="2025-11-12T00:00:00"/>
    <d v="2025-12-12T00:00:00"/>
    <n v="127709.36"/>
    <n v="127709.36"/>
    <n v="55"/>
    <x v="3"/>
    <n v="0"/>
    <d v="2025-11-01T00:00:00"/>
  </r>
  <r>
    <s v="INV02872"/>
    <s v="C191"/>
    <d v="2025-09-21T00:00:00"/>
    <d v="2025-10-21T00:00:00"/>
    <n v="183481.68"/>
    <n v="183481.68"/>
    <n v="107"/>
    <x v="0"/>
    <n v="0"/>
    <d v="2025-09-01T00:00:00"/>
  </r>
  <r>
    <s v="INV02976"/>
    <s v="C191"/>
    <d v="2025-05-14T00:00:00"/>
    <d v="2025-06-13T00:00:00"/>
    <n v="40626.53"/>
    <n v="40626.53"/>
    <n v="237"/>
    <x v="0"/>
    <n v="0"/>
    <d v="2025-05-01T00:00:00"/>
  </r>
  <r>
    <s v="INV00066"/>
    <s v="C192"/>
    <d v="2025-01-16T00:00:00"/>
    <d v="2025-02-15T00:00:00"/>
    <n v="110752.86"/>
    <n v="98812.55"/>
    <n v="355"/>
    <x v="0"/>
    <n v="11940.309999999998"/>
    <d v="2025-01-01T00:00:00"/>
  </r>
  <r>
    <s v="INV01645"/>
    <s v="C192"/>
    <d v="2025-09-30T00:00:00"/>
    <d v="2025-10-30T00:00:00"/>
    <n v="72428.75"/>
    <n v="72428.75"/>
    <n v="98"/>
    <x v="0"/>
    <n v="0"/>
    <d v="2025-09-01T00:00:00"/>
  </r>
  <r>
    <s v="INV01648"/>
    <s v="C192"/>
    <d v="2025-08-22T00:00:00"/>
    <d v="2025-09-21T00:00:00"/>
    <n v="58969.45"/>
    <n v="58969.45"/>
    <n v="137"/>
    <x v="0"/>
    <n v="0"/>
    <d v="2025-08-01T00:00:00"/>
  </r>
  <r>
    <s v="INV02798"/>
    <s v="C192"/>
    <d v="2025-02-04T00:00:00"/>
    <d v="2025-03-06T00:00:00"/>
    <n v="141688.98000000001"/>
    <n v="141688.98000000001"/>
    <n v="336"/>
    <x v="0"/>
    <n v="0"/>
    <d v="2025-02-01T00:00:00"/>
  </r>
  <r>
    <s v="INV02882"/>
    <s v="C192"/>
    <d v="2025-05-27T00:00:00"/>
    <d v="2025-06-26T00:00:00"/>
    <n v="154067.91"/>
    <n v="154067.91"/>
    <n v="224"/>
    <x v="0"/>
    <n v="0"/>
    <d v="2025-05-01T00:00:00"/>
  </r>
  <r>
    <s v="INV02646"/>
    <s v="C193"/>
    <d v="2025-06-26T00:00:00"/>
    <d v="2025-07-26T00:00:00"/>
    <n v="167650.65"/>
    <n v="110606.73"/>
    <n v="194"/>
    <x v="0"/>
    <n v="57043.92"/>
    <d v="2025-06-01T00:00:00"/>
  </r>
  <r>
    <s v="INV02891"/>
    <s v="C193"/>
    <d v="2025-12-29T00:00:00"/>
    <d v="2026-01-28T00:00:00"/>
    <n v="51994.76"/>
    <n v="25002.65"/>
    <n v="8"/>
    <x v="2"/>
    <n v="26992.11"/>
    <d v="2025-12-01T00:00:00"/>
  </r>
  <r>
    <s v="INV02146"/>
    <s v="C193"/>
    <d v="2025-11-07T00:00:00"/>
    <d v="2025-12-07T00:00:00"/>
    <n v="144267.12"/>
    <n v="120194.1"/>
    <n v="60"/>
    <x v="3"/>
    <n v="24073.01999999999"/>
    <d v="2025-11-01T00:00:00"/>
  </r>
  <r>
    <s v="INV02833"/>
    <s v="C193"/>
    <d v="2024-07-21T00:00:00"/>
    <d v="2024-08-20T00:00:00"/>
    <n v="39947.81"/>
    <n v="17670.95"/>
    <n v="534"/>
    <x v="0"/>
    <n v="22276.859999999997"/>
    <d v="2024-07-01T00:00:00"/>
  </r>
  <r>
    <s v="INV01796"/>
    <s v="C193"/>
    <d v="2024-12-16T00:00:00"/>
    <d v="2025-01-15T00:00:00"/>
    <n v="24562.33"/>
    <n v="16977.38"/>
    <n v="386"/>
    <x v="0"/>
    <n v="7584.9500000000007"/>
    <d v="2024-12-01T00:00:00"/>
  </r>
  <r>
    <s v="INV00173"/>
    <s v="C193"/>
    <d v="2025-04-11T00:00:00"/>
    <d v="2025-05-11T00:00:00"/>
    <n v="44076.800000000003"/>
    <n v="44076.800000000003"/>
    <n v="270"/>
    <x v="0"/>
    <n v="0"/>
    <d v="2025-04-01T00:00:00"/>
  </r>
  <r>
    <s v="INV00250"/>
    <s v="C193"/>
    <d v="2024-04-21T00:00:00"/>
    <d v="2024-05-21T00:00:00"/>
    <n v="120111.56"/>
    <n v="120111.56"/>
    <n v="625"/>
    <x v="0"/>
    <n v="0"/>
    <d v="2024-04-01T00:00:00"/>
  </r>
  <r>
    <s v="INV01603"/>
    <s v="C193"/>
    <d v="2024-01-05T00:00:00"/>
    <d v="2024-02-04T00:00:00"/>
    <n v="120585.57"/>
    <n v="120585.57"/>
    <n v="732"/>
    <x v="0"/>
    <n v="0"/>
    <d v="2024-01-01T00:00:00"/>
  </r>
  <r>
    <s v="INV01987"/>
    <s v="C193"/>
    <d v="2024-08-20T00:00:00"/>
    <d v="2024-09-19T00:00:00"/>
    <n v="169511.79"/>
    <n v="169511.79"/>
    <n v="504"/>
    <x v="0"/>
    <n v="0"/>
    <d v="2024-08-01T00:00:00"/>
  </r>
  <r>
    <s v="INV02481"/>
    <s v="C193"/>
    <d v="2025-02-20T00:00:00"/>
    <d v="2025-03-22T00:00:00"/>
    <n v="151397.10999999999"/>
    <n v="151397.10999999999"/>
    <n v="320"/>
    <x v="0"/>
    <n v="0"/>
    <d v="2025-02-01T00:00:00"/>
  </r>
  <r>
    <s v="INV02672"/>
    <s v="C193"/>
    <d v="2024-06-05T00:00:00"/>
    <d v="2024-07-05T00:00:00"/>
    <n v="47519.17"/>
    <n v="47519.17"/>
    <n v="580"/>
    <x v="0"/>
    <n v="0"/>
    <d v="2024-06-01T00:00:00"/>
  </r>
  <r>
    <s v="INV02544"/>
    <s v="C194"/>
    <d v="2025-01-16T00:00:00"/>
    <d v="2025-02-15T00:00:00"/>
    <n v="199111.29"/>
    <n v="83059.009999999995"/>
    <n v="355"/>
    <x v="0"/>
    <n v="116052.28000000001"/>
    <d v="2025-01-01T00:00:00"/>
  </r>
  <r>
    <s v="INV00362"/>
    <s v="C194"/>
    <d v="2025-05-21T00:00:00"/>
    <d v="2025-06-20T00:00:00"/>
    <n v="184907.22"/>
    <n v="75667.350000000006"/>
    <n v="230"/>
    <x v="0"/>
    <n v="109239.87"/>
    <d v="2025-05-01T00:00:00"/>
  </r>
  <r>
    <s v="INV01281"/>
    <s v="C194"/>
    <d v="2025-12-30T00:00:00"/>
    <d v="2026-01-29T00:00:00"/>
    <n v="160264.5"/>
    <n v="51256.9"/>
    <n v="7"/>
    <x v="2"/>
    <n v="109007.6"/>
    <d v="2025-12-01T00:00:00"/>
  </r>
  <r>
    <s v="INV01637"/>
    <s v="C194"/>
    <d v="2025-02-16T00:00:00"/>
    <d v="2025-03-18T00:00:00"/>
    <n v="111950.95"/>
    <n v="38208.519999999997"/>
    <n v="324"/>
    <x v="0"/>
    <n v="73742.429999999993"/>
    <d v="2025-02-01T00:00:00"/>
  </r>
  <r>
    <s v="INV02320"/>
    <s v="C194"/>
    <d v="2025-06-30T00:00:00"/>
    <d v="2025-07-30T00:00:00"/>
    <n v="151363.32999999999"/>
    <n v="81025.820000000007"/>
    <n v="190"/>
    <x v="0"/>
    <n v="70337.50999999998"/>
    <d v="2025-06-01T00:00:00"/>
  </r>
  <r>
    <s v="INV01300"/>
    <s v="C194"/>
    <d v="2025-05-25T00:00:00"/>
    <d v="2025-06-24T00:00:00"/>
    <n v="140978.20000000001"/>
    <n v="113344.37"/>
    <n v="226"/>
    <x v="0"/>
    <n v="27633.830000000016"/>
    <d v="2025-05-01T00:00:00"/>
  </r>
  <r>
    <s v="INV00303"/>
    <s v="C194"/>
    <d v="2025-06-01T00:00:00"/>
    <d v="2025-07-01T00:00:00"/>
    <n v="194479.85"/>
    <n v="194479.85"/>
    <n v="219"/>
    <x v="0"/>
    <n v="0"/>
    <d v="2025-06-01T00:00:00"/>
  </r>
  <r>
    <s v="INV00683"/>
    <s v="C194"/>
    <d v="2025-02-18T00:00:00"/>
    <d v="2025-03-20T00:00:00"/>
    <n v="13219.53"/>
    <n v="13219.53"/>
    <n v="322"/>
    <x v="0"/>
    <n v="0"/>
    <d v="2025-02-01T00:00:00"/>
  </r>
  <r>
    <s v="INV01215"/>
    <s v="C194"/>
    <d v="2024-10-16T00:00:00"/>
    <d v="2024-11-15T00:00:00"/>
    <n v="81652.039999999994"/>
    <n v="81652.039999999994"/>
    <n v="447"/>
    <x v="0"/>
    <n v="0"/>
    <d v="2024-10-01T00:00:00"/>
  </r>
  <r>
    <s v="INV02182"/>
    <s v="C194"/>
    <d v="2025-09-20T00:00:00"/>
    <d v="2025-10-20T00:00:00"/>
    <n v="125984.02"/>
    <n v="125984.02"/>
    <n v="108"/>
    <x v="0"/>
    <n v="0"/>
    <d v="2025-09-01T00:00:00"/>
  </r>
  <r>
    <s v="INV02254"/>
    <s v="C194"/>
    <d v="2024-08-03T00:00:00"/>
    <d v="2024-09-02T00:00:00"/>
    <n v="15526.12"/>
    <n v="15526.12"/>
    <n v="521"/>
    <x v="0"/>
    <n v="0"/>
    <d v="2024-08-01T00:00:00"/>
  </r>
  <r>
    <s v="INV02583"/>
    <s v="C194"/>
    <d v="2024-06-24T00:00:00"/>
    <d v="2024-07-24T00:00:00"/>
    <n v="138893.69"/>
    <n v="138893.69"/>
    <n v="561"/>
    <x v="0"/>
    <n v="0"/>
    <d v="2024-06-01T00:00:00"/>
  </r>
  <r>
    <s v="INV02935"/>
    <s v="C194"/>
    <d v="2024-08-22T00:00:00"/>
    <d v="2024-09-21T00:00:00"/>
    <n v="35711.51"/>
    <n v="35711.51"/>
    <n v="502"/>
    <x v="0"/>
    <n v="0"/>
    <d v="2024-08-01T00:00:00"/>
  </r>
  <r>
    <s v="INV02752"/>
    <s v="C195"/>
    <d v="2024-01-02T00:00:00"/>
    <d v="2024-02-01T00:00:00"/>
    <n v="196129.7"/>
    <n v="90499.48"/>
    <n v="735"/>
    <x v="0"/>
    <n v="105630.22000000002"/>
    <d v="2024-01-01T00:00:00"/>
  </r>
  <r>
    <s v="INV00967"/>
    <s v="C195"/>
    <d v="2025-05-11T00:00:00"/>
    <d v="2025-06-10T00:00:00"/>
    <n v="121758.17"/>
    <n v="68087.100000000006"/>
    <n v="240"/>
    <x v="0"/>
    <n v="53671.069999999992"/>
    <d v="2025-05-01T00:00:00"/>
  </r>
  <r>
    <s v="INV02305"/>
    <s v="C195"/>
    <d v="2024-09-09T00:00:00"/>
    <d v="2024-10-09T00:00:00"/>
    <n v="50527.38"/>
    <n v="38973.129999999997"/>
    <n v="484"/>
    <x v="0"/>
    <n v="11554.25"/>
    <d v="2024-09-01T00:00:00"/>
  </r>
  <r>
    <s v="INV00094"/>
    <s v="C195"/>
    <d v="2025-12-20T00:00:00"/>
    <d v="2026-01-19T00:00:00"/>
    <n v="169479.63"/>
    <n v="169479.63"/>
    <n v="17"/>
    <x v="2"/>
    <n v="0"/>
    <d v="2025-12-01T00:00:00"/>
  </r>
  <r>
    <s v="INV00779"/>
    <s v="C195"/>
    <d v="2025-10-25T00:00:00"/>
    <d v="2025-11-24T00:00:00"/>
    <n v="103812.91"/>
    <n v="103812.91"/>
    <n v="73"/>
    <x v="1"/>
    <n v="0"/>
    <d v="2025-10-01T00:00:00"/>
  </r>
  <r>
    <s v="INV00825"/>
    <s v="C195"/>
    <d v="2024-05-24T00:00:00"/>
    <d v="2024-06-23T00:00:00"/>
    <n v="120691.93"/>
    <n v="120691.93"/>
    <n v="592"/>
    <x v="0"/>
    <n v="0"/>
    <d v="2024-05-01T00:00:00"/>
  </r>
  <r>
    <s v="INV01183"/>
    <s v="C195"/>
    <d v="2025-02-28T00:00:00"/>
    <d v="2025-03-30T00:00:00"/>
    <n v="105339.88"/>
    <n v="105339.88"/>
    <n v="312"/>
    <x v="0"/>
    <n v="0"/>
    <d v="2025-02-01T00:00:00"/>
  </r>
  <r>
    <s v="INV01295"/>
    <s v="C195"/>
    <d v="2024-05-14T00:00:00"/>
    <d v="2024-06-13T00:00:00"/>
    <n v="67669.3"/>
    <n v="67669.3"/>
    <n v="602"/>
    <x v="0"/>
    <n v="0"/>
    <d v="2024-05-01T00:00:00"/>
  </r>
  <r>
    <s v="INV01935"/>
    <s v="C195"/>
    <d v="2025-03-07T00:00:00"/>
    <d v="2025-04-06T00:00:00"/>
    <n v="93571.24"/>
    <n v="93571.24"/>
    <n v="305"/>
    <x v="0"/>
    <n v="0"/>
    <d v="2025-03-01T00:00:00"/>
  </r>
  <r>
    <s v="INV02557"/>
    <s v="C195"/>
    <d v="2024-11-04T00:00:00"/>
    <d v="2024-12-04T00:00:00"/>
    <n v="147191.98000000001"/>
    <n v="147191.98000000001"/>
    <n v="428"/>
    <x v="0"/>
    <n v="0"/>
    <d v="2024-11-01T00:00:00"/>
  </r>
  <r>
    <s v="INV02838"/>
    <s v="C195"/>
    <d v="2024-07-29T00:00:00"/>
    <d v="2024-08-28T00:00:00"/>
    <n v="138525.51"/>
    <n v="138525.51"/>
    <n v="526"/>
    <x v="0"/>
    <n v="0"/>
    <d v="2024-07-01T00:00:00"/>
  </r>
  <r>
    <s v="INV01036"/>
    <s v="C196"/>
    <d v="2024-08-19T00:00:00"/>
    <d v="2024-09-18T00:00:00"/>
    <n v="165795.20000000001"/>
    <n v="144398.39999999999"/>
    <n v="505"/>
    <x v="0"/>
    <n v="21396.800000000017"/>
    <d v="2024-08-01T00:00:00"/>
  </r>
  <r>
    <s v="INV00266"/>
    <s v="C196"/>
    <d v="2024-06-30T00:00:00"/>
    <d v="2024-07-30T00:00:00"/>
    <n v="74693.61"/>
    <n v="74693.61"/>
    <n v="555"/>
    <x v="0"/>
    <n v="0"/>
    <d v="2024-06-01T00:00:00"/>
  </r>
  <r>
    <s v="INV00276"/>
    <s v="C196"/>
    <d v="2024-03-17T00:00:00"/>
    <d v="2024-04-16T00:00:00"/>
    <n v="28554.13"/>
    <n v="28554.13"/>
    <n v="660"/>
    <x v="0"/>
    <n v="0"/>
    <d v="2024-03-01T00:00:00"/>
  </r>
  <r>
    <s v="INV01055"/>
    <s v="C196"/>
    <d v="2025-10-09T00:00:00"/>
    <d v="2025-11-08T00:00:00"/>
    <n v="48524.38"/>
    <n v="48524.38"/>
    <n v="89"/>
    <x v="1"/>
    <n v="0"/>
    <d v="2025-10-01T00:00:00"/>
  </r>
  <r>
    <s v="INV02155"/>
    <s v="C196"/>
    <d v="2025-09-01T00:00:00"/>
    <d v="2025-10-01T00:00:00"/>
    <n v="17769.560000000001"/>
    <n v="17769.560000000001"/>
    <n v="127"/>
    <x v="0"/>
    <n v="0"/>
    <d v="2025-09-01T00:00:00"/>
  </r>
  <r>
    <s v="INV02159"/>
    <s v="C197"/>
    <d v="2024-12-09T00:00:00"/>
    <d v="2025-01-08T00:00:00"/>
    <n v="56512.09"/>
    <n v="17895.330000000002"/>
    <n v="393"/>
    <x v="0"/>
    <n v="38616.759999999995"/>
    <d v="2024-12-01T00:00:00"/>
  </r>
  <r>
    <s v="INV00106"/>
    <s v="C197"/>
    <d v="2024-06-28T00:00:00"/>
    <d v="2024-07-28T00:00:00"/>
    <n v="91260.46"/>
    <n v="68861.740000000005"/>
    <n v="557"/>
    <x v="0"/>
    <n v="22398.720000000001"/>
    <d v="2024-06-01T00:00:00"/>
  </r>
  <r>
    <s v="INV00603"/>
    <s v="C197"/>
    <d v="2025-03-08T00:00:00"/>
    <d v="2025-04-07T00:00:00"/>
    <n v="129536.88"/>
    <n v="114524.5"/>
    <n v="304"/>
    <x v="0"/>
    <n v="15012.380000000005"/>
    <d v="2025-03-01T00:00:00"/>
  </r>
  <r>
    <s v="INV01602"/>
    <s v="C197"/>
    <d v="2025-03-09T00:00:00"/>
    <d v="2025-04-08T00:00:00"/>
    <n v="16327.62"/>
    <n v="8856.94"/>
    <n v="303"/>
    <x v="0"/>
    <n v="7470.68"/>
    <d v="2025-03-01T00:00:00"/>
  </r>
  <r>
    <s v="INV00340"/>
    <s v="C197"/>
    <d v="2024-09-13T00:00:00"/>
    <d v="2024-10-13T00:00:00"/>
    <n v="21037.27"/>
    <n v="21037.27"/>
    <n v="480"/>
    <x v="0"/>
    <n v="0"/>
    <d v="2024-09-01T00:00:00"/>
  </r>
  <r>
    <s v="INV00428"/>
    <s v="C197"/>
    <d v="2025-10-12T00:00:00"/>
    <d v="2025-11-11T00:00:00"/>
    <n v="84791.63"/>
    <n v="84791.63"/>
    <n v="86"/>
    <x v="1"/>
    <n v="0"/>
    <d v="2025-10-01T00:00:00"/>
  </r>
  <r>
    <s v="INV01202"/>
    <s v="C197"/>
    <d v="2025-10-10T00:00:00"/>
    <d v="2025-11-09T00:00:00"/>
    <n v="28026.97"/>
    <n v="28026.97"/>
    <n v="88"/>
    <x v="1"/>
    <n v="0"/>
    <d v="2025-10-01T00:00:00"/>
  </r>
  <r>
    <s v="INV01980"/>
    <s v="C197"/>
    <d v="2025-12-20T00:00:00"/>
    <d v="2026-01-19T00:00:00"/>
    <n v="124254.75"/>
    <n v="124254.75"/>
    <n v="17"/>
    <x v="2"/>
    <n v="0"/>
    <d v="2025-12-01T00:00:00"/>
  </r>
  <r>
    <s v="INV02046"/>
    <s v="C197"/>
    <d v="2024-05-09T00:00:00"/>
    <d v="2024-06-08T00:00:00"/>
    <n v="116422.47"/>
    <n v="116422.47"/>
    <n v="607"/>
    <x v="0"/>
    <n v="0"/>
    <d v="2024-05-01T00:00:00"/>
  </r>
  <r>
    <s v="INV02130"/>
    <s v="C197"/>
    <d v="2024-03-01T00:00:00"/>
    <d v="2024-03-31T00:00:00"/>
    <n v="88359.48"/>
    <n v="88359.48"/>
    <n v="676"/>
    <x v="0"/>
    <n v="0"/>
    <d v="2024-03-01T00:00:00"/>
  </r>
  <r>
    <s v="INV02356"/>
    <s v="C197"/>
    <d v="2025-04-27T00:00:00"/>
    <d v="2025-05-27T00:00:00"/>
    <n v="94304.4"/>
    <n v="94304.4"/>
    <n v="254"/>
    <x v="0"/>
    <n v="0"/>
    <d v="2025-04-01T00:00:00"/>
  </r>
  <r>
    <s v="INV02760"/>
    <s v="C197"/>
    <d v="2025-11-11T00:00:00"/>
    <d v="2025-12-11T00:00:00"/>
    <n v="164989.67000000001"/>
    <n v="164989.67000000001"/>
    <n v="56"/>
    <x v="3"/>
    <n v="0"/>
    <d v="2025-11-01T00:00:00"/>
  </r>
  <r>
    <s v="INV01216"/>
    <s v="C198"/>
    <d v="2024-02-29T00:00:00"/>
    <d v="2024-03-30T00:00:00"/>
    <n v="130439.62"/>
    <n v="42411.57"/>
    <n v="677"/>
    <x v="0"/>
    <n v="88028.049999999988"/>
    <d v="2024-02-01T00:00:00"/>
  </r>
  <r>
    <s v="INV02784"/>
    <s v="C198"/>
    <d v="2024-03-19T00:00:00"/>
    <d v="2024-04-18T00:00:00"/>
    <n v="195134.7"/>
    <n v="108983.1"/>
    <n v="658"/>
    <x v="0"/>
    <n v="86151.6"/>
    <d v="2024-03-01T00:00:00"/>
  </r>
  <r>
    <s v="INV02010"/>
    <s v="C198"/>
    <d v="2025-01-09T00:00:00"/>
    <d v="2025-02-08T00:00:00"/>
    <n v="132960.57999999999"/>
    <n v="62987.360000000001"/>
    <n v="362"/>
    <x v="0"/>
    <n v="69973.219999999987"/>
    <d v="2025-01-01T00:00:00"/>
  </r>
  <r>
    <s v="INV00154"/>
    <s v="C198"/>
    <d v="2025-09-14T00:00:00"/>
    <d v="2025-10-14T00:00:00"/>
    <n v="71545.98"/>
    <n v="40930.81"/>
    <n v="114"/>
    <x v="0"/>
    <n v="30615.17"/>
    <d v="2025-09-01T00:00:00"/>
  </r>
  <r>
    <s v="INV02519"/>
    <s v="C198"/>
    <d v="2024-03-27T00:00:00"/>
    <d v="2024-04-26T00:00:00"/>
    <n v="50415.24"/>
    <n v="35313.339999999997"/>
    <n v="650"/>
    <x v="0"/>
    <n v="15101.900000000001"/>
    <d v="2024-03-01T00:00:00"/>
  </r>
  <r>
    <s v="INV00117"/>
    <s v="C198"/>
    <d v="2025-04-02T00:00:00"/>
    <d v="2025-05-02T00:00:00"/>
    <n v="59968.17"/>
    <n v="59968.17"/>
    <n v="279"/>
    <x v="0"/>
    <n v="0"/>
    <d v="2025-04-01T00:00:00"/>
  </r>
  <r>
    <s v="INV00551"/>
    <s v="C198"/>
    <d v="2025-02-07T00:00:00"/>
    <d v="2025-03-09T00:00:00"/>
    <n v="101126.87"/>
    <n v="101126.87"/>
    <n v="333"/>
    <x v="0"/>
    <n v="0"/>
    <d v="2025-02-01T00:00:00"/>
  </r>
  <r>
    <s v="INV00851"/>
    <s v="C198"/>
    <d v="2025-09-14T00:00:00"/>
    <d v="2025-10-14T00:00:00"/>
    <n v="163395.91"/>
    <n v="163395.91"/>
    <n v="114"/>
    <x v="0"/>
    <n v="0"/>
    <d v="2025-09-01T00:00:00"/>
  </r>
  <r>
    <s v="INV01505"/>
    <s v="C198"/>
    <d v="2024-01-27T00:00:00"/>
    <d v="2024-02-26T00:00:00"/>
    <n v="132414.79"/>
    <n v="132414.79"/>
    <n v="710"/>
    <x v="0"/>
    <n v="0"/>
    <d v="2024-01-01T00:00:00"/>
  </r>
  <r>
    <s v="INV01509"/>
    <s v="C198"/>
    <d v="2025-11-19T00:00:00"/>
    <d v="2025-12-19T00:00:00"/>
    <n v="48402.59"/>
    <n v="48402.59"/>
    <n v="48"/>
    <x v="3"/>
    <n v="0"/>
    <d v="2025-11-01T00:00:00"/>
  </r>
  <r>
    <s v="INV02047"/>
    <s v="C198"/>
    <d v="2024-02-10T00:00:00"/>
    <d v="2024-03-11T00:00:00"/>
    <n v="101210.45"/>
    <n v="101210.45"/>
    <n v="696"/>
    <x v="0"/>
    <n v="0"/>
    <d v="2024-02-01T00:00:00"/>
  </r>
  <r>
    <s v="INV02156"/>
    <s v="C198"/>
    <d v="2024-12-23T00:00:00"/>
    <d v="2025-01-22T00:00:00"/>
    <n v="131239.15"/>
    <n v="131239.15"/>
    <n v="379"/>
    <x v="0"/>
    <n v="0"/>
    <d v="2024-12-01T00:00:00"/>
  </r>
  <r>
    <s v="INV02425"/>
    <s v="C198"/>
    <d v="2024-01-03T00:00:00"/>
    <d v="2024-02-02T00:00:00"/>
    <n v="106136.71"/>
    <n v="106136.71"/>
    <n v="734"/>
    <x v="0"/>
    <n v="0"/>
    <d v="2024-01-01T00:00:00"/>
  </r>
  <r>
    <s v="INV02539"/>
    <s v="C198"/>
    <d v="2024-12-25T00:00:00"/>
    <d v="2025-01-24T00:00:00"/>
    <n v="53394.33"/>
    <n v="53394.33"/>
    <n v="377"/>
    <x v="0"/>
    <n v="0"/>
    <d v="2024-12-01T00:00:00"/>
  </r>
  <r>
    <s v="INV02996"/>
    <s v="C198"/>
    <d v="2025-06-07T00:00:00"/>
    <d v="2025-07-07T00:00:00"/>
    <n v="50855.69"/>
    <n v="50855.69"/>
    <n v="213"/>
    <x v="0"/>
    <n v="0"/>
    <d v="2025-06-01T00:00:00"/>
  </r>
  <r>
    <s v="INV01173"/>
    <s v="C199"/>
    <d v="2025-08-20T00:00:00"/>
    <d v="2025-09-19T00:00:00"/>
    <n v="18541.93"/>
    <n v="18541.93"/>
    <n v="139"/>
    <x v="0"/>
    <n v="0"/>
    <d v="2025-08-01T00:00:00"/>
  </r>
  <r>
    <s v="INV02098"/>
    <s v="C199"/>
    <d v="2025-02-04T00:00:00"/>
    <d v="2025-03-06T00:00:00"/>
    <n v="19897.849999999999"/>
    <n v="19897.849999999999"/>
    <n v="336"/>
    <x v="0"/>
    <n v="0"/>
    <d v="2025-02-01T00:00:00"/>
  </r>
  <r>
    <s v="INV02447"/>
    <s v="C199"/>
    <d v="2025-07-15T00:00:00"/>
    <d v="2025-08-14T00:00:00"/>
    <n v="125949.8"/>
    <n v="125949.8"/>
    <n v="175"/>
    <x v="0"/>
    <n v="0"/>
    <d v="2025-07-01T00:00:00"/>
  </r>
  <r>
    <s v="INV02594"/>
    <s v="C199"/>
    <d v="2024-07-03T00:00:00"/>
    <d v="2024-08-02T00:00:00"/>
    <n v="176615.55"/>
    <n v="176615.55"/>
    <n v="552"/>
    <x v="0"/>
    <n v="0"/>
    <d v="2024-07-01T00:00:00"/>
  </r>
  <r>
    <s v="INV02911"/>
    <s v="C200"/>
    <d v="2025-03-13T00:00:00"/>
    <d v="2025-04-12T00:00:00"/>
    <n v="59273.4"/>
    <n v="41170.410000000003"/>
    <n v="299"/>
    <x v="0"/>
    <n v="18102.989999999998"/>
    <d v="2025-03-01T00:00:00"/>
  </r>
  <r>
    <s v="INV01088"/>
    <s v="C200"/>
    <d v="2025-11-23T00:00:00"/>
    <d v="2025-12-23T00:00:00"/>
    <n v="72598.66"/>
    <n v="59777.88"/>
    <n v="44"/>
    <x v="3"/>
    <n v="12820.780000000006"/>
    <d v="2025-11-01T00:00:00"/>
  </r>
  <r>
    <s v="INV00429"/>
    <s v="C200"/>
    <d v="2025-07-22T00:00:00"/>
    <d v="2025-08-21T00:00:00"/>
    <n v="174300.72"/>
    <n v="174300.72"/>
    <n v="168"/>
    <x v="0"/>
    <n v="0"/>
    <d v="2025-07-01T00:00:00"/>
  </r>
  <r>
    <s v="INV00448"/>
    <s v="C200"/>
    <d v="2024-04-02T00:00:00"/>
    <d v="2024-05-02T00:00:00"/>
    <n v="67776.19"/>
    <n v="67776.19"/>
    <n v="644"/>
    <x v="0"/>
    <n v="0"/>
    <d v="2024-04-01T00:00:00"/>
  </r>
  <r>
    <s v="INV00996"/>
    <s v="C200"/>
    <d v="2024-04-05T00:00:00"/>
    <d v="2024-05-05T00:00:00"/>
    <n v="184083.94"/>
    <n v="184083.94"/>
    <n v="641"/>
    <x v="0"/>
    <n v="0"/>
    <d v="2024-04-01T00:00:00"/>
  </r>
  <r>
    <s v="INV01428"/>
    <s v="C200"/>
    <d v="2024-10-13T00:00:00"/>
    <d v="2024-11-12T00:00:00"/>
    <n v="166087.45000000001"/>
    <n v="166087.45000000001"/>
    <n v="450"/>
    <x v="0"/>
    <n v="0"/>
    <d v="2024-10-01T00:00:00"/>
  </r>
  <r>
    <s v="INV01722"/>
    <s v="C200"/>
    <d v="2025-08-14T00:00:00"/>
    <d v="2025-09-13T00:00:00"/>
    <n v="18492.36"/>
    <n v="18492.36"/>
    <n v="145"/>
    <x v="0"/>
    <n v="0"/>
    <d v="2025-08-01T00:00:00"/>
  </r>
  <r>
    <s v="INV01839"/>
    <s v="C200"/>
    <d v="2024-06-26T00:00:00"/>
    <d v="2024-07-26T00:00:00"/>
    <n v="70083.8"/>
    <n v="70083.8"/>
    <n v="559"/>
    <x v="0"/>
    <n v="0"/>
    <d v="2024-06-01T00:00:00"/>
  </r>
  <r>
    <s v="INV01879"/>
    <s v="C200"/>
    <d v="2024-03-15T00:00:00"/>
    <d v="2024-04-14T00:00:00"/>
    <n v="96485.16"/>
    <n v="96485.16"/>
    <n v="662"/>
    <x v="0"/>
    <n v="0"/>
    <d v="2024-03-01T00:00:00"/>
  </r>
  <r>
    <s v="INV02973"/>
    <s v="C200"/>
    <d v="2024-08-01T00:00:00"/>
    <d v="2024-08-31T00:00:00"/>
    <n v="177723.31"/>
    <n v="177723.31"/>
    <n v="523"/>
    <x v="0"/>
    <n v="0"/>
    <d v="2024-08-01T00:00:00"/>
  </r>
  <r>
    <s v="INV02101"/>
    <s v="C201"/>
    <d v="2025-07-20T00:00:00"/>
    <d v="2025-08-19T00:00:00"/>
    <n v="85808.14"/>
    <n v="39201.58"/>
    <n v="170"/>
    <x v="0"/>
    <n v="46606.559999999998"/>
    <d v="2025-07-01T00:00:00"/>
  </r>
  <r>
    <s v="INV01994"/>
    <s v="C201"/>
    <d v="2024-08-29T00:00:00"/>
    <d v="2024-09-28T00:00:00"/>
    <n v="127888.41"/>
    <n v="102200.11"/>
    <n v="495"/>
    <x v="0"/>
    <n v="25688.300000000003"/>
    <d v="2024-08-01T00:00:00"/>
  </r>
  <r>
    <s v="INV00152"/>
    <s v="C201"/>
    <d v="2024-07-28T00:00:00"/>
    <d v="2024-08-27T00:00:00"/>
    <n v="194647.59"/>
    <n v="194647.59"/>
    <n v="527"/>
    <x v="0"/>
    <n v="0"/>
    <d v="2024-07-01T00:00:00"/>
  </r>
  <r>
    <s v="INV00309"/>
    <s v="C201"/>
    <d v="2024-12-24T00:00:00"/>
    <d v="2025-01-23T00:00:00"/>
    <n v="185435.21"/>
    <n v="185435.21"/>
    <n v="378"/>
    <x v="0"/>
    <n v="0"/>
    <d v="2024-12-01T00:00:00"/>
  </r>
  <r>
    <s v="INV00412"/>
    <s v="C201"/>
    <d v="2024-06-20T00:00:00"/>
    <d v="2024-07-20T00:00:00"/>
    <n v="176407.81"/>
    <n v="176407.81"/>
    <n v="565"/>
    <x v="0"/>
    <n v="0"/>
    <d v="2024-06-01T00:00:00"/>
  </r>
  <r>
    <s v="INV00797"/>
    <s v="C201"/>
    <d v="2024-11-08T00:00:00"/>
    <d v="2024-12-08T00:00:00"/>
    <n v="92081.67"/>
    <n v="92081.67"/>
    <n v="424"/>
    <x v="0"/>
    <n v="0"/>
    <d v="2024-11-01T00:00:00"/>
  </r>
  <r>
    <s v="INV01547"/>
    <s v="C201"/>
    <d v="2024-07-26T00:00:00"/>
    <d v="2024-08-25T00:00:00"/>
    <n v="198829.25"/>
    <n v="198829.25"/>
    <n v="529"/>
    <x v="0"/>
    <n v="0"/>
    <d v="2024-07-01T00:00:00"/>
  </r>
  <r>
    <s v="INV01986"/>
    <s v="C201"/>
    <d v="2024-12-04T00:00:00"/>
    <d v="2025-01-03T00:00:00"/>
    <n v="102440.32000000001"/>
    <n v="102440.32000000001"/>
    <n v="398"/>
    <x v="0"/>
    <n v="0"/>
    <d v="2024-12-01T00:00:00"/>
  </r>
  <r>
    <s v="INV02378"/>
    <s v="C201"/>
    <d v="2024-02-10T00:00:00"/>
    <d v="2024-03-11T00:00:00"/>
    <n v="154790.35999999999"/>
    <n v="154790.35999999999"/>
    <n v="696"/>
    <x v="0"/>
    <n v="0"/>
    <d v="2024-02-01T00:00:00"/>
  </r>
  <r>
    <s v="INV02512"/>
    <s v="C201"/>
    <d v="2024-08-20T00:00:00"/>
    <d v="2024-09-19T00:00:00"/>
    <n v="121575.8"/>
    <n v="121575.8"/>
    <n v="504"/>
    <x v="0"/>
    <n v="0"/>
    <d v="2024-08-01T00:00:00"/>
  </r>
  <r>
    <s v="INV02578"/>
    <s v="C201"/>
    <d v="2025-04-13T00:00:00"/>
    <d v="2025-05-13T00:00:00"/>
    <n v="56829.04"/>
    <n v="56829.04"/>
    <n v="268"/>
    <x v="0"/>
    <n v="0"/>
    <d v="2025-04-01T00:00:00"/>
  </r>
  <r>
    <s v="INV00158"/>
    <s v="C202"/>
    <d v="2025-06-28T00:00:00"/>
    <d v="2025-07-28T00:00:00"/>
    <n v="107308.99"/>
    <n v="107308.99"/>
    <n v="192"/>
    <x v="0"/>
    <n v="0"/>
    <d v="2025-06-01T00:00:00"/>
  </r>
  <r>
    <s v="INV00622"/>
    <s v="C202"/>
    <d v="2024-01-14T00:00:00"/>
    <d v="2024-02-13T00:00:00"/>
    <n v="18203.75"/>
    <n v="18203.75"/>
    <n v="723"/>
    <x v="0"/>
    <n v="0"/>
    <d v="2024-01-01T00:00:00"/>
  </r>
  <r>
    <s v="INV00806"/>
    <s v="C202"/>
    <d v="2025-11-13T00:00:00"/>
    <d v="2025-12-13T00:00:00"/>
    <n v="105753.77"/>
    <n v="105753.77"/>
    <n v="54"/>
    <x v="3"/>
    <n v="0"/>
    <d v="2025-11-01T00:00:00"/>
  </r>
  <r>
    <s v="INV00906"/>
    <s v="C202"/>
    <d v="2025-07-06T00:00:00"/>
    <d v="2025-08-05T00:00:00"/>
    <n v="150849.92000000001"/>
    <n v="150849.92000000001"/>
    <n v="184"/>
    <x v="0"/>
    <n v="0"/>
    <d v="2025-07-01T00:00:00"/>
  </r>
  <r>
    <s v="INV01072"/>
    <s v="C202"/>
    <d v="2025-05-05T00:00:00"/>
    <d v="2025-06-04T00:00:00"/>
    <n v="96401.53"/>
    <n v="96401.53"/>
    <n v="246"/>
    <x v="0"/>
    <n v="0"/>
    <d v="2025-05-01T00:00:00"/>
  </r>
  <r>
    <s v="INV01144"/>
    <s v="C202"/>
    <d v="2024-06-21T00:00:00"/>
    <d v="2024-07-21T00:00:00"/>
    <n v="120512.92"/>
    <n v="120512.92"/>
    <n v="564"/>
    <x v="0"/>
    <n v="0"/>
    <d v="2024-06-01T00:00:00"/>
  </r>
  <r>
    <s v="INV01863"/>
    <s v="C202"/>
    <d v="2024-01-12T00:00:00"/>
    <d v="2024-02-11T00:00:00"/>
    <n v="155467.04"/>
    <n v="155467.04"/>
    <n v="725"/>
    <x v="0"/>
    <n v="0"/>
    <d v="2024-01-01T00:00:00"/>
  </r>
  <r>
    <s v="INV01959"/>
    <s v="C202"/>
    <d v="2025-08-18T00:00:00"/>
    <d v="2025-09-17T00:00:00"/>
    <n v="99147.35"/>
    <n v="99147.35"/>
    <n v="141"/>
    <x v="0"/>
    <n v="0"/>
    <d v="2025-08-01T00:00:00"/>
  </r>
  <r>
    <s v="INV02643"/>
    <s v="C202"/>
    <d v="2024-01-19T00:00:00"/>
    <d v="2024-02-18T00:00:00"/>
    <n v="197814.53"/>
    <n v="197814.53"/>
    <n v="718"/>
    <x v="0"/>
    <n v="0"/>
    <d v="2024-01-01T00:00:00"/>
  </r>
  <r>
    <s v="INV00523"/>
    <s v="C203"/>
    <d v="2025-08-04T00:00:00"/>
    <d v="2025-09-03T00:00:00"/>
    <n v="156250.34"/>
    <n v="121492.99"/>
    <n v="155"/>
    <x v="0"/>
    <n v="34757.349999999991"/>
    <d v="2025-08-01T00:00:00"/>
  </r>
  <r>
    <s v="INV00065"/>
    <s v="C203"/>
    <d v="2025-07-24T00:00:00"/>
    <d v="2025-08-23T00:00:00"/>
    <n v="41558.959999999999"/>
    <n v="41558.959999999999"/>
    <n v="166"/>
    <x v="0"/>
    <n v="0"/>
    <d v="2025-07-01T00:00:00"/>
  </r>
  <r>
    <s v="INV00301"/>
    <s v="C203"/>
    <d v="2024-04-23T00:00:00"/>
    <d v="2024-05-23T00:00:00"/>
    <n v="82213.899999999994"/>
    <n v="82213.899999999994"/>
    <n v="623"/>
    <x v="0"/>
    <n v="0"/>
    <d v="2024-04-01T00:00:00"/>
  </r>
  <r>
    <s v="INV00512"/>
    <s v="C203"/>
    <d v="2024-08-11T00:00:00"/>
    <d v="2024-09-10T00:00:00"/>
    <n v="113220.36"/>
    <n v="113220.36"/>
    <n v="513"/>
    <x v="0"/>
    <n v="0"/>
    <d v="2024-08-01T00:00:00"/>
  </r>
  <r>
    <s v="INV02211"/>
    <s v="C203"/>
    <d v="2025-11-22T00:00:00"/>
    <d v="2025-12-22T00:00:00"/>
    <n v="59035.13"/>
    <n v="59035.13"/>
    <n v="45"/>
    <x v="3"/>
    <n v="0"/>
    <d v="2025-11-01T00:00:00"/>
  </r>
  <r>
    <s v="INV02325"/>
    <s v="C203"/>
    <d v="2025-03-02T00:00:00"/>
    <d v="2025-04-01T00:00:00"/>
    <n v="196889.89"/>
    <n v="196889.89"/>
    <n v="310"/>
    <x v="0"/>
    <n v="0"/>
    <d v="2025-03-01T00:00:00"/>
  </r>
  <r>
    <s v="INV02453"/>
    <s v="C203"/>
    <d v="2024-05-06T00:00:00"/>
    <d v="2024-06-05T00:00:00"/>
    <n v="131572.09"/>
    <n v="131572.09"/>
    <n v="610"/>
    <x v="0"/>
    <n v="0"/>
    <d v="2024-05-01T00:00:00"/>
  </r>
  <r>
    <s v="INV01671"/>
    <s v="C204"/>
    <d v="2024-06-01T00:00:00"/>
    <d v="2024-07-01T00:00:00"/>
    <n v="72539.3"/>
    <n v="44800.9"/>
    <n v="584"/>
    <x v="0"/>
    <n v="27738.400000000001"/>
    <d v="2024-06-01T00:00:00"/>
  </r>
  <r>
    <s v="INV00380"/>
    <s v="C204"/>
    <d v="2025-10-23T00:00:00"/>
    <d v="2025-11-22T00:00:00"/>
    <n v="39864.15"/>
    <n v="39864.15"/>
    <n v="75"/>
    <x v="1"/>
    <n v="0"/>
    <d v="2025-10-01T00:00:00"/>
  </r>
  <r>
    <s v="INV00386"/>
    <s v="C204"/>
    <d v="2025-06-11T00:00:00"/>
    <d v="2025-07-11T00:00:00"/>
    <n v="110989.5"/>
    <n v="110989.5"/>
    <n v="209"/>
    <x v="0"/>
    <n v="0"/>
    <d v="2025-06-01T00:00:00"/>
  </r>
  <r>
    <s v="INV00434"/>
    <s v="C204"/>
    <d v="2024-03-29T00:00:00"/>
    <d v="2024-04-28T00:00:00"/>
    <n v="67164.75"/>
    <n v="67164.75"/>
    <n v="648"/>
    <x v="0"/>
    <n v="0"/>
    <d v="2024-03-01T00:00:00"/>
  </r>
  <r>
    <s v="INV00537"/>
    <s v="C204"/>
    <d v="2025-07-25T00:00:00"/>
    <d v="2025-08-24T00:00:00"/>
    <n v="72878.8"/>
    <n v="72878.8"/>
    <n v="165"/>
    <x v="0"/>
    <n v="0"/>
    <d v="2025-07-01T00:00:00"/>
  </r>
  <r>
    <s v="INV00599"/>
    <s v="C204"/>
    <d v="2025-05-29T00:00:00"/>
    <d v="2025-06-28T00:00:00"/>
    <n v="116676.99"/>
    <n v="116676.99"/>
    <n v="222"/>
    <x v="0"/>
    <n v="0"/>
    <d v="2025-05-01T00:00:00"/>
  </r>
  <r>
    <s v="INV01064"/>
    <s v="C204"/>
    <d v="2024-03-23T00:00:00"/>
    <d v="2024-04-22T00:00:00"/>
    <n v="167042.64000000001"/>
    <n v="167042.64000000001"/>
    <n v="654"/>
    <x v="0"/>
    <n v="0"/>
    <d v="2024-03-01T00:00:00"/>
  </r>
  <r>
    <s v="INV01418"/>
    <s v="C204"/>
    <d v="2025-11-23T00:00:00"/>
    <d v="2025-12-23T00:00:00"/>
    <n v="175044.51"/>
    <n v="175044.51"/>
    <n v="44"/>
    <x v="3"/>
    <n v="0"/>
    <d v="2025-11-01T00:00:00"/>
  </r>
  <r>
    <s v="INV02025"/>
    <s v="C204"/>
    <d v="2025-07-08T00:00:00"/>
    <d v="2025-08-07T00:00:00"/>
    <n v="33131.43"/>
    <n v="33131.43"/>
    <n v="182"/>
    <x v="0"/>
    <n v="0"/>
    <d v="2025-07-01T00:00:00"/>
  </r>
  <r>
    <s v="INV02246"/>
    <s v="C204"/>
    <d v="2024-07-22T00:00:00"/>
    <d v="2024-08-21T00:00:00"/>
    <n v="150388.54"/>
    <n v="150388.54"/>
    <n v="533"/>
    <x v="0"/>
    <n v="0"/>
    <d v="2024-07-01T00:00:00"/>
  </r>
  <r>
    <s v="INV02315"/>
    <s v="C204"/>
    <d v="2024-04-17T00:00:00"/>
    <d v="2024-05-17T00:00:00"/>
    <n v="141178.94"/>
    <n v="141178.94"/>
    <n v="629"/>
    <x v="0"/>
    <n v="0"/>
    <d v="2024-04-01T00:00:00"/>
  </r>
  <r>
    <s v="INV02603"/>
    <s v="C204"/>
    <d v="2024-02-24T00:00:00"/>
    <d v="2024-03-25T00:00:00"/>
    <n v="110413.77"/>
    <n v="110413.77"/>
    <n v="682"/>
    <x v="0"/>
    <n v="0"/>
    <d v="2024-02-01T00:00:00"/>
  </r>
  <r>
    <s v="INV01962"/>
    <s v="C205"/>
    <d v="2024-02-06T00:00:00"/>
    <d v="2024-03-07T00:00:00"/>
    <n v="194127.72"/>
    <n v="85500.23"/>
    <n v="700"/>
    <x v="0"/>
    <n v="108627.49"/>
    <d v="2024-02-01T00:00:00"/>
  </r>
  <r>
    <s v="INV01578"/>
    <s v="C205"/>
    <d v="2024-12-28T00:00:00"/>
    <d v="2025-01-27T00:00:00"/>
    <n v="117019.03"/>
    <n v="57992.83"/>
    <n v="374"/>
    <x v="0"/>
    <n v="59026.2"/>
    <d v="2024-12-01T00:00:00"/>
  </r>
  <r>
    <s v="INV02848"/>
    <s v="C205"/>
    <d v="2025-06-06T00:00:00"/>
    <d v="2025-07-06T00:00:00"/>
    <n v="85546.64"/>
    <n v="37640.870000000003"/>
    <n v="214"/>
    <x v="0"/>
    <n v="47905.77"/>
    <d v="2025-06-01T00:00:00"/>
  </r>
  <r>
    <s v="INV02264"/>
    <s v="C205"/>
    <d v="2025-01-06T00:00:00"/>
    <d v="2025-02-05T00:00:00"/>
    <n v="85185.72"/>
    <n v="54679.53"/>
    <n v="365"/>
    <x v="0"/>
    <n v="30506.190000000002"/>
    <d v="2025-01-01T00:00:00"/>
  </r>
  <r>
    <s v="INV00770"/>
    <s v="C205"/>
    <d v="2025-06-09T00:00:00"/>
    <d v="2025-07-09T00:00:00"/>
    <n v="170469.6"/>
    <n v="170469.6"/>
    <n v="211"/>
    <x v="0"/>
    <n v="0"/>
    <d v="2025-06-01T00:00:00"/>
  </r>
  <r>
    <s v="INV01352"/>
    <s v="C205"/>
    <d v="2025-06-11T00:00:00"/>
    <d v="2025-07-11T00:00:00"/>
    <n v="15700.8"/>
    <n v="15700.8"/>
    <n v="209"/>
    <x v="0"/>
    <n v="0"/>
    <d v="2025-06-01T00:00:00"/>
  </r>
  <r>
    <s v="INV02952"/>
    <s v="C205"/>
    <d v="2024-11-13T00:00:00"/>
    <d v="2024-12-13T00:00:00"/>
    <n v="106346.65"/>
    <n v="106346.65"/>
    <n v="419"/>
    <x v="0"/>
    <n v="0"/>
    <d v="2024-11-01T00:00:00"/>
  </r>
  <r>
    <s v="INV01723"/>
    <s v="C206"/>
    <d v="2025-02-07T00:00:00"/>
    <d v="2025-03-09T00:00:00"/>
    <n v="154623.45000000001"/>
    <n v="55011.15"/>
    <n v="333"/>
    <x v="0"/>
    <n v="99612.300000000017"/>
    <d v="2025-02-01T00:00:00"/>
  </r>
  <r>
    <s v="INV02058"/>
    <s v="C206"/>
    <d v="2025-08-19T00:00:00"/>
    <d v="2025-09-18T00:00:00"/>
    <n v="115740.84"/>
    <n v="48414.07"/>
    <n v="140"/>
    <x v="0"/>
    <n v="67326.76999999999"/>
    <d v="2025-08-01T00:00:00"/>
  </r>
  <r>
    <s v="INV01595"/>
    <s v="C206"/>
    <d v="2025-05-01T00:00:00"/>
    <d v="2025-05-31T00:00:00"/>
    <n v="129381.31"/>
    <n v="111015.51"/>
    <n v="250"/>
    <x v="0"/>
    <n v="18365.800000000003"/>
    <d v="2025-05-01T00:00:00"/>
  </r>
  <r>
    <s v="INV00028"/>
    <s v="C206"/>
    <d v="2024-06-02T00:00:00"/>
    <d v="2024-07-02T00:00:00"/>
    <n v="155272.43"/>
    <n v="155272.43"/>
    <n v="583"/>
    <x v="0"/>
    <n v="0"/>
    <d v="2024-06-01T00:00:00"/>
  </r>
  <r>
    <s v="INV00504"/>
    <s v="C206"/>
    <d v="2025-05-08T00:00:00"/>
    <d v="2025-06-07T00:00:00"/>
    <n v="37928.559999999998"/>
    <n v="37928.559999999998"/>
    <n v="243"/>
    <x v="0"/>
    <n v="0"/>
    <d v="2025-05-01T00:00:00"/>
  </r>
  <r>
    <s v="INV00541"/>
    <s v="C206"/>
    <d v="2025-06-11T00:00:00"/>
    <d v="2025-07-11T00:00:00"/>
    <n v="179608.03"/>
    <n v="179608.03"/>
    <n v="209"/>
    <x v="0"/>
    <n v="0"/>
    <d v="2025-06-01T00:00:00"/>
  </r>
  <r>
    <s v="INV01226"/>
    <s v="C206"/>
    <d v="2024-09-24T00:00:00"/>
    <d v="2024-10-24T00:00:00"/>
    <n v="14326.63"/>
    <n v="14326.63"/>
    <n v="469"/>
    <x v="0"/>
    <n v="0"/>
    <d v="2024-09-01T00:00:00"/>
  </r>
  <r>
    <s v="INV01718"/>
    <s v="C206"/>
    <d v="2024-10-02T00:00:00"/>
    <d v="2024-11-01T00:00:00"/>
    <n v="157093.72"/>
    <n v="157093.72"/>
    <n v="461"/>
    <x v="0"/>
    <n v="0"/>
    <d v="2024-10-01T00:00:00"/>
  </r>
  <r>
    <s v="INV01958"/>
    <s v="C206"/>
    <d v="2024-01-28T00:00:00"/>
    <d v="2024-02-27T00:00:00"/>
    <n v="129407.11"/>
    <n v="129407.11"/>
    <n v="709"/>
    <x v="0"/>
    <n v="0"/>
    <d v="2024-01-01T00:00:00"/>
  </r>
  <r>
    <s v="INV02745"/>
    <s v="C206"/>
    <d v="2024-02-23T00:00:00"/>
    <d v="2024-03-24T00:00:00"/>
    <n v="37392.22"/>
    <n v="37392.22"/>
    <n v="683"/>
    <x v="0"/>
    <n v="0"/>
    <d v="2024-02-01T00:00:00"/>
  </r>
  <r>
    <s v="INV01179"/>
    <s v="C207"/>
    <d v="2025-11-03T00:00:00"/>
    <d v="2025-12-03T00:00:00"/>
    <n v="180274.31"/>
    <n v="101627.35"/>
    <n v="64"/>
    <x v="1"/>
    <n v="78646.959999999992"/>
    <d v="2025-11-01T00:00:00"/>
  </r>
  <r>
    <s v="INV02213"/>
    <s v="C207"/>
    <d v="2024-04-17T00:00:00"/>
    <d v="2024-05-17T00:00:00"/>
    <n v="93375.83"/>
    <n v="28835.07"/>
    <n v="629"/>
    <x v="0"/>
    <n v="64540.76"/>
    <d v="2024-04-01T00:00:00"/>
  </r>
  <r>
    <s v="INV00018"/>
    <s v="C207"/>
    <d v="2025-12-23T00:00:00"/>
    <d v="2026-01-22T00:00:00"/>
    <n v="184925.62"/>
    <n v="184925.62"/>
    <n v="14"/>
    <x v="2"/>
    <n v="0"/>
    <d v="2025-12-01T00:00:00"/>
  </r>
  <r>
    <s v="INV00227"/>
    <s v="C207"/>
    <d v="2024-07-25T00:00:00"/>
    <d v="2024-08-24T00:00:00"/>
    <n v="38828.44"/>
    <n v="38828.44"/>
    <n v="530"/>
    <x v="0"/>
    <n v="0"/>
    <d v="2024-07-01T00:00:00"/>
  </r>
  <r>
    <s v="INV00373"/>
    <s v="C207"/>
    <d v="2025-09-30T00:00:00"/>
    <d v="2025-10-30T00:00:00"/>
    <n v="173766.13"/>
    <n v="173766.13"/>
    <n v="98"/>
    <x v="0"/>
    <n v="0"/>
    <d v="2025-09-01T00:00:00"/>
  </r>
  <r>
    <s v="INV01897"/>
    <s v="C207"/>
    <d v="2024-01-13T00:00:00"/>
    <d v="2024-02-12T00:00:00"/>
    <n v="198040.69"/>
    <n v="198040.69"/>
    <n v="724"/>
    <x v="0"/>
    <n v="0"/>
    <d v="2024-01-01T00:00:00"/>
  </r>
  <r>
    <s v="INV02078"/>
    <s v="C207"/>
    <d v="2025-06-26T00:00:00"/>
    <d v="2025-07-26T00:00:00"/>
    <n v="46488.61"/>
    <n v="46488.61"/>
    <n v="194"/>
    <x v="0"/>
    <n v="0"/>
    <d v="2025-06-01T00:00:00"/>
  </r>
  <r>
    <s v="INV02162"/>
    <s v="C207"/>
    <d v="2025-08-04T00:00:00"/>
    <d v="2025-09-03T00:00:00"/>
    <n v="64335.38"/>
    <n v="64335.38"/>
    <n v="155"/>
    <x v="0"/>
    <n v="0"/>
    <d v="2025-08-01T00:00:00"/>
  </r>
  <r>
    <s v="INV02308"/>
    <s v="C207"/>
    <d v="2024-12-24T00:00:00"/>
    <d v="2025-01-23T00:00:00"/>
    <n v="114164.8"/>
    <n v="114164.8"/>
    <n v="378"/>
    <x v="0"/>
    <n v="0"/>
    <d v="2024-12-01T00:00:00"/>
  </r>
  <r>
    <s v="INV02562"/>
    <s v="C207"/>
    <d v="2025-12-18T00:00:00"/>
    <d v="2026-01-17T00:00:00"/>
    <n v="194379.25"/>
    <n v="194379.25"/>
    <n v="19"/>
    <x v="2"/>
    <n v="0"/>
    <d v="2025-12-01T00:00:00"/>
  </r>
  <r>
    <s v="INV02593"/>
    <s v="C207"/>
    <d v="2024-06-13T00:00:00"/>
    <d v="2024-07-13T00:00:00"/>
    <n v="88318.33"/>
    <n v="88318.33"/>
    <n v="572"/>
    <x v="0"/>
    <n v="0"/>
    <d v="2024-06-01T00:00:00"/>
  </r>
  <r>
    <s v="INV02622"/>
    <s v="C207"/>
    <d v="2024-12-14T00:00:00"/>
    <d v="2025-01-13T00:00:00"/>
    <n v="50426.74"/>
    <n v="50426.74"/>
    <n v="388"/>
    <x v="0"/>
    <n v="0"/>
    <d v="2024-12-01T00:00:00"/>
  </r>
  <r>
    <s v="INV01108"/>
    <s v="C208"/>
    <d v="2025-04-24T00:00:00"/>
    <d v="2025-05-24T00:00:00"/>
    <n v="81208.19"/>
    <n v="51259.3"/>
    <n v="257"/>
    <x v="0"/>
    <n v="29948.89"/>
    <d v="2025-04-01T00:00:00"/>
  </r>
  <r>
    <s v="INV00258"/>
    <s v="C208"/>
    <d v="2024-11-07T00:00:00"/>
    <d v="2024-12-07T00:00:00"/>
    <n v="140013.64000000001"/>
    <n v="140013.64000000001"/>
    <n v="425"/>
    <x v="0"/>
    <n v="0"/>
    <d v="2024-11-01T00:00:00"/>
  </r>
  <r>
    <s v="INV00910"/>
    <s v="C208"/>
    <d v="2024-06-22T00:00:00"/>
    <d v="2024-07-22T00:00:00"/>
    <n v="71490.149999999994"/>
    <n v="71490.149999999994"/>
    <n v="563"/>
    <x v="0"/>
    <n v="0"/>
    <d v="2024-06-01T00:00:00"/>
  </r>
  <r>
    <s v="INV00919"/>
    <s v="C208"/>
    <d v="2025-05-20T00:00:00"/>
    <d v="2025-06-19T00:00:00"/>
    <n v="162777.01"/>
    <n v="162777.01"/>
    <n v="231"/>
    <x v="0"/>
    <n v="0"/>
    <d v="2025-05-01T00:00:00"/>
  </r>
  <r>
    <s v="INV01710"/>
    <s v="C208"/>
    <d v="2024-02-23T00:00:00"/>
    <d v="2024-03-24T00:00:00"/>
    <n v="193701.49"/>
    <n v="193701.49"/>
    <n v="683"/>
    <x v="0"/>
    <n v="0"/>
    <d v="2024-02-01T00:00:00"/>
  </r>
  <r>
    <s v="INV02270"/>
    <s v="C208"/>
    <d v="2024-11-25T00:00:00"/>
    <d v="2024-12-25T00:00:00"/>
    <n v="70409.81"/>
    <n v="70409.81"/>
    <n v="407"/>
    <x v="0"/>
    <n v="0"/>
    <d v="2024-11-01T00:00:00"/>
  </r>
  <r>
    <s v="INV02327"/>
    <s v="C208"/>
    <d v="2025-02-15T00:00:00"/>
    <d v="2025-03-17T00:00:00"/>
    <n v="176820.57"/>
    <n v="176820.57"/>
    <n v="325"/>
    <x v="0"/>
    <n v="0"/>
    <d v="2025-02-01T00:00:00"/>
  </r>
  <r>
    <s v="INV02663"/>
    <s v="C208"/>
    <d v="2025-04-18T00:00:00"/>
    <d v="2025-05-18T00:00:00"/>
    <n v="148853.9"/>
    <n v="148853.9"/>
    <n v="263"/>
    <x v="0"/>
    <n v="0"/>
    <d v="2025-04-01T00:00:00"/>
  </r>
  <r>
    <s v="INV02826"/>
    <s v="C208"/>
    <d v="2024-04-28T00:00:00"/>
    <d v="2024-05-28T00:00:00"/>
    <n v="147110.57"/>
    <n v="147110.57"/>
    <n v="618"/>
    <x v="0"/>
    <n v="0"/>
    <d v="2024-04-01T00:00:00"/>
  </r>
  <r>
    <s v="INV00568"/>
    <s v="C209"/>
    <d v="2024-05-17T00:00:00"/>
    <d v="2024-06-16T00:00:00"/>
    <n v="174302.95"/>
    <n v="133510.37"/>
    <n v="599"/>
    <x v="0"/>
    <n v="40792.580000000016"/>
    <d v="2024-05-01T00:00:00"/>
  </r>
  <r>
    <s v="INV00103"/>
    <s v="C209"/>
    <d v="2024-03-24T00:00:00"/>
    <d v="2024-04-23T00:00:00"/>
    <n v="183336.4"/>
    <n v="183336.4"/>
    <n v="653"/>
    <x v="0"/>
    <n v="0"/>
    <d v="2024-03-01T00:00:00"/>
  </r>
  <r>
    <s v="INV00423"/>
    <s v="C209"/>
    <d v="2024-12-30T00:00:00"/>
    <d v="2025-01-29T00:00:00"/>
    <n v="55487.6"/>
    <n v="55487.6"/>
    <n v="372"/>
    <x v="0"/>
    <n v="0"/>
    <d v="2024-12-01T00:00:00"/>
  </r>
  <r>
    <s v="INV01795"/>
    <s v="C209"/>
    <d v="2025-09-30T00:00:00"/>
    <d v="2025-10-30T00:00:00"/>
    <n v="56287.44"/>
    <n v="56287.44"/>
    <n v="98"/>
    <x v="0"/>
    <n v="0"/>
    <d v="2025-09-01T00:00:00"/>
  </r>
  <r>
    <s v="INV01981"/>
    <s v="C209"/>
    <d v="2025-08-25T00:00:00"/>
    <d v="2025-09-24T00:00:00"/>
    <n v="72934.61"/>
    <n v="72934.61"/>
    <n v="134"/>
    <x v="0"/>
    <n v="0"/>
    <d v="2025-08-01T00:00:00"/>
  </r>
  <r>
    <s v="INV01431"/>
    <s v="C210"/>
    <d v="2025-06-17T00:00:00"/>
    <d v="2025-07-17T00:00:00"/>
    <n v="184019.7"/>
    <n v="184019.7"/>
    <n v="203"/>
    <x v="0"/>
    <n v="0"/>
    <d v="2025-06-01T00:00:00"/>
  </r>
  <r>
    <s v="INV01914"/>
    <s v="C210"/>
    <d v="2024-05-28T00:00:00"/>
    <d v="2024-06-27T00:00:00"/>
    <n v="87933.62"/>
    <n v="87933.62"/>
    <n v="588"/>
    <x v="0"/>
    <n v="0"/>
    <d v="2024-05-01T00:00:00"/>
  </r>
  <r>
    <s v="INV02738"/>
    <s v="C210"/>
    <d v="2024-12-10T00:00:00"/>
    <d v="2025-01-09T00:00:00"/>
    <n v="188117.21"/>
    <n v="188117.21"/>
    <n v="392"/>
    <x v="0"/>
    <n v="0"/>
    <d v="2024-12-01T00:00:00"/>
  </r>
  <r>
    <s v="INV02785"/>
    <s v="C210"/>
    <d v="2025-11-04T00:00:00"/>
    <d v="2025-12-04T00:00:00"/>
    <n v="193872.65"/>
    <n v="193872.65"/>
    <n v="63"/>
    <x v="1"/>
    <n v="0"/>
    <d v="2025-11-01T00:00:00"/>
  </r>
  <r>
    <s v="INV02797"/>
    <s v="C210"/>
    <d v="2025-11-09T00:00:00"/>
    <d v="2025-12-09T00:00:00"/>
    <n v="195951.93"/>
    <n v="195951.93"/>
    <n v="58"/>
    <x v="3"/>
    <n v="0"/>
    <d v="2025-11-01T00:00:00"/>
  </r>
  <r>
    <s v="INV00712"/>
    <s v="C211"/>
    <d v="2024-07-20T00:00:00"/>
    <d v="2024-08-19T00:00:00"/>
    <n v="105688.05"/>
    <n v="50820"/>
    <n v="535"/>
    <x v="0"/>
    <n v="54868.05"/>
    <d v="2024-07-01T00:00:00"/>
  </r>
  <r>
    <s v="INV00750"/>
    <s v="C211"/>
    <d v="2024-03-17T00:00:00"/>
    <d v="2024-04-16T00:00:00"/>
    <n v="64450.3"/>
    <n v="48066.9"/>
    <n v="660"/>
    <x v="0"/>
    <n v="16383.400000000001"/>
    <d v="2024-03-01T00:00:00"/>
  </r>
  <r>
    <s v="INV01781"/>
    <s v="C211"/>
    <d v="2025-11-01T00:00:00"/>
    <d v="2025-12-01T00:00:00"/>
    <n v="84071.97"/>
    <n v="68885.16"/>
    <n v="66"/>
    <x v="1"/>
    <n v="15186.809999999998"/>
    <d v="2025-11-01T00:00:00"/>
  </r>
  <r>
    <s v="INV00185"/>
    <s v="C211"/>
    <d v="2025-09-07T00:00:00"/>
    <d v="2025-10-07T00:00:00"/>
    <n v="195036.2"/>
    <n v="195036.2"/>
    <n v="121"/>
    <x v="0"/>
    <n v="0"/>
    <d v="2025-09-01T00:00:00"/>
  </r>
  <r>
    <s v="INV00302"/>
    <s v="C211"/>
    <d v="2025-10-20T00:00:00"/>
    <d v="2025-11-19T00:00:00"/>
    <n v="110858.79"/>
    <n v="110858.79"/>
    <n v="78"/>
    <x v="1"/>
    <n v="0"/>
    <d v="2025-10-01T00:00:00"/>
  </r>
  <r>
    <s v="INV01007"/>
    <s v="C211"/>
    <d v="2025-04-18T00:00:00"/>
    <d v="2025-05-18T00:00:00"/>
    <n v="193498.03"/>
    <n v="193498.03"/>
    <n v="263"/>
    <x v="0"/>
    <n v="0"/>
    <d v="2025-04-01T00:00:00"/>
  </r>
  <r>
    <s v="INV01288"/>
    <s v="C211"/>
    <d v="2024-07-25T00:00:00"/>
    <d v="2024-08-24T00:00:00"/>
    <n v="26938.3"/>
    <n v="26938.3"/>
    <n v="530"/>
    <x v="0"/>
    <n v="0"/>
    <d v="2024-07-01T00:00:00"/>
  </r>
  <r>
    <s v="INV01326"/>
    <s v="C211"/>
    <d v="2025-06-29T00:00:00"/>
    <d v="2025-07-29T00:00:00"/>
    <n v="177085.13"/>
    <n v="177085.13"/>
    <n v="191"/>
    <x v="0"/>
    <n v="0"/>
    <d v="2025-06-01T00:00:00"/>
  </r>
  <r>
    <s v="INV01775"/>
    <s v="C211"/>
    <d v="2024-11-14T00:00:00"/>
    <d v="2024-12-14T00:00:00"/>
    <n v="31619.52"/>
    <n v="31619.52"/>
    <n v="418"/>
    <x v="0"/>
    <n v="0"/>
    <d v="2024-11-01T00:00:00"/>
  </r>
  <r>
    <s v="INV02401"/>
    <s v="C211"/>
    <d v="2025-05-09T00:00:00"/>
    <d v="2025-06-08T00:00:00"/>
    <n v="172350.47"/>
    <n v="172350.47"/>
    <n v="242"/>
    <x v="0"/>
    <n v="0"/>
    <d v="2025-05-01T00:00:00"/>
  </r>
  <r>
    <s v="INV00368"/>
    <s v="C212"/>
    <d v="2025-02-24T00:00:00"/>
    <d v="2025-03-26T00:00:00"/>
    <n v="169187.82"/>
    <n v="95623.58"/>
    <n v="316"/>
    <x v="0"/>
    <n v="73564.240000000005"/>
    <d v="2025-02-01T00:00:00"/>
  </r>
  <r>
    <s v="INV00333"/>
    <s v="C212"/>
    <d v="2024-01-04T00:00:00"/>
    <d v="2024-02-03T00:00:00"/>
    <n v="148457.96"/>
    <n v="114890.81"/>
    <n v="733"/>
    <x v="0"/>
    <n v="33567.149999999994"/>
    <d v="2024-01-01T00:00:00"/>
  </r>
  <r>
    <s v="INV00078"/>
    <s v="C212"/>
    <d v="2024-01-03T00:00:00"/>
    <d v="2024-02-02T00:00:00"/>
    <n v="110770.35"/>
    <n v="110770.35"/>
    <n v="734"/>
    <x v="0"/>
    <n v="0"/>
    <d v="2024-01-01T00:00:00"/>
  </r>
  <r>
    <s v="INV00363"/>
    <s v="C212"/>
    <d v="2024-01-15T00:00:00"/>
    <d v="2024-02-14T00:00:00"/>
    <n v="39720.480000000003"/>
    <n v="39720.480000000003"/>
    <n v="722"/>
    <x v="0"/>
    <n v="0"/>
    <d v="2024-01-01T00:00:00"/>
  </r>
  <r>
    <s v="INV00719"/>
    <s v="C212"/>
    <d v="2025-12-30T00:00:00"/>
    <d v="2026-01-29T00:00:00"/>
    <n v="192969.03"/>
    <n v="192969.03"/>
    <n v="7"/>
    <x v="2"/>
    <n v="0"/>
    <d v="2025-12-01T00:00:00"/>
  </r>
  <r>
    <s v="INV00915"/>
    <s v="C212"/>
    <d v="2025-11-27T00:00:00"/>
    <d v="2025-12-27T00:00:00"/>
    <n v="193067.44"/>
    <n v="193067.44"/>
    <n v="40"/>
    <x v="3"/>
    <n v="0"/>
    <d v="2025-11-01T00:00:00"/>
  </r>
  <r>
    <s v="INV02128"/>
    <s v="C212"/>
    <d v="2025-05-30T00:00:00"/>
    <d v="2025-06-29T00:00:00"/>
    <n v="155323.29999999999"/>
    <n v="155323.29999999999"/>
    <n v="221"/>
    <x v="0"/>
    <n v="0"/>
    <d v="2025-05-01T00:00:00"/>
  </r>
  <r>
    <s v="INV02174"/>
    <s v="C212"/>
    <d v="2025-07-11T00:00:00"/>
    <d v="2025-08-10T00:00:00"/>
    <n v="136829.04"/>
    <n v="136829.04"/>
    <n v="179"/>
    <x v="0"/>
    <n v="0"/>
    <d v="2025-07-01T00:00:00"/>
  </r>
  <r>
    <s v="INV02781"/>
    <s v="C212"/>
    <d v="2025-04-20T00:00:00"/>
    <d v="2025-05-20T00:00:00"/>
    <n v="29772.61"/>
    <n v="29772.61"/>
    <n v="261"/>
    <x v="0"/>
    <n v="0"/>
    <d v="2025-04-01T00:00:00"/>
  </r>
  <r>
    <s v="INV01467"/>
    <s v="C213"/>
    <d v="2024-10-25T00:00:00"/>
    <d v="2024-11-24T00:00:00"/>
    <n v="123275.3"/>
    <n v="76727.92"/>
    <n v="438"/>
    <x v="0"/>
    <n v="46547.380000000005"/>
    <d v="2024-10-01T00:00:00"/>
  </r>
  <r>
    <s v="INV02749"/>
    <s v="C213"/>
    <d v="2025-11-05T00:00:00"/>
    <d v="2025-12-05T00:00:00"/>
    <n v="74618.179999999993"/>
    <n v="56313.02"/>
    <n v="62"/>
    <x v="1"/>
    <n v="18305.159999999996"/>
    <d v="2025-11-01T00:00:00"/>
  </r>
  <r>
    <s v="INV00737"/>
    <s v="C213"/>
    <d v="2025-03-11T00:00:00"/>
    <d v="2025-04-10T00:00:00"/>
    <n v="23971.119999999999"/>
    <n v="12741.5"/>
    <n v="301"/>
    <x v="0"/>
    <n v="11229.619999999999"/>
    <d v="2025-03-01T00:00:00"/>
  </r>
  <r>
    <s v="INV00666"/>
    <s v="C213"/>
    <d v="2024-01-31T00:00:00"/>
    <d v="2024-03-01T00:00:00"/>
    <n v="151616.70000000001"/>
    <n v="151616.70000000001"/>
    <n v="706"/>
    <x v="0"/>
    <n v="0"/>
    <d v="2024-01-01T00:00:00"/>
  </r>
  <r>
    <s v="INV01349"/>
    <s v="C213"/>
    <d v="2024-04-23T00:00:00"/>
    <d v="2024-05-23T00:00:00"/>
    <n v="93474.68"/>
    <n v="93474.68"/>
    <n v="623"/>
    <x v="0"/>
    <n v="0"/>
    <d v="2024-04-01T00:00:00"/>
  </r>
  <r>
    <s v="INV01984"/>
    <s v="C213"/>
    <d v="2025-09-16T00:00:00"/>
    <d v="2025-10-16T00:00:00"/>
    <n v="177178.93"/>
    <n v="177178.93"/>
    <n v="112"/>
    <x v="0"/>
    <n v="0"/>
    <d v="2025-09-01T00:00:00"/>
  </r>
  <r>
    <s v="INV02402"/>
    <s v="C213"/>
    <d v="2024-01-22T00:00:00"/>
    <d v="2024-02-21T00:00:00"/>
    <n v="123337.9"/>
    <n v="123337.9"/>
    <n v="715"/>
    <x v="0"/>
    <n v="0"/>
    <d v="2024-01-01T00:00:00"/>
  </r>
  <r>
    <s v="INV02823"/>
    <s v="C213"/>
    <d v="2024-01-10T00:00:00"/>
    <d v="2024-02-09T00:00:00"/>
    <n v="42414.47"/>
    <n v="42414.47"/>
    <n v="727"/>
    <x v="0"/>
    <n v="0"/>
    <d v="2024-01-01T00:00:00"/>
  </r>
  <r>
    <s v="INV01689"/>
    <s v="C214"/>
    <d v="2024-03-18T00:00:00"/>
    <d v="2024-04-17T00:00:00"/>
    <n v="126985.94"/>
    <n v="58969.58"/>
    <n v="659"/>
    <x v="0"/>
    <n v="68016.36"/>
    <d v="2024-03-01T00:00:00"/>
  </r>
  <r>
    <s v="INV00404"/>
    <s v="C214"/>
    <d v="2025-10-02T00:00:00"/>
    <d v="2025-11-01T00:00:00"/>
    <n v="46373.7"/>
    <n v="46373.7"/>
    <n v="96"/>
    <x v="0"/>
    <n v="0"/>
    <d v="2025-10-01T00:00:00"/>
  </r>
  <r>
    <s v="INV00624"/>
    <s v="C214"/>
    <d v="2024-03-29T00:00:00"/>
    <d v="2024-04-28T00:00:00"/>
    <n v="103532.12"/>
    <n v="103532.12"/>
    <n v="648"/>
    <x v="0"/>
    <n v="0"/>
    <d v="2024-03-01T00:00:00"/>
  </r>
  <r>
    <s v="INV00730"/>
    <s v="C214"/>
    <d v="2025-02-22T00:00:00"/>
    <d v="2025-03-24T00:00:00"/>
    <n v="16833.11"/>
    <n v="16833.11"/>
    <n v="318"/>
    <x v="0"/>
    <n v="0"/>
    <d v="2025-02-01T00:00:00"/>
  </r>
  <r>
    <s v="INV01881"/>
    <s v="C214"/>
    <d v="2024-06-18T00:00:00"/>
    <d v="2024-07-18T00:00:00"/>
    <n v="107864.01"/>
    <n v="107864.01"/>
    <n v="567"/>
    <x v="0"/>
    <n v="0"/>
    <d v="2024-06-01T00:00:00"/>
  </r>
  <r>
    <s v="INV02026"/>
    <s v="C214"/>
    <d v="2024-08-16T00:00:00"/>
    <d v="2024-09-15T00:00:00"/>
    <n v="70832.84"/>
    <n v="70832.84"/>
    <n v="508"/>
    <x v="0"/>
    <n v="0"/>
    <d v="2024-08-01T00:00:00"/>
  </r>
  <r>
    <s v="INV02043"/>
    <s v="C214"/>
    <d v="2025-01-30T00:00:00"/>
    <d v="2025-03-01T00:00:00"/>
    <n v="119720.29"/>
    <n v="119720.29"/>
    <n v="341"/>
    <x v="0"/>
    <n v="0"/>
    <d v="2025-01-01T00:00:00"/>
  </r>
  <r>
    <s v="INV02240"/>
    <s v="C214"/>
    <d v="2024-08-21T00:00:00"/>
    <d v="2024-09-20T00:00:00"/>
    <n v="168623.96"/>
    <n v="168623.96"/>
    <n v="503"/>
    <x v="0"/>
    <n v="0"/>
    <d v="2024-08-01T00:00:00"/>
  </r>
  <r>
    <s v="INV02423"/>
    <s v="C214"/>
    <d v="2025-03-20T00:00:00"/>
    <d v="2025-04-19T00:00:00"/>
    <n v="125213.94"/>
    <n v="125213.94"/>
    <n v="292"/>
    <x v="0"/>
    <n v="0"/>
    <d v="2025-03-01T00:00:00"/>
  </r>
  <r>
    <s v="INV01693"/>
    <s v="C215"/>
    <d v="2025-11-19T00:00:00"/>
    <d v="2025-12-19T00:00:00"/>
    <n v="77545.62"/>
    <n v="55055.93"/>
    <n v="48"/>
    <x v="3"/>
    <n v="22489.689999999995"/>
    <d v="2025-11-01T00:00:00"/>
  </r>
  <r>
    <s v="INV02570"/>
    <s v="C215"/>
    <d v="2024-01-26T00:00:00"/>
    <d v="2024-02-25T00:00:00"/>
    <n v="47125.46"/>
    <n v="28228.73"/>
    <n v="711"/>
    <x v="0"/>
    <n v="18896.73"/>
    <d v="2024-01-01T00:00:00"/>
  </r>
  <r>
    <s v="INV00388"/>
    <s v="C215"/>
    <d v="2025-02-27T00:00:00"/>
    <d v="2025-03-29T00:00:00"/>
    <n v="150113.39000000001"/>
    <n v="150113.39000000001"/>
    <n v="313"/>
    <x v="0"/>
    <n v="0"/>
    <d v="2025-02-01T00:00:00"/>
  </r>
  <r>
    <s v="INV00543"/>
    <s v="C215"/>
    <d v="2025-08-22T00:00:00"/>
    <d v="2025-09-21T00:00:00"/>
    <n v="166246.95000000001"/>
    <n v="166246.95000000001"/>
    <n v="137"/>
    <x v="0"/>
    <n v="0"/>
    <d v="2025-08-01T00:00:00"/>
  </r>
  <r>
    <s v="INV00550"/>
    <s v="C215"/>
    <d v="2025-12-20T00:00:00"/>
    <d v="2026-01-19T00:00:00"/>
    <n v="96927.63"/>
    <n v="96927.63"/>
    <n v="17"/>
    <x v="2"/>
    <n v="0"/>
    <d v="2025-12-01T00:00:00"/>
  </r>
  <r>
    <s v="INV02387"/>
    <s v="C215"/>
    <d v="2024-10-15T00:00:00"/>
    <d v="2024-11-14T00:00:00"/>
    <n v="88480.68"/>
    <n v="88480.68"/>
    <n v="448"/>
    <x v="0"/>
    <n v="0"/>
    <d v="2024-10-01T00:00:00"/>
  </r>
  <r>
    <s v="INV02682"/>
    <s v="C215"/>
    <d v="2024-04-13T00:00:00"/>
    <d v="2024-05-13T00:00:00"/>
    <n v="24538.36"/>
    <n v="24538.36"/>
    <n v="633"/>
    <x v="0"/>
    <n v="0"/>
    <d v="2024-04-01T00:00:00"/>
  </r>
  <r>
    <s v="INV00044"/>
    <s v="C216"/>
    <d v="2024-09-27T00:00:00"/>
    <d v="2024-10-27T00:00:00"/>
    <n v="60315.42"/>
    <n v="60315.42"/>
    <n v="466"/>
    <x v="0"/>
    <n v="0"/>
    <d v="2024-09-01T00:00:00"/>
  </r>
  <r>
    <s v="INV00294"/>
    <s v="C216"/>
    <d v="2024-11-29T00:00:00"/>
    <d v="2024-12-29T00:00:00"/>
    <n v="10581.61"/>
    <n v="10581.61"/>
    <n v="403"/>
    <x v="0"/>
    <n v="0"/>
    <d v="2024-11-01T00:00:00"/>
  </r>
  <r>
    <s v="INV00709"/>
    <s v="C216"/>
    <d v="2025-04-04T00:00:00"/>
    <d v="2025-05-04T00:00:00"/>
    <n v="184093.28"/>
    <n v="184093.28"/>
    <n v="277"/>
    <x v="0"/>
    <n v="0"/>
    <d v="2025-04-01T00:00:00"/>
  </r>
  <r>
    <s v="INV01821"/>
    <s v="C216"/>
    <d v="2024-05-04T00:00:00"/>
    <d v="2024-06-03T00:00:00"/>
    <n v="144692.34"/>
    <n v="144692.34"/>
    <n v="612"/>
    <x v="0"/>
    <n v="0"/>
    <d v="2024-05-01T00:00:00"/>
  </r>
  <r>
    <s v="INV01895"/>
    <s v="C216"/>
    <d v="2025-08-30T00:00:00"/>
    <d v="2025-09-29T00:00:00"/>
    <n v="132045.13"/>
    <n v="132045.13"/>
    <n v="129"/>
    <x v="0"/>
    <n v="0"/>
    <d v="2025-08-01T00:00:00"/>
  </r>
  <r>
    <s v="INV02458"/>
    <s v="C216"/>
    <d v="2025-01-02T00:00:00"/>
    <d v="2025-02-01T00:00:00"/>
    <n v="29524.98"/>
    <n v="29524.98"/>
    <n v="369"/>
    <x v="0"/>
    <n v="0"/>
    <d v="2025-01-01T00:00:00"/>
  </r>
  <r>
    <s v="INV02529"/>
    <s v="C216"/>
    <d v="2024-04-07T00:00:00"/>
    <d v="2024-05-07T00:00:00"/>
    <n v="59308.07"/>
    <n v="59308.07"/>
    <n v="639"/>
    <x v="0"/>
    <n v="0"/>
    <d v="2024-04-01T00:00:00"/>
  </r>
  <r>
    <s v="INV02588"/>
    <s v="C216"/>
    <d v="2024-01-04T00:00:00"/>
    <d v="2024-02-03T00:00:00"/>
    <n v="24627.42"/>
    <n v="24627.42"/>
    <n v="733"/>
    <x v="0"/>
    <n v="0"/>
    <d v="2024-01-01T00:00:00"/>
  </r>
  <r>
    <s v="INV02725"/>
    <s v="C216"/>
    <d v="2024-08-23T00:00:00"/>
    <d v="2024-09-22T00:00:00"/>
    <n v="38073.9"/>
    <n v="38073.9"/>
    <n v="501"/>
    <x v="0"/>
    <n v="0"/>
    <d v="2024-08-01T00:00:00"/>
  </r>
  <r>
    <s v="INV02576"/>
    <s v="C217"/>
    <d v="2025-06-11T00:00:00"/>
    <d v="2025-07-11T00:00:00"/>
    <n v="48850.57"/>
    <n v="30640.61"/>
    <n v="209"/>
    <x v="0"/>
    <n v="18209.96"/>
    <d v="2025-06-01T00:00:00"/>
  </r>
  <r>
    <s v="INV00120"/>
    <s v="C217"/>
    <d v="2025-09-22T00:00:00"/>
    <d v="2025-10-22T00:00:00"/>
    <n v="45787.87"/>
    <n v="39751.54"/>
    <n v="106"/>
    <x v="0"/>
    <n v="6036.3300000000017"/>
    <d v="2025-09-01T00:00:00"/>
  </r>
  <r>
    <s v="INV00207"/>
    <s v="C217"/>
    <d v="2025-03-08T00:00:00"/>
    <d v="2025-04-07T00:00:00"/>
    <n v="199238.86"/>
    <n v="199238.86"/>
    <n v="304"/>
    <x v="0"/>
    <n v="0"/>
    <d v="2025-03-01T00:00:00"/>
  </r>
  <r>
    <s v="INV00271"/>
    <s v="C217"/>
    <d v="2025-05-14T00:00:00"/>
    <d v="2025-06-13T00:00:00"/>
    <n v="112841.35"/>
    <n v="112841.35"/>
    <n v="237"/>
    <x v="0"/>
    <n v="0"/>
    <d v="2025-05-01T00:00:00"/>
  </r>
  <r>
    <s v="INV01094"/>
    <s v="C217"/>
    <d v="2025-10-06T00:00:00"/>
    <d v="2025-11-05T00:00:00"/>
    <n v="80692.63"/>
    <n v="80692.63"/>
    <n v="92"/>
    <x v="0"/>
    <n v="0"/>
    <d v="2025-10-01T00:00:00"/>
  </r>
  <r>
    <s v="INV01231"/>
    <s v="C217"/>
    <d v="2024-10-10T00:00:00"/>
    <d v="2024-11-09T00:00:00"/>
    <n v="167981.06"/>
    <n v="167981.06"/>
    <n v="453"/>
    <x v="0"/>
    <n v="0"/>
    <d v="2024-10-01T00:00:00"/>
  </r>
  <r>
    <s v="INV01429"/>
    <s v="C217"/>
    <d v="2024-08-21T00:00:00"/>
    <d v="2024-09-20T00:00:00"/>
    <n v="183746.62"/>
    <n v="183746.62"/>
    <n v="503"/>
    <x v="0"/>
    <n v="0"/>
    <d v="2024-08-01T00:00:00"/>
  </r>
  <r>
    <s v="INV02540"/>
    <s v="C217"/>
    <d v="2025-07-30T00:00:00"/>
    <d v="2025-08-29T00:00:00"/>
    <n v="52447.77"/>
    <n v="52447.77"/>
    <n v="160"/>
    <x v="0"/>
    <n v="0"/>
    <d v="2025-07-01T00:00:00"/>
  </r>
  <r>
    <s v="INV02876"/>
    <s v="C217"/>
    <d v="2024-08-18T00:00:00"/>
    <d v="2024-09-17T00:00:00"/>
    <n v="166115.20000000001"/>
    <n v="166115.20000000001"/>
    <n v="506"/>
    <x v="0"/>
    <n v="0"/>
    <d v="2024-08-01T00:00:00"/>
  </r>
  <r>
    <s v="INV01607"/>
    <s v="C218"/>
    <d v="2025-11-01T00:00:00"/>
    <d v="2025-12-01T00:00:00"/>
    <n v="137771.21"/>
    <n v="55719.12"/>
    <n v="66"/>
    <x v="1"/>
    <n v="82052.09"/>
    <d v="2025-11-01T00:00:00"/>
  </r>
  <r>
    <s v="INV02177"/>
    <s v="C218"/>
    <d v="2025-06-29T00:00:00"/>
    <d v="2025-07-29T00:00:00"/>
    <n v="190942.79"/>
    <n v="110223.56"/>
    <n v="191"/>
    <x v="0"/>
    <n v="80719.23000000001"/>
    <d v="2025-06-01T00:00:00"/>
  </r>
  <r>
    <s v="INV00193"/>
    <s v="C218"/>
    <d v="2025-01-28T00:00:00"/>
    <d v="2025-02-27T00:00:00"/>
    <n v="161127.1"/>
    <n v="90156.83"/>
    <n v="343"/>
    <x v="0"/>
    <n v="70970.27"/>
    <d v="2025-01-01T00:00:00"/>
  </r>
  <r>
    <s v="INV01170"/>
    <s v="C218"/>
    <d v="2024-03-11T00:00:00"/>
    <d v="2024-04-10T00:00:00"/>
    <n v="121657.01"/>
    <n v="56057.83"/>
    <n v="666"/>
    <x v="0"/>
    <n v="65599.179999999993"/>
    <d v="2024-03-01T00:00:00"/>
  </r>
  <r>
    <s v="INV02779"/>
    <s v="C218"/>
    <d v="2025-11-11T00:00:00"/>
    <d v="2025-12-11T00:00:00"/>
    <n v="60421.65"/>
    <n v="41267.81"/>
    <n v="56"/>
    <x v="3"/>
    <n v="19153.840000000004"/>
    <d v="2025-11-01T00:00:00"/>
  </r>
  <r>
    <s v="INV00267"/>
    <s v="C218"/>
    <d v="2024-08-16T00:00:00"/>
    <d v="2024-09-15T00:00:00"/>
    <n v="27203.49"/>
    <n v="27203.49"/>
    <n v="508"/>
    <x v="0"/>
    <n v="0"/>
    <d v="2024-08-01T00:00:00"/>
  </r>
  <r>
    <s v="INV00682"/>
    <s v="C218"/>
    <d v="2024-03-26T00:00:00"/>
    <d v="2024-04-25T00:00:00"/>
    <n v="67209.91"/>
    <n v="67209.91"/>
    <n v="651"/>
    <x v="0"/>
    <n v="0"/>
    <d v="2024-03-01T00:00:00"/>
  </r>
  <r>
    <s v="INV01405"/>
    <s v="C218"/>
    <d v="2025-05-06T00:00:00"/>
    <d v="2025-06-05T00:00:00"/>
    <n v="151448.88"/>
    <n v="151448.88"/>
    <n v="245"/>
    <x v="0"/>
    <n v="0"/>
    <d v="2025-05-01T00:00:00"/>
  </r>
  <r>
    <s v="INV01740"/>
    <s v="C218"/>
    <d v="2024-01-01T00:00:00"/>
    <d v="2024-01-31T00:00:00"/>
    <n v="68249.34"/>
    <n v="68249.34"/>
    <n v="736"/>
    <x v="0"/>
    <n v="0"/>
    <d v="2024-01-01T00:00:00"/>
  </r>
  <r>
    <s v="INV02266"/>
    <s v="C218"/>
    <d v="2025-05-23T00:00:00"/>
    <d v="2025-06-22T00:00:00"/>
    <n v="162610.04999999999"/>
    <n v="162610.04999999999"/>
    <n v="228"/>
    <x v="0"/>
    <n v="0"/>
    <d v="2025-05-01T00:00:00"/>
  </r>
  <r>
    <s v="INV02624"/>
    <s v="C218"/>
    <d v="2024-08-12T00:00:00"/>
    <d v="2024-09-11T00:00:00"/>
    <n v="163776.04"/>
    <n v="163776.04"/>
    <n v="512"/>
    <x v="0"/>
    <n v="0"/>
    <d v="2024-08-01T00:00:00"/>
  </r>
  <r>
    <s v="INV02648"/>
    <s v="C218"/>
    <d v="2025-06-08T00:00:00"/>
    <d v="2025-07-08T00:00:00"/>
    <n v="121806.56"/>
    <n v="121806.56"/>
    <n v="212"/>
    <x v="0"/>
    <n v="0"/>
    <d v="2025-06-01T00:00:00"/>
  </r>
  <r>
    <s v="INV02915"/>
    <s v="C218"/>
    <d v="2025-11-16T00:00:00"/>
    <d v="2025-12-16T00:00:00"/>
    <n v="198512.83"/>
    <n v="198512.83"/>
    <n v="51"/>
    <x v="3"/>
    <n v="0"/>
    <d v="2025-11-01T00:00:00"/>
  </r>
  <r>
    <s v="INV01885"/>
    <s v="C219"/>
    <d v="2025-12-06T00:00:00"/>
    <d v="2026-01-05T00:00:00"/>
    <n v="97064.66"/>
    <n v="55194.559999999998"/>
    <n v="31"/>
    <x v="3"/>
    <n v="41870.100000000006"/>
    <d v="2025-12-01T00:00:00"/>
  </r>
  <r>
    <s v="INV00229"/>
    <s v="C219"/>
    <d v="2025-01-09T00:00:00"/>
    <d v="2025-02-08T00:00:00"/>
    <n v="178210.03"/>
    <n v="178210.03"/>
    <n v="362"/>
    <x v="0"/>
    <n v="0"/>
    <d v="2025-01-01T00:00:00"/>
  </r>
  <r>
    <s v="INV00488"/>
    <s v="C219"/>
    <d v="2024-07-04T00:00:00"/>
    <d v="2024-08-03T00:00:00"/>
    <n v="158294.29999999999"/>
    <n v="158294.29999999999"/>
    <n v="551"/>
    <x v="0"/>
    <n v="0"/>
    <d v="2024-07-01T00:00:00"/>
  </r>
  <r>
    <s v="INV00503"/>
    <s v="C219"/>
    <d v="2024-04-11T00:00:00"/>
    <d v="2024-05-11T00:00:00"/>
    <n v="72635.72"/>
    <n v="72635.72"/>
    <n v="635"/>
    <x v="0"/>
    <n v="0"/>
    <d v="2024-04-01T00:00:00"/>
  </r>
  <r>
    <s v="INV00788"/>
    <s v="C219"/>
    <d v="2025-02-04T00:00:00"/>
    <d v="2025-03-06T00:00:00"/>
    <n v="44099.33"/>
    <n v="44099.33"/>
    <n v="336"/>
    <x v="0"/>
    <n v="0"/>
    <d v="2025-02-01T00:00:00"/>
  </r>
  <r>
    <s v="INV00975"/>
    <s v="C219"/>
    <d v="2024-03-24T00:00:00"/>
    <d v="2024-04-23T00:00:00"/>
    <n v="108461.65"/>
    <n v="108461.65"/>
    <n v="653"/>
    <x v="0"/>
    <n v="0"/>
    <d v="2024-03-01T00:00:00"/>
  </r>
  <r>
    <s v="INV01704"/>
    <s v="C219"/>
    <d v="2024-03-20T00:00:00"/>
    <d v="2024-04-19T00:00:00"/>
    <n v="46016.39"/>
    <n v="46016.39"/>
    <n v="657"/>
    <x v="0"/>
    <n v="0"/>
    <d v="2024-03-01T00:00:00"/>
  </r>
  <r>
    <s v="INV01834"/>
    <s v="C219"/>
    <d v="2025-06-23T00:00:00"/>
    <d v="2025-07-23T00:00:00"/>
    <n v="144287.9"/>
    <n v="144287.9"/>
    <n v="197"/>
    <x v="0"/>
    <n v="0"/>
    <d v="2025-06-01T00:00:00"/>
  </r>
  <r>
    <s v="INV01952"/>
    <s v="C219"/>
    <d v="2024-03-19T00:00:00"/>
    <d v="2024-04-18T00:00:00"/>
    <n v="41433.29"/>
    <n v="41433.29"/>
    <n v="658"/>
    <x v="0"/>
    <n v="0"/>
    <d v="2024-03-01T00:00:00"/>
  </r>
  <r>
    <s v="INV02000"/>
    <s v="C219"/>
    <d v="2024-04-09T00:00:00"/>
    <d v="2024-05-09T00:00:00"/>
    <n v="117715.99"/>
    <n v="117715.99"/>
    <n v="637"/>
    <x v="0"/>
    <n v="0"/>
    <d v="2024-04-01T00:00:00"/>
  </r>
  <r>
    <s v="INV02214"/>
    <s v="C219"/>
    <d v="2025-03-30T00:00:00"/>
    <d v="2025-04-29T00:00:00"/>
    <n v="109005.61"/>
    <n v="109005.61"/>
    <n v="282"/>
    <x v="0"/>
    <n v="0"/>
    <d v="2025-03-01T00:00:00"/>
  </r>
  <r>
    <s v="INV02637"/>
    <s v="C219"/>
    <d v="2024-01-24T00:00:00"/>
    <d v="2024-02-23T00:00:00"/>
    <n v="79490.02"/>
    <n v="79490.02"/>
    <n v="713"/>
    <x v="0"/>
    <n v="0"/>
    <d v="2024-01-01T00:00:00"/>
  </r>
  <r>
    <s v="INV02820"/>
    <s v="C219"/>
    <d v="2024-06-30T00:00:00"/>
    <d v="2024-07-30T00:00:00"/>
    <n v="145083.51999999999"/>
    <n v="145083.51999999999"/>
    <n v="555"/>
    <x v="0"/>
    <n v="0"/>
    <d v="2024-06-01T00:00:00"/>
  </r>
  <r>
    <s v="INV02851"/>
    <s v="C219"/>
    <d v="2024-09-29T00:00:00"/>
    <d v="2024-10-29T00:00:00"/>
    <n v="55233.23"/>
    <n v="55233.23"/>
    <n v="464"/>
    <x v="0"/>
    <n v="0"/>
    <d v="2024-09-01T00:00:00"/>
  </r>
  <r>
    <s v="INV02893"/>
    <s v="C219"/>
    <d v="2024-09-02T00:00:00"/>
    <d v="2024-10-02T00:00:00"/>
    <n v="117287.9"/>
    <n v="117287.9"/>
    <n v="491"/>
    <x v="0"/>
    <n v="0"/>
    <d v="2024-09-01T00:00:00"/>
  </r>
  <r>
    <s v="INV01442"/>
    <s v="C220"/>
    <d v="2024-10-16T00:00:00"/>
    <d v="2024-11-15T00:00:00"/>
    <n v="109610.12"/>
    <n v="84994.36"/>
    <n v="447"/>
    <x v="0"/>
    <n v="24615.759999999995"/>
    <d v="2024-10-01T00:00:00"/>
  </r>
  <r>
    <s v="INV00265"/>
    <s v="C220"/>
    <d v="2025-07-06T00:00:00"/>
    <d v="2025-08-05T00:00:00"/>
    <n v="40865.699999999997"/>
    <n v="40865.699999999997"/>
    <n v="184"/>
    <x v="0"/>
    <n v="0"/>
    <d v="2025-07-01T00:00:00"/>
  </r>
  <r>
    <s v="INV00608"/>
    <s v="C220"/>
    <d v="2024-08-21T00:00:00"/>
    <d v="2024-09-20T00:00:00"/>
    <n v="69453.77"/>
    <n v="69453.77"/>
    <n v="503"/>
    <x v="0"/>
    <n v="0"/>
    <d v="2024-08-01T00:00:00"/>
  </r>
  <r>
    <s v="INV00924"/>
    <s v="C220"/>
    <d v="2024-11-18T00:00:00"/>
    <d v="2024-12-18T00:00:00"/>
    <n v="27882.67"/>
    <n v="27882.67"/>
    <n v="414"/>
    <x v="0"/>
    <n v="0"/>
    <d v="2024-11-01T00:00:00"/>
  </r>
  <r>
    <s v="INV00937"/>
    <s v="C220"/>
    <d v="2024-01-10T00:00:00"/>
    <d v="2024-02-09T00:00:00"/>
    <n v="126902.93"/>
    <n v="126902.93"/>
    <n v="727"/>
    <x v="0"/>
    <n v="0"/>
    <d v="2024-01-01T00:00:00"/>
  </r>
  <r>
    <s v="INV02241"/>
    <s v="C220"/>
    <d v="2024-03-16T00:00:00"/>
    <d v="2024-04-15T00:00:00"/>
    <n v="47734.38"/>
    <n v="47734.38"/>
    <n v="661"/>
    <x v="0"/>
    <n v="0"/>
    <d v="2024-03-01T00:00:00"/>
  </r>
  <r>
    <s v="INV00252"/>
    <s v="C221"/>
    <d v="2025-02-27T00:00:00"/>
    <d v="2025-03-29T00:00:00"/>
    <n v="140859.16"/>
    <n v="83244.19"/>
    <n v="313"/>
    <x v="0"/>
    <n v="57614.97"/>
    <d v="2025-02-01T00:00:00"/>
  </r>
  <r>
    <s v="INV01030"/>
    <s v="C221"/>
    <d v="2025-09-03T00:00:00"/>
    <d v="2025-10-03T00:00:00"/>
    <n v="75979.850000000006"/>
    <n v="41326.120000000003"/>
    <n v="125"/>
    <x v="0"/>
    <n v="34653.730000000003"/>
    <d v="2025-09-01T00:00:00"/>
  </r>
  <r>
    <s v="INV02619"/>
    <s v="C221"/>
    <d v="2024-08-04T00:00:00"/>
    <d v="2024-09-03T00:00:00"/>
    <n v="177033.66"/>
    <n v="159001.76"/>
    <n v="520"/>
    <x v="0"/>
    <n v="18031.899999999994"/>
    <d v="2024-08-01T00:00:00"/>
  </r>
  <r>
    <s v="INV00693"/>
    <s v="C221"/>
    <d v="2025-05-03T00:00:00"/>
    <d v="2025-06-02T00:00:00"/>
    <n v="39279.269999999997"/>
    <n v="39279.269999999997"/>
    <n v="248"/>
    <x v="0"/>
    <n v="0"/>
    <d v="2025-05-01T00:00:00"/>
  </r>
  <r>
    <s v="INV00973"/>
    <s v="C221"/>
    <d v="2024-05-21T00:00:00"/>
    <d v="2024-06-20T00:00:00"/>
    <n v="159176.39000000001"/>
    <n v="159176.39000000001"/>
    <n v="595"/>
    <x v="0"/>
    <n v="0"/>
    <d v="2024-05-01T00:00:00"/>
  </r>
  <r>
    <s v="INV01403"/>
    <s v="C221"/>
    <d v="2024-08-06T00:00:00"/>
    <d v="2024-09-05T00:00:00"/>
    <n v="175657.13"/>
    <n v="175657.13"/>
    <n v="518"/>
    <x v="0"/>
    <n v="0"/>
    <d v="2024-08-01T00:00:00"/>
  </r>
  <r>
    <s v="INV01456"/>
    <s v="C221"/>
    <d v="2025-03-23T00:00:00"/>
    <d v="2025-04-22T00:00:00"/>
    <n v="143063.32"/>
    <n v="143063.32"/>
    <n v="289"/>
    <x v="0"/>
    <n v="0"/>
    <d v="2025-03-01T00:00:00"/>
  </r>
  <r>
    <s v="INV01481"/>
    <s v="C221"/>
    <d v="2025-09-28T00:00:00"/>
    <d v="2025-10-28T00:00:00"/>
    <n v="185504.51"/>
    <n v="185504.51"/>
    <n v="100"/>
    <x v="0"/>
    <n v="0"/>
    <d v="2025-09-01T00:00:00"/>
  </r>
  <r>
    <s v="INV02314"/>
    <s v="C221"/>
    <d v="2025-02-19T00:00:00"/>
    <d v="2025-03-21T00:00:00"/>
    <n v="135116.44"/>
    <n v="135116.44"/>
    <n v="321"/>
    <x v="0"/>
    <n v="0"/>
    <d v="2025-02-01T00:00:00"/>
  </r>
  <r>
    <s v="INV02874"/>
    <s v="C221"/>
    <d v="2025-03-01T00:00:00"/>
    <d v="2025-03-31T00:00:00"/>
    <n v="46794.86"/>
    <n v="46794.86"/>
    <n v="311"/>
    <x v="0"/>
    <n v="0"/>
    <d v="2025-03-01T00:00:00"/>
  </r>
  <r>
    <s v="INV02901"/>
    <s v="C221"/>
    <d v="2025-06-09T00:00:00"/>
    <d v="2025-07-09T00:00:00"/>
    <n v="45884.79"/>
    <n v="45884.79"/>
    <n v="211"/>
    <x v="0"/>
    <n v="0"/>
    <d v="2025-06-01T00:00:00"/>
  </r>
  <r>
    <s v="INV00307"/>
    <s v="C222"/>
    <d v="2024-04-27T00:00:00"/>
    <d v="2024-05-27T00:00:00"/>
    <n v="108394.23"/>
    <n v="42626.69"/>
    <n v="619"/>
    <x v="0"/>
    <n v="65767.539999999994"/>
    <d v="2024-04-01T00:00:00"/>
  </r>
  <r>
    <s v="INV01001"/>
    <s v="C222"/>
    <d v="2024-02-21T00:00:00"/>
    <d v="2024-03-22T00:00:00"/>
    <n v="69418.09"/>
    <n v="37676.89"/>
    <n v="685"/>
    <x v="0"/>
    <n v="31741.199999999997"/>
    <d v="2024-02-01T00:00:00"/>
  </r>
  <r>
    <s v="INV02196"/>
    <s v="C222"/>
    <d v="2024-04-23T00:00:00"/>
    <d v="2024-05-23T00:00:00"/>
    <n v="30839.24"/>
    <n v="15806.81"/>
    <n v="623"/>
    <x v="0"/>
    <n v="15032.430000000002"/>
    <d v="2024-04-01T00:00:00"/>
  </r>
  <r>
    <s v="INV00950"/>
    <s v="C222"/>
    <d v="2024-04-15T00:00:00"/>
    <d v="2024-05-15T00:00:00"/>
    <n v="45377.2"/>
    <n v="37006.639999999999"/>
    <n v="631"/>
    <x v="0"/>
    <n v="8370.5599999999977"/>
    <d v="2024-04-01T00:00:00"/>
  </r>
  <r>
    <s v="INV00068"/>
    <s v="C222"/>
    <d v="2025-06-09T00:00:00"/>
    <d v="2025-07-09T00:00:00"/>
    <n v="51226.52"/>
    <n v="51226.52"/>
    <n v="211"/>
    <x v="0"/>
    <n v="0"/>
    <d v="2025-06-01T00:00:00"/>
  </r>
  <r>
    <s v="INV00069"/>
    <s v="C222"/>
    <d v="2024-09-08T00:00:00"/>
    <d v="2024-10-08T00:00:00"/>
    <n v="69286.92"/>
    <n v="69286.92"/>
    <n v="485"/>
    <x v="0"/>
    <n v="0"/>
    <d v="2024-09-01T00:00:00"/>
  </r>
  <r>
    <s v="INV00121"/>
    <s v="C222"/>
    <d v="2024-01-18T00:00:00"/>
    <d v="2024-02-17T00:00:00"/>
    <n v="48069.95"/>
    <n v="48069.95"/>
    <n v="719"/>
    <x v="0"/>
    <n v="0"/>
    <d v="2024-01-01T00:00:00"/>
  </r>
  <r>
    <s v="INV00136"/>
    <s v="C222"/>
    <d v="2025-07-23T00:00:00"/>
    <d v="2025-08-22T00:00:00"/>
    <n v="118733.8"/>
    <n v="118733.8"/>
    <n v="167"/>
    <x v="0"/>
    <n v="0"/>
    <d v="2025-07-01T00:00:00"/>
  </r>
  <r>
    <s v="INV00147"/>
    <s v="C222"/>
    <d v="2025-11-29T00:00:00"/>
    <d v="2025-12-29T00:00:00"/>
    <n v="135351.57"/>
    <n v="135351.57"/>
    <n v="38"/>
    <x v="3"/>
    <n v="0"/>
    <d v="2025-11-01T00:00:00"/>
  </r>
  <r>
    <s v="INV00467"/>
    <s v="C222"/>
    <d v="2025-06-29T00:00:00"/>
    <d v="2025-07-29T00:00:00"/>
    <n v="131411.32999999999"/>
    <n v="131411.32999999999"/>
    <n v="191"/>
    <x v="0"/>
    <n v="0"/>
    <d v="2025-06-01T00:00:00"/>
  </r>
  <r>
    <s v="INV01305"/>
    <s v="C222"/>
    <d v="2025-08-26T00:00:00"/>
    <d v="2025-09-25T00:00:00"/>
    <n v="46574.93"/>
    <n v="46574.93"/>
    <n v="133"/>
    <x v="0"/>
    <n v="0"/>
    <d v="2025-08-01T00:00:00"/>
  </r>
  <r>
    <s v="INV01330"/>
    <s v="C223"/>
    <d v="2025-12-22T00:00:00"/>
    <d v="2026-01-21T00:00:00"/>
    <n v="148212.53"/>
    <n v="60908.4"/>
    <n v="15"/>
    <x v="2"/>
    <n v="87304.13"/>
    <d v="2025-12-01T00:00:00"/>
  </r>
  <r>
    <s v="INV02936"/>
    <s v="C223"/>
    <d v="2024-03-25T00:00:00"/>
    <d v="2024-04-24T00:00:00"/>
    <n v="141027.79"/>
    <n v="111532.76"/>
    <n v="652"/>
    <x v="0"/>
    <n v="29495.030000000013"/>
    <d v="2024-03-01T00:00:00"/>
  </r>
  <r>
    <s v="INV01470"/>
    <s v="C223"/>
    <d v="2024-07-20T00:00:00"/>
    <d v="2024-08-19T00:00:00"/>
    <n v="32263.01"/>
    <n v="18615.400000000001"/>
    <n v="535"/>
    <x v="0"/>
    <n v="13647.609999999997"/>
    <d v="2024-07-01T00:00:00"/>
  </r>
  <r>
    <s v="INV00215"/>
    <s v="C223"/>
    <d v="2024-03-09T00:00:00"/>
    <d v="2024-04-08T00:00:00"/>
    <n v="94040.320000000007"/>
    <n v="94040.320000000007"/>
    <n v="668"/>
    <x v="0"/>
    <n v="0"/>
    <d v="2024-03-01T00:00:00"/>
  </r>
  <r>
    <s v="INV00469"/>
    <s v="C223"/>
    <d v="2025-03-21T00:00:00"/>
    <d v="2025-04-20T00:00:00"/>
    <n v="184382.65"/>
    <n v="184382.65"/>
    <n v="291"/>
    <x v="0"/>
    <n v="0"/>
    <d v="2025-03-01T00:00:00"/>
  </r>
  <r>
    <s v="INV00691"/>
    <s v="C223"/>
    <d v="2024-09-25T00:00:00"/>
    <d v="2024-10-25T00:00:00"/>
    <n v="37287.18"/>
    <n v="37287.18"/>
    <n v="468"/>
    <x v="0"/>
    <n v="0"/>
    <d v="2024-09-01T00:00:00"/>
  </r>
  <r>
    <s v="INV00855"/>
    <s v="C223"/>
    <d v="2024-09-18T00:00:00"/>
    <d v="2024-10-18T00:00:00"/>
    <n v="133428.46"/>
    <n v="133428.46"/>
    <n v="475"/>
    <x v="0"/>
    <n v="0"/>
    <d v="2024-09-01T00:00:00"/>
  </r>
  <r>
    <s v="INV02056"/>
    <s v="C223"/>
    <d v="2025-02-08T00:00:00"/>
    <d v="2025-03-10T00:00:00"/>
    <n v="110843.01"/>
    <n v="110843.01"/>
    <n v="332"/>
    <x v="0"/>
    <n v="0"/>
    <d v="2025-02-01T00:00:00"/>
  </r>
  <r>
    <s v="INV02085"/>
    <s v="C223"/>
    <d v="2024-12-06T00:00:00"/>
    <d v="2025-01-05T00:00:00"/>
    <n v="195618.33"/>
    <n v="195618.33"/>
    <n v="396"/>
    <x v="0"/>
    <n v="0"/>
    <d v="2024-12-01T00:00:00"/>
  </r>
  <r>
    <s v="INV02099"/>
    <s v="C223"/>
    <d v="2025-03-24T00:00:00"/>
    <d v="2025-04-23T00:00:00"/>
    <n v="10474.89"/>
    <n v="10474.89"/>
    <n v="288"/>
    <x v="0"/>
    <n v="0"/>
    <d v="2025-03-01T00:00:00"/>
  </r>
  <r>
    <s v="INV02284"/>
    <s v="C223"/>
    <d v="2025-05-15T00:00:00"/>
    <d v="2025-06-14T00:00:00"/>
    <n v="26489.87"/>
    <n v="26489.87"/>
    <n v="236"/>
    <x v="0"/>
    <n v="0"/>
    <d v="2025-05-01T00:00:00"/>
  </r>
  <r>
    <s v="INV02318"/>
    <s v="C223"/>
    <d v="2025-05-03T00:00:00"/>
    <d v="2025-06-02T00:00:00"/>
    <n v="150945.01"/>
    <n v="150945.01"/>
    <n v="248"/>
    <x v="0"/>
    <n v="0"/>
    <d v="2025-05-01T00:00:00"/>
  </r>
  <r>
    <s v="INV02384"/>
    <s v="C223"/>
    <d v="2024-09-07T00:00:00"/>
    <d v="2024-10-07T00:00:00"/>
    <n v="134587.34"/>
    <n v="134587.34"/>
    <n v="486"/>
    <x v="0"/>
    <n v="0"/>
    <d v="2024-09-01T00:00:00"/>
  </r>
  <r>
    <s v="INV02448"/>
    <s v="C223"/>
    <d v="2024-05-25T00:00:00"/>
    <d v="2024-06-24T00:00:00"/>
    <n v="18664.849999999999"/>
    <n v="18664.849999999999"/>
    <n v="591"/>
    <x v="0"/>
    <n v="0"/>
    <d v="2024-05-01T00:00:00"/>
  </r>
  <r>
    <s v="INV02493"/>
    <s v="C223"/>
    <d v="2025-12-01T00:00:00"/>
    <d v="2025-12-31T00:00:00"/>
    <n v="144643.82999999999"/>
    <n v="144643.82999999999"/>
    <n v="36"/>
    <x v="3"/>
    <n v="0"/>
    <d v="2025-12-01T00:00:00"/>
  </r>
  <r>
    <s v="INV02816"/>
    <s v="C223"/>
    <d v="2025-03-22T00:00:00"/>
    <d v="2025-04-21T00:00:00"/>
    <n v="125488.98"/>
    <n v="125488.98"/>
    <n v="290"/>
    <x v="0"/>
    <n v="0"/>
    <d v="2025-03-01T00:00:00"/>
  </r>
  <r>
    <s v="INV02972"/>
    <s v="C223"/>
    <d v="2024-02-08T00:00:00"/>
    <d v="2024-03-09T00:00:00"/>
    <n v="124271.86"/>
    <n v="124271.86"/>
    <n v="698"/>
    <x v="0"/>
    <n v="0"/>
    <d v="2024-02-01T00:00:00"/>
  </r>
  <r>
    <s v="INV00360"/>
    <s v="C224"/>
    <d v="2025-06-08T00:00:00"/>
    <d v="2025-07-08T00:00:00"/>
    <n v="96496.14"/>
    <n v="37495.339999999997"/>
    <n v="212"/>
    <x v="0"/>
    <n v="59000.800000000003"/>
    <d v="2025-06-01T00:00:00"/>
  </r>
  <r>
    <s v="INV00080"/>
    <s v="C224"/>
    <d v="2025-08-31T00:00:00"/>
    <d v="2025-09-30T00:00:00"/>
    <n v="42213.41"/>
    <n v="35368.22"/>
    <n v="128"/>
    <x v="0"/>
    <n v="6845.1900000000023"/>
    <d v="2025-08-01T00:00:00"/>
  </r>
  <r>
    <s v="INV00597"/>
    <s v="C224"/>
    <d v="2024-06-21T00:00:00"/>
    <d v="2024-07-21T00:00:00"/>
    <n v="18035.7"/>
    <n v="18035.7"/>
    <n v="564"/>
    <x v="0"/>
    <n v="0"/>
    <d v="2024-06-01T00:00:00"/>
  </r>
  <r>
    <s v="INV00697"/>
    <s v="C224"/>
    <d v="2025-08-31T00:00:00"/>
    <d v="2025-09-30T00:00:00"/>
    <n v="128647.34"/>
    <n v="128647.34"/>
    <n v="128"/>
    <x v="0"/>
    <n v="0"/>
    <d v="2025-08-01T00:00:00"/>
  </r>
  <r>
    <s v="INV00903"/>
    <s v="C224"/>
    <d v="2024-03-05T00:00:00"/>
    <d v="2024-04-04T00:00:00"/>
    <n v="162861.13"/>
    <n v="162861.13"/>
    <n v="672"/>
    <x v="0"/>
    <n v="0"/>
    <d v="2024-03-01T00:00:00"/>
  </r>
  <r>
    <s v="INV00943"/>
    <s v="C224"/>
    <d v="2025-03-26T00:00:00"/>
    <d v="2025-04-25T00:00:00"/>
    <n v="109790.27"/>
    <n v="109790.27"/>
    <n v="286"/>
    <x v="0"/>
    <n v="0"/>
    <d v="2025-03-01T00:00:00"/>
  </r>
  <r>
    <s v="INV01139"/>
    <s v="C224"/>
    <d v="2025-11-25T00:00:00"/>
    <d v="2025-12-25T00:00:00"/>
    <n v="139278.26999999999"/>
    <n v="139278.26999999999"/>
    <n v="42"/>
    <x v="3"/>
    <n v="0"/>
    <d v="2025-11-01T00:00:00"/>
  </r>
  <r>
    <s v="INV02333"/>
    <s v="C224"/>
    <d v="2025-12-30T00:00:00"/>
    <d v="2026-01-29T00:00:00"/>
    <n v="73404.38"/>
    <n v="73404.38"/>
    <n v="7"/>
    <x v="2"/>
    <n v="0"/>
    <d v="2025-12-01T00:00:00"/>
  </r>
  <r>
    <s v="INV02390"/>
    <s v="C224"/>
    <d v="2025-04-22T00:00:00"/>
    <d v="2025-05-22T00:00:00"/>
    <n v="154559.63"/>
    <n v="154559.63"/>
    <n v="259"/>
    <x v="0"/>
    <n v="0"/>
    <d v="2025-04-01T00:00:00"/>
  </r>
  <r>
    <s v="INV02429"/>
    <s v="C224"/>
    <d v="2024-07-06T00:00:00"/>
    <d v="2024-08-05T00:00:00"/>
    <n v="190257.7"/>
    <n v="190257.7"/>
    <n v="549"/>
    <x v="0"/>
    <n v="0"/>
    <d v="2024-07-01T00:00:00"/>
  </r>
  <r>
    <s v="INV02750"/>
    <s v="C224"/>
    <d v="2024-01-10T00:00:00"/>
    <d v="2024-02-09T00:00:00"/>
    <n v="124896.44"/>
    <n v="124896.44"/>
    <n v="727"/>
    <x v="0"/>
    <n v="0"/>
    <d v="2024-01-01T00:00:00"/>
  </r>
  <r>
    <s v="INV00751"/>
    <s v="C225"/>
    <d v="2024-10-20T00:00:00"/>
    <d v="2024-11-19T00:00:00"/>
    <n v="144714.19"/>
    <n v="87114.37"/>
    <n v="443"/>
    <x v="0"/>
    <n v="57599.820000000007"/>
    <d v="2024-10-01T00:00:00"/>
  </r>
  <r>
    <s v="INV00211"/>
    <s v="C225"/>
    <d v="2025-10-26T00:00:00"/>
    <d v="2025-11-25T00:00:00"/>
    <n v="176577.32"/>
    <n v="176577.32"/>
    <n v="72"/>
    <x v="1"/>
    <n v="0"/>
    <d v="2025-10-01T00:00:00"/>
  </r>
  <r>
    <s v="INV00507"/>
    <s v="C225"/>
    <d v="2024-05-22T00:00:00"/>
    <d v="2024-06-21T00:00:00"/>
    <n v="34368.720000000001"/>
    <n v="34368.720000000001"/>
    <n v="594"/>
    <x v="0"/>
    <n v="0"/>
    <d v="2024-05-01T00:00:00"/>
  </r>
  <r>
    <s v="INV00845"/>
    <s v="C225"/>
    <d v="2024-06-24T00:00:00"/>
    <d v="2024-07-24T00:00:00"/>
    <n v="125901.81"/>
    <n v="125901.81"/>
    <n v="561"/>
    <x v="0"/>
    <n v="0"/>
    <d v="2024-06-01T00:00:00"/>
  </r>
  <r>
    <s v="INV01336"/>
    <s v="C225"/>
    <d v="2025-05-21T00:00:00"/>
    <d v="2025-06-20T00:00:00"/>
    <n v="96642.75"/>
    <n v="96642.75"/>
    <n v="230"/>
    <x v="0"/>
    <n v="0"/>
    <d v="2025-05-01T00:00:00"/>
  </r>
  <r>
    <s v="INV01983"/>
    <s v="C225"/>
    <d v="2024-06-19T00:00:00"/>
    <d v="2024-07-19T00:00:00"/>
    <n v="125732.03"/>
    <n v="125732.03"/>
    <n v="566"/>
    <x v="0"/>
    <n v="0"/>
    <d v="2024-06-01T00:00:00"/>
  </r>
  <r>
    <s v="INV02860"/>
    <s v="C225"/>
    <d v="2024-10-22T00:00:00"/>
    <d v="2024-11-21T00:00:00"/>
    <n v="181566.85"/>
    <n v="181566.85"/>
    <n v="441"/>
    <x v="0"/>
    <n v="0"/>
    <d v="2024-10-01T00:00:00"/>
  </r>
  <r>
    <s v="INV02863"/>
    <s v="C225"/>
    <d v="2025-10-06T00:00:00"/>
    <d v="2025-11-05T00:00:00"/>
    <n v="137233.95000000001"/>
    <n v="137233.95000000001"/>
    <n v="92"/>
    <x v="0"/>
    <n v="0"/>
    <d v="2025-10-01T00:00:00"/>
  </r>
  <r>
    <s v="INV02980"/>
    <s v="C225"/>
    <d v="2024-10-14T00:00:00"/>
    <d v="2024-11-13T00:00:00"/>
    <n v="166762.18"/>
    <n v="166762.18"/>
    <n v="449"/>
    <x v="0"/>
    <n v="0"/>
    <d v="2024-10-01T00:00:00"/>
  </r>
  <r>
    <s v="INV02984"/>
    <s v="C225"/>
    <d v="2024-05-23T00:00:00"/>
    <d v="2024-06-22T00:00:00"/>
    <n v="173905.74"/>
    <n v="173905.74"/>
    <n v="593"/>
    <x v="0"/>
    <n v="0"/>
    <d v="2024-05-01T00:00:00"/>
  </r>
  <r>
    <s v="INV02343"/>
    <s v="C226"/>
    <d v="2024-09-27T00:00:00"/>
    <d v="2024-10-27T00:00:00"/>
    <n v="157789.66"/>
    <n v="89164.82"/>
    <n v="466"/>
    <x v="0"/>
    <n v="68624.84"/>
    <d v="2024-09-01T00:00:00"/>
  </r>
  <r>
    <s v="INV01087"/>
    <s v="C226"/>
    <d v="2025-09-06T00:00:00"/>
    <d v="2025-10-06T00:00:00"/>
    <n v="70976.7"/>
    <n v="61335.42"/>
    <n v="122"/>
    <x v="0"/>
    <n v="9641.2799999999988"/>
    <d v="2025-09-01T00:00:00"/>
  </r>
  <r>
    <s v="INV00866"/>
    <s v="C226"/>
    <d v="2025-01-20T00:00:00"/>
    <d v="2025-02-19T00:00:00"/>
    <n v="21106.79"/>
    <n v="12934.02"/>
    <n v="351"/>
    <x v="0"/>
    <n v="8172.77"/>
    <d v="2025-01-01T00:00:00"/>
  </r>
  <r>
    <s v="INV02080"/>
    <s v="C226"/>
    <d v="2024-05-04T00:00:00"/>
    <d v="2024-06-03T00:00:00"/>
    <n v="29032.37"/>
    <n v="23518.19"/>
    <n v="612"/>
    <x v="0"/>
    <n v="5514.18"/>
    <d v="2024-05-01T00:00:00"/>
  </r>
  <r>
    <s v="INV00846"/>
    <s v="C226"/>
    <d v="2024-03-07T00:00:00"/>
    <d v="2024-04-06T00:00:00"/>
    <n v="136990.5"/>
    <n v="136990.5"/>
    <n v="670"/>
    <x v="0"/>
    <n v="0"/>
    <d v="2024-03-01T00:00:00"/>
  </r>
  <r>
    <s v="INV01410"/>
    <s v="C226"/>
    <d v="2025-11-03T00:00:00"/>
    <d v="2025-12-03T00:00:00"/>
    <n v="27472.65"/>
    <n v="27472.65"/>
    <n v="64"/>
    <x v="1"/>
    <n v="0"/>
    <d v="2025-11-01T00:00:00"/>
  </r>
  <r>
    <s v="INV01787"/>
    <s v="C226"/>
    <d v="2024-03-15T00:00:00"/>
    <d v="2024-04-14T00:00:00"/>
    <n v="165739.60999999999"/>
    <n v="165739.60999999999"/>
    <n v="662"/>
    <x v="0"/>
    <n v="0"/>
    <d v="2024-03-01T00:00:00"/>
  </r>
  <r>
    <s v="INV01798"/>
    <s v="C226"/>
    <d v="2024-02-28T00:00:00"/>
    <d v="2024-03-29T00:00:00"/>
    <n v="152379.56"/>
    <n v="152379.56"/>
    <n v="678"/>
    <x v="0"/>
    <n v="0"/>
    <d v="2024-02-01T00:00:00"/>
  </r>
  <r>
    <s v="INV01831"/>
    <s v="C226"/>
    <d v="2025-12-20T00:00:00"/>
    <d v="2026-01-19T00:00:00"/>
    <n v="147134.6"/>
    <n v="147134.6"/>
    <n v="17"/>
    <x v="2"/>
    <n v="0"/>
    <d v="2025-12-01T00:00:00"/>
  </r>
  <r>
    <s v="INV02062"/>
    <s v="C226"/>
    <d v="2024-10-01T00:00:00"/>
    <d v="2024-10-31T00:00:00"/>
    <n v="174897.3"/>
    <n v="174897.3"/>
    <n v="462"/>
    <x v="0"/>
    <n v="0"/>
    <d v="2024-10-01T00:00:00"/>
  </r>
  <r>
    <s v="INV02122"/>
    <s v="C226"/>
    <d v="2025-01-31T00:00:00"/>
    <d v="2025-03-02T00:00:00"/>
    <n v="77938.320000000007"/>
    <n v="77938.320000000007"/>
    <n v="340"/>
    <x v="0"/>
    <n v="0"/>
    <d v="2025-01-01T00:00:00"/>
  </r>
  <r>
    <s v="INV02488"/>
    <s v="C226"/>
    <d v="2024-07-03T00:00:00"/>
    <d v="2024-08-02T00:00:00"/>
    <n v="144401.35999999999"/>
    <n v="144401.35999999999"/>
    <n v="552"/>
    <x v="0"/>
    <n v="0"/>
    <d v="2024-07-01T00:00:00"/>
  </r>
  <r>
    <s v="INV02336"/>
    <s v="C227"/>
    <d v="2024-06-18T00:00:00"/>
    <d v="2024-07-18T00:00:00"/>
    <n v="104814.75"/>
    <n v="46728.78"/>
    <n v="567"/>
    <x v="0"/>
    <n v="58085.97"/>
    <d v="2024-06-01T00:00:00"/>
  </r>
  <r>
    <s v="INV01538"/>
    <s v="C227"/>
    <d v="2024-05-15T00:00:00"/>
    <d v="2024-06-14T00:00:00"/>
    <n v="133965.69"/>
    <n v="110775.32"/>
    <n v="601"/>
    <x v="0"/>
    <n v="23190.369999999995"/>
    <d v="2024-05-01T00:00:00"/>
  </r>
  <r>
    <s v="INV00007"/>
    <s v="C227"/>
    <d v="2025-01-12T00:00:00"/>
    <d v="2025-02-11T00:00:00"/>
    <n v="101119.66"/>
    <n v="101119.66"/>
    <n v="359"/>
    <x v="0"/>
    <n v="0"/>
    <d v="2025-01-01T00:00:00"/>
  </r>
  <r>
    <s v="INV00240"/>
    <s v="C227"/>
    <d v="2025-01-17T00:00:00"/>
    <d v="2025-02-16T00:00:00"/>
    <n v="134954.72"/>
    <n v="134954.72"/>
    <n v="354"/>
    <x v="0"/>
    <n v="0"/>
    <d v="2025-01-01T00:00:00"/>
  </r>
  <r>
    <s v="INV00654"/>
    <s v="C227"/>
    <d v="2025-11-23T00:00:00"/>
    <d v="2025-12-23T00:00:00"/>
    <n v="144716.94"/>
    <n v="144716.94"/>
    <n v="44"/>
    <x v="3"/>
    <n v="0"/>
    <d v="2025-11-01T00:00:00"/>
  </r>
  <r>
    <s v="INV01150"/>
    <s v="C227"/>
    <d v="2025-01-21T00:00:00"/>
    <d v="2025-02-20T00:00:00"/>
    <n v="80457.899999999994"/>
    <n v="80457.899999999994"/>
    <n v="350"/>
    <x v="0"/>
    <n v="0"/>
    <d v="2025-01-01T00:00:00"/>
  </r>
  <r>
    <s v="INV01187"/>
    <s v="C227"/>
    <d v="2024-05-08T00:00:00"/>
    <d v="2024-06-07T00:00:00"/>
    <n v="57833.95"/>
    <n v="57833.95"/>
    <n v="608"/>
    <x v="0"/>
    <n v="0"/>
    <d v="2024-05-01T00:00:00"/>
  </r>
  <r>
    <s v="INV01267"/>
    <s v="C227"/>
    <d v="2025-09-19T00:00:00"/>
    <d v="2025-10-19T00:00:00"/>
    <n v="103909.15"/>
    <n v="103909.15"/>
    <n v="109"/>
    <x v="0"/>
    <n v="0"/>
    <d v="2025-09-01T00:00:00"/>
  </r>
  <r>
    <s v="INV02349"/>
    <s v="C227"/>
    <d v="2025-02-23T00:00:00"/>
    <d v="2025-03-25T00:00:00"/>
    <n v="163880.67000000001"/>
    <n v="163880.67000000001"/>
    <n v="317"/>
    <x v="0"/>
    <n v="0"/>
    <d v="2025-02-01T00:00:00"/>
  </r>
  <r>
    <s v="INV02442"/>
    <s v="C227"/>
    <d v="2024-05-01T00:00:00"/>
    <d v="2024-05-31T00:00:00"/>
    <n v="17013.849999999999"/>
    <n v="17013.849999999999"/>
    <n v="615"/>
    <x v="0"/>
    <n v="0"/>
    <d v="2024-05-01T00:00:00"/>
  </r>
  <r>
    <s v="INV02755"/>
    <s v="C227"/>
    <d v="2025-09-30T00:00:00"/>
    <d v="2025-10-30T00:00:00"/>
    <n v="121402.53"/>
    <n v="121402.53"/>
    <n v="98"/>
    <x v="0"/>
    <n v="0"/>
    <d v="2025-09-01T00:00:00"/>
  </r>
  <r>
    <s v="INV02931"/>
    <s v="C227"/>
    <d v="2025-09-01T00:00:00"/>
    <d v="2025-10-01T00:00:00"/>
    <n v="14536.42"/>
    <n v="14536.42"/>
    <n v="127"/>
    <x v="0"/>
    <n v="0"/>
    <d v="2025-09-01T00:00:00"/>
  </r>
  <r>
    <s v="INV01311"/>
    <s v="C228"/>
    <d v="2024-04-13T00:00:00"/>
    <d v="2024-05-13T00:00:00"/>
    <n v="123593.86"/>
    <n v="41110.28"/>
    <n v="633"/>
    <x v="0"/>
    <n v="82483.58"/>
    <d v="2024-04-01T00:00:00"/>
  </r>
  <r>
    <s v="INV01614"/>
    <s v="C228"/>
    <d v="2025-04-03T00:00:00"/>
    <d v="2025-05-03T00:00:00"/>
    <n v="191860.68"/>
    <n v="114201.66"/>
    <n v="278"/>
    <x v="0"/>
    <n v="77659.01999999999"/>
    <d v="2025-04-01T00:00:00"/>
  </r>
  <r>
    <s v="INV02068"/>
    <s v="C228"/>
    <d v="2025-10-14T00:00:00"/>
    <d v="2025-11-13T00:00:00"/>
    <n v="100485.54"/>
    <n v="70378.27"/>
    <n v="84"/>
    <x v="1"/>
    <n v="30107.26999999999"/>
    <d v="2025-10-01T00:00:00"/>
  </r>
  <r>
    <s v="INV00077"/>
    <s v="C228"/>
    <d v="2024-12-18T00:00:00"/>
    <d v="2025-01-17T00:00:00"/>
    <n v="19802.88"/>
    <n v="19802.88"/>
    <n v="384"/>
    <x v="0"/>
    <n v="0"/>
    <d v="2024-12-01T00:00:00"/>
  </r>
  <r>
    <s v="INV00353"/>
    <s v="C228"/>
    <d v="2025-10-07T00:00:00"/>
    <d v="2025-11-06T00:00:00"/>
    <n v="123401"/>
    <n v="123401"/>
    <n v="91"/>
    <x v="0"/>
    <n v="0"/>
    <d v="2025-10-01T00:00:00"/>
  </r>
  <r>
    <s v="INV00508"/>
    <s v="C228"/>
    <d v="2024-09-16T00:00:00"/>
    <d v="2024-10-16T00:00:00"/>
    <n v="158959.70000000001"/>
    <n v="158959.70000000001"/>
    <n v="477"/>
    <x v="0"/>
    <n v="0"/>
    <d v="2024-09-01T00:00:00"/>
  </r>
  <r>
    <s v="INV01434"/>
    <s v="C228"/>
    <d v="2024-03-03T00:00:00"/>
    <d v="2024-04-02T00:00:00"/>
    <n v="76947.06"/>
    <n v="76947.06"/>
    <n v="674"/>
    <x v="0"/>
    <n v="0"/>
    <d v="2024-03-01T00:00:00"/>
  </r>
  <r>
    <s v="INV01836"/>
    <s v="C228"/>
    <d v="2024-02-04T00:00:00"/>
    <d v="2024-03-05T00:00:00"/>
    <n v="140531.54999999999"/>
    <n v="140531.54999999999"/>
    <n v="702"/>
    <x v="0"/>
    <n v="0"/>
    <d v="2024-02-01T00:00:00"/>
  </r>
  <r>
    <s v="INV02761"/>
    <s v="C228"/>
    <d v="2024-11-07T00:00:00"/>
    <d v="2024-12-07T00:00:00"/>
    <n v="146250.23000000001"/>
    <n v="146250.23000000001"/>
    <n v="425"/>
    <x v="0"/>
    <n v="0"/>
    <d v="2024-11-01T00:00:00"/>
  </r>
  <r>
    <s v="INV01978"/>
    <s v="C229"/>
    <d v="2025-04-05T00:00:00"/>
    <d v="2025-05-05T00:00:00"/>
    <n v="184805.41"/>
    <n v="69748.75"/>
    <n v="276"/>
    <x v="0"/>
    <n v="115056.66"/>
    <d v="2025-04-01T00:00:00"/>
  </r>
  <r>
    <s v="INV02687"/>
    <s v="C229"/>
    <d v="2025-02-15T00:00:00"/>
    <d v="2025-03-17T00:00:00"/>
    <n v="84657.07"/>
    <n v="49983.45"/>
    <n v="325"/>
    <x v="0"/>
    <n v="34673.62000000001"/>
    <d v="2025-02-01T00:00:00"/>
  </r>
  <r>
    <s v="INV02579"/>
    <s v="C229"/>
    <d v="2025-03-07T00:00:00"/>
    <d v="2025-04-06T00:00:00"/>
    <n v="73724.89"/>
    <n v="45867.1"/>
    <n v="305"/>
    <x v="0"/>
    <n v="27857.79"/>
    <d v="2025-03-01T00:00:00"/>
  </r>
  <r>
    <s v="INV00122"/>
    <s v="C229"/>
    <d v="2025-09-05T00:00:00"/>
    <d v="2025-10-05T00:00:00"/>
    <n v="119387.32"/>
    <n v="119387.32"/>
    <n v="123"/>
    <x v="0"/>
    <n v="0"/>
    <d v="2025-09-01T00:00:00"/>
  </r>
  <r>
    <s v="INV00720"/>
    <s v="C229"/>
    <d v="2025-12-19T00:00:00"/>
    <d v="2026-01-18T00:00:00"/>
    <n v="151282.67000000001"/>
    <n v="151282.67000000001"/>
    <n v="18"/>
    <x v="2"/>
    <n v="0"/>
    <d v="2025-12-01T00:00:00"/>
  </r>
  <r>
    <s v="INV01131"/>
    <s v="C229"/>
    <d v="2025-07-22T00:00:00"/>
    <d v="2025-08-21T00:00:00"/>
    <n v="19561.59"/>
    <n v="19561.59"/>
    <n v="168"/>
    <x v="0"/>
    <n v="0"/>
    <d v="2025-07-01T00:00:00"/>
  </r>
  <r>
    <s v="INV00174"/>
    <s v="C230"/>
    <d v="2024-11-14T00:00:00"/>
    <d v="2024-12-14T00:00:00"/>
    <n v="184133.31"/>
    <n v="184133.31"/>
    <n v="418"/>
    <x v="0"/>
    <n v="0"/>
    <d v="2024-11-01T00:00:00"/>
  </r>
  <r>
    <s v="INV00275"/>
    <s v="C230"/>
    <d v="2024-09-12T00:00:00"/>
    <d v="2024-10-12T00:00:00"/>
    <n v="148679.10999999999"/>
    <n v="148679.10999999999"/>
    <n v="481"/>
    <x v="0"/>
    <n v="0"/>
    <d v="2024-09-01T00:00:00"/>
  </r>
  <r>
    <s v="INV01009"/>
    <s v="C230"/>
    <d v="2025-05-22T00:00:00"/>
    <d v="2025-06-21T00:00:00"/>
    <n v="43968.14"/>
    <n v="43968.14"/>
    <n v="229"/>
    <x v="0"/>
    <n v="0"/>
    <d v="2025-05-01T00:00:00"/>
  </r>
  <r>
    <s v="INV02405"/>
    <s v="C230"/>
    <d v="2025-11-18T00:00:00"/>
    <d v="2025-12-18T00:00:00"/>
    <n v="114990.23"/>
    <n v="114990.23"/>
    <n v="49"/>
    <x v="3"/>
    <n v="0"/>
    <d v="2025-11-01T00:00:00"/>
  </r>
  <r>
    <s v="INV02507"/>
    <s v="C230"/>
    <d v="2024-04-23T00:00:00"/>
    <d v="2024-05-23T00:00:00"/>
    <n v="82501.820000000007"/>
    <n v="82501.820000000007"/>
    <n v="623"/>
    <x v="0"/>
    <n v="0"/>
    <d v="2024-04-01T00:00:00"/>
  </r>
  <r>
    <s v="INV02921"/>
    <s v="C230"/>
    <d v="2025-02-11T00:00:00"/>
    <d v="2025-03-13T00:00:00"/>
    <n v="36831.69"/>
    <n v="36831.69"/>
    <n v="329"/>
    <x v="0"/>
    <n v="0"/>
    <d v="2025-02-01T00:00:00"/>
  </r>
  <r>
    <s v="INV01916"/>
    <s v="C231"/>
    <d v="2025-07-28T00:00:00"/>
    <d v="2025-08-27T00:00:00"/>
    <n v="154526.17000000001"/>
    <n v="92596.83"/>
    <n v="162"/>
    <x v="0"/>
    <n v="61929.340000000011"/>
    <d v="2025-07-01T00:00:00"/>
  </r>
  <r>
    <s v="INV00099"/>
    <s v="C231"/>
    <d v="2025-06-16T00:00:00"/>
    <d v="2025-07-16T00:00:00"/>
    <n v="64326.559999999998"/>
    <n v="64326.559999999998"/>
    <n v="204"/>
    <x v="0"/>
    <n v="0"/>
    <d v="2025-06-01T00:00:00"/>
  </r>
  <r>
    <s v="INV00898"/>
    <s v="C231"/>
    <d v="2024-04-27T00:00:00"/>
    <d v="2024-05-27T00:00:00"/>
    <n v="114098.82"/>
    <n v="114098.82"/>
    <n v="619"/>
    <x v="0"/>
    <n v="0"/>
    <d v="2024-04-01T00:00:00"/>
  </r>
  <r>
    <s v="INV01192"/>
    <s v="C231"/>
    <d v="2024-12-25T00:00:00"/>
    <d v="2025-01-24T00:00:00"/>
    <n v="191967.73"/>
    <n v="191967.73"/>
    <n v="377"/>
    <x v="0"/>
    <n v="0"/>
    <d v="2024-12-01T00:00:00"/>
  </r>
  <r>
    <s v="INV01577"/>
    <s v="C231"/>
    <d v="2025-07-20T00:00:00"/>
    <d v="2025-08-19T00:00:00"/>
    <n v="14167.81"/>
    <n v="14167.81"/>
    <n v="170"/>
    <x v="0"/>
    <n v="0"/>
    <d v="2025-07-01T00:00:00"/>
  </r>
  <r>
    <s v="INV02565"/>
    <s v="C231"/>
    <d v="2025-04-11T00:00:00"/>
    <d v="2025-05-11T00:00:00"/>
    <n v="59050.36"/>
    <n v="59050.36"/>
    <n v="270"/>
    <x v="0"/>
    <n v="0"/>
    <d v="2025-04-01T00:00:00"/>
  </r>
  <r>
    <s v="INV02516"/>
    <s v="C232"/>
    <d v="2024-12-28T00:00:00"/>
    <d v="2025-01-27T00:00:00"/>
    <n v="199355.16"/>
    <n v="68024.490000000005"/>
    <n v="374"/>
    <x v="0"/>
    <n v="131330.66999999998"/>
    <d v="2024-12-01T00:00:00"/>
  </r>
  <r>
    <s v="INV02954"/>
    <s v="C232"/>
    <d v="2025-05-06T00:00:00"/>
    <d v="2025-06-05T00:00:00"/>
    <n v="172519.76"/>
    <n v="53186.75"/>
    <n v="245"/>
    <x v="0"/>
    <n v="119333.01000000001"/>
    <d v="2025-05-01T00:00:00"/>
  </r>
  <r>
    <s v="INV01412"/>
    <s v="C232"/>
    <d v="2024-10-22T00:00:00"/>
    <d v="2024-11-21T00:00:00"/>
    <n v="181696.76"/>
    <n v="78205.47"/>
    <n v="441"/>
    <x v="0"/>
    <n v="103491.29000000001"/>
    <d v="2024-10-01T00:00:00"/>
  </r>
  <r>
    <s v="INV01451"/>
    <s v="C232"/>
    <d v="2024-08-20T00:00:00"/>
    <d v="2024-09-19T00:00:00"/>
    <n v="47289.89"/>
    <n v="25811.32"/>
    <n v="504"/>
    <x v="0"/>
    <n v="21478.57"/>
    <d v="2024-08-01T00:00:00"/>
  </r>
  <r>
    <s v="INV00085"/>
    <s v="C232"/>
    <d v="2025-12-14T00:00:00"/>
    <d v="2026-01-13T00:00:00"/>
    <n v="115728.03"/>
    <n v="97604.43"/>
    <n v="23"/>
    <x v="2"/>
    <n v="18123.600000000006"/>
    <d v="2025-12-01T00:00:00"/>
  </r>
  <r>
    <s v="INV00012"/>
    <s v="C232"/>
    <d v="2025-11-20T00:00:00"/>
    <d v="2025-12-20T00:00:00"/>
    <n v="14018.59"/>
    <n v="14018.59"/>
    <n v="47"/>
    <x v="3"/>
    <n v="0"/>
    <d v="2025-11-01T00:00:00"/>
  </r>
  <r>
    <s v="INV00146"/>
    <s v="C232"/>
    <d v="2025-04-04T00:00:00"/>
    <d v="2025-05-04T00:00:00"/>
    <n v="158781.49"/>
    <n v="158781.49"/>
    <n v="277"/>
    <x v="0"/>
    <n v="0"/>
    <d v="2025-04-01T00:00:00"/>
  </r>
  <r>
    <s v="INV00161"/>
    <s v="C232"/>
    <d v="2024-05-19T00:00:00"/>
    <d v="2024-06-18T00:00:00"/>
    <n v="45342.99"/>
    <n v="45342.99"/>
    <n v="597"/>
    <x v="0"/>
    <n v="0"/>
    <d v="2024-05-01T00:00:00"/>
  </r>
  <r>
    <s v="INV00249"/>
    <s v="C232"/>
    <d v="2024-12-15T00:00:00"/>
    <d v="2025-01-14T00:00:00"/>
    <n v="60195.43"/>
    <n v="60195.43"/>
    <n v="387"/>
    <x v="0"/>
    <n v="0"/>
    <d v="2024-12-01T00:00:00"/>
  </r>
  <r>
    <s v="INV00531"/>
    <s v="C232"/>
    <d v="2025-04-04T00:00:00"/>
    <d v="2025-05-04T00:00:00"/>
    <n v="53046.720000000001"/>
    <n v="53046.720000000001"/>
    <n v="277"/>
    <x v="0"/>
    <n v="0"/>
    <d v="2025-04-01T00:00:00"/>
  </r>
  <r>
    <s v="INV00661"/>
    <s v="C232"/>
    <d v="2024-07-24T00:00:00"/>
    <d v="2024-08-23T00:00:00"/>
    <n v="13247.55"/>
    <n v="13247.55"/>
    <n v="531"/>
    <x v="0"/>
    <n v="0"/>
    <d v="2024-07-01T00:00:00"/>
  </r>
  <r>
    <s v="INV01203"/>
    <s v="C232"/>
    <d v="2025-05-01T00:00:00"/>
    <d v="2025-05-31T00:00:00"/>
    <n v="94226.23"/>
    <n v="94226.23"/>
    <n v="250"/>
    <x v="0"/>
    <n v="0"/>
    <d v="2025-05-01T00:00:00"/>
  </r>
  <r>
    <s v="INV01494"/>
    <s v="C232"/>
    <d v="2025-09-13T00:00:00"/>
    <d v="2025-10-13T00:00:00"/>
    <n v="22139.33"/>
    <n v="22139.33"/>
    <n v="115"/>
    <x v="0"/>
    <n v="0"/>
    <d v="2025-09-01T00:00:00"/>
  </r>
  <r>
    <s v="INV01569"/>
    <s v="C232"/>
    <d v="2025-07-02T00:00:00"/>
    <d v="2025-08-01T00:00:00"/>
    <n v="45553.120000000003"/>
    <n v="45553.120000000003"/>
    <n v="188"/>
    <x v="0"/>
    <n v="0"/>
    <d v="2025-07-01T00:00:00"/>
  </r>
  <r>
    <s v="INV02460"/>
    <s v="C232"/>
    <d v="2025-08-05T00:00:00"/>
    <d v="2025-09-04T00:00:00"/>
    <n v="28116.73"/>
    <n v="28116.73"/>
    <n v="154"/>
    <x v="0"/>
    <n v="0"/>
    <d v="2025-08-01T00:00:00"/>
  </r>
  <r>
    <s v="INV02523"/>
    <s v="C232"/>
    <d v="2025-09-06T00:00:00"/>
    <d v="2025-10-06T00:00:00"/>
    <n v="85488.48"/>
    <n v="85488.48"/>
    <n v="122"/>
    <x v="0"/>
    <n v="0"/>
    <d v="2025-09-01T00:00:00"/>
  </r>
  <r>
    <s v="INV02608"/>
    <s v="C232"/>
    <d v="2025-02-02T00:00:00"/>
    <d v="2025-03-04T00:00:00"/>
    <n v="55585.71"/>
    <n v="55585.71"/>
    <n v="338"/>
    <x v="0"/>
    <n v="0"/>
    <d v="2025-02-01T00:00:00"/>
  </r>
  <r>
    <s v="INV00284"/>
    <s v="C233"/>
    <d v="2025-12-01T00:00:00"/>
    <d v="2025-12-31T00:00:00"/>
    <n v="162627.07999999999"/>
    <n v="52655.71"/>
    <n v="36"/>
    <x v="3"/>
    <n v="109971.37"/>
    <d v="2025-12-01T00:00:00"/>
  </r>
  <r>
    <s v="INV01880"/>
    <s v="C233"/>
    <d v="2024-05-18T00:00:00"/>
    <d v="2024-06-17T00:00:00"/>
    <n v="68648.28"/>
    <n v="30566.62"/>
    <n v="598"/>
    <x v="0"/>
    <n v="38081.660000000003"/>
    <d v="2024-05-01T00:00:00"/>
  </r>
  <r>
    <s v="INV01807"/>
    <s v="C233"/>
    <d v="2025-07-18T00:00:00"/>
    <d v="2025-08-17T00:00:00"/>
    <n v="161301.5"/>
    <n v="125525.26"/>
    <n v="172"/>
    <x v="0"/>
    <n v="35776.240000000005"/>
    <d v="2025-07-01T00:00:00"/>
  </r>
  <r>
    <s v="INV01291"/>
    <s v="C233"/>
    <d v="2024-02-23T00:00:00"/>
    <d v="2024-03-24T00:00:00"/>
    <n v="70597.440000000002"/>
    <n v="40868.639999999999"/>
    <n v="683"/>
    <x v="0"/>
    <n v="29728.800000000003"/>
    <d v="2024-02-01T00:00:00"/>
  </r>
  <r>
    <s v="INV02184"/>
    <s v="C233"/>
    <d v="2024-04-07T00:00:00"/>
    <d v="2024-05-07T00:00:00"/>
    <n v="37896.660000000003"/>
    <n v="11709.74"/>
    <n v="639"/>
    <x v="0"/>
    <n v="26186.920000000006"/>
    <d v="2024-04-01T00:00:00"/>
  </r>
  <r>
    <s v="INV01364"/>
    <s v="C233"/>
    <d v="2025-08-14T00:00:00"/>
    <d v="2025-09-13T00:00:00"/>
    <n v="30526.69"/>
    <n v="30526.69"/>
    <n v="145"/>
    <x v="0"/>
    <n v="0"/>
    <d v="2025-08-01T00:00:00"/>
  </r>
  <r>
    <s v="INV01367"/>
    <s v="C233"/>
    <d v="2024-04-18T00:00:00"/>
    <d v="2024-05-18T00:00:00"/>
    <n v="36566.239999999998"/>
    <n v="36566.239999999998"/>
    <n v="628"/>
    <x v="0"/>
    <n v="0"/>
    <d v="2024-04-01T00:00:00"/>
  </r>
  <r>
    <s v="INV01934"/>
    <s v="C233"/>
    <d v="2024-09-21T00:00:00"/>
    <d v="2024-10-21T00:00:00"/>
    <n v="98620.93"/>
    <n v="98620.93"/>
    <n v="472"/>
    <x v="0"/>
    <n v="0"/>
    <d v="2024-09-01T00:00:00"/>
  </r>
  <r>
    <s v="INV01943"/>
    <s v="C233"/>
    <d v="2025-07-12T00:00:00"/>
    <d v="2025-08-11T00:00:00"/>
    <n v="51359.03"/>
    <n v="51359.03"/>
    <n v="178"/>
    <x v="0"/>
    <n v="0"/>
    <d v="2025-07-01T00:00:00"/>
  </r>
  <r>
    <s v="INV02169"/>
    <s v="C233"/>
    <d v="2024-09-29T00:00:00"/>
    <d v="2024-10-29T00:00:00"/>
    <n v="191551.87"/>
    <n v="191551.87"/>
    <n v="464"/>
    <x v="0"/>
    <n v="0"/>
    <d v="2024-09-01T00:00:00"/>
  </r>
  <r>
    <s v="INV02827"/>
    <s v="C233"/>
    <d v="2025-02-14T00:00:00"/>
    <d v="2025-03-16T00:00:00"/>
    <n v="106428.18"/>
    <n v="106428.18"/>
    <n v="326"/>
    <x v="0"/>
    <n v="0"/>
    <d v="2025-02-01T00:00:00"/>
  </r>
  <r>
    <s v="INV02970"/>
    <s v="C233"/>
    <d v="2024-05-22T00:00:00"/>
    <d v="2024-06-21T00:00:00"/>
    <n v="123701.81"/>
    <n v="123701.81"/>
    <n v="594"/>
    <x v="0"/>
    <n v="0"/>
    <d v="2024-05-01T00:00:00"/>
  </r>
  <r>
    <s v="INV00685"/>
    <s v="C234"/>
    <d v="2024-07-22T00:00:00"/>
    <d v="2024-08-21T00:00:00"/>
    <n v="53673.94"/>
    <n v="25095.34"/>
    <n v="533"/>
    <x v="0"/>
    <n v="28578.600000000002"/>
    <d v="2024-07-01T00:00:00"/>
  </r>
  <r>
    <s v="INV00435"/>
    <s v="C234"/>
    <d v="2025-01-24T00:00:00"/>
    <d v="2025-02-23T00:00:00"/>
    <n v="164140.32999999999"/>
    <n v="164140.32999999999"/>
    <n v="347"/>
    <x v="0"/>
    <n v="0"/>
    <d v="2025-01-01T00:00:00"/>
  </r>
  <r>
    <s v="INV00988"/>
    <s v="C234"/>
    <d v="2025-03-26T00:00:00"/>
    <d v="2025-04-25T00:00:00"/>
    <n v="129518.14"/>
    <n v="129518.14"/>
    <n v="286"/>
    <x v="0"/>
    <n v="0"/>
    <d v="2025-03-01T00:00:00"/>
  </r>
  <r>
    <s v="INV01517"/>
    <s v="C234"/>
    <d v="2024-02-28T00:00:00"/>
    <d v="2024-03-29T00:00:00"/>
    <n v="81176.320000000007"/>
    <n v="81176.320000000007"/>
    <n v="678"/>
    <x v="0"/>
    <n v="0"/>
    <d v="2024-02-01T00:00:00"/>
  </r>
  <r>
    <s v="INV02511"/>
    <s v="C234"/>
    <d v="2024-07-17T00:00:00"/>
    <d v="2024-08-16T00:00:00"/>
    <n v="136766.48000000001"/>
    <n v="136766.48000000001"/>
    <n v="538"/>
    <x v="0"/>
    <n v="0"/>
    <d v="2024-07-01T00:00:00"/>
  </r>
  <r>
    <s v="INV02640"/>
    <s v="C234"/>
    <d v="2025-08-16T00:00:00"/>
    <d v="2025-09-15T00:00:00"/>
    <n v="81411.48"/>
    <n v="81411.48"/>
    <n v="143"/>
    <x v="0"/>
    <n v="0"/>
    <d v="2025-08-01T00:00:00"/>
  </r>
  <r>
    <s v="INV02736"/>
    <s v="C234"/>
    <d v="2025-01-29T00:00:00"/>
    <d v="2025-02-28T00:00:00"/>
    <n v="65832.78"/>
    <n v="65832.78"/>
    <n v="342"/>
    <x v="0"/>
    <n v="0"/>
    <d v="2025-01-01T00:00:00"/>
  </r>
  <r>
    <s v="INV02913"/>
    <s v="C234"/>
    <d v="2024-02-09T00:00:00"/>
    <d v="2024-03-10T00:00:00"/>
    <n v="190605"/>
    <n v="190605"/>
    <n v="697"/>
    <x v="0"/>
    <n v="0"/>
    <d v="2024-02-01T00:00:00"/>
  </r>
  <r>
    <s v="INV00377"/>
    <s v="C235"/>
    <d v="2025-05-29T00:00:00"/>
    <d v="2025-06-28T00:00:00"/>
    <n v="101721.19"/>
    <n v="69718.53"/>
    <n v="222"/>
    <x v="0"/>
    <n v="32002.660000000003"/>
    <d v="2025-05-01T00:00:00"/>
  </r>
  <r>
    <s v="INV00498"/>
    <s v="C235"/>
    <d v="2025-09-03T00:00:00"/>
    <d v="2025-10-03T00:00:00"/>
    <n v="44118.43"/>
    <n v="19220.169999999998"/>
    <n v="125"/>
    <x v="0"/>
    <n v="24898.260000000002"/>
    <d v="2025-09-01T00:00:00"/>
  </r>
  <r>
    <s v="INV00450"/>
    <s v="C235"/>
    <d v="2025-10-03T00:00:00"/>
    <d v="2025-11-02T00:00:00"/>
    <n v="25822.080000000002"/>
    <n v="25822.080000000002"/>
    <n v="95"/>
    <x v="0"/>
    <n v="0"/>
    <d v="2025-10-01T00:00:00"/>
  </r>
  <r>
    <s v="INV00888"/>
    <s v="C235"/>
    <d v="2025-06-06T00:00:00"/>
    <d v="2025-07-06T00:00:00"/>
    <n v="134037.64000000001"/>
    <n v="134037.64000000001"/>
    <n v="214"/>
    <x v="0"/>
    <n v="0"/>
    <d v="2025-06-01T00:00:00"/>
  </r>
  <r>
    <s v="INV00955"/>
    <s v="C235"/>
    <d v="2025-06-28T00:00:00"/>
    <d v="2025-07-28T00:00:00"/>
    <n v="130157.08"/>
    <n v="130157.08"/>
    <n v="192"/>
    <x v="0"/>
    <n v="0"/>
    <d v="2025-06-01T00:00:00"/>
  </r>
  <r>
    <s v="INV00978"/>
    <s v="C235"/>
    <d v="2025-04-14T00:00:00"/>
    <d v="2025-05-14T00:00:00"/>
    <n v="144876.04"/>
    <n v="144876.04"/>
    <n v="267"/>
    <x v="0"/>
    <n v="0"/>
    <d v="2025-04-01T00:00:00"/>
  </r>
  <r>
    <s v="INV02164"/>
    <s v="C235"/>
    <d v="2024-10-18T00:00:00"/>
    <d v="2024-11-17T00:00:00"/>
    <n v="115504.51"/>
    <n v="115504.51"/>
    <n v="445"/>
    <x v="0"/>
    <n v="0"/>
    <d v="2024-10-01T00:00:00"/>
  </r>
  <r>
    <s v="INV02799"/>
    <s v="C235"/>
    <d v="2024-08-20T00:00:00"/>
    <d v="2024-09-19T00:00:00"/>
    <n v="143945.39000000001"/>
    <n v="143945.39000000001"/>
    <n v="504"/>
    <x v="0"/>
    <n v="0"/>
    <d v="2024-08-01T00:00:00"/>
  </r>
  <r>
    <s v="INV01414"/>
    <s v="C236"/>
    <d v="2024-10-11T00:00:00"/>
    <d v="2024-11-10T00:00:00"/>
    <n v="187476.65"/>
    <n v="108000.94"/>
    <n v="452"/>
    <x v="0"/>
    <n v="79475.709999999992"/>
    <d v="2024-10-01T00:00:00"/>
  </r>
  <r>
    <s v="INV00886"/>
    <s v="C236"/>
    <d v="2025-12-28T00:00:00"/>
    <d v="2026-01-27T00:00:00"/>
    <n v="124890.18"/>
    <n v="124890.18"/>
    <n v="9"/>
    <x v="2"/>
    <n v="0"/>
    <d v="2025-12-01T00:00:00"/>
  </r>
  <r>
    <s v="INV01025"/>
    <s v="C236"/>
    <d v="2025-01-31T00:00:00"/>
    <d v="2025-03-02T00:00:00"/>
    <n v="147697.67000000001"/>
    <n v="147697.67000000001"/>
    <n v="340"/>
    <x v="0"/>
    <n v="0"/>
    <d v="2025-01-01T00:00:00"/>
  </r>
  <r>
    <s v="INV01666"/>
    <s v="C236"/>
    <d v="2025-05-04T00:00:00"/>
    <d v="2025-06-03T00:00:00"/>
    <n v="151191.18"/>
    <n v="151191.18"/>
    <n v="247"/>
    <x v="0"/>
    <n v="0"/>
    <d v="2025-05-01T00:00:00"/>
  </r>
  <r>
    <s v="INV02633"/>
    <s v="C236"/>
    <d v="2025-08-22T00:00:00"/>
    <d v="2025-09-21T00:00:00"/>
    <n v="61453.21"/>
    <n v="61453.21"/>
    <n v="137"/>
    <x v="0"/>
    <n v="0"/>
    <d v="2025-08-01T00:00:00"/>
  </r>
  <r>
    <s v="INV02811"/>
    <s v="C236"/>
    <d v="2024-09-05T00:00:00"/>
    <d v="2024-10-05T00:00:00"/>
    <n v="110199.32"/>
    <n v="110199.32"/>
    <n v="488"/>
    <x v="0"/>
    <n v="0"/>
    <d v="2024-09-01T00:00:00"/>
  </r>
  <r>
    <s v="INV00092"/>
    <s v="C237"/>
    <d v="2024-04-11T00:00:00"/>
    <d v="2024-05-11T00:00:00"/>
    <n v="82733.37"/>
    <n v="82733.37"/>
    <n v="635"/>
    <x v="0"/>
    <n v="0"/>
    <d v="2024-04-01T00:00:00"/>
  </r>
  <r>
    <s v="INV01446"/>
    <s v="C237"/>
    <d v="2024-09-01T00:00:00"/>
    <d v="2024-10-01T00:00:00"/>
    <n v="139282.32999999999"/>
    <n v="139282.32999999999"/>
    <n v="492"/>
    <x v="0"/>
    <n v="0"/>
    <d v="2024-09-01T00:00:00"/>
  </r>
  <r>
    <s v="INV01524"/>
    <s v="C237"/>
    <d v="2025-09-02T00:00:00"/>
    <d v="2025-10-02T00:00:00"/>
    <n v="183313.61"/>
    <n v="183313.61"/>
    <n v="126"/>
    <x v="0"/>
    <n v="0"/>
    <d v="2025-09-01T00:00:00"/>
  </r>
  <r>
    <s v="INV02253"/>
    <s v="C237"/>
    <d v="2025-04-22T00:00:00"/>
    <d v="2025-05-22T00:00:00"/>
    <n v="168882.49"/>
    <n v="168882.49"/>
    <n v="259"/>
    <x v="0"/>
    <n v="0"/>
    <d v="2025-04-01T00:00:00"/>
  </r>
  <r>
    <s v="INV02297"/>
    <s v="C237"/>
    <d v="2024-11-24T00:00:00"/>
    <d v="2024-12-24T00:00:00"/>
    <n v="62929.599999999999"/>
    <n v="62929.599999999999"/>
    <n v="408"/>
    <x v="0"/>
    <n v="0"/>
    <d v="2024-11-01T00:00:00"/>
  </r>
  <r>
    <s v="INV02205"/>
    <s v="C238"/>
    <d v="2025-03-14T00:00:00"/>
    <d v="2025-04-13T00:00:00"/>
    <n v="152470.68"/>
    <n v="58051.28"/>
    <n v="298"/>
    <x v="0"/>
    <n v="94419.4"/>
    <d v="2025-03-01T00:00:00"/>
  </r>
  <r>
    <s v="INV00567"/>
    <s v="C238"/>
    <d v="2024-09-01T00:00:00"/>
    <d v="2024-10-01T00:00:00"/>
    <n v="36018.79"/>
    <n v="31735.06"/>
    <n v="492"/>
    <x v="0"/>
    <n v="4283.7299999999996"/>
    <d v="2024-09-01T00:00:00"/>
  </r>
  <r>
    <s v="INV00400"/>
    <s v="C238"/>
    <d v="2025-09-02T00:00:00"/>
    <d v="2025-10-02T00:00:00"/>
    <n v="138464.56"/>
    <n v="138464.56"/>
    <n v="126"/>
    <x v="0"/>
    <n v="0"/>
    <d v="2025-09-01T00:00:00"/>
  </r>
  <r>
    <s v="INV01700"/>
    <s v="C238"/>
    <d v="2025-02-23T00:00:00"/>
    <d v="2025-03-25T00:00:00"/>
    <n v="125974.9"/>
    <n v="125974.9"/>
    <n v="317"/>
    <x v="0"/>
    <n v="0"/>
    <d v="2025-02-01T00:00:00"/>
  </r>
  <r>
    <s v="INV02187"/>
    <s v="C238"/>
    <d v="2025-07-02T00:00:00"/>
    <d v="2025-08-01T00:00:00"/>
    <n v="85199.46"/>
    <n v="85199.46"/>
    <n v="188"/>
    <x v="0"/>
    <n v="0"/>
    <d v="2025-07-01T00:00:00"/>
  </r>
  <r>
    <s v="INV02497"/>
    <s v="C238"/>
    <d v="2024-09-15T00:00:00"/>
    <d v="2024-10-15T00:00:00"/>
    <n v="87389.55"/>
    <n v="87389.55"/>
    <n v="478"/>
    <x v="0"/>
    <n v="0"/>
    <d v="2024-09-01T00:00:00"/>
  </r>
  <r>
    <s v="INV02949"/>
    <s v="C238"/>
    <d v="2025-10-10T00:00:00"/>
    <d v="2025-11-09T00:00:00"/>
    <n v="136351.74"/>
    <n v="136351.74"/>
    <n v="88"/>
    <x v="1"/>
    <n v="0"/>
    <d v="2025-10-01T00:00:00"/>
  </r>
  <r>
    <s v="INV00045"/>
    <s v="C239"/>
    <d v="2025-10-03T00:00:00"/>
    <d v="2025-11-02T00:00:00"/>
    <n v="123659.69"/>
    <n v="38836"/>
    <n v="95"/>
    <x v="0"/>
    <n v="84823.69"/>
    <d v="2025-10-01T00:00:00"/>
  </r>
  <r>
    <s v="INV01140"/>
    <s v="C239"/>
    <d v="2025-08-17T00:00:00"/>
    <d v="2025-09-16T00:00:00"/>
    <n v="113548.75"/>
    <n v="40107.660000000003"/>
    <n v="142"/>
    <x v="0"/>
    <n v="73441.09"/>
    <d v="2025-08-01T00:00:00"/>
  </r>
  <r>
    <s v="INV00315"/>
    <s v="C239"/>
    <d v="2024-12-05T00:00:00"/>
    <d v="2025-01-04T00:00:00"/>
    <n v="127256.56"/>
    <n v="80295.23"/>
    <n v="397"/>
    <x v="0"/>
    <n v="46961.33"/>
    <d v="2024-12-01T00:00:00"/>
  </r>
  <r>
    <s v="INV01928"/>
    <s v="C239"/>
    <d v="2025-11-21T00:00:00"/>
    <d v="2025-12-21T00:00:00"/>
    <n v="121646.95"/>
    <n v="100310.05"/>
    <n v="46"/>
    <x v="3"/>
    <n v="21336.899999999994"/>
    <d v="2025-11-01T00:00:00"/>
  </r>
  <r>
    <s v="INV00287"/>
    <s v="C239"/>
    <d v="2024-07-27T00:00:00"/>
    <d v="2024-08-26T00:00:00"/>
    <n v="60451.8"/>
    <n v="60451.8"/>
    <n v="528"/>
    <x v="0"/>
    <n v="0"/>
    <d v="2024-07-01T00:00:00"/>
  </r>
  <r>
    <s v="INV00859"/>
    <s v="C239"/>
    <d v="2025-07-03T00:00:00"/>
    <d v="2025-08-02T00:00:00"/>
    <n v="52113.83"/>
    <n v="52113.83"/>
    <n v="187"/>
    <x v="0"/>
    <n v="0"/>
    <d v="2025-07-01T00:00:00"/>
  </r>
  <r>
    <s v="INV01082"/>
    <s v="C239"/>
    <d v="2025-03-15T00:00:00"/>
    <d v="2025-04-14T00:00:00"/>
    <n v="153787.95000000001"/>
    <n v="153787.95000000001"/>
    <n v="297"/>
    <x v="0"/>
    <n v="0"/>
    <d v="2025-03-01T00:00:00"/>
  </r>
  <r>
    <s v="INV01373"/>
    <s v="C239"/>
    <d v="2024-02-19T00:00:00"/>
    <d v="2024-03-20T00:00:00"/>
    <n v="190317.39"/>
    <n v="190317.39"/>
    <n v="687"/>
    <x v="0"/>
    <n v="0"/>
    <d v="2024-02-01T00:00:00"/>
  </r>
  <r>
    <s v="INV02158"/>
    <s v="C239"/>
    <d v="2024-04-10T00:00:00"/>
    <d v="2024-05-10T00:00:00"/>
    <n v="90323.15"/>
    <n v="90323.15"/>
    <n v="636"/>
    <x v="0"/>
    <n v="0"/>
    <d v="2024-04-01T00:00:00"/>
  </r>
  <r>
    <s v="INV02723"/>
    <s v="C239"/>
    <d v="2024-12-26T00:00:00"/>
    <d v="2025-01-25T00:00:00"/>
    <n v="190935.75"/>
    <n v="190935.75"/>
    <n v="376"/>
    <x v="0"/>
    <n v="0"/>
    <d v="2024-12-01T00:00:00"/>
  </r>
  <r>
    <s v="INV02328"/>
    <s v="C240"/>
    <d v="2024-02-06T00:00:00"/>
    <d v="2024-03-07T00:00:00"/>
    <n v="134622.79999999999"/>
    <n v="41266.21"/>
    <n v="700"/>
    <x v="0"/>
    <n v="93356.59"/>
    <d v="2024-02-01T00:00:00"/>
  </r>
  <r>
    <s v="INV00194"/>
    <s v="C240"/>
    <d v="2024-07-17T00:00:00"/>
    <d v="2024-08-16T00:00:00"/>
    <n v="144771.89000000001"/>
    <n v="90758.399999999994"/>
    <n v="538"/>
    <x v="0"/>
    <n v="54013.49000000002"/>
    <d v="2024-07-01T00:00:00"/>
  </r>
  <r>
    <s v="INV02548"/>
    <s v="C240"/>
    <d v="2025-12-15T00:00:00"/>
    <d v="2026-01-14T00:00:00"/>
    <n v="123140.84"/>
    <n v="109694.2"/>
    <n v="22"/>
    <x v="2"/>
    <n v="13446.64"/>
    <d v="2025-12-01T00:00:00"/>
  </r>
  <r>
    <s v="INV00509"/>
    <s v="C240"/>
    <d v="2024-02-01T00:00:00"/>
    <d v="2024-03-02T00:00:00"/>
    <n v="45859.09"/>
    <n v="45859.09"/>
    <n v="705"/>
    <x v="0"/>
    <n v="0"/>
    <d v="2024-02-01T00:00:00"/>
  </r>
  <r>
    <s v="INV00889"/>
    <s v="C240"/>
    <d v="2024-06-17T00:00:00"/>
    <d v="2024-07-17T00:00:00"/>
    <n v="79984.06"/>
    <n v="79984.06"/>
    <n v="568"/>
    <x v="0"/>
    <n v="0"/>
    <d v="2024-06-01T00:00:00"/>
  </r>
  <r>
    <s v="INV01266"/>
    <s v="C240"/>
    <d v="2024-03-05T00:00:00"/>
    <d v="2024-04-04T00:00:00"/>
    <n v="101669.57"/>
    <n v="101669.57"/>
    <n v="672"/>
    <x v="0"/>
    <n v="0"/>
    <d v="2024-03-01T00:00:00"/>
  </r>
  <r>
    <s v="INV02510"/>
    <s v="C240"/>
    <d v="2025-09-02T00:00:00"/>
    <d v="2025-10-02T00:00:00"/>
    <n v="190501.72"/>
    <n v="190501.72"/>
    <n v="126"/>
    <x v="0"/>
    <n v="0"/>
    <d v="2025-09-01T00:00:00"/>
  </r>
  <r>
    <s v="INV02869"/>
    <s v="C240"/>
    <d v="2025-07-28T00:00:00"/>
    <d v="2025-08-27T00:00:00"/>
    <n v="171846.14"/>
    <n v="171846.14"/>
    <n v="162"/>
    <x v="0"/>
    <n v="0"/>
    <d v="2025-07-01T00:00:00"/>
  </r>
  <r>
    <s v="INV00752"/>
    <s v="C241"/>
    <d v="2025-05-07T00:00:00"/>
    <d v="2025-06-06T00:00:00"/>
    <n v="89730.37"/>
    <n v="36321.75"/>
    <n v="244"/>
    <x v="0"/>
    <n v="53408.619999999995"/>
    <d v="2025-05-01T00:00:00"/>
  </r>
  <r>
    <s v="INV02060"/>
    <s v="C241"/>
    <d v="2025-09-24T00:00:00"/>
    <d v="2025-10-24T00:00:00"/>
    <n v="76252.11"/>
    <n v="29072.21"/>
    <n v="104"/>
    <x v="0"/>
    <n v="47179.9"/>
    <d v="2025-09-01T00:00:00"/>
  </r>
  <r>
    <s v="INV02427"/>
    <s v="C241"/>
    <d v="2025-11-13T00:00:00"/>
    <d v="2025-12-13T00:00:00"/>
    <n v="103006.2"/>
    <n v="89409.17"/>
    <n v="54"/>
    <x v="3"/>
    <n v="13597.029999999999"/>
    <d v="2025-11-01T00:00:00"/>
  </r>
  <r>
    <s v="INV00875"/>
    <s v="C241"/>
    <d v="2024-11-25T00:00:00"/>
    <d v="2024-12-25T00:00:00"/>
    <n v="17660.29"/>
    <n v="13776.36"/>
    <n v="407"/>
    <x v="0"/>
    <n v="3883.9300000000003"/>
    <d v="2024-11-01T00:00:00"/>
  </r>
  <r>
    <s v="INV00141"/>
    <s v="C241"/>
    <d v="2025-10-30T00:00:00"/>
    <d v="2025-11-29T00:00:00"/>
    <n v="100224.11"/>
    <n v="100224.11"/>
    <n v="68"/>
    <x v="1"/>
    <n v="0"/>
    <d v="2025-10-01T00:00:00"/>
  </r>
  <r>
    <s v="INV00281"/>
    <s v="C241"/>
    <d v="2024-06-15T00:00:00"/>
    <d v="2024-07-15T00:00:00"/>
    <n v="21863.24"/>
    <n v="21863.24"/>
    <n v="570"/>
    <x v="0"/>
    <n v="0"/>
    <d v="2024-06-01T00:00:00"/>
  </r>
  <r>
    <s v="INV00369"/>
    <s v="C241"/>
    <d v="2025-02-24T00:00:00"/>
    <d v="2025-03-26T00:00:00"/>
    <n v="107821.7"/>
    <n v="107821.7"/>
    <n v="316"/>
    <x v="0"/>
    <n v="0"/>
    <d v="2025-02-01T00:00:00"/>
  </r>
  <r>
    <s v="INV00555"/>
    <s v="C241"/>
    <d v="2024-11-05T00:00:00"/>
    <d v="2024-12-05T00:00:00"/>
    <n v="98494.3"/>
    <n v="98494.3"/>
    <n v="427"/>
    <x v="0"/>
    <n v="0"/>
    <d v="2024-11-01T00:00:00"/>
  </r>
  <r>
    <s v="INV01312"/>
    <s v="C241"/>
    <d v="2025-10-20T00:00:00"/>
    <d v="2025-11-19T00:00:00"/>
    <n v="92507.23"/>
    <n v="92507.23"/>
    <n v="78"/>
    <x v="1"/>
    <n v="0"/>
    <d v="2025-10-01T00:00:00"/>
  </r>
  <r>
    <s v="INV01634"/>
    <s v="C241"/>
    <d v="2024-07-30T00:00:00"/>
    <d v="2024-08-29T00:00:00"/>
    <n v="96368.39"/>
    <n v="96368.39"/>
    <n v="525"/>
    <x v="0"/>
    <n v="0"/>
    <d v="2024-07-01T00:00:00"/>
  </r>
  <r>
    <s v="INV02483"/>
    <s v="C241"/>
    <d v="2024-04-27T00:00:00"/>
    <d v="2024-05-27T00:00:00"/>
    <n v="126988.19"/>
    <n v="126988.19"/>
    <n v="619"/>
    <x v="0"/>
    <n v="0"/>
    <d v="2024-04-01T00:00:00"/>
  </r>
  <r>
    <s v="INV01079"/>
    <s v="C242"/>
    <d v="2025-04-19T00:00:00"/>
    <d v="2025-05-19T00:00:00"/>
    <n v="123392.26"/>
    <n v="42087.48"/>
    <n v="262"/>
    <x v="0"/>
    <n v="81304.78"/>
    <d v="2025-04-01T00:00:00"/>
  </r>
  <r>
    <s v="INV02234"/>
    <s v="C242"/>
    <d v="2024-06-04T00:00:00"/>
    <d v="2024-07-04T00:00:00"/>
    <n v="74731.210000000006"/>
    <n v="36435.26"/>
    <n v="581"/>
    <x v="0"/>
    <n v="38295.950000000004"/>
    <d v="2024-06-01T00:00:00"/>
  </r>
  <r>
    <s v="INV01138"/>
    <s v="C242"/>
    <d v="2025-02-20T00:00:00"/>
    <d v="2025-03-22T00:00:00"/>
    <n v="113767.54"/>
    <n v="78210.080000000002"/>
    <n v="320"/>
    <x v="0"/>
    <n v="35557.459999999992"/>
    <d v="2025-02-01T00:00:00"/>
  </r>
  <r>
    <s v="INV01846"/>
    <s v="C242"/>
    <d v="2024-11-05T00:00:00"/>
    <d v="2024-12-05T00:00:00"/>
    <n v="73852.7"/>
    <n v="50529.05"/>
    <n v="427"/>
    <x v="0"/>
    <n v="23323.649999999994"/>
    <d v="2024-11-01T00:00:00"/>
  </r>
  <r>
    <s v="INV02121"/>
    <s v="C242"/>
    <d v="2024-01-07T00:00:00"/>
    <d v="2024-02-06T00:00:00"/>
    <n v="59687.56"/>
    <n v="49687.25"/>
    <n v="730"/>
    <x v="0"/>
    <n v="10000.309999999998"/>
    <d v="2024-01-01T00:00:00"/>
  </r>
  <r>
    <s v="INV00126"/>
    <s v="C242"/>
    <d v="2025-08-19T00:00:00"/>
    <d v="2025-09-18T00:00:00"/>
    <n v="44226.1"/>
    <n v="44226.1"/>
    <n v="140"/>
    <x v="0"/>
    <n v="0"/>
    <d v="2025-08-01T00:00:00"/>
  </r>
  <r>
    <s v="INV00357"/>
    <s v="C242"/>
    <d v="2025-02-23T00:00:00"/>
    <d v="2025-03-25T00:00:00"/>
    <n v="51459.21"/>
    <n v="51459.21"/>
    <n v="317"/>
    <x v="0"/>
    <n v="0"/>
    <d v="2025-02-01T00:00:00"/>
  </r>
  <r>
    <s v="INV01037"/>
    <s v="C242"/>
    <d v="2025-09-17T00:00:00"/>
    <d v="2025-10-17T00:00:00"/>
    <n v="191284.62"/>
    <n v="191284.62"/>
    <n v="111"/>
    <x v="0"/>
    <n v="0"/>
    <d v="2025-09-01T00:00:00"/>
  </r>
  <r>
    <s v="INV01754"/>
    <s v="C242"/>
    <d v="2024-08-16T00:00:00"/>
    <d v="2024-09-15T00:00:00"/>
    <n v="175927.21"/>
    <n v="175927.21"/>
    <n v="508"/>
    <x v="0"/>
    <n v="0"/>
    <d v="2024-08-01T00:00:00"/>
  </r>
  <r>
    <s v="INV01965"/>
    <s v="C242"/>
    <d v="2025-03-24T00:00:00"/>
    <d v="2025-04-23T00:00:00"/>
    <n v="41658.85"/>
    <n v="41658.85"/>
    <n v="288"/>
    <x v="0"/>
    <n v="0"/>
    <d v="2025-03-01T00:00:00"/>
  </r>
  <r>
    <s v="INV02329"/>
    <s v="C242"/>
    <d v="2024-11-17T00:00:00"/>
    <d v="2024-12-17T00:00:00"/>
    <n v="48943.58"/>
    <n v="48943.58"/>
    <n v="415"/>
    <x v="0"/>
    <n v="0"/>
    <d v="2024-11-01T00:00:00"/>
  </r>
  <r>
    <s v="INV02691"/>
    <s v="C243"/>
    <d v="2024-09-21T00:00:00"/>
    <d v="2024-10-21T00:00:00"/>
    <n v="134822.95000000001"/>
    <n v="75935.73"/>
    <n v="472"/>
    <x v="0"/>
    <n v="58887.220000000016"/>
    <d v="2024-09-01T00:00:00"/>
  </r>
  <r>
    <s v="INV01257"/>
    <s v="C243"/>
    <d v="2025-05-01T00:00:00"/>
    <d v="2025-05-31T00:00:00"/>
    <n v="82362.679999999993"/>
    <n v="41531.449999999997"/>
    <n v="250"/>
    <x v="0"/>
    <n v="40831.229999999996"/>
    <d v="2025-05-01T00:00:00"/>
  </r>
  <r>
    <s v="INV00756"/>
    <s v="C243"/>
    <d v="2025-11-21T00:00:00"/>
    <d v="2025-12-21T00:00:00"/>
    <n v="88838.39"/>
    <n v="88838.39"/>
    <n v="46"/>
    <x v="3"/>
    <n v="0"/>
    <d v="2025-11-01T00:00:00"/>
  </r>
  <r>
    <s v="INV00761"/>
    <s v="C243"/>
    <d v="2024-10-28T00:00:00"/>
    <d v="2024-11-27T00:00:00"/>
    <n v="85360.23"/>
    <n v="85360.23"/>
    <n v="435"/>
    <x v="0"/>
    <n v="0"/>
    <d v="2024-10-01T00:00:00"/>
  </r>
  <r>
    <s v="INV01399"/>
    <s v="C243"/>
    <d v="2025-09-14T00:00:00"/>
    <d v="2025-10-14T00:00:00"/>
    <n v="48190.89"/>
    <n v="48190.89"/>
    <n v="114"/>
    <x v="0"/>
    <n v="0"/>
    <d v="2025-09-01T00:00:00"/>
  </r>
  <r>
    <s v="INV01825"/>
    <s v="C243"/>
    <d v="2024-07-14T00:00:00"/>
    <d v="2024-08-13T00:00:00"/>
    <n v="49863.13"/>
    <n v="49863.13"/>
    <n v="541"/>
    <x v="0"/>
    <n v="0"/>
    <d v="2024-07-01T00:00:00"/>
  </r>
  <r>
    <s v="INV02370"/>
    <s v="C243"/>
    <d v="2024-08-16T00:00:00"/>
    <d v="2024-09-15T00:00:00"/>
    <n v="71955.78"/>
    <n v="71955.78"/>
    <n v="508"/>
    <x v="0"/>
    <n v="0"/>
    <d v="2024-08-01T00:00:00"/>
  </r>
  <r>
    <s v="INV02470"/>
    <s v="C243"/>
    <d v="2025-01-27T00:00:00"/>
    <d v="2025-02-26T00:00:00"/>
    <n v="185529.4"/>
    <n v="185529.4"/>
    <n v="344"/>
    <x v="0"/>
    <n v="0"/>
    <d v="2025-01-01T00:00:00"/>
  </r>
  <r>
    <s v="INV00196"/>
    <s v="C244"/>
    <d v="2025-10-08T00:00:00"/>
    <d v="2025-11-07T00:00:00"/>
    <n v="191642.7"/>
    <n v="191642.7"/>
    <n v="90"/>
    <x v="1"/>
    <n v="0"/>
    <d v="2025-10-01T00:00:00"/>
  </r>
  <r>
    <s v="INV02033"/>
    <s v="C244"/>
    <d v="2024-07-09T00:00:00"/>
    <d v="2024-08-08T00:00:00"/>
    <n v="195141.23"/>
    <n v="195141.23"/>
    <n v="546"/>
    <x v="0"/>
    <n v="0"/>
    <d v="2024-07-01T00:00:00"/>
  </r>
  <r>
    <s v="INV02217"/>
    <s v="C244"/>
    <d v="2024-10-23T00:00:00"/>
    <d v="2024-11-22T00:00:00"/>
    <n v="172627.8"/>
    <n v="172627.8"/>
    <n v="440"/>
    <x v="0"/>
    <n v="0"/>
    <d v="2024-10-01T00:00:00"/>
  </r>
  <r>
    <s v="INV01375"/>
    <s v="C245"/>
    <d v="2025-02-10T00:00:00"/>
    <d v="2025-03-12T00:00:00"/>
    <n v="180172.17"/>
    <n v="105639.14"/>
    <n v="330"/>
    <x v="0"/>
    <n v="74533.030000000013"/>
    <d v="2025-02-01T00:00:00"/>
  </r>
  <r>
    <s v="INV01884"/>
    <s v="C245"/>
    <d v="2024-12-27T00:00:00"/>
    <d v="2025-01-26T00:00:00"/>
    <n v="73994.289999999994"/>
    <n v="44635.6"/>
    <n v="375"/>
    <x v="0"/>
    <n v="29358.689999999995"/>
    <d v="2024-12-01T00:00:00"/>
  </r>
  <r>
    <s v="INV01561"/>
    <s v="C245"/>
    <d v="2024-09-12T00:00:00"/>
    <d v="2024-10-12T00:00:00"/>
    <n v="142486.96"/>
    <n v="117121.13"/>
    <n v="481"/>
    <x v="0"/>
    <n v="25365.829999999987"/>
    <d v="2024-09-01T00:00:00"/>
  </r>
  <r>
    <s v="INV00114"/>
    <s v="C245"/>
    <d v="2024-03-04T00:00:00"/>
    <d v="2024-04-03T00:00:00"/>
    <n v="191473.09"/>
    <n v="191473.09"/>
    <n v="673"/>
    <x v="0"/>
    <n v="0"/>
    <d v="2024-03-01T00:00:00"/>
  </r>
  <r>
    <s v="INV01691"/>
    <s v="C245"/>
    <d v="2024-05-05T00:00:00"/>
    <d v="2024-06-04T00:00:00"/>
    <n v="40260.18"/>
    <n v="40260.18"/>
    <n v="611"/>
    <x v="0"/>
    <n v="0"/>
    <d v="2024-05-01T00:00:00"/>
  </r>
  <r>
    <s v="INV02065"/>
    <s v="C245"/>
    <d v="2025-05-28T00:00:00"/>
    <d v="2025-06-27T00:00:00"/>
    <n v="142084.73000000001"/>
    <n v="142084.73000000001"/>
    <n v="223"/>
    <x v="0"/>
    <n v="0"/>
    <d v="2025-05-01T00:00:00"/>
  </r>
  <r>
    <s v="INV02521"/>
    <s v="C245"/>
    <d v="2025-10-12T00:00:00"/>
    <d v="2025-11-11T00:00:00"/>
    <n v="163946.48000000001"/>
    <n v="163946.48000000001"/>
    <n v="86"/>
    <x v="1"/>
    <n v="0"/>
    <d v="2025-10-01T00:00:00"/>
  </r>
  <r>
    <s v="INV02555"/>
    <s v="C245"/>
    <d v="2024-08-31T00:00:00"/>
    <d v="2024-09-30T00:00:00"/>
    <n v="135242.06"/>
    <n v="135242.06"/>
    <n v="493"/>
    <x v="0"/>
    <n v="0"/>
    <d v="2024-08-01T00:00:00"/>
  </r>
  <r>
    <s v="INV02028"/>
    <s v="C246"/>
    <d v="2025-05-26T00:00:00"/>
    <d v="2025-06-25T00:00:00"/>
    <n v="97274.11"/>
    <n v="76177.17"/>
    <n v="225"/>
    <x v="0"/>
    <n v="21096.940000000002"/>
    <d v="2025-05-01T00:00:00"/>
  </r>
  <r>
    <s v="INV00526"/>
    <s v="C246"/>
    <d v="2024-02-10T00:00:00"/>
    <d v="2024-03-11T00:00:00"/>
    <n v="48221.05"/>
    <n v="35348.1"/>
    <n v="696"/>
    <x v="0"/>
    <n v="12872.950000000004"/>
    <d v="2024-02-01T00:00:00"/>
  </r>
  <r>
    <s v="INV00034"/>
    <s v="C246"/>
    <d v="2024-10-30T00:00:00"/>
    <d v="2024-11-29T00:00:00"/>
    <n v="158205.37"/>
    <n v="158205.37"/>
    <n v="433"/>
    <x v="0"/>
    <n v="0"/>
    <d v="2024-10-01T00:00:00"/>
  </r>
  <r>
    <s v="INV00813"/>
    <s v="C246"/>
    <d v="2025-02-14T00:00:00"/>
    <d v="2025-03-16T00:00:00"/>
    <n v="115874.17"/>
    <n v="115874.17"/>
    <n v="326"/>
    <x v="0"/>
    <n v="0"/>
    <d v="2025-02-01T00:00:00"/>
  </r>
  <r>
    <s v="INV01245"/>
    <s v="C246"/>
    <d v="2024-01-05T00:00:00"/>
    <d v="2024-02-04T00:00:00"/>
    <n v="156058.79"/>
    <n v="156058.79"/>
    <n v="732"/>
    <x v="0"/>
    <n v="0"/>
    <d v="2024-01-01T00:00:00"/>
  </r>
  <r>
    <s v="INV01318"/>
    <s v="C246"/>
    <d v="2025-05-30T00:00:00"/>
    <d v="2025-06-29T00:00:00"/>
    <n v="183606.94"/>
    <n v="183606.94"/>
    <n v="221"/>
    <x v="0"/>
    <n v="0"/>
    <d v="2025-05-01T00:00:00"/>
  </r>
  <r>
    <s v="INV01438"/>
    <s v="C246"/>
    <d v="2024-03-24T00:00:00"/>
    <d v="2024-04-23T00:00:00"/>
    <n v="44148.45"/>
    <n v="44148.45"/>
    <n v="653"/>
    <x v="0"/>
    <n v="0"/>
    <d v="2024-03-01T00:00:00"/>
  </r>
  <r>
    <s v="INV01486"/>
    <s v="C246"/>
    <d v="2025-09-20T00:00:00"/>
    <d v="2025-10-20T00:00:00"/>
    <n v="74836.7"/>
    <n v="74836.7"/>
    <n v="108"/>
    <x v="0"/>
    <n v="0"/>
    <d v="2025-09-01T00:00:00"/>
  </r>
  <r>
    <s v="INV01591"/>
    <s v="C246"/>
    <d v="2025-01-21T00:00:00"/>
    <d v="2025-02-20T00:00:00"/>
    <n v="18734.82"/>
    <n v="18734.82"/>
    <n v="350"/>
    <x v="0"/>
    <n v="0"/>
    <d v="2025-01-01T00:00:00"/>
  </r>
  <r>
    <s v="INV02198"/>
    <s v="C246"/>
    <d v="2024-09-04T00:00:00"/>
    <d v="2024-10-04T00:00:00"/>
    <n v="67529.14"/>
    <n v="67529.14"/>
    <n v="489"/>
    <x v="0"/>
    <n v="0"/>
    <d v="2024-09-01T00:00:00"/>
  </r>
  <r>
    <s v="INV02218"/>
    <s v="C246"/>
    <d v="2024-03-14T00:00:00"/>
    <d v="2024-04-13T00:00:00"/>
    <n v="98729.78"/>
    <n v="98729.78"/>
    <n v="663"/>
    <x v="0"/>
    <n v="0"/>
    <d v="2024-03-01T00:00:00"/>
  </r>
  <r>
    <s v="INV02596"/>
    <s v="C247"/>
    <d v="2024-07-23T00:00:00"/>
    <d v="2024-08-22T00:00:00"/>
    <n v="25382.65"/>
    <n v="10086.11"/>
    <n v="532"/>
    <x v="0"/>
    <n v="15296.54"/>
    <d v="2024-07-01T00:00:00"/>
  </r>
  <r>
    <s v="INV00744"/>
    <s v="C247"/>
    <d v="2025-08-07T00:00:00"/>
    <d v="2025-09-06T00:00:00"/>
    <n v="126940.55"/>
    <n v="126940.55"/>
    <n v="152"/>
    <x v="0"/>
    <n v="0"/>
    <d v="2025-08-01T00:00:00"/>
  </r>
  <r>
    <s v="INV00822"/>
    <s v="C247"/>
    <d v="2024-03-29T00:00:00"/>
    <d v="2024-04-28T00:00:00"/>
    <n v="82129.22"/>
    <n v="82129.22"/>
    <n v="648"/>
    <x v="0"/>
    <n v="0"/>
    <d v="2024-03-01T00:00:00"/>
  </r>
  <r>
    <s v="INV01618"/>
    <s v="C247"/>
    <d v="2024-09-01T00:00:00"/>
    <d v="2024-10-01T00:00:00"/>
    <n v="84171.99"/>
    <n v="84171.99"/>
    <n v="492"/>
    <x v="0"/>
    <n v="0"/>
    <d v="2024-09-01T00:00:00"/>
  </r>
  <r>
    <s v="INV01942"/>
    <s v="C247"/>
    <d v="2024-12-02T00:00:00"/>
    <d v="2025-01-01T00:00:00"/>
    <n v="190925.7"/>
    <n v="190925.7"/>
    <n v="400"/>
    <x v="0"/>
    <n v="0"/>
    <d v="2024-12-01T00:00:00"/>
  </r>
  <r>
    <s v="INV01985"/>
    <s v="C247"/>
    <d v="2025-06-01T00:00:00"/>
    <d v="2025-07-01T00:00:00"/>
    <n v="135229.71"/>
    <n v="135229.71"/>
    <n v="219"/>
    <x v="0"/>
    <n v="0"/>
    <d v="2025-06-01T00:00:00"/>
  </r>
  <r>
    <s v="INV01400"/>
    <s v="C248"/>
    <d v="2024-10-16T00:00:00"/>
    <d v="2024-11-15T00:00:00"/>
    <n v="173169.24"/>
    <n v="68267.570000000007"/>
    <n v="447"/>
    <x v="0"/>
    <n v="104901.66999999998"/>
    <d v="2024-10-01T00:00:00"/>
  </r>
  <r>
    <s v="INV00051"/>
    <s v="C248"/>
    <d v="2025-01-30T00:00:00"/>
    <d v="2025-03-01T00:00:00"/>
    <n v="35972.49"/>
    <n v="29261.68"/>
    <n v="341"/>
    <x v="0"/>
    <n v="6710.8099999999977"/>
    <d v="2025-01-01T00:00:00"/>
  </r>
  <r>
    <s v="INV00001"/>
    <s v="C248"/>
    <d v="2024-01-27T00:00:00"/>
    <d v="2024-02-26T00:00:00"/>
    <n v="28940.15"/>
    <n v="28940.15"/>
    <n v="710"/>
    <x v="0"/>
    <n v="0"/>
    <d v="2024-01-01T00:00:00"/>
  </r>
  <r>
    <s v="INV00727"/>
    <s v="C248"/>
    <d v="2025-05-23T00:00:00"/>
    <d v="2025-06-22T00:00:00"/>
    <n v="191041.77"/>
    <n v="191041.77"/>
    <n v="228"/>
    <x v="0"/>
    <n v="0"/>
    <d v="2025-05-01T00:00:00"/>
  </r>
  <r>
    <s v="INV01339"/>
    <s v="C248"/>
    <d v="2025-04-14T00:00:00"/>
    <d v="2025-05-14T00:00:00"/>
    <n v="118049.43"/>
    <n v="118049.43"/>
    <n v="267"/>
    <x v="0"/>
    <n v="0"/>
    <d v="2025-04-01T00:00:00"/>
  </r>
  <r>
    <s v="INV01523"/>
    <s v="C248"/>
    <d v="2025-04-14T00:00:00"/>
    <d v="2025-05-14T00:00:00"/>
    <n v="82758.320000000007"/>
    <n v="82758.320000000007"/>
    <n v="267"/>
    <x v="0"/>
    <n v="0"/>
    <d v="2025-04-01T00:00:00"/>
  </r>
  <r>
    <s v="INV01620"/>
    <s v="C248"/>
    <d v="2024-12-01T00:00:00"/>
    <d v="2024-12-31T00:00:00"/>
    <n v="97636.99"/>
    <n v="97636.99"/>
    <n v="401"/>
    <x v="0"/>
    <n v="0"/>
    <d v="2024-12-01T00:00:00"/>
  </r>
  <r>
    <s v="INV01877"/>
    <s v="C248"/>
    <d v="2025-07-02T00:00:00"/>
    <d v="2025-08-01T00:00:00"/>
    <n v="198736.27"/>
    <n v="198736.27"/>
    <n v="188"/>
    <x v="0"/>
    <n v="0"/>
    <d v="2025-07-01T00:00:00"/>
  </r>
  <r>
    <s v="INV02291"/>
    <s v="C248"/>
    <d v="2025-10-01T00:00:00"/>
    <d v="2025-10-31T00:00:00"/>
    <n v="35826.31"/>
    <n v="35826.31"/>
    <n v="97"/>
    <x v="0"/>
    <n v="0"/>
    <d v="2025-10-01T00:00:00"/>
  </r>
  <r>
    <s v="INV02303"/>
    <s v="C248"/>
    <d v="2025-03-27T00:00:00"/>
    <d v="2025-04-26T00:00:00"/>
    <n v="163371.88"/>
    <n v="163371.88"/>
    <n v="285"/>
    <x v="0"/>
    <n v="0"/>
    <d v="2025-03-01T00:00:00"/>
  </r>
  <r>
    <s v="INV02474"/>
    <s v="C248"/>
    <d v="2024-09-16T00:00:00"/>
    <d v="2024-10-16T00:00:00"/>
    <n v="131810.89000000001"/>
    <n v="131810.89000000001"/>
    <n v="477"/>
    <x v="0"/>
    <n v="0"/>
    <d v="2024-09-01T00:00:00"/>
  </r>
  <r>
    <s v="INV02845"/>
    <s v="C248"/>
    <d v="2025-10-16T00:00:00"/>
    <d v="2025-11-15T00:00:00"/>
    <n v="42567.75"/>
    <n v="42567.75"/>
    <n v="82"/>
    <x v="1"/>
    <n v="0"/>
    <d v="2025-10-01T00:00:00"/>
  </r>
  <r>
    <s v="INV02925"/>
    <s v="C248"/>
    <d v="2024-04-09T00:00:00"/>
    <d v="2024-05-09T00:00:00"/>
    <n v="67661.14"/>
    <n v="67661.14"/>
    <n v="637"/>
    <x v="0"/>
    <n v="0"/>
    <d v="2024-04-01T00:00:00"/>
  </r>
  <r>
    <s v="INV01822"/>
    <s v="C249"/>
    <d v="2025-09-16T00:00:00"/>
    <d v="2025-10-16T00:00:00"/>
    <n v="199105.63"/>
    <n v="89088.12"/>
    <n v="112"/>
    <x v="0"/>
    <n v="110017.51000000001"/>
    <d v="2025-09-01T00:00:00"/>
  </r>
  <r>
    <s v="INV00705"/>
    <s v="C249"/>
    <d v="2025-04-08T00:00:00"/>
    <d v="2025-05-08T00:00:00"/>
    <n v="116103.47"/>
    <n v="65216.08"/>
    <n v="273"/>
    <x v="0"/>
    <n v="50887.39"/>
    <d v="2025-04-01T00:00:00"/>
  </r>
  <r>
    <s v="INV00035"/>
    <s v="C249"/>
    <d v="2024-01-04T00:00:00"/>
    <d v="2024-02-03T00:00:00"/>
    <n v="146637.99"/>
    <n v="146637.99"/>
    <n v="733"/>
    <x v="0"/>
    <n v="0"/>
    <d v="2024-01-01T00:00:00"/>
  </r>
  <r>
    <s v="INV00629"/>
    <s v="C249"/>
    <d v="2024-04-16T00:00:00"/>
    <d v="2024-05-16T00:00:00"/>
    <n v="23094.46"/>
    <n v="23094.46"/>
    <n v="630"/>
    <x v="0"/>
    <n v="0"/>
    <d v="2024-04-01T00:00:00"/>
  </r>
  <r>
    <s v="INV01636"/>
    <s v="C249"/>
    <d v="2025-06-16T00:00:00"/>
    <d v="2025-07-16T00:00:00"/>
    <n v="10355.200000000001"/>
    <n v="10355.200000000001"/>
    <n v="204"/>
    <x v="0"/>
    <n v="0"/>
    <d v="2025-06-01T00:00:00"/>
  </r>
  <r>
    <s v="INV02197"/>
    <s v="C249"/>
    <d v="2025-09-27T00:00:00"/>
    <d v="2025-10-27T00:00:00"/>
    <n v="33283.51"/>
    <n v="33283.51"/>
    <n v="101"/>
    <x v="0"/>
    <n v="0"/>
    <d v="2025-09-01T00:00:00"/>
  </r>
  <r>
    <s v="INV02616"/>
    <s v="C249"/>
    <d v="2024-03-21T00:00:00"/>
    <d v="2024-04-20T00:00:00"/>
    <n v="137776.17000000001"/>
    <n v="137776.17000000001"/>
    <n v="656"/>
    <x v="0"/>
    <n v="0"/>
    <d v="2024-03-01T00:00:00"/>
  </r>
  <r>
    <s v="INV02383"/>
    <s v="C250"/>
    <d v="2024-10-28T00:00:00"/>
    <d v="2024-11-27T00:00:00"/>
    <n v="162794.15"/>
    <n v="78925.03"/>
    <n v="435"/>
    <x v="0"/>
    <n v="83869.119999999995"/>
    <d v="2024-10-01T00:00:00"/>
  </r>
  <r>
    <s v="INV02238"/>
    <s v="C250"/>
    <d v="2024-02-17T00:00:00"/>
    <d v="2024-03-18T00:00:00"/>
    <n v="145654.07"/>
    <n v="71551.87"/>
    <n v="689"/>
    <x v="0"/>
    <n v="74102.200000000012"/>
    <d v="2024-02-01T00:00:00"/>
  </r>
  <r>
    <s v="INV01941"/>
    <s v="C250"/>
    <d v="2025-11-19T00:00:00"/>
    <d v="2025-12-19T00:00:00"/>
    <n v="81742.44"/>
    <n v="24876.38"/>
    <n v="48"/>
    <x v="3"/>
    <n v="56866.06"/>
    <d v="2025-11-01T00:00:00"/>
  </r>
  <r>
    <s v="INV02883"/>
    <s v="C250"/>
    <d v="2025-04-26T00:00:00"/>
    <d v="2025-05-26T00:00:00"/>
    <n v="171334.45"/>
    <n v="117016.15"/>
    <n v="255"/>
    <x v="0"/>
    <n v="54318.300000000017"/>
    <d v="2025-04-01T00:00:00"/>
  </r>
  <r>
    <s v="INV01638"/>
    <s v="C250"/>
    <d v="2024-10-22T00:00:00"/>
    <d v="2024-11-21T00:00:00"/>
    <n v="63777.83"/>
    <n v="27248.04"/>
    <n v="441"/>
    <x v="0"/>
    <n v="36529.79"/>
    <d v="2024-10-01T00:00:00"/>
  </r>
  <r>
    <s v="INV00455"/>
    <s v="C250"/>
    <d v="2024-11-10T00:00:00"/>
    <d v="2024-12-10T00:00:00"/>
    <n v="159914.39000000001"/>
    <n v="159914.39000000001"/>
    <n v="422"/>
    <x v="0"/>
    <n v="0"/>
    <d v="2024-11-01T00:00:00"/>
  </r>
  <r>
    <s v="INV00517"/>
    <s v="C250"/>
    <d v="2024-12-26T00:00:00"/>
    <d v="2025-01-25T00:00:00"/>
    <n v="89993.63"/>
    <n v="89993.63"/>
    <n v="376"/>
    <x v="0"/>
    <n v="0"/>
    <d v="2024-12-01T00:00:00"/>
  </r>
  <r>
    <s v="INV01164"/>
    <s v="C250"/>
    <d v="2025-12-12T00:00:00"/>
    <d v="2026-01-11T00:00:00"/>
    <n v="50581"/>
    <n v="50581"/>
    <n v="25"/>
    <x v="2"/>
    <n v="0"/>
    <d v="2025-12-01T00:00:00"/>
  </r>
  <r>
    <s v="INV01485"/>
    <s v="C250"/>
    <d v="2024-05-12T00:00:00"/>
    <d v="2024-06-11T00:00:00"/>
    <n v="116667.62"/>
    <n v="116667.62"/>
    <n v="604"/>
    <x v="0"/>
    <n v="0"/>
    <d v="2024-05-01T00:00:00"/>
  </r>
  <r>
    <s v="INV01882"/>
    <s v="C250"/>
    <d v="2025-01-09T00:00:00"/>
    <d v="2025-02-08T00:00:00"/>
    <n v="13770.08"/>
    <n v="13770.08"/>
    <n v="362"/>
    <x v="0"/>
    <n v="0"/>
    <d v="2025-01-01T00:00:00"/>
  </r>
  <r>
    <s v="INV02107"/>
    <s v="C250"/>
    <d v="2025-08-02T00:00:00"/>
    <d v="2025-09-01T00:00:00"/>
    <n v="27388.52"/>
    <n v="27388.52"/>
    <n v="157"/>
    <x v="0"/>
    <n v="0"/>
    <d v="2025-08-01T00:00:00"/>
  </r>
  <r>
    <s v="INV02311"/>
    <s v="C250"/>
    <d v="2025-04-14T00:00:00"/>
    <d v="2025-05-14T00:00:00"/>
    <n v="144199.12"/>
    <n v="144199.12"/>
    <n v="267"/>
    <x v="0"/>
    <n v="0"/>
    <d v="2025-04-01T00:00:00"/>
  </r>
  <r>
    <s v="INV02346"/>
    <s v="C250"/>
    <d v="2024-11-30T00:00:00"/>
    <d v="2024-12-30T00:00:00"/>
    <n v="143468.60999999999"/>
    <n v="143468.60999999999"/>
    <n v="402"/>
    <x v="0"/>
    <n v="0"/>
    <d v="2024-11-01T00:00:00"/>
  </r>
  <r>
    <s v="INV02432"/>
    <s v="C250"/>
    <d v="2024-08-12T00:00:00"/>
    <d v="2024-09-11T00:00:00"/>
    <n v="60989.81"/>
    <n v="60989.81"/>
    <n v="512"/>
    <x v="0"/>
    <n v="0"/>
    <d v="2024-08-01T00:00:00"/>
  </r>
  <r>
    <s v="INV02551"/>
    <s v="C250"/>
    <d v="2024-10-10T00:00:00"/>
    <d v="2024-11-09T00:00:00"/>
    <n v="122458.22"/>
    <n v="122458.22"/>
    <n v="453"/>
    <x v="0"/>
    <n v="0"/>
    <d v="2024-10-01T00:00:00"/>
  </r>
  <r>
    <s v="INV01929"/>
    <s v="C251"/>
    <d v="2024-01-24T00:00:00"/>
    <d v="2024-02-23T00:00:00"/>
    <n v="152854.04999999999"/>
    <n v="67560.399999999994"/>
    <n v="713"/>
    <x v="0"/>
    <n v="85293.65"/>
    <d v="2024-01-01T00:00:00"/>
  </r>
  <r>
    <s v="INV02702"/>
    <s v="C251"/>
    <d v="2024-02-08T00:00:00"/>
    <d v="2024-03-09T00:00:00"/>
    <n v="188916.99"/>
    <n v="144959.4"/>
    <n v="698"/>
    <x v="0"/>
    <n v="43957.59"/>
    <d v="2024-02-01T00:00:00"/>
  </r>
  <r>
    <s v="INV01800"/>
    <s v="C251"/>
    <d v="2025-12-17T00:00:00"/>
    <d v="2026-01-16T00:00:00"/>
    <n v="48970.57"/>
    <n v="24489.27"/>
    <n v="20"/>
    <x v="2"/>
    <n v="24481.3"/>
    <d v="2025-12-01T00:00:00"/>
  </r>
  <r>
    <s v="INV00947"/>
    <s v="C251"/>
    <d v="2024-11-05T00:00:00"/>
    <d v="2024-12-05T00:00:00"/>
    <n v="28718.35"/>
    <n v="17477.34"/>
    <n v="427"/>
    <x v="0"/>
    <n v="11241.009999999998"/>
    <d v="2024-11-01T00:00:00"/>
  </r>
  <r>
    <s v="INV00125"/>
    <s v="C251"/>
    <d v="2025-08-12T00:00:00"/>
    <d v="2025-09-11T00:00:00"/>
    <n v="99429.65"/>
    <n v="99429.65"/>
    <n v="147"/>
    <x v="0"/>
    <n v="0"/>
    <d v="2025-08-01T00:00:00"/>
  </r>
  <r>
    <s v="INV00620"/>
    <s v="C251"/>
    <d v="2025-09-15T00:00:00"/>
    <d v="2025-10-15T00:00:00"/>
    <n v="180231.77"/>
    <n v="180231.77"/>
    <n v="113"/>
    <x v="0"/>
    <n v="0"/>
    <d v="2025-09-01T00:00:00"/>
  </r>
  <r>
    <s v="INV01074"/>
    <s v="C251"/>
    <d v="2024-11-16T00:00:00"/>
    <d v="2024-12-16T00:00:00"/>
    <n v="50208.98"/>
    <n v="50208.98"/>
    <n v="416"/>
    <x v="0"/>
    <n v="0"/>
    <d v="2024-11-01T00:00:00"/>
  </r>
  <r>
    <s v="INV01211"/>
    <s v="C251"/>
    <d v="2024-05-30T00:00:00"/>
    <d v="2024-06-29T00:00:00"/>
    <n v="161064.95999999999"/>
    <n v="161064.95999999999"/>
    <n v="586"/>
    <x v="0"/>
    <n v="0"/>
    <d v="2024-05-01T00:00:00"/>
  </r>
  <r>
    <s v="INV01262"/>
    <s v="C251"/>
    <d v="2025-09-22T00:00:00"/>
    <d v="2025-10-22T00:00:00"/>
    <n v="48715.18"/>
    <n v="48715.18"/>
    <n v="106"/>
    <x v="0"/>
    <n v="0"/>
    <d v="2025-09-01T00:00:00"/>
  </r>
  <r>
    <s v="INV01628"/>
    <s v="C251"/>
    <d v="2025-04-22T00:00:00"/>
    <d v="2025-05-22T00:00:00"/>
    <n v="128100.59"/>
    <n v="128100.59"/>
    <n v="259"/>
    <x v="0"/>
    <n v="0"/>
    <d v="2025-04-01T00:00:00"/>
  </r>
  <r>
    <s v="INV02260"/>
    <s v="C251"/>
    <d v="2024-11-27T00:00:00"/>
    <d v="2024-12-27T00:00:00"/>
    <n v="56531.21"/>
    <n v="56531.21"/>
    <n v="405"/>
    <x v="0"/>
    <n v="0"/>
    <d v="2024-11-01T00:00:00"/>
  </r>
  <r>
    <s v="INV02434"/>
    <s v="C251"/>
    <d v="2025-05-22T00:00:00"/>
    <d v="2025-06-21T00:00:00"/>
    <n v="28414.12"/>
    <n v="28414.12"/>
    <n v="229"/>
    <x v="0"/>
    <n v="0"/>
    <d v="2025-05-01T00:00:00"/>
  </r>
  <r>
    <s v="INV02747"/>
    <s v="C251"/>
    <d v="2024-09-19T00:00:00"/>
    <d v="2024-10-19T00:00:00"/>
    <n v="147173.29999999999"/>
    <n v="147173.29999999999"/>
    <n v="474"/>
    <x v="0"/>
    <n v="0"/>
    <d v="2024-09-01T00:00:00"/>
  </r>
  <r>
    <s v="INV02940"/>
    <s v="C251"/>
    <d v="2025-04-19T00:00:00"/>
    <d v="2025-05-19T00:00:00"/>
    <n v="127851.07"/>
    <n v="127851.07"/>
    <n v="262"/>
    <x v="0"/>
    <n v="0"/>
    <d v="2025-04-01T00:00:00"/>
  </r>
  <r>
    <s v="INV00198"/>
    <s v="C252"/>
    <d v="2025-01-07T00:00:00"/>
    <d v="2025-02-06T00:00:00"/>
    <n v="57274.66"/>
    <n v="20911.490000000002"/>
    <n v="364"/>
    <x v="0"/>
    <n v="36363.17"/>
    <d v="2025-01-01T00:00:00"/>
  </r>
  <r>
    <s v="INV00016"/>
    <s v="C252"/>
    <d v="2025-01-17T00:00:00"/>
    <d v="2025-02-16T00:00:00"/>
    <n v="41213.32"/>
    <n v="41213.32"/>
    <n v="354"/>
    <x v="0"/>
    <n v="0"/>
    <d v="2025-01-01T00:00:00"/>
  </r>
  <r>
    <s v="INV02286"/>
    <s v="C252"/>
    <d v="2025-01-14T00:00:00"/>
    <d v="2025-02-13T00:00:00"/>
    <n v="147962.28"/>
    <n v="147962.28"/>
    <n v="357"/>
    <x v="0"/>
    <n v="0"/>
    <d v="2025-01-01T00:00:00"/>
  </r>
  <r>
    <s v="INV02703"/>
    <s v="C252"/>
    <d v="2025-12-04T00:00:00"/>
    <d v="2026-01-03T00:00:00"/>
    <n v="164832.29999999999"/>
    <n v="164832.29999999999"/>
    <n v="33"/>
    <x v="3"/>
    <n v="0"/>
    <d v="2025-12-01T00:00:00"/>
  </r>
  <r>
    <s v="INV01539"/>
    <s v="C253"/>
    <d v="2025-06-07T00:00:00"/>
    <d v="2025-07-07T00:00:00"/>
    <n v="117298.78"/>
    <n v="39305.9"/>
    <n v="213"/>
    <x v="0"/>
    <n v="77992.88"/>
    <d v="2025-06-01T00:00:00"/>
  </r>
  <r>
    <s v="INV02168"/>
    <s v="C253"/>
    <d v="2025-06-03T00:00:00"/>
    <d v="2025-07-03T00:00:00"/>
    <n v="181763.07"/>
    <n v="125626.25"/>
    <n v="217"/>
    <x v="0"/>
    <n v="56136.820000000007"/>
    <d v="2025-06-01T00:00:00"/>
  </r>
  <r>
    <s v="INV01149"/>
    <s v="C253"/>
    <d v="2025-10-03T00:00:00"/>
    <d v="2025-11-02T00:00:00"/>
    <n v="18145.37"/>
    <n v="13513.26"/>
    <n v="95"/>
    <x v="0"/>
    <n v="4632.1099999999988"/>
    <d v="2025-10-01T00:00:00"/>
  </r>
  <r>
    <s v="INV00172"/>
    <s v="C253"/>
    <d v="2025-10-19T00:00:00"/>
    <d v="2025-11-18T00:00:00"/>
    <n v="155242.25"/>
    <n v="155242.25"/>
    <n v="79"/>
    <x v="1"/>
    <n v="0"/>
    <d v="2025-10-01T00:00:00"/>
  </r>
  <r>
    <s v="INV00200"/>
    <s v="C253"/>
    <d v="2024-10-22T00:00:00"/>
    <d v="2024-11-21T00:00:00"/>
    <n v="39327"/>
    <n v="39327"/>
    <n v="441"/>
    <x v="0"/>
    <n v="0"/>
    <d v="2024-10-01T00:00:00"/>
  </r>
  <r>
    <s v="INV00786"/>
    <s v="C253"/>
    <d v="2025-03-30T00:00:00"/>
    <d v="2025-04-29T00:00:00"/>
    <n v="165768.12"/>
    <n v="165768.12"/>
    <n v="282"/>
    <x v="0"/>
    <n v="0"/>
    <d v="2025-03-01T00:00:00"/>
  </r>
  <r>
    <s v="INV01476"/>
    <s v="C253"/>
    <d v="2024-01-19T00:00:00"/>
    <d v="2024-02-18T00:00:00"/>
    <n v="147255.97"/>
    <n v="147255.97"/>
    <n v="718"/>
    <x v="0"/>
    <n v="0"/>
    <d v="2024-01-01T00:00:00"/>
  </r>
  <r>
    <s v="INV01924"/>
    <s v="C253"/>
    <d v="2025-05-10T00:00:00"/>
    <d v="2025-06-09T00:00:00"/>
    <n v="133919.45000000001"/>
    <n v="133919.45000000001"/>
    <n v="241"/>
    <x v="0"/>
    <n v="0"/>
    <d v="2025-05-01T00:00:00"/>
  </r>
  <r>
    <s v="INV02889"/>
    <s v="C253"/>
    <d v="2024-03-21T00:00:00"/>
    <d v="2024-04-20T00:00:00"/>
    <n v="174059.3"/>
    <n v="174059.3"/>
    <n v="656"/>
    <x v="0"/>
    <n v="0"/>
    <d v="2024-03-01T00:00:00"/>
  </r>
  <r>
    <s v="INV02660"/>
    <s v="C254"/>
    <d v="2025-08-04T00:00:00"/>
    <d v="2025-09-03T00:00:00"/>
    <n v="188584.8"/>
    <n v="96397.02"/>
    <n v="155"/>
    <x v="0"/>
    <n v="92187.779999999984"/>
    <d v="2025-08-01T00:00:00"/>
  </r>
  <r>
    <s v="INV02651"/>
    <s v="C254"/>
    <d v="2024-06-10T00:00:00"/>
    <d v="2024-07-10T00:00:00"/>
    <n v="158732.01999999999"/>
    <n v="110624.34"/>
    <n v="575"/>
    <x v="0"/>
    <n v="48107.679999999993"/>
    <d v="2024-06-01T00:00:00"/>
  </r>
  <r>
    <s v="INV02621"/>
    <s v="C254"/>
    <d v="2025-11-24T00:00:00"/>
    <d v="2025-12-24T00:00:00"/>
    <n v="80025.759999999995"/>
    <n v="56439.95"/>
    <n v="43"/>
    <x v="3"/>
    <n v="23585.809999999998"/>
    <d v="2025-11-01T00:00:00"/>
  </r>
  <r>
    <s v="INV00807"/>
    <s v="C254"/>
    <d v="2025-01-12T00:00:00"/>
    <d v="2025-02-11T00:00:00"/>
    <n v="40226.550000000003"/>
    <n v="33616.17"/>
    <n v="359"/>
    <x v="0"/>
    <n v="6610.3800000000047"/>
    <d v="2025-01-01T00:00:00"/>
  </r>
  <r>
    <s v="INV00932"/>
    <s v="C254"/>
    <d v="2024-06-18T00:00:00"/>
    <d v="2024-07-18T00:00:00"/>
    <n v="105355.57"/>
    <n v="105355.57"/>
    <n v="567"/>
    <x v="0"/>
    <n v="0"/>
    <d v="2024-06-01T00:00:00"/>
  </r>
  <r>
    <s v="INV00982"/>
    <s v="C254"/>
    <d v="2024-04-17T00:00:00"/>
    <d v="2024-05-17T00:00:00"/>
    <n v="197155.86"/>
    <n v="197155.86"/>
    <n v="629"/>
    <x v="0"/>
    <n v="0"/>
    <d v="2024-04-01T00:00:00"/>
  </r>
  <r>
    <s v="INV01043"/>
    <s v="C254"/>
    <d v="2025-12-15T00:00:00"/>
    <d v="2026-01-14T00:00:00"/>
    <n v="38027.46"/>
    <n v="38027.46"/>
    <n v="22"/>
    <x v="2"/>
    <n v="0"/>
    <d v="2025-12-01T00:00:00"/>
  </r>
  <r>
    <s v="INV01338"/>
    <s v="C254"/>
    <d v="2024-12-13T00:00:00"/>
    <d v="2025-01-12T00:00:00"/>
    <n v="143440.04999999999"/>
    <n v="143440.04999999999"/>
    <n v="389"/>
    <x v="0"/>
    <n v="0"/>
    <d v="2024-12-01T00:00:00"/>
  </r>
  <r>
    <s v="INV01647"/>
    <s v="C254"/>
    <d v="2025-03-06T00:00:00"/>
    <d v="2025-04-05T00:00:00"/>
    <n v="188265.33"/>
    <n v="188265.33"/>
    <n v="306"/>
    <x v="0"/>
    <n v="0"/>
    <d v="2025-03-01T00:00:00"/>
  </r>
  <r>
    <s v="INV01667"/>
    <s v="C254"/>
    <d v="2025-11-26T00:00:00"/>
    <d v="2025-12-26T00:00:00"/>
    <n v="10934.21"/>
    <n v="10934.21"/>
    <n v="41"/>
    <x v="3"/>
    <n v="0"/>
    <d v="2025-11-01T00:00:00"/>
  </r>
  <r>
    <s v="INV01907"/>
    <s v="C254"/>
    <d v="2025-09-07T00:00:00"/>
    <d v="2025-10-07T00:00:00"/>
    <n v="75349.13"/>
    <n v="75349.13"/>
    <n v="121"/>
    <x v="0"/>
    <n v="0"/>
    <d v="2025-09-01T00:00:00"/>
  </r>
  <r>
    <s v="INV02290"/>
    <s v="C254"/>
    <d v="2025-10-20T00:00:00"/>
    <d v="2025-11-19T00:00:00"/>
    <n v="179476.18"/>
    <n v="179476.18"/>
    <n v="78"/>
    <x v="1"/>
    <n v="0"/>
    <d v="2025-10-01T00:00:00"/>
  </r>
  <r>
    <s v="INV02858"/>
    <s v="C254"/>
    <d v="2024-05-23T00:00:00"/>
    <d v="2024-06-22T00:00:00"/>
    <n v="103309.63"/>
    <n v="103309.63"/>
    <n v="593"/>
    <x v="0"/>
    <n v="0"/>
    <d v="2024-05-01T00:00:00"/>
  </r>
  <r>
    <s v="INV02917"/>
    <s v="C254"/>
    <d v="2024-11-01T00:00:00"/>
    <d v="2024-12-01T00:00:00"/>
    <n v="29265.56"/>
    <n v="29265.56"/>
    <n v="431"/>
    <x v="0"/>
    <n v="0"/>
    <d v="2024-11-01T00:00:00"/>
  </r>
  <r>
    <s v="INV02435"/>
    <s v="C255"/>
    <d v="2024-01-07T00:00:00"/>
    <d v="2024-02-06T00:00:00"/>
    <n v="29292.67"/>
    <n v="11050.7"/>
    <n v="730"/>
    <x v="0"/>
    <n v="18241.969999999998"/>
    <d v="2024-01-01T00:00:00"/>
  </r>
  <r>
    <s v="INV00004"/>
    <s v="C255"/>
    <d v="2025-09-17T00:00:00"/>
    <d v="2025-10-17T00:00:00"/>
    <n v="126455.02"/>
    <n v="126455.02"/>
    <n v="111"/>
    <x v="0"/>
    <n v="0"/>
    <d v="2025-09-01T00:00:00"/>
  </r>
  <r>
    <s v="INV00086"/>
    <s v="C255"/>
    <d v="2025-02-11T00:00:00"/>
    <d v="2025-03-13T00:00:00"/>
    <n v="109080.94"/>
    <n v="109080.94"/>
    <n v="329"/>
    <x v="0"/>
    <n v="0"/>
    <d v="2025-02-01T00:00:00"/>
  </r>
  <r>
    <s v="INV00489"/>
    <s v="C255"/>
    <d v="2025-04-27T00:00:00"/>
    <d v="2025-05-27T00:00:00"/>
    <n v="189719.94"/>
    <n v="189719.94"/>
    <n v="254"/>
    <x v="0"/>
    <n v="0"/>
    <d v="2025-04-01T00:00:00"/>
  </r>
  <r>
    <s v="INV00979"/>
    <s v="C255"/>
    <d v="2025-12-10T00:00:00"/>
    <d v="2026-01-09T00:00:00"/>
    <n v="167139.92000000001"/>
    <n v="167139.92000000001"/>
    <n v="27"/>
    <x v="2"/>
    <n v="0"/>
    <d v="2025-12-01T00:00:00"/>
  </r>
  <r>
    <s v="INV01078"/>
    <s v="C255"/>
    <d v="2025-01-10T00:00:00"/>
    <d v="2025-02-09T00:00:00"/>
    <n v="135175.87"/>
    <n v="135175.87"/>
    <n v="361"/>
    <x v="0"/>
    <n v="0"/>
    <d v="2025-01-01T00:00:00"/>
  </r>
  <r>
    <s v="INV01096"/>
    <s v="C255"/>
    <d v="2025-05-03T00:00:00"/>
    <d v="2025-06-02T00:00:00"/>
    <n v="150645.07"/>
    <n v="150645.07"/>
    <n v="248"/>
    <x v="0"/>
    <n v="0"/>
    <d v="2025-05-01T00:00:00"/>
  </r>
  <r>
    <s v="INV01162"/>
    <s v="C255"/>
    <d v="2024-08-14T00:00:00"/>
    <d v="2024-09-13T00:00:00"/>
    <n v="61596.53"/>
    <n v="61596.53"/>
    <n v="510"/>
    <x v="0"/>
    <n v="0"/>
    <d v="2024-08-01T00:00:00"/>
  </r>
  <r>
    <s v="INV01507"/>
    <s v="C255"/>
    <d v="2024-11-09T00:00:00"/>
    <d v="2024-12-09T00:00:00"/>
    <n v="81738.320000000007"/>
    <n v="81738.320000000007"/>
    <n v="423"/>
    <x v="0"/>
    <n v="0"/>
    <d v="2024-11-01T00:00:00"/>
  </r>
  <r>
    <s v="INV01716"/>
    <s v="C255"/>
    <d v="2025-07-24T00:00:00"/>
    <d v="2025-08-23T00:00:00"/>
    <n v="46824.12"/>
    <n v="46824.12"/>
    <n v="166"/>
    <x v="0"/>
    <n v="0"/>
    <d v="2025-07-01T00:00:00"/>
  </r>
  <r>
    <s v="INV01903"/>
    <s v="C255"/>
    <d v="2025-08-12T00:00:00"/>
    <d v="2025-09-11T00:00:00"/>
    <n v="162003.01999999999"/>
    <n v="162003.01999999999"/>
    <n v="147"/>
    <x v="0"/>
    <n v="0"/>
    <d v="2025-08-01T00:00:00"/>
  </r>
  <r>
    <s v="INV01927"/>
    <s v="C255"/>
    <d v="2025-08-13T00:00:00"/>
    <d v="2025-09-12T00:00:00"/>
    <n v="164985.34"/>
    <n v="164985.34"/>
    <n v="146"/>
    <x v="0"/>
    <n v="0"/>
    <d v="2025-08-01T00:00:00"/>
  </r>
  <r>
    <s v="INV02932"/>
    <s v="C256"/>
    <d v="2025-08-31T00:00:00"/>
    <d v="2025-09-30T00:00:00"/>
    <n v="140969.1"/>
    <n v="62958.05"/>
    <n v="128"/>
    <x v="0"/>
    <n v="78011.05"/>
    <d v="2025-08-01T00:00:00"/>
  </r>
  <r>
    <s v="INV01640"/>
    <s v="C256"/>
    <d v="2024-07-24T00:00:00"/>
    <d v="2024-08-23T00:00:00"/>
    <n v="118279.89"/>
    <n v="70742.11"/>
    <n v="531"/>
    <x v="0"/>
    <n v="47537.78"/>
    <d v="2024-07-01T00:00:00"/>
  </r>
  <r>
    <s v="INV02091"/>
    <s v="C256"/>
    <d v="2025-11-29T00:00:00"/>
    <d v="2025-12-29T00:00:00"/>
    <n v="123731.45"/>
    <n v="102922.74"/>
    <n v="38"/>
    <x v="3"/>
    <n v="20808.709999999992"/>
    <d v="2025-11-01T00:00:00"/>
  </r>
  <r>
    <s v="INV01594"/>
    <s v="C256"/>
    <d v="2024-03-12T00:00:00"/>
    <d v="2024-04-11T00:00:00"/>
    <n v="28269.22"/>
    <n v="9515.58"/>
    <n v="665"/>
    <x v="0"/>
    <n v="18753.64"/>
    <d v="2024-03-01T00:00:00"/>
  </r>
  <r>
    <s v="INV00104"/>
    <s v="C256"/>
    <d v="2024-08-28T00:00:00"/>
    <d v="2024-09-27T00:00:00"/>
    <n v="62739.09"/>
    <n v="62739.09"/>
    <n v="496"/>
    <x v="0"/>
    <n v="0"/>
    <d v="2024-08-01T00:00:00"/>
  </r>
  <r>
    <s v="INV00742"/>
    <s v="C256"/>
    <d v="2024-07-23T00:00:00"/>
    <d v="2024-08-22T00:00:00"/>
    <n v="157834.23999999999"/>
    <n v="157834.23999999999"/>
    <n v="532"/>
    <x v="0"/>
    <n v="0"/>
    <d v="2024-07-01T00:00:00"/>
  </r>
  <r>
    <s v="INV00856"/>
    <s v="C256"/>
    <d v="2025-11-04T00:00:00"/>
    <d v="2025-12-04T00:00:00"/>
    <n v="183037.04"/>
    <n v="183037.04"/>
    <n v="63"/>
    <x v="1"/>
    <n v="0"/>
    <d v="2025-11-01T00:00:00"/>
  </r>
  <r>
    <s v="INV00909"/>
    <s v="C256"/>
    <d v="2024-03-23T00:00:00"/>
    <d v="2024-04-22T00:00:00"/>
    <n v="184083.09"/>
    <n v="184083.09"/>
    <n v="654"/>
    <x v="0"/>
    <n v="0"/>
    <d v="2024-03-01T00:00:00"/>
  </r>
  <r>
    <s v="INV01576"/>
    <s v="C256"/>
    <d v="2024-07-05T00:00:00"/>
    <d v="2024-08-04T00:00:00"/>
    <n v="91347.56"/>
    <n v="91347.56"/>
    <n v="550"/>
    <x v="0"/>
    <n v="0"/>
    <d v="2024-07-01T00:00:00"/>
  </r>
  <r>
    <s v="INV01749"/>
    <s v="C256"/>
    <d v="2025-04-04T00:00:00"/>
    <d v="2025-05-04T00:00:00"/>
    <n v="49479.66"/>
    <n v="49479.66"/>
    <n v="277"/>
    <x v="0"/>
    <n v="0"/>
    <d v="2025-04-01T00:00:00"/>
  </r>
  <r>
    <s v="INV02438"/>
    <s v="C256"/>
    <d v="2024-10-15T00:00:00"/>
    <d v="2024-11-14T00:00:00"/>
    <n v="55577.72"/>
    <n v="55577.72"/>
    <n v="448"/>
    <x v="0"/>
    <n v="0"/>
    <d v="2024-10-01T00:00:00"/>
  </r>
  <r>
    <s v="INV02491"/>
    <s v="C256"/>
    <d v="2024-04-03T00:00:00"/>
    <d v="2024-05-03T00:00:00"/>
    <n v="157572.01999999999"/>
    <n v="157572.01999999999"/>
    <n v="643"/>
    <x v="0"/>
    <n v="0"/>
    <d v="2024-04-01T00:00:00"/>
  </r>
  <r>
    <s v="INV02654"/>
    <s v="C256"/>
    <d v="2025-09-29T00:00:00"/>
    <d v="2025-10-29T00:00:00"/>
    <n v="171046.29"/>
    <n v="171046.29"/>
    <n v="99"/>
    <x v="0"/>
    <n v="0"/>
    <d v="2025-09-01T00:00:00"/>
  </r>
  <r>
    <s v="INV02887"/>
    <s v="C256"/>
    <d v="2024-12-26T00:00:00"/>
    <d v="2025-01-25T00:00:00"/>
    <n v="71735.899999999994"/>
    <n v="71735.899999999994"/>
    <n v="376"/>
    <x v="0"/>
    <n v="0"/>
    <d v="2024-12-01T00:00:00"/>
  </r>
  <r>
    <s v="INV00273"/>
    <s v="C257"/>
    <d v="2025-01-17T00:00:00"/>
    <d v="2025-02-16T00:00:00"/>
    <n v="117611.32"/>
    <n v="48712.09"/>
    <n v="354"/>
    <x v="0"/>
    <n v="68899.23000000001"/>
    <d v="2025-01-01T00:00:00"/>
  </r>
  <r>
    <s v="INV00157"/>
    <s v="C257"/>
    <d v="2024-01-21T00:00:00"/>
    <d v="2024-02-20T00:00:00"/>
    <n v="64124.14"/>
    <n v="48875.81"/>
    <n v="716"/>
    <x v="0"/>
    <n v="15248.330000000002"/>
    <d v="2024-01-01T00:00:00"/>
  </r>
  <r>
    <s v="INV00458"/>
    <s v="C257"/>
    <d v="2024-02-26T00:00:00"/>
    <d v="2024-03-27T00:00:00"/>
    <n v="49199.99"/>
    <n v="36011.42"/>
    <n v="680"/>
    <x v="0"/>
    <n v="13188.57"/>
    <d v="2024-02-01T00:00:00"/>
  </r>
  <r>
    <s v="INV00670"/>
    <s v="C257"/>
    <d v="2024-11-04T00:00:00"/>
    <d v="2024-12-04T00:00:00"/>
    <n v="20327.87"/>
    <n v="17241.189999999999"/>
    <n v="428"/>
    <x v="0"/>
    <n v="3086.6800000000003"/>
    <d v="2024-11-01T00:00:00"/>
  </r>
  <r>
    <s v="INV00762"/>
    <s v="C257"/>
    <d v="2024-01-03T00:00:00"/>
    <d v="2024-02-02T00:00:00"/>
    <n v="143207.53"/>
    <n v="143207.53"/>
    <n v="734"/>
    <x v="0"/>
    <n v="0"/>
    <d v="2024-01-01T00:00:00"/>
  </r>
  <r>
    <s v="INV00992"/>
    <s v="C257"/>
    <d v="2025-08-18T00:00:00"/>
    <d v="2025-09-17T00:00:00"/>
    <n v="166310.41"/>
    <n v="166310.41"/>
    <n v="141"/>
    <x v="0"/>
    <n v="0"/>
    <d v="2025-08-01T00:00:00"/>
  </r>
  <r>
    <s v="INV01499"/>
    <s v="C257"/>
    <d v="2024-07-13T00:00:00"/>
    <d v="2024-08-12T00:00:00"/>
    <n v="162708.15"/>
    <n v="162708.15"/>
    <n v="542"/>
    <x v="0"/>
    <n v="0"/>
    <d v="2024-07-01T00:00:00"/>
  </r>
  <r>
    <s v="INV02376"/>
    <s v="C257"/>
    <d v="2024-01-09T00:00:00"/>
    <d v="2024-02-08T00:00:00"/>
    <n v="135676.29"/>
    <n v="135676.29"/>
    <n v="728"/>
    <x v="0"/>
    <n v="0"/>
    <d v="2024-01-01T00:00:00"/>
  </r>
  <r>
    <s v="INV02412"/>
    <s v="C257"/>
    <d v="2024-10-19T00:00:00"/>
    <d v="2024-11-18T00:00:00"/>
    <n v="101672.24"/>
    <n v="101672.24"/>
    <n v="444"/>
    <x v="0"/>
    <n v="0"/>
    <d v="2024-10-01T00:00:00"/>
  </r>
  <r>
    <s v="INV02397"/>
    <s v="C258"/>
    <d v="2024-10-24T00:00:00"/>
    <d v="2024-11-23T00:00:00"/>
    <n v="87747.38"/>
    <n v="74008.460000000006"/>
    <n v="439"/>
    <x v="0"/>
    <n v="13738.919999999998"/>
    <d v="2024-10-01T00:00:00"/>
  </r>
  <r>
    <s v="INV01921"/>
    <s v="C258"/>
    <d v="2024-03-15T00:00:00"/>
    <d v="2024-04-14T00:00:00"/>
    <n v="17852.95"/>
    <n v="7059.99"/>
    <n v="662"/>
    <x v="0"/>
    <n v="10792.960000000001"/>
    <d v="2024-03-01T00:00:00"/>
  </r>
  <r>
    <s v="INV00032"/>
    <s v="C258"/>
    <d v="2025-12-14T00:00:00"/>
    <d v="2026-01-13T00:00:00"/>
    <n v="87542.04"/>
    <n v="87542.04"/>
    <n v="23"/>
    <x v="2"/>
    <n v="0"/>
    <d v="2025-12-01T00:00:00"/>
  </r>
  <r>
    <s v="INV00049"/>
    <s v="C258"/>
    <d v="2024-05-15T00:00:00"/>
    <d v="2024-06-14T00:00:00"/>
    <n v="31817.81"/>
    <n v="31817.81"/>
    <n v="601"/>
    <x v="0"/>
    <n v="0"/>
    <d v="2024-05-01T00:00:00"/>
  </r>
  <r>
    <s v="INV00584"/>
    <s v="C258"/>
    <d v="2024-07-16T00:00:00"/>
    <d v="2024-08-15T00:00:00"/>
    <n v="88975.16"/>
    <n v="88975.16"/>
    <n v="539"/>
    <x v="0"/>
    <n v="0"/>
    <d v="2024-07-01T00:00:00"/>
  </r>
  <r>
    <s v="INV00698"/>
    <s v="C258"/>
    <d v="2025-01-16T00:00:00"/>
    <d v="2025-02-15T00:00:00"/>
    <n v="29833.86"/>
    <n v="29833.86"/>
    <n v="355"/>
    <x v="0"/>
    <n v="0"/>
    <d v="2025-01-01T00:00:00"/>
  </r>
  <r>
    <s v="INV00949"/>
    <s v="C258"/>
    <d v="2025-07-04T00:00:00"/>
    <d v="2025-08-03T00:00:00"/>
    <n v="49003.07"/>
    <n v="49003.07"/>
    <n v="186"/>
    <x v="0"/>
    <n v="0"/>
    <d v="2025-07-01T00:00:00"/>
  </r>
  <r>
    <s v="INV00956"/>
    <s v="C258"/>
    <d v="2025-01-22T00:00:00"/>
    <d v="2025-02-21T00:00:00"/>
    <n v="27409.5"/>
    <n v="27409.5"/>
    <n v="349"/>
    <x v="0"/>
    <n v="0"/>
    <d v="2025-01-01T00:00:00"/>
  </r>
  <r>
    <s v="INV01090"/>
    <s v="C258"/>
    <d v="2025-01-09T00:00:00"/>
    <d v="2025-02-08T00:00:00"/>
    <n v="31263.58"/>
    <n v="31263.58"/>
    <n v="362"/>
    <x v="0"/>
    <n v="0"/>
    <d v="2025-01-01T00:00:00"/>
  </r>
  <r>
    <s v="INV01175"/>
    <s v="C258"/>
    <d v="2025-09-21T00:00:00"/>
    <d v="2025-10-21T00:00:00"/>
    <n v="120007.06"/>
    <n v="120007.06"/>
    <n v="107"/>
    <x v="0"/>
    <n v="0"/>
    <d v="2025-09-01T00:00:00"/>
  </r>
  <r>
    <s v="INV01360"/>
    <s v="C258"/>
    <d v="2025-07-18T00:00:00"/>
    <d v="2025-08-17T00:00:00"/>
    <n v="79596.78"/>
    <n v="79596.78"/>
    <n v="172"/>
    <x v="0"/>
    <n v="0"/>
    <d v="2025-07-01T00:00:00"/>
  </r>
  <r>
    <s v="INV01649"/>
    <s v="C258"/>
    <d v="2025-06-21T00:00:00"/>
    <d v="2025-07-21T00:00:00"/>
    <n v="44308.42"/>
    <n v="44308.42"/>
    <n v="199"/>
    <x v="0"/>
    <n v="0"/>
    <d v="2025-06-01T00:00:00"/>
  </r>
  <r>
    <s v="INV02353"/>
    <s v="C258"/>
    <d v="2024-07-24T00:00:00"/>
    <d v="2024-08-23T00:00:00"/>
    <n v="72008.289999999994"/>
    <n v="72008.289999999994"/>
    <n v="531"/>
    <x v="0"/>
    <n v="0"/>
    <d v="2024-07-01T00:00:00"/>
  </r>
  <r>
    <s v="INV00067"/>
    <s v="C259"/>
    <d v="2025-12-25T00:00:00"/>
    <d v="2026-01-24T00:00:00"/>
    <n v="111802.3"/>
    <n v="83272.350000000006"/>
    <n v="12"/>
    <x v="2"/>
    <n v="28529.949999999997"/>
    <d v="2025-12-01T00:00:00"/>
  </r>
  <r>
    <s v="INV00372"/>
    <s v="C259"/>
    <d v="2024-07-26T00:00:00"/>
    <d v="2024-08-25T00:00:00"/>
    <n v="178353.2"/>
    <n v="154351.96"/>
    <n v="529"/>
    <x v="0"/>
    <n v="24001.24000000002"/>
    <d v="2024-07-01T00:00:00"/>
  </r>
  <r>
    <s v="INV02982"/>
    <s v="C259"/>
    <d v="2025-10-25T00:00:00"/>
    <d v="2025-11-24T00:00:00"/>
    <n v="109980.35"/>
    <n v="97940.61"/>
    <n v="73"/>
    <x v="1"/>
    <n v="12039.740000000005"/>
    <d v="2025-10-01T00:00:00"/>
  </r>
  <r>
    <s v="INV00689"/>
    <s v="C259"/>
    <d v="2025-02-25T00:00:00"/>
    <d v="2025-03-27T00:00:00"/>
    <n v="176980.27"/>
    <n v="176980.27"/>
    <n v="315"/>
    <x v="0"/>
    <n v="0"/>
    <d v="2025-02-01T00:00:00"/>
  </r>
  <r>
    <s v="INV01178"/>
    <s v="C259"/>
    <d v="2024-02-07T00:00:00"/>
    <d v="2024-03-08T00:00:00"/>
    <n v="193916.56"/>
    <n v="193916.56"/>
    <n v="699"/>
    <x v="0"/>
    <n v="0"/>
    <d v="2024-02-01T00:00:00"/>
  </r>
  <r>
    <s v="INV01293"/>
    <s v="C259"/>
    <d v="2025-06-02T00:00:00"/>
    <d v="2025-07-02T00:00:00"/>
    <n v="51286.07"/>
    <n v="51286.07"/>
    <n v="218"/>
    <x v="0"/>
    <n v="0"/>
    <d v="2025-06-01T00:00:00"/>
  </r>
  <r>
    <s v="INV01504"/>
    <s v="C259"/>
    <d v="2025-01-28T00:00:00"/>
    <d v="2025-02-27T00:00:00"/>
    <n v="30051.22"/>
    <n v="30051.22"/>
    <n v="343"/>
    <x v="0"/>
    <n v="0"/>
    <d v="2025-01-01T00:00:00"/>
  </r>
  <r>
    <s v="INV01702"/>
    <s v="C259"/>
    <d v="2025-03-11T00:00:00"/>
    <d v="2025-04-10T00:00:00"/>
    <n v="159747.67000000001"/>
    <n v="159747.67000000001"/>
    <n v="301"/>
    <x v="0"/>
    <n v="0"/>
    <d v="2025-03-01T00:00:00"/>
  </r>
  <r>
    <s v="INV02339"/>
    <s v="C259"/>
    <d v="2025-07-09T00:00:00"/>
    <d v="2025-08-08T00:00:00"/>
    <n v="93917.88"/>
    <n v="93917.88"/>
    <n v="181"/>
    <x v="0"/>
    <n v="0"/>
    <d v="2025-07-01T00:00:00"/>
  </r>
  <r>
    <s v="INV02368"/>
    <s v="C259"/>
    <d v="2024-10-10T00:00:00"/>
    <d v="2024-11-09T00:00:00"/>
    <n v="177813.6"/>
    <n v="177813.6"/>
    <n v="453"/>
    <x v="0"/>
    <n v="0"/>
    <d v="2024-10-01T00:00:00"/>
  </r>
  <r>
    <s v="INV02396"/>
    <s v="C259"/>
    <d v="2024-01-28T00:00:00"/>
    <d v="2024-02-27T00:00:00"/>
    <n v="31934.99"/>
    <n v="31934.99"/>
    <n v="709"/>
    <x v="0"/>
    <n v="0"/>
    <d v="2024-01-01T00:00:00"/>
  </r>
  <r>
    <s v="INV01172"/>
    <s v="C260"/>
    <d v="2025-12-28T00:00:00"/>
    <d v="2026-01-27T00:00:00"/>
    <n v="129300.36"/>
    <n v="96343.33"/>
    <n v="9"/>
    <x v="2"/>
    <n v="32957.03"/>
    <d v="2025-12-01T00:00:00"/>
  </r>
  <r>
    <s v="INV00292"/>
    <s v="C260"/>
    <d v="2025-01-03T00:00:00"/>
    <d v="2025-02-02T00:00:00"/>
    <n v="168495.55"/>
    <n v="168495.55"/>
    <n v="368"/>
    <x v="0"/>
    <n v="0"/>
    <d v="2025-01-01T00:00:00"/>
  </r>
  <r>
    <s v="INV00338"/>
    <s v="C260"/>
    <d v="2024-08-28T00:00:00"/>
    <d v="2024-09-27T00:00:00"/>
    <n v="153148.38"/>
    <n v="153148.38"/>
    <n v="496"/>
    <x v="0"/>
    <n v="0"/>
    <d v="2024-08-01T00:00:00"/>
  </r>
  <r>
    <s v="INV01075"/>
    <s v="C260"/>
    <d v="2024-06-24T00:00:00"/>
    <d v="2024-07-24T00:00:00"/>
    <n v="82578.94"/>
    <n v="82578.94"/>
    <n v="561"/>
    <x v="0"/>
    <n v="0"/>
    <d v="2024-06-01T00:00:00"/>
  </r>
  <r>
    <s v="INV01369"/>
    <s v="C260"/>
    <d v="2024-01-12T00:00:00"/>
    <d v="2024-02-11T00:00:00"/>
    <n v="161182.51999999999"/>
    <n v="161182.51999999999"/>
    <n v="725"/>
    <x v="0"/>
    <n v="0"/>
    <d v="2024-01-01T00:00:00"/>
  </r>
  <r>
    <s v="INV01891"/>
    <s v="C260"/>
    <d v="2025-11-14T00:00:00"/>
    <d v="2025-12-14T00:00:00"/>
    <n v="112955.56"/>
    <n v="112955.56"/>
    <n v="53"/>
    <x v="3"/>
    <n v="0"/>
    <d v="2025-11-01T00:00:00"/>
  </r>
  <r>
    <s v="INV01972"/>
    <s v="C260"/>
    <d v="2025-07-18T00:00:00"/>
    <d v="2025-08-17T00:00:00"/>
    <n v="124706.65"/>
    <n v="124706.65"/>
    <n v="172"/>
    <x v="0"/>
    <n v="0"/>
    <d v="2025-07-01T00:00:00"/>
  </r>
  <r>
    <s v="INV02403"/>
    <s v="C260"/>
    <d v="2024-01-10T00:00:00"/>
    <d v="2024-02-09T00:00:00"/>
    <n v="174422.01"/>
    <n v="174422.01"/>
    <n v="727"/>
    <x v="0"/>
    <n v="0"/>
    <d v="2024-01-01T00:00:00"/>
  </r>
  <r>
    <s v="INV02639"/>
    <s v="C260"/>
    <d v="2024-12-27T00:00:00"/>
    <d v="2025-01-26T00:00:00"/>
    <n v="193557.68"/>
    <n v="193557.68"/>
    <n v="375"/>
    <x v="0"/>
    <n v="0"/>
    <d v="2024-12-01T00:00:00"/>
  </r>
  <r>
    <s v="INV02923"/>
    <s v="C260"/>
    <d v="2025-06-17T00:00:00"/>
    <d v="2025-07-17T00:00:00"/>
    <n v="171635.89"/>
    <n v="171635.89"/>
    <n v="203"/>
    <x v="0"/>
    <n v="0"/>
    <d v="2025-06-01T00:00:00"/>
  </r>
  <r>
    <s v="INV01685"/>
    <s v="C261"/>
    <d v="2025-07-14T00:00:00"/>
    <d v="2025-08-13T00:00:00"/>
    <n v="42369.61"/>
    <n v="20387.45"/>
    <n v="176"/>
    <x v="0"/>
    <n v="21982.16"/>
    <d v="2025-07-01T00:00:00"/>
  </r>
  <r>
    <s v="INV02461"/>
    <s v="C261"/>
    <d v="2025-09-27T00:00:00"/>
    <d v="2025-10-27T00:00:00"/>
    <n v="17688.21"/>
    <n v="8946.51"/>
    <n v="101"/>
    <x v="0"/>
    <n v="8741.6999999999989"/>
    <d v="2025-09-01T00:00:00"/>
  </r>
  <r>
    <s v="INV00129"/>
    <s v="C261"/>
    <d v="2024-03-26T00:00:00"/>
    <d v="2024-04-25T00:00:00"/>
    <n v="25184.44"/>
    <n v="25184.44"/>
    <n v="651"/>
    <x v="0"/>
    <n v="0"/>
    <d v="2024-03-01T00:00:00"/>
  </r>
  <r>
    <s v="INV00323"/>
    <s v="C261"/>
    <d v="2025-05-09T00:00:00"/>
    <d v="2025-06-08T00:00:00"/>
    <n v="157431.92000000001"/>
    <n v="157431.92000000001"/>
    <n v="242"/>
    <x v="0"/>
    <n v="0"/>
    <d v="2025-05-01T00:00:00"/>
  </r>
  <r>
    <s v="INV00653"/>
    <s v="C261"/>
    <d v="2024-09-21T00:00:00"/>
    <d v="2024-10-21T00:00:00"/>
    <n v="96964.88"/>
    <n v="96964.88"/>
    <n v="472"/>
    <x v="0"/>
    <n v="0"/>
    <d v="2024-09-01T00:00:00"/>
  </r>
  <r>
    <s v="INV01287"/>
    <s v="C261"/>
    <d v="2025-06-21T00:00:00"/>
    <d v="2025-07-21T00:00:00"/>
    <n v="101589.14"/>
    <n v="101589.14"/>
    <n v="199"/>
    <x v="0"/>
    <n v="0"/>
    <d v="2025-06-01T00:00:00"/>
  </r>
  <r>
    <s v="INV01356"/>
    <s v="C261"/>
    <d v="2025-10-14T00:00:00"/>
    <d v="2025-11-13T00:00:00"/>
    <n v="108566.58"/>
    <n v="108566.58"/>
    <n v="84"/>
    <x v="1"/>
    <n v="0"/>
    <d v="2025-10-01T00:00:00"/>
  </r>
  <r>
    <s v="INV01819"/>
    <s v="C261"/>
    <d v="2024-12-14T00:00:00"/>
    <d v="2025-01-13T00:00:00"/>
    <n v="188178.68"/>
    <n v="188178.68"/>
    <n v="388"/>
    <x v="0"/>
    <n v="0"/>
    <d v="2024-12-01T00:00:00"/>
  </r>
  <r>
    <s v="INV02045"/>
    <s v="C261"/>
    <d v="2024-07-05T00:00:00"/>
    <d v="2024-08-04T00:00:00"/>
    <n v="197550.68"/>
    <n v="197550.68"/>
    <n v="550"/>
    <x v="0"/>
    <n v="0"/>
    <d v="2024-07-01T00:00:00"/>
  </r>
  <r>
    <s v="INV02414"/>
    <s v="C261"/>
    <d v="2025-07-29T00:00:00"/>
    <d v="2025-08-28T00:00:00"/>
    <n v="117464.03"/>
    <n v="117464.03"/>
    <n v="161"/>
    <x v="0"/>
    <n v="0"/>
    <d v="2025-07-01T00:00:00"/>
  </r>
  <r>
    <s v="INV02490"/>
    <s v="C261"/>
    <d v="2024-01-15T00:00:00"/>
    <d v="2024-02-14T00:00:00"/>
    <n v="103578.53"/>
    <n v="103578.53"/>
    <n v="722"/>
    <x v="0"/>
    <n v="0"/>
    <d v="2024-01-01T00:00:00"/>
  </r>
  <r>
    <s v="INV02645"/>
    <s v="C261"/>
    <d v="2025-04-23T00:00:00"/>
    <d v="2025-05-23T00:00:00"/>
    <n v="125235.09"/>
    <n v="125235.09"/>
    <n v="258"/>
    <x v="0"/>
    <n v="0"/>
    <d v="2025-04-01T00:00:00"/>
  </r>
  <r>
    <s v="INV02665"/>
    <s v="C261"/>
    <d v="2024-05-22T00:00:00"/>
    <d v="2024-06-21T00:00:00"/>
    <n v="142254.37"/>
    <n v="142254.37"/>
    <n v="594"/>
    <x v="0"/>
    <n v="0"/>
    <d v="2024-05-01T00:00:00"/>
  </r>
  <r>
    <s v="INV01080"/>
    <s v="C262"/>
    <d v="2025-05-04T00:00:00"/>
    <d v="2025-06-03T00:00:00"/>
    <n v="67662.16"/>
    <n v="26293.22"/>
    <n v="247"/>
    <x v="0"/>
    <n v="41368.94"/>
    <d v="2025-05-01T00:00:00"/>
  </r>
  <r>
    <s v="INV01199"/>
    <s v="C262"/>
    <d v="2024-11-29T00:00:00"/>
    <d v="2024-12-29T00:00:00"/>
    <n v="122903.95"/>
    <n v="91254.02"/>
    <n v="403"/>
    <x v="0"/>
    <n v="31649.929999999993"/>
    <d v="2024-11-01T00:00:00"/>
  </r>
  <r>
    <s v="INV02282"/>
    <s v="C262"/>
    <d v="2025-09-18T00:00:00"/>
    <d v="2025-10-18T00:00:00"/>
    <n v="27221.7"/>
    <n v="10307.469999999999"/>
    <n v="110"/>
    <x v="0"/>
    <n v="16914.230000000003"/>
    <d v="2025-09-01T00:00:00"/>
  </r>
  <r>
    <s v="INV00775"/>
    <s v="C262"/>
    <d v="2025-08-26T00:00:00"/>
    <d v="2025-09-25T00:00:00"/>
    <n v="122679.72"/>
    <n v="107659.84"/>
    <n v="133"/>
    <x v="0"/>
    <n v="15019.880000000005"/>
    <d v="2025-08-01T00:00:00"/>
  </r>
  <r>
    <s v="INV02133"/>
    <s v="C262"/>
    <d v="2025-08-05T00:00:00"/>
    <d v="2025-09-04T00:00:00"/>
    <n v="70521.37"/>
    <n v="62760.68"/>
    <n v="154"/>
    <x v="0"/>
    <n v="7760.6899999999951"/>
    <d v="2025-08-01T00:00:00"/>
  </r>
  <r>
    <s v="INV01045"/>
    <s v="C262"/>
    <d v="2025-08-27T00:00:00"/>
    <d v="2025-09-26T00:00:00"/>
    <n v="52281.8"/>
    <n v="52281.8"/>
    <n v="132"/>
    <x v="0"/>
    <n v="0"/>
    <d v="2025-08-01T00:00:00"/>
  </r>
  <r>
    <s v="INV01737"/>
    <s v="C262"/>
    <d v="2025-12-10T00:00:00"/>
    <d v="2026-01-09T00:00:00"/>
    <n v="12648.57"/>
    <n v="12648.57"/>
    <n v="27"/>
    <x v="2"/>
    <n v="0"/>
    <d v="2025-12-01T00:00:00"/>
  </r>
  <r>
    <s v="INV02547"/>
    <s v="C262"/>
    <d v="2024-12-16T00:00:00"/>
    <d v="2025-01-15T00:00:00"/>
    <n v="41310.769999999997"/>
    <n v="41310.769999999997"/>
    <n v="386"/>
    <x v="0"/>
    <n v="0"/>
    <d v="2024-12-01T00:00:00"/>
  </r>
  <r>
    <s v="INV01018"/>
    <s v="C263"/>
    <d v="2025-05-03T00:00:00"/>
    <d v="2025-06-02T00:00:00"/>
    <n v="19580.97"/>
    <n v="6846.25"/>
    <n v="248"/>
    <x v="0"/>
    <n v="12734.720000000001"/>
    <d v="2025-05-01T00:00:00"/>
  </r>
  <r>
    <s v="INV00749"/>
    <s v="C263"/>
    <d v="2024-06-13T00:00:00"/>
    <d v="2024-07-13T00:00:00"/>
    <n v="40017.599999999999"/>
    <n v="40017.599999999999"/>
    <n v="572"/>
    <x v="0"/>
    <n v="0"/>
    <d v="2024-06-01T00:00:00"/>
  </r>
  <r>
    <s v="INV01557"/>
    <s v="C263"/>
    <d v="2024-07-08T00:00:00"/>
    <d v="2024-08-07T00:00:00"/>
    <n v="195683.16"/>
    <n v="195683.16"/>
    <n v="547"/>
    <x v="0"/>
    <n v="0"/>
    <d v="2024-07-01T00:00:00"/>
  </r>
  <r>
    <s v="INV01627"/>
    <s v="C263"/>
    <d v="2025-06-02T00:00:00"/>
    <d v="2025-07-02T00:00:00"/>
    <n v="181926.2"/>
    <n v="181926.2"/>
    <n v="218"/>
    <x v="0"/>
    <n v="0"/>
    <d v="2025-06-01T00:00:00"/>
  </r>
  <r>
    <s v="INV01817"/>
    <s v="C263"/>
    <d v="2024-06-02T00:00:00"/>
    <d v="2024-07-02T00:00:00"/>
    <n v="136223.13"/>
    <n v="136223.13"/>
    <n v="583"/>
    <x v="0"/>
    <n v="0"/>
    <d v="2024-06-01T00:00:00"/>
  </r>
  <r>
    <s v="INV02956"/>
    <s v="C263"/>
    <d v="2025-03-19T00:00:00"/>
    <d v="2025-04-18T00:00:00"/>
    <n v="18781.57"/>
    <n v="18781.57"/>
    <n v="293"/>
    <x v="0"/>
    <n v="0"/>
    <d v="2025-03-01T00:00:00"/>
  </r>
  <r>
    <s v="INV02115"/>
    <s v="C264"/>
    <d v="2024-07-28T00:00:00"/>
    <d v="2024-08-27T00:00:00"/>
    <n v="181068.14"/>
    <n v="97020.59"/>
    <n v="527"/>
    <x v="0"/>
    <n v="84047.550000000017"/>
    <d v="2024-07-01T00:00:00"/>
  </r>
  <r>
    <s v="INV00533"/>
    <s v="C264"/>
    <d v="2024-01-15T00:00:00"/>
    <d v="2024-02-14T00:00:00"/>
    <n v="111667.84"/>
    <n v="48674.53"/>
    <n v="722"/>
    <x v="0"/>
    <n v="62993.31"/>
    <d v="2024-01-01T00:00:00"/>
  </r>
  <r>
    <s v="INV02828"/>
    <s v="C264"/>
    <d v="2025-01-21T00:00:00"/>
    <d v="2025-02-20T00:00:00"/>
    <n v="176013.53"/>
    <n v="135560.34"/>
    <n v="350"/>
    <x v="0"/>
    <n v="40453.19"/>
    <d v="2025-01-01T00:00:00"/>
  </r>
  <r>
    <s v="INV00513"/>
    <s v="C264"/>
    <d v="2025-10-20T00:00:00"/>
    <d v="2025-11-19T00:00:00"/>
    <n v="71647.710000000006"/>
    <n v="71647.710000000006"/>
    <n v="78"/>
    <x v="1"/>
    <n v="0"/>
    <d v="2025-10-01T00:00:00"/>
  </r>
  <r>
    <s v="INV00652"/>
    <s v="C264"/>
    <d v="2024-02-08T00:00:00"/>
    <d v="2024-03-09T00:00:00"/>
    <n v="49162.81"/>
    <n v="49162.81"/>
    <n v="698"/>
    <x v="0"/>
    <n v="0"/>
    <d v="2024-02-01T00:00:00"/>
  </r>
  <r>
    <s v="INV01070"/>
    <s v="C264"/>
    <d v="2024-02-05T00:00:00"/>
    <d v="2024-03-06T00:00:00"/>
    <n v="195533.32"/>
    <n v="195533.32"/>
    <n v="701"/>
    <x v="0"/>
    <n v="0"/>
    <d v="2024-02-01T00:00:00"/>
  </r>
  <r>
    <s v="INV01099"/>
    <s v="C264"/>
    <d v="2024-09-15T00:00:00"/>
    <d v="2024-10-15T00:00:00"/>
    <n v="32424.48"/>
    <n v="32424.48"/>
    <n v="478"/>
    <x v="0"/>
    <n v="0"/>
    <d v="2024-09-01T00:00:00"/>
  </r>
  <r>
    <s v="INV01543"/>
    <s v="C264"/>
    <d v="2025-06-04T00:00:00"/>
    <d v="2025-07-04T00:00:00"/>
    <n v="150856.47"/>
    <n v="150856.47"/>
    <n v="216"/>
    <x v="0"/>
    <n v="0"/>
    <d v="2025-06-01T00:00:00"/>
  </r>
  <r>
    <s v="INV01580"/>
    <s v="C264"/>
    <d v="2024-11-30T00:00:00"/>
    <d v="2024-12-30T00:00:00"/>
    <n v="85191.73"/>
    <n v="85191.73"/>
    <n v="402"/>
    <x v="0"/>
    <n v="0"/>
    <d v="2024-11-01T00:00:00"/>
  </r>
  <r>
    <s v="INV01773"/>
    <s v="C264"/>
    <d v="2025-03-29T00:00:00"/>
    <d v="2025-04-28T00:00:00"/>
    <n v="21014.54"/>
    <n v="21014.54"/>
    <n v="283"/>
    <x v="0"/>
    <n v="0"/>
    <d v="2025-03-01T00:00:00"/>
  </r>
  <r>
    <s v="INV01851"/>
    <s v="C264"/>
    <d v="2025-08-02T00:00:00"/>
    <d v="2025-09-01T00:00:00"/>
    <n v="85050.53"/>
    <n v="85050.53"/>
    <n v="157"/>
    <x v="0"/>
    <n v="0"/>
    <d v="2025-08-01T00:00:00"/>
  </r>
  <r>
    <s v="INV01960"/>
    <s v="C264"/>
    <d v="2025-06-27T00:00:00"/>
    <d v="2025-07-27T00:00:00"/>
    <n v="37058.82"/>
    <n v="37058.82"/>
    <n v="193"/>
    <x v="0"/>
    <n v="0"/>
    <d v="2025-06-01T00:00:00"/>
  </r>
  <r>
    <s v="INV01997"/>
    <s v="C264"/>
    <d v="2025-01-02T00:00:00"/>
    <d v="2025-02-01T00:00:00"/>
    <n v="117157.86"/>
    <n v="117157.86"/>
    <n v="369"/>
    <x v="0"/>
    <n v="0"/>
    <d v="2025-01-01T00:00:00"/>
  </r>
  <r>
    <s v="INV02477"/>
    <s v="C264"/>
    <d v="2025-10-26T00:00:00"/>
    <d v="2025-11-25T00:00:00"/>
    <n v="61116.88"/>
    <n v="61116.88"/>
    <n v="72"/>
    <x v="1"/>
    <n v="0"/>
    <d v="2025-10-01T00:00:00"/>
  </r>
  <r>
    <s v="INV02499"/>
    <s v="C264"/>
    <d v="2024-06-11T00:00:00"/>
    <d v="2024-07-11T00:00:00"/>
    <n v="159258.64000000001"/>
    <n v="159258.64000000001"/>
    <n v="574"/>
    <x v="0"/>
    <n v="0"/>
    <d v="2024-06-01T00:00:00"/>
  </r>
  <r>
    <s v="INV02513"/>
    <s v="C264"/>
    <d v="2024-02-10T00:00:00"/>
    <d v="2024-03-11T00:00:00"/>
    <n v="43451.79"/>
    <n v="43451.79"/>
    <n v="696"/>
    <x v="0"/>
    <n v="0"/>
    <d v="2024-02-01T00:00:00"/>
  </r>
  <r>
    <s v="INV02577"/>
    <s v="C264"/>
    <d v="2024-11-29T00:00:00"/>
    <d v="2024-12-29T00:00:00"/>
    <n v="62760.55"/>
    <n v="62760.55"/>
    <n v="403"/>
    <x v="0"/>
    <n v="0"/>
    <d v="2024-11-01T00:00:00"/>
  </r>
  <r>
    <s v="INV00425"/>
    <s v="C265"/>
    <d v="2024-06-28T00:00:00"/>
    <d v="2024-07-28T00:00:00"/>
    <n v="151393.17000000001"/>
    <n v="151393.17000000001"/>
    <n v="557"/>
    <x v="0"/>
    <n v="0"/>
    <d v="2024-06-01T00:00:00"/>
  </r>
  <r>
    <s v="INV00451"/>
    <s v="C265"/>
    <d v="2025-11-20T00:00:00"/>
    <d v="2025-12-20T00:00:00"/>
    <n v="59901.54"/>
    <n v="59901.54"/>
    <n v="47"/>
    <x v="3"/>
    <n v="0"/>
    <d v="2025-11-01T00:00:00"/>
  </r>
  <r>
    <s v="INV00781"/>
    <s v="C265"/>
    <d v="2024-09-01T00:00:00"/>
    <d v="2024-10-01T00:00:00"/>
    <n v="119931.02"/>
    <n v="119931.02"/>
    <n v="492"/>
    <x v="0"/>
    <n v="0"/>
    <d v="2024-09-01T00:00:00"/>
  </r>
  <r>
    <s v="INV01163"/>
    <s v="C265"/>
    <d v="2024-05-14T00:00:00"/>
    <d v="2024-06-13T00:00:00"/>
    <n v="156479.67000000001"/>
    <n v="156479.67000000001"/>
    <n v="602"/>
    <x v="0"/>
    <n v="0"/>
    <d v="2024-05-01T00:00:00"/>
  </r>
  <r>
    <s v="INV01350"/>
    <s v="C265"/>
    <d v="2024-05-19T00:00:00"/>
    <d v="2024-06-18T00:00:00"/>
    <n v="182528.38"/>
    <n v="182528.38"/>
    <n v="597"/>
    <x v="0"/>
    <n v="0"/>
    <d v="2024-05-01T00:00:00"/>
  </r>
  <r>
    <s v="INV02180"/>
    <s v="C265"/>
    <d v="2024-06-11T00:00:00"/>
    <d v="2024-07-11T00:00:00"/>
    <n v="175047.75"/>
    <n v="175047.75"/>
    <n v="574"/>
    <x v="0"/>
    <n v="0"/>
    <d v="2024-06-01T00:00:00"/>
  </r>
  <r>
    <s v="INV02210"/>
    <s v="C265"/>
    <d v="2025-12-07T00:00:00"/>
    <d v="2026-01-06T00:00:00"/>
    <n v="87254.94"/>
    <n v="87254.94"/>
    <n v="30"/>
    <x v="2"/>
    <n v="0"/>
    <d v="2025-12-01T00:00:00"/>
  </r>
  <r>
    <s v="INV02330"/>
    <s v="C265"/>
    <d v="2024-06-05T00:00:00"/>
    <d v="2024-07-05T00:00:00"/>
    <n v="162270.26999999999"/>
    <n v="162270.26999999999"/>
    <n v="580"/>
    <x v="0"/>
    <n v="0"/>
    <d v="2024-06-01T00:00:00"/>
  </r>
  <r>
    <s v="INV02564"/>
    <s v="C265"/>
    <d v="2024-06-09T00:00:00"/>
    <d v="2024-07-09T00:00:00"/>
    <n v="188486.65"/>
    <n v="188486.65"/>
    <n v="576"/>
    <x v="0"/>
    <n v="0"/>
    <d v="2024-06-01T00:00:00"/>
  </r>
  <r>
    <s v="INV02220"/>
    <s v="C266"/>
    <d v="2024-01-29T00:00:00"/>
    <d v="2024-02-28T00:00:00"/>
    <n v="106102.55"/>
    <n v="51602.84"/>
    <n v="708"/>
    <x v="0"/>
    <n v="54499.710000000006"/>
    <d v="2024-01-01T00:00:00"/>
  </r>
  <r>
    <s v="INV01955"/>
    <s v="C266"/>
    <d v="2025-10-27T00:00:00"/>
    <d v="2025-11-26T00:00:00"/>
    <n v="152270.69"/>
    <n v="103932.31"/>
    <n v="71"/>
    <x v="1"/>
    <n v="48338.380000000005"/>
    <d v="2025-10-01T00:00:00"/>
  </r>
  <r>
    <s v="INV01122"/>
    <s v="C266"/>
    <d v="2024-04-10T00:00:00"/>
    <d v="2024-05-10T00:00:00"/>
    <n v="40756.53"/>
    <n v="13550.69"/>
    <n v="636"/>
    <x v="0"/>
    <n v="27205.839999999997"/>
    <d v="2024-04-01T00:00:00"/>
  </r>
  <r>
    <s v="INV01865"/>
    <s v="C266"/>
    <d v="2025-03-07T00:00:00"/>
    <d v="2025-04-06T00:00:00"/>
    <n v="68702.61"/>
    <n v="48649.43"/>
    <n v="305"/>
    <x v="0"/>
    <n v="20053.18"/>
    <d v="2025-03-01T00:00:00"/>
  </r>
  <r>
    <s v="INV00251"/>
    <s v="C266"/>
    <d v="2025-05-09T00:00:00"/>
    <d v="2025-06-08T00:00:00"/>
    <n v="19492.86"/>
    <n v="9163.7000000000007"/>
    <n v="242"/>
    <x v="0"/>
    <n v="10329.16"/>
    <d v="2025-05-01T00:00:00"/>
  </r>
  <r>
    <s v="INV00014"/>
    <s v="C266"/>
    <d v="2024-06-10T00:00:00"/>
    <d v="2024-07-10T00:00:00"/>
    <n v="194753.94"/>
    <n v="194753.94"/>
    <n v="575"/>
    <x v="0"/>
    <n v="0"/>
    <d v="2024-06-01T00:00:00"/>
  </r>
  <r>
    <s v="INV00024"/>
    <s v="C266"/>
    <d v="2024-07-24T00:00:00"/>
    <d v="2024-08-23T00:00:00"/>
    <n v="89665.05"/>
    <n v="89665.05"/>
    <n v="531"/>
    <x v="0"/>
    <n v="0"/>
    <d v="2024-07-01T00:00:00"/>
  </r>
  <r>
    <s v="INV01010"/>
    <s v="C266"/>
    <d v="2025-10-19T00:00:00"/>
    <d v="2025-11-18T00:00:00"/>
    <n v="125805.79"/>
    <n v="125805.79"/>
    <n v="79"/>
    <x v="1"/>
    <n v="0"/>
    <d v="2025-10-01T00:00:00"/>
  </r>
  <r>
    <s v="INV01331"/>
    <s v="C266"/>
    <d v="2024-08-22T00:00:00"/>
    <d v="2024-09-21T00:00:00"/>
    <n v="165329.97"/>
    <n v="165329.97"/>
    <n v="502"/>
    <x v="0"/>
    <n v="0"/>
    <d v="2024-08-01T00:00:00"/>
  </r>
  <r>
    <s v="INV01334"/>
    <s v="C266"/>
    <d v="2024-12-19T00:00:00"/>
    <d v="2025-01-18T00:00:00"/>
    <n v="123965.69"/>
    <n v="123965.69"/>
    <n v="383"/>
    <x v="0"/>
    <n v="0"/>
    <d v="2024-12-01T00:00:00"/>
  </r>
  <r>
    <s v="INV01445"/>
    <s v="C266"/>
    <d v="2024-02-25T00:00:00"/>
    <d v="2024-03-26T00:00:00"/>
    <n v="198415.66"/>
    <n v="198415.66"/>
    <n v="681"/>
    <x v="0"/>
    <n v="0"/>
    <d v="2024-02-01T00:00:00"/>
  </r>
  <r>
    <s v="INV01483"/>
    <s v="C266"/>
    <d v="2025-03-13T00:00:00"/>
    <d v="2025-04-12T00:00:00"/>
    <n v="99458.14"/>
    <n v="99458.14"/>
    <n v="299"/>
    <x v="0"/>
    <n v="0"/>
    <d v="2025-03-01T00:00:00"/>
  </r>
  <r>
    <s v="INV01861"/>
    <s v="C266"/>
    <d v="2024-09-03T00:00:00"/>
    <d v="2024-10-03T00:00:00"/>
    <n v="112729.07"/>
    <n v="112729.07"/>
    <n v="490"/>
    <x v="0"/>
    <n v="0"/>
    <d v="2024-09-01T00:00:00"/>
  </r>
  <r>
    <s v="INV02445"/>
    <s v="C266"/>
    <d v="2025-04-14T00:00:00"/>
    <d v="2025-05-14T00:00:00"/>
    <n v="171709.17"/>
    <n v="171709.17"/>
    <n v="267"/>
    <x v="0"/>
    <n v="0"/>
    <d v="2025-04-01T00:00:00"/>
  </r>
  <r>
    <s v="INV02466"/>
    <s v="C266"/>
    <d v="2025-05-10T00:00:00"/>
    <d v="2025-06-09T00:00:00"/>
    <n v="151893.21"/>
    <n v="151893.21"/>
    <n v="241"/>
    <x v="0"/>
    <n v="0"/>
    <d v="2025-05-01T00:00:00"/>
  </r>
  <r>
    <s v="INV01771"/>
    <s v="C267"/>
    <d v="2025-01-04T00:00:00"/>
    <d v="2025-02-03T00:00:00"/>
    <n v="116184.05"/>
    <n v="58626.12"/>
    <n v="367"/>
    <x v="0"/>
    <n v="57557.93"/>
    <d v="2025-01-01T00:00:00"/>
  </r>
  <r>
    <s v="INV00096"/>
    <s v="C267"/>
    <d v="2025-03-26T00:00:00"/>
    <d v="2025-04-25T00:00:00"/>
    <n v="51772.639999999999"/>
    <n v="51772.639999999999"/>
    <n v="286"/>
    <x v="0"/>
    <n v="0"/>
    <d v="2025-03-01T00:00:00"/>
  </r>
  <r>
    <s v="INV00474"/>
    <s v="C267"/>
    <d v="2024-04-16T00:00:00"/>
    <d v="2024-05-16T00:00:00"/>
    <n v="164014"/>
    <n v="164014"/>
    <n v="630"/>
    <x v="0"/>
    <n v="0"/>
    <d v="2024-04-01T00:00:00"/>
  </r>
  <r>
    <s v="INV00484"/>
    <s v="C267"/>
    <d v="2025-01-19T00:00:00"/>
    <d v="2025-02-18T00:00:00"/>
    <n v="35565.71"/>
    <n v="35565.71"/>
    <n v="352"/>
    <x v="0"/>
    <n v="0"/>
    <d v="2025-01-01T00:00:00"/>
  </r>
  <r>
    <s v="INV00575"/>
    <s v="C267"/>
    <d v="2024-06-06T00:00:00"/>
    <d v="2024-07-06T00:00:00"/>
    <n v="180036.12"/>
    <n v="180036.12"/>
    <n v="579"/>
    <x v="0"/>
    <n v="0"/>
    <d v="2024-06-01T00:00:00"/>
  </r>
  <r>
    <s v="INV00865"/>
    <s v="C267"/>
    <d v="2024-06-16T00:00:00"/>
    <d v="2024-07-16T00:00:00"/>
    <n v="174148.27"/>
    <n v="174148.27"/>
    <n v="569"/>
    <x v="0"/>
    <n v="0"/>
    <d v="2024-06-01T00:00:00"/>
  </r>
  <r>
    <s v="INV00927"/>
    <s v="C267"/>
    <d v="2025-01-12T00:00:00"/>
    <d v="2025-02-11T00:00:00"/>
    <n v="99889.39"/>
    <n v="99889.39"/>
    <n v="359"/>
    <x v="0"/>
    <n v="0"/>
    <d v="2025-01-01T00:00:00"/>
  </r>
  <r>
    <s v="INV00936"/>
    <s v="C267"/>
    <d v="2025-10-14T00:00:00"/>
    <d v="2025-11-13T00:00:00"/>
    <n v="171311.99"/>
    <n v="171311.99"/>
    <n v="84"/>
    <x v="1"/>
    <n v="0"/>
    <d v="2025-10-01T00:00:00"/>
  </r>
  <r>
    <s v="INV01459"/>
    <s v="C267"/>
    <d v="2025-10-25T00:00:00"/>
    <d v="2025-11-24T00:00:00"/>
    <n v="31833.87"/>
    <n v="31833.87"/>
    <n v="73"/>
    <x v="1"/>
    <n v="0"/>
    <d v="2025-10-01T00:00:00"/>
  </r>
  <r>
    <s v="INV01672"/>
    <s v="C267"/>
    <d v="2024-08-16T00:00:00"/>
    <d v="2024-09-15T00:00:00"/>
    <n v="193729.96"/>
    <n v="193729.96"/>
    <n v="508"/>
    <x v="0"/>
    <n v="0"/>
    <d v="2024-08-01T00:00:00"/>
  </r>
  <r>
    <s v="INV01793"/>
    <s v="C267"/>
    <d v="2025-07-30T00:00:00"/>
    <d v="2025-08-29T00:00:00"/>
    <n v="23354.76"/>
    <n v="23354.76"/>
    <n v="160"/>
    <x v="0"/>
    <n v="0"/>
    <d v="2025-07-01T00:00:00"/>
  </r>
  <r>
    <s v="INV02250"/>
    <s v="C267"/>
    <d v="2024-02-07T00:00:00"/>
    <d v="2024-03-08T00:00:00"/>
    <n v="156539"/>
    <n v="156539"/>
    <n v="699"/>
    <x v="0"/>
    <n v="0"/>
    <d v="2024-02-01T00:00:00"/>
  </r>
  <r>
    <s v="INV02589"/>
    <s v="C267"/>
    <d v="2025-10-15T00:00:00"/>
    <d v="2025-11-14T00:00:00"/>
    <n v="80013.960000000006"/>
    <n v="80013.960000000006"/>
    <n v="83"/>
    <x v="1"/>
    <n v="0"/>
    <d v="2025-10-01T00:00:00"/>
  </r>
  <r>
    <s v="INV02734"/>
    <s v="C268"/>
    <d v="2025-07-23T00:00:00"/>
    <d v="2025-08-22T00:00:00"/>
    <n v="67383.58"/>
    <n v="40677.07"/>
    <n v="167"/>
    <x v="0"/>
    <n v="26706.510000000002"/>
    <d v="2025-07-01T00:00:00"/>
  </r>
  <r>
    <s v="INV00873"/>
    <s v="C268"/>
    <d v="2025-01-11T00:00:00"/>
    <d v="2025-02-10T00:00:00"/>
    <n v="10782.88"/>
    <n v="10782.88"/>
    <n v="360"/>
    <x v="0"/>
    <n v="0"/>
    <d v="2025-01-01T00:00:00"/>
  </r>
  <r>
    <s v="INV01565"/>
    <s v="C268"/>
    <d v="2024-04-06T00:00:00"/>
    <d v="2024-05-06T00:00:00"/>
    <n v="124709.19"/>
    <n v="124709.19"/>
    <n v="640"/>
    <x v="0"/>
    <n v="0"/>
    <d v="2024-04-01T00:00:00"/>
  </r>
  <r>
    <s v="INV01791"/>
    <s v="C268"/>
    <d v="2025-02-06T00:00:00"/>
    <d v="2025-03-08T00:00:00"/>
    <n v="93945.74"/>
    <n v="93945.74"/>
    <n v="334"/>
    <x v="0"/>
    <n v="0"/>
    <d v="2025-02-01T00:00:00"/>
  </r>
  <r>
    <s v="INV01893"/>
    <s v="C269"/>
    <d v="2024-08-06T00:00:00"/>
    <d v="2024-09-05T00:00:00"/>
    <n v="175723.25"/>
    <n v="109722.42"/>
    <n v="518"/>
    <x v="0"/>
    <n v="66000.83"/>
    <d v="2024-08-01T00:00:00"/>
  </r>
  <r>
    <s v="INV00748"/>
    <s v="C269"/>
    <d v="2024-08-31T00:00:00"/>
    <d v="2024-09-30T00:00:00"/>
    <n v="102704.71"/>
    <n v="75786.179999999993"/>
    <n v="493"/>
    <x v="0"/>
    <n v="26918.530000000013"/>
    <d v="2024-08-01T00:00:00"/>
  </r>
  <r>
    <s v="INV00253"/>
    <s v="C269"/>
    <d v="2024-10-27T00:00:00"/>
    <d v="2024-11-26T00:00:00"/>
    <n v="35906.15"/>
    <n v="16176.23"/>
    <n v="436"/>
    <x v="0"/>
    <n v="19729.920000000002"/>
    <d v="2024-10-01T00:00:00"/>
  </r>
  <r>
    <s v="INV00655"/>
    <s v="C269"/>
    <d v="2025-08-30T00:00:00"/>
    <d v="2025-09-29T00:00:00"/>
    <n v="19287.169999999998"/>
    <n v="6240.47"/>
    <n v="129"/>
    <x v="0"/>
    <n v="13046.699999999997"/>
    <d v="2025-08-01T00:00:00"/>
  </r>
  <r>
    <s v="INV00270"/>
    <s v="C269"/>
    <d v="2024-09-01T00:00:00"/>
    <d v="2024-10-01T00:00:00"/>
    <n v="185928.16"/>
    <n v="185928.16"/>
    <n v="492"/>
    <x v="0"/>
    <n v="0"/>
    <d v="2024-09-01T00:00:00"/>
  </r>
  <r>
    <s v="INV00619"/>
    <s v="C269"/>
    <d v="2025-10-13T00:00:00"/>
    <d v="2025-11-12T00:00:00"/>
    <n v="84047.53"/>
    <n v="84047.53"/>
    <n v="85"/>
    <x v="1"/>
    <n v="0"/>
    <d v="2025-10-01T00:00:00"/>
  </r>
  <r>
    <s v="INV00656"/>
    <s v="C269"/>
    <d v="2025-05-24T00:00:00"/>
    <d v="2025-06-23T00:00:00"/>
    <n v="133425.28"/>
    <n v="133425.28"/>
    <n v="227"/>
    <x v="0"/>
    <n v="0"/>
    <d v="2025-05-01T00:00:00"/>
  </r>
  <r>
    <s v="INV01089"/>
    <s v="C269"/>
    <d v="2025-12-30T00:00:00"/>
    <d v="2026-01-29T00:00:00"/>
    <n v="75363.12"/>
    <n v="75363.12"/>
    <n v="7"/>
    <x v="2"/>
    <n v="0"/>
    <d v="2025-12-01T00:00:00"/>
  </r>
  <r>
    <s v="INV01310"/>
    <s v="C269"/>
    <d v="2025-07-13T00:00:00"/>
    <d v="2025-08-12T00:00:00"/>
    <n v="141873.72"/>
    <n v="141873.72"/>
    <n v="177"/>
    <x v="0"/>
    <n v="0"/>
    <d v="2025-07-01T00:00:00"/>
  </r>
  <r>
    <s v="INV01876"/>
    <s v="C269"/>
    <d v="2025-12-14T00:00:00"/>
    <d v="2026-01-13T00:00:00"/>
    <n v="118134.52"/>
    <n v="118134.52"/>
    <n v="23"/>
    <x v="2"/>
    <n v="0"/>
    <d v="2025-12-01T00:00:00"/>
  </r>
  <r>
    <s v="INV02337"/>
    <s v="C269"/>
    <d v="2024-04-27T00:00:00"/>
    <d v="2024-05-27T00:00:00"/>
    <n v="128464.39"/>
    <n v="128464.39"/>
    <n v="619"/>
    <x v="0"/>
    <n v="0"/>
    <d v="2024-04-01T00:00:00"/>
  </r>
  <r>
    <s v="INV02457"/>
    <s v="C270"/>
    <d v="2025-08-15T00:00:00"/>
    <d v="2025-09-14T00:00:00"/>
    <n v="112846.39"/>
    <n v="47593.96"/>
    <n v="144"/>
    <x v="0"/>
    <n v="65252.43"/>
    <d v="2025-08-01T00:00:00"/>
  </r>
  <r>
    <s v="INV00296"/>
    <s v="C270"/>
    <d v="2024-06-16T00:00:00"/>
    <d v="2024-07-16T00:00:00"/>
    <n v="106397.06"/>
    <n v="61419.87"/>
    <n v="569"/>
    <x v="0"/>
    <n v="44977.189999999995"/>
    <d v="2024-06-01T00:00:00"/>
  </r>
  <r>
    <s v="INV01490"/>
    <s v="C270"/>
    <d v="2024-04-18T00:00:00"/>
    <d v="2024-05-18T00:00:00"/>
    <n v="62933.57"/>
    <n v="19982.830000000002"/>
    <n v="628"/>
    <x v="0"/>
    <n v="42950.74"/>
    <d v="2024-04-01T00:00:00"/>
  </r>
  <r>
    <s v="INV02480"/>
    <s v="C270"/>
    <d v="2024-09-05T00:00:00"/>
    <d v="2024-10-05T00:00:00"/>
    <n v="106779.47"/>
    <n v="63830.81"/>
    <n v="488"/>
    <x v="0"/>
    <n v="42948.66"/>
    <d v="2024-09-01T00:00:00"/>
  </r>
  <r>
    <s v="INV00071"/>
    <s v="C270"/>
    <d v="2024-05-17T00:00:00"/>
    <d v="2024-06-16T00:00:00"/>
    <n v="62057.95"/>
    <n v="62057.95"/>
    <n v="599"/>
    <x v="0"/>
    <n v="0"/>
    <d v="2024-05-01T00:00:00"/>
  </r>
  <r>
    <s v="INV00505"/>
    <s v="C270"/>
    <d v="2024-02-28T00:00:00"/>
    <d v="2024-03-29T00:00:00"/>
    <n v="28994.23"/>
    <n v="28994.23"/>
    <n v="678"/>
    <x v="0"/>
    <n v="0"/>
    <d v="2024-02-01T00:00:00"/>
  </r>
  <r>
    <s v="INV00534"/>
    <s v="C270"/>
    <d v="2025-02-19T00:00:00"/>
    <d v="2025-03-21T00:00:00"/>
    <n v="98382.89"/>
    <n v="98382.89"/>
    <n v="321"/>
    <x v="0"/>
    <n v="0"/>
    <d v="2025-02-01T00:00:00"/>
  </r>
  <r>
    <s v="INV00617"/>
    <s v="C270"/>
    <d v="2025-07-19T00:00:00"/>
    <d v="2025-08-18T00:00:00"/>
    <n v="137406.76"/>
    <n v="137406.76"/>
    <n v="171"/>
    <x v="0"/>
    <n v="0"/>
    <d v="2025-07-01T00:00:00"/>
  </r>
  <r>
    <s v="INV01401"/>
    <s v="C270"/>
    <d v="2025-09-27T00:00:00"/>
    <d v="2025-10-27T00:00:00"/>
    <n v="141379.84"/>
    <n v="141379.84"/>
    <n v="101"/>
    <x v="0"/>
    <n v="0"/>
    <d v="2025-09-01T00:00:00"/>
  </r>
  <r>
    <s v="INV02023"/>
    <s v="C270"/>
    <d v="2024-10-09T00:00:00"/>
    <d v="2024-11-08T00:00:00"/>
    <n v="129023.6"/>
    <n v="129023.6"/>
    <n v="454"/>
    <x v="0"/>
    <n v="0"/>
    <d v="2024-10-01T00:00:00"/>
  </r>
  <r>
    <s v="INV02332"/>
    <s v="C270"/>
    <d v="2024-06-19T00:00:00"/>
    <d v="2024-07-19T00:00:00"/>
    <n v="96794.16"/>
    <n v="96794.16"/>
    <n v="566"/>
    <x v="0"/>
    <n v="0"/>
    <d v="2024-06-01T00:00:00"/>
  </r>
  <r>
    <s v="INV00802"/>
    <s v="C271"/>
    <d v="2025-11-24T00:00:00"/>
    <d v="2025-12-24T00:00:00"/>
    <n v="186673.41"/>
    <n v="82314.929999999993"/>
    <n v="43"/>
    <x v="3"/>
    <n v="104358.48000000001"/>
    <d v="2025-11-01T00:00:00"/>
  </r>
  <r>
    <s v="INV01491"/>
    <s v="C271"/>
    <d v="2024-12-20T00:00:00"/>
    <d v="2025-01-19T00:00:00"/>
    <n v="124830.44"/>
    <n v="52569.53"/>
    <n v="382"/>
    <x v="0"/>
    <n v="72260.91"/>
    <d v="2024-12-01T00:00:00"/>
  </r>
  <r>
    <s v="INV01118"/>
    <s v="C271"/>
    <d v="2024-11-30T00:00:00"/>
    <d v="2024-12-30T00:00:00"/>
    <n v="54830.09"/>
    <n v="47222.49"/>
    <n v="402"/>
    <x v="0"/>
    <n v="7607.5999999999985"/>
    <d v="2024-11-01T00:00:00"/>
  </r>
  <r>
    <s v="INV00403"/>
    <s v="C271"/>
    <d v="2025-08-25T00:00:00"/>
    <d v="2025-09-24T00:00:00"/>
    <n v="139018.91"/>
    <n v="139018.91"/>
    <n v="134"/>
    <x v="0"/>
    <n v="0"/>
    <d v="2025-08-01T00:00:00"/>
  </r>
  <r>
    <s v="INV01709"/>
    <s v="C271"/>
    <d v="2025-04-23T00:00:00"/>
    <d v="2025-05-23T00:00:00"/>
    <n v="108286.64"/>
    <n v="108286.64"/>
    <n v="258"/>
    <x v="0"/>
    <n v="0"/>
    <d v="2025-04-01T00:00:00"/>
  </r>
  <r>
    <s v="INV01752"/>
    <s v="C271"/>
    <d v="2025-07-03T00:00:00"/>
    <d v="2025-08-02T00:00:00"/>
    <n v="181765.05"/>
    <n v="181765.05"/>
    <n v="187"/>
    <x v="0"/>
    <n v="0"/>
    <d v="2025-07-01T00:00:00"/>
  </r>
  <r>
    <s v="INV01871"/>
    <s v="C271"/>
    <d v="2024-07-23T00:00:00"/>
    <d v="2024-08-22T00:00:00"/>
    <n v="145792.69"/>
    <n v="145792.69"/>
    <n v="532"/>
    <x v="0"/>
    <n v="0"/>
    <d v="2024-07-01T00:00:00"/>
  </r>
  <r>
    <s v="INV02379"/>
    <s v="C271"/>
    <d v="2025-06-21T00:00:00"/>
    <d v="2025-07-21T00:00:00"/>
    <n v="84609.35"/>
    <n v="84609.35"/>
    <n v="199"/>
    <x v="0"/>
    <n v="0"/>
    <d v="2025-06-01T00:00:00"/>
  </r>
  <r>
    <s v="INV02669"/>
    <s v="C271"/>
    <d v="2025-08-05T00:00:00"/>
    <d v="2025-09-04T00:00:00"/>
    <n v="11340.22"/>
    <n v="11340.22"/>
    <n v="154"/>
    <x v="0"/>
    <n v="0"/>
    <d v="2025-08-01T00:00:00"/>
  </r>
  <r>
    <s v="INV01406"/>
    <s v="C272"/>
    <d v="2024-05-03T00:00:00"/>
    <d v="2024-06-02T00:00:00"/>
    <n v="191957.63"/>
    <n v="75922.399999999994"/>
    <n v="613"/>
    <x v="0"/>
    <n v="116035.23000000001"/>
    <d v="2024-05-01T00:00:00"/>
  </r>
  <r>
    <s v="INV02044"/>
    <s v="C272"/>
    <d v="2024-12-12T00:00:00"/>
    <d v="2025-01-11T00:00:00"/>
    <n v="155853.37"/>
    <n v="73697.649999999994"/>
    <n v="390"/>
    <x v="0"/>
    <n v="82155.72"/>
    <d v="2024-12-01T00:00:00"/>
  </r>
  <r>
    <s v="INV01487"/>
    <s v="C272"/>
    <d v="2024-04-07T00:00:00"/>
    <d v="2024-05-07T00:00:00"/>
    <n v="141773.79999999999"/>
    <n v="62116.52"/>
    <n v="639"/>
    <x v="0"/>
    <n v="79657.279999999999"/>
    <d v="2024-04-01T00:00:00"/>
  </r>
  <r>
    <s v="INV01084"/>
    <s v="C272"/>
    <d v="2024-09-26T00:00:00"/>
    <d v="2024-10-26T00:00:00"/>
    <n v="129968.99"/>
    <n v="73002.45"/>
    <n v="467"/>
    <x v="0"/>
    <n v="56966.540000000008"/>
    <d v="2024-09-01T00:00:00"/>
  </r>
  <r>
    <s v="INV00226"/>
    <s v="C272"/>
    <d v="2025-01-14T00:00:00"/>
    <d v="2025-02-13T00:00:00"/>
    <n v="118362.1"/>
    <n v="87809.05"/>
    <n v="357"/>
    <x v="0"/>
    <n v="30553.050000000003"/>
    <d v="2025-01-01T00:00:00"/>
  </r>
  <r>
    <s v="INV01417"/>
    <s v="C272"/>
    <d v="2025-12-23T00:00:00"/>
    <d v="2026-01-22T00:00:00"/>
    <n v="45866.37"/>
    <n v="17380.82"/>
    <n v="14"/>
    <x v="2"/>
    <n v="28485.550000000003"/>
    <d v="2025-12-01T00:00:00"/>
  </r>
  <r>
    <s v="INV02221"/>
    <s v="C272"/>
    <d v="2024-03-25T00:00:00"/>
    <d v="2024-04-24T00:00:00"/>
    <n v="56999.92"/>
    <n v="39741.47"/>
    <n v="652"/>
    <x v="0"/>
    <n v="17258.449999999997"/>
    <d v="2024-03-01T00:00:00"/>
  </r>
  <r>
    <s v="INV00160"/>
    <s v="C272"/>
    <d v="2025-05-09T00:00:00"/>
    <d v="2025-06-08T00:00:00"/>
    <n v="115418.69"/>
    <n v="115418.69"/>
    <n v="242"/>
    <x v="0"/>
    <n v="0"/>
    <d v="2025-05-01T00:00:00"/>
  </r>
  <r>
    <s v="INV01124"/>
    <s v="C272"/>
    <d v="2025-03-16T00:00:00"/>
    <d v="2025-04-15T00:00:00"/>
    <n v="130825.53"/>
    <n v="130825.53"/>
    <n v="296"/>
    <x v="0"/>
    <n v="0"/>
    <d v="2025-03-01T00:00:00"/>
  </r>
  <r>
    <s v="INV01631"/>
    <s v="C272"/>
    <d v="2025-01-27T00:00:00"/>
    <d v="2025-02-26T00:00:00"/>
    <n v="160834.45000000001"/>
    <n v="160834.45000000001"/>
    <n v="344"/>
    <x v="0"/>
    <n v="0"/>
    <d v="2025-01-01T00:00:00"/>
  </r>
  <r>
    <s v="INV00495"/>
    <s v="C273"/>
    <d v="2025-09-22T00:00:00"/>
    <d v="2025-10-22T00:00:00"/>
    <n v="10962.72"/>
    <n v="6673.81"/>
    <n v="106"/>
    <x v="0"/>
    <n v="4288.9099999999989"/>
    <d v="2025-09-01T00:00:00"/>
  </r>
  <r>
    <s v="INV00170"/>
    <s v="C273"/>
    <d v="2025-01-14T00:00:00"/>
    <d v="2025-02-13T00:00:00"/>
    <n v="13058.52"/>
    <n v="10202.75"/>
    <n v="357"/>
    <x v="0"/>
    <n v="2855.7700000000004"/>
    <d v="2025-01-01T00:00:00"/>
  </r>
  <r>
    <s v="INV00237"/>
    <s v="C273"/>
    <d v="2025-03-22T00:00:00"/>
    <d v="2025-04-21T00:00:00"/>
    <n v="153663.85999999999"/>
    <n v="153663.85999999999"/>
    <n v="290"/>
    <x v="0"/>
    <n v="0"/>
    <d v="2025-03-01T00:00:00"/>
  </r>
  <r>
    <s v="INV00350"/>
    <s v="C273"/>
    <d v="2024-04-17T00:00:00"/>
    <d v="2024-05-17T00:00:00"/>
    <n v="181356.44"/>
    <n v="181356.44"/>
    <n v="629"/>
    <x v="0"/>
    <n v="0"/>
    <d v="2024-04-01T00:00:00"/>
  </r>
  <r>
    <s v="INV00833"/>
    <s v="C273"/>
    <d v="2024-03-08T00:00:00"/>
    <d v="2024-04-07T00:00:00"/>
    <n v="197483.57"/>
    <n v="197483.57"/>
    <n v="669"/>
    <x v="0"/>
    <n v="0"/>
    <d v="2024-03-01T00:00:00"/>
  </r>
  <r>
    <s v="INV00863"/>
    <s v="C273"/>
    <d v="2024-04-13T00:00:00"/>
    <d v="2024-05-13T00:00:00"/>
    <n v="121296.65"/>
    <n v="121296.65"/>
    <n v="633"/>
    <x v="0"/>
    <n v="0"/>
    <d v="2024-04-01T00:00:00"/>
  </r>
  <r>
    <s v="INV01126"/>
    <s v="C273"/>
    <d v="2025-02-23T00:00:00"/>
    <d v="2025-03-25T00:00:00"/>
    <n v="30475.78"/>
    <n v="30475.78"/>
    <n v="317"/>
    <x v="0"/>
    <n v="0"/>
    <d v="2025-02-01T00:00:00"/>
  </r>
  <r>
    <s v="INV01154"/>
    <s v="C273"/>
    <d v="2024-10-14T00:00:00"/>
    <d v="2024-11-13T00:00:00"/>
    <n v="156904.82999999999"/>
    <n v="156904.82999999999"/>
    <n v="449"/>
    <x v="0"/>
    <n v="0"/>
    <d v="2024-10-01T00:00:00"/>
  </r>
  <r>
    <s v="INV01242"/>
    <s v="C273"/>
    <d v="2025-03-14T00:00:00"/>
    <d v="2025-04-13T00:00:00"/>
    <n v="125928.54"/>
    <n v="125928.54"/>
    <n v="298"/>
    <x v="0"/>
    <n v="0"/>
    <d v="2025-03-01T00:00:00"/>
  </r>
  <r>
    <s v="INV01506"/>
    <s v="C273"/>
    <d v="2025-05-17T00:00:00"/>
    <d v="2025-06-16T00:00:00"/>
    <n v="78489.3"/>
    <n v="78489.3"/>
    <n v="234"/>
    <x v="0"/>
    <n v="0"/>
    <d v="2025-05-01T00:00:00"/>
  </r>
  <r>
    <s v="INV02559"/>
    <s v="C273"/>
    <d v="2024-10-05T00:00:00"/>
    <d v="2024-11-04T00:00:00"/>
    <n v="72631.179999999993"/>
    <n v="72631.179999999993"/>
    <n v="458"/>
    <x v="0"/>
    <n v="0"/>
    <d v="2024-10-01T00:00:00"/>
  </r>
  <r>
    <s v="INV02601"/>
    <s v="C273"/>
    <d v="2024-05-13T00:00:00"/>
    <d v="2024-06-12T00:00:00"/>
    <n v="193560.28"/>
    <n v="193560.28"/>
    <n v="603"/>
    <x v="0"/>
    <n v="0"/>
    <d v="2024-05-01T00:00:00"/>
  </r>
  <r>
    <s v="INV02861"/>
    <s v="C273"/>
    <d v="2025-01-13T00:00:00"/>
    <d v="2025-02-12T00:00:00"/>
    <n v="101760.01"/>
    <n v="101760.01"/>
    <n v="358"/>
    <x v="0"/>
    <n v="0"/>
    <d v="2025-01-01T00:00:00"/>
  </r>
  <r>
    <s v="INV02919"/>
    <s v="C273"/>
    <d v="2025-03-12T00:00:00"/>
    <d v="2025-04-11T00:00:00"/>
    <n v="132070.9"/>
    <n v="132070.9"/>
    <n v="300"/>
    <x v="0"/>
    <n v="0"/>
    <d v="2025-03-01T00:00:00"/>
  </r>
  <r>
    <s v="INV02229"/>
    <s v="C274"/>
    <d v="2025-07-13T00:00:00"/>
    <d v="2025-08-12T00:00:00"/>
    <n v="132460.48000000001"/>
    <n v="41660.120000000003"/>
    <n v="177"/>
    <x v="0"/>
    <n v="90800.360000000015"/>
    <d v="2025-07-01T00:00:00"/>
  </r>
  <r>
    <s v="INV00953"/>
    <s v="C274"/>
    <d v="2024-01-18T00:00:00"/>
    <d v="2024-02-17T00:00:00"/>
    <n v="119709.33"/>
    <n v="44721.25"/>
    <n v="719"/>
    <x v="0"/>
    <n v="74988.08"/>
    <d v="2024-01-01T00:00:00"/>
  </r>
  <r>
    <s v="INV00687"/>
    <s v="C274"/>
    <d v="2025-04-21T00:00:00"/>
    <d v="2025-05-21T00:00:00"/>
    <n v="30137.18"/>
    <n v="16828.68"/>
    <n v="260"/>
    <x v="0"/>
    <n v="13308.5"/>
    <d v="2025-04-01T00:00:00"/>
  </r>
  <r>
    <s v="INV01387"/>
    <s v="C274"/>
    <d v="2025-11-06T00:00:00"/>
    <d v="2025-12-06T00:00:00"/>
    <n v="18426.080000000002"/>
    <n v="7028.9"/>
    <n v="61"/>
    <x v="1"/>
    <n v="11397.180000000002"/>
    <d v="2025-11-01T00:00:00"/>
  </r>
  <r>
    <s v="INV00723"/>
    <s v="C274"/>
    <d v="2025-07-15T00:00:00"/>
    <d v="2025-08-14T00:00:00"/>
    <n v="28983.58"/>
    <n v="28983.58"/>
    <n v="175"/>
    <x v="0"/>
    <n v="0"/>
    <d v="2025-07-01T00:00:00"/>
  </r>
  <r>
    <s v="INV00960"/>
    <s v="C274"/>
    <d v="2024-11-10T00:00:00"/>
    <d v="2024-12-10T00:00:00"/>
    <n v="43274.57"/>
    <n v="43274.57"/>
    <n v="422"/>
    <x v="0"/>
    <n v="0"/>
    <d v="2024-11-01T00:00:00"/>
  </r>
  <r>
    <s v="INV01227"/>
    <s v="C274"/>
    <d v="2025-03-28T00:00:00"/>
    <d v="2025-04-27T00:00:00"/>
    <n v="67110.33"/>
    <n v="67110.33"/>
    <n v="284"/>
    <x v="0"/>
    <n v="0"/>
    <d v="2025-03-01T00:00:00"/>
  </r>
  <r>
    <s v="INV01741"/>
    <s v="C274"/>
    <d v="2024-06-18T00:00:00"/>
    <d v="2024-07-18T00:00:00"/>
    <n v="151082.74"/>
    <n v="151082.74"/>
    <n v="567"/>
    <x v="0"/>
    <n v="0"/>
    <d v="2024-06-01T00:00:00"/>
  </r>
  <r>
    <s v="INV01316"/>
    <s v="C275"/>
    <d v="2025-04-20T00:00:00"/>
    <d v="2025-05-20T00:00:00"/>
    <n v="144217.60000000001"/>
    <n v="113600.4"/>
    <n v="261"/>
    <x v="0"/>
    <n v="30617.200000000012"/>
    <d v="2025-04-01T00:00:00"/>
  </r>
  <r>
    <s v="INV02074"/>
    <s v="C275"/>
    <d v="2024-06-24T00:00:00"/>
    <d v="2024-07-24T00:00:00"/>
    <n v="21104.89"/>
    <n v="15287.76"/>
    <n v="561"/>
    <x v="0"/>
    <n v="5817.1299999999992"/>
    <d v="2024-06-01T00:00:00"/>
  </r>
  <r>
    <s v="INV00216"/>
    <s v="C275"/>
    <d v="2025-05-10T00:00:00"/>
    <d v="2025-06-09T00:00:00"/>
    <n v="35403.440000000002"/>
    <n v="35403.440000000002"/>
    <n v="241"/>
    <x v="0"/>
    <n v="0"/>
    <d v="2025-05-01T00:00:00"/>
  </r>
  <r>
    <s v="INV00314"/>
    <s v="C275"/>
    <d v="2024-12-26T00:00:00"/>
    <d v="2025-01-25T00:00:00"/>
    <n v="196769.49"/>
    <n v="196769.49"/>
    <n v="376"/>
    <x v="0"/>
    <n v="0"/>
    <d v="2024-12-01T00:00:00"/>
  </r>
  <r>
    <s v="INV00890"/>
    <s v="C275"/>
    <d v="2025-07-24T00:00:00"/>
    <d v="2025-08-23T00:00:00"/>
    <n v="109116.23"/>
    <n v="109116.23"/>
    <n v="166"/>
    <x v="0"/>
    <n v="0"/>
    <d v="2025-07-01T00:00:00"/>
  </r>
  <r>
    <s v="INV01057"/>
    <s v="C275"/>
    <d v="2025-10-30T00:00:00"/>
    <d v="2025-11-29T00:00:00"/>
    <n v="175759.5"/>
    <n v="175759.5"/>
    <n v="68"/>
    <x v="1"/>
    <n v="0"/>
    <d v="2025-10-01T00:00:00"/>
  </r>
  <r>
    <s v="INV01141"/>
    <s v="C275"/>
    <d v="2025-06-02T00:00:00"/>
    <d v="2025-07-02T00:00:00"/>
    <n v="94143.78"/>
    <n v="94143.78"/>
    <n v="218"/>
    <x v="0"/>
    <n v="0"/>
    <d v="2025-06-01T00:00:00"/>
  </r>
  <r>
    <s v="INV01248"/>
    <s v="C275"/>
    <d v="2024-07-11T00:00:00"/>
    <d v="2024-08-10T00:00:00"/>
    <n v="79036.070000000007"/>
    <n v="79036.070000000007"/>
    <n v="544"/>
    <x v="0"/>
    <n v="0"/>
    <d v="2024-07-01T00:00:00"/>
  </r>
  <r>
    <s v="INV01844"/>
    <s v="C275"/>
    <d v="2025-02-13T00:00:00"/>
    <d v="2025-03-15T00:00:00"/>
    <n v="48163.33"/>
    <n v="48163.33"/>
    <n v="327"/>
    <x v="0"/>
    <n v="0"/>
    <d v="2025-02-01T00:00:00"/>
  </r>
  <r>
    <s v="INV02265"/>
    <s v="C275"/>
    <d v="2025-08-26T00:00:00"/>
    <d v="2025-09-25T00:00:00"/>
    <n v="128844.21"/>
    <n v="128844.21"/>
    <n v="133"/>
    <x v="0"/>
    <n v="0"/>
    <d v="2025-08-01T00:00:00"/>
  </r>
  <r>
    <s v="INV02393"/>
    <s v="C275"/>
    <d v="2025-01-13T00:00:00"/>
    <d v="2025-02-12T00:00:00"/>
    <n v="59868.800000000003"/>
    <n v="59868.800000000003"/>
    <n v="358"/>
    <x v="0"/>
    <n v="0"/>
    <d v="2025-01-01T00:00:00"/>
  </r>
  <r>
    <s v="INV02520"/>
    <s v="C275"/>
    <d v="2025-06-06T00:00:00"/>
    <d v="2025-07-06T00:00:00"/>
    <n v="170897.41"/>
    <n v="170897.41"/>
    <n v="214"/>
    <x v="0"/>
    <n v="0"/>
    <d v="2025-06-01T00:00:00"/>
  </r>
  <r>
    <s v="INV02689"/>
    <s v="C275"/>
    <d v="2025-12-08T00:00:00"/>
    <d v="2026-01-07T00:00:00"/>
    <n v="95719.05"/>
    <n v="95719.05"/>
    <n v="29"/>
    <x v="2"/>
    <n v="0"/>
    <d v="2025-12-01T00:00:00"/>
  </r>
  <r>
    <s v="INV00131"/>
    <s v="C276"/>
    <d v="2024-12-06T00:00:00"/>
    <d v="2025-01-05T00:00:00"/>
    <n v="12572.71"/>
    <n v="12572.71"/>
    <n v="396"/>
    <x v="0"/>
    <n v="0"/>
    <d v="2024-12-01T00:00:00"/>
  </r>
  <r>
    <s v="INV00444"/>
    <s v="C276"/>
    <d v="2024-09-02T00:00:00"/>
    <d v="2024-10-02T00:00:00"/>
    <n v="81902.5"/>
    <n v="81902.5"/>
    <n v="491"/>
    <x v="0"/>
    <n v="0"/>
    <d v="2024-09-01T00:00:00"/>
  </r>
  <r>
    <s v="INV01255"/>
    <s v="C276"/>
    <d v="2024-03-24T00:00:00"/>
    <d v="2024-04-23T00:00:00"/>
    <n v="197001"/>
    <n v="197001"/>
    <n v="653"/>
    <x v="0"/>
    <n v="0"/>
    <d v="2024-03-01T00:00:00"/>
  </r>
  <r>
    <s v="INV01337"/>
    <s v="C276"/>
    <d v="2024-05-10T00:00:00"/>
    <d v="2024-06-09T00:00:00"/>
    <n v="110056.45"/>
    <n v="110056.45"/>
    <n v="606"/>
    <x v="0"/>
    <n v="0"/>
    <d v="2024-05-01T00:00:00"/>
  </r>
  <r>
    <s v="INV01396"/>
    <s v="C276"/>
    <d v="2025-08-19T00:00:00"/>
    <d v="2025-09-18T00:00:00"/>
    <n v="156939.35999999999"/>
    <n v="156939.35999999999"/>
    <n v="140"/>
    <x v="0"/>
    <n v="0"/>
    <d v="2025-08-01T00:00:00"/>
  </r>
  <r>
    <s v="INV02209"/>
    <s v="C276"/>
    <d v="2024-12-17T00:00:00"/>
    <d v="2025-01-16T00:00:00"/>
    <n v="95031.679999999993"/>
    <n v="95031.679999999993"/>
    <n v="385"/>
    <x v="0"/>
    <n v="0"/>
    <d v="2024-12-01T00:00:00"/>
  </r>
  <r>
    <s v="INV00364"/>
    <s v="C277"/>
    <d v="2025-06-15T00:00:00"/>
    <d v="2025-07-15T00:00:00"/>
    <n v="158460.53"/>
    <n v="68272.59"/>
    <n v="205"/>
    <x v="0"/>
    <n v="90187.94"/>
    <d v="2025-06-01T00:00:00"/>
  </r>
  <r>
    <s v="INV00783"/>
    <s v="C277"/>
    <d v="2024-07-25T00:00:00"/>
    <d v="2024-08-24T00:00:00"/>
    <n v="68087.820000000007"/>
    <n v="43948.58"/>
    <n v="530"/>
    <x v="0"/>
    <n v="24139.240000000005"/>
    <d v="2024-07-01T00:00:00"/>
  </r>
  <r>
    <s v="INV00395"/>
    <s v="C277"/>
    <d v="2024-11-15T00:00:00"/>
    <d v="2024-12-15T00:00:00"/>
    <n v="13760.85"/>
    <n v="13760.85"/>
    <n v="417"/>
    <x v="0"/>
    <n v="0"/>
    <d v="2024-11-01T00:00:00"/>
  </r>
  <r>
    <s v="INV01385"/>
    <s v="C277"/>
    <d v="2024-04-02T00:00:00"/>
    <d v="2024-05-02T00:00:00"/>
    <n v="152479.94"/>
    <n v="152479.94"/>
    <n v="644"/>
    <x v="0"/>
    <n v="0"/>
    <d v="2024-04-01T00:00:00"/>
  </r>
  <r>
    <s v="INV01765"/>
    <s v="C277"/>
    <d v="2025-03-26T00:00:00"/>
    <d v="2025-04-25T00:00:00"/>
    <n v="198376.91"/>
    <n v="198376.91"/>
    <n v="286"/>
    <x v="0"/>
    <n v="0"/>
    <d v="2025-03-01T00:00:00"/>
  </r>
  <r>
    <s v="INV02788"/>
    <s v="C277"/>
    <d v="2024-12-29T00:00:00"/>
    <d v="2025-01-28T00:00:00"/>
    <n v="40637.78"/>
    <n v="40637.78"/>
    <n v="373"/>
    <x v="0"/>
    <n v="0"/>
    <d v="2024-12-01T00:00:00"/>
  </r>
  <r>
    <s v="INV02821"/>
    <s v="C277"/>
    <d v="2024-11-09T00:00:00"/>
    <d v="2024-12-09T00:00:00"/>
    <n v="10706.55"/>
    <n v="10706.55"/>
    <n v="423"/>
    <x v="0"/>
    <n v="0"/>
    <d v="2024-11-01T00:00:00"/>
  </r>
  <r>
    <s v="INV02969"/>
    <s v="C277"/>
    <d v="2024-01-09T00:00:00"/>
    <d v="2024-02-08T00:00:00"/>
    <n v="17255.97"/>
    <n v="17255.97"/>
    <n v="728"/>
    <x v="0"/>
    <n v="0"/>
    <d v="2024-01-01T00:00:00"/>
  </r>
  <r>
    <s v="INV02531"/>
    <s v="C278"/>
    <d v="2025-08-24T00:00:00"/>
    <d v="2025-09-23T00:00:00"/>
    <n v="174416.46"/>
    <n v="83799.09"/>
    <n v="135"/>
    <x v="0"/>
    <n v="90617.37"/>
    <d v="2025-08-01T00:00:00"/>
  </r>
  <r>
    <s v="INV00346"/>
    <s v="C278"/>
    <d v="2025-07-19T00:00:00"/>
    <d v="2025-08-18T00:00:00"/>
    <n v="116754.29"/>
    <n v="43448.46"/>
    <n v="171"/>
    <x v="0"/>
    <n v="73305.829999999987"/>
    <d v="2025-07-01T00:00:00"/>
  </r>
  <r>
    <s v="INV00708"/>
    <s v="C278"/>
    <d v="2024-04-21T00:00:00"/>
    <d v="2024-05-21T00:00:00"/>
    <n v="170277.78"/>
    <n v="105128.33"/>
    <n v="625"/>
    <x v="0"/>
    <n v="65149.45"/>
    <d v="2024-04-01T00:00:00"/>
  </r>
  <r>
    <s v="INV00073"/>
    <s v="C278"/>
    <d v="2024-02-19T00:00:00"/>
    <d v="2024-03-20T00:00:00"/>
    <n v="57315.62"/>
    <n v="57315.62"/>
    <n v="687"/>
    <x v="0"/>
    <n v="0"/>
    <d v="2024-02-01T00:00:00"/>
  </r>
  <r>
    <s v="INV00574"/>
    <s v="C278"/>
    <d v="2025-03-25T00:00:00"/>
    <d v="2025-04-24T00:00:00"/>
    <n v="196191.2"/>
    <n v="196191.2"/>
    <n v="287"/>
    <x v="0"/>
    <n v="0"/>
    <d v="2025-03-01T00:00:00"/>
  </r>
  <r>
    <s v="INV00586"/>
    <s v="C278"/>
    <d v="2025-07-20T00:00:00"/>
    <d v="2025-08-19T00:00:00"/>
    <n v="107370.5"/>
    <n v="107370.5"/>
    <n v="170"/>
    <x v="0"/>
    <n v="0"/>
    <d v="2025-07-01T00:00:00"/>
  </r>
  <r>
    <s v="INV00625"/>
    <s v="C278"/>
    <d v="2025-05-12T00:00:00"/>
    <d v="2025-06-11T00:00:00"/>
    <n v="100547.37"/>
    <n v="100547.37"/>
    <n v="239"/>
    <x v="0"/>
    <n v="0"/>
    <d v="2025-05-01T00:00:00"/>
  </r>
  <r>
    <s v="INV00778"/>
    <s v="C278"/>
    <d v="2024-05-02T00:00:00"/>
    <d v="2024-06-01T00:00:00"/>
    <n v="17713.689999999999"/>
    <n v="17713.689999999999"/>
    <n v="614"/>
    <x v="0"/>
    <n v="0"/>
    <d v="2024-05-01T00:00:00"/>
  </r>
  <r>
    <s v="INV00987"/>
    <s v="C278"/>
    <d v="2024-11-08T00:00:00"/>
    <d v="2024-12-08T00:00:00"/>
    <n v="191835.82"/>
    <n v="191835.82"/>
    <n v="424"/>
    <x v="0"/>
    <n v="0"/>
    <d v="2024-11-01T00:00:00"/>
  </r>
  <r>
    <s v="INV01157"/>
    <s v="C278"/>
    <d v="2025-11-12T00:00:00"/>
    <d v="2025-12-12T00:00:00"/>
    <n v="191744.11"/>
    <n v="191744.11"/>
    <n v="55"/>
    <x v="3"/>
    <n v="0"/>
    <d v="2025-11-01T00:00:00"/>
  </r>
  <r>
    <s v="INV01294"/>
    <s v="C278"/>
    <d v="2024-02-24T00:00:00"/>
    <d v="2024-03-25T00:00:00"/>
    <n v="36400.75"/>
    <n v="36400.75"/>
    <n v="682"/>
    <x v="0"/>
    <n v="0"/>
    <d v="2024-02-01T00:00:00"/>
  </r>
  <r>
    <s v="INV01581"/>
    <s v="C278"/>
    <d v="2025-04-06T00:00:00"/>
    <d v="2025-05-06T00:00:00"/>
    <n v="100411.95"/>
    <n v="100411.95"/>
    <n v="275"/>
    <x v="0"/>
    <n v="0"/>
    <d v="2025-04-01T00:00:00"/>
  </r>
  <r>
    <s v="INV01852"/>
    <s v="C278"/>
    <d v="2024-08-21T00:00:00"/>
    <d v="2024-09-20T00:00:00"/>
    <n v="77584.72"/>
    <n v="77584.72"/>
    <n v="503"/>
    <x v="0"/>
    <n v="0"/>
    <d v="2024-08-01T00:00:00"/>
  </r>
  <r>
    <s v="INV02135"/>
    <s v="C278"/>
    <d v="2025-09-05T00:00:00"/>
    <d v="2025-10-05T00:00:00"/>
    <n v="126893.93"/>
    <n v="126893.93"/>
    <n v="123"/>
    <x v="0"/>
    <n v="0"/>
    <d v="2025-09-01T00:00:00"/>
  </r>
  <r>
    <s v="INV02227"/>
    <s v="C278"/>
    <d v="2024-11-26T00:00:00"/>
    <d v="2024-12-26T00:00:00"/>
    <n v="176175.6"/>
    <n v="176175.6"/>
    <n v="406"/>
    <x v="0"/>
    <n v="0"/>
    <d v="2024-11-01T00:00:00"/>
  </r>
  <r>
    <s v="INV02359"/>
    <s v="C278"/>
    <d v="2025-05-22T00:00:00"/>
    <d v="2025-06-21T00:00:00"/>
    <n v="83821.09"/>
    <n v="83821.09"/>
    <n v="229"/>
    <x v="0"/>
    <n v="0"/>
    <d v="2025-05-01T00:00:00"/>
  </r>
  <r>
    <s v="INV02835"/>
    <s v="C278"/>
    <d v="2024-05-02T00:00:00"/>
    <d v="2024-06-01T00:00:00"/>
    <n v="85876.64"/>
    <n v="85876.64"/>
    <n v="614"/>
    <x v="0"/>
    <n v="0"/>
    <d v="2024-05-01T00:00:00"/>
  </r>
  <r>
    <s v="INV01299"/>
    <s v="C279"/>
    <d v="2024-04-05T00:00:00"/>
    <d v="2024-05-05T00:00:00"/>
    <n v="127511.36"/>
    <n v="41980.91"/>
    <n v="641"/>
    <x v="0"/>
    <n v="85530.45"/>
    <d v="2024-04-01T00:00:00"/>
  </r>
  <r>
    <s v="INV02166"/>
    <s v="C279"/>
    <d v="2024-07-19T00:00:00"/>
    <d v="2024-08-18T00:00:00"/>
    <n v="107264.14"/>
    <n v="65530.8"/>
    <n v="536"/>
    <x v="0"/>
    <n v="41733.339999999997"/>
    <d v="2024-07-01T00:00:00"/>
  </r>
  <r>
    <s v="INV00671"/>
    <s v="C279"/>
    <d v="2024-04-11T00:00:00"/>
    <d v="2024-05-11T00:00:00"/>
    <n v="41027.1"/>
    <n v="21079.5"/>
    <n v="635"/>
    <x v="0"/>
    <n v="19947.599999999999"/>
    <d v="2024-04-01T00:00:00"/>
  </r>
  <r>
    <s v="INV02526"/>
    <s v="C279"/>
    <d v="2024-07-07T00:00:00"/>
    <d v="2024-08-06T00:00:00"/>
    <n v="69306.92"/>
    <n v="61275.23"/>
    <n v="548"/>
    <x v="0"/>
    <n v="8031.6899999999951"/>
    <d v="2024-07-01T00:00:00"/>
  </r>
  <r>
    <s v="INV01076"/>
    <s v="C279"/>
    <d v="2024-02-07T00:00:00"/>
    <d v="2024-03-08T00:00:00"/>
    <n v="22810.19"/>
    <n v="15197.49"/>
    <n v="699"/>
    <x v="0"/>
    <n v="7612.6999999999989"/>
    <d v="2024-02-01T00:00:00"/>
  </r>
  <r>
    <s v="INV00009"/>
    <s v="C279"/>
    <d v="2024-10-19T00:00:00"/>
    <d v="2024-11-18T00:00:00"/>
    <n v="52861.69"/>
    <n v="52861.69"/>
    <n v="444"/>
    <x v="0"/>
    <n v="0"/>
    <d v="2024-10-01T00:00:00"/>
  </r>
  <r>
    <s v="INV02503"/>
    <s v="C279"/>
    <d v="2025-06-28T00:00:00"/>
    <d v="2025-07-28T00:00:00"/>
    <n v="13314.75"/>
    <n v="13314.75"/>
    <n v="192"/>
    <x v="0"/>
    <n v="0"/>
    <d v="2025-06-01T00:00:00"/>
  </r>
  <r>
    <s v="INV02620"/>
    <s v="C279"/>
    <d v="2025-02-19T00:00:00"/>
    <d v="2025-03-21T00:00:00"/>
    <n v="150926.35999999999"/>
    <n v="150926.35999999999"/>
    <n v="321"/>
    <x v="0"/>
    <n v="0"/>
    <d v="2025-02-01T00:00:00"/>
  </r>
  <r>
    <s v="INV02771"/>
    <s v="C279"/>
    <d v="2025-05-23T00:00:00"/>
    <d v="2025-06-22T00:00:00"/>
    <n v="75791.23"/>
    <n v="75791.23"/>
    <n v="228"/>
    <x v="0"/>
    <n v="0"/>
    <d v="2025-05-01T00:00:00"/>
  </r>
  <r>
    <s v="INV00644"/>
    <s v="C280"/>
    <d v="2025-05-12T00:00:00"/>
    <d v="2025-06-11T00:00:00"/>
    <n v="91889.45"/>
    <n v="91889.45"/>
    <n v="239"/>
    <x v="0"/>
    <n v="0"/>
    <d v="2025-05-01T00:00:00"/>
  </r>
  <r>
    <s v="INV00853"/>
    <s v="C280"/>
    <d v="2024-08-01T00:00:00"/>
    <d v="2024-08-31T00:00:00"/>
    <n v="142927.39000000001"/>
    <n v="142927.39000000001"/>
    <n v="523"/>
    <x v="0"/>
    <n v="0"/>
    <d v="2024-08-01T00:00:00"/>
  </r>
  <r>
    <s v="INV01032"/>
    <s v="C280"/>
    <d v="2024-10-23T00:00:00"/>
    <d v="2024-11-22T00:00:00"/>
    <n v="89100.93"/>
    <n v="89100.93"/>
    <n v="440"/>
    <x v="0"/>
    <n v="0"/>
    <d v="2024-10-01T00:00:00"/>
  </r>
  <r>
    <s v="INV01068"/>
    <s v="C280"/>
    <d v="2025-07-12T00:00:00"/>
    <d v="2025-08-11T00:00:00"/>
    <n v="177889.13"/>
    <n v="177889.13"/>
    <n v="178"/>
    <x v="0"/>
    <n v="0"/>
    <d v="2025-07-01T00:00:00"/>
  </r>
  <r>
    <s v="INV01508"/>
    <s v="C280"/>
    <d v="2025-09-09T00:00:00"/>
    <d v="2025-10-09T00:00:00"/>
    <n v="44263.97"/>
    <n v="44263.97"/>
    <n v="119"/>
    <x v="0"/>
    <n v="0"/>
    <d v="2025-09-01T00:00:00"/>
  </r>
  <r>
    <s v="INV01521"/>
    <s v="C280"/>
    <d v="2025-04-19T00:00:00"/>
    <d v="2025-05-19T00:00:00"/>
    <n v="179571.39"/>
    <n v="179571.39"/>
    <n v="262"/>
    <x v="0"/>
    <n v="0"/>
    <d v="2025-04-01T00:00:00"/>
  </r>
  <r>
    <s v="INV01564"/>
    <s v="C280"/>
    <d v="2025-08-29T00:00:00"/>
    <d v="2025-09-28T00:00:00"/>
    <n v="185192.08"/>
    <n v="185192.08"/>
    <n v="130"/>
    <x v="0"/>
    <n v="0"/>
    <d v="2025-08-01T00:00:00"/>
  </r>
  <r>
    <s v="INV02134"/>
    <s v="C280"/>
    <d v="2024-07-02T00:00:00"/>
    <d v="2024-08-01T00:00:00"/>
    <n v="184129.15"/>
    <n v="184129.15"/>
    <n v="553"/>
    <x v="0"/>
    <n v="0"/>
    <d v="2024-07-01T00:00:00"/>
  </r>
  <r>
    <s v="INV02344"/>
    <s v="C280"/>
    <d v="2024-07-16T00:00:00"/>
    <d v="2024-08-15T00:00:00"/>
    <n v="48761.45"/>
    <n v="48761.45"/>
    <n v="539"/>
    <x v="0"/>
    <n v="0"/>
    <d v="2024-07-01T00:00:00"/>
  </r>
  <r>
    <s v="INV02707"/>
    <s v="C280"/>
    <d v="2024-08-30T00:00:00"/>
    <d v="2024-09-29T00:00:00"/>
    <n v="22005.25"/>
    <n v="22005.25"/>
    <n v="494"/>
    <x v="0"/>
    <n v="0"/>
    <d v="2024-08-01T00:00:00"/>
  </r>
  <r>
    <s v="INV02292"/>
    <s v="C281"/>
    <d v="2024-06-25T00:00:00"/>
    <d v="2024-07-25T00:00:00"/>
    <n v="155359.62"/>
    <n v="47809.33"/>
    <n v="560"/>
    <x v="0"/>
    <n v="107550.29"/>
    <d v="2024-06-01T00:00:00"/>
  </r>
  <r>
    <s v="INV00592"/>
    <s v="C281"/>
    <d v="2025-02-17T00:00:00"/>
    <d v="2025-03-19T00:00:00"/>
    <n v="100076.34"/>
    <n v="42972.41"/>
    <n v="323"/>
    <x v="0"/>
    <n v="57103.929999999993"/>
    <d v="2025-02-01T00:00:00"/>
  </r>
  <r>
    <s v="INV00115"/>
    <s v="C281"/>
    <d v="2025-11-18T00:00:00"/>
    <d v="2025-12-18T00:00:00"/>
    <n v="59150.23"/>
    <n v="43035.08"/>
    <n v="49"/>
    <x v="3"/>
    <n v="16115.150000000001"/>
    <d v="2025-11-01T00:00:00"/>
  </r>
  <r>
    <s v="INV01944"/>
    <s v="C281"/>
    <d v="2025-11-06T00:00:00"/>
    <d v="2025-12-06T00:00:00"/>
    <n v="31872.63"/>
    <n v="24256.18"/>
    <n v="61"/>
    <x v="1"/>
    <n v="7616.4500000000007"/>
    <d v="2025-11-01T00:00:00"/>
  </r>
  <r>
    <s v="INV00109"/>
    <s v="C281"/>
    <d v="2024-08-01T00:00:00"/>
    <d v="2024-08-31T00:00:00"/>
    <n v="59657.08"/>
    <n v="59657.08"/>
    <n v="523"/>
    <x v="0"/>
    <n v="0"/>
    <d v="2024-08-01T00:00:00"/>
  </r>
  <r>
    <s v="INV01320"/>
    <s v="C281"/>
    <d v="2025-02-18T00:00:00"/>
    <d v="2025-03-20T00:00:00"/>
    <n v="93037.91"/>
    <n v="93037.91"/>
    <n v="322"/>
    <x v="0"/>
    <n v="0"/>
    <d v="2025-02-01T00:00:00"/>
  </r>
  <r>
    <s v="INV01567"/>
    <s v="C281"/>
    <d v="2024-01-11T00:00:00"/>
    <d v="2024-02-10T00:00:00"/>
    <n v="82749.100000000006"/>
    <n v="82749.100000000006"/>
    <n v="726"/>
    <x v="0"/>
    <n v="0"/>
    <d v="2024-01-01T00:00:00"/>
  </r>
  <r>
    <s v="INV02467"/>
    <s v="C281"/>
    <d v="2024-05-26T00:00:00"/>
    <d v="2024-06-25T00:00:00"/>
    <n v="93719.76"/>
    <n v="93719.76"/>
    <n v="590"/>
    <x v="0"/>
    <n v="0"/>
    <d v="2024-05-01T00:00:00"/>
  </r>
  <r>
    <s v="INV02964"/>
    <s v="C281"/>
    <d v="2024-03-17T00:00:00"/>
    <d v="2024-04-16T00:00:00"/>
    <n v="70095.600000000006"/>
    <n v="70095.600000000006"/>
    <n v="660"/>
    <x v="0"/>
    <n v="0"/>
    <d v="2024-03-01T00:00:00"/>
  </r>
  <r>
    <s v="INV02846"/>
    <s v="C282"/>
    <d v="2025-03-04T00:00:00"/>
    <d v="2025-04-03T00:00:00"/>
    <n v="62877.97"/>
    <n v="22161.05"/>
    <n v="308"/>
    <x v="0"/>
    <n v="40716.92"/>
    <d v="2025-03-01T00:00:00"/>
  </r>
  <r>
    <s v="INV00186"/>
    <s v="C282"/>
    <d v="2024-03-31T00:00:00"/>
    <d v="2024-04-30T00:00:00"/>
    <n v="81688.37"/>
    <n v="69992.539999999994"/>
    <n v="646"/>
    <x v="0"/>
    <n v="11695.830000000002"/>
    <d v="2024-03-01T00:00:00"/>
  </r>
  <r>
    <s v="INV01128"/>
    <s v="C282"/>
    <d v="2024-03-02T00:00:00"/>
    <d v="2024-04-01T00:00:00"/>
    <n v="121627.02"/>
    <n v="121627.02"/>
    <n v="675"/>
    <x v="0"/>
    <n v="0"/>
    <d v="2024-03-01T00:00:00"/>
  </r>
  <r>
    <s v="INV01252"/>
    <s v="C282"/>
    <d v="2025-02-27T00:00:00"/>
    <d v="2025-03-29T00:00:00"/>
    <n v="48888.41"/>
    <n v="48888.41"/>
    <n v="313"/>
    <x v="0"/>
    <n v="0"/>
    <d v="2025-02-01T00:00:00"/>
  </r>
  <r>
    <s v="INV01341"/>
    <s v="C282"/>
    <d v="2025-07-25T00:00:00"/>
    <d v="2025-08-24T00:00:00"/>
    <n v="171680.52"/>
    <n v="171680.52"/>
    <n v="165"/>
    <x v="0"/>
    <n v="0"/>
    <d v="2025-07-01T00:00:00"/>
  </r>
  <r>
    <s v="INV01441"/>
    <s v="C282"/>
    <d v="2025-06-27T00:00:00"/>
    <d v="2025-07-27T00:00:00"/>
    <n v="30041.38"/>
    <n v="30041.38"/>
    <n v="193"/>
    <x v="0"/>
    <n v="0"/>
    <d v="2025-06-01T00:00:00"/>
  </r>
  <r>
    <s v="INV02215"/>
    <s v="C282"/>
    <d v="2024-11-14T00:00:00"/>
    <d v="2024-12-14T00:00:00"/>
    <n v="81321.899999999994"/>
    <n v="81321.899999999994"/>
    <n v="418"/>
    <x v="0"/>
    <n v="0"/>
    <d v="2024-11-01T00:00:00"/>
  </r>
  <r>
    <s v="INV02475"/>
    <s v="C282"/>
    <d v="2024-12-31T00:00:00"/>
    <d v="2025-01-30T00:00:00"/>
    <n v="84203.3"/>
    <n v="84203.3"/>
    <n v="371"/>
    <x v="0"/>
    <n v="0"/>
    <d v="2024-12-01T00:00:00"/>
  </r>
  <r>
    <s v="INV02618"/>
    <s v="C282"/>
    <d v="2025-03-15T00:00:00"/>
    <d v="2025-04-14T00:00:00"/>
    <n v="135573.15"/>
    <n v="135573.15"/>
    <n v="297"/>
    <x v="0"/>
    <n v="0"/>
    <d v="2025-03-01T00:00:00"/>
  </r>
  <r>
    <s v="INV01692"/>
    <s v="C283"/>
    <d v="2025-02-05T00:00:00"/>
    <d v="2025-03-07T00:00:00"/>
    <n v="157728.73000000001"/>
    <n v="109898.08"/>
    <n v="335"/>
    <x v="0"/>
    <n v="47830.650000000009"/>
    <d v="2025-02-01T00:00:00"/>
  </r>
  <r>
    <s v="INV00140"/>
    <s v="C283"/>
    <d v="2025-12-12T00:00:00"/>
    <d v="2026-01-11T00:00:00"/>
    <n v="113137.95"/>
    <n v="87261.52"/>
    <n v="25"/>
    <x v="2"/>
    <n v="25876.429999999993"/>
    <d v="2025-12-01T00:00:00"/>
  </r>
  <r>
    <s v="INV02960"/>
    <s v="C283"/>
    <d v="2024-03-15T00:00:00"/>
    <d v="2024-04-14T00:00:00"/>
    <n v="21808.01"/>
    <n v="7990.31"/>
    <n v="662"/>
    <x v="0"/>
    <n v="13817.699999999997"/>
    <d v="2024-03-01T00:00:00"/>
  </r>
  <r>
    <s v="INV02081"/>
    <s v="C283"/>
    <d v="2025-06-12T00:00:00"/>
    <d v="2025-07-12T00:00:00"/>
    <n v="20069.830000000002"/>
    <n v="16008"/>
    <n v="208"/>
    <x v="0"/>
    <n v="4061.8300000000017"/>
    <d v="2025-06-01T00:00:00"/>
  </r>
  <r>
    <s v="INV00169"/>
    <s v="C283"/>
    <d v="2024-02-02T00:00:00"/>
    <d v="2024-03-03T00:00:00"/>
    <n v="162065.14000000001"/>
    <n v="162065.14000000001"/>
    <n v="704"/>
    <x v="0"/>
    <n v="0"/>
    <d v="2024-02-01T00:00:00"/>
  </r>
  <r>
    <s v="INV00618"/>
    <s v="C283"/>
    <d v="2024-02-04T00:00:00"/>
    <d v="2024-03-05T00:00:00"/>
    <n v="165872.32000000001"/>
    <n v="165872.32000000001"/>
    <n v="702"/>
    <x v="0"/>
    <n v="0"/>
    <d v="2024-02-01T00:00:00"/>
  </r>
  <r>
    <s v="INV00839"/>
    <s v="C283"/>
    <d v="2025-07-06T00:00:00"/>
    <d v="2025-08-05T00:00:00"/>
    <n v="163848.19"/>
    <n v="163848.19"/>
    <n v="184"/>
    <x v="0"/>
    <n v="0"/>
    <d v="2025-07-01T00:00:00"/>
  </r>
  <r>
    <s v="INV02699"/>
    <s v="C283"/>
    <d v="2024-07-13T00:00:00"/>
    <d v="2024-08-12T00:00:00"/>
    <n v="42752.41"/>
    <n v="42752.41"/>
    <n v="542"/>
    <x v="0"/>
    <n v="0"/>
    <d v="2024-07-01T00:00:00"/>
  </r>
  <r>
    <s v="INV02728"/>
    <s v="C283"/>
    <d v="2024-06-01T00:00:00"/>
    <d v="2024-07-01T00:00:00"/>
    <n v="56915.46"/>
    <n v="56915.46"/>
    <n v="584"/>
    <x v="0"/>
    <n v="0"/>
    <d v="2024-06-01T00:00:00"/>
  </r>
  <r>
    <s v="INV02986"/>
    <s v="C283"/>
    <d v="2024-07-07T00:00:00"/>
    <d v="2024-08-06T00:00:00"/>
    <n v="19147.009999999998"/>
    <n v="19147.009999999998"/>
    <n v="548"/>
    <x v="0"/>
    <n v="0"/>
    <d v="2024-07-01T00:00:00"/>
  </r>
  <r>
    <s v="INV02929"/>
    <s v="C284"/>
    <d v="2024-10-04T00:00:00"/>
    <d v="2024-11-03T00:00:00"/>
    <n v="138587.06"/>
    <n v="48349.02"/>
    <n v="459"/>
    <x v="0"/>
    <n v="90238.040000000008"/>
    <d v="2024-10-01T00:00:00"/>
  </r>
  <r>
    <s v="INV02866"/>
    <s v="C284"/>
    <d v="2025-05-02T00:00:00"/>
    <d v="2025-06-01T00:00:00"/>
    <n v="193678.34"/>
    <n v="156090.35"/>
    <n v="249"/>
    <x v="0"/>
    <n v="37587.989999999991"/>
    <d v="2025-05-01T00:00:00"/>
  </r>
  <r>
    <s v="INV02450"/>
    <s v="C284"/>
    <d v="2024-10-01T00:00:00"/>
    <d v="2024-10-31T00:00:00"/>
    <n v="165833.26999999999"/>
    <n v="147906.88"/>
    <n v="462"/>
    <x v="0"/>
    <n v="17926.389999999985"/>
    <d v="2024-10-01T00:00:00"/>
  </r>
  <r>
    <s v="INV00690"/>
    <s v="C284"/>
    <d v="2024-04-08T00:00:00"/>
    <d v="2024-05-08T00:00:00"/>
    <n v="52440.87"/>
    <n v="46659.8"/>
    <n v="638"/>
    <x v="0"/>
    <n v="5781.07"/>
    <d v="2024-04-01T00:00:00"/>
  </r>
  <r>
    <s v="INV00119"/>
    <s v="C284"/>
    <d v="2024-08-17T00:00:00"/>
    <d v="2024-09-16T00:00:00"/>
    <n v="103755.26"/>
    <n v="103755.26"/>
    <n v="507"/>
    <x v="0"/>
    <n v="0"/>
    <d v="2024-08-01T00:00:00"/>
  </r>
  <r>
    <s v="INV01002"/>
    <s v="C284"/>
    <d v="2025-10-06T00:00:00"/>
    <d v="2025-11-05T00:00:00"/>
    <n v="38939.47"/>
    <n v="38939.47"/>
    <n v="92"/>
    <x v="0"/>
    <n v="0"/>
    <d v="2025-10-01T00:00:00"/>
  </r>
  <r>
    <s v="INV01235"/>
    <s v="C284"/>
    <d v="2025-08-22T00:00:00"/>
    <d v="2025-09-21T00:00:00"/>
    <n v="62727.44"/>
    <n v="62727.44"/>
    <n v="137"/>
    <x v="0"/>
    <n v="0"/>
    <d v="2025-08-01T00:00:00"/>
  </r>
  <r>
    <s v="INV01909"/>
    <s v="C284"/>
    <d v="2025-03-24T00:00:00"/>
    <d v="2025-04-23T00:00:00"/>
    <n v="22918.63"/>
    <n v="22918.63"/>
    <n v="288"/>
    <x v="0"/>
    <n v="0"/>
    <d v="2025-03-01T00:00:00"/>
  </r>
  <r>
    <s v="INV02362"/>
    <s v="C284"/>
    <d v="2024-07-27T00:00:00"/>
    <d v="2024-08-26T00:00:00"/>
    <n v="66229.72"/>
    <n v="66229.72"/>
    <n v="528"/>
    <x v="0"/>
    <n v="0"/>
    <d v="2024-07-01T00:00:00"/>
  </r>
  <r>
    <s v="INV02650"/>
    <s v="C284"/>
    <d v="2025-03-19T00:00:00"/>
    <d v="2025-04-18T00:00:00"/>
    <n v="123558.39"/>
    <n v="123558.39"/>
    <n v="293"/>
    <x v="0"/>
    <n v="0"/>
    <d v="2025-03-01T00:00:00"/>
  </r>
  <r>
    <s v="INV02815"/>
    <s v="C284"/>
    <d v="2025-10-20T00:00:00"/>
    <d v="2025-11-19T00:00:00"/>
    <n v="64785.18"/>
    <n v="64785.18"/>
    <n v="78"/>
    <x v="1"/>
    <n v="0"/>
    <d v="2025-10-01T00:00:00"/>
  </r>
  <r>
    <s v="INV00343"/>
    <s v="C285"/>
    <d v="2025-05-28T00:00:00"/>
    <d v="2025-06-27T00:00:00"/>
    <n v="163140.71"/>
    <n v="54256.98"/>
    <n v="223"/>
    <x v="0"/>
    <n v="108883.72999999998"/>
    <d v="2025-05-01T00:00:00"/>
  </r>
  <r>
    <s v="INV00580"/>
    <s v="C285"/>
    <d v="2025-12-30T00:00:00"/>
    <d v="2026-01-29T00:00:00"/>
    <n v="152902.59"/>
    <n v="58082.64"/>
    <n v="7"/>
    <x v="2"/>
    <n v="94819.95"/>
    <d v="2025-12-01T00:00:00"/>
  </r>
  <r>
    <s v="INV01850"/>
    <s v="C285"/>
    <d v="2025-03-02T00:00:00"/>
    <d v="2025-04-01T00:00:00"/>
    <n v="84789.31"/>
    <n v="31528.84"/>
    <n v="310"/>
    <x v="0"/>
    <n v="53260.47"/>
    <d v="2025-03-01T00:00:00"/>
  </r>
  <r>
    <s v="INV00390"/>
    <s v="C285"/>
    <d v="2024-02-25T00:00:00"/>
    <d v="2024-03-26T00:00:00"/>
    <n v="177576.56"/>
    <n v="157933.85999999999"/>
    <n v="681"/>
    <x v="0"/>
    <n v="19642.700000000012"/>
    <d v="2024-02-01T00:00:00"/>
  </r>
  <r>
    <s v="INV01982"/>
    <s v="C285"/>
    <d v="2025-08-29T00:00:00"/>
    <d v="2025-09-28T00:00:00"/>
    <n v="23995.05"/>
    <n v="11066.55"/>
    <n v="130"/>
    <x v="0"/>
    <n v="12928.5"/>
    <d v="2025-08-01T00:00:00"/>
  </r>
  <r>
    <s v="INV00057"/>
    <s v="C285"/>
    <d v="2024-05-28T00:00:00"/>
    <d v="2024-06-27T00:00:00"/>
    <n v="34910.370000000003"/>
    <n v="34910.370000000003"/>
    <n v="588"/>
    <x v="0"/>
    <n v="0"/>
    <d v="2024-05-01T00:00:00"/>
  </r>
  <r>
    <s v="INV00132"/>
    <s v="C285"/>
    <d v="2024-01-23T00:00:00"/>
    <d v="2024-02-22T00:00:00"/>
    <n v="112597.66"/>
    <n v="112597.66"/>
    <n v="714"/>
    <x v="0"/>
    <n v="0"/>
    <d v="2024-01-01T00:00:00"/>
  </r>
  <r>
    <s v="INV00706"/>
    <s v="C285"/>
    <d v="2024-04-04T00:00:00"/>
    <d v="2024-05-04T00:00:00"/>
    <n v="151395.14000000001"/>
    <n v="151395.14000000001"/>
    <n v="642"/>
    <x v="0"/>
    <n v="0"/>
    <d v="2024-04-01T00:00:00"/>
  </r>
  <r>
    <s v="INV00777"/>
    <s v="C285"/>
    <d v="2024-10-14T00:00:00"/>
    <d v="2024-11-13T00:00:00"/>
    <n v="82075.740000000005"/>
    <n v="82075.740000000005"/>
    <n v="449"/>
    <x v="0"/>
    <n v="0"/>
    <d v="2024-10-01T00:00:00"/>
  </r>
  <r>
    <s v="INV00928"/>
    <s v="C285"/>
    <d v="2025-09-13T00:00:00"/>
    <d v="2025-10-13T00:00:00"/>
    <n v="91907.76"/>
    <n v="91907.76"/>
    <n v="115"/>
    <x v="0"/>
    <n v="0"/>
    <d v="2025-09-01T00:00:00"/>
  </r>
  <r>
    <s v="INV01169"/>
    <s v="C285"/>
    <d v="2024-10-13T00:00:00"/>
    <d v="2024-11-12T00:00:00"/>
    <n v="14263.67"/>
    <n v="14263.67"/>
    <n v="450"/>
    <x v="0"/>
    <n v="0"/>
    <d v="2024-10-01T00:00:00"/>
  </r>
  <r>
    <s v="INV01208"/>
    <s v="C285"/>
    <d v="2025-05-09T00:00:00"/>
    <d v="2025-06-08T00:00:00"/>
    <n v="74005.2"/>
    <n v="74005.2"/>
    <n v="242"/>
    <x v="0"/>
    <n v="0"/>
    <d v="2025-05-01T00:00:00"/>
  </r>
  <r>
    <s v="INV01920"/>
    <s v="C285"/>
    <d v="2025-11-02T00:00:00"/>
    <d v="2025-12-02T00:00:00"/>
    <n v="197614.16"/>
    <n v="197614.16"/>
    <n v="65"/>
    <x v="1"/>
    <n v="0"/>
    <d v="2025-11-01T00:00:00"/>
  </r>
  <r>
    <s v="INV01923"/>
    <s v="C285"/>
    <d v="2025-07-05T00:00:00"/>
    <d v="2025-08-04T00:00:00"/>
    <n v="164071.21"/>
    <n v="164071.21"/>
    <n v="185"/>
    <x v="0"/>
    <n v="0"/>
    <d v="2025-07-01T00:00:00"/>
  </r>
  <r>
    <s v="INV02193"/>
    <s v="C285"/>
    <d v="2025-02-28T00:00:00"/>
    <d v="2025-03-30T00:00:00"/>
    <n v="165936.16"/>
    <n v="165936.16"/>
    <n v="312"/>
    <x v="0"/>
    <n v="0"/>
    <d v="2025-02-01T00:00:00"/>
  </r>
  <r>
    <s v="INV02307"/>
    <s v="C285"/>
    <d v="2025-09-16T00:00:00"/>
    <d v="2025-10-16T00:00:00"/>
    <n v="122520.4"/>
    <n v="122520.4"/>
    <n v="112"/>
    <x v="0"/>
    <n v="0"/>
    <d v="2025-09-01T00:00:00"/>
  </r>
  <r>
    <s v="INV02514"/>
    <s v="C285"/>
    <d v="2025-01-27T00:00:00"/>
    <d v="2025-02-26T00:00:00"/>
    <n v="105717.72"/>
    <n v="105717.72"/>
    <n v="344"/>
    <x v="0"/>
    <n v="0"/>
    <d v="2025-01-01T00:00:00"/>
  </r>
  <r>
    <s v="INV02965"/>
    <s v="C285"/>
    <d v="2025-07-15T00:00:00"/>
    <d v="2025-08-14T00:00:00"/>
    <n v="138956.56"/>
    <n v="138956.56"/>
    <n v="175"/>
    <x v="0"/>
    <n v="0"/>
    <d v="2025-07-01T00:00:00"/>
  </r>
  <r>
    <s v="INV01222"/>
    <s v="C286"/>
    <d v="2025-10-26T00:00:00"/>
    <d v="2025-11-25T00:00:00"/>
    <n v="165243.19"/>
    <n v="51368.77"/>
    <n v="72"/>
    <x v="1"/>
    <n v="113874.42000000001"/>
    <d v="2025-10-01T00:00:00"/>
  </r>
  <r>
    <s v="INV00767"/>
    <s v="C286"/>
    <d v="2025-05-21T00:00:00"/>
    <d v="2025-06-20T00:00:00"/>
    <n v="89196.83"/>
    <n v="42266.83"/>
    <n v="230"/>
    <x v="0"/>
    <n v="46930"/>
    <d v="2025-05-01T00:00:00"/>
  </r>
  <r>
    <s v="INV00755"/>
    <s v="C286"/>
    <d v="2024-03-01T00:00:00"/>
    <d v="2024-03-31T00:00:00"/>
    <n v="61707.78"/>
    <n v="41211.07"/>
    <n v="676"/>
    <x v="0"/>
    <n v="20496.71"/>
    <d v="2024-03-01T00:00:00"/>
  </r>
  <r>
    <s v="INV01860"/>
    <s v="C286"/>
    <d v="2025-06-06T00:00:00"/>
    <d v="2025-07-06T00:00:00"/>
    <n v="39991.269999999997"/>
    <n v="30700.45"/>
    <n v="214"/>
    <x v="0"/>
    <n v="9290.8199999999961"/>
    <d v="2025-06-01T00:00:00"/>
  </r>
  <r>
    <s v="INV00883"/>
    <s v="C286"/>
    <d v="2025-04-10T00:00:00"/>
    <d v="2025-05-10T00:00:00"/>
    <n v="10811.41"/>
    <n v="8264.08"/>
    <n v="271"/>
    <x v="0"/>
    <n v="2547.33"/>
    <d v="2025-04-01T00:00:00"/>
  </r>
  <r>
    <s v="INV00058"/>
    <s v="C286"/>
    <d v="2025-11-13T00:00:00"/>
    <d v="2025-12-13T00:00:00"/>
    <n v="165671.78"/>
    <n v="165671.78"/>
    <n v="54"/>
    <x v="3"/>
    <n v="0"/>
    <d v="2025-11-01T00:00:00"/>
  </r>
  <r>
    <s v="INV00356"/>
    <s v="C286"/>
    <d v="2024-04-28T00:00:00"/>
    <d v="2024-05-28T00:00:00"/>
    <n v="65814.490000000005"/>
    <n v="65814.490000000005"/>
    <n v="618"/>
    <x v="0"/>
    <n v="0"/>
    <d v="2024-04-01T00:00:00"/>
  </r>
  <r>
    <s v="INV00776"/>
    <s v="C286"/>
    <d v="2024-05-12T00:00:00"/>
    <d v="2024-06-11T00:00:00"/>
    <n v="191402.86"/>
    <n v="191402.86"/>
    <n v="604"/>
    <x v="0"/>
    <n v="0"/>
    <d v="2024-05-01T00:00:00"/>
  </r>
  <r>
    <s v="INV00869"/>
    <s v="C286"/>
    <d v="2024-05-11T00:00:00"/>
    <d v="2024-06-10T00:00:00"/>
    <n v="164878.93"/>
    <n v="164878.93"/>
    <n v="605"/>
    <x v="0"/>
    <n v="0"/>
    <d v="2024-05-01T00:00:00"/>
  </r>
  <r>
    <s v="INV00908"/>
    <s v="C286"/>
    <d v="2024-05-06T00:00:00"/>
    <d v="2024-06-05T00:00:00"/>
    <n v="62286.559999999998"/>
    <n v="62286.559999999998"/>
    <n v="610"/>
    <x v="0"/>
    <n v="0"/>
    <d v="2024-05-01T00:00:00"/>
  </r>
  <r>
    <s v="INV01469"/>
    <s v="C286"/>
    <d v="2024-07-12T00:00:00"/>
    <d v="2024-08-11T00:00:00"/>
    <n v="94917.49"/>
    <n v="94917.49"/>
    <n v="543"/>
    <x v="0"/>
    <n v="0"/>
    <d v="2024-07-01T00:00:00"/>
  </r>
  <r>
    <s v="INV02195"/>
    <s v="C286"/>
    <d v="2024-11-01T00:00:00"/>
    <d v="2024-12-01T00:00:00"/>
    <n v="175646.59"/>
    <n v="175646.59"/>
    <n v="431"/>
    <x v="0"/>
    <n v="0"/>
    <d v="2024-11-01T00:00:00"/>
  </r>
  <r>
    <s v="INV02560"/>
    <s v="C287"/>
    <d v="2025-07-10T00:00:00"/>
    <d v="2025-08-09T00:00:00"/>
    <n v="179390.54"/>
    <n v="63351.72"/>
    <n v="180"/>
    <x v="0"/>
    <n v="116038.82"/>
    <d v="2025-07-01T00:00:00"/>
  </r>
  <r>
    <s v="INV02605"/>
    <s v="C287"/>
    <d v="2025-10-31T00:00:00"/>
    <d v="2025-11-30T00:00:00"/>
    <n v="113407.7"/>
    <n v="74309.55"/>
    <n v="67"/>
    <x v="1"/>
    <n v="39098.149999999994"/>
    <d v="2025-10-01T00:00:00"/>
  </r>
  <r>
    <s v="INV00084"/>
    <s v="C287"/>
    <d v="2025-12-13T00:00:00"/>
    <d v="2026-01-12T00:00:00"/>
    <n v="187387"/>
    <n v="187387"/>
    <n v="24"/>
    <x v="2"/>
    <n v="0"/>
    <d v="2025-12-01T00:00:00"/>
  </r>
  <r>
    <s v="INV00695"/>
    <s v="C287"/>
    <d v="2024-02-25T00:00:00"/>
    <d v="2024-03-26T00:00:00"/>
    <n v="126095.78"/>
    <n v="126095.78"/>
    <n v="681"/>
    <x v="0"/>
    <n v="0"/>
    <d v="2024-02-01T00:00:00"/>
  </r>
  <r>
    <s v="INV00847"/>
    <s v="C287"/>
    <d v="2025-05-18T00:00:00"/>
    <d v="2025-06-17T00:00:00"/>
    <n v="14882.91"/>
    <n v="14882.91"/>
    <n v="233"/>
    <x v="0"/>
    <n v="0"/>
    <d v="2025-05-01T00:00:00"/>
  </r>
  <r>
    <s v="INV01120"/>
    <s v="C287"/>
    <d v="2024-10-19T00:00:00"/>
    <d v="2024-11-18T00:00:00"/>
    <n v="96914.12"/>
    <n v="96914.12"/>
    <n v="444"/>
    <x v="0"/>
    <n v="0"/>
    <d v="2024-10-01T00:00:00"/>
  </r>
  <r>
    <s v="INV01950"/>
    <s v="C287"/>
    <d v="2025-04-02T00:00:00"/>
    <d v="2025-05-02T00:00:00"/>
    <n v="187934.84"/>
    <n v="187934.84"/>
    <n v="279"/>
    <x v="0"/>
    <n v="0"/>
    <d v="2025-04-01T00:00:00"/>
  </r>
  <r>
    <s v="INV02040"/>
    <s v="C287"/>
    <d v="2025-07-17T00:00:00"/>
    <d v="2025-08-16T00:00:00"/>
    <n v="189754.78"/>
    <n v="189754.78"/>
    <n v="173"/>
    <x v="0"/>
    <n v="0"/>
    <d v="2025-07-01T00:00:00"/>
  </r>
  <r>
    <s v="INV02288"/>
    <s v="C287"/>
    <d v="2025-07-24T00:00:00"/>
    <d v="2025-08-23T00:00:00"/>
    <n v="194357.58"/>
    <n v="194357.58"/>
    <n v="166"/>
    <x v="0"/>
    <n v="0"/>
    <d v="2025-07-01T00:00:00"/>
  </r>
  <r>
    <s v="INV02991"/>
    <s v="C287"/>
    <d v="2025-09-17T00:00:00"/>
    <d v="2025-10-17T00:00:00"/>
    <n v="155664.95000000001"/>
    <n v="155664.95000000001"/>
    <n v="111"/>
    <x v="0"/>
    <n v="0"/>
    <d v="2025-09-01T00:00:00"/>
  </r>
  <r>
    <s v="INV00176"/>
    <s v="C288"/>
    <d v="2025-11-16T00:00:00"/>
    <d v="2025-12-16T00:00:00"/>
    <n v="110286.55"/>
    <n v="56358.14"/>
    <n v="51"/>
    <x v="3"/>
    <n v="53928.41"/>
    <d v="2025-11-01T00:00:00"/>
  </r>
  <r>
    <s v="INV00143"/>
    <s v="C288"/>
    <d v="2025-07-30T00:00:00"/>
    <d v="2025-08-29T00:00:00"/>
    <n v="167452.28"/>
    <n v="167452.28"/>
    <n v="160"/>
    <x v="0"/>
    <n v="0"/>
    <d v="2025-07-01T00:00:00"/>
  </r>
  <r>
    <s v="INV01184"/>
    <s v="C288"/>
    <d v="2025-04-14T00:00:00"/>
    <d v="2025-05-14T00:00:00"/>
    <n v="112893.74"/>
    <n v="112893.74"/>
    <n v="267"/>
    <x v="0"/>
    <n v="0"/>
    <d v="2025-04-01T00:00:00"/>
  </r>
  <r>
    <s v="INV01253"/>
    <s v="C288"/>
    <d v="2024-10-27T00:00:00"/>
    <d v="2024-11-26T00:00:00"/>
    <n v="45384.29"/>
    <n v="45384.29"/>
    <n v="436"/>
    <x v="0"/>
    <n v="0"/>
    <d v="2024-10-01T00:00:00"/>
  </r>
  <r>
    <s v="INV02100"/>
    <s v="C288"/>
    <d v="2024-10-02T00:00:00"/>
    <d v="2024-11-01T00:00:00"/>
    <n v="104409.07"/>
    <n v="104409.07"/>
    <n v="461"/>
    <x v="0"/>
    <n v="0"/>
    <d v="2024-10-01T00:00:00"/>
  </r>
  <r>
    <s v="INV02216"/>
    <s v="C288"/>
    <d v="2024-08-19T00:00:00"/>
    <d v="2024-09-18T00:00:00"/>
    <n v="152399.54999999999"/>
    <n v="152399.54999999999"/>
    <n v="505"/>
    <x v="0"/>
    <n v="0"/>
    <d v="2024-08-01T00:00:00"/>
  </r>
  <r>
    <s v="INV02261"/>
    <s v="C288"/>
    <d v="2025-03-05T00:00:00"/>
    <d v="2025-04-04T00:00:00"/>
    <n v="73777.83"/>
    <n v="73777.83"/>
    <n v="307"/>
    <x v="0"/>
    <n v="0"/>
    <d v="2025-03-01T00:00:00"/>
  </r>
  <r>
    <s v="INV02416"/>
    <s v="C288"/>
    <d v="2025-12-18T00:00:00"/>
    <d v="2026-01-17T00:00:00"/>
    <n v="37683.629999999997"/>
    <n v="37683.629999999997"/>
    <n v="19"/>
    <x v="2"/>
    <n v="0"/>
    <d v="2025-12-01T00:00:00"/>
  </r>
  <r>
    <s v="INV00528"/>
    <s v="C289"/>
    <d v="2024-06-13T00:00:00"/>
    <d v="2024-07-13T00:00:00"/>
    <n v="172269.12"/>
    <n v="59101.85"/>
    <n v="572"/>
    <x v="0"/>
    <n v="113167.26999999999"/>
    <d v="2024-06-01T00:00:00"/>
  </r>
  <r>
    <s v="INV00015"/>
    <s v="C289"/>
    <d v="2024-06-30T00:00:00"/>
    <d v="2024-07-30T00:00:00"/>
    <n v="157401.79999999999"/>
    <n v="157401.79999999999"/>
    <n v="555"/>
    <x v="0"/>
    <n v="0"/>
    <d v="2024-06-01T00:00:00"/>
  </r>
  <r>
    <s v="INV00464"/>
    <s v="C289"/>
    <d v="2024-09-03T00:00:00"/>
    <d v="2024-10-03T00:00:00"/>
    <n v="96523.87"/>
    <n v="96523.87"/>
    <n v="490"/>
    <x v="0"/>
    <n v="0"/>
    <d v="2024-09-01T00:00:00"/>
  </r>
  <r>
    <s v="INV01347"/>
    <s v="C289"/>
    <d v="2024-11-08T00:00:00"/>
    <d v="2024-12-08T00:00:00"/>
    <n v="174624.71"/>
    <n v="174624.71"/>
    <n v="424"/>
    <x v="0"/>
    <n v="0"/>
    <d v="2024-11-01T00:00:00"/>
  </r>
  <r>
    <s v="INV01681"/>
    <s v="C289"/>
    <d v="2025-12-23T00:00:00"/>
    <d v="2026-01-22T00:00:00"/>
    <n v="13232.04"/>
    <n v="13232.04"/>
    <n v="14"/>
    <x v="2"/>
    <n v="0"/>
    <d v="2025-12-01T00:00:00"/>
  </r>
  <r>
    <s v="INV01823"/>
    <s v="C289"/>
    <d v="2025-02-06T00:00:00"/>
    <d v="2025-03-08T00:00:00"/>
    <n v="103259.32"/>
    <n v="103259.32"/>
    <n v="334"/>
    <x v="0"/>
    <n v="0"/>
    <d v="2025-02-01T00:00:00"/>
  </r>
  <r>
    <s v="INV01945"/>
    <s v="C289"/>
    <d v="2025-10-31T00:00:00"/>
    <d v="2025-11-30T00:00:00"/>
    <n v="17378.490000000002"/>
    <n v="17378.490000000002"/>
    <n v="67"/>
    <x v="1"/>
    <n v="0"/>
    <d v="2025-10-01T00:00:00"/>
  </r>
  <r>
    <s v="INV02036"/>
    <s v="C289"/>
    <d v="2024-01-27T00:00:00"/>
    <d v="2024-02-26T00:00:00"/>
    <n v="99196.07"/>
    <n v="99196.07"/>
    <n v="710"/>
    <x v="0"/>
    <n v="0"/>
    <d v="2024-01-01T00:00:00"/>
  </r>
  <r>
    <s v="INV02372"/>
    <s v="C289"/>
    <d v="2025-09-25T00:00:00"/>
    <d v="2025-10-25T00:00:00"/>
    <n v="128431.12"/>
    <n v="128431.12"/>
    <n v="103"/>
    <x v="0"/>
    <n v="0"/>
    <d v="2025-09-01T00:00:00"/>
  </r>
  <r>
    <s v="INV02856"/>
    <s v="C289"/>
    <d v="2024-05-06T00:00:00"/>
    <d v="2024-06-05T00:00:00"/>
    <n v="123505.14"/>
    <n v="123505.14"/>
    <n v="610"/>
    <x v="0"/>
    <n v="0"/>
    <d v="2024-05-01T00:00:00"/>
  </r>
  <r>
    <s v="INV02871"/>
    <s v="C289"/>
    <d v="2025-05-31T00:00:00"/>
    <d v="2025-06-30T00:00:00"/>
    <n v="100644.95"/>
    <n v="100644.95"/>
    <n v="220"/>
    <x v="0"/>
    <n v="0"/>
    <d v="2025-05-01T00:00:00"/>
  </r>
  <r>
    <s v="INV02590"/>
    <s v="C290"/>
    <d v="2025-01-23T00:00:00"/>
    <d v="2025-02-22T00:00:00"/>
    <n v="165394.42000000001"/>
    <n v="103709.22"/>
    <n v="348"/>
    <x v="0"/>
    <n v="61685.200000000012"/>
    <d v="2025-01-01T00:00:00"/>
  </r>
  <r>
    <s v="INV02375"/>
    <s v="C290"/>
    <d v="2024-05-20T00:00:00"/>
    <d v="2024-06-19T00:00:00"/>
    <n v="117514.29"/>
    <n v="61404.89"/>
    <n v="596"/>
    <x v="0"/>
    <n v="56109.399999999994"/>
    <d v="2024-05-01T00:00:00"/>
  </r>
  <r>
    <s v="INV01658"/>
    <s v="C290"/>
    <d v="2025-03-21T00:00:00"/>
    <d v="2025-04-20T00:00:00"/>
    <n v="62519.9"/>
    <n v="26227.5"/>
    <n v="291"/>
    <x v="0"/>
    <n v="36292.400000000001"/>
    <d v="2025-03-01T00:00:00"/>
  </r>
  <r>
    <s v="INV01794"/>
    <s v="C290"/>
    <d v="2025-05-29T00:00:00"/>
    <d v="2025-06-28T00:00:00"/>
    <n v="49721.2"/>
    <n v="18241.240000000002"/>
    <n v="222"/>
    <x v="0"/>
    <n v="31479.959999999995"/>
    <d v="2025-05-01T00:00:00"/>
  </r>
  <r>
    <s v="INV02727"/>
    <s v="C290"/>
    <d v="2024-07-09T00:00:00"/>
    <d v="2024-08-08T00:00:00"/>
    <n v="52778.14"/>
    <n v="39828.35"/>
    <n v="546"/>
    <x v="0"/>
    <n v="12949.79"/>
    <d v="2024-07-01T00:00:00"/>
  </r>
  <r>
    <s v="INV01630"/>
    <s v="C290"/>
    <d v="2025-06-05T00:00:00"/>
    <d v="2025-07-05T00:00:00"/>
    <n v="56801.08"/>
    <n v="45296.74"/>
    <n v="215"/>
    <x v="0"/>
    <n v="11504.340000000004"/>
    <d v="2025-06-01T00:00:00"/>
  </r>
  <r>
    <s v="INV01229"/>
    <s v="C290"/>
    <d v="2024-10-09T00:00:00"/>
    <d v="2024-11-08T00:00:00"/>
    <n v="87083.65"/>
    <n v="87083.65"/>
    <n v="454"/>
    <x v="0"/>
    <n v="0"/>
    <d v="2024-10-01T00:00:00"/>
  </r>
  <r>
    <s v="INV01254"/>
    <s v="C290"/>
    <d v="2025-04-19T00:00:00"/>
    <d v="2025-05-19T00:00:00"/>
    <n v="40384.800000000003"/>
    <n v="40384.800000000003"/>
    <n v="262"/>
    <x v="0"/>
    <n v="0"/>
    <d v="2025-04-01T00:00:00"/>
  </r>
  <r>
    <s v="INV01282"/>
    <s v="C290"/>
    <d v="2024-03-18T00:00:00"/>
    <d v="2024-04-17T00:00:00"/>
    <n v="126388.65"/>
    <n v="126388.65"/>
    <n v="659"/>
    <x v="0"/>
    <n v="0"/>
    <d v="2024-03-01T00:00:00"/>
  </r>
  <r>
    <s v="INV01525"/>
    <s v="C290"/>
    <d v="2025-08-03T00:00:00"/>
    <d v="2025-09-02T00:00:00"/>
    <n v="184230.21"/>
    <n v="184230.21"/>
    <n v="156"/>
    <x v="0"/>
    <n v="0"/>
    <d v="2025-08-01T00:00:00"/>
  </r>
  <r>
    <s v="INV01553"/>
    <s v="C290"/>
    <d v="2024-09-06T00:00:00"/>
    <d v="2024-10-06T00:00:00"/>
    <n v="179916.48"/>
    <n v="179916.48"/>
    <n v="487"/>
    <x v="0"/>
    <n v="0"/>
    <d v="2024-09-01T00:00:00"/>
  </r>
  <r>
    <s v="INV01694"/>
    <s v="C290"/>
    <d v="2025-09-09T00:00:00"/>
    <d v="2025-10-09T00:00:00"/>
    <n v="175215.05"/>
    <n v="175215.05"/>
    <n v="119"/>
    <x v="0"/>
    <n v="0"/>
    <d v="2025-09-01T00:00:00"/>
  </r>
  <r>
    <s v="INV02243"/>
    <s v="C290"/>
    <d v="2025-03-13T00:00:00"/>
    <d v="2025-04-12T00:00:00"/>
    <n v="189574.18"/>
    <n v="189574.18"/>
    <n v="299"/>
    <x v="0"/>
    <n v="0"/>
    <d v="2025-03-01T00:00:00"/>
  </r>
  <r>
    <s v="INV02271"/>
    <s v="C290"/>
    <d v="2025-09-05T00:00:00"/>
    <d v="2025-10-05T00:00:00"/>
    <n v="141302.6"/>
    <n v="141302.6"/>
    <n v="123"/>
    <x v="0"/>
    <n v="0"/>
    <d v="2025-09-01T00:00:00"/>
  </r>
  <r>
    <s v="INV02357"/>
    <s v="C290"/>
    <d v="2024-06-26T00:00:00"/>
    <d v="2024-07-26T00:00:00"/>
    <n v="123056.74"/>
    <n v="123056.74"/>
    <n v="559"/>
    <x v="0"/>
    <n v="0"/>
    <d v="2024-06-01T00:00:00"/>
  </r>
  <r>
    <s v="INV02556"/>
    <s v="C290"/>
    <d v="2024-10-21T00:00:00"/>
    <d v="2024-11-20T00:00:00"/>
    <n v="191019.54"/>
    <n v="191019.54"/>
    <n v="442"/>
    <x v="0"/>
    <n v="0"/>
    <d v="2024-10-01T00:00:00"/>
  </r>
  <r>
    <s v="INV02680"/>
    <s v="C290"/>
    <d v="2024-01-21T00:00:00"/>
    <d v="2024-02-20T00:00:00"/>
    <n v="108554.84"/>
    <n v="108554.84"/>
    <n v="716"/>
    <x v="0"/>
    <n v="0"/>
    <d v="2024-01-01T00:00:00"/>
  </r>
  <r>
    <s v="INV02746"/>
    <s v="C291"/>
    <d v="2024-01-30T00:00:00"/>
    <d v="2024-02-29T00:00:00"/>
    <n v="169836.1"/>
    <n v="97964.71"/>
    <n v="707"/>
    <x v="0"/>
    <n v="71871.39"/>
    <d v="2024-01-01T00:00:00"/>
  </r>
  <r>
    <s v="INV02692"/>
    <s v="C291"/>
    <d v="2025-05-08T00:00:00"/>
    <d v="2025-06-07T00:00:00"/>
    <n v="71058.559999999998"/>
    <n v="21802.33"/>
    <n v="243"/>
    <x v="0"/>
    <n v="49256.229999999996"/>
    <d v="2025-05-01T00:00:00"/>
  </r>
  <r>
    <s v="INV02454"/>
    <s v="C291"/>
    <d v="2024-01-17T00:00:00"/>
    <d v="2024-02-16T00:00:00"/>
    <n v="30777.79"/>
    <n v="26279.68"/>
    <n v="720"/>
    <x v="0"/>
    <n v="4498.1100000000006"/>
    <d v="2024-01-01T00:00:00"/>
  </r>
  <r>
    <s v="INV00665"/>
    <s v="C291"/>
    <d v="2024-03-05T00:00:00"/>
    <d v="2024-04-04T00:00:00"/>
    <n v="29118.92"/>
    <n v="29118.92"/>
    <n v="672"/>
    <x v="0"/>
    <n v="0"/>
    <d v="2024-03-01T00:00:00"/>
  </r>
  <r>
    <s v="INV00668"/>
    <s v="C291"/>
    <d v="2025-06-27T00:00:00"/>
    <d v="2025-07-27T00:00:00"/>
    <n v="41000.94"/>
    <n v="41000.94"/>
    <n v="193"/>
    <x v="0"/>
    <n v="0"/>
    <d v="2025-06-01T00:00:00"/>
  </r>
  <r>
    <s v="INV01220"/>
    <s v="C291"/>
    <d v="2024-08-17T00:00:00"/>
    <d v="2024-09-16T00:00:00"/>
    <n v="121288.6"/>
    <n v="121288.6"/>
    <n v="507"/>
    <x v="0"/>
    <n v="0"/>
    <d v="2024-08-01T00:00:00"/>
  </r>
  <r>
    <s v="INV01919"/>
    <s v="C291"/>
    <d v="2025-07-20T00:00:00"/>
    <d v="2025-08-19T00:00:00"/>
    <n v="143511.66"/>
    <n v="143511.66"/>
    <n v="170"/>
    <x v="0"/>
    <n v="0"/>
    <d v="2025-07-01T00:00:00"/>
  </r>
  <r>
    <s v="INV02718"/>
    <s v="C292"/>
    <d v="2025-12-10T00:00:00"/>
    <d v="2026-01-09T00:00:00"/>
    <n v="68600.2"/>
    <n v="35164.839999999997"/>
    <n v="27"/>
    <x v="2"/>
    <n v="33435.360000000001"/>
    <d v="2025-12-01T00:00:00"/>
  </r>
  <r>
    <s v="INV00248"/>
    <s v="C292"/>
    <d v="2024-12-12T00:00:00"/>
    <d v="2025-01-11T00:00:00"/>
    <n v="81467.77"/>
    <n v="81467.77"/>
    <n v="390"/>
    <x v="0"/>
    <n v="0"/>
    <d v="2024-12-01T00:00:00"/>
  </r>
  <r>
    <s v="INV00447"/>
    <s v="C292"/>
    <d v="2024-11-22T00:00:00"/>
    <d v="2024-12-22T00:00:00"/>
    <n v="134666.42000000001"/>
    <n v="134666.42000000001"/>
    <n v="410"/>
    <x v="0"/>
    <n v="0"/>
    <d v="2024-11-01T00:00:00"/>
  </r>
  <r>
    <s v="INV01588"/>
    <s v="C292"/>
    <d v="2025-11-23T00:00:00"/>
    <d v="2025-12-23T00:00:00"/>
    <n v="38155.5"/>
    <n v="38155.5"/>
    <n v="44"/>
    <x v="3"/>
    <n v="0"/>
    <d v="2025-11-01T00:00:00"/>
  </r>
  <r>
    <s v="INV01837"/>
    <s v="C292"/>
    <d v="2024-03-22T00:00:00"/>
    <d v="2024-04-21T00:00:00"/>
    <n v="70318.42"/>
    <n v="70318.42"/>
    <n v="655"/>
    <x v="0"/>
    <n v="0"/>
    <d v="2024-03-01T00:00:00"/>
  </r>
  <r>
    <s v="INV01857"/>
    <s v="C292"/>
    <d v="2024-07-27T00:00:00"/>
    <d v="2024-08-26T00:00:00"/>
    <n v="99318.59"/>
    <n v="99318.59"/>
    <n v="528"/>
    <x v="0"/>
    <n v="0"/>
    <d v="2024-07-01T00:00:00"/>
  </r>
  <r>
    <s v="INV02172"/>
    <s v="C292"/>
    <d v="2025-08-22T00:00:00"/>
    <d v="2025-09-21T00:00:00"/>
    <n v="90729.55"/>
    <n v="90729.55"/>
    <n v="137"/>
    <x v="0"/>
    <n v="0"/>
    <d v="2025-08-01T00:00:00"/>
  </r>
  <r>
    <s v="INV02316"/>
    <s v="C292"/>
    <d v="2024-11-25T00:00:00"/>
    <d v="2024-12-25T00:00:00"/>
    <n v="176780.85"/>
    <n v="176780.85"/>
    <n v="407"/>
    <x v="0"/>
    <n v="0"/>
    <d v="2024-11-01T00:00:00"/>
  </r>
  <r>
    <s v="INV02436"/>
    <s v="C292"/>
    <d v="2025-06-08T00:00:00"/>
    <d v="2025-07-08T00:00:00"/>
    <n v="32973.94"/>
    <n v="32973.94"/>
    <n v="212"/>
    <x v="0"/>
    <n v="0"/>
    <d v="2025-06-01T00:00:00"/>
  </r>
  <r>
    <s v="INV02849"/>
    <s v="C292"/>
    <d v="2025-09-05T00:00:00"/>
    <d v="2025-10-05T00:00:00"/>
    <n v="109094.24"/>
    <n v="109094.24"/>
    <n v="123"/>
    <x v="0"/>
    <n v="0"/>
    <d v="2025-09-01T00:00:00"/>
  </r>
  <r>
    <s v="INV01309"/>
    <s v="C293"/>
    <d v="2025-05-12T00:00:00"/>
    <d v="2025-06-11T00:00:00"/>
    <n v="130652.43"/>
    <n v="81376.41"/>
    <n v="239"/>
    <x v="0"/>
    <n v="49276.01999999999"/>
    <d v="2025-05-01T00:00:00"/>
  </r>
  <r>
    <s v="INV01641"/>
    <s v="C293"/>
    <d v="2024-04-03T00:00:00"/>
    <d v="2024-05-03T00:00:00"/>
    <n v="94606.68"/>
    <n v="56223.29"/>
    <n v="643"/>
    <x v="0"/>
    <n v="38383.389999999992"/>
    <d v="2024-04-01T00:00:00"/>
  </r>
  <r>
    <s v="INV00297"/>
    <s v="C293"/>
    <d v="2025-12-13T00:00:00"/>
    <d v="2026-01-12T00:00:00"/>
    <n v="23363.63"/>
    <n v="23363.63"/>
    <n v="24"/>
    <x v="2"/>
    <n v="0"/>
    <d v="2025-12-01T00:00:00"/>
  </r>
  <r>
    <s v="INV00576"/>
    <s v="C293"/>
    <d v="2025-08-13T00:00:00"/>
    <d v="2025-09-12T00:00:00"/>
    <n v="72859.19"/>
    <n v="72859.19"/>
    <n v="146"/>
    <x v="0"/>
    <n v="0"/>
    <d v="2025-08-01T00:00:00"/>
  </r>
  <r>
    <s v="INV01027"/>
    <s v="C293"/>
    <d v="2024-10-10T00:00:00"/>
    <d v="2024-11-09T00:00:00"/>
    <n v="178225.7"/>
    <n v="178225.7"/>
    <n v="453"/>
    <x v="0"/>
    <n v="0"/>
    <d v="2024-10-01T00:00:00"/>
  </r>
  <r>
    <s v="INV01353"/>
    <s v="C293"/>
    <d v="2025-09-26T00:00:00"/>
    <d v="2025-10-26T00:00:00"/>
    <n v="42859.199999999997"/>
    <n v="42859.199999999997"/>
    <n v="102"/>
    <x v="0"/>
    <n v="0"/>
    <d v="2025-09-01T00:00:00"/>
  </r>
  <r>
    <s v="INV01435"/>
    <s v="C293"/>
    <d v="2024-08-21T00:00:00"/>
    <d v="2024-09-20T00:00:00"/>
    <n v="163452.98000000001"/>
    <n v="163452.98000000001"/>
    <n v="503"/>
    <x v="0"/>
    <n v="0"/>
    <d v="2024-08-01T00:00:00"/>
  </r>
  <r>
    <s v="INV01473"/>
    <s v="C293"/>
    <d v="2024-07-07T00:00:00"/>
    <d v="2024-08-06T00:00:00"/>
    <n v="46896.34"/>
    <n v="46896.34"/>
    <n v="548"/>
    <x v="0"/>
    <n v="0"/>
    <d v="2024-07-01T00:00:00"/>
  </r>
  <r>
    <s v="INV02585"/>
    <s v="C293"/>
    <d v="2025-07-03T00:00:00"/>
    <d v="2025-08-02T00:00:00"/>
    <n v="18383.240000000002"/>
    <n v="18383.240000000002"/>
    <n v="187"/>
    <x v="0"/>
    <n v="0"/>
    <d v="2025-07-01T00:00:00"/>
  </r>
  <r>
    <s v="INV02961"/>
    <s v="C293"/>
    <d v="2024-12-01T00:00:00"/>
    <d v="2024-12-31T00:00:00"/>
    <n v="120673.52"/>
    <n v="120673.52"/>
    <n v="401"/>
    <x v="0"/>
    <n v="0"/>
    <d v="2024-12-01T00:00:00"/>
  </r>
  <r>
    <s v="INV00760"/>
    <s v="C294"/>
    <d v="2025-09-05T00:00:00"/>
    <d v="2025-10-05T00:00:00"/>
    <n v="125839.83"/>
    <n v="100240.71"/>
    <n v="123"/>
    <x v="0"/>
    <n v="25599.119999999995"/>
    <d v="2025-09-01T00:00:00"/>
  </r>
  <r>
    <s v="INV00053"/>
    <s v="C294"/>
    <d v="2024-06-19T00:00:00"/>
    <d v="2024-07-19T00:00:00"/>
    <n v="65454.34"/>
    <n v="65454.34"/>
    <n v="566"/>
    <x v="0"/>
    <n v="0"/>
    <d v="2024-06-01T00:00:00"/>
  </r>
  <r>
    <s v="INV00651"/>
    <s v="C294"/>
    <d v="2024-01-23T00:00:00"/>
    <d v="2024-02-22T00:00:00"/>
    <n v="23232.7"/>
    <n v="23232.7"/>
    <n v="714"/>
    <x v="0"/>
    <n v="0"/>
    <d v="2024-01-01T00:00:00"/>
  </r>
  <r>
    <s v="INV01019"/>
    <s v="C294"/>
    <d v="2024-08-03T00:00:00"/>
    <d v="2024-09-02T00:00:00"/>
    <n v="156011.09"/>
    <n v="156011.09"/>
    <n v="521"/>
    <x v="0"/>
    <n v="0"/>
    <d v="2024-08-01T00:00:00"/>
  </r>
  <r>
    <s v="INV01730"/>
    <s v="C294"/>
    <d v="2025-02-28T00:00:00"/>
    <d v="2025-03-30T00:00:00"/>
    <n v="52969.4"/>
    <n v="52969.4"/>
    <n v="312"/>
    <x v="0"/>
    <n v="0"/>
    <d v="2025-02-01T00:00:00"/>
  </r>
  <r>
    <s v="INV01757"/>
    <s v="C294"/>
    <d v="2024-08-17T00:00:00"/>
    <d v="2024-09-16T00:00:00"/>
    <n v="119674.21"/>
    <n v="119674.21"/>
    <n v="507"/>
    <x v="0"/>
    <n v="0"/>
    <d v="2024-08-01T00:00:00"/>
  </r>
  <r>
    <s v="INV01858"/>
    <s v="C294"/>
    <d v="2024-01-04T00:00:00"/>
    <d v="2024-02-03T00:00:00"/>
    <n v="113724.82"/>
    <n v="113724.82"/>
    <n v="733"/>
    <x v="0"/>
    <n v="0"/>
    <d v="2024-01-01T00:00:00"/>
  </r>
  <r>
    <s v="INV02277"/>
    <s v="C294"/>
    <d v="2024-03-09T00:00:00"/>
    <d v="2024-04-08T00:00:00"/>
    <n v="121500.83"/>
    <n v="121500.83"/>
    <n v="668"/>
    <x v="0"/>
    <n v="0"/>
    <d v="2024-03-01T00:00:00"/>
  </r>
  <r>
    <s v="INV00993"/>
    <s v="C295"/>
    <d v="2025-06-02T00:00:00"/>
    <d v="2025-07-02T00:00:00"/>
    <n v="132024.57"/>
    <n v="40385.19"/>
    <n v="218"/>
    <x v="0"/>
    <n v="91639.38"/>
    <d v="2025-06-01T00:00:00"/>
  </r>
  <r>
    <s v="INV00587"/>
    <s v="C295"/>
    <d v="2024-09-10T00:00:00"/>
    <d v="2024-10-10T00:00:00"/>
    <n v="91081.12"/>
    <n v="49651.25"/>
    <n v="483"/>
    <x v="0"/>
    <n v="41429.869999999995"/>
    <d v="2024-09-01T00:00:00"/>
  </r>
  <r>
    <s v="INV00486"/>
    <s v="C295"/>
    <d v="2025-08-07T00:00:00"/>
    <d v="2025-09-06T00:00:00"/>
    <n v="188078.7"/>
    <n v="188078.7"/>
    <n v="152"/>
    <x v="0"/>
    <n v="0"/>
    <d v="2025-08-01T00:00:00"/>
  </r>
  <r>
    <s v="INV00631"/>
    <s v="C295"/>
    <d v="2025-05-07T00:00:00"/>
    <d v="2025-06-06T00:00:00"/>
    <n v="121433.37"/>
    <n v="121433.37"/>
    <n v="244"/>
    <x v="0"/>
    <n v="0"/>
    <d v="2025-05-01T00:00:00"/>
  </r>
  <r>
    <s v="INV00669"/>
    <s v="C295"/>
    <d v="2025-06-04T00:00:00"/>
    <d v="2025-07-04T00:00:00"/>
    <n v="27176.74"/>
    <n v="27176.74"/>
    <n v="216"/>
    <x v="0"/>
    <n v="0"/>
    <d v="2025-06-01T00:00:00"/>
  </r>
  <r>
    <s v="INV00795"/>
    <s v="C295"/>
    <d v="2025-02-06T00:00:00"/>
    <d v="2025-03-08T00:00:00"/>
    <n v="164942.68"/>
    <n v="164942.68"/>
    <n v="334"/>
    <x v="0"/>
    <n v="0"/>
    <d v="2025-02-01T00:00:00"/>
  </r>
  <r>
    <s v="INV01465"/>
    <s v="C295"/>
    <d v="2024-05-24T00:00:00"/>
    <d v="2024-06-23T00:00:00"/>
    <n v="126265.65"/>
    <n v="126265.65"/>
    <n v="592"/>
    <x v="0"/>
    <n v="0"/>
    <d v="2024-05-01T00:00:00"/>
  </r>
  <r>
    <s v="INV01767"/>
    <s v="C295"/>
    <d v="2025-05-05T00:00:00"/>
    <d v="2025-06-04T00:00:00"/>
    <n v="146941.39000000001"/>
    <n v="146941.39000000001"/>
    <n v="246"/>
    <x v="0"/>
    <n v="0"/>
    <d v="2025-05-01T00:00:00"/>
  </r>
  <r>
    <s v="INV02459"/>
    <s v="C295"/>
    <d v="2024-03-04T00:00:00"/>
    <d v="2024-04-03T00:00:00"/>
    <n v="78866.87"/>
    <n v="78866.87"/>
    <n v="673"/>
    <x v="0"/>
    <n v="0"/>
    <d v="2024-03-01T00:00:00"/>
  </r>
  <r>
    <s v="INV02840"/>
    <s v="C295"/>
    <d v="2025-03-25T00:00:00"/>
    <d v="2025-04-24T00:00:00"/>
    <n v="130441.55"/>
    <n v="130441.55"/>
    <n v="287"/>
    <x v="0"/>
    <n v="0"/>
    <d v="2025-03-01T00:00:00"/>
  </r>
  <r>
    <s v="INV01135"/>
    <s v="C296"/>
    <d v="2025-08-16T00:00:00"/>
    <d v="2025-09-15T00:00:00"/>
    <n v="111407.37"/>
    <n v="33435.64"/>
    <n v="143"/>
    <x v="0"/>
    <n v="77971.73"/>
    <d v="2025-08-01T00:00:00"/>
  </r>
  <r>
    <s v="INV01296"/>
    <s v="C296"/>
    <d v="2025-04-14T00:00:00"/>
    <d v="2025-05-14T00:00:00"/>
    <n v="166444.07"/>
    <n v="96941.14"/>
    <n v="267"/>
    <x v="0"/>
    <n v="69502.930000000008"/>
    <d v="2025-04-01T00:00:00"/>
  </r>
  <r>
    <s v="INV00516"/>
    <s v="C296"/>
    <d v="2024-03-14T00:00:00"/>
    <d v="2024-04-13T00:00:00"/>
    <n v="175732.7"/>
    <n v="175732.7"/>
    <n v="663"/>
    <x v="0"/>
    <n v="0"/>
    <d v="2024-03-01T00:00:00"/>
  </r>
  <r>
    <s v="INV01436"/>
    <s v="C296"/>
    <d v="2024-05-14T00:00:00"/>
    <d v="2024-06-13T00:00:00"/>
    <n v="100534.46"/>
    <n v="100534.46"/>
    <n v="602"/>
    <x v="0"/>
    <n v="0"/>
    <d v="2024-05-01T00:00:00"/>
  </r>
  <r>
    <s v="INV02671"/>
    <s v="C296"/>
    <d v="2024-09-20T00:00:00"/>
    <d v="2024-10-20T00:00:00"/>
    <n v="160234.38"/>
    <n v="160234.38"/>
    <n v="473"/>
    <x v="0"/>
    <n v="0"/>
    <d v="2024-09-01T00:00:00"/>
  </r>
  <r>
    <s v="INV00213"/>
    <s v="C297"/>
    <d v="2025-05-01T00:00:00"/>
    <d v="2025-05-31T00:00:00"/>
    <n v="134202.20000000001"/>
    <n v="47513.73"/>
    <n v="250"/>
    <x v="0"/>
    <n v="86688.47"/>
    <d v="2025-05-01T00:00:00"/>
  </r>
  <r>
    <s v="INV02994"/>
    <s v="C297"/>
    <d v="2024-12-07T00:00:00"/>
    <d v="2025-01-06T00:00:00"/>
    <n v="150875.41"/>
    <n v="76546.429999999993"/>
    <n v="395"/>
    <x v="0"/>
    <n v="74328.98000000001"/>
    <d v="2024-12-01T00:00:00"/>
  </r>
  <r>
    <s v="INV02670"/>
    <s v="C297"/>
    <d v="2024-05-18T00:00:00"/>
    <d v="2024-06-17T00:00:00"/>
    <n v="90190.51"/>
    <n v="30061.87"/>
    <n v="598"/>
    <x v="0"/>
    <n v="60128.639999999999"/>
    <d v="2024-05-01T00:00:00"/>
  </r>
  <r>
    <s v="INV00439"/>
    <s v="C297"/>
    <d v="2025-06-13T00:00:00"/>
    <d v="2025-07-13T00:00:00"/>
    <n v="138760.67000000001"/>
    <n v="83259.06"/>
    <n v="207"/>
    <x v="0"/>
    <n v="55501.610000000015"/>
    <d v="2025-06-01T00:00:00"/>
  </r>
  <r>
    <s v="INV01132"/>
    <s v="C297"/>
    <d v="2024-09-25T00:00:00"/>
    <d v="2024-10-25T00:00:00"/>
    <n v="96137.24"/>
    <n v="60989.79"/>
    <n v="468"/>
    <x v="0"/>
    <n v="35147.450000000004"/>
    <d v="2024-09-01T00:00:00"/>
  </r>
  <r>
    <s v="INV02408"/>
    <s v="C297"/>
    <d v="2024-06-29T00:00:00"/>
    <d v="2024-07-29T00:00:00"/>
    <n v="13433.78"/>
    <n v="7243.17"/>
    <n v="556"/>
    <x v="0"/>
    <n v="6190.6100000000006"/>
    <d v="2024-06-01T00:00:00"/>
  </r>
  <r>
    <s v="INV00310"/>
    <s v="C297"/>
    <d v="2024-02-07T00:00:00"/>
    <d v="2024-03-08T00:00:00"/>
    <n v="92266.31"/>
    <n v="92266.31"/>
    <n v="699"/>
    <x v="0"/>
    <n v="0"/>
    <d v="2024-02-01T00:00:00"/>
  </r>
  <r>
    <s v="INV00344"/>
    <s v="C297"/>
    <d v="2025-09-09T00:00:00"/>
    <d v="2025-10-09T00:00:00"/>
    <n v="40152.53"/>
    <n v="40152.53"/>
    <n v="119"/>
    <x v="0"/>
    <n v="0"/>
    <d v="2025-09-01T00:00:00"/>
  </r>
  <r>
    <s v="INV00402"/>
    <s v="C297"/>
    <d v="2024-05-12T00:00:00"/>
    <d v="2024-06-11T00:00:00"/>
    <n v="183290.78"/>
    <n v="183290.78"/>
    <n v="604"/>
    <x v="0"/>
    <n v="0"/>
    <d v="2024-05-01T00:00:00"/>
  </r>
  <r>
    <s v="INV00424"/>
    <s v="C297"/>
    <d v="2025-12-12T00:00:00"/>
    <d v="2026-01-11T00:00:00"/>
    <n v="132654.92000000001"/>
    <n v="132654.92000000001"/>
    <n v="25"/>
    <x v="2"/>
    <n v="0"/>
    <d v="2025-12-01T00:00:00"/>
  </r>
  <r>
    <s v="INV00694"/>
    <s v="C297"/>
    <d v="2024-01-25T00:00:00"/>
    <d v="2024-02-24T00:00:00"/>
    <n v="143161.4"/>
    <n v="143161.4"/>
    <n v="712"/>
    <x v="0"/>
    <n v="0"/>
    <d v="2024-01-01T00:00:00"/>
  </r>
  <r>
    <s v="INV00753"/>
    <s v="C297"/>
    <d v="2024-12-10T00:00:00"/>
    <d v="2025-01-09T00:00:00"/>
    <n v="123439.03999999999"/>
    <n v="123439.03999999999"/>
    <n v="392"/>
    <x v="0"/>
    <n v="0"/>
    <d v="2024-12-01T00:00:00"/>
  </r>
  <r>
    <s v="INV01146"/>
    <s v="C297"/>
    <d v="2025-11-08T00:00:00"/>
    <d v="2025-12-08T00:00:00"/>
    <n v="30240.33"/>
    <n v="30240.33"/>
    <n v="59"/>
    <x v="3"/>
    <n v="0"/>
    <d v="2025-11-01T00:00:00"/>
  </r>
  <r>
    <s v="INV01540"/>
    <s v="C297"/>
    <d v="2024-03-07T00:00:00"/>
    <d v="2024-04-06T00:00:00"/>
    <n v="78176.66"/>
    <n v="78176.66"/>
    <n v="670"/>
    <x v="0"/>
    <n v="0"/>
    <d v="2024-03-01T00:00:00"/>
  </r>
  <r>
    <s v="INV01902"/>
    <s v="C298"/>
    <d v="2025-08-04T00:00:00"/>
    <d v="2025-09-03T00:00:00"/>
    <n v="159523.34"/>
    <n v="59420.83"/>
    <n v="155"/>
    <x v="0"/>
    <n v="100102.51"/>
    <d v="2025-08-01T00:00:00"/>
  </r>
  <r>
    <s v="INV02485"/>
    <s v="C298"/>
    <d v="2025-07-31T00:00:00"/>
    <d v="2025-08-30T00:00:00"/>
    <n v="155873.56"/>
    <n v="62776.43"/>
    <n v="159"/>
    <x v="0"/>
    <n v="93097.13"/>
    <d v="2025-07-01T00:00:00"/>
  </r>
  <r>
    <s v="INV00101"/>
    <s v="C298"/>
    <d v="2025-01-10T00:00:00"/>
    <d v="2025-02-09T00:00:00"/>
    <n v="94885.06"/>
    <n v="94885.06"/>
    <n v="361"/>
    <x v="0"/>
    <n v="0"/>
    <d v="2025-01-01T00:00:00"/>
  </r>
  <r>
    <s v="INV00112"/>
    <s v="C298"/>
    <d v="2024-12-18T00:00:00"/>
    <d v="2025-01-17T00:00:00"/>
    <n v="107523.5"/>
    <n v="107523.5"/>
    <n v="384"/>
    <x v="0"/>
    <n v="0"/>
    <d v="2024-12-01T00:00:00"/>
  </r>
  <r>
    <s v="INV00627"/>
    <s v="C298"/>
    <d v="2025-02-13T00:00:00"/>
    <d v="2025-03-15T00:00:00"/>
    <n v="163439.43"/>
    <n v="163439.43"/>
    <n v="327"/>
    <x v="0"/>
    <n v="0"/>
    <d v="2025-02-01T00:00:00"/>
  </r>
  <r>
    <s v="INV00725"/>
    <s v="C298"/>
    <d v="2024-08-15T00:00:00"/>
    <d v="2024-09-14T00:00:00"/>
    <n v="26134"/>
    <n v="26134"/>
    <n v="509"/>
    <x v="0"/>
    <n v="0"/>
    <d v="2024-08-01T00:00:00"/>
  </r>
  <r>
    <s v="INV00771"/>
    <s v="C298"/>
    <d v="2025-09-10T00:00:00"/>
    <d v="2025-10-10T00:00:00"/>
    <n v="32731.85"/>
    <n v="32731.85"/>
    <n v="118"/>
    <x v="0"/>
    <n v="0"/>
    <d v="2025-09-01T00:00:00"/>
  </r>
  <r>
    <s v="INV01566"/>
    <s v="C298"/>
    <d v="2025-02-20T00:00:00"/>
    <d v="2025-03-22T00:00:00"/>
    <n v="193186.83"/>
    <n v="193186.83"/>
    <n v="320"/>
    <x v="0"/>
    <n v="0"/>
    <d v="2025-02-01T00:00:00"/>
  </r>
  <r>
    <s v="INV02348"/>
    <s v="C298"/>
    <d v="2024-09-21T00:00:00"/>
    <d v="2024-10-21T00:00:00"/>
    <n v="186360.12"/>
    <n v="186360.12"/>
    <n v="472"/>
    <x v="0"/>
    <n v="0"/>
    <d v="2024-09-01T00:00:00"/>
  </r>
  <r>
    <s v="INV02751"/>
    <s v="C298"/>
    <d v="2025-04-10T00:00:00"/>
    <d v="2025-05-10T00:00:00"/>
    <n v="13845.09"/>
    <n v="13845.09"/>
    <n v="271"/>
    <x v="0"/>
    <n v="0"/>
    <d v="2025-04-01T00:00:00"/>
  </r>
  <r>
    <s v="INV02830"/>
    <s v="C298"/>
    <d v="2025-08-12T00:00:00"/>
    <d v="2025-09-11T00:00:00"/>
    <n v="178532.75"/>
    <n v="178532.75"/>
    <n v="147"/>
    <x v="0"/>
    <n v="0"/>
    <d v="2025-08-01T00:00:00"/>
  </r>
  <r>
    <s v="INV00155"/>
    <s v="C299"/>
    <d v="2024-07-02T00:00:00"/>
    <d v="2024-08-01T00:00:00"/>
    <n v="107718.79"/>
    <n v="107718.79"/>
    <n v="553"/>
    <x v="0"/>
    <n v="0"/>
    <d v="2024-07-01T00:00:00"/>
  </r>
  <r>
    <s v="INV00544"/>
    <s v="C299"/>
    <d v="2025-07-26T00:00:00"/>
    <d v="2025-08-25T00:00:00"/>
    <n v="59244.19"/>
    <n v="59244.19"/>
    <n v="164"/>
    <x v="0"/>
    <n v="0"/>
    <d v="2025-07-01T00:00:00"/>
  </r>
  <r>
    <s v="INV00800"/>
    <s v="C299"/>
    <d v="2024-07-30T00:00:00"/>
    <d v="2024-08-29T00:00:00"/>
    <n v="73920.070000000007"/>
    <n v="73920.070000000007"/>
    <n v="525"/>
    <x v="0"/>
    <n v="0"/>
    <d v="2024-07-01T00:00:00"/>
  </r>
  <r>
    <s v="INV01086"/>
    <s v="C299"/>
    <d v="2024-08-04T00:00:00"/>
    <d v="2024-09-03T00:00:00"/>
    <n v="85774.82"/>
    <n v="85774.82"/>
    <n v="520"/>
    <x v="0"/>
    <n v="0"/>
    <d v="2024-08-01T00:00:00"/>
  </r>
  <r>
    <s v="INV01182"/>
    <s v="C299"/>
    <d v="2024-11-17T00:00:00"/>
    <d v="2024-12-17T00:00:00"/>
    <n v="109432.27"/>
    <n v="109432.27"/>
    <n v="415"/>
    <x v="0"/>
    <n v="0"/>
    <d v="2024-11-01T00:00:00"/>
  </r>
  <r>
    <s v="INV01343"/>
    <s v="C299"/>
    <d v="2025-07-17T00:00:00"/>
    <d v="2025-08-16T00:00:00"/>
    <n v="33448.18"/>
    <n v="33448.18"/>
    <n v="173"/>
    <x v="0"/>
    <n v="0"/>
    <d v="2025-07-01T00:00:00"/>
  </r>
  <r>
    <s v="INV02295"/>
    <s v="C299"/>
    <d v="2025-02-08T00:00:00"/>
    <d v="2025-03-10T00:00:00"/>
    <n v="98190.64"/>
    <n v="98190.64"/>
    <n v="332"/>
    <x v="0"/>
    <n v="0"/>
    <d v="2025-02-01T00:00:00"/>
  </r>
  <r>
    <s v="INV02304"/>
    <s v="C299"/>
    <d v="2024-05-03T00:00:00"/>
    <d v="2024-06-02T00:00:00"/>
    <n v="19339.22"/>
    <n v="19339.22"/>
    <n v="613"/>
    <x v="0"/>
    <n v="0"/>
    <d v="2024-05-01T00:00:00"/>
  </r>
  <r>
    <s v="INV02515"/>
    <s v="C299"/>
    <d v="2024-04-17T00:00:00"/>
    <d v="2024-05-17T00:00:00"/>
    <n v="168181.8"/>
    <n v="168181.8"/>
    <n v="629"/>
    <x v="0"/>
    <n v="0"/>
    <d v="2024-04-01T00:00:00"/>
  </r>
  <r>
    <s v="INV00183"/>
    <s v="C300"/>
    <d v="2024-08-16T00:00:00"/>
    <d v="2024-09-15T00:00:00"/>
    <n v="31875.599999999999"/>
    <n v="31875.599999999999"/>
    <n v="508"/>
    <x v="0"/>
    <n v="0"/>
    <d v="2024-08-01T00:00:00"/>
  </r>
  <r>
    <s v="INV00449"/>
    <s v="C300"/>
    <d v="2025-03-29T00:00:00"/>
    <d v="2025-04-28T00:00:00"/>
    <n v="58130.89"/>
    <n v="58130.89"/>
    <n v="283"/>
    <x v="0"/>
    <n v="0"/>
    <d v="2025-03-01T00:00:00"/>
  </r>
  <r>
    <s v="INV00538"/>
    <s v="C300"/>
    <d v="2024-03-06T00:00:00"/>
    <d v="2024-04-05T00:00:00"/>
    <n v="51928.73"/>
    <n v="51928.73"/>
    <n v="671"/>
    <x v="0"/>
    <n v="0"/>
    <d v="2024-03-01T00:00:00"/>
  </r>
  <r>
    <s v="INV00582"/>
    <s v="C300"/>
    <d v="2025-03-11T00:00:00"/>
    <d v="2025-04-10T00:00:00"/>
    <n v="120611.25"/>
    <n v="120611.25"/>
    <n v="301"/>
    <x v="0"/>
    <n v="0"/>
    <d v="2025-03-01T00:00:00"/>
  </r>
  <r>
    <s v="INV00844"/>
    <s v="C300"/>
    <d v="2025-09-19T00:00:00"/>
    <d v="2025-10-19T00:00:00"/>
    <n v="14775.34"/>
    <n v="14775.34"/>
    <n v="109"/>
    <x v="0"/>
    <n v="0"/>
    <d v="2025-09-01T00:00:00"/>
  </r>
  <r>
    <s v="INV01816"/>
    <s v="C300"/>
    <d v="2025-08-04T00:00:00"/>
    <d v="2025-09-03T00:00:00"/>
    <n v="18232.7"/>
    <n v="18232.7"/>
    <n v="155"/>
    <x v="0"/>
    <n v="0"/>
    <d v="2025-08-01T00:00:00"/>
  </r>
  <r>
    <s v="INV02042"/>
    <s v="C300"/>
    <d v="2025-07-13T00:00:00"/>
    <d v="2025-08-12T00:00:00"/>
    <n v="46333.45"/>
    <n v="46333.45"/>
    <n v="177"/>
    <x v="0"/>
    <n v="0"/>
    <d v="2025-07-01T00:00:00"/>
  </r>
  <r>
    <s v="INV02111"/>
    <s v="C300"/>
    <d v="2025-10-03T00:00:00"/>
    <d v="2025-11-02T00:00:00"/>
    <n v="47891.040000000001"/>
    <n v="47891.040000000001"/>
    <n v="95"/>
    <x v="0"/>
    <n v="0"/>
    <d v="2025-10-01T00:00:00"/>
  </r>
  <r>
    <s v="INV02153"/>
    <s v="C300"/>
    <d v="2024-06-08T00:00:00"/>
    <d v="2024-07-08T00:00:00"/>
    <n v="43898.1"/>
    <n v="43898.1"/>
    <n v="577"/>
    <x v="0"/>
    <n v="0"/>
    <d v="2024-06-01T00:00:00"/>
  </r>
  <r>
    <s v="INV02604"/>
    <s v="C300"/>
    <d v="2025-08-20T00:00:00"/>
    <d v="2025-09-19T00:00:00"/>
    <n v="32093.71"/>
    <n v="32093.71"/>
    <n v="139"/>
    <x v="0"/>
    <n v="0"/>
    <d v="2025-08-01T00:00:00"/>
  </r>
  <r>
    <m/>
    <m/>
    <m/>
    <m/>
    <m/>
    <m/>
    <m/>
    <x v="4"/>
    <m/>
    <m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">
  <r>
    <s v="E001"/>
    <x v="0"/>
    <d v="2022-11-15T00:00:00"/>
    <n v="61710"/>
    <n v="13366.3"/>
  </r>
  <r>
    <s v="E002"/>
    <x v="1"/>
    <d v="2025-03-17T00:00:00"/>
    <n v="130997"/>
    <n v="22315.1"/>
  </r>
  <r>
    <s v="E003"/>
    <x v="1"/>
    <d v="2022-03-23T00:00:00"/>
    <n v="147880"/>
    <n v="20417.45"/>
  </r>
  <r>
    <s v="E004"/>
    <x v="0"/>
    <d v="2024-05-29T00:00:00"/>
    <n v="96274"/>
    <n v="8828.16"/>
  </r>
  <r>
    <s v="E005"/>
    <x v="2"/>
    <d v="2022-11-15T00:00:00"/>
    <n v="33176"/>
    <n v="6974.68"/>
  </r>
  <r>
    <s v="E006"/>
    <x v="3"/>
    <d v="2024-12-16T00:00:00"/>
    <n v="92653"/>
    <n v="5412.03"/>
  </r>
  <r>
    <s v="E007"/>
    <x v="2"/>
    <d v="2023-10-12T00:00:00"/>
    <n v="102495"/>
    <n v="21052.1"/>
  </r>
  <r>
    <s v="E008"/>
    <x v="3"/>
    <d v="2024-11-26T00:00:00"/>
    <n v="145237"/>
    <n v="22402.91"/>
  </r>
  <r>
    <s v="E009"/>
    <x v="0"/>
    <d v="2022-07-30T00:00:00"/>
    <n v="97954"/>
    <n v="13842.48"/>
  </r>
  <r>
    <s v="E010"/>
    <x v="3"/>
    <d v="2023-01-05T00:00:00"/>
    <n v="68708"/>
    <n v="11960.32"/>
  </r>
  <r>
    <s v="E011"/>
    <x v="1"/>
    <d v="2022-07-25T00:00:00"/>
    <n v="104448"/>
    <n v="7927.09"/>
  </r>
  <r>
    <s v="E012"/>
    <x v="1"/>
    <d v="2024-05-29T00:00:00"/>
    <n v="103084"/>
    <n v="15512.53"/>
  </r>
  <r>
    <s v="E013"/>
    <x v="2"/>
    <d v="2024-02-07T00:00:00"/>
    <n v="108736"/>
    <n v="26170"/>
  </r>
  <r>
    <s v="E014"/>
    <x v="3"/>
    <d v="2023-06-24T00:00:00"/>
    <n v="110826"/>
    <n v="16219.55"/>
  </r>
  <r>
    <s v="E015"/>
    <x v="2"/>
    <d v="2023-02-13T00:00:00"/>
    <n v="87029"/>
    <n v="7307.22"/>
  </r>
  <r>
    <s v="E016"/>
    <x v="4"/>
    <d v="2023-09-16T00:00:00"/>
    <n v="158101"/>
    <n v="10134.780000000001"/>
  </r>
  <r>
    <s v="E017"/>
    <x v="2"/>
    <d v="2023-01-20T00:00:00"/>
    <n v="33693"/>
    <n v="7695.04"/>
  </r>
  <r>
    <s v="E018"/>
    <x v="2"/>
    <d v="2023-01-09T00:00:00"/>
    <n v="37777"/>
    <n v="7549.61"/>
  </r>
  <r>
    <s v="E019"/>
    <x v="2"/>
    <d v="2024-06-16T00:00:00"/>
    <n v="61161"/>
    <n v="12537.43"/>
  </r>
  <r>
    <s v="E020"/>
    <x v="2"/>
    <d v="2023-09-08T00:00:00"/>
    <n v="147703"/>
    <n v="21561.200000000001"/>
  </r>
  <r>
    <s v="E021"/>
    <x v="0"/>
    <d v="2022-02-24T00:00:00"/>
    <n v="142603"/>
    <n v="19702.400000000001"/>
  </r>
  <r>
    <s v="E022"/>
    <x v="1"/>
    <d v="2023-12-29T00:00:00"/>
    <n v="170887"/>
    <n v="25993.040000000001"/>
  </r>
  <r>
    <s v="E023"/>
    <x v="3"/>
    <d v="2023-06-18T00:00:00"/>
    <n v="167767"/>
    <n v="15449.41"/>
  </r>
  <r>
    <s v="E024"/>
    <x v="3"/>
    <d v="2024-12-26T00:00:00"/>
    <n v="167919"/>
    <n v="26365.41"/>
  </r>
  <r>
    <s v="E025"/>
    <x v="3"/>
    <d v="2023-08-04T00:00:00"/>
    <n v="173840"/>
    <n v="12778.21"/>
  </r>
  <r>
    <s v="E026"/>
    <x v="0"/>
    <d v="2023-01-23T00:00:00"/>
    <n v="43124"/>
    <n v="9488.3799999999992"/>
  </r>
  <r>
    <s v="E027"/>
    <x v="5"/>
    <d v="2024-01-04T00:00:00"/>
    <n v="94631"/>
    <n v="10850.91"/>
  </r>
  <r>
    <s v="E028"/>
    <x v="0"/>
    <d v="2024-12-04T00:00:00"/>
    <n v="100527"/>
    <n v="14347.43"/>
  </r>
  <r>
    <s v="E029"/>
    <x v="3"/>
    <d v="2023-09-15T00:00:00"/>
    <n v="96271"/>
    <n v="7830.06"/>
  </r>
  <r>
    <s v="E030"/>
    <x v="4"/>
    <d v="2024-02-25T00:00:00"/>
    <n v="38130"/>
    <n v="2421.09"/>
  </r>
  <r>
    <s v="E031"/>
    <x v="3"/>
    <d v="2022-06-10T00:00:00"/>
    <n v="54956"/>
    <n v="8499.76"/>
  </r>
  <r>
    <s v="E032"/>
    <x v="3"/>
    <d v="2025-04-12T00:00:00"/>
    <n v="142281"/>
    <n v="20527.55"/>
  </r>
  <r>
    <s v="E033"/>
    <x v="3"/>
    <d v="2023-05-03T00:00:00"/>
    <n v="34219"/>
    <n v="8131.14"/>
  </r>
  <r>
    <s v="E034"/>
    <x v="5"/>
    <d v="2022-03-02T00:00:00"/>
    <n v="151970"/>
    <n v="32755.32"/>
  </r>
  <r>
    <s v="E035"/>
    <x v="2"/>
    <d v="2022-02-28T00:00:00"/>
    <n v="95391"/>
    <n v="10142.58"/>
  </r>
  <r>
    <s v="E036"/>
    <x v="3"/>
    <d v="2024-03-03T00:00:00"/>
    <n v="66724"/>
    <n v="11356.06"/>
  </r>
  <r>
    <s v="E037"/>
    <x v="2"/>
    <d v="2023-03-05T00:00:00"/>
    <n v="161877"/>
    <n v="38478.339999999997"/>
  </r>
  <r>
    <s v="E038"/>
    <x v="3"/>
    <d v="2024-05-16T00:00:00"/>
    <n v="44027"/>
    <n v="6641.53"/>
  </r>
  <r>
    <s v="E039"/>
    <x v="2"/>
    <d v="2022-08-15T00:00:00"/>
    <n v="30383"/>
    <n v="1648.59"/>
  </r>
  <r>
    <s v="E040"/>
    <x v="0"/>
    <d v="2022-09-22T00:00:00"/>
    <n v="62274"/>
    <n v="4948.71"/>
  </r>
  <r>
    <s v="E041"/>
    <x v="2"/>
    <d v="2023-11-17T00:00:00"/>
    <n v="143038"/>
    <n v="12750.5"/>
  </r>
  <r>
    <s v="E042"/>
    <x v="1"/>
    <d v="2025-01-11T00:00:00"/>
    <n v="65003"/>
    <n v="3642.21"/>
  </r>
  <r>
    <s v="E043"/>
    <x v="3"/>
    <d v="2022-11-23T00:00:00"/>
    <n v="112265"/>
    <n v="18703.400000000001"/>
  </r>
  <r>
    <s v="E044"/>
    <x v="1"/>
    <d v="2022-11-27T00:00:00"/>
    <n v="37463"/>
    <n v="2843.95"/>
  </r>
  <r>
    <s v="E045"/>
    <x v="5"/>
    <d v="2022-05-15T00:00:00"/>
    <n v="149439"/>
    <n v="8055.88"/>
  </r>
  <r>
    <s v="E046"/>
    <x v="1"/>
    <d v="2024-07-23T00:00:00"/>
    <n v="60204"/>
    <n v="7276.09"/>
  </r>
  <r>
    <s v="E047"/>
    <x v="5"/>
    <d v="2022-04-02T00:00:00"/>
    <n v="123862"/>
    <n v="28263.22"/>
  </r>
  <r>
    <s v="E048"/>
    <x v="4"/>
    <d v="2023-09-24T00:00:00"/>
    <n v="49887"/>
    <n v="3785.29"/>
  </r>
  <r>
    <s v="E049"/>
    <x v="3"/>
    <d v="2024-02-20T00:00:00"/>
    <n v="54572"/>
    <n v="13238.81"/>
  </r>
  <r>
    <s v="E050"/>
    <x v="5"/>
    <d v="2023-10-04T00:00:00"/>
    <n v="92312"/>
    <n v="7355.08"/>
  </r>
  <r>
    <s v="E051"/>
    <x v="5"/>
    <d v="2022-12-20T00:00:00"/>
    <n v="94404"/>
    <n v="22539.31"/>
  </r>
  <r>
    <s v="E052"/>
    <x v="0"/>
    <d v="2024-04-12T00:00:00"/>
    <n v="136086"/>
    <n v="22361.8"/>
  </r>
  <r>
    <s v="E053"/>
    <x v="3"/>
    <d v="2023-01-25T00:00:00"/>
    <n v="47421"/>
    <n v="10061.06"/>
  </r>
  <r>
    <s v="E054"/>
    <x v="0"/>
    <d v="2024-06-19T00:00:00"/>
    <n v="137572"/>
    <n v="18519.580000000002"/>
  </r>
  <r>
    <s v="E055"/>
    <x v="2"/>
    <d v="2022-08-13T00:00:00"/>
    <n v="115312"/>
    <n v="26862.58"/>
  </r>
  <r>
    <s v="E056"/>
    <x v="2"/>
    <d v="2024-10-30T00:00:00"/>
    <n v="129319"/>
    <n v="23911.29"/>
  </r>
  <r>
    <s v="E057"/>
    <x v="1"/>
    <d v="2022-09-10T00:00:00"/>
    <n v="82584"/>
    <n v="19339.830000000002"/>
  </r>
  <r>
    <s v="E058"/>
    <x v="2"/>
    <d v="2024-04-20T00:00:00"/>
    <n v="165194"/>
    <n v="15836.05"/>
  </r>
  <r>
    <s v="E059"/>
    <x v="3"/>
    <d v="2024-09-18T00:00:00"/>
    <n v="124667"/>
    <n v="11839.24"/>
  </r>
  <r>
    <s v="E060"/>
    <x v="4"/>
    <d v="2022-06-01T00:00:00"/>
    <n v="163815"/>
    <n v="37472.25"/>
  </r>
  <r>
    <s v="E061"/>
    <x v="5"/>
    <d v="2023-08-06T00:00:00"/>
    <n v="46680"/>
    <n v="5196.96"/>
  </r>
  <r>
    <s v="E062"/>
    <x v="1"/>
    <d v="2022-04-08T00:00:00"/>
    <n v="59968"/>
    <n v="6335.04"/>
  </r>
  <r>
    <s v="E063"/>
    <x v="3"/>
    <d v="2022-01-13T00:00:00"/>
    <n v="81177"/>
    <n v="5882.51"/>
  </r>
  <r>
    <s v="E064"/>
    <x v="4"/>
    <d v="2022-06-02T00:00:00"/>
    <n v="71750"/>
    <n v="11052.92"/>
  </r>
  <r>
    <s v="E065"/>
    <x v="2"/>
    <d v="2022-11-17T00:00:00"/>
    <n v="161891"/>
    <n v="9358.44"/>
  </r>
  <r>
    <s v="E066"/>
    <x v="0"/>
    <d v="2023-06-15T00:00:00"/>
    <n v="177895"/>
    <n v="12141.95"/>
  </r>
  <r>
    <s v="E067"/>
    <x v="1"/>
    <d v="2022-08-19T00:00:00"/>
    <n v="107240"/>
    <n v="9605.64"/>
  </r>
  <r>
    <s v="E068"/>
    <x v="2"/>
    <d v="2023-09-05T00:00:00"/>
    <n v="41439"/>
    <n v="2485.2199999999998"/>
  </r>
  <r>
    <s v="E069"/>
    <x v="3"/>
    <d v="2022-12-12T00:00:00"/>
    <n v="116811"/>
    <n v="24698.560000000001"/>
  </r>
  <r>
    <s v="E070"/>
    <x v="2"/>
    <d v="2024-05-28T00:00:00"/>
    <n v="75993"/>
    <n v="14461"/>
  </r>
  <r>
    <s v="E071"/>
    <x v="3"/>
    <d v="2023-01-03T00:00:00"/>
    <n v="110602"/>
    <n v="6449.07"/>
  </r>
  <r>
    <s v="E072"/>
    <x v="2"/>
    <d v="2023-04-24T00:00:00"/>
    <n v="52877"/>
    <n v="9160.92"/>
  </r>
  <r>
    <s v="E073"/>
    <x v="1"/>
    <d v="2024-07-06T00:00:00"/>
    <n v="110708"/>
    <n v="26975.31"/>
  </r>
  <r>
    <s v="E074"/>
    <x v="1"/>
    <d v="2024-06-11T00:00:00"/>
    <n v="105775"/>
    <n v="10554.08"/>
  </r>
  <r>
    <s v="E075"/>
    <x v="4"/>
    <d v="2024-04-21T00:00:00"/>
    <n v="50565"/>
    <n v="4459.58"/>
  </r>
  <r>
    <s v="E076"/>
    <x v="4"/>
    <d v="2023-10-14T00:00:00"/>
    <n v="172012"/>
    <n v="20706.04"/>
  </r>
  <r>
    <s v="E077"/>
    <x v="4"/>
    <d v="2023-04-27T00:00:00"/>
    <n v="100413"/>
    <n v="15161.9"/>
  </r>
  <r>
    <s v="E078"/>
    <x v="2"/>
    <d v="2025-03-26T00:00:00"/>
    <n v="174502"/>
    <n v="28286.39"/>
  </r>
  <r>
    <s v="E079"/>
    <x v="5"/>
    <d v="2022-10-06T00:00:00"/>
    <n v="94545"/>
    <n v="21512.23"/>
  </r>
  <r>
    <s v="E080"/>
    <x v="1"/>
    <d v="2022-04-14T00:00:00"/>
    <n v="33518"/>
    <n v="7741.14"/>
  </r>
  <r>
    <s v="E081"/>
    <x v="5"/>
    <d v="2023-05-11T00:00:00"/>
    <n v="165620"/>
    <n v="24384.99"/>
  </r>
  <r>
    <s v="E082"/>
    <x v="0"/>
    <d v="2025-01-28T00:00:00"/>
    <n v="137580"/>
    <n v="9525.92"/>
  </r>
  <r>
    <s v="E083"/>
    <x v="5"/>
    <d v="2024-12-19T00:00:00"/>
    <n v="145962"/>
    <n v="31493.33"/>
  </r>
  <r>
    <s v="E084"/>
    <x v="4"/>
    <d v="2025-03-04T00:00:00"/>
    <n v="161906"/>
    <n v="21609.25"/>
  </r>
  <r>
    <s v="E085"/>
    <x v="5"/>
    <d v="2022-08-28T00:00:00"/>
    <n v="127962"/>
    <n v="18593.240000000002"/>
  </r>
  <r>
    <s v="E086"/>
    <x v="3"/>
    <d v="2024-03-20T00:00:00"/>
    <n v="61222"/>
    <n v="6206.42"/>
  </r>
  <r>
    <s v="E087"/>
    <x v="2"/>
    <d v="2024-05-02T00:00:00"/>
    <n v="125368"/>
    <n v="10834.51"/>
  </r>
  <r>
    <s v="E088"/>
    <x v="4"/>
    <d v="2023-04-12T00:00:00"/>
    <n v="93349"/>
    <n v="12201.57"/>
  </r>
  <r>
    <s v="E089"/>
    <x v="0"/>
    <d v="2023-12-21T00:00:00"/>
    <n v="112907"/>
    <n v="20445.34"/>
  </r>
  <r>
    <s v="E090"/>
    <x v="0"/>
    <d v="2024-08-12T00:00:00"/>
    <n v="168168"/>
    <n v="35696.17"/>
  </r>
  <r>
    <s v="E091"/>
    <x v="2"/>
    <d v="2024-10-04T00:00:00"/>
    <n v="132501"/>
    <n v="11327.29"/>
  </r>
  <r>
    <s v="E092"/>
    <x v="4"/>
    <d v="2022-02-04T00:00:00"/>
    <n v="120205"/>
    <n v="29028.93"/>
  </r>
  <r>
    <s v="E093"/>
    <x v="0"/>
    <d v="2022-02-02T00:00:00"/>
    <n v="40891"/>
    <n v="6911.79"/>
  </r>
  <r>
    <s v="E094"/>
    <x v="1"/>
    <d v="2022-12-16T00:00:00"/>
    <n v="128411"/>
    <n v="7840.38"/>
  </r>
  <r>
    <s v="E095"/>
    <x v="3"/>
    <d v="2022-03-24T00:00:00"/>
    <n v="54433"/>
    <n v="4236.66"/>
  </r>
  <r>
    <s v="E096"/>
    <x v="1"/>
    <d v="2023-04-14T00:00:00"/>
    <n v="129900"/>
    <n v="19353.39"/>
  </r>
  <r>
    <s v="E097"/>
    <x v="3"/>
    <d v="2022-02-20T00:00:00"/>
    <n v="141574"/>
    <n v="10101.85"/>
  </r>
  <r>
    <s v="E098"/>
    <x v="1"/>
    <d v="2024-03-24T00:00:00"/>
    <n v="107275"/>
    <n v="21282.2"/>
  </r>
  <r>
    <s v="E099"/>
    <x v="2"/>
    <d v="2025-03-09T00:00:00"/>
    <n v="66263"/>
    <n v="12546.17"/>
  </r>
  <r>
    <s v="E100"/>
    <x v="5"/>
    <d v="2022-03-29T00:00:00"/>
    <n v="123449"/>
    <n v="24858.98"/>
  </r>
  <r>
    <s v="E101"/>
    <x v="5"/>
    <d v="2024-08-14T00:00:00"/>
    <n v="165965"/>
    <n v="11931.35"/>
  </r>
  <r>
    <s v="E102"/>
    <x v="4"/>
    <d v="2022-04-11T00:00:00"/>
    <n v="143291"/>
    <n v="10114.27"/>
  </r>
  <r>
    <s v="E103"/>
    <x v="2"/>
    <d v="2022-11-22T00:00:00"/>
    <n v="42341"/>
    <n v="9173.4699999999993"/>
  </r>
  <r>
    <s v="E104"/>
    <x v="1"/>
    <d v="2025-04-09T00:00:00"/>
    <n v="162807"/>
    <n v="22394.06"/>
  </r>
  <r>
    <s v="E105"/>
    <x v="3"/>
    <d v="2025-03-18T00:00:00"/>
    <n v="47278"/>
    <n v="8416.57"/>
  </r>
  <r>
    <s v="E106"/>
    <x v="1"/>
    <d v="2022-01-14T00:00:00"/>
    <n v="160903"/>
    <n v="18131.39"/>
  </r>
  <r>
    <s v="E107"/>
    <x v="0"/>
    <d v="2025-02-24T00:00:00"/>
    <n v="120050"/>
    <n v="14545.76"/>
  </r>
  <r>
    <s v="E108"/>
    <x v="3"/>
    <d v="2024-10-19T00:00:00"/>
    <n v="177640"/>
    <n v="34492.71"/>
  </r>
  <r>
    <s v="E109"/>
    <x v="3"/>
    <d v="2023-03-27T00:00:00"/>
    <n v="141710"/>
    <n v="9192.15"/>
  </r>
  <r>
    <s v="E110"/>
    <x v="0"/>
    <d v="2022-04-17T00:00:00"/>
    <n v="125330"/>
    <n v="28825.33"/>
  </r>
  <r>
    <s v="E111"/>
    <x v="5"/>
    <d v="2025-01-18T00:00:00"/>
    <n v="69093"/>
    <n v="16050.95"/>
  </r>
  <r>
    <s v="E112"/>
    <x v="4"/>
    <d v="2024-10-09T00:00:00"/>
    <n v="131086"/>
    <n v="12420.62"/>
  </r>
  <r>
    <s v="E113"/>
    <x v="5"/>
    <d v="2024-08-24T00:00:00"/>
    <n v="146066"/>
    <n v="16471.09"/>
  </r>
  <r>
    <s v="E114"/>
    <x v="5"/>
    <d v="2022-08-17T00:00:00"/>
    <n v="65321"/>
    <n v="6297.55"/>
  </r>
  <r>
    <s v="E115"/>
    <x v="5"/>
    <d v="2023-12-14T00:00:00"/>
    <n v="129751"/>
    <n v="16979"/>
  </r>
  <r>
    <s v="E116"/>
    <x v="5"/>
    <d v="2024-01-01T00:00:00"/>
    <n v="158969"/>
    <n v="11276.6"/>
  </r>
  <r>
    <s v="E117"/>
    <x v="2"/>
    <d v="2024-05-05T00:00:00"/>
    <n v="170624"/>
    <n v="26237.88"/>
  </r>
  <r>
    <s v="E118"/>
    <x v="5"/>
    <d v="2024-04-19T00:00:00"/>
    <n v="122738"/>
    <n v="8150.05"/>
  </r>
  <r>
    <s v="E119"/>
    <x v="0"/>
    <d v="2024-04-21T00:00:00"/>
    <n v="103942"/>
    <n v="14546.52"/>
  </r>
  <r>
    <s v="E120"/>
    <x v="1"/>
    <d v="2023-04-15T00:00:00"/>
    <n v="42952"/>
    <n v="7854.62"/>
  </r>
  <r>
    <m/>
    <x v="6"/>
    <m/>
    <m/>
    <m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5">
  <r>
    <x v="0"/>
    <x v="0"/>
    <n v="564032"/>
  </r>
  <r>
    <x v="0"/>
    <x v="1"/>
    <n v="1147513"/>
  </r>
  <r>
    <x v="0"/>
    <x v="2"/>
    <n v="333337"/>
  </r>
  <r>
    <x v="0"/>
    <x v="3"/>
    <n v="336615"/>
  </r>
  <r>
    <x v="0"/>
    <x v="4"/>
    <n v="469461"/>
  </r>
  <r>
    <x v="0"/>
    <x v="5"/>
    <n v="843713"/>
  </r>
  <r>
    <x v="1"/>
    <x v="0"/>
    <n v="807135"/>
  </r>
  <r>
    <x v="1"/>
    <x v="1"/>
    <n v="992263"/>
  </r>
  <r>
    <x v="1"/>
    <x v="2"/>
    <n v="1017541"/>
  </r>
  <r>
    <x v="1"/>
    <x v="3"/>
    <n v="1092471"/>
  </r>
  <r>
    <x v="1"/>
    <x v="4"/>
    <n v="1152088"/>
  </r>
  <r>
    <x v="1"/>
    <x v="5"/>
    <n v="963569"/>
  </r>
  <r>
    <x v="2"/>
    <x v="0"/>
    <n v="581419"/>
  </r>
  <r>
    <x v="2"/>
    <x v="1"/>
    <n v="726478"/>
  </r>
  <r>
    <x v="2"/>
    <x v="2"/>
    <n v="808126"/>
  </r>
  <r>
    <x v="2"/>
    <x v="3"/>
    <n v="912506"/>
  </r>
  <r>
    <x v="2"/>
    <x v="4"/>
    <n v="797830"/>
  </r>
  <r>
    <x v="2"/>
    <x v="5"/>
    <n v="316280"/>
  </r>
  <r>
    <x v="3"/>
    <x v="0"/>
    <n v="668182"/>
  </r>
  <r>
    <x v="3"/>
    <x v="1"/>
    <n v="886759"/>
  </r>
  <r>
    <x v="3"/>
    <x v="2"/>
    <n v="612094"/>
  </r>
  <r>
    <x v="3"/>
    <x v="3"/>
    <n v="575659"/>
  </r>
  <r>
    <x v="3"/>
    <x v="4"/>
    <n v="1082693"/>
  </r>
  <r>
    <x v="3"/>
    <x v="5"/>
    <n v="522563"/>
  </r>
  <r>
    <x v="4"/>
    <x v="0"/>
    <n v="662028"/>
  </r>
  <r>
    <x v="4"/>
    <x v="1"/>
    <n v="757147"/>
  </r>
  <r>
    <x v="4"/>
    <x v="2"/>
    <n v="575235"/>
  </r>
  <r>
    <x v="4"/>
    <x v="3"/>
    <n v="948461"/>
  </r>
  <r>
    <x v="4"/>
    <x v="4"/>
    <n v="641347"/>
  </r>
  <r>
    <x v="4"/>
    <x v="5"/>
    <n v="614170"/>
  </r>
  <r>
    <x v="5"/>
    <x v="0"/>
    <n v="679585"/>
  </r>
  <r>
    <x v="5"/>
    <x v="1"/>
    <n v="567599"/>
  </r>
  <r>
    <x v="5"/>
    <x v="2"/>
    <n v="1084331"/>
  </r>
  <r>
    <x v="5"/>
    <x v="3"/>
    <n v="696600"/>
  </r>
  <r>
    <x v="5"/>
    <x v="4"/>
    <n v="822089"/>
  </r>
  <r>
    <x v="5"/>
    <x v="5"/>
    <n v="755499"/>
  </r>
  <r>
    <x v="6"/>
    <x v="0"/>
    <n v="923093"/>
  </r>
  <r>
    <x v="6"/>
    <x v="1"/>
    <n v="524310"/>
  </r>
  <r>
    <x v="6"/>
    <x v="2"/>
    <n v="1032827"/>
  </r>
  <r>
    <x v="6"/>
    <x v="3"/>
    <n v="549984"/>
  </r>
  <r>
    <x v="6"/>
    <x v="4"/>
    <n v="783009"/>
  </r>
  <r>
    <x v="6"/>
    <x v="5"/>
    <n v="945810"/>
  </r>
  <r>
    <x v="7"/>
    <x v="0"/>
    <n v="885135"/>
  </r>
  <r>
    <x v="7"/>
    <x v="1"/>
    <n v="664934"/>
  </r>
  <r>
    <x v="7"/>
    <x v="2"/>
    <n v="888944"/>
  </r>
  <r>
    <x v="7"/>
    <x v="3"/>
    <n v="440091"/>
  </r>
  <r>
    <x v="7"/>
    <x v="4"/>
    <n v="341112"/>
  </r>
  <r>
    <x v="7"/>
    <x v="5"/>
    <n v="702773"/>
  </r>
  <r>
    <x v="8"/>
    <x v="0"/>
    <n v="431297"/>
  </r>
  <r>
    <x v="8"/>
    <x v="1"/>
    <n v="773249"/>
  </r>
  <r>
    <x v="8"/>
    <x v="2"/>
    <n v="488707"/>
  </r>
  <r>
    <x v="8"/>
    <x v="3"/>
    <n v="376822"/>
  </r>
  <r>
    <x v="8"/>
    <x v="4"/>
    <n v="944368"/>
  </r>
  <r>
    <x v="8"/>
    <x v="5"/>
    <n v="513950"/>
  </r>
  <r>
    <x v="9"/>
    <x v="0"/>
    <n v="304382"/>
  </r>
  <r>
    <x v="9"/>
    <x v="1"/>
    <n v="626491"/>
  </r>
  <r>
    <x v="9"/>
    <x v="2"/>
    <n v="414148"/>
  </r>
  <r>
    <x v="9"/>
    <x v="3"/>
    <n v="1001243"/>
  </r>
  <r>
    <x v="9"/>
    <x v="4"/>
    <n v="611181"/>
  </r>
  <r>
    <x v="9"/>
    <x v="5"/>
    <n v="526076"/>
  </r>
  <r>
    <x v="10"/>
    <x v="0"/>
    <n v="817743"/>
  </r>
  <r>
    <x v="10"/>
    <x v="1"/>
    <n v="590885"/>
  </r>
  <r>
    <x v="10"/>
    <x v="2"/>
    <n v="671987"/>
  </r>
  <r>
    <x v="10"/>
    <x v="3"/>
    <n v="1170171"/>
  </r>
  <r>
    <x v="10"/>
    <x v="4"/>
    <n v="837440"/>
  </r>
  <r>
    <x v="10"/>
    <x v="5"/>
    <n v="1088418"/>
  </r>
  <r>
    <x v="11"/>
    <x v="0"/>
    <n v="1184514"/>
  </r>
  <r>
    <x v="11"/>
    <x v="1"/>
    <n v="461484"/>
  </r>
  <r>
    <x v="11"/>
    <x v="2"/>
    <n v="803011"/>
  </r>
  <r>
    <x v="11"/>
    <x v="3"/>
    <n v="939628"/>
  </r>
  <r>
    <x v="11"/>
    <x v="4"/>
    <n v="1006937"/>
  </r>
  <r>
    <x v="11"/>
    <x v="5"/>
    <n v="994252"/>
  </r>
  <r>
    <x v="12"/>
    <x v="0"/>
    <n v="1188606"/>
  </r>
  <r>
    <x v="12"/>
    <x v="1"/>
    <n v="955280"/>
  </r>
  <r>
    <x v="12"/>
    <x v="2"/>
    <n v="1068767"/>
  </r>
  <r>
    <x v="12"/>
    <x v="3"/>
    <n v="440337"/>
  </r>
  <r>
    <x v="12"/>
    <x v="4"/>
    <n v="857578"/>
  </r>
  <r>
    <x v="12"/>
    <x v="5"/>
    <n v="858615"/>
  </r>
  <r>
    <x v="13"/>
    <x v="0"/>
    <n v="587913"/>
  </r>
  <r>
    <x v="13"/>
    <x v="1"/>
    <n v="429945"/>
  </r>
  <r>
    <x v="13"/>
    <x v="2"/>
    <n v="549973"/>
  </r>
  <r>
    <x v="13"/>
    <x v="3"/>
    <n v="739289"/>
  </r>
  <r>
    <x v="13"/>
    <x v="4"/>
    <n v="375629"/>
  </r>
  <r>
    <x v="13"/>
    <x v="5"/>
    <n v="355323"/>
  </r>
  <r>
    <x v="14"/>
    <x v="0"/>
    <n v="600853"/>
  </r>
  <r>
    <x v="14"/>
    <x v="1"/>
    <n v="464797"/>
  </r>
  <r>
    <x v="14"/>
    <x v="2"/>
    <n v="484809"/>
  </r>
  <r>
    <x v="14"/>
    <x v="3"/>
    <n v="801364"/>
  </r>
  <r>
    <x v="14"/>
    <x v="4"/>
    <n v="1048415"/>
  </r>
  <r>
    <x v="14"/>
    <x v="5"/>
    <n v="430114"/>
  </r>
  <r>
    <x v="15"/>
    <x v="0"/>
    <n v="705055"/>
  </r>
  <r>
    <x v="15"/>
    <x v="1"/>
    <n v="939506"/>
  </r>
  <r>
    <x v="15"/>
    <x v="2"/>
    <n v="376399"/>
  </r>
  <r>
    <x v="15"/>
    <x v="3"/>
    <n v="428732"/>
  </r>
  <r>
    <x v="15"/>
    <x v="4"/>
    <n v="597090"/>
  </r>
  <r>
    <x v="15"/>
    <x v="5"/>
    <n v="459656"/>
  </r>
  <r>
    <x v="16"/>
    <x v="0"/>
    <n v="734860"/>
  </r>
  <r>
    <x v="16"/>
    <x v="1"/>
    <n v="898122"/>
  </r>
  <r>
    <x v="16"/>
    <x v="2"/>
    <n v="402713"/>
  </r>
  <r>
    <x v="16"/>
    <x v="3"/>
    <n v="1029802"/>
  </r>
  <r>
    <x v="16"/>
    <x v="4"/>
    <n v="704524"/>
  </r>
  <r>
    <x v="16"/>
    <x v="5"/>
    <n v="819059"/>
  </r>
  <r>
    <x v="17"/>
    <x v="0"/>
    <n v="1190887"/>
  </r>
  <r>
    <x v="17"/>
    <x v="1"/>
    <n v="499515"/>
  </r>
  <r>
    <x v="17"/>
    <x v="2"/>
    <n v="789100"/>
  </r>
  <r>
    <x v="17"/>
    <x v="3"/>
    <n v="932086"/>
  </r>
  <r>
    <x v="17"/>
    <x v="4"/>
    <n v="480768"/>
  </r>
  <r>
    <x v="17"/>
    <x v="5"/>
    <n v="467202"/>
  </r>
  <r>
    <x v="18"/>
    <x v="0"/>
    <n v="915716"/>
  </r>
  <r>
    <x v="18"/>
    <x v="1"/>
    <n v="752687"/>
  </r>
  <r>
    <x v="18"/>
    <x v="2"/>
    <n v="805074"/>
  </r>
  <r>
    <x v="18"/>
    <x v="3"/>
    <n v="841147"/>
  </r>
  <r>
    <x v="18"/>
    <x v="4"/>
    <n v="363388"/>
  </r>
  <r>
    <x v="18"/>
    <x v="5"/>
    <n v="456828"/>
  </r>
  <r>
    <x v="19"/>
    <x v="0"/>
    <n v="559647"/>
  </r>
  <r>
    <x v="19"/>
    <x v="1"/>
    <n v="550829"/>
  </r>
  <r>
    <x v="19"/>
    <x v="2"/>
    <n v="580775"/>
  </r>
  <r>
    <x v="19"/>
    <x v="3"/>
    <n v="622059"/>
  </r>
  <r>
    <x v="19"/>
    <x v="4"/>
    <n v="358057"/>
  </r>
  <r>
    <x v="19"/>
    <x v="5"/>
    <n v="481364"/>
  </r>
  <r>
    <x v="20"/>
    <x v="0"/>
    <n v="403372"/>
  </r>
  <r>
    <x v="20"/>
    <x v="1"/>
    <n v="601530"/>
  </r>
  <r>
    <x v="20"/>
    <x v="2"/>
    <n v="894899"/>
  </r>
  <r>
    <x v="20"/>
    <x v="3"/>
    <n v="884682"/>
  </r>
  <r>
    <x v="20"/>
    <x v="4"/>
    <n v="421973"/>
  </r>
  <r>
    <x v="20"/>
    <x v="5"/>
    <n v="611879"/>
  </r>
  <r>
    <x v="21"/>
    <x v="0"/>
    <n v="763534"/>
  </r>
  <r>
    <x v="21"/>
    <x v="1"/>
    <n v="1176843"/>
  </r>
  <r>
    <x v="21"/>
    <x v="2"/>
    <n v="550665"/>
  </r>
  <r>
    <x v="21"/>
    <x v="3"/>
    <n v="717861"/>
  </r>
  <r>
    <x v="21"/>
    <x v="4"/>
    <n v="580061"/>
  </r>
  <r>
    <x v="21"/>
    <x v="5"/>
    <n v="1143892"/>
  </r>
  <r>
    <x v="22"/>
    <x v="0"/>
    <n v="788601"/>
  </r>
  <r>
    <x v="22"/>
    <x v="1"/>
    <n v="655315"/>
  </r>
  <r>
    <x v="22"/>
    <x v="2"/>
    <n v="564165"/>
  </r>
  <r>
    <x v="22"/>
    <x v="3"/>
    <n v="363940"/>
  </r>
  <r>
    <x v="22"/>
    <x v="4"/>
    <n v="943643"/>
  </r>
  <r>
    <x v="22"/>
    <x v="5"/>
    <n v="661511"/>
  </r>
  <r>
    <x v="23"/>
    <x v="0"/>
    <n v="487115"/>
  </r>
  <r>
    <x v="23"/>
    <x v="1"/>
    <n v="833313"/>
  </r>
  <r>
    <x v="23"/>
    <x v="2"/>
    <n v="1176984"/>
  </r>
  <r>
    <x v="23"/>
    <x v="3"/>
    <n v="317232"/>
  </r>
  <r>
    <x v="23"/>
    <x v="4"/>
    <n v="787793"/>
  </r>
  <r>
    <x v="23"/>
    <x v="5"/>
    <n v="891099"/>
  </r>
  <r>
    <x v="24"/>
    <x v="6"/>
    <m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5">
  <r>
    <x v="0"/>
    <x v="0"/>
    <n v="969407.95"/>
  </r>
  <r>
    <x v="0"/>
    <x v="1"/>
    <n v="658766.66"/>
  </r>
  <r>
    <x v="0"/>
    <x v="2"/>
    <n v="541323.56999999995"/>
  </r>
  <r>
    <x v="0"/>
    <x v="3"/>
    <n v="1037350.09"/>
  </r>
  <r>
    <x v="0"/>
    <x v="4"/>
    <n v="1053661.46"/>
  </r>
  <r>
    <x v="0"/>
    <x v="5"/>
    <n v="479740.81"/>
  </r>
  <r>
    <x v="1"/>
    <x v="0"/>
    <n v="1206598.6299999999"/>
  </r>
  <r>
    <x v="1"/>
    <x v="1"/>
    <n v="321897.61"/>
  </r>
  <r>
    <x v="1"/>
    <x v="2"/>
    <n v="457463.61"/>
  </r>
  <r>
    <x v="1"/>
    <x v="3"/>
    <n v="1041489.89"/>
  </r>
  <r>
    <x v="1"/>
    <x v="4"/>
    <n v="1051987.03"/>
  </r>
  <r>
    <x v="1"/>
    <x v="5"/>
    <n v="501696.76"/>
  </r>
  <r>
    <x v="2"/>
    <x v="0"/>
    <n v="592930.18999999994"/>
  </r>
  <r>
    <x v="2"/>
    <x v="1"/>
    <n v="319982.39"/>
  </r>
  <r>
    <x v="2"/>
    <x v="2"/>
    <n v="481567.83"/>
  </r>
  <r>
    <x v="2"/>
    <x v="3"/>
    <n v="948123.16"/>
  </r>
  <r>
    <x v="2"/>
    <x v="4"/>
    <n v="1092755.5"/>
  </r>
  <r>
    <x v="2"/>
    <x v="5"/>
    <n v="1109625.1100000001"/>
  </r>
  <r>
    <x v="3"/>
    <x v="0"/>
    <n v="964779.04"/>
  </r>
  <r>
    <x v="3"/>
    <x v="1"/>
    <n v="535372.52"/>
  </r>
  <r>
    <x v="3"/>
    <x v="2"/>
    <n v="1084850.8899999999"/>
  </r>
  <r>
    <x v="3"/>
    <x v="3"/>
    <n v="360458.18"/>
  </r>
  <r>
    <x v="3"/>
    <x v="4"/>
    <n v="400528.1"/>
  </r>
  <r>
    <x v="3"/>
    <x v="5"/>
    <n v="663720.99"/>
  </r>
  <r>
    <x v="4"/>
    <x v="0"/>
    <n v="1107464.28"/>
  </r>
  <r>
    <x v="4"/>
    <x v="1"/>
    <n v="783870.71"/>
  </r>
  <r>
    <x v="4"/>
    <x v="2"/>
    <n v="956734.09"/>
  </r>
  <r>
    <x v="4"/>
    <x v="3"/>
    <n v="857503.46"/>
  </r>
  <r>
    <x v="4"/>
    <x v="4"/>
    <n v="394717.54"/>
  </r>
  <r>
    <x v="4"/>
    <x v="5"/>
    <n v="1393401.04"/>
  </r>
  <r>
    <x v="5"/>
    <x v="0"/>
    <n v="821725.07"/>
  </r>
  <r>
    <x v="5"/>
    <x v="1"/>
    <n v="1278688.08"/>
  </r>
  <r>
    <x v="5"/>
    <x v="2"/>
    <n v="534750.81999999995"/>
  </r>
  <r>
    <x v="5"/>
    <x v="3"/>
    <n v="918055.86"/>
  </r>
  <r>
    <x v="5"/>
    <x v="4"/>
    <n v="1061645.79"/>
  </r>
  <r>
    <x v="5"/>
    <x v="5"/>
    <n v="455758.95"/>
  </r>
  <r>
    <x v="6"/>
    <x v="0"/>
    <n v="663080.62"/>
  </r>
  <r>
    <x v="6"/>
    <x v="1"/>
    <n v="924287.94"/>
  </r>
  <r>
    <x v="6"/>
    <x v="2"/>
    <n v="1195064.8999999999"/>
  </r>
  <r>
    <x v="6"/>
    <x v="3"/>
    <n v="872951.54"/>
  </r>
  <r>
    <x v="6"/>
    <x v="4"/>
    <n v="1025892.15"/>
  </r>
  <r>
    <x v="6"/>
    <x v="5"/>
    <n v="1029830"/>
  </r>
  <r>
    <x v="7"/>
    <x v="0"/>
    <n v="753467.61"/>
  </r>
  <r>
    <x v="7"/>
    <x v="1"/>
    <n v="404866.36"/>
  </r>
  <r>
    <x v="7"/>
    <x v="2"/>
    <n v="429081.65"/>
  </r>
  <r>
    <x v="7"/>
    <x v="3"/>
    <n v="598364.93000000005"/>
  </r>
  <r>
    <x v="7"/>
    <x v="4"/>
    <n v="395845.76"/>
  </r>
  <r>
    <x v="7"/>
    <x v="5"/>
    <n v="876465.73"/>
  </r>
  <r>
    <x v="8"/>
    <x v="0"/>
    <n v="985397.76000000001"/>
  </r>
  <r>
    <x v="8"/>
    <x v="1"/>
    <n v="1032547.5"/>
  </r>
  <r>
    <x v="8"/>
    <x v="2"/>
    <n v="1006485"/>
  </r>
  <r>
    <x v="8"/>
    <x v="3"/>
    <n v="1407964.46"/>
  </r>
  <r>
    <x v="8"/>
    <x v="4"/>
    <n v="652593.48"/>
  </r>
  <r>
    <x v="8"/>
    <x v="5"/>
    <n v="1213507.68"/>
  </r>
  <r>
    <x v="9"/>
    <x v="0"/>
    <n v="851585.83"/>
  </r>
  <r>
    <x v="9"/>
    <x v="1"/>
    <n v="1434714.86"/>
  </r>
  <r>
    <x v="9"/>
    <x v="2"/>
    <n v="650075.76"/>
  </r>
  <r>
    <x v="9"/>
    <x v="3"/>
    <n v="634295.52"/>
  </r>
  <r>
    <x v="9"/>
    <x v="4"/>
    <n v="1139938.01"/>
  </r>
  <r>
    <x v="9"/>
    <x v="5"/>
    <n v="608111.77"/>
  </r>
  <r>
    <x v="10"/>
    <x v="0"/>
    <n v="961004.11"/>
  </r>
  <r>
    <x v="10"/>
    <x v="1"/>
    <n v="398059.01"/>
  </r>
  <r>
    <x v="10"/>
    <x v="2"/>
    <n v="658864.52"/>
  </r>
  <r>
    <x v="10"/>
    <x v="3"/>
    <n v="700889.29"/>
  </r>
  <r>
    <x v="10"/>
    <x v="4"/>
    <n v="775886.73"/>
  </r>
  <r>
    <x v="10"/>
    <x v="5"/>
    <n v="426692.6"/>
  </r>
  <r>
    <x v="11"/>
    <x v="0"/>
    <n v="1000996.38"/>
  </r>
  <r>
    <x v="11"/>
    <x v="1"/>
    <n v="1091305.6100000001"/>
  </r>
  <r>
    <x v="11"/>
    <x v="2"/>
    <n v="824076.99"/>
  </r>
  <r>
    <x v="11"/>
    <x v="3"/>
    <n v="525612.29"/>
  </r>
  <r>
    <x v="11"/>
    <x v="4"/>
    <n v="966586.27"/>
  </r>
  <r>
    <x v="11"/>
    <x v="5"/>
    <n v="494748.21"/>
  </r>
  <r>
    <x v="12"/>
    <x v="0"/>
    <n v="626638.30000000005"/>
  </r>
  <r>
    <x v="12"/>
    <x v="1"/>
    <n v="420319"/>
  </r>
  <r>
    <x v="12"/>
    <x v="2"/>
    <n v="589130.52"/>
  </r>
  <r>
    <x v="12"/>
    <x v="3"/>
    <n v="401942.81"/>
  </r>
  <r>
    <x v="12"/>
    <x v="4"/>
    <n v="1114298.55"/>
  </r>
  <r>
    <x v="12"/>
    <x v="5"/>
    <n v="413053.46"/>
  </r>
  <r>
    <x v="13"/>
    <x v="0"/>
    <n v="333005.18"/>
  </r>
  <r>
    <x v="13"/>
    <x v="1"/>
    <n v="613798.78"/>
  </r>
  <r>
    <x v="13"/>
    <x v="2"/>
    <n v="958733.58"/>
  </r>
  <r>
    <x v="13"/>
    <x v="3"/>
    <n v="1081956.18"/>
  </r>
  <r>
    <x v="13"/>
    <x v="4"/>
    <n v="712668.98"/>
  </r>
  <r>
    <x v="13"/>
    <x v="5"/>
    <n v="1014393.07"/>
  </r>
  <r>
    <x v="14"/>
    <x v="0"/>
    <n v="403277.73"/>
  </r>
  <r>
    <x v="14"/>
    <x v="1"/>
    <n v="1431051.85"/>
  </r>
  <r>
    <x v="14"/>
    <x v="2"/>
    <n v="1148015.51"/>
  </r>
  <r>
    <x v="14"/>
    <x v="3"/>
    <n v="1043597.4"/>
  </r>
  <r>
    <x v="14"/>
    <x v="4"/>
    <n v="828342.54"/>
  </r>
  <r>
    <x v="14"/>
    <x v="5"/>
    <n v="511112.78"/>
  </r>
  <r>
    <x v="15"/>
    <x v="0"/>
    <n v="916569.62"/>
  </r>
  <r>
    <x v="15"/>
    <x v="1"/>
    <n v="317723.15000000002"/>
  </r>
  <r>
    <x v="15"/>
    <x v="2"/>
    <n v="954032.22"/>
  </r>
  <r>
    <x v="15"/>
    <x v="3"/>
    <n v="419445.8"/>
  </r>
  <r>
    <x v="15"/>
    <x v="4"/>
    <n v="1132243.78"/>
  </r>
  <r>
    <x v="15"/>
    <x v="5"/>
    <n v="676922.75"/>
  </r>
  <r>
    <x v="16"/>
    <x v="0"/>
    <n v="1075720.02"/>
  </r>
  <r>
    <x v="16"/>
    <x v="1"/>
    <n v="415419.07"/>
  </r>
  <r>
    <x v="16"/>
    <x v="2"/>
    <n v="528555.79"/>
  </r>
  <r>
    <x v="16"/>
    <x v="3"/>
    <n v="800352.98"/>
  </r>
  <r>
    <x v="16"/>
    <x v="4"/>
    <n v="504753.3"/>
  </r>
  <r>
    <x v="16"/>
    <x v="5"/>
    <n v="1082757.6299999999"/>
  </r>
  <r>
    <x v="17"/>
    <x v="0"/>
    <n v="640380.86"/>
  </r>
  <r>
    <x v="17"/>
    <x v="1"/>
    <n v="687616.48"/>
  </r>
  <r>
    <x v="17"/>
    <x v="2"/>
    <n v="1211736.8500000001"/>
  </r>
  <r>
    <x v="17"/>
    <x v="3"/>
    <n v="867191.49"/>
  </r>
  <r>
    <x v="17"/>
    <x v="4"/>
    <n v="602718.42000000004"/>
  </r>
  <r>
    <x v="17"/>
    <x v="5"/>
    <n v="409490.29"/>
  </r>
  <r>
    <x v="18"/>
    <x v="0"/>
    <n v="614053.4"/>
  </r>
  <r>
    <x v="18"/>
    <x v="1"/>
    <n v="405179.05"/>
  </r>
  <r>
    <x v="18"/>
    <x v="2"/>
    <n v="920714.57"/>
  </r>
  <r>
    <x v="18"/>
    <x v="3"/>
    <n v="713432.85"/>
  </r>
  <r>
    <x v="18"/>
    <x v="4"/>
    <n v="738231.96"/>
  </r>
  <r>
    <x v="18"/>
    <x v="5"/>
    <n v="443003.68"/>
  </r>
  <r>
    <x v="19"/>
    <x v="0"/>
    <n v="1237439.99"/>
  </r>
  <r>
    <x v="19"/>
    <x v="1"/>
    <n v="1179733.23"/>
  </r>
  <r>
    <x v="19"/>
    <x v="2"/>
    <n v="1108920.1100000001"/>
  </r>
  <r>
    <x v="19"/>
    <x v="3"/>
    <n v="633299.56000000006"/>
  </r>
  <r>
    <x v="19"/>
    <x v="4"/>
    <n v="729773.28"/>
  </r>
  <r>
    <x v="19"/>
    <x v="5"/>
    <n v="880145.33"/>
  </r>
  <r>
    <x v="20"/>
    <x v="0"/>
    <n v="913617.24"/>
  </r>
  <r>
    <x v="20"/>
    <x v="1"/>
    <n v="816221.75"/>
  </r>
  <r>
    <x v="20"/>
    <x v="2"/>
    <n v="757677.85"/>
  </r>
  <r>
    <x v="20"/>
    <x v="3"/>
    <n v="1089305.47"/>
  </r>
  <r>
    <x v="20"/>
    <x v="4"/>
    <n v="1572149.86"/>
  </r>
  <r>
    <x v="20"/>
    <x v="5"/>
    <n v="1144990.5900000001"/>
  </r>
  <r>
    <x v="21"/>
    <x v="0"/>
    <n v="861303.92"/>
  </r>
  <r>
    <x v="21"/>
    <x v="1"/>
    <n v="845078.41"/>
  </r>
  <r>
    <x v="21"/>
    <x v="2"/>
    <n v="1076399.57"/>
  </r>
  <r>
    <x v="21"/>
    <x v="3"/>
    <n v="1000556.47"/>
  </r>
  <r>
    <x v="21"/>
    <x v="4"/>
    <n v="427996.18"/>
  </r>
  <r>
    <x v="21"/>
    <x v="5"/>
    <n v="377976.56"/>
  </r>
  <r>
    <x v="22"/>
    <x v="0"/>
    <n v="1094531.46"/>
  </r>
  <r>
    <x v="22"/>
    <x v="1"/>
    <n v="643531.89"/>
  </r>
  <r>
    <x v="22"/>
    <x v="2"/>
    <n v="1149668.06"/>
  </r>
  <r>
    <x v="22"/>
    <x v="3"/>
    <n v="392978.6"/>
  </r>
  <r>
    <x v="22"/>
    <x v="4"/>
    <n v="1031471.82"/>
  </r>
  <r>
    <x v="22"/>
    <x v="5"/>
    <n v="580166.09"/>
  </r>
  <r>
    <x v="23"/>
    <x v="0"/>
    <n v="971033.68"/>
  </r>
  <r>
    <x v="23"/>
    <x v="1"/>
    <n v="389538.11"/>
  </r>
  <r>
    <x v="23"/>
    <x v="2"/>
    <n v="547099.14"/>
  </r>
  <r>
    <x v="23"/>
    <x v="3"/>
    <n v="280978.19"/>
  </r>
  <r>
    <x v="23"/>
    <x v="4"/>
    <n v="367002.53"/>
  </r>
  <r>
    <x v="23"/>
    <x v="5"/>
    <n v="469423.65"/>
  </r>
  <r>
    <x v="24"/>
    <x v="6"/>
    <m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2">
  <r>
    <x v="0"/>
    <n v="469461"/>
    <n v="1053661.46"/>
  </r>
  <r>
    <x v="1"/>
    <n v="843713"/>
    <n v="479740.81"/>
  </r>
  <r>
    <x v="2"/>
    <n v="1147513"/>
    <n v="658766.66"/>
  </r>
  <r>
    <x v="3"/>
    <n v="336615"/>
    <n v="1037350.09"/>
  </r>
  <r>
    <x v="4"/>
    <n v="564032"/>
    <n v="969407.95"/>
  </r>
  <r>
    <x v="5"/>
    <n v="333337"/>
    <n v="541323.56999999995"/>
  </r>
  <r>
    <x v="0"/>
    <n v="1152088"/>
    <n v="1051987.03"/>
  </r>
  <r>
    <x v="1"/>
    <n v="963569"/>
    <n v="501696.76"/>
  </r>
  <r>
    <x v="2"/>
    <n v="992263"/>
    <n v="321897.61"/>
  </r>
  <r>
    <x v="3"/>
    <n v="1092471"/>
    <n v="1041489.89"/>
  </r>
  <r>
    <x v="4"/>
    <n v="807135"/>
    <n v="1206598.6299999999"/>
  </r>
  <r>
    <x v="5"/>
    <n v="1017541"/>
    <n v="457463.61"/>
  </r>
  <r>
    <x v="0"/>
    <n v="797830"/>
    <n v="1092755.5"/>
  </r>
  <r>
    <x v="1"/>
    <n v="316280"/>
    <n v="1109625.1100000001"/>
  </r>
  <r>
    <x v="2"/>
    <n v="726478"/>
    <n v="319982.39"/>
  </r>
  <r>
    <x v="3"/>
    <n v="912506"/>
    <n v="948123.16"/>
  </r>
  <r>
    <x v="4"/>
    <n v="581419"/>
    <n v="592930.18999999994"/>
  </r>
  <r>
    <x v="5"/>
    <n v="808126"/>
    <n v="481567.83"/>
  </r>
  <r>
    <x v="0"/>
    <n v="1082693"/>
    <n v="400528.1"/>
  </r>
  <r>
    <x v="1"/>
    <n v="522563"/>
    <n v="663720.99"/>
  </r>
  <r>
    <x v="2"/>
    <n v="886759"/>
    <n v="535372.52"/>
  </r>
  <r>
    <x v="3"/>
    <n v="575659"/>
    <n v="360458.18"/>
  </r>
  <r>
    <x v="4"/>
    <n v="668182"/>
    <n v="964779.04"/>
  </r>
  <r>
    <x v="5"/>
    <n v="612094"/>
    <n v="1084850.8899999999"/>
  </r>
  <r>
    <x v="0"/>
    <n v="641347"/>
    <n v="394717.54"/>
  </r>
  <r>
    <x v="1"/>
    <n v="614170"/>
    <n v="1393401.04"/>
  </r>
  <r>
    <x v="2"/>
    <n v="757147"/>
    <n v="783870.71"/>
  </r>
  <r>
    <x v="3"/>
    <n v="948461"/>
    <n v="857503.46"/>
  </r>
  <r>
    <x v="4"/>
    <n v="662028"/>
    <n v="1107464.28"/>
  </r>
  <r>
    <x v="5"/>
    <n v="575235"/>
    <n v="956734.09"/>
  </r>
  <r>
    <x v="0"/>
    <n v="822089"/>
    <n v="1061645.79"/>
  </r>
  <r>
    <x v="1"/>
    <n v="755499"/>
    <n v="455758.95"/>
  </r>
  <r>
    <x v="2"/>
    <n v="567599"/>
    <n v="1278688.08"/>
  </r>
  <r>
    <x v="3"/>
    <n v="696600"/>
    <n v="918055.86"/>
  </r>
  <r>
    <x v="4"/>
    <n v="679585"/>
    <n v="821725.07"/>
  </r>
  <r>
    <x v="5"/>
    <n v="1084331"/>
    <n v="534750.81999999995"/>
  </r>
  <r>
    <x v="0"/>
    <n v="783009"/>
    <n v="1025892.15"/>
  </r>
  <r>
    <x v="1"/>
    <n v="945810"/>
    <n v="1029830"/>
  </r>
  <r>
    <x v="2"/>
    <n v="524310"/>
    <n v="924287.94"/>
  </r>
  <r>
    <x v="3"/>
    <n v="549984"/>
    <n v="872951.54"/>
  </r>
  <r>
    <x v="4"/>
    <n v="923093"/>
    <n v="663080.62"/>
  </r>
  <r>
    <x v="5"/>
    <n v="1032827"/>
    <n v="1195064.8999999999"/>
  </r>
  <r>
    <x v="0"/>
    <n v="341112"/>
    <n v="395845.76"/>
  </r>
  <r>
    <x v="1"/>
    <n v="702773"/>
    <n v="876465.73"/>
  </r>
  <r>
    <x v="2"/>
    <n v="664934"/>
    <n v="404866.36"/>
  </r>
  <r>
    <x v="3"/>
    <n v="440091"/>
    <n v="598364.93000000005"/>
  </r>
  <r>
    <x v="4"/>
    <n v="885135"/>
    <n v="753467.61"/>
  </r>
  <r>
    <x v="5"/>
    <n v="888944"/>
    <n v="429081.65"/>
  </r>
  <r>
    <x v="0"/>
    <n v="944368"/>
    <n v="652593.48"/>
  </r>
  <r>
    <x v="1"/>
    <n v="513950"/>
    <n v="1213507.68"/>
  </r>
  <r>
    <x v="2"/>
    <n v="773249"/>
    <n v="1032547.5"/>
  </r>
  <r>
    <x v="3"/>
    <n v="376822"/>
    <n v="1407964.46"/>
  </r>
  <r>
    <x v="4"/>
    <n v="431297"/>
    <n v="985397.76000000001"/>
  </r>
  <r>
    <x v="5"/>
    <n v="488707"/>
    <n v="1006485"/>
  </r>
  <r>
    <x v="0"/>
    <n v="611181"/>
    <n v="1139938.01"/>
  </r>
  <r>
    <x v="1"/>
    <n v="526076"/>
    <n v="608111.77"/>
  </r>
  <r>
    <x v="2"/>
    <n v="626491"/>
    <n v="1434714.86"/>
  </r>
  <r>
    <x v="3"/>
    <n v="1001243"/>
    <n v="634295.52"/>
  </r>
  <r>
    <x v="4"/>
    <n v="304382"/>
    <n v="851585.83"/>
  </r>
  <r>
    <x v="5"/>
    <n v="414148"/>
    <n v="650075.76"/>
  </r>
  <r>
    <x v="0"/>
    <n v="837440"/>
    <n v="775886.73"/>
  </r>
  <r>
    <x v="1"/>
    <n v="1088418"/>
    <n v="426692.6"/>
  </r>
  <r>
    <x v="2"/>
    <n v="590885"/>
    <n v="398059.01"/>
  </r>
  <r>
    <x v="3"/>
    <n v="1170171"/>
    <n v="700889.29"/>
  </r>
  <r>
    <x v="4"/>
    <n v="817743"/>
    <n v="961004.11"/>
  </r>
  <r>
    <x v="5"/>
    <n v="671987"/>
    <n v="658864.52"/>
  </r>
  <r>
    <x v="0"/>
    <n v="1006937"/>
    <n v="966586.27"/>
  </r>
  <r>
    <x v="1"/>
    <n v="994252"/>
    <n v="494748.21"/>
  </r>
  <r>
    <x v="2"/>
    <n v="461484"/>
    <n v="1091305.6100000001"/>
  </r>
  <r>
    <x v="3"/>
    <n v="939628"/>
    <n v="525612.29"/>
  </r>
  <r>
    <x v="4"/>
    <n v="1184514"/>
    <n v="1000996.38"/>
  </r>
  <r>
    <x v="5"/>
    <n v="803011"/>
    <n v="824076.99"/>
  </r>
  <r>
    <x v="0"/>
    <n v="857578"/>
    <n v="1114298.55"/>
  </r>
  <r>
    <x v="1"/>
    <n v="858615"/>
    <n v="413053.46"/>
  </r>
  <r>
    <x v="2"/>
    <n v="955280"/>
    <n v="420319"/>
  </r>
  <r>
    <x v="3"/>
    <n v="440337"/>
    <n v="401942.81"/>
  </r>
  <r>
    <x v="4"/>
    <n v="1188606"/>
    <n v="626638.30000000005"/>
  </r>
  <r>
    <x v="5"/>
    <n v="1068767"/>
    <n v="589130.52"/>
  </r>
  <r>
    <x v="0"/>
    <n v="375629"/>
    <n v="712668.98"/>
  </r>
  <r>
    <x v="1"/>
    <n v="355323"/>
    <n v="1014393.07"/>
  </r>
  <r>
    <x v="2"/>
    <n v="429945"/>
    <n v="613798.78"/>
  </r>
  <r>
    <x v="3"/>
    <n v="739289"/>
    <n v="1081956.18"/>
  </r>
  <r>
    <x v="4"/>
    <n v="587913"/>
    <n v="333005.18"/>
  </r>
  <r>
    <x v="5"/>
    <n v="549973"/>
    <n v="958733.58"/>
  </r>
  <r>
    <x v="0"/>
    <n v="1048415"/>
    <n v="828342.54"/>
  </r>
  <r>
    <x v="1"/>
    <n v="430114"/>
    <n v="511112.78"/>
  </r>
  <r>
    <x v="2"/>
    <n v="464797"/>
    <n v="1431051.85"/>
  </r>
  <r>
    <x v="3"/>
    <n v="801364"/>
    <n v="1043597.4"/>
  </r>
  <r>
    <x v="4"/>
    <n v="600853"/>
    <n v="403277.73"/>
  </r>
  <r>
    <x v="5"/>
    <n v="484809"/>
    <n v="1148015.51"/>
  </r>
  <r>
    <x v="0"/>
    <n v="597090"/>
    <n v="1132243.78"/>
  </r>
  <r>
    <x v="1"/>
    <n v="459656"/>
    <n v="676922.75"/>
  </r>
  <r>
    <x v="2"/>
    <n v="939506"/>
    <n v="317723.15000000002"/>
  </r>
  <r>
    <x v="3"/>
    <n v="428732"/>
    <n v="419445.8"/>
  </r>
  <r>
    <x v="4"/>
    <n v="705055"/>
    <n v="916569.62"/>
  </r>
  <r>
    <x v="5"/>
    <n v="376399"/>
    <n v="954032.22"/>
  </r>
  <r>
    <x v="0"/>
    <n v="704524"/>
    <n v="504753.3"/>
  </r>
  <r>
    <x v="1"/>
    <n v="819059"/>
    <n v="1082757.6299999999"/>
  </r>
  <r>
    <x v="2"/>
    <n v="898122"/>
    <n v="415419.07"/>
  </r>
  <r>
    <x v="3"/>
    <n v="1029802"/>
    <n v="800352.98"/>
  </r>
  <r>
    <x v="4"/>
    <n v="734860"/>
    <n v="1075720.02"/>
  </r>
  <r>
    <x v="5"/>
    <n v="402713"/>
    <n v="528555.79"/>
  </r>
  <r>
    <x v="0"/>
    <n v="480768"/>
    <n v="602718.42000000004"/>
  </r>
  <r>
    <x v="1"/>
    <n v="467202"/>
    <n v="409490.29"/>
  </r>
  <r>
    <x v="2"/>
    <n v="499515"/>
    <n v="687616.48"/>
  </r>
  <r>
    <x v="3"/>
    <n v="932086"/>
    <n v="867191.49"/>
  </r>
  <r>
    <x v="4"/>
    <n v="1190887"/>
    <n v="640380.86"/>
  </r>
  <r>
    <x v="5"/>
    <n v="789100"/>
    <n v="1211736.8500000001"/>
  </r>
  <r>
    <x v="0"/>
    <n v="363388"/>
    <n v="738231.96"/>
  </r>
  <r>
    <x v="1"/>
    <n v="456828"/>
    <n v="443003.68"/>
  </r>
  <r>
    <x v="2"/>
    <n v="752687"/>
    <n v="405179.05"/>
  </r>
  <r>
    <x v="3"/>
    <n v="841147"/>
    <n v="713432.85"/>
  </r>
  <r>
    <x v="4"/>
    <n v="915716"/>
    <n v="614053.4"/>
  </r>
  <r>
    <x v="5"/>
    <n v="805074"/>
    <n v="920714.57"/>
  </r>
  <r>
    <x v="0"/>
    <n v="358057"/>
    <n v="729773.28"/>
  </r>
  <r>
    <x v="1"/>
    <n v="481364"/>
    <n v="880145.33"/>
  </r>
  <r>
    <x v="2"/>
    <n v="550829"/>
    <n v="1179733.23"/>
  </r>
  <r>
    <x v="3"/>
    <n v="622059"/>
    <n v="633299.56000000006"/>
  </r>
  <r>
    <x v="4"/>
    <n v="559647"/>
    <n v="1237439.99"/>
  </r>
  <r>
    <x v="5"/>
    <n v="580775"/>
    <n v="1108920.1100000001"/>
  </r>
  <r>
    <x v="0"/>
    <n v="421973"/>
    <n v="1572149.86"/>
  </r>
  <r>
    <x v="1"/>
    <n v="611879"/>
    <n v="1144990.5900000001"/>
  </r>
  <r>
    <x v="2"/>
    <n v="601530"/>
    <n v="816221.75"/>
  </r>
  <r>
    <x v="3"/>
    <n v="884682"/>
    <n v="1089305.47"/>
  </r>
  <r>
    <x v="4"/>
    <n v="403372"/>
    <n v="913617.24"/>
  </r>
  <r>
    <x v="5"/>
    <n v="894899"/>
    <n v="757677.85"/>
  </r>
  <r>
    <x v="0"/>
    <n v="580061"/>
    <n v="427996.18"/>
  </r>
  <r>
    <x v="1"/>
    <n v="1143892"/>
    <n v="377976.56"/>
  </r>
  <r>
    <x v="2"/>
    <n v="1176843"/>
    <n v="845078.41"/>
  </r>
  <r>
    <x v="3"/>
    <n v="717861"/>
    <n v="1000556.47"/>
  </r>
  <r>
    <x v="4"/>
    <n v="763534"/>
    <n v="861303.92"/>
  </r>
  <r>
    <x v="5"/>
    <n v="550665"/>
    <n v="1076399.57"/>
  </r>
  <r>
    <x v="0"/>
    <n v="943643"/>
    <n v="1031471.82"/>
  </r>
  <r>
    <x v="1"/>
    <n v="661511"/>
    <n v="580166.09"/>
  </r>
  <r>
    <x v="2"/>
    <n v="655315"/>
    <n v="643531.89"/>
  </r>
  <r>
    <x v="3"/>
    <n v="363940"/>
    <n v="392978.6"/>
  </r>
  <r>
    <x v="4"/>
    <n v="788601"/>
    <n v="1094531.46"/>
  </r>
  <r>
    <x v="5"/>
    <n v="564165"/>
    <n v="1149668.06"/>
  </r>
  <r>
    <x v="0"/>
    <n v="787793"/>
    <n v="367002.53"/>
  </r>
  <r>
    <x v="1"/>
    <n v="891099"/>
    <n v="469423.65"/>
  </r>
  <r>
    <x v="2"/>
    <n v="833313"/>
    <n v="389538.11"/>
  </r>
  <r>
    <x v="3"/>
    <n v="317232"/>
    <n v="280978.19"/>
  </r>
  <r>
    <x v="4"/>
    <n v="487115"/>
    <n v="971033.68"/>
  </r>
  <r>
    <x v="5"/>
    <n v="1176984"/>
    <n v="547099.14"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  <r>
    <x v="6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06A639-F04D-4AF4-84AA-6E7A8CD378A8}" name="PivotTable15" cacheId="2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H29" firstHeaderRow="1" firstDataRow="2" firstDataCol="1"/>
  <pivotFields count="6">
    <pivotField axis="axisRow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axis="axisCol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showAll="0"/>
    <pivotField dataField="1" numFmtId="9" showAll="0"/>
  </pivotFields>
  <rowFields count="1">
    <field x="0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Average of Variance %" fld="5" subtotal="average" baseField="0" baseItem="0" numFmtId="9"/>
  </dataFields>
  <formats count="16">
    <format dxfId="21">
      <pivotArea collapsedLevelsAreSubtotals="1" fieldPosition="0">
        <references count="1">
          <reference field="0" count="0"/>
        </references>
      </pivotArea>
    </format>
    <format dxfId="20">
      <pivotArea grandCol="1" outline="0" collapsedLevelsAreSubtotals="1" fieldPosition="0"/>
    </format>
    <format dxfId="19">
      <pivotArea grandRow="1" outline="0" collapsedLevelsAreSubtotals="1" fieldPosition="0"/>
    </format>
    <format dxfId="18">
      <pivotArea field="1" grandRow="1" outline="0" collapsedLevelsAreSubtotals="1" axis="axisCol" fieldPosition="0">
        <references count="1">
          <reference field="1" count="0" selected="0"/>
        </references>
      </pivotArea>
    </format>
    <format dxfId="17">
      <pivotArea type="origin" dataOnly="0" labelOnly="1" outline="0" fieldPosition="0"/>
    </format>
    <format dxfId="16">
      <pivotArea field="1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0" type="button" dataOnly="0" labelOnly="1" outline="0" axis="axisRow" fieldPosition="0"/>
    </format>
    <format dxfId="13">
      <pivotArea dataOnly="0" labelOnly="1" fieldPosition="0">
        <references count="1">
          <reference field="1" count="0"/>
        </references>
      </pivotArea>
    </format>
    <format dxfId="12">
      <pivotArea dataOnly="0" labelOnly="1" grandCol="1" outline="0" fieldPosition="0"/>
    </format>
    <format dxfId="11">
      <pivotArea type="origin" dataOnly="0" labelOnly="1" outline="0" fieldPosition="0"/>
    </format>
    <format dxfId="10">
      <pivotArea field="1" type="button" dataOnly="0" labelOnly="1" outline="0" axis="axisCol" fieldPosition="0"/>
    </format>
    <format dxfId="9">
      <pivotArea type="topRight" dataOnly="0" labelOnly="1" outline="0" fieldPosition="0"/>
    </format>
    <format dxfId="8">
      <pivotArea field="0" type="button" dataOnly="0" labelOnly="1" outline="0" axis="axisRow" fieldPosition="0"/>
    </format>
    <format dxfId="7">
      <pivotArea dataOnly="0" labelOnly="1" fieldPosition="0">
        <references count="1">
          <reference field="1" count="0"/>
        </references>
      </pivotArea>
    </format>
    <format dxfId="6">
      <pivotArea dataOnly="0" labelOnly="1" grandCol="1" outline="0" fieldPosition="0"/>
    </format>
  </formats>
  <conditionalFormats count="3">
    <conditionalFormat priority="3">
      <pivotAreas count="1">
        <pivotArea type="data" outline="0" collapsedLevelsAreSubtotals="1" fieldPosition="0">
          <references count="1">
            <reference field="4294967294" count="1" selected="0">
              <x v="0"/>
            </reference>
          </references>
        </pivotArea>
      </pivotAreas>
    </conditionalFormat>
    <conditionalFormat priority="2">
      <pivotAreas count="1">
        <pivotArea type="data" outline="0" collapsedLevelsAreSubtotals="1" fieldPosition="0">
          <references count="1">
            <reference field="4294967294" count="1" selected="0">
              <x v="0"/>
            </reference>
          </references>
        </pivotArea>
      </pivotAreas>
    </conditionalFormat>
    <conditionalFormat priority="1">
      <pivotAreas count="1">
        <pivotArea type="data" outline="0" collapsedLevelsAreSubtotals="1" fieldPosition="0">
          <references count="1">
            <reference field="4294967294" count="1" selected="0">
              <x v="0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46368F-438C-4825-97A4-12BC30935083}" name="PivotTable1" cacheId="3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56">
  <location ref="A2:C28" firstHeaderRow="1" firstDataRow="1" firstDataCol="2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items count="730">
        <item x="407"/>
        <item x="514"/>
        <item x="26"/>
        <item x="600"/>
        <item x="314"/>
        <item x="58"/>
        <item x="691"/>
        <item x="150"/>
        <item x="698"/>
        <item x="466"/>
        <item x="552"/>
        <item x="330"/>
        <item x="87"/>
        <item x="506"/>
        <item x="299"/>
        <item x="331"/>
        <item x="63"/>
        <item x="206"/>
        <item x="121"/>
        <item x="414"/>
        <item x="425"/>
        <item x="595"/>
        <item x="205"/>
        <item x="38"/>
        <item x="269"/>
        <item x="490"/>
        <item x="573"/>
        <item x="225"/>
        <item x="634"/>
        <item x="474"/>
        <item x="56"/>
        <item x="177"/>
        <item x="543"/>
        <item x="392"/>
        <item x="190"/>
        <item x="88"/>
        <item x="385"/>
        <item x="82"/>
        <item x="254"/>
        <item x="481"/>
        <item x="179"/>
        <item x="393"/>
        <item x="398"/>
        <item x="580"/>
        <item x="422"/>
        <item x="213"/>
        <item x="278"/>
        <item x="499"/>
        <item x="329"/>
        <item x="403"/>
        <item x="313"/>
        <item x="236"/>
        <item x="688"/>
        <item x="238"/>
        <item x="601"/>
        <item x="589"/>
        <item x="445"/>
        <item x="125"/>
        <item x="198"/>
        <item x="615"/>
        <item x="383"/>
        <item x="649"/>
        <item x="10"/>
        <item x="115"/>
        <item x="567"/>
        <item x="415"/>
        <item x="166"/>
        <item x="207"/>
        <item x="257"/>
        <item x="209"/>
        <item x="106"/>
        <item x="648"/>
        <item x="294"/>
        <item x="31"/>
        <item x="6"/>
        <item x="335"/>
        <item x="135"/>
        <item x="408"/>
        <item x="674"/>
        <item x="627"/>
        <item x="476"/>
        <item x="586"/>
        <item x="428"/>
        <item x="382"/>
        <item x="643"/>
        <item x="413"/>
        <item x="64"/>
        <item x="701"/>
        <item x="151"/>
        <item x="155"/>
        <item x="221"/>
        <item x="239"/>
        <item x="555"/>
        <item x="456"/>
        <item x="185"/>
        <item x="339"/>
        <item x="515"/>
        <item x="375"/>
        <item x="41"/>
        <item x="708"/>
        <item x="316"/>
        <item x="258"/>
        <item x="196"/>
        <item x="48"/>
        <item x="660"/>
        <item x="201"/>
        <item x="443"/>
        <item x="430"/>
        <item x="204"/>
        <item x="722"/>
        <item x="650"/>
        <item x="518"/>
        <item x="66"/>
        <item x="130"/>
        <item x="127"/>
        <item x="654"/>
        <item x="483"/>
        <item x="237"/>
        <item x="519"/>
        <item x="57"/>
        <item x="320"/>
        <item x="550"/>
        <item x="79"/>
        <item x="272"/>
        <item x="282"/>
        <item x="216"/>
        <item x="724"/>
        <item x="107"/>
        <item x="541"/>
        <item x="693"/>
        <item x="498"/>
        <item x="351"/>
        <item x="453"/>
        <item x="123"/>
        <item x="503"/>
        <item x="243"/>
        <item x="160"/>
        <item x="218"/>
        <item x="361"/>
        <item x="651"/>
        <item x="632"/>
        <item x="346"/>
        <item x="114"/>
        <item x="293"/>
        <item x="626"/>
        <item x="147"/>
        <item x="493"/>
        <item x="131"/>
        <item x="509"/>
        <item x="719"/>
        <item x="652"/>
        <item x="462"/>
        <item x="461"/>
        <item x="126"/>
        <item x="511"/>
        <item x="189"/>
        <item x="274"/>
        <item x="222"/>
        <item x="468"/>
        <item x="492"/>
        <item x="463"/>
        <item x="270"/>
        <item x="558"/>
        <item x="560"/>
        <item x="419"/>
        <item x="11"/>
        <item x="141"/>
        <item x="695"/>
        <item x="592"/>
        <item x="365"/>
        <item x="603"/>
        <item x="557"/>
        <item x="683"/>
        <item x="73"/>
        <item x="602"/>
        <item x="664"/>
        <item x="685"/>
        <item x="347"/>
        <item x="32"/>
        <item x="256"/>
        <item x="429"/>
        <item x="402"/>
        <item x="588"/>
        <item x="69"/>
        <item x="549"/>
        <item x="723"/>
        <item x="528"/>
        <item x="301"/>
        <item x="371"/>
        <item x="304"/>
        <item x="450"/>
        <item x="562"/>
        <item x="478"/>
        <item x="401"/>
        <item x="250"/>
        <item x="137"/>
        <item x="3"/>
        <item x="630"/>
        <item x="673"/>
        <item x="208"/>
        <item x="103"/>
        <item x="535"/>
        <item x="8"/>
        <item x="295"/>
        <item x="101"/>
        <item x="472"/>
        <item x="435"/>
        <item x="281"/>
        <item x="388"/>
        <item x="655"/>
        <item x="434"/>
        <item x="34"/>
        <item x="234"/>
        <item x="379"/>
        <item x="479"/>
        <item x="682"/>
        <item x="604"/>
        <item x="384"/>
        <item x="220"/>
        <item x="389"/>
        <item x="192"/>
        <item x="710"/>
        <item x="283"/>
        <item x="432"/>
        <item x="2"/>
        <item x="538"/>
        <item x="594"/>
        <item x="689"/>
        <item x="44"/>
        <item x="226"/>
        <item x="183"/>
        <item x="302"/>
        <item x="118"/>
        <item x="23"/>
        <item x="62"/>
        <item x="409"/>
        <item x="80"/>
        <item x="596"/>
        <item x="53"/>
        <item x="300"/>
        <item x="576"/>
        <item x="336"/>
        <item x="675"/>
        <item x="455"/>
        <item x="59"/>
        <item x="265"/>
        <item x="727"/>
        <item x="161"/>
        <item x="199"/>
        <item x="169"/>
        <item x="43"/>
        <item x="345"/>
        <item x="350"/>
        <item x="49"/>
        <item x="1"/>
        <item x="40"/>
        <item x="624"/>
        <item x="470"/>
        <item x="633"/>
        <item x="16"/>
        <item x="380"/>
        <item x="458"/>
        <item x="666"/>
        <item x="400"/>
        <item x="606"/>
        <item x="156"/>
        <item x="275"/>
        <item x="246"/>
        <item x="545"/>
        <item x="521"/>
        <item x="145"/>
        <item x="33"/>
        <item x="91"/>
        <item x="635"/>
        <item x="76"/>
        <item x="284"/>
        <item x="473"/>
        <item x="86"/>
        <item x="386"/>
        <item x="18"/>
        <item x="54"/>
        <item x="215"/>
        <item x="396"/>
        <item x="564"/>
        <item x="162"/>
        <item x="308"/>
        <item x="61"/>
        <item x="446"/>
        <item x="437"/>
        <item x="311"/>
        <item x="638"/>
        <item x="343"/>
        <item x="268"/>
        <item x="45"/>
        <item x="317"/>
        <item x="703"/>
        <item x="677"/>
        <item x="99"/>
        <item x="537"/>
        <item x="197"/>
        <item x="46"/>
        <item x="55"/>
        <item x="89"/>
        <item x="37"/>
        <item x="42"/>
        <item x="653"/>
        <item x="657"/>
        <item x="720"/>
        <item x="72"/>
        <item x="139"/>
        <item x="581"/>
        <item x="187"/>
        <item x="51"/>
        <item x="484"/>
        <item x="554"/>
        <item x="315"/>
        <item x="553"/>
        <item x="585"/>
        <item x="77"/>
        <item x="247"/>
        <item x="436"/>
        <item x="663"/>
        <item x="186"/>
        <item x="217"/>
        <item x="570"/>
        <item x="231"/>
        <item x="639"/>
        <item x="679"/>
        <item x="381"/>
        <item x="711"/>
        <item x="158"/>
        <item x="19"/>
        <item x="378"/>
        <item x="397"/>
        <item x="617"/>
        <item x="433"/>
        <item x="438"/>
        <item x="623"/>
        <item x="444"/>
        <item x="180"/>
        <item x="390"/>
        <item x="9"/>
        <item x="242"/>
        <item x="113"/>
        <item x="534"/>
        <item x="0"/>
        <item x="387"/>
        <item x="442"/>
        <item x="394"/>
        <item x="372"/>
        <item x="245"/>
        <item x="494"/>
        <item x="491"/>
        <item x="668"/>
        <item x="358"/>
        <item x="138"/>
        <item x="661"/>
        <item x="229"/>
        <item x="212"/>
        <item x="28"/>
        <item x="68"/>
        <item x="587"/>
        <item x="12"/>
        <item x="716"/>
        <item x="219"/>
        <item x="5"/>
        <item x="644"/>
        <item x="172"/>
        <item x="261"/>
        <item x="692"/>
        <item x="489"/>
        <item x="612"/>
        <item x="547"/>
        <item x="20"/>
        <item x="27"/>
        <item x="460"/>
        <item x="566"/>
        <item x="702"/>
        <item x="15"/>
        <item x="459"/>
        <item x="405"/>
        <item x="22"/>
        <item x="290"/>
        <item x="241"/>
        <item x="488"/>
        <item x="500"/>
        <item x="7"/>
        <item x="90"/>
        <item x="440"/>
        <item x="694"/>
        <item x="325"/>
        <item x="420"/>
        <item x="618"/>
        <item x="96"/>
        <item x="457"/>
        <item x="337"/>
        <item x="334"/>
        <item x="143"/>
        <item x="310"/>
        <item x="704"/>
        <item x="175"/>
        <item x="647"/>
        <item x="289"/>
        <item x="223"/>
        <item x="84"/>
        <item x="181"/>
        <item x="610"/>
        <item x="340"/>
        <item x="285"/>
        <item x="286"/>
        <item x="184"/>
        <item x="13"/>
        <item x="195"/>
        <item x="356"/>
        <item x="165"/>
        <item x="373"/>
        <item x="533"/>
        <item x="102"/>
        <item x="569"/>
        <item x="705"/>
        <item x="342"/>
        <item x="359"/>
        <item x="659"/>
        <item x="188"/>
        <item x="513"/>
        <item x="227"/>
        <item x="277"/>
        <item x="678"/>
        <item x="391"/>
        <item x="423"/>
        <item x="128"/>
        <item x="717"/>
        <item x="690"/>
        <item x="120"/>
        <item x="307"/>
        <item x="669"/>
        <item x="561"/>
        <item x="505"/>
        <item x="421"/>
        <item x="628"/>
        <item x="327"/>
        <item x="17"/>
        <item x="65"/>
        <item x="565"/>
        <item x="475"/>
        <item x="599"/>
        <item x="142"/>
        <item x="173"/>
        <item x="292"/>
        <item x="532"/>
        <item x="539"/>
        <item x="110"/>
        <item x="167"/>
        <item x="321"/>
        <item x="193"/>
        <item x="621"/>
        <item x="39"/>
        <item x="441"/>
        <item x="191"/>
        <item x="482"/>
        <item x="81"/>
        <item x="665"/>
        <item x="355"/>
        <item x="318"/>
        <item x="287"/>
        <item x="597"/>
        <item x="559"/>
        <item x="95"/>
        <item x="260"/>
        <item x="656"/>
        <item x="619"/>
        <item x="501"/>
        <item x="235"/>
        <item x="263"/>
        <item x="136"/>
        <item x="449"/>
        <item x="706"/>
        <item x="296"/>
        <item x="163"/>
        <item x="47"/>
        <item x="411"/>
        <item x="148"/>
        <item x="255"/>
        <item x="124"/>
        <item x="525"/>
        <item x="348"/>
        <item x="556"/>
        <item x="364"/>
        <item x="676"/>
        <item x="548"/>
        <item x="251"/>
        <item x="707"/>
        <item x="152"/>
        <item x="249"/>
        <item x="326"/>
        <item x="546"/>
        <item x="485"/>
        <item x="609"/>
        <item x="154"/>
        <item x="264"/>
        <item x="454"/>
        <item x="517"/>
        <item x="298"/>
        <item x="266"/>
        <item x="146"/>
        <item x="582"/>
        <item x="305"/>
        <item x="726"/>
        <item x="714"/>
        <item x="67"/>
        <item x="412"/>
        <item x="133"/>
        <item x="4"/>
        <item x="598"/>
        <item x="322"/>
        <item x="273"/>
        <item x="620"/>
        <item x="117"/>
        <item x="510"/>
        <item x="540"/>
        <item x="332"/>
        <item x="349"/>
        <item x="291"/>
        <item x="530"/>
        <item x="424"/>
        <item x="377"/>
        <item x="341"/>
        <item x="94"/>
        <item x="526"/>
        <item x="140"/>
        <item x="174"/>
        <item x="366"/>
        <item x="100"/>
        <item x="271"/>
        <item x="728"/>
        <item x="75"/>
        <item x="210"/>
        <item x="645"/>
        <item x="98"/>
        <item x="306"/>
        <item x="374"/>
        <item x="333"/>
        <item x="104"/>
        <item x="502"/>
        <item x="108"/>
        <item x="522"/>
        <item x="721"/>
        <item x="297"/>
        <item x="520"/>
        <item x="469"/>
        <item x="605"/>
        <item x="105"/>
        <item x="572"/>
        <item x="182"/>
        <item x="248"/>
        <item x="512"/>
        <item x="646"/>
        <item x="240"/>
        <item x="671"/>
        <item x="170"/>
        <item x="524"/>
        <item x="233"/>
        <item x="464"/>
        <item x="280"/>
        <item x="591"/>
        <item x="497"/>
        <item x="658"/>
        <item x="496"/>
        <item x="574"/>
        <item x="363"/>
        <item x="508"/>
        <item x="531"/>
        <item x="439"/>
        <item x="262"/>
        <item x="111"/>
        <item x="641"/>
        <item x="368"/>
        <item x="78"/>
        <item x="21"/>
        <item x="119"/>
        <item x="593"/>
        <item x="14"/>
        <item x="447"/>
        <item x="202"/>
        <item x="367"/>
        <item x="25"/>
        <item x="288"/>
        <item x="578"/>
        <item x="713"/>
        <item x="718"/>
        <item x="709"/>
        <item x="109"/>
        <item x="608"/>
        <item x="252"/>
        <item x="406"/>
        <item x="642"/>
        <item x="74"/>
        <item x="354"/>
        <item x="712"/>
        <item x="376"/>
        <item x="542"/>
        <item x="303"/>
        <item x="29"/>
        <item x="471"/>
        <item x="631"/>
        <item x="171"/>
        <item x="431"/>
        <item x="667"/>
        <item x="687"/>
        <item x="579"/>
        <item x="97"/>
        <item x="563"/>
        <item x="129"/>
        <item x="480"/>
        <item x="134"/>
        <item x="324"/>
        <item x="451"/>
        <item x="328"/>
        <item x="467"/>
        <item x="153"/>
        <item x="715"/>
        <item x="224"/>
        <item x="168"/>
        <item x="50"/>
        <item x="323"/>
        <item x="178"/>
        <item x="149"/>
        <item x="132"/>
        <item x="203"/>
        <item x="699"/>
        <item x="622"/>
        <item x="418"/>
        <item x="395"/>
        <item x="338"/>
        <item x="230"/>
        <item x="232"/>
        <item x="680"/>
        <item x="568"/>
        <item x="30"/>
        <item x="360"/>
        <item x="112"/>
        <item x="590"/>
        <item x="362"/>
        <item x="625"/>
        <item x="52"/>
        <item x="85"/>
        <item x="344"/>
        <item x="725"/>
        <item x="616"/>
        <item x="583"/>
        <item x="194"/>
        <item x="71"/>
        <item x="614"/>
        <item x="144"/>
        <item x="93"/>
        <item x="544"/>
        <item x="629"/>
        <item x="200"/>
        <item x="670"/>
        <item x="571"/>
        <item x="696"/>
        <item x="164"/>
        <item x="529"/>
        <item x="452"/>
        <item x="662"/>
        <item x="613"/>
        <item x="416"/>
        <item x="176"/>
        <item x="228"/>
        <item x="312"/>
        <item x="259"/>
        <item x="536"/>
        <item x="83"/>
        <item x="253"/>
        <item x="523"/>
        <item x="357"/>
        <item x="486"/>
        <item x="159"/>
        <item x="448"/>
        <item x="122"/>
        <item x="584"/>
        <item x="426"/>
        <item x="157"/>
        <item x="60"/>
        <item x="684"/>
        <item x="504"/>
        <item x="214"/>
        <item x="267"/>
        <item x="507"/>
        <item x="279"/>
        <item x="399"/>
        <item x="369"/>
        <item x="92"/>
        <item x="465"/>
        <item x="527"/>
        <item x="640"/>
        <item x="319"/>
        <item x="116"/>
        <item x="495"/>
        <item x="427"/>
        <item x="477"/>
        <item x="404"/>
        <item x="370"/>
        <item x="35"/>
        <item x="211"/>
        <item x="575"/>
        <item x="352"/>
        <item x="516"/>
        <item x="410"/>
        <item x="353"/>
        <item x="276"/>
        <item x="672"/>
        <item x="686"/>
        <item x="607"/>
        <item x="36"/>
        <item x="244"/>
        <item x="577"/>
        <item x="681"/>
        <item x="24"/>
        <item x="697"/>
        <item x="611"/>
        <item x="487"/>
        <item x="700"/>
        <item x="637"/>
        <item x="417"/>
        <item x="309"/>
        <item x="551"/>
        <item x="70"/>
        <item x="636"/>
        <item x="72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6">
        <item sd="0" x="0"/>
        <item sd="0" x="1"/>
        <item sd="0" x="2"/>
        <item sd="0" x="3"/>
        <item sd="0" x="4"/>
        <item sd="0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4">
        <item x="0"/>
        <item x="1"/>
        <item x="2"/>
        <item sd="0" x="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0"/>
    <field x="8"/>
  </rowFields>
  <rowItems count="26">
    <i>
      <x/>
      <x/>
    </i>
    <i>
      <x v="1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Items count="1">
    <i/>
  </colItems>
  <dataFields count="1">
    <dataField name="Sum of Revenue" fld="5" baseField="0" baseItem="0"/>
  </dataFields>
  <chartFormats count="45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9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AFDF1A-206B-4871-921A-024EEA433412}" name="PivotTable13" cacheId="2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4">
  <location ref="AI13:AK38" firstHeaderRow="0" firstDataRow="1" firstDataCol="1"/>
  <pivotFields count="6">
    <pivotField axis="axisRow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showAll="0"/>
    <pivotField dataField="1" showAll="0"/>
    <pivotField dataField="1" showAll="0"/>
    <pivotField showAll="0"/>
    <pivotField numFmtId="9" showAll="0"/>
  </pivotFields>
  <rowFields count="1">
    <field x="0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um of Budget" fld="2" baseField="0" baseItem="0"/>
    <dataField name="Sum of Sum of Actual Expense" fld="3" baseField="0" baseItem="0"/>
  </dataFields>
  <chartFormats count="4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784808-B0D5-46A9-AD16-02DC052BBDFC}" name="PivotTable11" cacheId="6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AI3:AK11" firstHeaderRow="0" firstDataRow="1" firstDataCol="1"/>
  <pivotFields count="3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um of Budget" fld="1" baseField="0" baseItem="0"/>
    <dataField name="Sum of Sum of Actual Expense" fld="2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E0D6F8-D380-4B1A-A66E-1578F8E467CF}" name="PivotTable5" cacheId="5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2" rowHeaderCaption="Ageing Bucket">
  <location ref="N10:O16" firstHeaderRow="1" firstDataRow="1" firstDataCol="1"/>
  <pivotFields count="10">
    <pivotField showAll="0"/>
    <pivotField showAll="0"/>
    <pivotField numFmtId="164" showAll="0"/>
    <pivotField numFmtId="14" showAll="0"/>
    <pivotField showAll="0"/>
    <pivotField showAll="0"/>
    <pivotField showAll="0"/>
    <pivotField axis="axisRow" showAll="0" sortType="ascending">
      <items count="6">
        <item x="2"/>
        <item x="3"/>
        <item x="1"/>
        <item x="0"/>
        <item x="4"/>
        <item t="default"/>
      </items>
    </pivotField>
    <pivotField dataField="1" showAll="0"/>
    <pivotField numFmtId="14" showAll="0"/>
  </pivotFields>
  <rowFields count="1">
    <field x="7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Amount OutStanding" fld="8" baseField="0" baseItem="0"/>
  </dataFields>
  <chartFormats count="10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E3E6D6-B854-4D09-9984-476C3B2B1A61}" name="PivotTable4" cacheId="4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8" rowHeaderCaption="Customer ID">
  <location ref="K10:L21" firstHeaderRow="1" firstDataRow="1" firstDataCol="1"/>
  <pivotFields count="8">
    <pivotField showAll="0"/>
    <pivotField numFmtId="164" showAll="0"/>
    <pivotField axis="axisRow" showAll="0" measureFilter="1">
      <items count="302">
        <item x="53"/>
        <item x="131"/>
        <item x="96"/>
        <item x="257"/>
        <item x="31"/>
        <item x="210"/>
        <item x="183"/>
        <item x="189"/>
        <item x="16"/>
        <item x="4"/>
        <item x="174"/>
        <item x="248"/>
        <item x="22"/>
        <item x="34"/>
        <item x="260"/>
        <item x="144"/>
        <item x="159"/>
        <item x="95"/>
        <item x="71"/>
        <item x="99"/>
        <item x="179"/>
        <item x="23"/>
        <item x="136"/>
        <item x="237"/>
        <item x="82"/>
        <item x="69"/>
        <item x="94"/>
        <item x="76"/>
        <item x="235"/>
        <item x="215"/>
        <item x="209"/>
        <item x="267"/>
        <item x="226"/>
        <item x="219"/>
        <item x="273"/>
        <item x="246"/>
        <item x="207"/>
        <item x="108"/>
        <item x="132"/>
        <item x="258"/>
        <item x="244"/>
        <item x="288"/>
        <item x="166"/>
        <item x="3"/>
        <item x="28"/>
        <item x="112"/>
        <item x="222"/>
        <item x="158"/>
        <item x="177"/>
        <item x="115"/>
        <item x="202"/>
        <item x="51"/>
        <item x="206"/>
        <item x="228"/>
        <item x="167"/>
        <item x="293"/>
        <item x="83"/>
        <item x="124"/>
        <item x="105"/>
        <item x="281"/>
        <item x="185"/>
        <item x="128"/>
        <item x="194"/>
        <item x="9"/>
        <item x="249"/>
        <item x="55"/>
        <item x="213"/>
        <item x="170"/>
        <item x="192"/>
        <item x="212"/>
        <item x="21"/>
        <item x="153"/>
        <item x="252"/>
        <item x="203"/>
        <item x="142"/>
        <item x="286"/>
        <item x="122"/>
        <item x="29"/>
        <item x="284"/>
        <item x="61"/>
        <item x="169"/>
        <item x="93"/>
        <item x="104"/>
        <item x="285"/>
        <item x="220"/>
        <item x="25"/>
        <item x="130"/>
        <item x="12"/>
        <item x="152"/>
        <item x="39"/>
        <item x="262"/>
        <item x="2"/>
        <item x="120"/>
        <item x="67"/>
        <item x="80"/>
        <item x="88"/>
        <item x="48"/>
        <item x="68"/>
        <item x="84"/>
        <item x="30"/>
        <item x="36"/>
        <item x="243"/>
        <item x="111"/>
        <item x="113"/>
        <item x="127"/>
        <item x="11"/>
        <item x="65"/>
        <item x="268"/>
        <item x="180"/>
        <item x="217"/>
        <item x="266"/>
        <item x="216"/>
        <item x="204"/>
        <item x="60"/>
        <item x="0"/>
        <item x="66"/>
        <item x="155"/>
        <item x="90"/>
        <item x="146"/>
        <item x="10"/>
        <item x="190"/>
        <item x="263"/>
        <item x="157"/>
        <item x="282"/>
        <item x="182"/>
        <item x="259"/>
        <item x="14"/>
        <item x="85"/>
        <item x="292"/>
        <item x="239"/>
        <item x="100"/>
        <item x="18"/>
        <item x="1"/>
        <item x="298"/>
        <item x="58"/>
        <item x="234"/>
        <item x="276"/>
        <item x="163"/>
        <item x="78"/>
        <item x="253"/>
        <item x="176"/>
        <item x="109"/>
        <item x="32"/>
        <item x="133"/>
        <item x="211"/>
        <item x="125"/>
        <item x="44"/>
        <item x="92"/>
        <item x="280"/>
        <item x="168"/>
        <item x="245"/>
        <item x="40"/>
        <item x="121"/>
        <item x="242"/>
        <item x="151"/>
        <item x="225"/>
        <item x="57"/>
        <item x="20"/>
        <item x="26"/>
        <item x="181"/>
        <item x="165"/>
        <item x="299"/>
        <item x="110"/>
        <item x="272"/>
        <item x="231"/>
        <item x="247"/>
        <item x="19"/>
        <item x="265"/>
        <item x="129"/>
        <item x="97"/>
        <item x="116"/>
        <item x="229"/>
        <item x="35"/>
        <item x="74"/>
        <item x="47"/>
        <item x="271"/>
        <item x="173"/>
        <item x="73"/>
        <item x="141"/>
        <item x="77"/>
        <item x="287"/>
        <item x="63"/>
        <item x="256"/>
        <item x="150"/>
        <item x="264"/>
        <item x="221"/>
        <item x="187"/>
        <item x="126"/>
        <item x="135"/>
        <item x="24"/>
        <item x="37"/>
        <item x="154"/>
        <item x="294"/>
        <item x="224"/>
        <item x="52"/>
        <item x="87"/>
        <item x="86"/>
        <item x="27"/>
        <item x="106"/>
        <item x="8"/>
        <item x="193"/>
        <item x="195"/>
        <item x="103"/>
        <item x="56"/>
        <item x="7"/>
        <item x="241"/>
        <item x="251"/>
        <item x="178"/>
        <item x="254"/>
        <item x="64"/>
        <item x="41"/>
        <item x="270"/>
        <item x="147"/>
        <item x="15"/>
        <item x="283"/>
        <item x="161"/>
        <item x="70"/>
        <item x="102"/>
        <item x="5"/>
        <item x="291"/>
        <item x="117"/>
        <item x="198"/>
        <item x="33"/>
        <item x="277"/>
        <item x="72"/>
        <item x="297"/>
        <item x="200"/>
        <item x="255"/>
        <item x="148"/>
        <item x="38"/>
        <item x="62"/>
        <item x="197"/>
        <item x="218"/>
        <item x="145"/>
        <item x="230"/>
        <item x="98"/>
        <item x="119"/>
        <item x="143"/>
        <item x="238"/>
        <item x="295"/>
        <item x="199"/>
        <item x="140"/>
        <item x="274"/>
        <item x="137"/>
        <item x="49"/>
        <item x="214"/>
        <item x="186"/>
        <item x="296"/>
        <item x="45"/>
        <item x="149"/>
        <item x="42"/>
        <item x="59"/>
        <item x="17"/>
        <item x="208"/>
        <item x="89"/>
        <item x="240"/>
        <item x="164"/>
        <item x="138"/>
        <item x="232"/>
        <item x="279"/>
        <item x="172"/>
        <item x="79"/>
        <item x="191"/>
        <item x="162"/>
        <item x="50"/>
        <item x="223"/>
        <item x="205"/>
        <item x="114"/>
        <item x="134"/>
        <item x="160"/>
        <item x="290"/>
        <item x="75"/>
        <item x="123"/>
        <item x="188"/>
        <item x="6"/>
        <item x="236"/>
        <item x="54"/>
        <item x="171"/>
        <item x="289"/>
        <item x="196"/>
        <item x="43"/>
        <item x="269"/>
        <item x="250"/>
        <item x="278"/>
        <item x="139"/>
        <item x="227"/>
        <item x="233"/>
        <item x="81"/>
        <item x="184"/>
        <item x="101"/>
        <item x="46"/>
        <item x="107"/>
        <item x="201"/>
        <item x="175"/>
        <item x="13"/>
        <item x="275"/>
        <item x="261"/>
        <item x="118"/>
        <item x="156"/>
        <item x="91"/>
        <item x="300"/>
        <item t="default"/>
      </items>
    </pivotField>
    <pivotField showAll="0"/>
    <pivotField showAll="0"/>
    <pivotField dataField="1" showAll="0"/>
    <pivotField showAll="0"/>
    <pivotField showAll="0"/>
  </pivotFields>
  <rowFields count="1">
    <field x="2"/>
  </rowFields>
  <rowItems count="11">
    <i>
      <x/>
    </i>
    <i>
      <x v="1"/>
    </i>
    <i>
      <x v="13"/>
    </i>
    <i>
      <x v="68"/>
    </i>
    <i>
      <x v="85"/>
    </i>
    <i>
      <x v="96"/>
    </i>
    <i>
      <x v="118"/>
    </i>
    <i>
      <x v="145"/>
    </i>
    <i>
      <x v="204"/>
    </i>
    <i>
      <x v="235"/>
    </i>
    <i t="grand">
      <x/>
    </i>
  </rowItems>
  <colItems count="1">
    <i/>
  </colItems>
  <dataFields count="1">
    <dataField name="Sum of Revenue" fld="5" baseField="0" baseItem="0"/>
  </dataFields>
  <chartFormats count="3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" type="count" evalOrder="-1" id="4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F3DDB5-213E-4354-82E2-9F3449FCCB7B}" name="PivotTable9" cacheId="3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2:H28" firstHeaderRow="0" firstDataRow="1" firstDataCol="1"/>
  <pivotFields count="4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ash Inflow" fld="1" baseField="0" baseItem="0"/>
    <dataField name="Sum of Cash Outflow" fld="2" baseField="0" baseItem="0"/>
    <dataField name="Sum of Cash Balance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2F80D6-59CE-45A2-B59E-3CCFEC4324A6}" name="PivotTable3" cacheId="4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53" rowHeaderCaption="Products">
  <location ref="N2:O8" firstHeaderRow="1" firstDataRow="1" firstDataCol="1"/>
  <pivotFields count="8">
    <pivotField showAll="0"/>
    <pivotField numFmtId="164" showAll="0"/>
    <pivotField showAll="0"/>
    <pivotField axis="axisRow" showAll="0">
      <items count="6">
        <item x="0"/>
        <item x="3"/>
        <item x="1"/>
        <item x="2"/>
        <item x="4"/>
        <item t="default"/>
      </items>
    </pivotField>
    <pivotField showAll="0"/>
    <pivotField dataField="1" showAll="0"/>
    <pivotField showAll="0"/>
    <pivotField showAl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Revenue" fld="5" baseField="0" baseItem="0"/>
  </dataFields>
  <chartFormats count="5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7" format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47" format="2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47" format="3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47" format="4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8164A9-B309-44D7-858B-2D1C37629169}" name="PivotTable8" cacheId="5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N18:P26" firstHeaderRow="0" firstDataRow="1" firstDataCol="1"/>
  <pivotFields count="5">
    <pivotField showAll="0"/>
    <pivotField axis="axisRow" showAll="0">
      <items count="8">
        <item x="0"/>
        <item x="2"/>
        <item x="3"/>
        <item x="5"/>
        <item x="4"/>
        <item x="1"/>
        <item x="6"/>
        <item t="default"/>
      </items>
    </pivotField>
    <pivotField numFmtId="164" showAll="0"/>
    <pivotField dataField="1" showAll="0"/>
    <pivotField dataField="1" showAl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alary" fld="3" baseField="0" baseItem="0"/>
    <dataField name="Sum of Bonu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F496C4-C151-4674-8A4F-FE1CEE07CA68}" name="PivotTable2" cacheId="4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0" rowHeaderCaption="Region">
  <location ref="K2:L8" firstHeaderRow="1" firstDataRow="1" firstDataCol="1"/>
  <pivotFields count="8">
    <pivotField showAll="0"/>
    <pivotField numFmtId="164" showAll="0"/>
    <pivotField showAll="0"/>
    <pivotField showAll="0"/>
    <pivotField axis="axisRow" showAll="0">
      <items count="6">
        <item x="1"/>
        <item x="0"/>
        <item x="2"/>
        <item x="3"/>
        <item x="4"/>
        <item t="default"/>
      </items>
    </pivotField>
    <pivotField dataField="1" showAll="0"/>
    <pivotField showAll="0"/>
    <pivotField showAll="0"/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Revenue" fld="5" baseField="0" baseItem="0"/>
  </dataFields>
  <chartFormats count="3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F4ED5E-6017-498E-AB30-EE30FFBF3DB5}" name="PivotTable7" cacheId="6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U2:W148" firstHeaderRow="1" firstDataRow="1" firstDataCol="2"/>
  <pivotFields count="3">
    <pivotField axis="axisRow" compact="0" outline="0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4"/>
        <item x="5"/>
        <item x="1"/>
        <item x="3"/>
        <item x="0"/>
        <item x="2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1"/>
  </rowFields>
  <rowItems count="146">
    <i>
      <x/>
      <x/>
    </i>
    <i r="1">
      <x v="1"/>
    </i>
    <i r="1">
      <x v="2"/>
    </i>
    <i r="1">
      <x v="3"/>
    </i>
    <i r="1">
      <x v="4"/>
    </i>
    <i r="1">
      <x v="5"/>
    </i>
    <i>
      <x v="1"/>
      <x/>
    </i>
    <i r="1">
      <x v="1"/>
    </i>
    <i r="1">
      <x v="2"/>
    </i>
    <i r="1">
      <x v="3"/>
    </i>
    <i r="1">
      <x v="4"/>
    </i>
    <i r="1">
      <x v="5"/>
    </i>
    <i>
      <x v="2"/>
      <x/>
    </i>
    <i r="1">
      <x v="1"/>
    </i>
    <i r="1">
      <x v="2"/>
    </i>
    <i r="1">
      <x v="3"/>
    </i>
    <i r="1">
      <x v="4"/>
    </i>
    <i r="1">
      <x v="5"/>
    </i>
    <i>
      <x v="3"/>
      <x/>
    </i>
    <i r="1">
      <x v="1"/>
    </i>
    <i r="1">
      <x v="2"/>
    </i>
    <i r="1">
      <x v="3"/>
    </i>
    <i r="1">
      <x v="4"/>
    </i>
    <i r="1">
      <x v="5"/>
    </i>
    <i>
      <x v="4"/>
      <x/>
    </i>
    <i r="1">
      <x v="1"/>
    </i>
    <i r="1">
      <x v="2"/>
    </i>
    <i r="1">
      <x v="3"/>
    </i>
    <i r="1">
      <x v="4"/>
    </i>
    <i r="1">
      <x v="5"/>
    </i>
    <i>
      <x v="5"/>
      <x/>
    </i>
    <i r="1">
      <x v="1"/>
    </i>
    <i r="1">
      <x v="2"/>
    </i>
    <i r="1">
      <x v="3"/>
    </i>
    <i r="1">
      <x v="4"/>
    </i>
    <i r="1">
      <x v="5"/>
    </i>
    <i>
      <x v="6"/>
      <x/>
    </i>
    <i r="1">
      <x v="1"/>
    </i>
    <i r="1">
      <x v="2"/>
    </i>
    <i r="1">
      <x v="3"/>
    </i>
    <i r="1">
      <x v="4"/>
    </i>
    <i r="1">
      <x v="5"/>
    </i>
    <i>
      <x v="7"/>
      <x/>
    </i>
    <i r="1">
      <x v="1"/>
    </i>
    <i r="1">
      <x v="2"/>
    </i>
    <i r="1">
      <x v="3"/>
    </i>
    <i r="1">
      <x v="4"/>
    </i>
    <i r="1">
      <x v="5"/>
    </i>
    <i>
      <x v="8"/>
      <x/>
    </i>
    <i r="1">
      <x v="1"/>
    </i>
    <i r="1">
      <x v="2"/>
    </i>
    <i r="1">
      <x v="3"/>
    </i>
    <i r="1">
      <x v="4"/>
    </i>
    <i r="1">
      <x v="5"/>
    </i>
    <i>
      <x v="9"/>
      <x/>
    </i>
    <i r="1">
      <x v="1"/>
    </i>
    <i r="1">
      <x v="2"/>
    </i>
    <i r="1">
      <x v="3"/>
    </i>
    <i r="1">
      <x v="4"/>
    </i>
    <i r="1">
      <x v="5"/>
    </i>
    <i>
      <x v="10"/>
      <x/>
    </i>
    <i r="1">
      <x v="1"/>
    </i>
    <i r="1">
      <x v="2"/>
    </i>
    <i r="1">
      <x v="3"/>
    </i>
    <i r="1">
      <x v="4"/>
    </i>
    <i r="1">
      <x v="5"/>
    </i>
    <i>
      <x v="11"/>
      <x/>
    </i>
    <i r="1">
      <x v="1"/>
    </i>
    <i r="1">
      <x v="2"/>
    </i>
    <i r="1">
      <x v="3"/>
    </i>
    <i r="1">
      <x v="4"/>
    </i>
    <i r="1">
      <x v="5"/>
    </i>
    <i>
      <x v="12"/>
      <x/>
    </i>
    <i r="1">
      <x v="1"/>
    </i>
    <i r="1">
      <x v="2"/>
    </i>
    <i r="1">
      <x v="3"/>
    </i>
    <i r="1">
      <x v="4"/>
    </i>
    <i r="1">
      <x v="5"/>
    </i>
    <i>
      <x v="13"/>
      <x/>
    </i>
    <i r="1">
      <x v="1"/>
    </i>
    <i r="1">
      <x v="2"/>
    </i>
    <i r="1">
      <x v="3"/>
    </i>
    <i r="1">
      <x v="4"/>
    </i>
    <i r="1">
      <x v="5"/>
    </i>
    <i>
      <x v="14"/>
      <x/>
    </i>
    <i r="1">
      <x v="1"/>
    </i>
    <i r="1">
      <x v="2"/>
    </i>
    <i r="1">
      <x v="3"/>
    </i>
    <i r="1">
      <x v="4"/>
    </i>
    <i r="1">
      <x v="5"/>
    </i>
    <i>
      <x v="15"/>
      <x/>
    </i>
    <i r="1">
      <x v="1"/>
    </i>
    <i r="1">
      <x v="2"/>
    </i>
    <i r="1">
      <x v="3"/>
    </i>
    <i r="1">
      <x v="4"/>
    </i>
    <i r="1">
      <x v="5"/>
    </i>
    <i>
      <x v="16"/>
      <x/>
    </i>
    <i r="1">
      <x v="1"/>
    </i>
    <i r="1">
      <x v="2"/>
    </i>
    <i r="1">
      <x v="3"/>
    </i>
    <i r="1">
      <x v="4"/>
    </i>
    <i r="1">
      <x v="5"/>
    </i>
    <i>
      <x v="17"/>
      <x/>
    </i>
    <i r="1">
      <x v="1"/>
    </i>
    <i r="1">
      <x v="2"/>
    </i>
    <i r="1">
      <x v="3"/>
    </i>
    <i r="1">
      <x v="4"/>
    </i>
    <i r="1">
      <x v="5"/>
    </i>
    <i>
      <x v="18"/>
      <x/>
    </i>
    <i r="1">
      <x v="1"/>
    </i>
    <i r="1">
      <x v="2"/>
    </i>
    <i r="1">
      <x v="3"/>
    </i>
    <i r="1">
      <x v="4"/>
    </i>
    <i r="1">
      <x v="5"/>
    </i>
    <i>
      <x v="19"/>
      <x/>
    </i>
    <i r="1">
      <x v="1"/>
    </i>
    <i r="1">
      <x v="2"/>
    </i>
    <i r="1">
      <x v="3"/>
    </i>
    <i r="1">
      <x v="4"/>
    </i>
    <i r="1">
      <x v="5"/>
    </i>
    <i>
      <x v="20"/>
      <x/>
    </i>
    <i r="1">
      <x v="1"/>
    </i>
    <i r="1">
      <x v="2"/>
    </i>
    <i r="1">
      <x v="3"/>
    </i>
    <i r="1">
      <x v="4"/>
    </i>
    <i r="1">
      <x v="5"/>
    </i>
    <i>
      <x v="21"/>
      <x/>
    </i>
    <i r="1">
      <x v="1"/>
    </i>
    <i r="1">
      <x v="2"/>
    </i>
    <i r="1">
      <x v="3"/>
    </i>
    <i r="1">
      <x v="4"/>
    </i>
    <i r="1">
      <x v="5"/>
    </i>
    <i>
      <x v="22"/>
      <x/>
    </i>
    <i r="1">
      <x v="1"/>
    </i>
    <i r="1">
      <x v="2"/>
    </i>
    <i r="1">
      <x v="3"/>
    </i>
    <i r="1">
      <x v="4"/>
    </i>
    <i r="1">
      <x v="5"/>
    </i>
    <i>
      <x v="23"/>
      <x/>
    </i>
    <i r="1">
      <x v="1"/>
    </i>
    <i r="1">
      <x v="2"/>
    </i>
    <i r="1">
      <x v="3"/>
    </i>
    <i r="1">
      <x v="4"/>
    </i>
    <i r="1">
      <x v="5"/>
    </i>
    <i>
      <x v="24"/>
      <x v="6"/>
    </i>
    <i t="grand">
      <x/>
    </i>
  </rowItems>
  <colItems count="1">
    <i/>
  </colItems>
  <dataFields count="1">
    <dataField name="Sum of Actual Expense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539AA2-4444-4337-B795-938577F20668}" name="PivotTable14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E30:F57" firstHeaderRow="1" firstDataRow="1" firstDataCol="1"/>
  <pivotFields count="13">
    <pivotField showAll="0"/>
    <pivotField showAll="0"/>
    <pivotField numFmtId="164" showAll="0"/>
    <pivotField numFmtId="14" showAll="0"/>
    <pivotField showAll="0"/>
    <pivotField showAll="0"/>
    <pivotField showAll="0"/>
    <pivotField showAll="0"/>
    <pivotField dataField="1" showAll="0"/>
    <pivotField numFmtId="14" showAll="0">
      <items count="25">
        <item x="18"/>
        <item x="2"/>
        <item x="14"/>
        <item x="4"/>
        <item x="19"/>
        <item x="22"/>
        <item x="5"/>
        <item x="11"/>
        <item x="6"/>
        <item x="0"/>
        <item x="12"/>
        <item x="7"/>
        <item x="23"/>
        <item x="13"/>
        <item x="21"/>
        <item x="1"/>
        <item x="15"/>
        <item x="16"/>
        <item x="10"/>
        <item x="20"/>
        <item x="17"/>
        <item x="3"/>
        <item x="9"/>
        <item x="8"/>
        <item t="default"/>
      </items>
    </pivotField>
    <pivotField axis="axisRow" showAll="0">
      <items count="15">
        <item sd="0" x="0"/>
        <item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5">
        <item sd="0" x="0"/>
        <item x="1"/>
        <item x="2"/>
        <item sd="0" x="3"/>
        <item t="default"/>
      </items>
    </pivotField>
  </pivotFields>
  <rowFields count="2">
    <field x="12"/>
    <field x="10"/>
  </rowFields>
  <rowItems count="27">
    <i>
      <x v="1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Items count="1">
    <i/>
  </colItems>
  <dataFields count="1">
    <dataField name="Sum of Amount OutStanding" fld="8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4B25C8-9F81-44B2-A917-F9FB50EB01E6}" name="PivotTable6" cacheId="5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3">
  <location ref="R2:T148" firstHeaderRow="1" firstDataRow="1" firstDataCol="2"/>
  <pivotFields count="3">
    <pivotField axis="axisRow" compact="0" outline="0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4"/>
        <item x="5"/>
        <item x="1"/>
        <item x="3"/>
        <item x="0"/>
        <item x="2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1"/>
  </rowFields>
  <rowItems count="146">
    <i>
      <x/>
      <x/>
    </i>
    <i r="1">
      <x v="1"/>
    </i>
    <i r="1">
      <x v="2"/>
    </i>
    <i r="1">
      <x v="3"/>
    </i>
    <i r="1">
      <x v="4"/>
    </i>
    <i r="1">
      <x v="5"/>
    </i>
    <i>
      <x v="1"/>
      <x/>
    </i>
    <i r="1">
      <x v="1"/>
    </i>
    <i r="1">
      <x v="2"/>
    </i>
    <i r="1">
      <x v="3"/>
    </i>
    <i r="1">
      <x v="4"/>
    </i>
    <i r="1">
      <x v="5"/>
    </i>
    <i>
      <x v="2"/>
      <x/>
    </i>
    <i r="1">
      <x v="1"/>
    </i>
    <i r="1">
      <x v="2"/>
    </i>
    <i r="1">
      <x v="3"/>
    </i>
    <i r="1">
      <x v="4"/>
    </i>
    <i r="1">
      <x v="5"/>
    </i>
    <i>
      <x v="3"/>
      <x/>
    </i>
    <i r="1">
      <x v="1"/>
    </i>
    <i r="1">
      <x v="2"/>
    </i>
    <i r="1">
      <x v="3"/>
    </i>
    <i r="1">
      <x v="4"/>
    </i>
    <i r="1">
      <x v="5"/>
    </i>
    <i>
      <x v="4"/>
      <x/>
    </i>
    <i r="1">
      <x v="1"/>
    </i>
    <i r="1">
      <x v="2"/>
    </i>
    <i r="1">
      <x v="3"/>
    </i>
    <i r="1">
      <x v="4"/>
    </i>
    <i r="1">
      <x v="5"/>
    </i>
    <i>
      <x v="5"/>
      <x/>
    </i>
    <i r="1">
      <x v="1"/>
    </i>
    <i r="1">
      <x v="2"/>
    </i>
    <i r="1">
      <x v="3"/>
    </i>
    <i r="1">
      <x v="4"/>
    </i>
    <i r="1">
      <x v="5"/>
    </i>
    <i>
      <x v="6"/>
      <x/>
    </i>
    <i r="1">
      <x v="1"/>
    </i>
    <i r="1">
      <x v="2"/>
    </i>
    <i r="1">
      <x v="3"/>
    </i>
    <i r="1">
      <x v="4"/>
    </i>
    <i r="1">
      <x v="5"/>
    </i>
    <i>
      <x v="7"/>
      <x/>
    </i>
    <i r="1">
      <x v="1"/>
    </i>
    <i r="1">
      <x v="2"/>
    </i>
    <i r="1">
      <x v="3"/>
    </i>
    <i r="1">
      <x v="4"/>
    </i>
    <i r="1">
      <x v="5"/>
    </i>
    <i>
      <x v="8"/>
      <x/>
    </i>
    <i r="1">
      <x v="1"/>
    </i>
    <i r="1">
      <x v="2"/>
    </i>
    <i r="1">
      <x v="3"/>
    </i>
    <i r="1">
      <x v="4"/>
    </i>
    <i r="1">
      <x v="5"/>
    </i>
    <i>
      <x v="9"/>
      <x/>
    </i>
    <i r="1">
      <x v="1"/>
    </i>
    <i r="1">
      <x v="2"/>
    </i>
    <i r="1">
      <x v="3"/>
    </i>
    <i r="1">
      <x v="4"/>
    </i>
    <i r="1">
      <x v="5"/>
    </i>
    <i>
      <x v="10"/>
      <x/>
    </i>
    <i r="1">
      <x v="1"/>
    </i>
    <i r="1">
      <x v="2"/>
    </i>
    <i r="1">
      <x v="3"/>
    </i>
    <i r="1">
      <x v="4"/>
    </i>
    <i r="1">
      <x v="5"/>
    </i>
    <i>
      <x v="11"/>
      <x/>
    </i>
    <i r="1">
      <x v="1"/>
    </i>
    <i r="1">
      <x v="2"/>
    </i>
    <i r="1">
      <x v="3"/>
    </i>
    <i r="1">
      <x v="4"/>
    </i>
    <i r="1">
      <x v="5"/>
    </i>
    <i>
      <x v="12"/>
      <x/>
    </i>
    <i r="1">
      <x v="1"/>
    </i>
    <i r="1">
      <x v="2"/>
    </i>
    <i r="1">
      <x v="3"/>
    </i>
    <i r="1">
      <x v="4"/>
    </i>
    <i r="1">
      <x v="5"/>
    </i>
    <i>
      <x v="13"/>
      <x/>
    </i>
    <i r="1">
      <x v="1"/>
    </i>
    <i r="1">
      <x v="2"/>
    </i>
    <i r="1">
      <x v="3"/>
    </i>
    <i r="1">
      <x v="4"/>
    </i>
    <i r="1">
      <x v="5"/>
    </i>
    <i>
      <x v="14"/>
      <x/>
    </i>
    <i r="1">
      <x v="1"/>
    </i>
    <i r="1">
      <x v="2"/>
    </i>
    <i r="1">
      <x v="3"/>
    </i>
    <i r="1">
      <x v="4"/>
    </i>
    <i r="1">
      <x v="5"/>
    </i>
    <i>
      <x v="15"/>
      <x/>
    </i>
    <i r="1">
      <x v="1"/>
    </i>
    <i r="1">
      <x v="2"/>
    </i>
    <i r="1">
      <x v="3"/>
    </i>
    <i r="1">
      <x v="4"/>
    </i>
    <i r="1">
      <x v="5"/>
    </i>
    <i>
      <x v="16"/>
      <x/>
    </i>
    <i r="1">
      <x v="1"/>
    </i>
    <i r="1">
      <x v="2"/>
    </i>
    <i r="1">
      <x v="3"/>
    </i>
    <i r="1">
      <x v="4"/>
    </i>
    <i r="1">
      <x v="5"/>
    </i>
    <i>
      <x v="17"/>
      <x/>
    </i>
    <i r="1">
      <x v="1"/>
    </i>
    <i r="1">
      <x v="2"/>
    </i>
    <i r="1">
      <x v="3"/>
    </i>
    <i r="1">
      <x v="4"/>
    </i>
    <i r="1">
      <x v="5"/>
    </i>
    <i>
      <x v="18"/>
      <x/>
    </i>
    <i r="1">
      <x v="1"/>
    </i>
    <i r="1">
      <x v="2"/>
    </i>
    <i r="1">
      <x v="3"/>
    </i>
    <i r="1">
      <x v="4"/>
    </i>
    <i r="1">
      <x v="5"/>
    </i>
    <i>
      <x v="19"/>
      <x/>
    </i>
    <i r="1">
      <x v="1"/>
    </i>
    <i r="1">
      <x v="2"/>
    </i>
    <i r="1">
      <x v="3"/>
    </i>
    <i r="1">
      <x v="4"/>
    </i>
    <i r="1">
      <x v="5"/>
    </i>
    <i>
      <x v="20"/>
      <x/>
    </i>
    <i r="1">
      <x v="1"/>
    </i>
    <i r="1">
      <x v="2"/>
    </i>
    <i r="1">
      <x v="3"/>
    </i>
    <i r="1">
      <x v="4"/>
    </i>
    <i r="1">
      <x v="5"/>
    </i>
    <i>
      <x v="21"/>
      <x/>
    </i>
    <i r="1">
      <x v="1"/>
    </i>
    <i r="1">
      <x v="2"/>
    </i>
    <i r="1">
      <x v="3"/>
    </i>
    <i r="1">
      <x v="4"/>
    </i>
    <i r="1">
      <x v="5"/>
    </i>
    <i>
      <x v="22"/>
      <x/>
    </i>
    <i r="1">
      <x v="1"/>
    </i>
    <i r="1">
      <x v="2"/>
    </i>
    <i r="1">
      <x v="3"/>
    </i>
    <i r="1">
      <x v="4"/>
    </i>
    <i r="1">
      <x v="5"/>
    </i>
    <i>
      <x v="23"/>
      <x/>
    </i>
    <i r="1">
      <x v="1"/>
    </i>
    <i r="1">
      <x v="2"/>
    </i>
    <i r="1">
      <x v="3"/>
    </i>
    <i r="1">
      <x v="4"/>
    </i>
    <i r="1">
      <x v="5"/>
    </i>
    <i>
      <x v="24"/>
      <x v="6"/>
    </i>
    <i t="grand">
      <x/>
    </i>
  </rowItems>
  <colItems count="1">
    <i/>
  </colItems>
  <dataFields count="1">
    <dataField name="Sum of Budget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1BEBC5-3FAE-4BDC-8B83-C4299D0F45F8}" name="PivotTable10" cacheId="4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5" rowHeaderCaption="Customer ID">
  <location ref="K24:L35" firstHeaderRow="1" firstDataRow="1" firstDataCol="1" rowPageCount="1" colPageCount="1"/>
  <pivotFields count="9">
    <pivotField showAll="0"/>
    <pivotField axis="axisRow" showAll="0" measureFilter="1">
      <items count="3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t="default"/>
      </items>
    </pivotField>
    <pivotField numFmtId="164" showAll="0"/>
    <pivotField numFmtId="14" showAll="0"/>
    <pivotField showAll="0"/>
    <pivotField showAll="0"/>
    <pivotField showAll="0"/>
    <pivotField showAll="0"/>
    <pivotField axis="axisPage" dataField="1" showAll="0">
      <items count="758">
        <item x="4"/>
        <item x="15"/>
        <item x="370"/>
        <item x="192"/>
        <item x="285"/>
        <item x="410"/>
        <item x="468"/>
        <item x="726"/>
        <item x="422"/>
        <item x="137"/>
        <item x="686"/>
        <item x="34"/>
        <item x="642"/>
        <item x="231"/>
        <item x="345"/>
        <item x="433"/>
        <item x="599"/>
        <item x="291"/>
        <item x="301"/>
        <item x="712"/>
        <item x="588"/>
        <item x="685"/>
        <item x="739"/>
        <item x="356"/>
        <item x="629"/>
        <item x="249"/>
        <item x="475"/>
        <item x="379"/>
        <item x="242"/>
        <item x="238"/>
        <item x="200"/>
        <item x="563"/>
        <item x="111"/>
        <item x="716"/>
        <item x="104"/>
        <item x="692"/>
        <item x="169"/>
        <item x="240"/>
        <item x="539"/>
        <item x="101"/>
        <item x="753"/>
        <item x="234"/>
        <item x="397"/>
        <item x="358"/>
        <item x="168"/>
        <item x="633"/>
        <item x="156"/>
        <item x="614"/>
        <item x="558"/>
        <item x="46"/>
        <item x="437"/>
        <item x="451"/>
        <item x="73"/>
        <item x="421"/>
        <item x="232"/>
        <item x="142"/>
        <item x="504"/>
        <item x="490"/>
        <item x="677"/>
        <item x="702"/>
        <item x="706"/>
        <item x="655"/>
        <item x="59"/>
        <item x="701"/>
        <item x="149"/>
        <item x="562"/>
        <item x="553"/>
        <item x="58"/>
        <item x="163"/>
        <item x="465"/>
        <item x="118"/>
        <item x="650"/>
        <item x="256"/>
        <item x="76"/>
        <item x="230"/>
        <item x="725"/>
        <item x="233"/>
        <item x="162"/>
        <item x="340"/>
        <item x="225"/>
        <item x="561"/>
        <item x="447"/>
        <item x="155"/>
        <item x="282"/>
        <item x="199"/>
        <item x="604"/>
        <item x="295"/>
        <item x="664"/>
        <item x="471"/>
        <item x="10"/>
        <item x="331"/>
        <item x="644"/>
        <item x="534"/>
        <item x="625"/>
        <item x="690"/>
        <item x="22"/>
        <item x="736"/>
        <item x="361"/>
        <item x="499"/>
        <item x="185"/>
        <item x="335"/>
        <item x="708"/>
        <item x="402"/>
        <item x="485"/>
        <item x="314"/>
        <item x="647"/>
        <item x="23"/>
        <item x="9"/>
        <item x="65"/>
        <item x="211"/>
        <item x="70"/>
        <item x="189"/>
        <item x="656"/>
        <item x="478"/>
        <item x="170"/>
        <item x="511"/>
        <item x="611"/>
        <item x="721"/>
        <item x="735"/>
        <item x="348"/>
        <item x="408"/>
        <item x="670"/>
        <item x="455"/>
        <item x="641"/>
        <item x="689"/>
        <item x="441"/>
        <item x="246"/>
        <item x="430"/>
        <item x="221"/>
        <item x="595"/>
        <item x="299"/>
        <item x="598"/>
        <item x="556"/>
        <item x="158"/>
        <item x="643"/>
        <item x="339"/>
        <item x="711"/>
        <item x="271"/>
        <item x="284"/>
        <item x="219"/>
        <item x="290"/>
        <item x="338"/>
        <item x="363"/>
        <item x="57"/>
        <item x="440"/>
        <item x="187"/>
        <item x="503"/>
        <item x="654"/>
        <item x="552"/>
        <item x="509"/>
        <item x="50"/>
        <item x="529"/>
        <item x="640"/>
        <item x="612"/>
        <item x="484"/>
        <item x="132"/>
        <item x="309"/>
        <item x="110"/>
        <item x="88"/>
        <item x="389"/>
        <item x="125"/>
        <item x="64"/>
        <item x="705"/>
        <item x="3"/>
        <item x="94"/>
        <item x="206"/>
        <item x="344"/>
        <item x="2"/>
        <item x="388"/>
        <item x="275"/>
        <item x="325"/>
        <item x="528"/>
        <item x="21"/>
        <item x="241"/>
        <item x="464"/>
        <item x="264"/>
        <item x="130"/>
        <item x="653"/>
        <item x="454"/>
        <item x="176"/>
        <item x="280"/>
        <item x="324"/>
        <item x="289"/>
        <item x="684"/>
        <item x="715"/>
        <item x="549"/>
        <item x="323"/>
        <item x="510"/>
        <item x="577"/>
        <item x="538"/>
        <item x="352"/>
        <item x="634"/>
        <item x="109"/>
        <item x="533"/>
        <item x="522"/>
        <item x="401"/>
        <item x="416"/>
        <item x="82"/>
        <item x="311"/>
        <item x="327"/>
        <item x="638"/>
        <item x="351"/>
        <item x="537"/>
        <item x="383"/>
        <item x="228"/>
        <item x="544"/>
        <item x="369"/>
        <item x="450"/>
        <item x="141"/>
        <item x="79"/>
        <item x="720"/>
        <item x="31"/>
        <item x="669"/>
        <item x="288"/>
        <item x="227"/>
        <item x="308"/>
        <item x="700"/>
        <item x="663"/>
        <item x="307"/>
        <item x="724"/>
        <item x="637"/>
        <item x="274"/>
        <item x="610"/>
        <item x="210"/>
        <item x="214"/>
        <item x="78"/>
        <item x="592"/>
        <item x="500"/>
        <item x="576"/>
        <item x="342"/>
        <item x="436"/>
        <item x="106"/>
        <item x="251"/>
        <item x="175"/>
        <item x="649"/>
        <item x="463"/>
        <item x="49"/>
        <item x="277"/>
        <item x="489"/>
        <item x="502"/>
        <item x="536"/>
        <item x="426"/>
        <item x="117"/>
        <item x="26"/>
        <item x="446"/>
        <item x="565"/>
        <item x="603"/>
        <item x="167"/>
        <item x="333"/>
        <item x="632"/>
        <item x="462"/>
        <item x="429"/>
        <item x="646"/>
        <item x="488"/>
        <item x="694"/>
        <item x="127"/>
        <item x="347"/>
        <item x="624"/>
        <item x="281"/>
        <item x="173"/>
        <item x="546"/>
        <item x="215"/>
        <item x="237"/>
        <item x="425"/>
        <item x="136"/>
        <item x="585"/>
        <item x="205"/>
        <item x="409"/>
        <item x="105"/>
        <item x="8"/>
        <item x="609"/>
        <item x="103"/>
        <item x="266"/>
        <item x="743"/>
        <item x="146"/>
        <item x="513"/>
        <item x="135"/>
        <item x="710"/>
        <item x="81"/>
        <item x="263"/>
        <item x="424"/>
        <item x="582"/>
        <item x="5"/>
        <item x="386"/>
        <item x="378"/>
        <item x="445"/>
        <item x="196"/>
        <item x="84"/>
        <item x="666"/>
        <item x="668"/>
        <item x="14"/>
        <item x="487"/>
        <item x="373"/>
        <item x="459"/>
        <item x="202"/>
        <item x="224"/>
        <item x="662"/>
        <item x="458"/>
        <item x="124"/>
        <item x="496"/>
        <item x="515"/>
        <item x="375"/>
        <item x="179"/>
        <item x="571"/>
        <item x="683"/>
        <item x="645"/>
        <item x="583"/>
        <item x="123"/>
        <item x="245"/>
        <item x="313"/>
        <item x="382"/>
        <item x="98"/>
        <item x="143"/>
        <item x="259"/>
        <item x="387"/>
        <item x="216"/>
        <item x="20"/>
        <item x="608"/>
        <item x="152"/>
        <item x="448"/>
        <item x="555"/>
        <item x="140"/>
        <item x="134"/>
        <item x="581"/>
        <item x="350"/>
        <item x="525"/>
        <item x="568"/>
        <item x="69"/>
        <item x="519"/>
        <item x="682"/>
        <item x="360"/>
        <item x="508"/>
        <item x="691"/>
        <item x="183"/>
        <item x="204"/>
        <item x="77"/>
        <item x="72"/>
        <item x="195"/>
        <item x="273"/>
        <item x="734"/>
        <item x="652"/>
        <item x="551"/>
        <item x="154"/>
        <item x="317"/>
        <item x="7"/>
        <item x="381"/>
        <item x="584"/>
        <item x="279"/>
        <item x="346"/>
        <item x="166"/>
        <item x="420"/>
        <item x="30"/>
        <item x="310"/>
        <item x="116"/>
        <item x="444"/>
        <item x="648"/>
        <item x="470"/>
        <item x="100"/>
        <item x="469"/>
        <item x="1"/>
        <item x="40"/>
        <item x="740"/>
        <item x="198"/>
        <item x="531"/>
        <item x="218"/>
        <item x="453"/>
        <item x="304"/>
        <item x="413"/>
        <item x="262"/>
        <item x="435"/>
        <item x="355"/>
        <item x="548"/>
        <item x="570"/>
        <item x="514"/>
        <item x="439"/>
        <item x="115"/>
        <item x="752"/>
        <item x="129"/>
        <item x="602"/>
        <item x="13"/>
        <item x="580"/>
        <item x="733"/>
        <item x="626"/>
        <item x="621"/>
        <item x="126"/>
        <item x="272"/>
        <item x="449"/>
        <item x="194"/>
        <item x="294"/>
        <item x="714"/>
        <item x="312"/>
        <item x="412"/>
        <item x="25"/>
        <item x="122"/>
        <item x="474"/>
        <item x="33"/>
        <item x="349"/>
        <item x="579"/>
        <item x="601"/>
        <item x="742"/>
        <item x="201"/>
        <item x="93"/>
        <item x="501"/>
        <item x="255"/>
        <item x="276"/>
        <item x="365"/>
        <item x="728"/>
        <item x="337"/>
        <item x="236"/>
        <item x="261"/>
        <item x="63"/>
        <item x="419"/>
        <item x="467"/>
        <item x="188"/>
        <item x="191"/>
        <item x="659"/>
        <item x="461"/>
        <item x="707"/>
        <item x="526"/>
        <item x="606"/>
        <item x="209"/>
        <item x="229"/>
        <item x="393"/>
        <item x="39"/>
        <item x="119"/>
        <item x="114"/>
        <item x="164"/>
        <item x="651"/>
        <item x="745"/>
        <item x="699"/>
        <item x="545"/>
        <item x="128"/>
        <item x="112"/>
        <item x="283"/>
        <item x="174"/>
        <item x="223"/>
        <item x="674"/>
        <item x="673"/>
        <item x="80"/>
        <item x="90"/>
        <item x="362"/>
        <item x="260"/>
        <item x="139"/>
        <item x="38"/>
        <item x="270"/>
        <item x="354"/>
        <item x="287"/>
        <item x="336"/>
        <item x="405"/>
        <item x="623"/>
        <item x="320"/>
        <item x="481"/>
        <item x="293"/>
        <item x="186"/>
        <item x="472"/>
        <item x="672"/>
        <item x="151"/>
        <item x="364"/>
        <item x="19"/>
        <item x="244"/>
        <item x="452"/>
        <item x="133"/>
        <item x="306"/>
        <item x="477"/>
        <item x="396"/>
        <item x="532"/>
        <item x="512"/>
        <item x="332"/>
        <item x="165"/>
        <item x="723"/>
        <item x="591"/>
        <item x="597"/>
        <item x="150"/>
        <item x="99"/>
        <item x="636"/>
        <item x="709"/>
        <item x="518"/>
        <item x="292"/>
        <item x="631"/>
        <item x="12"/>
        <item x="661"/>
        <item x="42"/>
        <item x="438"/>
        <item x="738"/>
        <item x="741"/>
        <item x="392"/>
        <item x="367"/>
        <item x="95"/>
        <item x="616"/>
        <item x="172"/>
        <item x="56"/>
        <item x="305"/>
        <item x="457"/>
        <item x="483"/>
        <item x="254"/>
        <item x="55"/>
        <item x="208"/>
        <item x="253"/>
        <item x="456"/>
        <item x="719"/>
        <item x="596"/>
        <item x="466"/>
        <item x="330"/>
        <item x="32"/>
        <item x="498"/>
        <item x="384"/>
        <item x="366"/>
        <item x="729"/>
        <item x="182"/>
        <item x="594"/>
        <item x="29"/>
        <item x="404"/>
        <item x="11"/>
        <item x="620"/>
        <item x="660"/>
        <item x="157"/>
        <item x="527"/>
        <item x="390"/>
        <item x="434"/>
        <item x="193"/>
        <item x="751"/>
        <item x="89"/>
        <item x="258"/>
        <item x="374"/>
        <item x="732"/>
        <item x="628"/>
        <item x="161"/>
        <item x="619"/>
        <item x="681"/>
        <item x="486"/>
        <item x="704"/>
        <item x="428"/>
        <item x="665"/>
        <item x="559"/>
        <item x="298"/>
        <item x="547"/>
        <item x="108"/>
        <item x="564"/>
        <item x="83"/>
        <item x="359"/>
        <item x="303"/>
        <item x="316"/>
        <item x="605"/>
        <item x="235"/>
        <item x="557"/>
        <item x="160"/>
        <item x="517"/>
        <item x="443"/>
        <item x="432"/>
        <item x="750"/>
        <item x="482"/>
        <item x="147"/>
        <item x="427"/>
        <item x="113"/>
        <item x="380"/>
        <item x="97"/>
        <item x="92"/>
        <item x="87"/>
        <item x="731"/>
        <item x="18"/>
        <item x="572"/>
        <item x="197"/>
        <item x="315"/>
        <item x="286"/>
        <item x="43"/>
        <item x="257"/>
        <item x="473"/>
        <item x="658"/>
        <item x="54"/>
        <item x="6"/>
        <item x="203"/>
        <item x="61"/>
        <item x="343"/>
        <item x="524"/>
        <item x="368"/>
        <item x="697"/>
        <item x="671"/>
        <item x="62"/>
        <item x="35"/>
        <item x="543"/>
        <item x="550"/>
        <item x="171"/>
        <item x="667"/>
        <item x="521"/>
        <item x="239"/>
        <item x="265"/>
        <item x="207"/>
        <item x="138"/>
        <item x="385"/>
        <item x="535"/>
        <item x="329"/>
        <item x="121"/>
        <item x="560"/>
        <item x="213"/>
        <item x="68"/>
        <item x="639"/>
        <item x="252"/>
        <item x="220"/>
        <item x="747"/>
        <item x="507"/>
        <item x="16"/>
        <item x="269"/>
        <item x="495"/>
        <item x="28"/>
        <item x="542"/>
        <item x="431"/>
        <item x="400"/>
        <item x="153"/>
        <item x="278"/>
        <item x="737"/>
        <item x="676"/>
        <item x="159"/>
        <item x="391"/>
        <item x="395"/>
        <item x="96"/>
        <item x="328"/>
        <item x="696"/>
        <item x="590"/>
        <item x="530"/>
        <item x="17"/>
        <item x="494"/>
        <item x="37"/>
        <item x="618"/>
        <item x="749"/>
        <item x="607"/>
        <item x="45"/>
        <item x="297"/>
        <item x="688"/>
        <item x="250"/>
        <item x="243"/>
        <item x="181"/>
        <item x="418"/>
        <item x="178"/>
        <item x="212"/>
        <item x="567"/>
        <item x="746"/>
        <item x="627"/>
        <item x="635"/>
        <item x="523"/>
        <item x="480"/>
        <item x="586"/>
        <item x="680"/>
        <item x="107"/>
        <item x="268"/>
        <item x="67"/>
        <item x="541"/>
        <item x="248"/>
        <item x="600"/>
        <item x="131"/>
        <item x="540"/>
        <item x="679"/>
        <item x="566"/>
        <item x="407"/>
        <item x="48"/>
        <item x="353"/>
        <item x="617"/>
        <item x="657"/>
        <item x="319"/>
        <item x="377"/>
        <item x="589"/>
        <item x="27"/>
        <item x="622"/>
        <item x="698"/>
        <item x="394"/>
        <item x="506"/>
        <item x="247"/>
        <item x="748"/>
        <item x="554"/>
        <item x="53"/>
        <item x="403"/>
        <item x="36"/>
        <item x="0"/>
        <item x="505"/>
        <item x="148"/>
        <item x="411"/>
        <item x="693"/>
        <item x="713"/>
        <item x="695"/>
        <item x="687"/>
        <item x="190"/>
        <item x="744"/>
        <item x="145"/>
        <item x="52"/>
        <item x="41"/>
        <item x="47"/>
        <item x="630"/>
        <item x="399"/>
        <item x="398"/>
        <item x="177"/>
        <item x="86"/>
        <item x="755"/>
        <item x="593"/>
        <item x="60"/>
        <item x="75"/>
        <item x="322"/>
        <item x="587"/>
        <item x="718"/>
        <item x="144"/>
        <item x="296"/>
        <item x="406"/>
        <item x="226"/>
        <item x="417"/>
        <item x="300"/>
        <item x="479"/>
        <item x="66"/>
        <item x="120"/>
        <item x="520"/>
        <item x="754"/>
        <item x="321"/>
        <item x="372"/>
        <item x="44"/>
        <item x="180"/>
        <item x="267"/>
        <item x="575"/>
        <item x="341"/>
        <item x="184"/>
        <item x="675"/>
        <item x="74"/>
        <item x="334"/>
        <item x="613"/>
        <item x="497"/>
        <item x="703"/>
        <item x="516"/>
        <item x="717"/>
        <item x="71"/>
        <item x="493"/>
        <item x="492"/>
        <item x="376"/>
        <item x="578"/>
        <item x="415"/>
        <item x="615"/>
        <item x="51"/>
        <item x="730"/>
        <item x="722"/>
        <item x="24"/>
        <item x="371"/>
        <item x="357"/>
        <item x="423"/>
        <item x="569"/>
        <item x="85"/>
        <item x="414"/>
        <item x="678"/>
        <item x="727"/>
        <item x="491"/>
        <item x="318"/>
        <item x="476"/>
        <item x="442"/>
        <item x="574"/>
        <item x="222"/>
        <item x="326"/>
        <item x="460"/>
        <item x="302"/>
        <item x="102"/>
        <item x="91"/>
        <item x="217"/>
        <item x="573"/>
        <item x="756"/>
        <item t="default"/>
      </items>
    </pivotField>
  </pivotFields>
  <rowFields count="1">
    <field x="1"/>
  </rowFields>
  <rowItems count="11">
    <i>
      <x v="16"/>
    </i>
    <i>
      <x v="20"/>
    </i>
    <i>
      <x v="100"/>
    </i>
    <i>
      <x v="193"/>
    </i>
    <i>
      <x v="197"/>
    </i>
    <i>
      <x v="217"/>
    </i>
    <i>
      <x v="231"/>
    </i>
    <i>
      <x v="249"/>
    </i>
    <i>
      <x v="271"/>
    </i>
    <i>
      <x v="296"/>
    </i>
    <i t="grand">
      <x/>
    </i>
  </rowItems>
  <colItems count="1">
    <i/>
  </colItems>
  <pageFields count="1">
    <pageField fld="8" hier="-1"/>
  </pageFields>
  <dataFields count="1">
    <dataField name="Sum of Amount OutStanding" fld="8" baseField="0" baseItem="0"/>
  </dataFields>
  <chartFormats count="2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96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4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F6BEEE-B557-47DE-9105-04E4860EB3F9}" name="Table1" displayName="Table1" ref="A2:B10" totalsRowShown="0" headerRowDxfId="34" headerRowBorderDxfId="33" tableBorderDxfId="32" totalsRowBorderDxfId="31">
  <autoFilter ref="A2:B10" xr:uid="{95F6BEEE-B557-47DE-9105-04E4860EB3F9}"/>
  <tableColumns count="2">
    <tableColumn id="1" xr3:uid="{31E70CC7-DD9A-4E96-B27E-F6F1162B9DA7}" name="KPI CARDS" dataDxfId="30"/>
    <tableColumn id="2" xr3:uid="{FA72B666-F9FE-4BD6-81FA-9D2288740146}" name="Amounts" dataDxfId="2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3497D4E-9FB9-4203-8C23-30DC21CA9ACB}" name="Table5" displayName="Table5" ref="E32:E33" insertRow="1" totalsRowShown="0">
  <autoFilter ref="E32:E33" xr:uid="{C3497D4E-9FB9-4203-8C23-30DC21CA9ACB}"/>
  <tableColumns count="1">
    <tableColumn id="1" xr3:uid="{C4083CA3-9EF6-4DEB-B3D1-A2043DBD1041}" name="Column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941113-8845-4DD4-9117-A1A4A2AB0F3D}" name="Table2" displayName="Table2" ref="AA2:AF146" totalsRowShown="0">
  <autoFilter ref="AA2:AF146" xr:uid="{D9941113-8845-4DD4-9117-A1A4A2AB0F3D}"/>
  <tableColumns count="6">
    <tableColumn id="1" xr3:uid="{A76F7C11-5A6B-4D87-9131-1DF70184E0FF}" name="Month"/>
    <tableColumn id="2" xr3:uid="{678FBB87-5A09-4709-B96D-281ABBB15C29}" name="Department"/>
    <tableColumn id="3" xr3:uid="{388F818D-6731-40B3-8D0D-85D28CA3D161}" name="Sum of Budget"/>
    <tableColumn id="4" xr3:uid="{920AD6DE-49B3-49AF-8060-4C48128E3BF3}" name="Sum of Actual Expense"/>
    <tableColumn id="5" xr3:uid="{6175635F-CDF3-4DE4-84AA-8A6C30D188F9}" name="Variance"/>
    <tableColumn id="6" xr3:uid="{07B9447A-A117-4606-996A-D2D8FE788913}" name="Variance %" dataDxfId="22" dataCellStyle="Per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1970E9-A1BD-4F12-9253-B0362B9E967E}" name="Table3" displayName="Table3" ref="A1:J3001" totalsRowShown="0">
  <autoFilter ref="A1:J3001" xr:uid="{191970E9-A1BD-4F12-9253-B0362B9E967E}"/>
  <sortState xmlns:xlrd2="http://schemas.microsoft.com/office/spreadsheetml/2017/richdata2" ref="A2:I3001">
    <sortCondition ref="B1:B3001"/>
  </sortState>
  <tableColumns count="10">
    <tableColumn id="1" xr3:uid="{888B3584-92B6-4FC2-8B88-D3015D856776}" name="Invoice No"/>
    <tableColumn id="2" xr3:uid="{14C0FA91-3A92-4A0A-9A04-182105853A6C}" name="Customer ID"/>
    <tableColumn id="3" xr3:uid="{C28163BB-26BD-42B6-B00D-5FD9A0729207}" name="Invoice Date" dataDxfId="28"/>
    <tableColumn id="4" xr3:uid="{2327B106-CD3B-4D6A-8F11-00D0DEEEC021}" name="Due Date" dataDxfId="27"/>
    <tableColumn id="5" xr3:uid="{F2BDB228-6442-4032-AE0D-DED3DCB9A759}" name="Amount"/>
    <tableColumn id="6" xr3:uid="{D51B5650-AFA8-4990-84BC-4FEEEF8956E3}" name="Amount Received"/>
    <tableColumn id="7" xr3:uid="{D643AA82-6C4B-405B-AC58-2F68FFB92470}" name="Days Outstanding" dataDxfId="26">
      <calculatedColumnFormula>DATE(2026, 2, 5)-D2</calculatedColumnFormula>
    </tableColumn>
    <tableColumn id="8" xr3:uid="{6260564C-DD29-4D34-B797-05536C286EDB}" name="Aging Bucket" dataDxfId="25">
      <calculatedColumnFormula>_xlfn.IFS(
G2&lt;=30,"0-30",
G2&lt;=60,"31-60",
G2&lt;=90,"61-90",
TRUE,"90+"
)</calculatedColumnFormula>
    </tableColumn>
    <tableColumn id="9" xr3:uid="{00FB31F9-DC0E-4D38-B3AB-8B34A09936C9}" name="Amount OutStanding" dataDxfId="24">
      <calculatedColumnFormula>E2-F2</calculatedColumnFormula>
    </tableColumn>
    <tableColumn id="10" xr3:uid="{E0BD161D-A024-4B84-94E8-9CC97F71816E}" name="INV Month" dataDxfId="23">
      <calculatedColumnFormula>DATE(YEAR(C2),MONTH(C2),1)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13" Type="http://schemas.openxmlformats.org/officeDocument/2006/relationships/pivotTable" Target="../pivotTables/pivotTable14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12" Type="http://schemas.openxmlformats.org/officeDocument/2006/relationships/pivotTable" Target="../pivotTables/pivotTable13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ivotTable" Target="../pivotTables/pivotTable12.xml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Relationship Id="rId14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9504-7801-4951-A9C0-79AF33735A19}">
  <dimension ref="A1:O24"/>
  <sheetViews>
    <sheetView tabSelected="1" workbookViewId="0">
      <selection activeCell="M6" sqref="M6"/>
    </sheetView>
  </sheetViews>
  <sheetFormatPr defaultRowHeight="14.4"/>
  <cols>
    <col min="1" max="1" width="37.88671875" customWidth="1"/>
    <col min="2" max="2" width="35.77734375" customWidth="1"/>
    <col min="3" max="3" width="34.77734375" customWidth="1"/>
    <col min="9" max="9" width="24" customWidth="1"/>
    <col min="10" max="10" width="31" customWidth="1"/>
  </cols>
  <sheetData>
    <row r="1" spans="1:15" ht="30.6" customHeight="1">
      <c r="A1" s="22" t="s">
        <v>7962</v>
      </c>
      <c r="B1" s="23"/>
      <c r="C1" s="23"/>
      <c r="D1" s="23"/>
      <c r="E1" s="23"/>
      <c r="F1" s="23"/>
      <c r="G1" s="23"/>
      <c r="H1" s="23"/>
      <c r="I1" s="23"/>
      <c r="J1" s="23"/>
    </row>
    <row r="2" spans="1:15" ht="21.6" customHeight="1">
      <c r="A2" s="16" t="s">
        <v>7958</v>
      </c>
      <c r="B2" s="17" t="s">
        <v>7960</v>
      </c>
      <c r="K2" s="18"/>
      <c r="L2" s="3"/>
      <c r="M2" s="3"/>
      <c r="N2" s="3"/>
      <c r="O2" s="3"/>
    </row>
    <row r="3" spans="1:15" ht="21.6" customHeight="1">
      <c r="A3" s="11" t="str">
        <f>KPI_Calculations!A2</f>
        <v>Total Revenue</v>
      </c>
      <c r="B3" s="13">
        <f>KPI_Calculations!A3</f>
        <v>641218262.32000029</v>
      </c>
      <c r="K3" s="3"/>
      <c r="L3" s="3"/>
      <c r="M3" s="3"/>
      <c r="N3" s="3"/>
      <c r="O3" s="3"/>
    </row>
    <row r="4" spans="1:15" ht="21.6" customHeight="1">
      <c r="A4" s="11" t="str">
        <f>KPI_Calculations!B2</f>
        <v>GrossProfit</v>
      </c>
      <c r="B4" s="13">
        <f>KPI_Calculations!B3</f>
        <v>383457729.34000039</v>
      </c>
      <c r="K4" s="3"/>
      <c r="L4" s="3"/>
      <c r="M4" s="3"/>
      <c r="N4" s="3"/>
      <c r="O4" s="3"/>
    </row>
    <row r="5" spans="1:15" ht="21.6" customHeight="1">
      <c r="A5" s="11" t="str">
        <f>KPI_Calculations!C2</f>
        <v>Gross Margin %</v>
      </c>
      <c r="B5" s="14">
        <f>KPI_Calculations!C3</f>
        <v>0.59801436090202253</v>
      </c>
      <c r="K5" s="3"/>
      <c r="L5" s="3"/>
      <c r="M5" s="3"/>
      <c r="N5" s="3"/>
      <c r="O5" s="3"/>
    </row>
    <row r="6" spans="1:15" ht="21.6" customHeight="1">
      <c r="A6" s="11" t="str">
        <f>KPI_Calculations!D2</f>
        <v>Outstanding Receivables</v>
      </c>
      <c r="B6" s="13">
        <f>KPI_Calculations!D3</f>
        <v>32761560.139999688</v>
      </c>
      <c r="K6" s="3"/>
      <c r="L6" s="3"/>
      <c r="M6" s="3"/>
      <c r="N6" s="3"/>
      <c r="O6" s="3"/>
    </row>
    <row r="7" spans="1:15" ht="22.2" customHeight="1">
      <c r="A7" s="11" t="str">
        <f>KPI_Calculations!E2</f>
        <v>Outstanding Payables</v>
      </c>
      <c r="B7" s="13">
        <f>KPI_Calculations!E3</f>
        <v>73907198.130000025</v>
      </c>
      <c r="K7" s="3"/>
      <c r="L7" s="3"/>
      <c r="M7" s="3"/>
      <c r="N7" s="3"/>
      <c r="O7" s="3"/>
    </row>
    <row r="8" spans="1:15" ht="21.6" customHeight="1">
      <c r="A8" s="11" t="str">
        <f>KPI_Calculations!F2</f>
        <v>Burn Rate (per month)</v>
      </c>
      <c r="B8" s="13">
        <f>KPI_Calculations!F3</f>
        <v>1191275</v>
      </c>
      <c r="K8" s="3"/>
      <c r="L8" s="3"/>
      <c r="M8" s="3"/>
      <c r="N8" s="3"/>
      <c r="O8" s="3"/>
    </row>
    <row r="9" spans="1:15" ht="21.6" customHeight="1">
      <c r="A9" s="11" t="str">
        <f>KPI_Calculations!G2</f>
        <v>Runway Months</v>
      </c>
      <c r="B9" s="13" t="str">
        <f>KPI_Calculations!G3</f>
        <v>Out of Cash</v>
      </c>
      <c r="K9" s="3"/>
      <c r="L9" s="3"/>
      <c r="M9" s="3"/>
      <c r="N9" s="3"/>
      <c r="O9" s="3"/>
    </row>
    <row r="10" spans="1:15" ht="21.6" customHeight="1">
      <c r="A10" s="12" t="str">
        <f>KPI_Calculations!H2</f>
        <v>DSO</v>
      </c>
      <c r="B10" s="15">
        <f>KPI_Calculations!H3</f>
        <v>18.648828571779287</v>
      </c>
      <c r="K10" s="3"/>
      <c r="L10" s="3"/>
      <c r="M10" s="3"/>
      <c r="N10" s="3"/>
      <c r="O10" s="3"/>
    </row>
    <row r="11" spans="1:15">
      <c r="K11" s="3"/>
      <c r="L11" s="3"/>
      <c r="M11" s="3"/>
      <c r="N11" s="3"/>
      <c r="O11" s="3"/>
    </row>
    <row r="12" spans="1:15">
      <c r="K12" s="3"/>
      <c r="L12" s="3"/>
      <c r="M12" s="3"/>
      <c r="N12" s="3"/>
      <c r="O12" s="3"/>
    </row>
    <row r="13" spans="1:15">
      <c r="K13" s="3"/>
      <c r="L13" s="3"/>
      <c r="M13" s="3"/>
      <c r="N13" s="3"/>
      <c r="O13" s="3"/>
    </row>
    <row r="14" spans="1:15">
      <c r="K14" s="3"/>
      <c r="L14" s="3"/>
      <c r="M14" s="3"/>
      <c r="N14" s="3"/>
      <c r="O14" s="3"/>
    </row>
    <row r="15" spans="1:15">
      <c r="K15" s="3"/>
      <c r="L15" s="3"/>
      <c r="M15" s="3"/>
      <c r="N15" s="3"/>
      <c r="O15" s="3"/>
    </row>
    <row r="16" spans="1:15">
      <c r="K16" s="3"/>
      <c r="L16" s="3"/>
      <c r="M16" s="3"/>
      <c r="N16" s="3"/>
      <c r="O16" s="3"/>
    </row>
    <row r="17" spans="11:15">
      <c r="K17" s="3"/>
      <c r="L17" s="3"/>
      <c r="M17" s="3"/>
      <c r="N17" s="3"/>
      <c r="O17" s="3"/>
    </row>
    <row r="18" spans="11:15">
      <c r="K18" s="3"/>
      <c r="L18" s="3"/>
      <c r="M18" s="3"/>
      <c r="N18" s="3"/>
      <c r="O18" s="3"/>
    </row>
    <row r="19" spans="11:15">
      <c r="K19" s="3"/>
      <c r="L19" s="3"/>
      <c r="M19" s="3"/>
      <c r="N19" s="3"/>
      <c r="O19" s="3"/>
    </row>
    <row r="20" spans="11:15">
      <c r="K20" s="3"/>
      <c r="L20" s="3"/>
      <c r="M20" s="3"/>
      <c r="N20" s="3"/>
      <c r="O20" s="3"/>
    </row>
    <row r="21" spans="11:15">
      <c r="K21" s="3"/>
      <c r="L21" s="3"/>
      <c r="M21" s="3"/>
      <c r="N21" s="3"/>
      <c r="O21" s="3"/>
    </row>
    <row r="22" spans="11:15">
      <c r="K22" s="3"/>
      <c r="L22" s="3"/>
      <c r="M22" s="3"/>
      <c r="N22" s="3"/>
      <c r="O22" s="3"/>
    </row>
    <row r="23" spans="11:15" ht="39" customHeight="1">
      <c r="K23" s="3"/>
      <c r="L23" s="3"/>
      <c r="M23" s="3"/>
      <c r="N23" s="3"/>
      <c r="O23" s="3"/>
    </row>
    <row r="24" spans="11:15" ht="20.399999999999999" customHeight="1">
      <c r="K24" s="3"/>
      <c r="L24" s="3"/>
      <c r="M24" s="3"/>
      <c r="N24" s="3"/>
      <c r="O24" s="3"/>
    </row>
  </sheetData>
  <mergeCells count="1">
    <mergeCell ref="A1:J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5470-2203-40CC-8905-C5DEB349C931}">
  <dimension ref="A1:R31"/>
  <sheetViews>
    <sheetView workbookViewId="0">
      <selection activeCell="P1" sqref="P1:R31"/>
    </sheetView>
  </sheetViews>
  <sheetFormatPr defaultRowHeight="14.4"/>
  <cols>
    <col min="5" max="5" width="32.33203125" customWidth="1"/>
    <col min="12" max="12" width="26.109375" customWidth="1"/>
    <col min="18" max="18" width="15.88671875" customWidth="1"/>
  </cols>
  <sheetData>
    <row r="1" spans="1:18" ht="28.2" customHeight="1">
      <c r="A1" s="24" t="s">
        <v>7963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 t="s">
        <v>7961</v>
      </c>
      <c r="Q1" s="26"/>
      <c r="R1" s="26"/>
    </row>
    <row r="2" spans="1:18">
      <c r="P2" s="26"/>
      <c r="Q2" s="26"/>
      <c r="R2" s="26"/>
    </row>
    <row r="3" spans="1:18">
      <c r="P3" s="26"/>
      <c r="Q3" s="26"/>
      <c r="R3" s="26"/>
    </row>
    <row r="4" spans="1:18">
      <c r="P4" s="26"/>
      <c r="Q4" s="26"/>
      <c r="R4" s="26"/>
    </row>
    <row r="5" spans="1:18">
      <c r="P5" s="26"/>
      <c r="Q5" s="26"/>
      <c r="R5" s="26"/>
    </row>
    <row r="6" spans="1:18">
      <c r="P6" s="26"/>
      <c r="Q6" s="26"/>
      <c r="R6" s="26"/>
    </row>
    <row r="7" spans="1:18">
      <c r="P7" s="26"/>
      <c r="Q7" s="26"/>
      <c r="R7" s="26"/>
    </row>
    <row r="8" spans="1:18">
      <c r="P8" s="26"/>
      <c r="Q8" s="26"/>
      <c r="R8" s="26"/>
    </row>
    <row r="9" spans="1:18">
      <c r="P9" s="26"/>
      <c r="Q9" s="26"/>
      <c r="R9" s="26"/>
    </row>
    <row r="10" spans="1:18">
      <c r="P10" s="26"/>
      <c r="Q10" s="26"/>
      <c r="R10" s="26"/>
    </row>
    <row r="11" spans="1:18">
      <c r="P11" s="26"/>
      <c r="Q11" s="26"/>
      <c r="R11" s="26"/>
    </row>
    <row r="12" spans="1:18">
      <c r="P12" s="26"/>
      <c r="Q12" s="26"/>
      <c r="R12" s="26"/>
    </row>
    <row r="13" spans="1:18">
      <c r="P13" s="26"/>
      <c r="Q13" s="26"/>
      <c r="R13" s="26"/>
    </row>
    <row r="14" spans="1:18">
      <c r="P14" s="26"/>
      <c r="Q14" s="26"/>
      <c r="R14" s="26"/>
    </row>
    <row r="15" spans="1:18">
      <c r="P15" s="26"/>
      <c r="Q15" s="26"/>
      <c r="R15" s="26"/>
    </row>
    <row r="16" spans="1:18">
      <c r="P16" s="26"/>
      <c r="Q16" s="26"/>
      <c r="R16" s="26"/>
    </row>
    <row r="17" spans="16:18">
      <c r="P17" s="26"/>
      <c r="Q17" s="26"/>
      <c r="R17" s="26"/>
    </row>
    <row r="18" spans="16:18">
      <c r="P18" s="26"/>
      <c r="Q18" s="26"/>
      <c r="R18" s="26"/>
    </row>
    <row r="19" spans="16:18">
      <c r="P19" s="26"/>
      <c r="Q19" s="26"/>
      <c r="R19" s="26"/>
    </row>
    <row r="20" spans="16:18">
      <c r="P20" s="26"/>
      <c r="Q20" s="26"/>
      <c r="R20" s="26"/>
    </row>
    <row r="21" spans="16:18">
      <c r="P21" s="26"/>
      <c r="Q21" s="26"/>
      <c r="R21" s="26"/>
    </row>
    <row r="22" spans="16:18">
      <c r="P22" s="26"/>
      <c r="Q22" s="26"/>
      <c r="R22" s="26"/>
    </row>
    <row r="23" spans="16:18">
      <c r="P23" s="26"/>
      <c r="Q23" s="26"/>
      <c r="R23" s="26"/>
    </row>
    <row r="24" spans="16:18">
      <c r="P24" s="26"/>
      <c r="Q24" s="26"/>
      <c r="R24" s="26"/>
    </row>
    <row r="25" spans="16:18">
      <c r="P25" s="26"/>
      <c r="Q25" s="26"/>
      <c r="R25" s="26"/>
    </row>
    <row r="26" spans="16:18">
      <c r="P26" s="26"/>
      <c r="Q26" s="26"/>
      <c r="R26" s="26"/>
    </row>
    <row r="27" spans="16:18">
      <c r="P27" s="26"/>
      <c r="Q27" s="26"/>
      <c r="R27" s="26"/>
    </row>
    <row r="28" spans="16:18">
      <c r="P28" s="26"/>
      <c r="Q28" s="26"/>
      <c r="R28" s="26"/>
    </row>
    <row r="29" spans="16:18">
      <c r="P29" s="26"/>
      <c r="Q29" s="26"/>
      <c r="R29" s="26"/>
    </row>
    <row r="30" spans="16:18">
      <c r="P30" s="26"/>
      <c r="Q30" s="26"/>
      <c r="R30" s="26"/>
    </row>
    <row r="31" spans="16:18">
      <c r="P31" s="26"/>
      <c r="Q31" s="26"/>
      <c r="R31" s="26"/>
    </row>
  </sheetData>
  <mergeCells count="2">
    <mergeCell ref="A1:O1"/>
    <mergeCell ref="P1:R3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79425-37F4-4020-AE17-C360EA483C25}">
  <dimension ref="A1:T5"/>
  <sheetViews>
    <sheetView workbookViewId="0">
      <selection activeCell="H7" sqref="H7"/>
    </sheetView>
  </sheetViews>
  <sheetFormatPr defaultRowHeight="14.4"/>
  <cols>
    <col min="1" max="1" width="21" bestFit="1" customWidth="1"/>
    <col min="2" max="2" width="15.6640625" bestFit="1" customWidth="1"/>
    <col min="8" max="8" width="12.5546875" bestFit="1" customWidth="1"/>
    <col min="9" max="9" width="13.77734375" bestFit="1" customWidth="1"/>
  </cols>
  <sheetData>
    <row r="1" spans="1:20" ht="41.4" customHeight="1">
      <c r="A1" s="32" t="s">
        <v>7965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>
      <c r="A2" s="31" t="s">
        <v>7958</v>
      </c>
      <c r="B2" s="31"/>
      <c r="C2" s="31"/>
      <c r="D2" s="31"/>
      <c r="E2" s="31" t="s">
        <v>7964</v>
      </c>
      <c r="F2" s="31"/>
      <c r="G2" s="31"/>
      <c r="H2" s="29"/>
    </row>
    <row r="3" spans="1:20">
      <c r="A3" s="28" t="str">
        <f>KPI_Calculations!D2</f>
        <v>Outstanding Receivables</v>
      </c>
      <c r="B3" s="28"/>
      <c r="C3" s="28"/>
      <c r="D3" s="28"/>
      <c r="E3" s="29">
        <f>KPI_Calculations!D3</f>
        <v>32761560.139999688</v>
      </c>
      <c r="F3" s="29"/>
      <c r="G3" s="29"/>
      <c r="H3" s="29"/>
    </row>
    <row r="4" spans="1:20">
      <c r="A4" s="28" t="str">
        <f>KPI_Calculations!E2</f>
        <v>Outstanding Payables</v>
      </c>
      <c r="B4" s="28"/>
      <c r="C4" s="28"/>
      <c r="D4" s="28"/>
      <c r="E4" s="29">
        <f>KPI_Calculations!E3</f>
        <v>73907198.130000025</v>
      </c>
      <c r="F4" s="29"/>
      <c r="G4" s="29"/>
      <c r="H4" s="29"/>
    </row>
    <row r="5" spans="1:20">
      <c r="A5" s="28" t="str">
        <f>KPI_Calculations!H2</f>
        <v>DSO</v>
      </c>
      <c r="B5" s="28"/>
      <c r="C5" s="28"/>
      <c r="D5" s="28"/>
      <c r="E5" s="30">
        <f>KPI_Calculations!H3</f>
        <v>18.648828571779287</v>
      </c>
      <c r="F5" s="30"/>
      <c r="G5" s="30"/>
      <c r="H5" s="29"/>
    </row>
  </sheetData>
  <mergeCells count="10">
    <mergeCell ref="A2:D2"/>
    <mergeCell ref="A3:D3"/>
    <mergeCell ref="A4:D4"/>
    <mergeCell ref="A5:D5"/>
    <mergeCell ref="E2:G2"/>
    <mergeCell ref="E3:G3"/>
    <mergeCell ref="E4:G4"/>
    <mergeCell ref="E5:G5"/>
    <mergeCell ref="H2:H5"/>
    <mergeCell ref="A1:T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DA08-02DD-4617-B0B9-2DF41E636BFB}">
  <dimension ref="A1:R32"/>
  <sheetViews>
    <sheetView workbookViewId="0">
      <selection activeCell="J13" sqref="J13"/>
    </sheetView>
  </sheetViews>
  <sheetFormatPr defaultRowHeight="14.4"/>
  <cols>
    <col min="1" max="1" width="26.21875" customWidth="1"/>
    <col min="2" max="2" width="42.33203125" customWidth="1"/>
    <col min="5" max="5" width="10.44140625" customWidth="1"/>
  </cols>
  <sheetData>
    <row r="1" spans="1:18" ht="27" customHeight="1">
      <c r="A1" s="41" t="s">
        <v>7978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26.4" customHeight="1">
      <c r="A2" s="40" t="s">
        <v>7974</v>
      </c>
      <c r="B2" s="40" t="s">
        <v>7960</v>
      </c>
    </row>
    <row r="3" spans="1:18" ht="24.6" customHeight="1">
      <c r="A3" s="38" t="s">
        <v>7971</v>
      </c>
      <c r="B3" s="37">
        <f>SUM(Helper_Tables!AC:AC)</f>
        <v>102476980</v>
      </c>
    </row>
    <row r="4" spans="1:18" ht="27" customHeight="1">
      <c r="A4" s="38" t="s">
        <v>7972</v>
      </c>
      <c r="B4" s="37">
        <f>SUM(Helper_Tables!AD:AD)</f>
        <v>113345123.30999997</v>
      </c>
    </row>
    <row r="5" spans="1:18" ht="27.6" customHeight="1">
      <c r="A5" s="38" t="s">
        <v>7973</v>
      </c>
      <c r="B5" s="37">
        <f>SUM(Helper_Tables!AE:AE)</f>
        <v>10868143.310000002</v>
      </c>
    </row>
    <row r="6" spans="1:18" ht="27.6" customHeight="1">
      <c r="A6" s="38" t="s">
        <v>7948</v>
      </c>
      <c r="B6" s="39">
        <f>IF(B3=0,0,B5/B3)</f>
        <v>0.10605448472427664</v>
      </c>
    </row>
    <row r="32" spans="5:5">
      <c r="E32" t="s">
        <v>7959</v>
      </c>
    </row>
  </sheetData>
  <mergeCells count="1">
    <mergeCell ref="A1:R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51D3-4733-45CA-9663-4957180EEA91}">
  <dimension ref="A1:H29"/>
  <sheetViews>
    <sheetView workbookViewId="0">
      <selection activeCell="J6" sqref="J6"/>
    </sheetView>
  </sheetViews>
  <sheetFormatPr defaultRowHeight="14.4"/>
  <cols>
    <col min="1" max="1" width="71.44140625" customWidth="1"/>
    <col min="2" max="2" width="15.5546875" bestFit="1" customWidth="1"/>
    <col min="3" max="3" width="15" customWidth="1"/>
    <col min="4" max="5" width="15.109375" customWidth="1"/>
    <col min="6" max="6" width="15" customWidth="1"/>
    <col min="7" max="7" width="15.21875" customWidth="1"/>
    <col min="8" max="8" width="43.88671875" customWidth="1"/>
  </cols>
  <sheetData>
    <row r="1" spans="1:8">
      <c r="A1" s="54" t="s">
        <v>7981</v>
      </c>
      <c r="B1" s="55"/>
      <c r="C1" s="55"/>
      <c r="D1" s="55"/>
      <c r="E1" s="55"/>
      <c r="F1" s="55"/>
      <c r="G1" s="55"/>
      <c r="H1" s="55"/>
    </row>
    <row r="2" spans="1:8">
      <c r="A2" s="55"/>
      <c r="B2" s="55"/>
      <c r="C2" s="55"/>
      <c r="D2" s="55"/>
      <c r="E2" s="55"/>
      <c r="F2" s="55"/>
      <c r="G2" s="55"/>
      <c r="H2" s="55"/>
    </row>
    <row r="3" spans="1:8">
      <c r="A3" s="53" t="s">
        <v>7980</v>
      </c>
      <c r="B3" s="53" t="s">
        <v>7979</v>
      </c>
      <c r="C3" s="53"/>
      <c r="D3" s="53"/>
      <c r="E3" s="53"/>
      <c r="F3" s="53"/>
      <c r="G3" s="53"/>
      <c r="H3" s="53"/>
    </row>
    <row r="4" spans="1:8" ht="42.6" customHeight="1" thickBot="1">
      <c r="A4" s="53" t="s">
        <v>7909</v>
      </c>
      <c r="B4" s="53" t="s">
        <v>7746</v>
      </c>
      <c r="C4" s="53" t="s">
        <v>7752</v>
      </c>
      <c r="D4" s="53" t="s">
        <v>7754</v>
      </c>
      <c r="E4" s="53" t="s">
        <v>3</v>
      </c>
      <c r="F4" s="53" t="s">
        <v>7765</v>
      </c>
      <c r="G4" s="53" t="s">
        <v>7748</v>
      </c>
      <c r="H4" s="53" t="s">
        <v>7910</v>
      </c>
    </row>
    <row r="5" spans="1:8">
      <c r="A5" s="6" t="s">
        <v>7872</v>
      </c>
      <c r="B5" s="42">
        <v>1.2444067984348006</v>
      </c>
      <c r="C5" s="42">
        <v>-0.43139336480533075</v>
      </c>
      <c r="D5" s="42">
        <v>-0.42591791116963379</v>
      </c>
      <c r="E5" s="42">
        <v>2.08171082690908</v>
      </c>
      <c r="F5" s="42">
        <v>0.71871090647339153</v>
      </c>
      <c r="G5" s="43">
        <v>0.6239528465186881</v>
      </c>
      <c r="H5" s="44">
        <v>0.63524501706016601</v>
      </c>
    </row>
    <row r="6" spans="1:8">
      <c r="A6" s="6" t="s">
        <v>7873</v>
      </c>
      <c r="B6" s="42">
        <v>-8.6886565956767164E-2</v>
      </c>
      <c r="C6" s="42">
        <v>-0.47933488935405766</v>
      </c>
      <c r="D6" s="42">
        <v>-0.6755924487761813</v>
      </c>
      <c r="E6" s="42">
        <v>-4.6665870306854818E-2</v>
      </c>
      <c r="F6" s="42">
        <v>0.49491550979699789</v>
      </c>
      <c r="G6" s="43">
        <v>-0.55042243015269166</v>
      </c>
      <c r="H6" s="45">
        <v>-0.2239977824582591</v>
      </c>
    </row>
    <row r="7" spans="1:8">
      <c r="A7" s="6" t="s">
        <v>7874</v>
      </c>
      <c r="B7" s="42">
        <v>0.36965957660153165</v>
      </c>
      <c r="C7" s="42">
        <v>2.5083631908435566</v>
      </c>
      <c r="D7" s="42">
        <v>-0.55954290425862863</v>
      </c>
      <c r="E7" s="42">
        <v>3.9032247459194827E-2</v>
      </c>
      <c r="F7" s="42">
        <v>1.9798441399403777E-2</v>
      </c>
      <c r="G7" s="43">
        <v>-0.40409313646634309</v>
      </c>
      <c r="H7" s="45">
        <v>0.32886956926311922</v>
      </c>
    </row>
    <row r="8" spans="1:8">
      <c r="A8" s="6" t="s">
        <v>7875</v>
      </c>
      <c r="B8" s="42">
        <v>-0.63006309267724092</v>
      </c>
      <c r="C8" s="42">
        <v>0.27012626228799202</v>
      </c>
      <c r="D8" s="42">
        <v>-0.39625927675952538</v>
      </c>
      <c r="E8" s="42">
        <v>-0.37383384955329457</v>
      </c>
      <c r="F8" s="42">
        <v>0.44388660574514133</v>
      </c>
      <c r="G8" s="43">
        <v>0.77235994798184571</v>
      </c>
      <c r="H8" s="45">
        <v>1.4369432837486373E-2</v>
      </c>
    </row>
    <row r="9" spans="1:8">
      <c r="A9" s="6" t="s">
        <v>7876</v>
      </c>
      <c r="B9" s="42">
        <v>-0.38454917540738481</v>
      </c>
      <c r="C9" s="42">
        <v>1.2687546444795414</v>
      </c>
      <c r="D9" s="42">
        <v>3.5295272912657598E-2</v>
      </c>
      <c r="E9" s="42">
        <v>-9.5900137169583191E-2</v>
      </c>
      <c r="F9" s="42">
        <v>0.67283601297830309</v>
      </c>
      <c r="G9" s="43">
        <v>0.66320562900379842</v>
      </c>
      <c r="H9" s="45">
        <v>0.35994037446622212</v>
      </c>
    </row>
    <row r="10" spans="1:8">
      <c r="A10" s="6" t="s">
        <v>7877</v>
      </c>
      <c r="B10" s="42">
        <v>0.2914000673892973</v>
      </c>
      <c r="C10" s="42">
        <v>-0.39674446954926479</v>
      </c>
      <c r="D10" s="42">
        <v>1.2528018548306112</v>
      </c>
      <c r="E10" s="42">
        <v>0.31790964685615847</v>
      </c>
      <c r="F10" s="42">
        <v>0.20915716209157051</v>
      </c>
      <c r="G10" s="43">
        <v>-0.50683802270708855</v>
      </c>
      <c r="H10" s="45">
        <v>0.19461437315188068</v>
      </c>
    </row>
    <row r="11" spans="1:8">
      <c r="A11" s="6" t="s">
        <v>7878</v>
      </c>
      <c r="B11" s="42">
        <v>0.31019202844411753</v>
      </c>
      <c r="C11" s="42">
        <v>8.8833909559002333E-2</v>
      </c>
      <c r="D11" s="42">
        <v>0.76286536590948095</v>
      </c>
      <c r="E11" s="42">
        <v>0.58723079216849949</v>
      </c>
      <c r="F11" s="42">
        <v>-0.28167517249074581</v>
      </c>
      <c r="G11" s="43">
        <v>0.15708138923556406</v>
      </c>
      <c r="H11" s="45">
        <v>0.27075471880431973</v>
      </c>
    </row>
    <row r="12" spans="1:8">
      <c r="A12" s="6" t="s">
        <v>7879</v>
      </c>
      <c r="B12" s="42">
        <v>0.16045685874434207</v>
      </c>
      <c r="C12" s="42">
        <v>0.24715339092423866</v>
      </c>
      <c r="D12" s="42">
        <v>-0.39111797561863287</v>
      </c>
      <c r="E12" s="42">
        <v>0.35963909736849892</v>
      </c>
      <c r="F12" s="42">
        <v>-0.14875402057313292</v>
      </c>
      <c r="G12" s="43">
        <v>-0.51731307033963891</v>
      </c>
      <c r="H12" s="45">
        <v>-4.8322619915720844E-2</v>
      </c>
    </row>
    <row r="13" spans="1:8">
      <c r="A13" s="6" t="s">
        <v>7880</v>
      </c>
      <c r="B13" s="42">
        <v>-0.30896273486606918</v>
      </c>
      <c r="C13" s="42">
        <v>1.3611395661056522</v>
      </c>
      <c r="D13" s="42">
        <v>0.33533635349027285</v>
      </c>
      <c r="E13" s="42">
        <v>2.736417884306118</v>
      </c>
      <c r="F13" s="42">
        <v>1.2847313104426881</v>
      </c>
      <c r="G13" s="43">
        <v>1.0594855404158319</v>
      </c>
      <c r="H13" s="45">
        <v>1.0780246533157489</v>
      </c>
    </row>
    <row r="14" spans="1:8">
      <c r="A14" s="6" t="s">
        <v>7881</v>
      </c>
      <c r="B14" s="42">
        <v>0.86513980310251792</v>
      </c>
      <c r="C14" s="42">
        <v>0.15593900881241496</v>
      </c>
      <c r="D14" s="42">
        <v>1.2900805598165019</v>
      </c>
      <c r="E14" s="42">
        <v>-0.36649193053035073</v>
      </c>
      <c r="F14" s="42">
        <v>1.7977535793838004</v>
      </c>
      <c r="G14" s="43">
        <v>0.56967016622077138</v>
      </c>
      <c r="H14" s="45">
        <v>0.71868186446760929</v>
      </c>
    </row>
    <row r="15" spans="1:8">
      <c r="A15" s="6" t="s">
        <v>7882</v>
      </c>
      <c r="B15" s="42">
        <v>-7.3501707585021045E-2</v>
      </c>
      <c r="C15" s="42">
        <v>-0.60796991596978367</v>
      </c>
      <c r="D15" s="42">
        <v>-0.32633421054858391</v>
      </c>
      <c r="E15" s="42">
        <v>-0.4010368655521287</v>
      </c>
      <c r="F15" s="42">
        <v>0.17519087292706875</v>
      </c>
      <c r="G15" s="43">
        <v>-1.9527877771444956E-2</v>
      </c>
      <c r="H15" s="45">
        <v>-0.20886328408331559</v>
      </c>
    </row>
    <row r="16" spans="1:8">
      <c r="A16" s="6" t="s">
        <v>7883</v>
      </c>
      <c r="B16" s="42">
        <v>-4.0072745365400203E-2</v>
      </c>
      <c r="C16" s="42">
        <v>-0.50239153655210145</v>
      </c>
      <c r="D16" s="42">
        <v>1.3647745317280775</v>
      </c>
      <c r="E16" s="42">
        <v>-0.44061661636307131</v>
      </c>
      <c r="F16" s="42">
        <v>-0.15493073108464736</v>
      </c>
      <c r="G16" s="43">
        <v>2.6233750222599678E-2</v>
      </c>
      <c r="H16" s="45">
        <v>4.2166108764242816E-2</v>
      </c>
    </row>
    <row r="17" spans="1:8">
      <c r="A17" s="6" t="s">
        <v>7884</v>
      </c>
      <c r="B17" s="42">
        <v>0.29935533560795641</v>
      </c>
      <c r="C17" s="42">
        <v>-0.51893053347542262</v>
      </c>
      <c r="D17" s="42">
        <v>-0.56000439661669876</v>
      </c>
      <c r="E17" s="42">
        <v>-8.7192741014268618E-2</v>
      </c>
      <c r="F17" s="42">
        <v>-0.47279561099304562</v>
      </c>
      <c r="G17" s="43">
        <v>-0.44877553292719552</v>
      </c>
      <c r="H17" s="45">
        <v>-0.29805724656977911</v>
      </c>
    </row>
    <row r="18" spans="1:8">
      <c r="A18" s="6" t="s">
        <v>7885</v>
      </c>
      <c r="B18" s="42">
        <v>0.89726826203514631</v>
      </c>
      <c r="C18" s="42">
        <v>1.8548477582368716</v>
      </c>
      <c r="D18" s="42">
        <v>0.4276216260219331</v>
      </c>
      <c r="E18" s="42">
        <v>0.46350910131220663</v>
      </c>
      <c r="F18" s="42">
        <v>-0.43358085294933096</v>
      </c>
      <c r="G18" s="43">
        <v>0.74323754075200044</v>
      </c>
      <c r="H18" s="45">
        <v>0.65881723923480451</v>
      </c>
    </row>
    <row r="19" spans="1:8">
      <c r="A19" s="6" t="s">
        <v>7886</v>
      </c>
      <c r="B19" s="42">
        <v>-0.20990968271152163</v>
      </c>
      <c r="C19" s="42">
        <v>0.1883193292940942</v>
      </c>
      <c r="D19" s="42">
        <v>2.0788749712239971</v>
      </c>
      <c r="E19" s="42">
        <v>0.302276368791211</v>
      </c>
      <c r="F19" s="42">
        <v>-0.32882463764015496</v>
      </c>
      <c r="G19" s="43">
        <v>1.3679748313253262</v>
      </c>
      <c r="H19" s="45">
        <v>0.56645186338049192</v>
      </c>
    </row>
    <row r="20" spans="1:8">
      <c r="A20" s="6" t="s">
        <v>7887</v>
      </c>
      <c r="B20" s="42">
        <v>0.89626987556314797</v>
      </c>
      <c r="C20" s="42">
        <v>0.47267249856414362</v>
      </c>
      <c r="D20" s="42">
        <v>-0.66181892398771269</v>
      </c>
      <c r="E20" s="42">
        <v>-2.1659684838080694E-2</v>
      </c>
      <c r="F20" s="42">
        <v>0.29999733354135494</v>
      </c>
      <c r="G20" s="43">
        <v>1.5346300601223701</v>
      </c>
      <c r="H20" s="45">
        <v>0.42001519316087049</v>
      </c>
    </row>
    <row r="21" spans="1:8">
      <c r="A21" s="6" t="s">
        <v>7888</v>
      </c>
      <c r="B21" s="42">
        <v>-0.28355414435846049</v>
      </c>
      <c r="C21" s="42">
        <v>0.32195315599975077</v>
      </c>
      <c r="D21" s="42">
        <v>-0.53745808475908619</v>
      </c>
      <c r="E21" s="42">
        <v>-0.22280887005463187</v>
      </c>
      <c r="F21" s="42">
        <v>0.46384348039082279</v>
      </c>
      <c r="G21" s="43">
        <v>0.31248752833904053</v>
      </c>
      <c r="H21" s="45">
        <v>9.0771775929059297E-3</v>
      </c>
    </row>
    <row r="22" spans="1:8">
      <c r="A22" s="6" t="s">
        <v>7889</v>
      </c>
      <c r="B22" s="42">
        <v>0.25365752296325889</v>
      </c>
      <c r="C22" s="42">
        <v>-0.12352624774722716</v>
      </c>
      <c r="D22" s="42">
        <v>0.3765682311842487</v>
      </c>
      <c r="E22" s="42">
        <v>-6.9622878146437139E-2</v>
      </c>
      <c r="F22" s="42">
        <v>-0.46226563897330308</v>
      </c>
      <c r="G22" s="43">
        <v>0.53559352426815376</v>
      </c>
      <c r="H22" s="45">
        <v>8.5067418924782312E-2</v>
      </c>
    </row>
    <row r="23" spans="1:8">
      <c r="A23" s="6" t="s">
        <v>7890</v>
      </c>
      <c r="B23" s="42">
        <v>1.0315254218631325</v>
      </c>
      <c r="C23" s="42">
        <v>-3.0261542637491586E-2</v>
      </c>
      <c r="D23" s="42">
        <v>-0.4616898524884846</v>
      </c>
      <c r="E23" s="42">
        <v>-0.15183332996491697</v>
      </c>
      <c r="F23" s="42">
        <v>-0.32942811963534541</v>
      </c>
      <c r="G23" s="43">
        <v>0.14363967784327894</v>
      </c>
      <c r="H23" s="45">
        <v>3.3658709163362159E-2</v>
      </c>
    </row>
    <row r="24" spans="1:8">
      <c r="A24" s="6" t="s">
        <v>7891</v>
      </c>
      <c r="B24" s="42">
        <v>1.0381483395101898</v>
      </c>
      <c r="C24" s="42">
        <v>0.82844028635294698</v>
      </c>
      <c r="D24" s="42">
        <v>1.1417413208091802</v>
      </c>
      <c r="E24" s="42">
        <v>1.8069925843047133E-2</v>
      </c>
      <c r="F24" s="42">
        <v>1.2111080556136278</v>
      </c>
      <c r="G24" s="43">
        <v>0.90937989755068671</v>
      </c>
      <c r="H24" s="45">
        <v>0.85781463761327981</v>
      </c>
    </row>
    <row r="25" spans="1:8">
      <c r="A25" s="6" t="s">
        <v>7892</v>
      </c>
      <c r="B25" s="42">
        <v>2.725711976832641</v>
      </c>
      <c r="C25" s="42">
        <v>0.87126963010660619</v>
      </c>
      <c r="D25" s="42">
        <v>0.35690946419962427</v>
      </c>
      <c r="E25" s="42">
        <v>0.23129607022636378</v>
      </c>
      <c r="F25" s="42">
        <v>1.2649495750820583</v>
      </c>
      <c r="G25" s="43">
        <v>-0.15333702462512533</v>
      </c>
      <c r="H25" s="45">
        <v>0.88279994863702793</v>
      </c>
    </row>
    <row r="26" spans="1:8">
      <c r="A26" s="6" t="s">
        <v>7893</v>
      </c>
      <c r="B26" s="42">
        <v>-0.26215315285806151</v>
      </c>
      <c r="C26" s="42">
        <v>-0.66956971462340842</v>
      </c>
      <c r="D26" s="42">
        <v>-0.2819106626797287</v>
      </c>
      <c r="E26" s="42">
        <v>0.39380251887203788</v>
      </c>
      <c r="F26" s="42">
        <v>0.12804920278599255</v>
      </c>
      <c r="G26" s="43">
        <v>0.95472668500812663</v>
      </c>
      <c r="H26" s="45">
        <v>4.3824146084159722E-2</v>
      </c>
    </row>
    <row r="27" spans="1:8">
      <c r="A27" s="6" t="s">
        <v>7894</v>
      </c>
      <c r="B27" s="42">
        <v>9.3074202850018439E-2</v>
      </c>
      <c r="C27" s="42">
        <v>-0.12296834066251359</v>
      </c>
      <c r="D27" s="42">
        <v>-1.7980833644888315E-2</v>
      </c>
      <c r="E27" s="42">
        <v>7.9789525746002024E-2</v>
      </c>
      <c r="F27" s="42">
        <v>0.38794074570029707</v>
      </c>
      <c r="G27" s="43">
        <v>1.0378223746598958</v>
      </c>
      <c r="H27" s="45">
        <v>0.24294627910813524</v>
      </c>
    </row>
    <row r="28" spans="1:8" ht="15" thickBot="1">
      <c r="A28" s="6" t="s">
        <v>7895</v>
      </c>
      <c r="B28" s="46">
        <v>-0.53413837137420617</v>
      </c>
      <c r="C28" s="46">
        <v>-0.47320819572236078</v>
      </c>
      <c r="D28" s="46">
        <v>-0.5325428620458339</v>
      </c>
      <c r="E28" s="46">
        <v>-0.11428169289352902</v>
      </c>
      <c r="F28" s="46">
        <v>0.99343826406495395</v>
      </c>
      <c r="G28" s="47">
        <v>-0.53516858343019102</v>
      </c>
      <c r="H28" s="48">
        <v>-0.19931690690019446</v>
      </c>
    </row>
    <row r="29" spans="1:8" ht="15" thickBot="1">
      <c r="A29" s="6" t="s">
        <v>7910</v>
      </c>
      <c r="B29" s="50">
        <v>0.31926977903258186</v>
      </c>
      <c r="C29" s="51">
        <v>0.25339641168616039</v>
      </c>
      <c r="D29" s="51">
        <v>0.14977913369887363</v>
      </c>
      <c r="E29" s="51">
        <v>0.21744748081130294</v>
      </c>
      <c r="F29" s="51">
        <v>0.33141884475324029</v>
      </c>
      <c r="G29" s="52">
        <v>0.34483357129367742</v>
      </c>
      <c r="H29" s="49">
        <v>0.26935753687930608</v>
      </c>
    </row>
  </sheetData>
  <mergeCells count="1">
    <mergeCell ref="A1:H2"/>
  </mergeCells>
  <conditionalFormatting pivot="1" sqref="B5:H29">
    <cfRule type="cellIs" dxfId="5" priority="3" operator="between">
      <formula>0.15</formula>
      <formula>5</formula>
    </cfRule>
  </conditionalFormatting>
  <conditionalFormatting pivot="1" sqref="B5:H29">
    <cfRule type="cellIs" dxfId="4" priority="2" operator="between">
      <formula>0</formula>
      <formula>15%</formula>
    </cfRule>
  </conditionalFormatting>
  <conditionalFormatting pivot="1" sqref="B5:H29">
    <cfRule type="cellIs" dxfId="3" priority="1" operator="between">
      <formula>-8</formula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06CD-FCAC-4A71-8DBA-62BDC1E22B73}">
  <dimension ref="A1:J4"/>
  <sheetViews>
    <sheetView workbookViewId="0">
      <selection activeCell="F4" sqref="F4"/>
    </sheetView>
  </sheetViews>
  <sheetFormatPr defaultRowHeight="14.4"/>
  <cols>
    <col min="1" max="1" width="23.33203125" customWidth="1"/>
    <col min="2" max="2" width="23.88671875" customWidth="1"/>
    <col min="3" max="3" width="19.21875" customWidth="1"/>
    <col min="4" max="4" width="22.77734375" customWidth="1"/>
    <col min="5" max="5" width="19.109375" customWidth="1"/>
    <col min="6" max="6" width="19.33203125" customWidth="1"/>
    <col min="7" max="7" width="21.6640625" customWidth="1"/>
    <col min="8" max="8" width="12" bestFit="1" customWidth="1"/>
    <col min="9" max="9" width="16.21875" bestFit="1" customWidth="1"/>
    <col min="10" max="10" width="26.5546875" customWidth="1"/>
  </cols>
  <sheetData>
    <row r="1" spans="1:10" ht="86.4" customHeight="1">
      <c r="A1" s="59" t="s">
        <v>7906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75.599999999999994" customHeight="1">
      <c r="A2" s="62" t="s">
        <v>7900</v>
      </c>
      <c r="B2" s="56" t="s">
        <v>7907</v>
      </c>
      <c r="C2" s="56" t="s">
        <v>7901</v>
      </c>
      <c r="D2" s="56" t="s">
        <v>7902</v>
      </c>
      <c r="E2" s="56" t="s">
        <v>7903</v>
      </c>
      <c r="F2" s="56" t="s">
        <v>7908</v>
      </c>
      <c r="G2" s="56" t="s">
        <v>7904</v>
      </c>
      <c r="H2" s="56" t="s">
        <v>7905</v>
      </c>
      <c r="I2" s="56" t="s">
        <v>7948</v>
      </c>
      <c r="J2" s="63" t="s">
        <v>7982</v>
      </c>
    </row>
    <row r="3" spans="1:10" ht="55.8" customHeight="1">
      <c r="A3" s="64">
        <f>SUM(Sales_Transactions!F:F)</f>
        <v>641218262.32000029</v>
      </c>
      <c r="B3" s="57">
        <f>SUM(Sales_Transactions!F:F)
-SUM(Sales_Transactions!H:H)</f>
        <v>383457729.34000039</v>
      </c>
      <c r="C3" s="58">
        <f>B3/A3</f>
        <v>0.59801436090202253</v>
      </c>
      <c r="D3" s="57">
        <f>SUM(Receivables!E:E)
-SUM(Receivables!F:F)</f>
        <v>32761560.139999688</v>
      </c>
      <c r="E3" s="57">
        <f>SUMIFS(Payables!E:E, Payables!F:F, "NO")</f>
        <v>73907198.130000025</v>
      </c>
      <c r="F3" s="57">
        <f>AVERAGE(
Cash_Flow!C:C
-Cash_Flow!B:B
)</f>
        <v>1191275</v>
      </c>
      <c r="G3" s="57" t="str">
        <f>IF(Cash_Flow!D25&lt;=0,
"Out of Cash",
ROUND(KPI_Calculations!D25/KPI_Calculations!F3,1))</f>
        <v>Out of Cash</v>
      </c>
      <c r="H3" s="57">
        <f>(D3/A3)*365</f>
        <v>18.648828571779287</v>
      </c>
      <c r="I3" s="58">
        <f>(GETPIVOTDATA("Sum of Sum of Actual Expense",Helper_Tables!$AI$13)-GETPIVOTDATA("Sum of Sum of Budget",Helper_Tables!$AI$13))/GETPIVOTDATA("Sum of Sum of Budget",Helper_Tables!$AI$13)</f>
        <v>0.10605448472427678</v>
      </c>
      <c r="J3" s="65">
        <f>GETPIVOTDATA("Revenue",Helper_Tables!$K$10)/GETPIVOTDATA("Revenue",Helper_Tables!$A$2)</f>
        <v>5.5622849419408267E-2</v>
      </c>
    </row>
    <row r="4" spans="1:10" ht="58.2" customHeight="1" thickBot="1">
      <c r="A4" s="66"/>
      <c r="B4" s="67"/>
      <c r="C4" s="68" t="str">
        <f>IF(C3&lt;40%,"🔴 High Risk","🟢 Healthy")</f>
        <v>🟢 Healthy</v>
      </c>
      <c r="D4" s="68"/>
      <c r="E4" s="68"/>
      <c r="F4" s="68"/>
      <c r="G4" s="68" t="str">
        <f>_xlfn.IFS(
G3="Out Of Cash","🔴 High Risk",
G3&lt;6,"🔴 High Risk",
TRUE,"🟢 Healthy"
)</f>
        <v>🔴 High Risk</v>
      </c>
      <c r="H4" s="68" t="str">
        <f>IF(H3&gt;60,"🔴 High Risk","🟢 Healthy")</f>
        <v>🟢 Healthy</v>
      </c>
      <c r="I4" s="68" t="str">
        <f>IF(ABS(I3)&gt;15%,"🔴 High Risk","🟢 Healthy")</f>
        <v>🟢 Healthy</v>
      </c>
      <c r="J4" s="69" t="str">
        <f>IF(J3&gt;50%,"🔴 High Risk","🟢 Healthy")</f>
        <v>🟢 Healthy</v>
      </c>
    </row>
  </sheetData>
  <mergeCells count="1">
    <mergeCell ref="A1:J1"/>
  </mergeCells>
  <conditionalFormatting sqref="A4:J4">
    <cfRule type="containsText" dxfId="2" priority="1" operator="containsText" text="Healthy">
      <formula>NOT(ISERROR(SEARCH("Healthy",A4)))</formula>
    </cfRule>
    <cfRule type="containsText" dxfId="1" priority="2" operator="containsText" text="High Risk">
      <formula>NOT(ISERROR(SEARCH("High Risk",A4)))</formula>
    </cfRule>
    <cfRule type="expression" dxfId="0" priority="3">
      <formula>"High Risk"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358D-1523-4ADD-8E8D-52874DE84D45}">
  <dimension ref="A1:AM148"/>
  <sheetViews>
    <sheetView workbookViewId="0">
      <selection activeCell="AI13" sqref="AI13"/>
    </sheetView>
  </sheetViews>
  <sheetFormatPr defaultRowHeight="14.4"/>
  <cols>
    <col min="1" max="1" width="10.77734375" bestFit="1" customWidth="1"/>
    <col min="2" max="2" width="15.5546875" bestFit="1" customWidth="1"/>
    <col min="3" max="4" width="14.88671875" bestFit="1" customWidth="1"/>
    <col min="5" max="5" width="12.5546875" bestFit="1" customWidth="1"/>
    <col min="6" max="6" width="17.44140625" bestFit="1" customWidth="1"/>
    <col min="7" max="7" width="18.88671875" bestFit="1" customWidth="1"/>
    <col min="8" max="8" width="18.6640625" bestFit="1" customWidth="1"/>
    <col min="9" max="9" width="14.88671875" customWidth="1"/>
    <col min="11" max="11" width="18" bestFit="1" customWidth="1"/>
    <col min="12" max="12" width="25.77734375" bestFit="1" customWidth="1"/>
    <col min="14" max="15" width="12.5546875" bestFit="1" customWidth="1"/>
    <col min="16" max="16" width="12.6640625" bestFit="1" customWidth="1"/>
    <col min="17" max="17" width="12.6640625" customWidth="1"/>
    <col min="18" max="18" width="13.21875" bestFit="1" customWidth="1"/>
    <col min="19" max="19" width="13.33203125" bestFit="1" customWidth="1"/>
    <col min="20" max="20" width="13.5546875" bestFit="1" customWidth="1"/>
    <col min="21" max="21" width="13.21875" bestFit="1" customWidth="1"/>
    <col min="22" max="22" width="13.33203125" bestFit="1" customWidth="1"/>
    <col min="23" max="23" width="20.33203125" bestFit="1" customWidth="1"/>
    <col min="25" max="25" width="10" bestFit="1" customWidth="1"/>
    <col min="28" max="28" width="13" customWidth="1"/>
    <col min="29" max="29" width="15.33203125" customWidth="1"/>
    <col min="30" max="30" width="22" customWidth="1"/>
    <col min="31" max="31" width="10.21875" customWidth="1"/>
    <col min="32" max="33" width="12.109375" customWidth="1"/>
    <col min="34" max="34" width="12" bestFit="1" customWidth="1"/>
    <col min="35" max="35" width="12.5546875" bestFit="1" customWidth="1"/>
    <col min="36" max="36" width="20.109375" bestFit="1" customWidth="1"/>
    <col min="37" max="37" width="27" bestFit="1" customWidth="1"/>
  </cols>
  <sheetData>
    <row r="1" spans="1:39">
      <c r="A1" s="21" t="s">
        <v>7928</v>
      </c>
      <c r="B1" s="21"/>
      <c r="C1" s="21"/>
      <c r="D1" s="21"/>
      <c r="E1" s="21" t="s">
        <v>7953</v>
      </c>
      <c r="F1" s="21"/>
      <c r="G1" s="21"/>
      <c r="H1" s="21"/>
      <c r="I1" s="2"/>
      <c r="K1" s="21" t="s">
        <v>7929</v>
      </c>
      <c r="L1" s="21"/>
      <c r="N1" s="21" t="s">
        <v>7930</v>
      </c>
      <c r="O1" s="21"/>
      <c r="R1" s="27" t="s">
        <v>7941</v>
      </c>
      <c r="S1" s="27"/>
      <c r="T1" s="27"/>
      <c r="U1" s="27" t="s">
        <v>7945</v>
      </c>
      <c r="V1" s="27"/>
      <c r="W1" s="27"/>
      <c r="X1" s="9" t="s">
        <v>7949</v>
      </c>
      <c r="Y1" s="9"/>
      <c r="AA1" s="21" t="s">
        <v>7970</v>
      </c>
      <c r="AB1" s="21"/>
      <c r="AC1" s="21"/>
      <c r="AD1" s="21"/>
      <c r="AE1" s="21"/>
      <c r="AF1" s="21"/>
      <c r="AG1" s="2"/>
    </row>
    <row r="2" spans="1:39">
      <c r="A2" s="5" t="s">
        <v>7914</v>
      </c>
      <c r="B2" s="5" t="s">
        <v>7915</v>
      </c>
      <c r="C2" t="s">
        <v>7913</v>
      </c>
      <c r="E2" s="5" t="s">
        <v>7909</v>
      </c>
      <c r="F2" t="s">
        <v>7954</v>
      </c>
      <c r="G2" t="s">
        <v>7955</v>
      </c>
      <c r="H2" t="s">
        <v>7956</v>
      </c>
      <c r="I2" s="10" t="s">
        <v>7957</v>
      </c>
      <c r="K2" s="5" t="s">
        <v>4</v>
      </c>
      <c r="L2" t="s">
        <v>7913</v>
      </c>
      <c r="N2" s="5" t="s">
        <v>7944</v>
      </c>
      <c r="O2" t="s">
        <v>7913</v>
      </c>
      <c r="R2" s="5" t="s">
        <v>7870</v>
      </c>
      <c r="S2" s="5" t="s">
        <v>7741</v>
      </c>
      <c r="T2" t="s">
        <v>7940</v>
      </c>
      <c r="U2" s="5" t="s">
        <v>7870</v>
      </c>
      <c r="V2" s="5" t="s">
        <v>7741</v>
      </c>
      <c r="W2" t="s">
        <v>7946</v>
      </c>
      <c r="X2" s="10" t="s">
        <v>7947</v>
      </c>
      <c r="Y2" s="10" t="s">
        <v>7948</v>
      </c>
      <c r="AA2" t="s">
        <v>7870</v>
      </c>
      <c r="AB2" s="34" t="s">
        <v>7741</v>
      </c>
      <c r="AC2" s="34" t="s">
        <v>7940</v>
      </c>
      <c r="AD2" t="s">
        <v>7946</v>
      </c>
      <c r="AE2" s="10" t="s">
        <v>7947</v>
      </c>
      <c r="AF2" s="10" t="s">
        <v>7948</v>
      </c>
      <c r="AG2" s="10"/>
      <c r="AI2" s="21" t="s">
        <v>7977</v>
      </c>
      <c r="AJ2" s="21"/>
      <c r="AK2" s="21"/>
    </row>
    <row r="3" spans="1:39" ht="15" thickBot="1">
      <c r="A3" t="s">
        <v>7984</v>
      </c>
      <c r="B3" t="s">
        <v>7984</v>
      </c>
      <c r="C3" s="35"/>
      <c r="E3" s="6" t="s">
        <v>7872</v>
      </c>
      <c r="F3" s="35">
        <v>2448900</v>
      </c>
      <c r="G3" s="35">
        <v>2248316</v>
      </c>
      <c r="H3" s="35">
        <v>15200584</v>
      </c>
      <c r="I3">
        <f>F3-G3</f>
        <v>200584</v>
      </c>
      <c r="K3" s="6" t="s">
        <v>17</v>
      </c>
      <c r="L3" s="35">
        <v>162476464.22999972</v>
      </c>
      <c r="N3" s="6" t="s">
        <v>10</v>
      </c>
      <c r="O3" s="35">
        <v>164706809.46999982</v>
      </c>
      <c r="R3" t="s">
        <v>7872</v>
      </c>
      <c r="S3" t="s">
        <v>7746</v>
      </c>
      <c r="T3" s="35">
        <v>469461</v>
      </c>
      <c r="U3" t="s">
        <v>7872</v>
      </c>
      <c r="V3" t="s">
        <v>7746</v>
      </c>
      <c r="W3" s="35">
        <v>1053661.46</v>
      </c>
      <c r="X3">
        <f>W3-T3</f>
        <v>584200.46</v>
      </c>
      <c r="Y3" s="4">
        <f>X3/T3</f>
        <v>1.2444067984348006</v>
      </c>
      <c r="AA3" t="s">
        <v>7872</v>
      </c>
      <c r="AB3" t="s">
        <v>7746</v>
      </c>
      <c r="AC3">
        <v>469461</v>
      </c>
      <c r="AD3">
        <v>1053661.46</v>
      </c>
      <c r="AE3">
        <v>584200.46</v>
      </c>
      <c r="AF3" s="4">
        <v>1.2444067984348006</v>
      </c>
      <c r="AG3" s="4" t="s">
        <v>7909</v>
      </c>
      <c r="AH3" s="36" t="s">
        <v>7948</v>
      </c>
      <c r="AI3" s="5" t="s">
        <v>7909</v>
      </c>
      <c r="AJ3" t="s">
        <v>7975</v>
      </c>
      <c r="AK3" t="s">
        <v>7976</v>
      </c>
      <c r="AL3" t="s">
        <v>7909</v>
      </c>
      <c r="AM3" t="s">
        <v>7948</v>
      </c>
    </row>
    <row r="4" spans="1:39" ht="15" thickTop="1">
      <c r="A4" t="s">
        <v>7911</v>
      </c>
      <c r="B4" t="s">
        <v>7916</v>
      </c>
      <c r="C4" s="35">
        <v>29443675.100000001</v>
      </c>
      <c r="E4" s="6" t="s">
        <v>7873</v>
      </c>
      <c r="F4" s="35">
        <v>2359413</v>
      </c>
      <c r="G4" s="35">
        <v>3550688</v>
      </c>
      <c r="H4" s="35">
        <v>14009309</v>
      </c>
      <c r="I4">
        <f t="shared" ref="I4:I26" si="0">F4-G4</f>
        <v>-1191275</v>
      </c>
      <c r="K4" s="6" t="s">
        <v>11</v>
      </c>
      <c r="L4" s="35">
        <v>155508171.47999978</v>
      </c>
      <c r="N4" s="6" t="s">
        <v>39</v>
      </c>
      <c r="O4" s="35">
        <v>154432285.81999987</v>
      </c>
      <c r="R4" t="s">
        <v>7872</v>
      </c>
      <c r="S4" t="s">
        <v>7752</v>
      </c>
      <c r="T4" s="35">
        <v>843713</v>
      </c>
      <c r="U4" t="s">
        <v>7872</v>
      </c>
      <c r="V4" t="s">
        <v>7752</v>
      </c>
      <c r="W4" s="35">
        <v>479740.81</v>
      </c>
      <c r="X4">
        <f t="shared" ref="X4:X67" si="1">W4-T4</f>
        <v>-363972.19</v>
      </c>
      <c r="Y4" s="4">
        <f t="shared" ref="Y4:Y67" si="2">X4/T4</f>
        <v>-0.43139336480533075</v>
      </c>
      <c r="AA4" t="s">
        <v>7872</v>
      </c>
      <c r="AB4" t="s">
        <v>7752</v>
      </c>
      <c r="AC4">
        <v>843713</v>
      </c>
      <c r="AD4">
        <v>479740.81</v>
      </c>
      <c r="AE4">
        <v>-363972.19</v>
      </c>
      <c r="AF4" s="4">
        <v>-0.43139336480533075</v>
      </c>
      <c r="AG4" s="4" t="s">
        <v>7746</v>
      </c>
      <c r="AH4" s="4">
        <f>(AK4-AJ4)/AJ4</f>
        <v>0.16257866637536109</v>
      </c>
      <c r="AI4" s="6" t="s">
        <v>7746</v>
      </c>
      <c r="AJ4" s="35">
        <v>17008474</v>
      </c>
      <c r="AK4" s="35">
        <v>19773689.020000003</v>
      </c>
      <c r="AL4" t="s">
        <v>7746</v>
      </c>
      <c r="AM4" s="4">
        <f>(AK4-AJ4)/AJ4</f>
        <v>0.16257866637536109</v>
      </c>
    </row>
    <row r="5" spans="1:39">
      <c r="A5" t="s">
        <v>7911</v>
      </c>
      <c r="B5" t="s">
        <v>7917</v>
      </c>
      <c r="C5" s="35">
        <v>27655425.610000011</v>
      </c>
      <c r="E5" s="6" t="s">
        <v>7874</v>
      </c>
      <c r="F5" s="35">
        <v>2840779</v>
      </c>
      <c r="G5" s="35">
        <v>5394140</v>
      </c>
      <c r="H5" s="35">
        <v>11455948</v>
      </c>
      <c r="I5">
        <f t="shared" si="0"/>
        <v>-2553361</v>
      </c>
      <c r="K5" s="6" t="s">
        <v>20</v>
      </c>
      <c r="L5" s="35">
        <v>159906740.27999994</v>
      </c>
      <c r="N5" s="6" t="s">
        <v>14</v>
      </c>
      <c r="O5" s="35">
        <v>160894675.40999997</v>
      </c>
      <c r="R5" t="s">
        <v>7872</v>
      </c>
      <c r="S5" t="s">
        <v>7754</v>
      </c>
      <c r="T5" s="35">
        <v>1147513</v>
      </c>
      <c r="U5" t="s">
        <v>7872</v>
      </c>
      <c r="V5" t="s">
        <v>7754</v>
      </c>
      <c r="W5" s="35">
        <v>658766.66</v>
      </c>
      <c r="X5">
        <f t="shared" si="1"/>
        <v>-488746.33999999997</v>
      </c>
      <c r="Y5" s="4">
        <f t="shared" si="2"/>
        <v>-0.42591791116963379</v>
      </c>
      <c r="AA5" t="s">
        <v>7872</v>
      </c>
      <c r="AB5" t="s">
        <v>7754</v>
      </c>
      <c r="AC5">
        <v>1147513</v>
      </c>
      <c r="AD5">
        <v>658766.66</v>
      </c>
      <c r="AE5">
        <v>-488746.33999999997</v>
      </c>
      <c r="AF5" s="4">
        <v>-0.42591791116963379</v>
      </c>
      <c r="AG5" s="4" t="s">
        <v>7752</v>
      </c>
      <c r="AH5" s="4">
        <f t="shared" ref="AH5:AH9" si="3">(AK5-AJ5)/AJ5</f>
        <v>5.0726988546674859E-2</v>
      </c>
      <c r="AI5" s="6" t="s">
        <v>7752</v>
      </c>
      <c r="AJ5" s="35">
        <v>16423615</v>
      </c>
      <c r="AK5" s="35">
        <v>17256735.529999997</v>
      </c>
      <c r="AL5" t="s">
        <v>7752</v>
      </c>
      <c r="AM5" s="4">
        <f t="shared" ref="AM5:AM9" si="4">(AK5-AJ5)/AJ5</f>
        <v>5.0726988546674859E-2</v>
      </c>
    </row>
    <row r="6" spans="1:39">
      <c r="A6" t="s">
        <v>7911</v>
      </c>
      <c r="B6" t="s">
        <v>7918</v>
      </c>
      <c r="C6" s="35">
        <v>30478258.879999984</v>
      </c>
      <c r="E6" s="6" t="s">
        <v>7875</v>
      </c>
      <c r="F6" s="35">
        <v>4253873</v>
      </c>
      <c r="G6" s="35">
        <v>4293484</v>
      </c>
      <c r="H6" s="35">
        <v>11416337</v>
      </c>
      <c r="I6">
        <f t="shared" si="0"/>
        <v>-39611</v>
      </c>
      <c r="K6" s="6" t="s">
        <v>30</v>
      </c>
      <c r="L6" s="35">
        <v>163326886.33000001</v>
      </c>
      <c r="N6" s="6" t="s">
        <v>23</v>
      </c>
      <c r="O6" s="35">
        <v>161184491.61999974</v>
      </c>
      <c r="R6" t="s">
        <v>7872</v>
      </c>
      <c r="S6" t="s">
        <v>3</v>
      </c>
      <c r="T6" s="35">
        <v>336615</v>
      </c>
      <c r="U6" t="s">
        <v>7872</v>
      </c>
      <c r="V6" t="s">
        <v>3</v>
      </c>
      <c r="W6" s="35">
        <v>1037350.09</v>
      </c>
      <c r="X6">
        <f t="shared" si="1"/>
        <v>700735.09</v>
      </c>
      <c r="Y6" s="4">
        <f t="shared" si="2"/>
        <v>2.08171082690908</v>
      </c>
      <c r="AA6" t="s">
        <v>7872</v>
      </c>
      <c r="AB6" t="s">
        <v>3</v>
      </c>
      <c r="AC6">
        <v>336615</v>
      </c>
      <c r="AD6">
        <v>1037350.09</v>
      </c>
      <c r="AE6">
        <v>700735.09</v>
      </c>
      <c r="AF6" s="4">
        <v>2.08171082690908</v>
      </c>
      <c r="AG6" s="4" t="s">
        <v>7754</v>
      </c>
      <c r="AH6" s="4">
        <f t="shared" si="3"/>
        <v>-7.2795948730642731E-3</v>
      </c>
      <c r="AI6" s="6" t="s">
        <v>7754</v>
      </c>
      <c r="AJ6" s="35">
        <v>17476794</v>
      </c>
      <c r="AK6" s="35">
        <v>17349570.02</v>
      </c>
      <c r="AL6" t="s">
        <v>7754</v>
      </c>
      <c r="AM6" s="4">
        <f t="shared" si="4"/>
        <v>-7.2795948730642731E-3</v>
      </c>
    </row>
    <row r="7" spans="1:39">
      <c r="A7" t="s">
        <v>7911</v>
      </c>
      <c r="B7" t="s">
        <v>7919</v>
      </c>
      <c r="C7" s="35">
        <v>25437564.969999995</v>
      </c>
      <c r="E7" s="6" t="s">
        <v>7876</v>
      </c>
      <c r="F7" s="35">
        <v>1530967</v>
      </c>
      <c r="G7" s="35">
        <v>5205009</v>
      </c>
      <c r="H7" s="35">
        <v>7742295</v>
      </c>
      <c r="I7">
        <f t="shared" si="0"/>
        <v>-3674042</v>
      </c>
      <c r="K7" s="6" t="s">
        <v>7983</v>
      </c>
      <c r="L7" s="35"/>
      <c r="N7" s="6" t="s">
        <v>7983</v>
      </c>
      <c r="O7" s="35"/>
      <c r="R7" t="s">
        <v>7872</v>
      </c>
      <c r="S7" t="s">
        <v>7765</v>
      </c>
      <c r="T7" s="35">
        <v>564032</v>
      </c>
      <c r="U7" t="s">
        <v>7872</v>
      </c>
      <c r="V7" t="s">
        <v>7765</v>
      </c>
      <c r="W7" s="35">
        <v>969407.95</v>
      </c>
      <c r="X7">
        <f t="shared" si="1"/>
        <v>405375.94999999995</v>
      </c>
      <c r="Y7" s="4">
        <f t="shared" si="2"/>
        <v>0.71871090647339153</v>
      </c>
      <c r="AA7" t="s">
        <v>7872</v>
      </c>
      <c r="AB7" t="s">
        <v>7765</v>
      </c>
      <c r="AC7">
        <v>564032</v>
      </c>
      <c r="AD7">
        <v>969407.95</v>
      </c>
      <c r="AE7">
        <v>405375.94999999995</v>
      </c>
      <c r="AF7" s="4">
        <v>0.71871090647339153</v>
      </c>
      <c r="AG7" s="4" t="s">
        <v>3</v>
      </c>
      <c r="AH7" s="4">
        <f t="shared" si="3"/>
        <v>8.5630464330160638E-2</v>
      </c>
      <c r="AI7" s="6" t="s">
        <v>3</v>
      </c>
      <c r="AJ7" s="35">
        <v>17158782</v>
      </c>
      <c r="AK7" s="35">
        <v>18628096.470000003</v>
      </c>
      <c r="AL7" t="s">
        <v>3</v>
      </c>
      <c r="AM7" s="4">
        <f t="shared" si="4"/>
        <v>8.5630464330160638E-2</v>
      </c>
    </row>
    <row r="8" spans="1:39">
      <c r="A8" t="s">
        <v>7911</v>
      </c>
      <c r="B8" t="s">
        <v>7920</v>
      </c>
      <c r="C8" s="35">
        <v>26440905.82</v>
      </c>
      <c r="E8" s="6" t="s">
        <v>7877</v>
      </c>
      <c r="F8" s="35">
        <v>2203187</v>
      </c>
      <c r="G8" s="35">
        <v>3098194</v>
      </c>
      <c r="H8" s="35">
        <v>6847288</v>
      </c>
      <c r="I8">
        <f t="shared" si="0"/>
        <v>-895007</v>
      </c>
      <c r="K8" s="6" t="s">
        <v>7910</v>
      </c>
      <c r="L8" s="35">
        <v>641218262.31999946</v>
      </c>
      <c r="N8" s="6" t="s">
        <v>7910</v>
      </c>
      <c r="O8" s="35">
        <v>641218262.31999946</v>
      </c>
      <c r="R8" t="s">
        <v>7872</v>
      </c>
      <c r="S8" t="s">
        <v>7748</v>
      </c>
      <c r="T8" s="35">
        <v>333337</v>
      </c>
      <c r="U8" t="s">
        <v>7872</v>
      </c>
      <c r="V8" t="s">
        <v>7748</v>
      </c>
      <c r="W8" s="35">
        <v>541323.56999999995</v>
      </c>
      <c r="X8">
        <f t="shared" si="1"/>
        <v>207986.56999999995</v>
      </c>
      <c r="Y8" s="4">
        <f t="shared" si="2"/>
        <v>0.6239528465186881</v>
      </c>
      <c r="AA8" t="s">
        <v>7872</v>
      </c>
      <c r="AB8" t="s">
        <v>7748</v>
      </c>
      <c r="AC8">
        <v>333337</v>
      </c>
      <c r="AD8">
        <v>541323.56999999995</v>
      </c>
      <c r="AE8">
        <v>207986.56999999995</v>
      </c>
      <c r="AF8" s="4">
        <v>0.6239528465186881</v>
      </c>
      <c r="AG8" s="4" t="s">
        <v>7765</v>
      </c>
      <c r="AH8" s="4">
        <f t="shared" si="3"/>
        <v>0.17960183723222378</v>
      </c>
      <c r="AI8" s="6" t="s">
        <v>7765</v>
      </c>
      <c r="AJ8" s="35">
        <v>17434704</v>
      </c>
      <c r="AK8" s="35">
        <v>20566008.870000001</v>
      </c>
      <c r="AL8" t="s">
        <v>7765</v>
      </c>
      <c r="AM8" s="4">
        <f t="shared" si="4"/>
        <v>0.17960183723222378</v>
      </c>
    </row>
    <row r="9" spans="1:39">
      <c r="A9" t="s">
        <v>7911</v>
      </c>
      <c r="B9" t="s">
        <v>7921</v>
      </c>
      <c r="C9" s="35">
        <v>24237092.740000021</v>
      </c>
      <c r="E9" s="6" t="s">
        <v>7878</v>
      </c>
      <c r="F9" s="35">
        <v>3086097</v>
      </c>
      <c r="G9" s="35">
        <v>4947190</v>
      </c>
      <c r="H9" s="35">
        <v>4986195</v>
      </c>
      <c r="I9">
        <f t="shared" si="0"/>
        <v>-1861093</v>
      </c>
      <c r="K9" s="21" t="s">
        <v>7931</v>
      </c>
      <c r="L9" s="21"/>
      <c r="N9" s="21" t="s">
        <v>7943</v>
      </c>
      <c r="O9" s="21"/>
      <c r="R9" t="s">
        <v>7873</v>
      </c>
      <c r="S9" t="s">
        <v>7746</v>
      </c>
      <c r="T9" s="35">
        <v>1152088</v>
      </c>
      <c r="U9" t="s">
        <v>7873</v>
      </c>
      <c r="V9" t="s">
        <v>7746</v>
      </c>
      <c r="W9" s="35">
        <v>1051987.03</v>
      </c>
      <c r="X9">
        <f t="shared" si="1"/>
        <v>-100100.96999999997</v>
      </c>
      <c r="Y9" s="4">
        <f t="shared" si="2"/>
        <v>-8.6886565956767164E-2</v>
      </c>
      <c r="AA9" t="s">
        <v>7873</v>
      </c>
      <c r="AB9" t="s">
        <v>7746</v>
      </c>
      <c r="AC9">
        <v>1152088</v>
      </c>
      <c r="AD9">
        <v>1051987.03</v>
      </c>
      <c r="AE9">
        <v>-100100.96999999997</v>
      </c>
      <c r="AF9" s="4">
        <v>-8.6886565956767164E-2</v>
      </c>
      <c r="AG9" s="4" t="s">
        <v>7748</v>
      </c>
      <c r="AH9" s="4">
        <f t="shared" si="3"/>
        <v>0.16474088272184845</v>
      </c>
      <c r="AI9" s="6" t="s">
        <v>7748</v>
      </c>
      <c r="AJ9" s="35">
        <v>16974611</v>
      </c>
      <c r="AK9" s="35">
        <v>19771023.399999999</v>
      </c>
      <c r="AL9" t="s">
        <v>7748</v>
      </c>
      <c r="AM9" s="4">
        <f t="shared" si="4"/>
        <v>0.16474088272184845</v>
      </c>
    </row>
    <row r="10" spans="1:39">
      <c r="A10" t="s">
        <v>7911</v>
      </c>
      <c r="B10" t="s">
        <v>7922</v>
      </c>
      <c r="C10" s="35">
        <v>30112404.569999982</v>
      </c>
      <c r="E10" s="6" t="s">
        <v>7879</v>
      </c>
      <c r="F10" s="35">
        <v>2775876</v>
      </c>
      <c r="G10" s="35">
        <v>2995898</v>
      </c>
      <c r="H10" s="35">
        <v>4766173</v>
      </c>
      <c r="I10">
        <f t="shared" si="0"/>
        <v>-220022</v>
      </c>
      <c r="K10" s="5" t="s">
        <v>2</v>
      </c>
      <c r="L10" t="s">
        <v>7913</v>
      </c>
      <c r="N10" s="5" t="s">
        <v>7942</v>
      </c>
      <c r="O10" t="s">
        <v>7939</v>
      </c>
      <c r="R10" t="s">
        <v>7873</v>
      </c>
      <c r="S10" t="s">
        <v>7752</v>
      </c>
      <c r="T10" s="35">
        <v>963569</v>
      </c>
      <c r="U10" t="s">
        <v>7873</v>
      </c>
      <c r="V10" t="s">
        <v>7752</v>
      </c>
      <c r="W10" s="35">
        <v>501696.76</v>
      </c>
      <c r="X10">
        <f t="shared" si="1"/>
        <v>-461872.24</v>
      </c>
      <c r="Y10" s="4">
        <f t="shared" si="2"/>
        <v>-0.47933488935405766</v>
      </c>
      <c r="AA10" t="s">
        <v>7873</v>
      </c>
      <c r="AB10" t="s">
        <v>7752</v>
      </c>
      <c r="AC10">
        <v>963569</v>
      </c>
      <c r="AD10">
        <v>501696.76</v>
      </c>
      <c r="AE10">
        <v>-461872.24</v>
      </c>
      <c r="AF10" s="4">
        <v>-0.47933488935405766</v>
      </c>
      <c r="AG10" s="4"/>
      <c r="AI10" s="6" t="s">
        <v>7983</v>
      </c>
      <c r="AJ10" s="35"/>
      <c r="AK10" s="35"/>
    </row>
    <row r="11" spans="1:39">
      <c r="A11" t="s">
        <v>7911</v>
      </c>
      <c r="B11" t="s">
        <v>7923</v>
      </c>
      <c r="C11" s="35">
        <v>23741778.72000001</v>
      </c>
      <c r="E11" s="6" t="s">
        <v>7880</v>
      </c>
      <c r="F11" s="35">
        <v>2164181</v>
      </c>
      <c r="G11" s="35">
        <v>5138666</v>
      </c>
      <c r="H11" s="35">
        <v>1791688</v>
      </c>
      <c r="I11">
        <f t="shared" si="0"/>
        <v>-2974485</v>
      </c>
      <c r="K11" s="6" t="s">
        <v>129</v>
      </c>
      <c r="L11" s="35">
        <v>3250510.7</v>
      </c>
      <c r="N11" s="6" t="s">
        <v>7936</v>
      </c>
      <c r="O11" s="35">
        <v>858340.89</v>
      </c>
      <c r="R11" t="s">
        <v>7873</v>
      </c>
      <c r="S11" t="s">
        <v>7754</v>
      </c>
      <c r="T11" s="35">
        <v>992263</v>
      </c>
      <c r="U11" t="s">
        <v>7873</v>
      </c>
      <c r="V11" t="s">
        <v>7754</v>
      </c>
      <c r="W11" s="35">
        <v>321897.61</v>
      </c>
      <c r="X11">
        <f t="shared" si="1"/>
        <v>-670365.39</v>
      </c>
      <c r="Y11" s="4">
        <f t="shared" si="2"/>
        <v>-0.6755924487761813</v>
      </c>
      <c r="AA11" t="s">
        <v>7873</v>
      </c>
      <c r="AB11" t="s">
        <v>7754</v>
      </c>
      <c r="AC11">
        <v>992263</v>
      </c>
      <c r="AD11">
        <v>321897.61</v>
      </c>
      <c r="AE11">
        <v>-670365.39</v>
      </c>
      <c r="AF11" s="4">
        <v>-0.6755924487761813</v>
      </c>
      <c r="AG11" s="4"/>
      <c r="AI11" s="6" t="s">
        <v>7910</v>
      </c>
      <c r="AJ11" s="35">
        <v>102476980</v>
      </c>
      <c r="AK11" s="35">
        <v>113345123.31</v>
      </c>
    </row>
    <row r="12" spans="1:39">
      <c r="A12" t="s">
        <v>7911</v>
      </c>
      <c r="B12" t="s">
        <v>7924</v>
      </c>
      <c r="C12" s="35">
        <v>27121030.900000021</v>
      </c>
      <c r="E12" s="6" t="s">
        <v>7881</v>
      </c>
      <c r="F12" s="35">
        <v>4883517</v>
      </c>
      <c r="G12" s="35">
        <v>4308403</v>
      </c>
      <c r="H12" s="35">
        <v>2366802</v>
      </c>
      <c r="I12">
        <f t="shared" si="0"/>
        <v>575114</v>
      </c>
      <c r="K12" s="6" t="s">
        <v>320</v>
      </c>
      <c r="L12" s="35">
        <v>3460245.310000001</v>
      </c>
      <c r="N12" s="6" t="s">
        <v>7935</v>
      </c>
      <c r="O12" s="35">
        <v>1073558.02</v>
      </c>
      <c r="R12" t="s">
        <v>7873</v>
      </c>
      <c r="S12" t="s">
        <v>3</v>
      </c>
      <c r="T12" s="35">
        <v>1092471</v>
      </c>
      <c r="U12" t="s">
        <v>7873</v>
      </c>
      <c r="V12" t="s">
        <v>3</v>
      </c>
      <c r="W12" s="35">
        <v>1041489.89</v>
      </c>
      <c r="X12">
        <f t="shared" si="1"/>
        <v>-50981.109999999986</v>
      </c>
      <c r="Y12" s="4">
        <f t="shared" si="2"/>
        <v>-4.6665870306854818E-2</v>
      </c>
      <c r="AA12" t="s">
        <v>7873</v>
      </c>
      <c r="AB12" t="s">
        <v>3</v>
      </c>
      <c r="AC12">
        <v>1092471</v>
      </c>
      <c r="AD12">
        <v>1041489.89</v>
      </c>
      <c r="AE12">
        <v>-50981.109999999986</v>
      </c>
      <c r="AF12" s="4">
        <v>-4.6665870306854818E-2</v>
      </c>
      <c r="AG12" s="4"/>
    </row>
    <row r="13" spans="1:39">
      <c r="A13" t="s">
        <v>7911</v>
      </c>
      <c r="B13" t="s">
        <v>7925</v>
      </c>
      <c r="C13" s="35">
        <v>30065959.650000006</v>
      </c>
      <c r="E13" s="6" t="s">
        <v>7882</v>
      </c>
      <c r="F13" s="35">
        <v>2254319</v>
      </c>
      <c r="G13" s="35">
        <v>3054187</v>
      </c>
      <c r="H13" s="35">
        <v>1566934</v>
      </c>
      <c r="I13">
        <f t="shared" si="0"/>
        <v>-799868</v>
      </c>
      <c r="K13" s="6" t="s">
        <v>85</v>
      </c>
      <c r="L13" s="35">
        <v>4452105.92</v>
      </c>
      <c r="N13" s="6" t="s">
        <v>7937</v>
      </c>
      <c r="O13" s="35">
        <v>1290974.3299999996</v>
      </c>
      <c r="R13" t="s">
        <v>7873</v>
      </c>
      <c r="S13" t="s">
        <v>7765</v>
      </c>
      <c r="T13" s="35">
        <v>807135</v>
      </c>
      <c r="U13" t="s">
        <v>7873</v>
      </c>
      <c r="V13" t="s">
        <v>7765</v>
      </c>
      <c r="W13" s="35">
        <v>1206598.6299999999</v>
      </c>
      <c r="X13">
        <f t="shared" si="1"/>
        <v>399463.62999999989</v>
      </c>
      <c r="Y13" s="4">
        <f t="shared" si="2"/>
        <v>0.49491550979699789</v>
      </c>
      <c r="AA13" t="s">
        <v>7873</v>
      </c>
      <c r="AB13" t="s">
        <v>7765</v>
      </c>
      <c r="AC13">
        <v>807135</v>
      </c>
      <c r="AD13">
        <v>1206598.6299999999</v>
      </c>
      <c r="AE13">
        <v>399463.62999999989</v>
      </c>
      <c r="AF13" s="4">
        <v>0.49491550979699789</v>
      </c>
      <c r="AG13" s="4"/>
      <c r="AI13" s="5" t="s">
        <v>7909</v>
      </c>
      <c r="AJ13" t="s">
        <v>7975</v>
      </c>
      <c r="AK13" t="s">
        <v>7976</v>
      </c>
    </row>
    <row r="14" spans="1:39">
      <c r="A14" t="s">
        <v>7911</v>
      </c>
      <c r="B14" t="s">
        <v>7926</v>
      </c>
      <c r="C14" s="35">
        <v>28539300.569999982</v>
      </c>
      <c r="E14" s="6" t="s">
        <v>7883</v>
      </c>
      <c r="F14" s="35">
        <v>2382923</v>
      </c>
      <c r="G14" s="35">
        <v>3022753</v>
      </c>
      <c r="H14" s="35">
        <v>927104</v>
      </c>
      <c r="I14">
        <f t="shared" si="0"/>
        <v>-639830</v>
      </c>
      <c r="K14" s="6" t="s">
        <v>522</v>
      </c>
      <c r="L14" s="35">
        <v>3813939.8100000005</v>
      </c>
      <c r="N14" s="6" t="s">
        <v>7934</v>
      </c>
      <c r="O14" s="35">
        <v>29538686.899999972</v>
      </c>
      <c r="R14" t="s">
        <v>7873</v>
      </c>
      <c r="S14" t="s">
        <v>7748</v>
      </c>
      <c r="T14" s="35">
        <v>1017541</v>
      </c>
      <c r="U14" t="s">
        <v>7873</v>
      </c>
      <c r="V14" t="s">
        <v>7748</v>
      </c>
      <c r="W14" s="35">
        <v>457463.61</v>
      </c>
      <c r="X14">
        <f t="shared" si="1"/>
        <v>-560077.39</v>
      </c>
      <c r="Y14" s="4">
        <f t="shared" si="2"/>
        <v>-0.55042243015269166</v>
      </c>
      <c r="AA14" t="s">
        <v>7873</v>
      </c>
      <c r="AB14" t="s">
        <v>7748</v>
      </c>
      <c r="AC14">
        <v>1017541</v>
      </c>
      <c r="AD14">
        <v>457463.61</v>
      </c>
      <c r="AE14">
        <v>-560077.39</v>
      </c>
      <c r="AF14" s="4">
        <v>-0.55042243015269166</v>
      </c>
      <c r="AG14" s="4"/>
      <c r="AI14" s="6" t="s">
        <v>7872</v>
      </c>
      <c r="AJ14" s="35">
        <v>3694671</v>
      </c>
      <c r="AK14" s="35">
        <v>4740250.54</v>
      </c>
    </row>
    <row r="15" spans="1:39">
      <c r="A15" t="s">
        <v>7911</v>
      </c>
      <c r="B15" t="s">
        <v>7927</v>
      </c>
      <c r="C15" s="35">
        <v>24743145.020000011</v>
      </c>
      <c r="E15" s="6" t="s">
        <v>7884</v>
      </c>
      <c r="F15" s="35">
        <v>2804893</v>
      </c>
      <c r="G15" s="35">
        <v>3507294</v>
      </c>
      <c r="H15" s="35">
        <v>224703</v>
      </c>
      <c r="I15">
        <f t="shared" si="0"/>
        <v>-702401</v>
      </c>
      <c r="K15" s="6" t="s">
        <v>67</v>
      </c>
      <c r="L15" s="35">
        <v>3475831.7699999991</v>
      </c>
      <c r="N15" s="6" t="s">
        <v>7983</v>
      </c>
      <c r="O15" s="35"/>
      <c r="R15" t="s">
        <v>7874</v>
      </c>
      <c r="S15" t="s">
        <v>7746</v>
      </c>
      <c r="T15" s="35">
        <v>797830</v>
      </c>
      <c r="U15" t="s">
        <v>7874</v>
      </c>
      <c r="V15" t="s">
        <v>7746</v>
      </c>
      <c r="W15" s="35">
        <v>1092755.5</v>
      </c>
      <c r="X15">
        <f t="shared" si="1"/>
        <v>294925.5</v>
      </c>
      <c r="Y15" s="4">
        <f t="shared" si="2"/>
        <v>0.36965957660153165</v>
      </c>
      <c r="AA15" t="s">
        <v>7874</v>
      </c>
      <c r="AB15" t="s">
        <v>7746</v>
      </c>
      <c r="AC15">
        <v>797830</v>
      </c>
      <c r="AD15">
        <v>1092755.5</v>
      </c>
      <c r="AE15">
        <v>294925.5</v>
      </c>
      <c r="AF15" s="4">
        <v>0.36965957660153165</v>
      </c>
      <c r="AG15" s="4"/>
      <c r="AI15" s="6" t="s">
        <v>7873</v>
      </c>
      <c r="AJ15" s="35">
        <v>6025067</v>
      </c>
      <c r="AK15" s="35">
        <v>4581133.53</v>
      </c>
    </row>
    <row r="16" spans="1:39">
      <c r="A16" t="s">
        <v>7912</v>
      </c>
      <c r="B16" t="s">
        <v>7916</v>
      </c>
      <c r="C16" s="35">
        <v>24198985.20000001</v>
      </c>
      <c r="E16" s="6" t="s">
        <v>7885</v>
      </c>
      <c r="F16" s="35">
        <v>2558582</v>
      </c>
      <c r="G16" s="35">
        <v>4447525</v>
      </c>
      <c r="H16" s="35">
        <v>-1664240</v>
      </c>
      <c r="I16">
        <f t="shared" si="0"/>
        <v>-1888943</v>
      </c>
      <c r="K16" s="6" t="s">
        <v>117</v>
      </c>
      <c r="L16" s="35">
        <v>3406267.0200000005</v>
      </c>
      <c r="N16" s="6" t="s">
        <v>7910</v>
      </c>
      <c r="O16" s="35">
        <v>32761560.139999971</v>
      </c>
      <c r="R16" t="s">
        <v>7874</v>
      </c>
      <c r="S16" t="s">
        <v>7752</v>
      </c>
      <c r="T16" s="35">
        <v>316280</v>
      </c>
      <c r="U16" t="s">
        <v>7874</v>
      </c>
      <c r="V16" t="s">
        <v>7752</v>
      </c>
      <c r="W16" s="35">
        <v>1109625.1100000001</v>
      </c>
      <c r="X16">
        <f t="shared" si="1"/>
        <v>793345.1100000001</v>
      </c>
      <c r="Y16" s="4">
        <f t="shared" si="2"/>
        <v>2.5083631908435566</v>
      </c>
      <c r="AA16" t="s">
        <v>7874</v>
      </c>
      <c r="AB16" t="s">
        <v>7752</v>
      </c>
      <c r="AC16">
        <v>316280</v>
      </c>
      <c r="AD16">
        <v>1109625.1100000001</v>
      </c>
      <c r="AE16">
        <v>793345.1100000001</v>
      </c>
      <c r="AF16" s="4">
        <v>2.5083631908435566</v>
      </c>
      <c r="AG16" s="4"/>
      <c r="AI16" s="6" t="s">
        <v>7874</v>
      </c>
      <c r="AJ16" s="35">
        <v>4142639</v>
      </c>
      <c r="AK16" s="35">
        <v>4544984.1800000006</v>
      </c>
    </row>
    <row r="17" spans="1:37">
      <c r="A17" t="s">
        <v>7912</v>
      </c>
      <c r="B17" t="s">
        <v>7917</v>
      </c>
      <c r="C17" s="35">
        <v>24620681.470000006</v>
      </c>
      <c r="E17" s="6" t="s">
        <v>7886</v>
      </c>
      <c r="F17" s="35">
        <v>3903028</v>
      </c>
      <c r="G17" s="35">
        <v>2686746</v>
      </c>
      <c r="H17" s="35">
        <v>-447958</v>
      </c>
      <c r="I17">
        <f t="shared" si="0"/>
        <v>1216282</v>
      </c>
      <c r="K17" s="6" t="s">
        <v>361</v>
      </c>
      <c r="L17" s="35">
        <v>3461028.7200000007</v>
      </c>
      <c r="N17" s="21" t="s">
        <v>7952</v>
      </c>
      <c r="O17" s="21"/>
      <c r="P17" s="21"/>
      <c r="Q17" s="2"/>
      <c r="R17" t="s">
        <v>7874</v>
      </c>
      <c r="S17" t="s">
        <v>7754</v>
      </c>
      <c r="T17" s="35">
        <v>726478</v>
      </c>
      <c r="U17" t="s">
        <v>7874</v>
      </c>
      <c r="V17" t="s">
        <v>7754</v>
      </c>
      <c r="W17" s="35">
        <v>319982.39</v>
      </c>
      <c r="X17">
        <f t="shared" si="1"/>
        <v>-406495.61</v>
      </c>
      <c r="Y17" s="4">
        <f t="shared" si="2"/>
        <v>-0.55954290425862863</v>
      </c>
      <c r="AA17" t="s">
        <v>7874</v>
      </c>
      <c r="AB17" t="s">
        <v>7754</v>
      </c>
      <c r="AC17">
        <v>726478</v>
      </c>
      <c r="AD17">
        <v>319982.39</v>
      </c>
      <c r="AE17">
        <v>-406495.61</v>
      </c>
      <c r="AF17" s="4">
        <v>-0.55954290425862863</v>
      </c>
      <c r="AG17" s="4"/>
      <c r="AI17" s="6" t="s">
        <v>7875</v>
      </c>
      <c r="AJ17" s="35">
        <v>4347950</v>
      </c>
      <c r="AK17" s="35">
        <v>4009709.7199999997</v>
      </c>
    </row>
    <row r="18" spans="1:37">
      <c r="A18" t="s">
        <v>7912</v>
      </c>
      <c r="B18" t="s">
        <v>7918</v>
      </c>
      <c r="C18" s="35">
        <v>27719545.010000013</v>
      </c>
      <c r="E18" s="6" t="s">
        <v>7887</v>
      </c>
      <c r="F18" s="35">
        <v>2709843</v>
      </c>
      <c r="G18" s="35">
        <v>2537217</v>
      </c>
      <c r="H18" s="35">
        <v>-275332</v>
      </c>
      <c r="I18">
        <f t="shared" si="0"/>
        <v>172626</v>
      </c>
      <c r="K18" s="6" t="s">
        <v>303</v>
      </c>
      <c r="L18" s="35">
        <v>3569198.18</v>
      </c>
      <c r="N18" s="5" t="s">
        <v>7909</v>
      </c>
      <c r="O18" t="s">
        <v>7950</v>
      </c>
      <c r="P18" t="s">
        <v>7951</v>
      </c>
      <c r="R18" t="s">
        <v>7874</v>
      </c>
      <c r="S18" t="s">
        <v>3</v>
      </c>
      <c r="T18" s="35">
        <v>912506</v>
      </c>
      <c r="U18" t="s">
        <v>7874</v>
      </c>
      <c r="V18" t="s">
        <v>3</v>
      </c>
      <c r="W18" s="35">
        <v>948123.16</v>
      </c>
      <c r="X18">
        <f t="shared" si="1"/>
        <v>35617.160000000033</v>
      </c>
      <c r="Y18" s="4">
        <f t="shared" si="2"/>
        <v>3.9032247459194827E-2</v>
      </c>
      <c r="AA18" t="s">
        <v>7874</v>
      </c>
      <c r="AB18" t="s">
        <v>3</v>
      </c>
      <c r="AC18">
        <v>912506</v>
      </c>
      <c r="AD18">
        <v>948123.16</v>
      </c>
      <c r="AE18">
        <v>35617.160000000033</v>
      </c>
      <c r="AF18" s="4">
        <v>3.9032247459194827E-2</v>
      </c>
      <c r="AG18" s="4"/>
      <c r="AI18" s="6" t="s">
        <v>7876</v>
      </c>
      <c r="AJ18" s="35">
        <v>4198388</v>
      </c>
      <c r="AK18" s="35">
        <v>5493691.1200000001</v>
      </c>
    </row>
    <row r="19" spans="1:37">
      <c r="A19" t="s">
        <v>7912</v>
      </c>
      <c r="B19" t="s">
        <v>7919</v>
      </c>
      <c r="C19" s="35">
        <v>28424222.639999989</v>
      </c>
      <c r="E19" s="6" t="s">
        <v>7888</v>
      </c>
      <c r="F19" s="35">
        <v>3596305</v>
      </c>
      <c r="G19" s="35">
        <v>4852839</v>
      </c>
      <c r="H19" s="35">
        <v>-1531866</v>
      </c>
      <c r="I19">
        <f t="shared" si="0"/>
        <v>-1256534</v>
      </c>
      <c r="K19" s="6" t="s">
        <v>29</v>
      </c>
      <c r="L19" s="35">
        <v>3342708.8600000003</v>
      </c>
      <c r="N19" s="6" t="s">
        <v>7746</v>
      </c>
      <c r="O19" s="35">
        <v>1864887</v>
      </c>
      <c r="P19" s="35">
        <v>268044.02</v>
      </c>
      <c r="R19" t="s">
        <v>7874</v>
      </c>
      <c r="S19" t="s">
        <v>7765</v>
      </c>
      <c r="T19" s="35">
        <v>581419</v>
      </c>
      <c r="U19" t="s">
        <v>7874</v>
      </c>
      <c r="V19" t="s">
        <v>7765</v>
      </c>
      <c r="W19" s="35">
        <v>592930.18999999994</v>
      </c>
      <c r="X19">
        <f t="shared" si="1"/>
        <v>11511.189999999944</v>
      </c>
      <c r="Y19" s="4">
        <f t="shared" si="2"/>
        <v>1.9798441399403777E-2</v>
      </c>
      <c r="AA19" t="s">
        <v>7874</v>
      </c>
      <c r="AB19" t="s">
        <v>7765</v>
      </c>
      <c r="AC19">
        <v>581419</v>
      </c>
      <c r="AD19">
        <v>592930.18999999994</v>
      </c>
      <c r="AE19">
        <v>11511.189999999944</v>
      </c>
      <c r="AF19" s="4">
        <v>1.9798441399403777E-2</v>
      </c>
      <c r="AG19" s="4"/>
      <c r="AI19" s="6" t="s">
        <v>7877</v>
      </c>
      <c r="AJ19" s="35">
        <v>4605703</v>
      </c>
      <c r="AK19" s="35">
        <v>5070624.57</v>
      </c>
    </row>
    <row r="20" spans="1:37">
      <c r="A20" t="s">
        <v>7912</v>
      </c>
      <c r="B20" t="s">
        <v>7920</v>
      </c>
      <c r="C20" s="35">
        <v>26809766.249999985</v>
      </c>
      <c r="E20" s="6" t="s">
        <v>7889</v>
      </c>
      <c r="F20" s="35">
        <v>4346806</v>
      </c>
      <c r="G20" s="35">
        <v>2572975</v>
      </c>
      <c r="H20" s="35">
        <v>241965</v>
      </c>
      <c r="I20">
        <f t="shared" si="0"/>
        <v>1773831</v>
      </c>
      <c r="K20" s="6" t="s">
        <v>235</v>
      </c>
      <c r="L20" s="35">
        <v>3434550.56</v>
      </c>
      <c r="N20" s="6" t="s">
        <v>7752</v>
      </c>
      <c r="O20" s="35">
        <v>2496083</v>
      </c>
      <c r="P20" s="35">
        <v>374348.49999999994</v>
      </c>
      <c r="R20" t="s">
        <v>7874</v>
      </c>
      <c r="S20" t="s">
        <v>7748</v>
      </c>
      <c r="T20" s="35">
        <v>808126</v>
      </c>
      <c r="U20" t="s">
        <v>7874</v>
      </c>
      <c r="V20" t="s">
        <v>7748</v>
      </c>
      <c r="W20" s="35">
        <v>481567.83</v>
      </c>
      <c r="X20">
        <f t="shared" si="1"/>
        <v>-326558.17</v>
      </c>
      <c r="Y20" s="4">
        <f t="shared" si="2"/>
        <v>-0.40409313646634309</v>
      </c>
      <c r="AA20" t="s">
        <v>7874</v>
      </c>
      <c r="AB20" t="s">
        <v>7748</v>
      </c>
      <c r="AC20">
        <v>808126</v>
      </c>
      <c r="AD20">
        <v>481567.83</v>
      </c>
      <c r="AE20">
        <v>-326558.17</v>
      </c>
      <c r="AF20" s="4">
        <v>-0.40409313646634309</v>
      </c>
      <c r="AG20" s="4"/>
      <c r="AI20" s="6" t="s">
        <v>7878</v>
      </c>
      <c r="AJ20" s="35">
        <v>4759033</v>
      </c>
      <c r="AK20" s="35">
        <v>5711107.1500000004</v>
      </c>
    </row>
    <row r="21" spans="1:37">
      <c r="A21" t="s">
        <v>7912</v>
      </c>
      <c r="B21" t="s">
        <v>7921</v>
      </c>
      <c r="C21" s="35">
        <v>28313947.470000006</v>
      </c>
      <c r="E21" s="6" t="s">
        <v>7890</v>
      </c>
      <c r="F21" s="35">
        <v>1841658</v>
      </c>
      <c r="G21" s="35">
        <v>4627354</v>
      </c>
      <c r="H21" s="35">
        <v>-2543731</v>
      </c>
      <c r="I21">
        <f t="shared" si="0"/>
        <v>-2785696</v>
      </c>
      <c r="K21" s="6" t="s">
        <v>7910</v>
      </c>
      <c r="L21" s="35">
        <v>35666386.850000001</v>
      </c>
      <c r="N21" s="6" t="s">
        <v>7754</v>
      </c>
      <c r="O21" s="35">
        <v>2636800</v>
      </c>
      <c r="P21" s="35">
        <v>337092.94999999995</v>
      </c>
      <c r="R21" t="s">
        <v>7875</v>
      </c>
      <c r="S21" t="s">
        <v>7746</v>
      </c>
      <c r="T21" s="35">
        <v>1082693</v>
      </c>
      <c r="U21" t="s">
        <v>7875</v>
      </c>
      <c r="V21" t="s">
        <v>7746</v>
      </c>
      <c r="W21" s="35">
        <v>400528.1</v>
      </c>
      <c r="X21">
        <f t="shared" si="1"/>
        <v>-682164.9</v>
      </c>
      <c r="Y21" s="4">
        <f t="shared" si="2"/>
        <v>-0.63006309267724092</v>
      </c>
      <c r="AA21" t="s">
        <v>7875</v>
      </c>
      <c r="AB21" t="s">
        <v>7746</v>
      </c>
      <c r="AC21">
        <v>1082693</v>
      </c>
      <c r="AD21">
        <v>400528.1</v>
      </c>
      <c r="AE21">
        <v>-682164.9</v>
      </c>
      <c r="AF21" s="4">
        <v>-0.63006309267724092</v>
      </c>
      <c r="AG21" s="4"/>
      <c r="AI21" s="6" t="s">
        <v>7879</v>
      </c>
      <c r="AJ21" s="35">
        <v>3922989</v>
      </c>
      <c r="AK21" s="35">
        <v>3458092.04</v>
      </c>
    </row>
    <row r="22" spans="1:37">
      <c r="A22" t="s">
        <v>7912</v>
      </c>
      <c r="B22" t="s">
        <v>7922</v>
      </c>
      <c r="C22" s="35">
        <v>25070289.080000009</v>
      </c>
      <c r="E22" s="6" t="s">
        <v>7891</v>
      </c>
      <c r="F22" s="35">
        <v>3573739</v>
      </c>
      <c r="G22" s="35">
        <v>3279337</v>
      </c>
      <c r="H22" s="35">
        <v>-2249329</v>
      </c>
      <c r="I22">
        <f t="shared" si="0"/>
        <v>294402</v>
      </c>
      <c r="K22" s="5" t="s">
        <v>7938</v>
      </c>
      <c r="L22" t="s">
        <v>7967</v>
      </c>
      <c r="N22" s="6" t="s">
        <v>3</v>
      </c>
      <c r="O22" s="35">
        <v>2268739</v>
      </c>
      <c r="P22" s="35">
        <v>323016.03999999998</v>
      </c>
      <c r="R22" t="s">
        <v>7875</v>
      </c>
      <c r="S22" t="s">
        <v>7752</v>
      </c>
      <c r="T22" s="35">
        <v>522563</v>
      </c>
      <c r="U22" t="s">
        <v>7875</v>
      </c>
      <c r="V22" t="s">
        <v>7752</v>
      </c>
      <c r="W22" s="35">
        <v>663720.99</v>
      </c>
      <c r="X22">
        <f t="shared" si="1"/>
        <v>141157.99</v>
      </c>
      <c r="Y22" s="4">
        <f t="shared" si="2"/>
        <v>0.27012626228799202</v>
      </c>
      <c r="AA22" t="s">
        <v>7875</v>
      </c>
      <c r="AB22" t="s">
        <v>7752</v>
      </c>
      <c r="AC22">
        <v>522563</v>
      </c>
      <c r="AD22">
        <v>663720.99</v>
      </c>
      <c r="AE22">
        <v>141157.99</v>
      </c>
      <c r="AF22" s="4">
        <v>0.27012626228799202</v>
      </c>
      <c r="AG22" s="4"/>
      <c r="AI22" s="6" t="s">
        <v>7880</v>
      </c>
      <c r="AJ22" s="35">
        <v>3528393</v>
      </c>
      <c r="AK22" s="35">
        <v>6298495.8799999999</v>
      </c>
    </row>
    <row r="23" spans="1:37">
      <c r="A23" t="s">
        <v>7912</v>
      </c>
      <c r="B23" t="s">
        <v>7923</v>
      </c>
      <c r="C23" s="35">
        <v>26103750.580000006</v>
      </c>
      <c r="E23" s="6" t="s">
        <v>7892</v>
      </c>
      <c r="F23" s="35">
        <v>1657576</v>
      </c>
      <c r="G23" s="35">
        <v>5033702</v>
      </c>
      <c r="H23" s="35">
        <v>-5625455</v>
      </c>
      <c r="I23">
        <f t="shared" si="0"/>
        <v>-3376126</v>
      </c>
      <c r="K23" s="21" t="s">
        <v>7966</v>
      </c>
      <c r="L23" s="21"/>
      <c r="N23" s="6" t="s">
        <v>7765</v>
      </c>
      <c r="O23" s="35">
        <v>1454510</v>
      </c>
      <c r="P23" s="35">
        <v>190568.49</v>
      </c>
      <c r="R23" t="s">
        <v>7875</v>
      </c>
      <c r="S23" t="s">
        <v>7754</v>
      </c>
      <c r="T23" s="35">
        <v>886759</v>
      </c>
      <c r="U23" t="s">
        <v>7875</v>
      </c>
      <c r="V23" t="s">
        <v>7754</v>
      </c>
      <c r="W23" s="35">
        <v>535372.52</v>
      </c>
      <c r="X23">
        <f t="shared" si="1"/>
        <v>-351386.48</v>
      </c>
      <c r="Y23" s="4">
        <f t="shared" si="2"/>
        <v>-0.39625927675952538</v>
      </c>
      <c r="AA23" t="s">
        <v>7875</v>
      </c>
      <c r="AB23" t="s">
        <v>7754</v>
      </c>
      <c r="AC23">
        <v>886759</v>
      </c>
      <c r="AD23">
        <v>535372.52</v>
      </c>
      <c r="AE23">
        <v>-351386.48</v>
      </c>
      <c r="AF23" s="4">
        <v>-0.39625927675952538</v>
      </c>
      <c r="AG23" s="4"/>
      <c r="AI23" s="6" t="s">
        <v>7881</v>
      </c>
      <c r="AJ23" s="35">
        <v>3483521</v>
      </c>
      <c r="AK23" s="35">
        <v>5318721.75</v>
      </c>
    </row>
    <row r="24" spans="1:37">
      <c r="A24" t="s">
        <v>7912</v>
      </c>
      <c r="B24" t="s">
        <v>7924</v>
      </c>
      <c r="C24" s="35">
        <v>24309960.489999998</v>
      </c>
      <c r="E24" s="6" t="s">
        <v>7893</v>
      </c>
      <c r="F24" s="35">
        <v>2891911</v>
      </c>
      <c r="G24" s="35">
        <v>5155181</v>
      </c>
      <c r="H24" s="35">
        <v>-7888725</v>
      </c>
      <c r="I24">
        <f t="shared" si="0"/>
        <v>-2263270</v>
      </c>
      <c r="K24" s="5" t="s">
        <v>2</v>
      </c>
      <c r="L24" t="s">
        <v>7939</v>
      </c>
      <c r="N24" s="6" t="s">
        <v>7748</v>
      </c>
      <c r="O24" s="35">
        <v>2052007</v>
      </c>
      <c r="P24" s="35">
        <v>283334.53999999998</v>
      </c>
      <c r="R24" t="s">
        <v>7875</v>
      </c>
      <c r="S24" t="s">
        <v>3</v>
      </c>
      <c r="T24" s="35">
        <v>575659</v>
      </c>
      <c r="U24" t="s">
        <v>7875</v>
      </c>
      <c r="V24" t="s">
        <v>3</v>
      </c>
      <c r="W24" s="35">
        <v>360458.18</v>
      </c>
      <c r="X24">
        <f t="shared" si="1"/>
        <v>-215200.82</v>
      </c>
      <c r="Y24" s="4">
        <f t="shared" si="2"/>
        <v>-0.37383384955329457</v>
      </c>
      <c r="AA24" t="s">
        <v>7875</v>
      </c>
      <c r="AB24" t="s">
        <v>3</v>
      </c>
      <c r="AC24">
        <v>575659</v>
      </c>
      <c r="AD24">
        <v>360458.18</v>
      </c>
      <c r="AE24">
        <v>-215200.82</v>
      </c>
      <c r="AF24" s="4">
        <v>-0.37383384955329457</v>
      </c>
      <c r="AG24" s="4"/>
      <c r="AI24" s="6" t="s">
        <v>7882</v>
      </c>
      <c r="AJ24" s="35">
        <v>5176644</v>
      </c>
      <c r="AK24" s="35">
        <v>3921396.26</v>
      </c>
    </row>
    <row r="25" spans="1:37">
      <c r="A25" t="s">
        <v>7912</v>
      </c>
      <c r="B25" t="s">
        <v>7925</v>
      </c>
      <c r="C25" s="35">
        <v>24509878.719999999</v>
      </c>
      <c r="E25" s="6" t="s">
        <v>7894</v>
      </c>
      <c r="F25" s="35">
        <v>3818642</v>
      </c>
      <c r="G25" s="35">
        <v>5446709</v>
      </c>
      <c r="H25" s="35">
        <v>-9516792</v>
      </c>
      <c r="I25">
        <f t="shared" si="0"/>
        <v>-1628067</v>
      </c>
      <c r="K25" s="6" t="s">
        <v>416</v>
      </c>
      <c r="L25" s="35">
        <v>490066.57</v>
      </c>
      <c r="N25" s="6" t="s">
        <v>7983</v>
      </c>
      <c r="O25" s="35"/>
      <c r="P25" s="35"/>
      <c r="R25" t="s">
        <v>7875</v>
      </c>
      <c r="S25" t="s">
        <v>7765</v>
      </c>
      <c r="T25" s="35">
        <v>668182</v>
      </c>
      <c r="U25" t="s">
        <v>7875</v>
      </c>
      <c r="V25" t="s">
        <v>7765</v>
      </c>
      <c r="W25" s="35">
        <v>964779.04</v>
      </c>
      <c r="X25">
        <f t="shared" si="1"/>
        <v>296597.04000000004</v>
      </c>
      <c r="Y25" s="4">
        <f t="shared" si="2"/>
        <v>0.44388660574514133</v>
      </c>
      <c r="AA25" t="s">
        <v>7875</v>
      </c>
      <c r="AB25" t="s">
        <v>7765</v>
      </c>
      <c r="AC25">
        <v>668182</v>
      </c>
      <c r="AD25">
        <v>964779.04</v>
      </c>
      <c r="AE25">
        <v>296597.04000000004</v>
      </c>
      <c r="AF25" s="4">
        <v>0.44388660574514133</v>
      </c>
      <c r="AG25" s="4"/>
      <c r="AI25" s="6" t="s">
        <v>7883</v>
      </c>
      <c r="AJ25" s="35">
        <v>5389826</v>
      </c>
      <c r="AK25" s="35">
        <v>4903325.75</v>
      </c>
    </row>
    <row r="26" spans="1:37">
      <c r="A26" t="s">
        <v>7912</v>
      </c>
      <c r="B26" t="s">
        <v>7926</v>
      </c>
      <c r="C26" s="35">
        <v>29512615.689999998</v>
      </c>
      <c r="E26" s="6" t="s">
        <v>7895</v>
      </c>
      <c r="F26" s="35">
        <v>4435027</v>
      </c>
      <c r="G26" s="35">
        <v>4810241</v>
      </c>
      <c r="H26" s="35">
        <v>-9892006</v>
      </c>
      <c r="I26">
        <f t="shared" si="0"/>
        <v>-375214</v>
      </c>
      <c r="K26" s="6" t="s">
        <v>484</v>
      </c>
      <c r="L26" s="35">
        <v>290691.26999999996</v>
      </c>
      <c r="N26" s="6" t="s">
        <v>7910</v>
      </c>
      <c r="O26" s="35">
        <v>12773026</v>
      </c>
      <c r="P26" s="35">
        <v>1776404.54</v>
      </c>
      <c r="R26" t="s">
        <v>7875</v>
      </c>
      <c r="S26" t="s">
        <v>7748</v>
      </c>
      <c r="T26" s="35">
        <v>612094</v>
      </c>
      <c r="U26" t="s">
        <v>7875</v>
      </c>
      <c r="V26" t="s">
        <v>7748</v>
      </c>
      <c r="W26" s="35">
        <v>1084850.8899999999</v>
      </c>
      <c r="X26">
        <f t="shared" si="1"/>
        <v>472756.8899999999</v>
      </c>
      <c r="Y26" s="4">
        <f t="shared" si="2"/>
        <v>0.77235994798184571</v>
      </c>
      <c r="AA26" t="s">
        <v>7875</v>
      </c>
      <c r="AB26" t="s">
        <v>7748</v>
      </c>
      <c r="AC26">
        <v>612094</v>
      </c>
      <c r="AD26">
        <v>1084850.8899999999</v>
      </c>
      <c r="AE26">
        <v>472756.8899999999</v>
      </c>
      <c r="AF26" s="4">
        <v>0.77235994798184571</v>
      </c>
      <c r="AG26" s="4"/>
      <c r="AI26" s="6" t="s">
        <v>7884</v>
      </c>
      <c r="AJ26" s="35">
        <v>5369183</v>
      </c>
      <c r="AK26" s="35">
        <v>3565382.64</v>
      </c>
    </row>
    <row r="27" spans="1:37">
      <c r="A27" t="s">
        <v>7912</v>
      </c>
      <c r="B27" t="s">
        <v>7927</v>
      </c>
      <c r="C27" s="35">
        <v>23608077.170000017</v>
      </c>
      <c r="E27" s="6" t="s">
        <v>7983</v>
      </c>
      <c r="F27" s="35"/>
      <c r="G27" s="35"/>
      <c r="H27" s="35"/>
      <c r="K27" s="6" t="s">
        <v>89</v>
      </c>
      <c r="L27" s="35">
        <v>311010.58999999997</v>
      </c>
      <c r="R27" t="s">
        <v>7876</v>
      </c>
      <c r="S27" t="s">
        <v>7746</v>
      </c>
      <c r="T27" s="35">
        <v>641347</v>
      </c>
      <c r="U27" t="s">
        <v>7876</v>
      </c>
      <c r="V27" t="s">
        <v>7746</v>
      </c>
      <c r="W27" s="35">
        <v>394717.54</v>
      </c>
      <c r="X27">
        <f t="shared" si="1"/>
        <v>-246629.46000000002</v>
      </c>
      <c r="Y27" s="4">
        <f t="shared" si="2"/>
        <v>-0.38454917540738481</v>
      </c>
      <c r="AA27" t="s">
        <v>7876</v>
      </c>
      <c r="AB27" t="s">
        <v>7746</v>
      </c>
      <c r="AC27">
        <v>641347</v>
      </c>
      <c r="AD27">
        <v>394717.54</v>
      </c>
      <c r="AE27">
        <v>-246629.46000000002</v>
      </c>
      <c r="AF27" s="4">
        <v>-0.38454917540738481</v>
      </c>
      <c r="AG27" s="4"/>
      <c r="AI27" s="6" t="s">
        <v>7885</v>
      </c>
      <c r="AJ27" s="35">
        <v>3038072</v>
      </c>
      <c r="AK27" s="35">
        <v>4714555.7699999996</v>
      </c>
    </row>
    <row r="28" spans="1:37">
      <c r="A28" t="s">
        <v>7910</v>
      </c>
      <c r="C28" s="35">
        <v>641218262.32000017</v>
      </c>
      <c r="E28" s="6" t="s">
        <v>7910</v>
      </c>
      <c r="F28" s="35">
        <v>71322042</v>
      </c>
      <c r="G28" s="35">
        <v>96214048</v>
      </c>
      <c r="H28" s="35">
        <v>41907891</v>
      </c>
      <c r="K28" s="6" t="s">
        <v>660</v>
      </c>
      <c r="L28" s="35">
        <v>506013.51999999996</v>
      </c>
      <c r="R28" t="s">
        <v>7876</v>
      </c>
      <c r="S28" t="s">
        <v>7752</v>
      </c>
      <c r="T28" s="35">
        <v>614170</v>
      </c>
      <c r="U28" t="s">
        <v>7876</v>
      </c>
      <c r="V28" t="s">
        <v>7752</v>
      </c>
      <c r="W28" s="35">
        <v>1393401.04</v>
      </c>
      <c r="X28">
        <f t="shared" si="1"/>
        <v>779231.04</v>
      </c>
      <c r="Y28" s="4">
        <f t="shared" si="2"/>
        <v>1.2687546444795414</v>
      </c>
      <c r="AA28" t="s">
        <v>7876</v>
      </c>
      <c r="AB28" t="s">
        <v>7752</v>
      </c>
      <c r="AC28">
        <v>614170</v>
      </c>
      <c r="AD28">
        <v>1393401.04</v>
      </c>
      <c r="AE28">
        <v>779231.04</v>
      </c>
      <c r="AF28" s="4">
        <v>1.2687546444795414</v>
      </c>
      <c r="AG28" s="4"/>
      <c r="AI28" s="6" t="s">
        <v>7886</v>
      </c>
      <c r="AJ28" s="35">
        <v>3830352</v>
      </c>
      <c r="AK28" s="35">
        <v>5365397.8099999996</v>
      </c>
    </row>
    <row r="29" spans="1:37">
      <c r="E29" s="21" t="s">
        <v>7969</v>
      </c>
      <c r="F29" s="21"/>
      <c r="G29">
        <f>GETPIVOTDATA("Revenue",$K$10)/GETPIVOTDATA("Revenue",$A$2)</f>
        <v>5.5622849419408267E-2</v>
      </c>
      <c r="K29" s="6" t="s">
        <v>71</v>
      </c>
      <c r="L29" s="35">
        <v>289869.94</v>
      </c>
      <c r="R29" t="s">
        <v>7876</v>
      </c>
      <c r="S29" t="s">
        <v>7754</v>
      </c>
      <c r="T29" s="35">
        <v>757147</v>
      </c>
      <c r="U29" t="s">
        <v>7876</v>
      </c>
      <c r="V29" t="s">
        <v>7754</v>
      </c>
      <c r="W29" s="35">
        <v>783870.71</v>
      </c>
      <c r="X29">
        <f t="shared" si="1"/>
        <v>26723.709999999963</v>
      </c>
      <c r="Y29" s="4">
        <f t="shared" si="2"/>
        <v>3.5295272912657598E-2</v>
      </c>
      <c r="AA29" t="s">
        <v>7876</v>
      </c>
      <c r="AB29" t="s">
        <v>7754</v>
      </c>
      <c r="AC29">
        <v>757147</v>
      </c>
      <c r="AD29">
        <v>783870.71</v>
      </c>
      <c r="AE29">
        <v>26723.709999999963</v>
      </c>
      <c r="AF29" s="4">
        <v>3.5295272912657598E-2</v>
      </c>
      <c r="AG29" s="4"/>
      <c r="AI29" s="6" t="s">
        <v>7887</v>
      </c>
      <c r="AJ29" s="35">
        <v>3506438</v>
      </c>
      <c r="AK29" s="35">
        <v>4416937.32</v>
      </c>
    </row>
    <row r="30" spans="1:37">
      <c r="E30" s="5" t="s">
        <v>7909</v>
      </c>
      <c r="F30" t="s">
        <v>7939</v>
      </c>
      <c r="K30" s="6" t="s">
        <v>245</v>
      </c>
      <c r="L30" s="35">
        <v>318494.61000000004</v>
      </c>
      <c r="R30" t="s">
        <v>7876</v>
      </c>
      <c r="S30" t="s">
        <v>3</v>
      </c>
      <c r="T30" s="35">
        <v>948461</v>
      </c>
      <c r="U30" t="s">
        <v>7876</v>
      </c>
      <c r="V30" t="s">
        <v>3</v>
      </c>
      <c r="W30" s="35">
        <v>857503.46</v>
      </c>
      <c r="X30">
        <f t="shared" si="1"/>
        <v>-90957.540000000037</v>
      </c>
      <c r="Y30" s="4">
        <f t="shared" si="2"/>
        <v>-9.5900137169583191E-2</v>
      </c>
      <c r="AA30" t="s">
        <v>7876</v>
      </c>
      <c r="AB30" t="s">
        <v>3</v>
      </c>
      <c r="AC30">
        <v>948461</v>
      </c>
      <c r="AD30">
        <v>857503.46</v>
      </c>
      <c r="AE30">
        <v>-90957.540000000037</v>
      </c>
      <c r="AF30" s="4">
        <v>-9.5900137169583191E-2</v>
      </c>
      <c r="AG30" s="4"/>
      <c r="AI30" s="6" t="s">
        <v>7888</v>
      </c>
      <c r="AJ30" s="35">
        <v>4589080</v>
      </c>
      <c r="AK30" s="35">
        <v>4407558.79</v>
      </c>
    </row>
    <row r="31" spans="1:37">
      <c r="E31" s="6" t="s">
        <v>7911</v>
      </c>
      <c r="F31">
        <v>15652996.779999999</v>
      </c>
      <c r="K31" s="6" t="s">
        <v>545</v>
      </c>
      <c r="L31" s="35">
        <v>393757.14</v>
      </c>
      <c r="R31" t="s">
        <v>7876</v>
      </c>
      <c r="S31" t="s">
        <v>7765</v>
      </c>
      <c r="T31" s="35">
        <v>662028</v>
      </c>
      <c r="U31" t="s">
        <v>7876</v>
      </c>
      <c r="V31" t="s">
        <v>7765</v>
      </c>
      <c r="W31" s="35">
        <v>1107464.28</v>
      </c>
      <c r="X31">
        <f t="shared" si="1"/>
        <v>445436.28</v>
      </c>
      <c r="Y31" s="4">
        <f t="shared" si="2"/>
        <v>0.67283601297830309</v>
      </c>
      <c r="AA31" t="s">
        <v>7876</v>
      </c>
      <c r="AB31" t="s">
        <v>7765</v>
      </c>
      <c r="AC31">
        <v>662028</v>
      </c>
      <c r="AD31">
        <v>1107464.28</v>
      </c>
      <c r="AE31">
        <v>445436.28</v>
      </c>
      <c r="AF31" s="4">
        <v>0.67283601297830309</v>
      </c>
      <c r="AG31" s="4"/>
      <c r="AI31" s="6" t="s">
        <v>7889</v>
      </c>
      <c r="AJ31" s="35">
        <v>4359558</v>
      </c>
      <c r="AK31" s="35">
        <v>4419134.3899999997</v>
      </c>
    </row>
    <row r="32" spans="1:37">
      <c r="E32" s="8" t="s">
        <v>7916</v>
      </c>
      <c r="F32">
        <v>1363792.43</v>
      </c>
      <c r="K32" s="6" t="s">
        <v>375</v>
      </c>
      <c r="L32" s="35">
        <v>305685.47000000003</v>
      </c>
      <c r="R32" t="s">
        <v>7876</v>
      </c>
      <c r="S32" t="s">
        <v>7748</v>
      </c>
      <c r="T32" s="35">
        <v>575235</v>
      </c>
      <c r="U32" t="s">
        <v>7876</v>
      </c>
      <c r="V32" t="s">
        <v>7748</v>
      </c>
      <c r="W32" s="35">
        <v>956734.09</v>
      </c>
      <c r="X32">
        <f t="shared" si="1"/>
        <v>381499.08999999997</v>
      </c>
      <c r="Y32" s="4">
        <f t="shared" si="2"/>
        <v>0.66320562900379842</v>
      </c>
      <c r="AA32" t="s">
        <v>7876</v>
      </c>
      <c r="AB32" t="s">
        <v>7748</v>
      </c>
      <c r="AC32">
        <v>575235</v>
      </c>
      <c r="AD32">
        <v>956734.09</v>
      </c>
      <c r="AE32">
        <v>381499.08999999997</v>
      </c>
      <c r="AF32" s="4">
        <v>0.66320562900379842</v>
      </c>
      <c r="AG32" s="4"/>
      <c r="AI32" s="6" t="s">
        <v>7890</v>
      </c>
      <c r="AJ32" s="35">
        <v>4134840</v>
      </c>
      <c r="AK32" s="35">
        <v>3834615.51</v>
      </c>
    </row>
    <row r="33" spans="5:37">
      <c r="E33" s="8" t="s">
        <v>7917</v>
      </c>
      <c r="F33">
        <v>1370089.97</v>
      </c>
      <c r="K33" s="6" t="s">
        <v>180</v>
      </c>
      <c r="L33" s="35">
        <v>411111.82</v>
      </c>
      <c r="R33" t="s">
        <v>7877</v>
      </c>
      <c r="S33" t="s">
        <v>7746</v>
      </c>
      <c r="T33" s="35">
        <v>822089</v>
      </c>
      <c r="U33" t="s">
        <v>7877</v>
      </c>
      <c r="V33" t="s">
        <v>7746</v>
      </c>
      <c r="W33" s="35">
        <v>1061645.79</v>
      </c>
      <c r="X33">
        <f t="shared" si="1"/>
        <v>239556.79000000004</v>
      </c>
      <c r="Y33" s="4">
        <f t="shared" si="2"/>
        <v>0.2914000673892973</v>
      </c>
      <c r="AA33" t="s">
        <v>7877</v>
      </c>
      <c r="AB33" t="s">
        <v>7746</v>
      </c>
      <c r="AC33">
        <v>822089</v>
      </c>
      <c r="AD33">
        <v>1061645.79</v>
      </c>
      <c r="AE33">
        <v>239556.79000000004</v>
      </c>
      <c r="AF33" s="4">
        <v>0.2914000673892973</v>
      </c>
      <c r="AG33" s="4"/>
      <c r="AI33" s="6" t="s">
        <v>7891</v>
      </c>
      <c r="AJ33" s="35">
        <v>3152731</v>
      </c>
      <c r="AK33" s="35">
        <v>5769311.5</v>
      </c>
    </row>
    <row r="34" spans="5:37">
      <c r="E34" s="8" t="s">
        <v>7918</v>
      </c>
      <c r="F34">
        <v>1490101.9099999997</v>
      </c>
      <c r="K34" s="6" t="s">
        <v>934</v>
      </c>
      <c r="L34" s="35">
        <v>317985.76000000007</v>
      </c>
      <c r="R34" t="s">
        <v>7877</v>
      </c>
      <c r="S34" t="s">
        <v>7752</v>
      </c>
      <c r="T34" s="35">
        <v>755499</v>
      </c>
      <c r="U34" t="s">
        <v>7877</v>
      </c>
      <c r="V34" t="s">
        <v>7752</v>
      </c>
      <c r="W34" s="35">
        <v>455758.95</v>
      </c>
      <c r="X34">
        <f t="shared" si="1"/>
        <v>-299740.05</v>
      </c>
      <c r="Y34" s="4">
        <f t="shared" si="2"/>
        <v>-0.39674446954926479</v>
      </c>
      <c r="AA34" t="s">
        <v>7877</v>
      </c>
      <c r="AB34" t="s">
        <v>7752</v>
      </c>
      <c r="AC34">
        <v>755499</v>
      </c>
      <c r="AD34">
        <v>455758.95</v>
      </c>
      <c r="AE34">
        <v>-299740.05</v>
      </c>
      <c r="AF34" s="4">
        <v>-0.39674446954926479</v>
      </c>
      <c r="AG34" s="4"/>
      <c r="AI34" s="6" t="s">
        <v>7892</v>
      </c>
      <c r="AJ34" s="35">
        <v>3818335</v>
      </c>
      <c r="AK34" s="35">
        <v>6293962.7599999998</v>
      </c>
    </row>
    <row r="35" spans="5:37">
      <c r="E35" s="8" t="s">
        <v>7919</v>
      </c>
      <c r="F35">
        <v>1355486.6</v>
      </c>
      <c r="K35" s="6" t="s">
        <v>7910</v>
      </c>
      <c r="L35" s="35">
        <v>3634686.6900000004</v>
      </c>
      <c r="R35" t="s">
        <v>7877</v>
      </c>
      <c r="S35" t="s">
        <v>7754</v>
      </c>
      <c r="T35" s="35">
        <v>567599</v>
      </c>
      <c r="U35" t="s">
        <v>7877</v>
      </c>
      <c r="V35" t="s">
        <v>7754</v>
      </c>
      <c r="W35" s="35">
        <v>1278688.08</v>
      </c>
      <c r="X35">
        <f t="shared" si="1"/>
        <v>711089.08000000007</v>
      </c>
      <c r="Y35" s="4">
        <f t="shared" si="2"/>
        <v>1.2528018548306112</v>
      </c>
      <c r="AA35" t="s">
        <v>7877</v>
      </c>
      <c r="AB35" t="s">
        <v>7754</v>
      </c>
      <c r="AC35">
        <v>567599</v>
      </c>
      <c r="AD35">
        <v>1278688.08</v>
      </c>
      <c r="AE35">
        <v>711089.08000000007</v>
      </c>
      <c r="AF35" s="4">
        <v>1.2528018548306112</v>
      </c>
      <c r="AG35" s="4"/>
      <c r="AI35" s="6" t="s">
        <v>7893</v>
      </c>
      <c r="AJ35" s="35">
        <v>4932856</v>
      </c>
      <c r="AK35" s="35">
        <v>4589311.1100000003</v>
      </c>
    </row>
    <row r="36" spans="5:37">
      <c r="E36" s="8" t="s">
        <v>7920</v>
      </c>
      <c r="F36">
        <v>1735166.94</v>
      </c>
      <c r="R36" t="s">
        <v>7877</v>
      </c>
      <c r="S36" t="s">
        <v>3</v>
      </c>
      <c r="T36" s="35">
        <v>696600</v>
      </c>
      <c r="U36" t="s">
        <v>7877</v>
      </c>
      <c r="V36" t="s">
        <v>3</v>
      </c>
      <c r="W36" s="35">
        <v>918055.86</v>
      </c>
      <c r="X36">
        <f t="shared" si="1"/>
        <v>221455.86</v>
      </c>
      <c r="Y36" s="4">
        <f t="shared" si="2"/>
        <v>0.31790964685615847</v>
      </c>
      <c r="AA36" t="s">
        <v>7877</v>
      </c>
      <c r="AB36" t="s">
        <v>3</v>
      </c>
      <c r="AC36">
        <v>696600</v>
      </c>
      <c r="AD36">
        <v>918055.86</v>
      </c>
      <c r="AE36">
        <v>221455.86</v>
      </c>
      <c r="AF36" s="4">
        <v>0.31790964685615847</v>
      </c>
      <c r="AG36" s="4"/>
      <c r="AI36" s="6" t="s">
        <v>7894</v>
      </c>
      <c r="AJ36" s="35">
        <v>3977175</v>
      </c>
      <c r="AK36" s="35">
        <v>4892347.92</v>
      </c>
    </row>
    <row r="37" spans="5:37">
      <c r="E37" s="8" t="s">
        <v>7921</v>
      </c>
      <c r="F37">
        <v>888707.87999999989</v>
      </c>
      <c r="R37" t="s">
        <v>7877</v>
      </c>
      <c r="S37" t="s">
        <v>7765</v>
      </c>
      <c r="T37" s="35">
        <v>679585</v>
      </c>
      <c r="U37" t="s">
        <v>7877</v>
      </c>
      <c r="V37" t="s">
        <v>7765</v>
      </c>
      <c r="W37" s="35">
        <v>821725.07</v>
      </c>
      <c r="X37">
        <f t="shared" si="1"/>
        <v>142140.06999999995</v>
      </c>
      <c r="Y37" s="4">
        <f t="shared" si="2"/>
        <v>0.20915716209157051</v>
      </c>
      <c r="AA37" t="s">
        <v>7877</v>
      </c>
      <c r="AB37" t="s">
        <v>7765</v>
      </c>
      <c r="AC37">
        <v>679585</v>
      </c>
      <c r="AD37">
        <v>821725.07</v>
      </c>
      <c r="AE37">
        <v>142140.06999999995</v>
      </c>
      <c r="AF37" s="4">
        <v>0.20915716209157051</v>
      </c>
      <c r="AG37" s="4"/>
      <c r="AI37" s="6" t="s">
        <v>7895</v>
      </c>
      <c r="AJ37" s="35">
        <v>4493536</v>
      </c>
      <c r="AK37" s="35">
        <v>3025075.3000000003</v>
      </c>
    </row>
    <row r="38" spans="5:37">
      <c r="E38" s="8" t="s">
        <v>7922</v>
      </c>
      <c r="F38">
        <v>1124241.1200000001</v>
      </c>
      <c r="R38" t="s">
        <v>7877</v>
      </c>
      <c r="S38" t="s">
        <v>7748</v>
      </c>
      <c r="T38" s="35">
        <v>1084331</v>
      </c>
      <c r="U38" t="s">
        <v>7877</v>
      </c>
      <c r="V38" t="s">
        <v>7748</v>
      </c>
      <c r="W38" s="35">
        <v>534750.81999999995</v>
      </c>
      <c r="X38">
        <f t="shared" si="1"/>
        <v>-549580.18000000005</v>
      </c>
      <c r="Y38" s="4">
        <f t="shared" si="2"/>
        <v>-0.50683802270708855</v>
      </c>
      <c r="AA38" t="s">
        <v>7877</v>
      </c>
      <c r="AB38" t="s">
        <v>7748</v>
      </c>
      <c r="AC38">
        <v>1084331</v>
      </c>
      <c r="AD38">
        <v>534750.81999999995</v>
      </c>
      <c r="AE38">
        <v>-549580.18000000005</v>
      </c>
      <c r="AF38" s="4">
        <v>-0.50683802270708855</v>
      </c>
      <c r="AG38" s="4"/>
      <c r="AI38" s="6" t="s">
        <v>7910</v>
      </c>
      <c r="AJ38" s="35">
        <v>102476980</v>
      </c>
      <c r="AK38" s="35">
        <v>113345123.31000002</v>
      </c>
    </row>
    <row r="39" spans="5:37">
      <c r="E39" s="8" t="s">
        <v>7923</v>
      </c>
      <c r="F39">
        <v>1175387.6300000001</v>
      </c>
      <c r="R39" t="s">
        <v>7878</v>
      </c>
      <c r="S39" t="s">
        <v>7746</v>
      </c>
      <c r="T39" s="35">
        <v>783009</v>
      </c>
      <c r="U39" t="s">
        <v>7878</v>
      </c>
      <c r="V39" t="s">
        <v>7746</v>
      </c>
      <c r="W39" s="35">
        <v>1025892.15</v>
      </c>
      <c r="X39">
        <f t="shared" si="1"/>
        <v>242883.15000000002</v>
      </c>
      <c r="Y39" s="4">
        <f t="shared" si="2"/>
        <v>0.31019202844411753</v>
      </c>
      <c r="AA39" t="s">
        <v>7878</v>
      </c>
      <c r="AB39" t="s">
        <v>7746</v>
      </c>
      <c r="AC39">
        <v>783009</v>
      </c>
      <c r="AD39">
        <v>1025892.15</v>
      </c>
      <c r="AE39">
        <v>242883.15000000002</v>
      </c>
      <c r="AF39" s="4">
        <v>0.31019202844411753</v>
      </c>
      <c r="AG39" s="4"/>
    </row>
    <row r="40" spans="5:37">
      <c r="E40" s="8" t="s">
        <v>7924</v>
      </c>
      <c r="F40">
        <v>1288274.0899999996</v>
      </c>
      <c r="R40" t="s">
        <v>7878</v>
      </c>
      <c r="S40" t="s">
        <v>7752</v>
      </c>
      <c r="T40" s="35">
        <v>945810</v>
      </c>
      <c r="U40" t="s">
        <v>7878</v>
      </c>
      <c r="V40" t="s">
        <v>7752</v>
      </c>
      <c r="W40" s="35">
        <v>1029830</v>
      </c>
      <c r="X40">
        <f t="shared" si="1"/>
        <v>84020</v>
      </c>
      <c r="Y40" s="4">
        <f t="shared" si="2"/>
        <v>8.8833909559002333E-2</v>
      </c>
      <c r="AA40" t="s">
        <v>7878</v>
      </c>
      <c r="AB40" t="s">
        <v>7752</v>
      </c>
      <c r="AC40">
        <v>945810</v>
      </c>
      <c r="AD40">
        <v>1029830</v>
      </c>
      <c r="AE40">
        <v>84020</v>
      </c>
      <c r="AF40" s="4">
        <v>8.8833909559002333E-2</v>
      </c>
      <c r="AG40" s="4"/>
    </row>
    <row r="41" spans="5:37">
      <c r="E41" s="8" t="s">
        <v>7925</v>
      </c>
      <c r="F41">
        <v>1550694.4399999997</v>
      </c>
      <c r="R41" t="s">
        <v>7878</v>
      </c>
      <c r="S41" t="s">
        <v>7754</v>
      </c>
      <c r="T41" s="35">
        <v>524310</v>
      </c>
      <c r="U41" t="s">
        <v>7878</v>
      </c>
      <c r="V41" t="s">
        <v>7754</v>
      </c>
      <c r="W41" s="35">
        <v>924287.94</v>
      </c>
      <c r="X41">
        <f t="shared" si="1"/>
        <v>399977.93999999994</v>
      </c>
      <c r="Y41" s="4">
        <f t="shared" si="2"/>
        <v>0.76286536590948095</v>
      </c>
      <c r="AA41" t="s">
        <v>7878</v>
      </c>
      <c r="AB41" t="s">
        <v>7754</v>
      </c>
      <c r="AC41">
        <v>524310</v>
      </c>
      <c r="AD41">
        <v>924287.94</v>
      </c>
      <c r="AE41">
        <v>399977.93999999994</v>
      </c>
      <c r="AF41" s="4">
        <v>0.76286536590948095</v>
      </c>
      <c r="AG41" s="4"/>
    </row>
    <row r="42" spans="5:37">
      <c r="E42" s="8" t="s">
        <v>7926</v>
      </c>
      <c r="F42">
        <v>901671.66000000027</v>
      </c>
      <c r="R42" t="s">
        <v>7878</v>
      </c>
      <c r="S42" t="s">
        <v>3</v>
      </c>
      <c r="T42" s="35">
        <v>549984</v>
      </c>
      <c r="U42" t="s">
        <v>7878</v>
      </c>
      <c r="V42" t="s">
        <v>3</v>
      </c>
      <c r="W42" s="35">
        <v>872951.54</v>
      </c>
      <c r="X42">
        <f t="shared" si="1"/>
        <v>322967.54000000004</v>
      </c>
      <c r="Y42" s="4">
        <f t="shared" si="2"/>
        <v>0.58723079216849949</v>
      </c>
      <c r="AA42" t="s">
        <v>7878</v>
      </c>
      <c r="AB42" t="s">
        <v>3</v>
      </c>
      <c r="AC42">
        <v>549984</v>
      </c>
      <c r="AD42">
        <v>872951.54</v>
      </c>
      <c r="AE42">
        <v>322967.54000000004</v>
      </c>
      <c r="AF42" s="4">
        <v>0.58723079216849949</v>
      </c>
      <c r="AG42" s="4"/>
    </row>
    <row r="43" spans="5:37">
      <c r="E43" s="8" t="s">
        <v>7927</v>
      </c>
      <c r="F43">
        <v>1409382.1099999999</v>
      </c>
      <c r="R43" t="s">
        <v>7878</v>
      </c>
      <c r="S43" t="s">
        <v>7765</v>
      </c>
      <c r="T43" s="35">
        <v>923093</v>
      </c>
      <c r="U43" t="s">
        <v>7878</v>
      </c>
      <c r="V43" t="s">
        <v>7765</v>
      </c>
      <c r="W43" s="35">
        <v>663080.62</v>
      </c>
      <c r="X43">
        <f t="shared" si="1"/>
        <v>-260012.38</v>
      </c>
      <c r="Y43" s="4">
        <f t="shared" si="2"/>
        <v>-0.28167517249074581</v>
      </c>
      <c r="AA43" t="s">
        <v>7878</v>
      </c>
      <c r="AB43" t="s">
        <v>7765</v>
      </c>
      <c r="AC43">
        <v>923093</v>
      </c>
      <c r="AD43">
        <v>663080.62</v>
      </c>
      <c r="AE43">
        <v>-260012.38</v>
      </c>
      <c r="AF43" s="4">
        <v>-0.28167517249074581</v>
      </c>
      <c r="AG43" s="4"/>
    </row>
    <row r="44" spans="5:37">
      <c r="E44" s="6" t="s">
        <v>7912</v>
      </c>
      <c r="F44">
        <v>17108563.359999999</v>
      </c>
      <c r="R44" t="s">
        <v>7878</v>
      </c>
      <c r="S44" t="s">
        <v>7748</v>
      </c>
      <c r="T44" s="35">
        <v>1032827</v>
      </c>
      <c r="U44" t="s">
        <v>7878</v>
      </c>
      <c r="V44" t="s">
        <v>7748</v>
      </c>
      <c r="W44" s="35">
        <v>1195064.8999999999</v>
      </c>
      <c r="X44">
        <f t="shared" si="1"/>
        <v>162237.89999999991</v>
      </c>
      <c r="Y44" s="4">
        <f t="shared" si="2"/>
        <v>0.15708138923556406</v>
      </c>
      <c r="AA44" t="s">
        <v>7878</v>
      </c>
      <c r="AB44" t="s">
        <v>7748</v>
      </c>
      <c r="AC44">
        <v>1032827</v>
      </c>
      <c r="AD44">
        <v>1195064.8999999999</v>
      </c>
      <c r="AE44">
        <v>162237.89999999991</v>
      </c>
      <c r="AF44" s="4">
        <v>0.15708138923556406</v>
      </c>
      <c r="AG44" s="4"/>
    </row>
    <row r="45" spans="5:37">
      <c r="E45" s="8" t="s">
        <v>7916</v>
      </c>
      <c r="F45">
        <v>1285821.18</v>
      </c>
      <c r="R45" t="s">
        <v>7879</v>
      </c>
      <c r="S45" t="s">
        <v>7746</v>
      </c>
      <c r="T45" s="35">
        <v>341112</v>
      </c>
      <c r="U45" t="s">
        <v>7879</v>
      </c>
      <c r="V45" t="s">
        <v>7746</v>
      </c>
      <c r="W45" s="35">
        <v>395845.76</v>
      </c>
      <c r="X45">
        <f t="shared" si="1"/>
        <v>54733.760000000009</v>
      </c>
      <c r="Y45" s="4">
        <f t="shared" si="2"/>
        <v>0.16045685874434207</v>
      </c>
      <c r="AA45" t="s">
        <v>7879</v>
      </c>
      <c r="AB45" t="s">
        <v>7746</v>
      </c>
      <c r="AC45">
        <v>341112</v>
      </c>
      <c r="AD45">
        <v>395845.76</v>
      </c>
      <c r="AE45">
        <v>54733.760000000009</v>
      </c>
      <c r="AF45" s="4">
        <v>0.16045685874434207</v>
      </c>
      <c r="AG45" s="4"/>
    </row>
    <row r="46" spans="5:37">
      <c r="E46" s="8" t="s">
        <v>7917</v>
      </c>
      <c r="F46">
        <v>1374806.69</v>
      </c>
      <c r="R46" t="s">
        <v>7879</v>
      </c>
      <c r="S46" t="s">
        <v>7752</v>
      </c>
      <c r="T46" s="35">
        <v>702773</v>
      </c>
      <c r="U46" t="s">
        <v>7879</v>
      </c>
      <c r="V46" t="s">
        <v>7752</v>
      </c>
      <c r="W46" s="35">
        <v>876465.73</v>
      </c>
      <c r="X46">
        <f t="shared" si="1"/>
        <v>173692.72999999998</v>
      </c>
      <c r="Y46" s="4">
        <f t="shared" si="2"/>
        <v>0.24715339092423866</v>
      </c>
      <c r="AA46" t="s">
        <v>7879</v>
      </c>
      <c r="AB46" t="s">
        <v>7752</v>
      </c>
      <c r="AC46">
        <v>702773</v>
      </c>
      <c r="AD46">
        <v>876465.73</v>
      </c>
      <c r="AE46">
        <v>173692.72999999998</v>
      </c>
      <c r="AF46" s="4">
        <v>0.24715339092423866</v>
      </c>
      <c r="AG46" s="4"/>
    </row>
    <row r="47" spans="5:37">
      <c r="E47" s="8" t="s">
        <v>7918</v>
      </c>
      <c r="F47">
        <v>1319528.18</v>
      </c>
      <c r="R47" t="s">
        <v>7879</v>
      </c>
      <c r="S47" t="s">
        <v>7754</v>
      </c>
      <c r="T47" s="35">
        <v>664934</v>
      </c>
      <c r="U47" t="s">
        <v>7879</v>
      </c>
      <c r="V47" t="s">
        <v>7754</v>
      </c>
      <c r="W47" s="35">
        <v>404866.36</v>
      </c>
      <c r="X47">
        <f t="shared" si="1"/>
        <v>-260067.64</v>
      </c>
      <c r="Y47" s="4">
        <f t="shared" si="2"/>
        <v>-0.39111797561863287</v>
      </c>
      <c r="AA47" t="s">
        <v>7879</v>
      </c>
      <c r="AB47" t="s">
        <v>7754</v>
      </c>
      <c r="AC47">
        <v>664934</v>
      </c>
      <c r="AD47">
        <v>404866.36</v>
      </c>
      <c r="AE47">
        <v>-260067.64</v>
      </c>
      <c r="AF47" s="4">
        <v>-0.39111797561863287</v>
      </c>
      <c r="AG47" s="4"/>
    </row>
    <row r="48" spans="5:37">
      <c r="E48" s="8" t="s">
        <v>7919</v>
      </c>
      <c r="F48">
        <v>1459201.99</v>
      </c>
      <c r="R48" t="s">
        <v>7879</v>
      </c>
      <c r="S48" t="s">
        <v>3</v>
      </c>
      <c r="T48" s="35">
        <v>440091</v>
      </c>
      <c r="U48" t="s">
        <v>7879</v>
      </c>
      <c r="V48" t="s">
        <v>3</v>
      </c>
      <c r="W48" s="35">
        <v>598364.93000000005</v>
      </c>
      <c r="X48">
        <f t="shared" si="1"/>
        <v>158273.93000000005</v>
      </c>
      <c r="Y48" s="4">
        <f t="shared" si="2"/>
        <v>0.35963909736849892</v>
      </c>
      <c r="AA48" t="s">
        <v>7879</v>
      </c>
      <c r="AB48" t="s">
        <v>3</v>
      </c>
      <c r="AC48">
        <v>440091</v>
      </c>
      <c r="AD48">
        <v>598364.93000000005</v>
      </c>
      <c r="AE48">
        <v>158273.93000000005</v>
      </c>
      <c r="AF48" s="4">
        <v>0.35963909736849892</v>
      </c>
      <c r="AG48" s="4"/>
    </row>
    <row r="49" spans="5:33">
      <c r="E49" s="8" t="s">
        <v>7920</v>
      </c>
      <c r="F49">
        <v>1500956.79</v>
      </c>
      <c r="R49" t="s">
        <v>7879</v>
      </c>
      <c r="S49" t="s">
        <v>7765</v>
      </c>
      <c r="T49" s="35">
        <v>885135</v>
      </c>
      <c r="U49" t="s">
        <v>7879</v>
      </c>
      <c r="V49" t="s">
        <v>7765</v>
      </c>
      <c r="W49" s="35">
        <v>753467.61</v>
      </c>
      <c r="X49">
        <f t="shared" si="1"/>
        <v>-131667.39000000001</v>
      </c>
      <c r="Y49" s="4">
        <f t="shared" si="2"/>
        <v>-0.14875402057313292</v>
      </c>
      <c r="AA49" t="s">
        <v>7879</v>
      </c>
      <c r="AB49" t="s">
        <v>7765</v>
      </c>
      <c r="AC49">
        <v>885135</v>
      </c>
      <c r="AD49">
        <v>753467.61</v>
      </c>
      <c r="AE49">
        <v>-131667.39000000001</v>
      </c>
      <c r="AF49" s="4">
        <v>-0.14875402057313292</v>
      </c>
      <c r="AG49" s="4"/>
    </row>
    <row r="50" spans="5:33">
      <c r="E50" s="8" t="s">
        <v>7921</v>
      </c>
      <c r="F50">
        <v>1999637.4500000004</v>
      </c>
      <c r="R50" t="s">
        <v>7879</v>
      </c>
      <c r="S50" t="s">
        <v>7748</v>
      </c>
      <c r="T50" s="35">
        <v>888944</v>
      </c>
      <c r="U50" t="s">
        <v>7879</v>
      </c>
      <c r="V50" t="s">
        <v>7748</v>
      </c>
      <c r="W50" s="35">
        <v>429081.65</v>
      </c>
      <c r="X50">
        <f t="shared" si="1"/>
        <v>-459862.35</v>
      </c>
      <c r="Y50" s="4">
        <f t="shared" si="2"/>
        <v>-0.51731307033963891</v>
      </c>
      <c r="AA50" t="s">
        <v>7879</v>
      </c>
      <c r="AB50" t="s">
        <v>7748</v>
      </c>
      <c r="AC50">
        <v>888944</v>
      </c>
      <c r="AD50">
        <v>429081.65</v>
      </c>
      <c r="AE50">
        <v>-459862.35</v>
      </c>
      <c r="AF50" s="4">
        <v>-0.51731307033963891</v>
      </c>
      <c r="AG50" s="4"/>
    </row>
    <row r="51" spans="5:33">
      <c r="E51" s="8" t="s">
        <v>7922</v>
      </c>
      <c r="F51">
        <v>1534210.7600000002</v>
      </c>
      <c r="R51" t="s">
        <v>7880</v>
      </c>
      <c r="S51" t="s">
        <v>7746</v>
      </c>
      <c r="T51" s="35">
        <v>944368</v>
      </c>
      <c r="U51" t="s">
        <v>7880</v>
      </c>
      <c r="V51" t="s">
        <v>7746</v>
      </c>
      <c r="W51" s="35">
        <v>652593.48</v>
      </c>
      <c r="X51">
        <f t="shared" si="1"/>
        <v>-291774.52</v>
      </c>
      <c r="Y51" s="4">
        <f t="shared" si="2"/>
        <v>-0.30896273486606918</v>
      </c>
      <c r="AA51" t="s">
        <v>7880</v>
      </c>
      <c r="AB51" t="s">
        <v>7746</v>
      </c>
      <c r="AC51">
        <v>944368</v>
      </c>
      <c r="AD51">
        <v>652593.48</v>
      </c>
      <c r="AE51">
        <v>-291774.52</v>
      </c>
      <c r="AF51" s="4">
        <v>-0.30896273486606918</v>
      </c>
      <c r="AG51" s="4"/>
    </row>
    <row r="52" spans="5:33">
      <c r="E52" s="8" t="s">
        <v>7923</v>
      </c>
      <c r="F52">
        <v>1512994.6900000002</v>
      </c>
      <c r="R52" t="s">
        <v>7880</v>
      </c>
      <c r="S52" t="s">
        <v>7752</v>
      </c>
      <c r="T52" s="35">
        <v>513950</v>
      </c>
      <c r="U52" t="s">
        <v>7880</v>
      </c>
      <c r="V52" t="s">
        <v>7752</v>
      </c>
      <c r="W52" s="35">
        <v>1213507.68</v>
      </c>
      <c r="X52">
        <f t="shared" si="1"/>
        <v>699557.67999999993</v>
      </c>
      <c r="Y52" s="4">
        <f t="shared" si="2"/>
        <v>1.3611395661056522</v>
      </c>
      <c r="AA52" t="s">
        <v>7880</v>
      </c>
      <c r="AB52" t="s">
        <v>7752</v>
      </c>
      <c r="AC52">
        <v>513950</v>
      </c>
      <c r="AD52">
        <v>1213507.68</v>
      </c>
      <c r="AE52">
        <v>699557.67999999993</v>
      </c>
      <c r="AF52" s="4">
        <v>1.3611395661056522</v>
      </c>
      <c r="AG52" s="4"/>
    </row>
    <row r="53" spans="5:33">
      <c r="E53" s="8" t="s">
        <v>7924</v>
      </c>
      <c r="F53">
        <v>1625858.1299999994</v>
      </c>
      <c r="R53" t="s">
        <v>7880</v>
      </c>
      <c r="S53" t="s">
        <v>7754</v>
      </c>
      <c r="T53" s="35">
        <v>773249</v>
      </c>
      <c r="U53" t="s">
        <v>7880</v>
      </c>
      <c r="V53" t="s">
        <v>7754</v>
      </c>
      <c r="W53" s="35">
        <v>1032547.5</v>
      </c>
      <c r="X53">
        <f t="shared" si="1"/>
        <v>259298.5</v>
      </c>
      <c r="Y53" s="4">
        <f t="shared" si="2"/>
        <v>0.33533635349027285</v>
      </c>
      <c r="AA53" t="s">
        <v>7880</v>
      </c>
      <c r="AB53" t="s">
        <v>7754</v>
      </c>
      <c r="AC53">
        <v>773249</v>
      </c>
      <c r="AD53">
        <v>1032547.5</v>
      </c>
      <c r="AE53">
        <v>259298.5</v>
      </c>
      <c r="AF53" s="4">
        <v>0.33533635349027285</v>
      </c>
      <c r="AG53" s="4"/>
    </row>
    <row r="54" spans="5:33">
      <c r="E54" s="8" t="s">
        <v>7925</v>
      </c>
      <c r="F54">
        <v>1188830.5299999996</v>
      </c>
      <c r="R54" t="s">
        <v>7880</v>
      </c>
      <c r="S54" t="s">
        <v>3</v>
      </c>
      <c r="T54" s="35">
        <v>376822</v>
      </c>
      <c r="U54" t="s">
        <v>7880</v>
      </c>
      <c r="V54" t="s">
        <v>3</v>
      </c>
      <c r="W54" s="35">
        <v>1407964.46</v>
      </c>
      <c r="X54">
        <f t="shared" si="1"/>
        <v>1031142.46</v>
      </c>
      <c r="Y54" s="4">
        <f t="shared" si="2"/>
        <v>2.736417884306118</v>
      </c>
      <c r="AA54" t="s">
        <v>7880</v>
      </c>
      <c r="AB54" t="s">
        <v>3</v>
      </c>
      <c r="AC54">
        <v>376822</v>
      </c>
      <c r="AD54">
        <v>1407964.46</v>
      </c>
      <c r="AE54">
        <v>1031142.46</v>
      </c>
      <c r="AF54" s="4">
        <v>2.736417884306118</v>
      </c>
      <c r="AG54" s="4"/>
    </row>
    <row r="55" spans="5:33">
      <c r="E55" s="8" t="s">
        <v>7926</v>
      </c>
      <c r="F55">
        <v>1204467.7499999998</v>
      </c>
      <c r="R55" t="s">
        <v>7880</v>
      </c>
      <c r="S55" t="s">
        <v>7765</v>
      </c>
      <c r="T55" s="35">
        <v>431297</v>
      </c>
      <c r="U55" t="s">
        <v>7880</v>
      </c>
      <c r="V55" t="s">
        <v>7765</v>
      </c>
      <c r="W55" s="35">
        <v>985397.76000000001</v>
      </c>
      <c r="X55">
        <f t="shared" si="1"/>
        <v>554100.76</v>
      </c>
      <c r="Y55" s="4">
        <f t="shared" si="2"/>
        <v>1.2847313104426881</v>
      </c>
      <c r="AA55" t="s">
        <v>7880</v>
      </c>
      <c r="AB55" t="s">
        <v>7765</v>
      </c>
      <c r="AC55">
        <v>431297</v>
      </c>
      <c r="AD55">
        <v>985397.76000000001</v>
      </c>
      <c r="AE55">
        <v>554100.76</v>
      </c>
      <c r="AF55" s="4">
        <v>1.2847313104426881</v>
      </c>
      <c r="AG55" s="4"/>
    </row>
    <row r="56" spans="5:33">
      <c r="E56" s="8" t="s">
        <v>7927</v>
      </c>
      <c r="F56">
        <v>1102249.2200000002</v>
      </c>
      <c r="R56" t="s">
        <v>7880</v>
      </c>
      <c r="S56" t="s">
        <v>7748</v>
      </c>
      <c r="T56" s="35">
        <v>488707</v>
      </c>
      <c r="U56" t="s">
        <v>7880</v>
      </c>
      <c r="V56" t="s">
        <v>7748</v>
      </c>
      <c r="W56" s="35">
        <v>1006485</v>
      </c>
      <c r="X56">
        <f t="shared" si="1"/>
        <v>517778</v>
      </c>
      <c r="Y56" s="4">
        <f t="shared" si="2"/>
        <v>1.0594855404158319</v>
      </c>
      <c r="AA56" t="s">
        <v>7880</v>
      </c>
      <c r="AB56" t="s">
        <v>7748</v>
      </c>
      <c r="AC56">
        <v>488707</v>
      </c>
      <c r="AD56">
        <v>1006485</v>
      </c>
      <c r="AE56">
        <v>517778</v>
      </c>
      <c r="AF56" s="4">
        <v>1.0594855404158319</v>
      </c>
      <c r="AG56" s="4"/>
    </row>
    <row r="57" spans="5:33">
      <c r="E57" s="6" t="s">
        <v>7910</v>
      </c>
      <c r="F57">
        <v>32761560.140000001</v>
      </c>
      <c r="R57" t="s">
        <v>7881</v>
      </c>
      <c r="S57" t="s">
        <v>7746</v>
      </c>
      <c r="T57" s="35">
        <v>611181</v>
      </c>
      <c r="U57" t="s">
        <v>7881</v>
      </c>
      <c r="V57" t="s">
        <v>7746</v>
      </c>
      <c r="W57" s="35">
        <v>1139938.01</v>
      </c>
      <c r="X57">
        <f t="shared" si="1"/>
        <v>528757.01</v>
      </c>
      <c r="Y57" s="4">
        <f t="shared" si="2"/>
        <v>0.86513980310251792</v>
      </c>
      <c r="AA57" t="s">
        <v>7881</v>
      </c>
      <c r="AB57" t="s">
        <v>7746</v>
      </c>
      <c r="AC57">
        <v>611181</v>
      </c>
      <c r="AD57">
        <v>1139938.01</v>
      </c>
      <c r="AE57">
        <v>528757.01</v>
      </c>
      <c r="AF57" s="4">
        <v>0.86513980310251792</v>
      </c>
      <c r="AG57" s="4"/>
    </row>
    <row r="58" spans="5:33">
      <c r="R58" t="s">
        <v>7881</v>
      </c>
      <c r="S58" t="s">
        <v>7752</v>
      </c>
      <c r="T58" s="35">
        <v>526076</v>
      </c>
      <c r="U58" t="s">
        <v>7881</v>
      </c>
      <c r="V58" t="s">
        <v>7752</v>
      </c>
      <c r="W58" s="35">
        <v>608111.77</v>
      </c>
      <c r="X58">
        <f t="shared" si="1"/>
        <v>82035.770000000019</v>
      </c>
      <c r="Y58" s="4">
        <f t="shared" si="2"/>
        <v>0.15593900881241496</v>
      </c>
      <c r="AA58" t="s">
        <v>7881</v>
      </c>
      <c r="AB58" t="s">
        <v>7752</v>
      </c>
      <c r="AC58">
        <v>526076</v>
      </c>
      <c r="AD58">
        <v>608111.77</v>
      </c>
      <c r="AE58">
        <v>82035.770000000019</v>
      </c>
      <c r="AF58" s="4">
        <v>0.15593900881241496</v>
      </c>
      <c r="AG58" s="4"/>
    </row>
    <row r="59" spans="5:33">
      <c r="R59" t="s">
        <v>7881</v>
      </c>
      <c r="S59" t="s">
        <v>7754</v>
      </c>
      <c r="T59" s="35">
        <v>626491</v>
      </c>
      <c r="U59" t="s">
        <v>7881</v>
      </c>
      <c r="V59" t="s">
        <v>7754</v>
      </c>
      <c r="W59" s="35">
        <v>1434714.86</v>
      </c>
      <c r="X59">
        <f t="shared" si="1"/>
        <v>808223.8600000001</v>
      </c>
      <c r="Y59" s="4">
        <f t="shared" si="2"/>
        <v>1.2900805598165019</v>
      </c>
      <c r="AA59" t="s">
        <v>7881</v>
      </c>
      <c r="AB59" t="s">
        <v>7754</v>
      </c>
      <c r="AC59">
        <v>626491</v>
      </c>
      <c r="AD59">
        <v>1434714.86</v>
      </c>
      <c r="AE59">
        <v>808223.8600000001</v>
      </c>
      <c r="AF59" s="4">
        <v>1.2900805598165019</v>
      </c>
      <c r="AG59" s="4"/>
    </row>
    <row r="60" spans="5:33">
      <c r="R60" t="s">
        <v>7881</v>
      </c>
      <c r="S60" t="s">
        <v>3</v>
      </c>
      <c r="T60" s="35">
        <v>1001243</v>
      </c>
      <c r="U60" t="s">
        <v>7881</v>
      </c>
      <c r="V60" t="s">
        <v>3</v>
      </c>
      <c r="W60" s="35">
        <v>634295.52</v>
      </c>
      <c r="X60">
        <f t="shared" si="1"/>
        <v>-366947.48</v>
      </c>
      <c r="Y60" s="4">
        <f t="shared" si="2"/>
        <v>-0.36649193053035073</v>
      </c>
      <c r="AA60" t="s">
        <v>7881</v>
      </c>
      <c r="AB60" t="s">
        <v>3</v>
      </c>
      <c r="AC60">
        <v>1001243</v>
      </c>
      <c r="AD60">
        <v>634295.52</v>
      </c>
      <c r="AE60">
        <v>-366947.48</v>
      </c>
      <c r="AF60" s="4">
        <v>-0.36649193053035073</v>
      </c>
      <c r="AG60" s="4"/>
    </row>
    <row r="61" spans="5:33">
      <c r="R61" t="s">
        <v>7881</v>
      </c>
      <c r="S61" t="s">
        <v>7765</v>
      </c>
      <c r="T61" s="35">
        <v>304382</v>
      </c>
      <c r="U61" t="s">
        <v>7881</v>
      </c>
      <c r="V61" t="s">
        <v>7765</v>
      </c>
      <c r="W61" s="35">
        <v>851585.83</v>
      </c>
      <c r="X61">
        <f t="shared" si="1"/>
        <v>547203.82999999996</v>
      </c>
      <c r="Y61" s="4">
        <f t="shared" si="2"/>
        <v>1.7977535793838004</v>
      </c>
      <c r="AA61" t="s">
        <v>7881</v>
      </c>
      <c r="AB61" t="s">
        <v>7765</v>
      </c>
      <c r="AC61">
        <v>304382</v>
      </c>
      <c r="AD61">
        <v>851585.83</v>
      </c>
      <c r="AE61">
        <v>547203.82999999996</v>
      </c>
      <c r="AF61" s="4">
        <v>1.7977535793838004</v>
      </c>
      <c r="AG61" s="4"/>
    </row>
    <row r="62" spans="5:33">
      <c r="R62" t="s">
        <v>7881</v>
      </c>
      <c r="S62" t="s">
        <v>7748</v>
      </c>
      <c r="T62" s="35">
        <v>414148</v>
      </c>
      <c r="U62" t="s">
        <v>7881</v>
      </c>
      <c r="V62" t="s">
        <v>7748</v>
      </c>
      <c r="W62" s="35">
        <v>650075.76</v>
      </c>
      <c r="X62">
        <f t="shared" si="1"/>
        <v>235927.76</v>
      </c>
      <c r="Y62" s="4">
        <f t="shared" si="2"/>
        <v>0.56967016622077138</v>
      </c>
      <c r="AA62" t="s">
        <v>7881</v>
      </c>
      <c r="AB62" t="s">
        <v>7748</v>
      </c>
      <c r="AC62">
        <v>414148</v>
      </c>
      <c r="AD62">
        <v>650075.76</v>
      </c>
      <c r="AE62">
        <v>235927.76</v>
      </c>
      <c r="AF62" s="4">
        <v>0.56967016622077138</v>
      </c>
      <c r="AG62" s="4"/>
    </row>
    <row r="63" spans="5:33">
      <c r="R63" t="s">
        <v>7882</v>
      </c>
      <c r="S63" t="s">
        <v>7746</v>
      </c>
      <c r="T63" s="35">
        <v>837440</v>
      </c>
      <c r="U63" t="s">
        <v>7882</v>
      </c>
      <c r="V63" t="s">
        <v>7746</v>
      </c>
      <c r="W63" s="35">
        <v>775886.73</v>
      </c>
      <c r="X63">
        <f t="shared" si="1"/>
        <v>-61553.270000000019</v>
      </c>
      <c r="Y63" s="4">
        <f t="shared" si="2"/>
        <v>-7.3501707585021045E-2</v>
      </c>
      <c r="AA63" t="s">
        <v>7882</v>
      </c>
      <c r="AB63" t="s">
        <v>7746</v>
      </c>
      <c r="AC63">
        <v>837440</v>
      </c>
      <c r="AD63">
        <v>775886.73</v>
      </c>
      <c r="AE63">
        <v>-61553.270000000019</v>
      </c>
      <c r="AF63" s="4">
        <v>-7.3501707585021045E-2</v>
      </c>
      <c r="AG63" s="4"/>
    </row>
    <row r="64" spans="5:33">
      <c r="R64" t="s">
        <v>7882</v>
      </c>
      <c r="S64" t="s">
        <v>7752</v>
      </c>
      <c r="T64" s="35">
        <v>1088418</v>
      </c>
      <c r="U64" t="s">
        <v>7882</v>
      </c>
      <c r="V64" t="s">
        <v>7752</v>
      </c>
      <c r="W64" s="35">
        <v>426692.6</v>
      </c>
      <c r="X64">
        <f t="shared" si="1"/>
        <v>-661725.4</v>
      </c>
      <c r="Y64" s="4">
        <f t="shared" si="2"/>
        <v>-0.60796991596978367</v>
      </c>
      <c r="AA64" t="s">
        <v>7882</v>
      </c>
      <c r="AB64" t="s">
        <v>7752</v>
      </c>
      <c r="AC64">
        <v>1088418</v>
      </c>
      <c r="AD64">
        <v>426692.6</v>
      </c>
      <c r="AE64">
        <v>-661725.4</v>
      </c>
      <c r="AF64" s="4">
        <v>-0.60796991596978367</v>
      </c>
      <c r="AG64" s="4"/>
    </row>
    <row r="65" spans="18:33">
      <c r="R65" t="s">
        <v>7882</v>
      </c>
      <c r="S65" t="s">
        <v>7754</v>
      </c>
      <c r="T65" s="35">
        <v>590885</v>
      </c>
      <c r="U65" t="s">
        <v>7882</v>
      </c>
      <c r="V65" t="s">
        <v>7754</v>
      </c>
      <c r="W65" s="35">
        <v>398059.01</v>
      </c>
      <c r="X65">
        <f t="shared" si="1"/>
        <v>-192825.99</v>
      </c>
      <c r="Y65" s="4">
        <f t="shared" si="2"/>
        <v>-0.32633421054858391</v>
      </c>
      <c r="AA65" t="s">
        <v>7882</v>
      </c>
      <c r="AB65" t="s">
        <v>7754</v>
      </c>
      <c r="AC65">
        <v>590885</v>
      </c>
      <c r="AD65">
        <v>398059.01</v>
      </c>
      <c r="AE65">
        <v>-192825.99</v>
      </c>
      <c r="AF65" s="4">
        <v>-0.32633421054858391</v>
      </c>
      <c r="AG65" s="4"/>
    </row>
    <row r="66" spans="18:33">
      <c r="R66" t="s">
        <v>7882</v>
      </c>
      <c r="S66" t="s">
        <v>3</v>
      </c>
      <c r="T66" s="35">
        <v>1170171</v>
      </c>
      <c r="U66" t="s">
        <v>7882</v>
      </c>
      <c r="V66" t="s">
        <v>3</v>
      </c>
      <c r="W66" s="35">
        <v>700889.29</v>
      </c>
      <c r="X66">
        <f t="shared" si="1"/>
        <v>-469281.70999999996</v>
      </c>
      <c r="Y66" s="4">
        <f t="shared" si="2"/>
        <v>-0.4010368655521287</v>
      </c>
      <c r="AA66" t="s">
        <v>7882</v>
      </c>
      <c r="AB66" t="s">
        <v>3</v>
      </c>
      <c r="AC66">
        <v>1170171</v>
      </c>
      <c r="AD66">
        <v>700889.29</v>
      </c>
      <c r="AE66">
        <v>-469281.70999999996</v>
      </c>
      <c r="AF66" s="4">
        <v>-0.4010368655521287</v>
      </c>
      <c r="AG66" s="4"/>
    </row>
    <row r="67" spans="18:33">
      <c r="R67" t="s">
        <v>7882</v>
      </c>
      <c r="S67" t="s">
        <v>7765</v>
      </c>
      <c r="T67" s="35">
        <v>817743</v>
      </c>
      <c r="U67" t="s">
        <v>7882</v>
      </c>
      <c r="V67" t="s">
        <v>7765</v>
      </c>
      <c r="W67" s="35">
        <v>961004.11</v>
      </c>
      <c r="X67">
        <f t="shared" si="1"/>
        <v>143261.10999999999</v>
      </c>
      <c r="Y67" s="4">
        <f t="shared" si="2"/>
        <v>0.17519087292706875</v>
      </c>
      <c r="AA67" t="s">
        <v>7882</v>
      </c>
      <c r="AB67" t="s">
        <v>7765</v>
      </c>
      <c r="AC67">
        <v>817743</v>
      </c>
      <c r="AD67">
        <v>961004.11</v>
      </c>
      <c r="AE67">
        <v>143261.10999999999</v>
      </c>
      <c r="AF67" s="4">
        <v>0.17519087292706875</v>
      </c>
      <c r="AG67" s="4"/>
    </row>
    <row r="68" spans="18:33">
      <c r="R68" t="s">
        <v>7882</v>
      </c>
      <c r="S68" t="s">
        <v>7748</v>
      </c>
      <c r="T68" s="35">
        <v>671987</v>
      </c>
      <c r="U68" t="s">
        <v>7882</v>
      </c>
      <c r="V68" t="s">
        <v>7748</v>
      </c>
      <c r="W68" s="35">
        <v>658864.52</v>
      </c>
      <c r="X68">
        <f t="shared" ref="X68:X131" si="5">W68-T68</f>
        <v>-13122.479999999981</v>
      </c>
      <c r="Y68" s="4">
        <f t="shared" ref="Y68:Y131" si="6">X68/T68</f>
        <v>-1.9527877771444956E-2</v>
      </c>
      <c r="AA68" t="s">
        <v>7882</v>
      </c>
      <c r="AB68" t="s">
        <v>7748</v>
      </c>
      <c r="AC68">
        <v>671987</v>
      </c>
      <c r="AD68">
        <v>658864.52</v>
      </c>
      <c r="AE68">
        <v>-13122.479999999981</v>
      </c>
      <c r="AF68" s="4">
        <v>-1.9527877771444956E-2</v>
      </c>
      <c r="AG68" s="4"/>
    </row>
    <row r="69" spans="18:33">
      <c r="R69" t="s">
        <v>7883</v>
      </c>
      <c r="S69" t="s">
        <v>7746</v>
      </c>
      <c r="T69" s="35">
        <v>1006937</v>
      </c>
      <c r="U69" t="s">
        <v>7883</v>
      </c>
      <c r="V69" t="s">
        <v>7746</v>
      </c>
      <c r="W69" s="35">
        <v>966586.27</v>
      </c>
      <c r="X69">
        <f t="shared" si="5"/>
        <v>-40350.729999999981</v>
      </c>
      <c r="Y69" s="4">
        <f t="shared" si="6"/>
        <v>-4.0072745365400203E-2</v>
      </c>
      <c r="AA69" t="s">
        <v>7883</v>
      </c>
      <c r="AB69" t="s">
        <v>7746</v>
      </c>
      <c r="AC69">
        <v>1006937</v>
      </c>
      <c r="AD69">
        <v>966586.27</v>
      </c>
      <c r="AE69">
        <v>-40350.729999999981</v>
      </c>
      <c r="AF69" s="4">
        <v>-4.0072745365400203E-2</v>
      </c>
      <c r="AG69" s="4"/>
    </row>
    <row r="70" spans="18:33">
      <c r="R70" t="s">
        <v>7883</v>
      </c>
      <c r="S70" t="s">
        <v>7752</v>
      </c>
      <c r="T70" s="35">
        <v>994252</v>
      </c>
      <c r="U70" t="s">
        <v>7883</v>
      </c>
      <c r="V70" t="s">
        <v>7752</v>
      </c>
      <c r="W70" s="35">
        <v>494748.21</v>
      </c>
      <c r="X70">
        <f t="shared" si="5"/>
        <v>-499503.79</v>
      </c>
      <c r="Y70" s="4">
        <f t="shared" si="6"/>
        <v>-0.50239153655210145</v>
      </c>
      <c r="AA70" t="s">
        <v>7883</v>
      </c>
      <c r="AB70" t="s">
        <v>7752</v>
      </c>
      <c r="AC70">
        <v>994252</v>
      </c>
      <c r="AD70">
        <v>494748.21</v>
      </c>
      <c r="AE70">
        <v>-499503.79</v>
      </c>
      <c r="AF70" s="4">
        <v>-0.50239153655210145</v>
      </c>
      <c r="AG70" s="4"/>
    </row>
    <row r="71" spans="18:33">
      <c r="R71" t="s">
        <v>7883</v>
      </c>
      <c r="S71" t="s">
        <v>7754</v>
      </c>
      <c r="T71" s="35">
        <v>461484</v>
      </c>
      <c r="U71" t="s">
        <v>7883</v>
      </c>
      <c r="V71" t="s">
        <v>7754</v>
      </c>
      <c r="W71" s="35">
        <v>1091305.6100000001</v>
      </c>
      <c r="X71">
        <f t="shared" si="5"/>
        <v>629821.6100000001</v>
      </c>
      <c r="Y71" s="4">
        <f t="shared" si="6"/>
        <v>1.3647745317280775</v>
      </c>
      <c r="AA71" t="s">
        <v>7883</v>
      </c>
      <c r="AB71" t="s">
        <v>7754</v>
      </c>
      <c r="AC71">
        <v>461484</v>
      </c>
      <c r="AD71">
        <v>1091305.6100000001</v>
      </c>
      <c r="AE71">
        <v>629821.6100000001</v>
      </c>
      <c r="AF71" s="4">
        <v>1.3647745317280775</v>
      </c>
      <c r="AG71" s="4"/>
    </row>
    <row r="72" spans="18:33">
      <c r="R72" t="s">
        <v>7883</v>
      </c>
      <c r="S72" t="s">
        <v>3</v>
      </c>
      <c r="T72" s="35">
        <v>939628</v>
      </c>
      <c r="U72" t="s">
        <v>7883</v>
      </c>
      <c r="V72" t="s">
        <v>3</v>
      </c>
      <c r="W72" s="35">
        <v>525612.29</v>
      </c>
      <c r="X72">
        <f t="shared" si="5"/>
        <v>-414015.70999999996</v>
      </c>
      <c r="Y72" s="4">
        <f t="shared" si="6"/>
        <v>-0.44061661636307131</v>
      </c>
      <c r="AA72" t="s">
        <v>7883</v>
      </c>
      <c r="AB72" t="s">
        <v>3</v>
      </c>
      <c r="AC72">
        <v>939628</v>
      </c>
      <c r="AD72">
        <v>525612.29</v>
      </c>
      <c r="AE72">
        <v>-414015.70999999996</v>
      </c>
      <c r="AF72" s="4">
        <v>-0.44061661636307131</v>
      </c>
      <c r="AG72" s="4"/>
    </row>
    <row r="73" spans="18:33">
      <c r="R73" t="s">
        <v>7883</v>
      </c>
      <c r="S73" t="s">
        <v>7765</v>
      </c>
      <c r="T73" s="35">
        <v>1184514</v>
      </c>
      <c r="U73" t="s">
        <v>7883</v>
      </c>
      <c r="V73" t="s">
        <v>7765</v>
      </c>
      <c r="W73" s="35">
        <v>1000996.38</v>
      </c>
      <c r="X73">
        <f t="shared" si="5"/>
        <v>-183517.62</v>
      </c>
      <c r="Y73" s="4">
        <f t="shared" si="6"/>
        <v>-0.15493073108464736</v>
      </c>
      <c r="AA73" t="s">
        <v>7883</v>
      </c>
      <c r="AB73" t="s">
        <v>7765</v>
      </c>
      <c r="AC73">
        <v>1184514</v>
      </c>
      <c r="AD73">
        <v>1000996.38</v>
      </c>
      <c r="AE73">
        <v>-183517.62</v>
      </c>
      <c r="AF73" s="4">
        <v>-0.15493073108464736</v>
      </c>
      <c r="AG73" s="4"/>
    </row>
    <row r="74" spans="18:33">
      <c r="R74" t="s">
        <v>7883</v>
      </c>
      <c r="S74" t="s">
        <v>7748</v>
      </c>
      <c r="T74" s="35">
        <v>803011</v>
      </c>
      <c r="U74" t="s">
        <v>7883</v>
      </c>
      <c r="V74" t="s">
        <v>7748</v>
      </c>
      <c r="W74" s="35">
        <v>824076.99</v>
      </c>
      <c r="X74">
        <f t="shared" si="5"/>
        <v>21065.989999999991</v>
      </c>
      <c r="Y74" s="4">
        <f t="shared" si="6"/>
        <v>2.6233750222599678E-2</v>
      </c>
      <c r="AA74" t="s">
        <v>7883</v>
      </c>
      <c r="AB74" t="s">
        <v>7748</v>
      </c>
      <c r="AC74">
        <v>803011</v>
      </c>
      <c r="AD74">
        <v>824076.99</v>
      </c>
      <c r="AE74">
        <v>21065.989999999991</v>
      </c>
      <c r="AF74" s="4">
        <v>2.6233750222599678E-2</v>
      </c>
      <c r="AG74" s="4"/>
    </row>
    <row r="75" spans="18:33">
      <c r="R75" t="s">
        <v>7884</v>
      </c>
      <c r="S75" t="s">
        <v>7746</v>
      </c>
      <c r="T75" s="35">
        <v>857578</v>
      </c>
      <c r="U75" t="s">
        <v>7884</v>
      </c>
      <c r="V75" t="s">
        <v>7746</v>
      </c>
      <c r="W75" s="35">
        <v>1114298.55</v>
      </c>
      <c r="X75">
        <f t="shared" si="5"/>
        <v>256720.55000000005</v>
      </c>
      <c r="Y75" s="4">
        <f t="shared" si="6"/>
        <v>0.29935533560795641</v>
      </c>
      <c r="AA75" t="s">
        <v>7884</v>
      </c>
      <c r="AB75" t="s">
        <v>7746</v>
      </c>
      <c r="AC75">
        <v>857578</v>
      </c>
      <c r="AD75">
        <v>1114298.55</v>
      </c>
      <c r="AE75">
        <v>256720.55000000005</v>
      </c>
      <c r="AF75" s="4">
        <v>0.29935533560795641</v>
      </c>
      <c r="AG75" s="4"/>
    </row>
    <row r="76" spans="18:33">
      <c r="R76" t="s">
        <v>7884</v>
      </c>
      <c r="S76" t="s">
        <v>7752</v>
      </c>
      <c r="T76" s="35">
        <v>858615</v>
      </c>
      <c r="U76" t="s">
        <v>7884</v>
      </c>
      <c r="V76" t="s">
        <v>7752</v>
      </c>
      <c r="W76" s="35">
        <v>413053.46</v>
      </c>
      <c r="X76">
        <f t="shared" si="5"/>
        <v>-445561.54</v>
      </c>
      <c r="Y76" s="4">
        <f t="shared" si="6"/>
        <v>-0.51893053347542262</v>
      </c>
      <c r="AA76" t="s">
        <v>7884</v>
      </c>
      <c r="AB76" t="s">
        <v>7752</v>
      </c>
      <c r="AC76">
        <v>858615</v>
      </c>
      <c r="AD76">
        <v>413053.46</v>
      </c>
      <c r="AE76">
        <v>-445561.54</v>
      </c>
      <c r="AF76" s="4">
        <v>-0.51893053347542262</v>
      </c>
      <c r="AG76" s="4"/>
    </row>
    <row r="77" spans="18:33">
      <c r="R77" t="s">
        <v>7884</v>
      </c>
      <c r="S77" t="s">
        <v>7754</v>
      </c>
      <c r="T77" s="35">
        <v>955280</v>
      </c>
      <c r="U77" t="s">
        <v>7884</v>
      </c>
      <c r="V77" t="s">
        <v>7754</v>
      </c>
      <c r="W77" s="35">
        <v>420319</v>
      </c>
      <c r="X77">
        <f t="shared" si="5"/>
        <v>-534961</v>
      </c>
      <c r="Y77" s="4">
        <f t="shared" si="6"/>
        <v>-0.56000439661669876</v>
      </c>
      <c r="AA77" t="s">
        <v>7884</v>
      </c>
      <c r="AB77" t="s">
        <v>7754</v>
      </c>
      <c r="AC77">
        <v>955280</v>
      </c>
      <c r="AD77">
        <v>420319</v>
      </c>
      <c r="AE77">
        <v>-534961</v>
      </c>
      <c r="AF77" s="4">
        <v>-0.56000439661669876</v>
      </c>
      <c r="AG77" s="4"/>
    </row>
    <row r="78" spans="18:33">
      <c r="R78" t="s">
        <v>7884</v>
      </c>
      <c r="S78" t="s">
        <v>3</v>
      </c>
      <c r="T78" s="35">
        <v>440337</v>
      </c>
      <c r="U78" t="s">
        <v>7884</v>
      </c>
      <c r="V78" t="s">
        <v>3</v>
      </c>
      <c r="W78" s="35">
        <v>401942.81</v>
      </c>
      <c r="X78">
        <f t="shared" si="5"/>
        <v>-38394.19</v>
      </c>
      <c r="Y78" s="4">
        <f t="shared" si="6"/>
        <v>-8.7192741014268618E-2</v>
      </c>
      <c r="AA78" t="s">
        <v>7884</v>
      </c>
      <c r="AB78" t="s">
        <v>3</v>
      </c>
      <c r="AC78">
        <v>440337</v>
      </c>
      <c r="AD78">
        <v>401942.81</v>
      </c>
      <c r="AE78">
        <v>-38394.19</v>
      </c>
      <c r="AF78" s="4">
        <v>-8.7192741014268618E-2</v>
      </c>
      <c r="AG78" s="4"/>
    </row>
    <row r="79" spans="18:33">
      <c r="R79" t="s">
        <v>7884</v>
      </c>
      <c r="S79" t="s">
        <v>7765</v>
      </c>
      <c r="T79" s="35">
        <v>1188606</v>
      </c>
      <c r="U79" t="s">
        <v>7884</v>
      </c>
      <c r="V79" t="s">
        <v>7765</v>
      </c>
      <c r="W79" s="35">
        <v>626638.30000000005</v>
      </c>
      <c r="X79">
        <f t="shared" si="5"/>
        <v>-561967.69999999995</v>
      </c>
      <c r="Y79" s="4">
        <f t="shared" si="6"/>
        <v>-0.47279561099304562</v>
      </c>
      <c r="AA79" t="s">
        <v>7884</v>
      </c>
      <c r="AB79" t="s">
        <v>7765</v>
      </c>
      <c r="AC79">
        <v>1188606</v>
      </c>
      <c r="AD79">
        <v>626638.30000000005</v>
      </c>
      <c r="AE79">
        <v>-561967.69999999995</v>
      </c>
      <c r="AF79" s="4">
        <v>-0.47279561099304562</v>
      </c>
      <c r="AG79" s="4"/>
    </row>
    <row r="80" spans="18:33">
      <c r="R80" t="s">
        <v>7884</v>
      </c>
      <c r="S80" t="s">
        <v>7748</v>
      </c>
      <c r="T80" s="35">
        <v>1068767</v>
      </c>
      <c r="U80" t="s">
        <v>7884</v>
      </c>
      <c r="V80" t="s">
        <v>7748</v>
      </c>
      <c r="W80" s="35">
        <v>589130.52</v>
      </c>
      <c r="X80">
        <f t="shared" si="5"/>
        <v>-479636.47999999998</v>
      </c>
      <c r="Y80" s="4">
        <f t="shared" si="6"/>
        <v>-0.44877553292719552</v>
      </c>
      <c r="AA80" t="s">
        <v>7884</v>
      </c>
      <c r="AB80" t="s">
        <v>7748</v>
      </c>
      <c r="AC80">
        <v>1068767</v>
      </c>
      <c r="AD80">
        <v>589130.52</v>
      </c>
      <c r="AE80">
        <v>-479636.47999999998</v>
      </c>
      <c r="AF80" s="4">
        <v>-0.44877553292719552</v>
      </c>
      <c r="AG80" s="4"/>
    </row>
    <row r="81" spans="18:33">
      <c r="R81" t="s">
        <v>7885</v>
      </c>
      <c r="S81" t="s">
        <v>7746</v>
      </c>
      <c r="T81" s="35">
        <v>375629</v>
      </c>
      <c r="U81" t="s">
        <v>7885</v>
      </c>
      <c r="V81" t="s">
        <v>7746</v>
      </c>
      <c r="W81" s="35">
        <v>712668.98</v>
      </c>
      <c r="X81">
        <f t="shared" si="5"/>
        <v>337039.98</v>
      </c>
      <c r="Y81" s="4">
        <f t="shared" si="6"/>
        <v>0.89726826203514631</v>
      </c>
      <c r="AA81" t="s">
        <v>7885</v>
      </c>
      <c r="AB81" t="s">
        <v>7746</v>
      </c>
      <c r="AC81">
        <v>375629</v>
      </c>
      <c r="AD81">
        <v>712668.98</v>
      </c>
      <c r="AE81">
        <v>337039.98</v>
      </c>
      <c r="AF81" s="4">
        <v>0.89726826203514631</v>
      </c>
      <c r="AG81" s="4"/>
    </row>
    <row r="82" spans="18:33">
      <c r="R82" t="s">
        <v>7885</v>
      </c>
      <c r="S82" t="s">
        <v>7752</v>
      </c>
      <c r="T82" s="35">
        <v>355323</v>
      </c>
      <c r="U82" t="s">
        <v>7885</v>
      </c>
      <c r="V82" t="s">
        <v>7752</v>
      </c>
      <c r="W82" s="35">
        <v>1014393.07</v>
      </c>
      <c r="X82">
        <f t="shared" si="5"/>
        <v>659070.06999999995</v>
      </c>
      <c r="Y82" s="4">
        <f t="shared" si="6"/>
        <v>1.8548477582368716</v>
      </c>
      <c r="AA82" t="s">
        <v>7885</v>
      </c>
      <c r="AB82" t="s">
        <v>7752</v>
      </c>
      <c r="AC82">
        <v>355323</v>
      </c>
      <c r="AD82">
        <v>1014393.07</v>
      </c>
      <c r="AE82">
        <v>659070.06999999995</v>
      </c>
      <c r="AF82" s="4">
        <v>1.8548477582368716</v>
      </c>
      <c r="AG82" s="4"/>
    </row>
    <row r="83" spans="18:33">
      <c r="R83" t="s">
        <v>7885</v>
      </c>
      <c r="S83" t="s">
        <v>7754</v>
      </c>
      <c r="T83" s="35">
        <v>429945</v>
      </c>
      <c r="U83" t="s">
        <v>7885</v>
      </c>
      <c r="V83" t="s">
        <v>7754</v>
      </c>
      <c r="W83" s="35">
        <v>613798.78</v>
      </c>
      <c r="X83">
        <f t="shared" si="5"/>
        <v>183853.78000000003</v>
      </c>
      <c r="Y83" s="4">
        <f t="shared" si="6"/>
        <v>0.4276216260219331</v>
      </c>
      <c r="AA83" t="s">
        <v>7885</v>
      </c>
      <c r="AB83" t="s">
        <v>7754</v>
      </c>
      <c r="AC83">
        <v>429945</v>
      </c>
      <c r="AD83">
        <v>613798.78</v>
      </c>
      <c r="AE83">
        <v>183853.78000000003</v>
      </c>
      <c r="AF83" s="4">
        <v>0.4276216260219331</v>
      </c>
      <c r="AG83" s="4"/>
    </row>
    <row r="84" spans="18:33">
      <c r="R84" t="s">
        <v>7885</v>
      </c>
      <c r="S84" t="s">
        <v>3</v>
      </c>
      <c r="T84" s="35">
        <v>739289</v>
      </c>
      <c r="U84" t="s">
        <v>7885</v>
      </c>
      <c r="V84" t="s">
        <v>3</v>
      </c>
      <c r="W84" s="35">
        <v>1081956.18</v>
      </c>
      <c r="X84">
        <f t="shared" si="5"/>
        <v>342667.17999999993</v>
      </c>
      <c r="Y84" s="4">
        <f t="shared" si="6"/>
        <v>0.46350910131220663</v>
      </c>
      <c r="AA84" t="s">
        <v>7885</v>
      </c>
      <c r="AB84" t="s">
        <v>3</v>
      </c>
      <c r="AC84">
        <v>739289</v>
      </c>
      <c r="AD84">
        <v>1081956.18</v>
      </c>
      <c r="AE84">
        <v>342667.17999999993</v>
      </c>
      <c r="AF84" s="4">
        <v>0.46350910131220663</v>
      </c>
      <c r="AG84" s="4"/>
    </row>
    <row r="85" spans="18:33">
      <c r="R85" t="s">
        <v>7885</v>
      </c>
      <c r="S85" t="s">
        <v>7765</v>
      </c>
      <c r="T85" s="35">
        <v>587913</v>
      </c>
      <c r="U85" t="s">
        <v>7885</v>
      </c>
      <c r="V85" t="s">
        <v>7765</v>
      </c>
      <c r="W85" s="35">
        <v>333005.18</v>
      </c>
      <c r="X85">
        <f t="shared" si="5"/>
        <v>-254907.82</v>
      </c>
      <c r="Y85" s="4">
        <f t="shared" si="6"/>
        <v>-0.43358085294933096</v>
      </c>
      <c r="AA85" t="s">
        <v>7885</v>
      </c>
      <c r="AB85" t="s">
        <v>7765</v>
      </c>
      <c r="AC85">
        <v>587913</v>
      </c>
      <c r="AD85">
        <v>333005.18</v>
      </c>
      <c r="AE85">
        <v>-254907.82</v>
      </c>
      <c r="AF85" s="4">
        <v>-0.43358085294933096</v>
      </c>
      <c r="AG85" s="4"/>
    </row>
    <row r="86" spans="18:33">
      <c r="R86" t="s">
        <v>7885</v>
      </c>
      <c r="S86" t="s">
        <v>7748</v>
      </c>
      <c r="T86" s="35">
        <v>549973</v>
      </c>
      <c r="U86" t="s">
        <v>7885</v>
      </c>
      <c r="V86" t="s">
        <v>7748</v>
      </c>
      <c r="W86" s="35">
        <v>958733.58</v>
      </c>
      <c r="X86">
        <f t="shared" si="5"/>
        <v>408760.57999999996</v>
      </c>
      <c r="Y86" s="4">
        <f t="shared" si="6"/>
        <v>0.74323754075200044</v>
      </c>
      <c r="AA86" t="s">
        <v>7885</v>
      </c>
      <c r="AB86" t="s">
        <v>7748</v>
      </c>
      <c r="AC86">
        <v>549973</v>
      </c>
      <c r="AD86">
        <v>958733.58</v>
      </c>
      <c r="AE86">
        <v>408760.57999999996</v>
      </c>
      <c r="AF86" s="4">
        <v>0.74323754075200044</v>
      </c>
      <c r="AG86" s="4"/>
    </row>
    <row r="87" spans="18:33">
      <c r="R87" t="s">
        <v>7886</v>
      </c>
      <c r="S87" t="s">
        <v>7746</v>
      </c>
      <c r="T87" s="35">
        <v>1048415</v>
      </c>
      <c r="U87" t="s">
        <v>7886</v>
      </c>
      <c r="V87" t="s">
        <v>7746</v>
      </c>
      <c r="W87" s="35">
        <v>828342.54</v>
      </c>
      <c r="X87">
        <f t="shared" si="5"/>
        <v>-220072.45999999996</v>
      </c>
      <c r="Y87" s="4">
        <f t="shared" si="6"/>
        <v>-0.20990968271152163</v>
      </c>
      <c r="AA87" t="s">
        <v>7886</v>
      </c>
      <c r="AB87" t="s">
        <v>7746</v>
      </c>
      <c r="AC87">
        <v>1048415</v>
      </c>
      <c r="AD87">
        <v>828342.54</v>
      </c>
      <c r="AE87">
        <v>-220072.45999999996</v>
      </c>
      <c r="AF87" s="4">
        <v>-0.20990968271152163</v>
      </c>
      <c r="AG87" s="4"/>
    </row>
    <row r="88" spans="18:33">
      <c r="R88" t="s">
        <v>7886</v>
      </c>
      <c r="S88" t="s">
        <v>7752</v>
      </c>
      <c r="T88" s="35">
        <v>430114</v>
      </c>
      <c r="U88" t="s">
        <v>7886</v>
      </c>
      <c r="V88" t="s">
        <v>7752</v>
      </c>
      <c r="W88" s="35">
        <v>511112.78</v>
      </c>
      <c r="X88">
        <f t="shared" si="5"/>
        <v>80998.780000000028</v>
      </c>
      <c r="Y88" s="4">
        <f t="shared" si="6"/>
        <v>0.1883193292940942</v>
      </c>
      <c r="AA88" t="s">
        <v>7886</v>
      </c>
      <c r="AB88" t="s">
        <v>7752</v>
      </c>
      <c r="AC88">
        <v>430114</v>
      </c>
      <c r="AD88">
        <v>511112.78</v>
      </c>
      <c r="AE88">
        <v>80998.780000000028</v>
      </c>
      <c r="AF88" s="4">
        <v>0.1883193292940942</v>
      </c>
      <c r="AG88" s="4"/>
    </row>
    <row r="89" spans="18:33">
      <c r="R89" t="s">
        <v>7886</v>
      </c>
      <c r="S89" t="s">
        <v>7754</v>
      </c>
      <c r="T89" s="35">
        <v>464797</v>
      </c>
      <c r="U89" t="s">
        <v>7886</v>
      </c>
      <c r="V89" t="s">
        <v>7754</v>
      </c>
      <c r="W89" s="35">
        <v>1431051.85</v>
      </c>
      <c r="X89">
        <f t="shared" si="5"/>
        <v>966254.85000000009</v>
      </c>
      <c r="Y89" s="4">
        <f t="shared" si="6"/>
        <v>2.0788749712239971</v>
      </c>
      <c r="AA89" t="s">
        <v>7886</v>
      </c>
      <c r="AB89" t="s">
        <v>7754</v>
      </c>
      <c r="AC89">
        <v>464797</v>
      </c>
      <c r="AD89">
        <v>1431051.85</v>
      </c>
      <c r="AE89">
        <v>966254.85000000009</v>
      </c>
      <c r="AF89" s="4">
        <v>2.0788749712239971</v>
      </c>
      <c r="AG89" s="4"/>
    </row>
    <row r="90" spans="18:33">
      <c r="R90" t="s">
        <v>7886</v>
      </c>
      <c r="S90" t="s">
        <v>3</v>
      </c>
      <c r="T90" s="35">
        <v>801364</v>
      </c>
      <c r="U90" t="s">
        <v>7886</v>
      </c>
      <c r="V90" t="s">
        <v>3</v>
      </c>
      <c r="W90" s="35">
        <v>1043597.4</v>
      </c>
      <c r="X90">
        <f t="shared" si="5"/>
        <v>242233.40000000002</v>
      </c>
      <c r="Y90" s="4">
        <f t="shared" si="6"/>
        <v>0.302276368791211</v>
      </c>
      <c r="AA90" t="s">
        <v>7886</v>
      </c>
      <c r="AB90" t="s">
        <v>3</v>
      </c>
      <c r="AC90">
        <v>801364</v>
      </c>
      <c r="AD90">
        <v>1043597.4</v>
      </c>
      <c r="AE90">
        <v>242233.40000000002</v>
      </c>
      <c r="AF90" s="4">
        <v>0.302276368791211</v>
      </c>
      <c r="AG90" s="4"/>
    </row>
    <row r="91" spans="18:33">
      <c r="R91" t="s">
        <v>7886</v>
      </c>
      <c r="S91" t="s">
        <v>7765</v>
      </c>
      <c r="T91" s="35">
        <v>600853</v>
      </c>
      <c r="U91" t="s">
        <v>7886</v>
      </c>
      <c r="V91" t="s">
        <v>7765</v>
      </c>
      <c r="W91" s="35">
        <v>403277.73</v>
      </c>
      <c r="X91">
        <f t="shared" si="5"/>
        <v>-197575.27000000002</v>
      </c>
      <c r="Y91" s="4">
        <f t="shared" si="6"/>
        <v>-0.32882463764015496</v>
      </c>
      <c r="AA91" t="s">
        <v>7886</v>
      </c>
      <c r="AB91" t="s">
        <v>7765</v>
      </c>
      <c r="AC91">
        <v>600853</v>
      </c>
      <c r="AD91">
        <v>403277.73</v>
      </c>
      <c r="AE91">
        <v>-197575.27000000002</v>
      </c>
      <c r="AF91" s="4">
        <v>-0.32882463764015496</v>
      </c>
      <c r="AG91" s="4"/>
    </row>
    <row r="92" spans="18:33">
      <c r="R92" t="s">
        <v>7886</v>
      </c>
      <c r="S92" t="s">
        <v>7748</v>
      </c>
      <c r="T92" s="35">
        <v>484809</v>
      </c>
      <c r="U92" t="s">
        <v>7886</v>
      </c>
      <c r="V92" t="s">
        <v>7748</v>
      </c>
      <c r="W92" s="35">
        <v>1148015.51</v>
      </c>
      <c r="X92">
        <f t="shared" si="5"/>
        <v>663206.51</v>
      </c>
      <c r="Y92" s="4">
        <f t="shared" si="6"/>
        <v>1.3679748313253262</v>
      </c>
      <c r="AA92" t="s">
        <v>7886</v>
      </c>
      <c r="AB92" t="s">
        <v>7748</v>
      </c>
      <c r="AC92">
        <v>484809</v>
      </c>
      <c r="AD92">
        <v>1148015.51</v>
      </c>
      <c r="AE92">
        <v>663206.51</v>
      </c>
      <c r="AF92" s="4">
        <v>1.3679748313253262</v>
      </c>
      <c r="AG92" s="4"/>
    </row>
    <row r="93" spans="18:33">
      <c r="R93" t="s">
        <v>7887</v>
      </c>
      <c r="S93" t="s">
        <v>7746</v>
      </c>
      <c r="T93" s="35">
        <v>597090</v>
      </c>
      <c r="U93" t="s">
        <v>7887</v>
      </c>
      <c r="V93" t="s">
        <v>7746</v>
      </c>
      <c r="W93" s="35">
        <v>1132243.78</v>
      </c>
      <c r="X93">
        <f t="shared" si="5"/>
        <v>535153.78</v>
      </c>
      <c r="Y93" s="4">
        <f t="shared" si="6"/>
        <v>0.89626987556314797</v>
      </c>
      <c r="AA93" t="s">
        <v>7887</v>
      </c>
      <c r="AB93" t="s">
        <v>7746</v>
      </c>
      <c r="AC93">
        <v>597090</v>
      </c>
      <c r="AD93">
        <v>1132243.78</v>
      </c>
      <c r="AE93">
        <v>535153.78</v>
      </c>
      <c r="AF93" s="4">
        <v>0.89626987556314797</v>
      </c>
      <c r="AG93" s="4"/>
    </row>
    <row r="94" spans="18:33">
      <c r="R94" t="s">
        <v>7887</v>
      </c>
      <c r="S94" t="s">
        <v>7752</v>
      </c>
      <c r="T94" s="35">
        <v>459656</v>
      </c>
      <c r="U94" t="s">
        <v>7887</v>
      </c>
      <c r="V94" t="s">
        <v>7752</v>
      </c>
      <c r="W94" s="35">
        <v>676922.75</v>
      </c>
      <c r="X94">
        <f t="shared" si="5"/>
        <v>217266.75</v>
      </c>
      <c r="Y94" s="4">
        <f t="shared" si="6"/>
        <v>0.47267249856414362</v>
      </c>
      <c r="AA94" t="s">
        <v>7887</v>
      </c>
      <c r="AB94" t="s">
        <v>7752</v>
      </c>
      <c r="AC94">
        <v>459656</v>
      </c>
      <c r="AD94">
        <v>676922.75</v>
      </c>
      <c r="AE94">
        <v>217266.75</v>
      </c>
      <c r="AF94" s="4">
        <v>0.47267249856414362</v>
      </c>
      <c r="AG94" s="4"/>
    </row>
    <row r="95" spans="18:33">
      <c r="R95" t="s">
        <v>7887</v>
      </c>
      <c r="S95" t="s">
        <v>7754</v>
      </c>
      <c r="T95" s="35">
        <v>939506</v>
      </c>
      <c r="U95" t="s">
        <v>7887</v>
      </c>
      <c r="V95" t="s">
        <v>7754</v>
      </c>
      <c r="W95" s="35">
        <v>317723.15000000002</v>
      </c>
      <c r="X95">
        <f t="shared" si="5"/>
        <v>-621782.85</v>
      </c>
      <c r="Y95" s="4">
        <f t="shared" si="6"/>
        <v>-0.66181892398771269</v>
      </c>
      <c r="AA95" t="s">
        <v>7887</v>
      </c>
      <c r="AB95" t="s">
        <v>7754</v>
      </c>
      <c r="AC95">
        <v>939506</v>
      </c>
      <c r="AD95">
        <v>317723.15000000002</v>
      </c>
      <c r="AE95">
        <v>-621782.85</v>
      </c>
      <c r="AF95" s="4">
        <v>-0.66181892398771269</v>
      </c>
      <c r="AG95" s="4"/>
    </row>
    <row r="96" spans="18:33">
      <c r="R96" t="s">
        <v>7887</v>
      </c>
      <c r="S96" t="s">
        <v>3</v>
      </c>
      <c r="T96" s="35">
        <v>428732</v>
      </c>
      <c r="U96" t="s">
        <v>7887</v>
      </c>
      <c r="V96" t="s">
        <v>3</v>
      </c>
      <c r="W96" s="35">
        <v>419445.8</v>
      </c>
      <c r="X96">
        <f t="shared" si="5"/>
        <v>-9286.2000000000116</v>
      </c>
      <c r="Y96" s="4">
        <f t="shared" si="6"/>
        <v>-2.1659684838080694E-2</v>
      </c>
      <c r="AA96" t="s">
        <v>7887</v>
      </c>
      <c r="AB96" t="s">
        <v>3</v>
      </c>
      <c r="AC96">
        <v>428732</v>
      </c>
      <c r="AD96">
        <v>419445.8</v>
      </c>
      <c r="AE96">
        <v>-9286.2000000000116</v>
      </c>
      <c r="AF96" s="4">
        <v>-2.1659684838080694E-2</v>
      </c>
      <c r="AG96" s="4"/>
    </row>
    <row r="97" spans="18:33">
      <c r="R97" t="s">
        <v>7887</v>
      </c>
      <c r="S97" t="s">
        <v>7765</v>
      </c>
      <c r="T97" s="35">
        <v>705055</v>
      </c>
      <c r="U97" t="s">
        <v>7887</v>
      </c>
      <c r="V97" t="s">
        <v>7765</v>
      </c>
      <c r="W97" s="35">
        <v>916569.62</v>
      </c>
      <c r="X97">
        <f t="shared" si="5"/>
        <v>211514.62</v>
      </c>
      <c r="Y97" s="4">
        <f t="shared" si="6"/>
        <v>0.29999733354135494</v>
      </c>
      <c r="AA97" t="s">
        <v>7887</v>
      </c>
      <c r="AB97" t="s">
        <v>7765</v>
      </c>
      <c r="AC97">
        <v>705055</v>
      </c>
      <c r="AD97">
        <v>916569.62</v>
      </c>
      <c r="AE97">
        <v>211514.62</v>
      </c>
      <c r="AF97" s="4">
        <v>0.29999733354135494</v>
      </c>
      <c r="AG97" s="4"/>
    </row>
    <row r="98" spans="18:33">
      <c r="R98" t="s">
        <v>7887</v>
      </c>
      <c r="S98" t="s">
        <v>7748</v>
      </c>
      <c r="T98" s="35">
        <v>376399</v>
      </c>
      <c r="U98" t="s">
        <v>7887</v>
      </c>
      <c r="V98" t="s">
        <v>7748</v>
      </c>
      <c r="W98" s="35">
        <v>954032.22</v>
      </c>
      <c r="X98">
        <f t="shared" si="5"/>
        <v>577633.22</v>
      </c>
      <c r="Y98" s="4">
        <f t="shared" si="6"/>
        <v>1.5346300601223701</v>
      </c>
      <c r="AA98" t="s">
        <v>7887</v>
      </c>
      <c r="AB98" t="s">
        <v>7748</v>
      </c>
      <c r="AC98">
        <v>376399</v>
      </c>
      <c r="AD98">
        <v>954032.22</v>
      </c>
      <c r="AE98">
        <v>577633.22</v>
      </c>
      <c r="AF98" s="4">
        <v>1.5346300601223701</v>
      </c>
      <c r="AG98" s="4"/>
    </row>
    <row r="99" spans="18:33">
      <c r="R99" t="s">
        <v>7888</v>
      </c>
      <c r="S99" t="s">
        <v>7746</v>
      </c>
      <c r="T99" s="35">
        <v>704524</v>
      </c>
      <c r="U99" t="s">
        <v>7888</v>
      </c>
      <c r="V99" t="s">
        <v>7746</v>
      </c>
      <c r="W99" s="35">
        <v>504753.3</v>
      </c>
      <c r="X99">
        <f t="shared" si="5"/>
        <v>-199770.7</v>
      </c>
      <c r="Y99" s="4">
        <f t="shared" si="6"/>
        <v>-0.28355414435846049</v>
      </c>
      <c r="AA99" t="s">
        <v>7888</v>
      </c>
      <c r="AB99" t="s">
        <v>7746</v>
      </c>
      <c r="AC99">
        <v>704524</v>
      </c>
      <c r="AD99">
        <v>504753.3</v>
      </c>
      <c r="AE99">
        <v>-199770.7</v>
      </c>
      <c r="AF99" s="4">
        <v>-0.28355414435846049</v>
      </c>
      <c r="AG99" s="4"/>
    </row>
    <row r="100" spans="18:33">
      <c r="R100" t="s">
        <v>7888</v>
      </c>
      <c r="S100" t="s">
        <v>7752</v>
      </c>
      <c r="T100" s="35">
        <v>819059</v>
      </c>
      <c r="U100" t="s">
        <v>7888</v>
      </c>
      <c r="V100" t="s">
        <v>7752</v>
      </c>
      <c r="W100" s="35">
        <v>1082757.6299999999</v>
      </c>
      <c r="X100">
        <f t="shared" si="5"/>
        <v>263698.62999999989</v>
      </c>
      <c r="Y100" s="4">
        <f t="shared" si="6"/>
        <v>0.32195315599975077</v>
      </c>
      <c r="AA100" t="s">
        <v>7888</v>
      </c>
      <c r="AB100" t="s">
        <v>7752</v>
      </c>
      <c r="AC100">
        <v>819059</v>
      </c>
      <c r="AD100">
        <v>1082757.6299999999</v>
      </c>
      <c r="AE100">
        <v>263698.62999999989</v>
      </c>
      <c r="AF100" s="4">
        <v>0.32195315599975077</v>
      </c>
      <c r="AG100" s="4"/>
    </row>
    <row r="101" spans="18:33">
      <c r="R101" t="s">
        <v>7888</v>
      </c>
      <c r="S101" t="s">
        <v>7754</v>
      </c>
      <c r="T101" s="35">
        <v>898122</v>
      </c>
      <c r="U101" t="s">
        <v>7888</v>
      </c>
      <c r="V101" t="s">
        <v>7754</v>
      </c>
      <c r="W101" s="35">
        <v>415419.07</v>
      </c>
      <c r="X101">
        <f t="shared" si="5"/>
        <v>-482702.93</v>
      </c>
      <c r="Y101" s="4">
        <f t="shared" si="6"/>
        <v>-0.53745808475908619</v>
      </c>
      <c r="AA101" t="s">
        <v>7888</v>
      </c>
      <c r="AB101" t="s">
        <v>7754</v>
      </c>
      <c r="AC101">
        <v>898122</v>
      </c>
      <c r="AD101">
        <v>415419.07</v>
      </c>
      <c r="AE101">
        <v>-482702.93</v>
      </c>
      <c r="AF101" s="4">
        <v>-0.53745808475908619</v>
      </c>
      <c r="AG101" s="4"/>
    </row>
    <row r="102" spans="18:33">
      <c r="R102" t="s">
        <v>7888</v>
      </c>
      <c r="S102" t="s">
        <v>3</v>
      </c>
      <c r="T102" s="35">
        <v>1029802</v>
      </c>
      <c r="U102" t="s">
        <v>7888</v>
      </c>
      <c r="V102" t="s">
        <v>3</v>
      </c>
      <c r="W102" s="35">
        <v>800352.98</v>
      </c>
      <c r="X102">
        <f t="shared" si="5"/>
        <v>-229449.02000000002</v>
      </c>
      <c r="Y102" s="4">
        <f t="shared" si="6"/>
        <v>-0.22280887005463187</v>
      </c>
      <c r="AA102" t="s">
        <v>7888</v>
      </c>
      <c r="AB102" t="s">
        <v>3</v>
      </c>
      <c r="AC102">
        <v>1029802</v>
      </c>
      <c r="AD102">
        <v>800352.98</v>
      </c>
      <c r="AE102">
        <v>-229449.02000000002</v>
      </c>
      <c r="AF102" s="4">
        <v>-0.22280887005463187</v>
      </c>
      <c r="AG102" s="4"/>
    </row>
    <row r="103" spans="18:33">
      <c r="R103" t="s">
        <v>7888</v>
      </c>
      <c r="S103" t="s">
        <v>7765</v>
      </c>
      <c r="T103" s="35">
        <v>734860</v>
      </c>
      <c r="U103" t="s">
        <v>7888</v>
      </c>
      <c r="V103" t="s">
        <v>7765</v>
      </c>
      <c r="W103" s="35">
        <v>1075720.02</v>
      </c>
      <c r="X103">
        <f t="shared" si="5"/>
        <v>340860.02</v>
      </c>
      <c r="Y103" s="4">
        <f t="shared" si="6"/>
        <v>0.46384348039082279</v>
      </c>
      <c r="AA103" t="s">
        <v>7888</v>
      </c>
      <c r="AB103" t="s">
        <v>7765</v>
      </c>
      <c r="AC103">
        <v>734860</v>
      </c>
      <c r="AD103">
        <v>1075720.02</v>
      </c>
      <c r="AE103">
        <v>340860.02</v>
      </c>
      <c r="AF103" s="4">
        <v>0.46384348039082279</v>
      </c>
      <c r="AG103" s="4"/>
    </row>
    <row r="104" spans="18:33">
      <c r="R104" t="s">
        <v>7888</v>
      </c>
      <c r="S104" t="s">
        <v>7748</v>
      </c>
      <c r="T104" s="35">
        <v>402713</v>
      </c>
      <c r="U104" t="s">
        <v>7888</v>
      </c>
      <c r="V104" t="s">
        <v>7748</v>
      </c>
      <c r="W104" s="35">
        <v>528555.79</v>
      </c>
      <c r="X104">
        <f t="shared" si="5"/>
        <v>125842.79000000004</v>
      </c>
      <c r="Y104" s="4">
        <f t="shared" si="6"/>
        <v>0.31248752833904053</v>
      </c>
      <c r="AA104" t="s">
        <v>7888</v>
      </c>
      <c r="AB104" t="s">
        <v>7748</v>
      </c>
      <c r="AC104">
        <v>402713</v>
      </c>
      <c r="AD104">
        <v>528555.79</v>
      </c>
      <c r="AE104">
        <v>125842.79000000004</v>
      </c>
      <c r="AF104" s="4">
        <v>0.31248752833904053</v>
      </c>
      <c r="AG104" s="4"/>
    </row>
    <row r="105" spans="18:33">
      <c r="R105" t="s">
        <v>7889</v>
      </c>
      <c r="S105" t="s">
        <v>7746</v>
      </c>
      <c r="T105" s="35">
        <v>480768</v>
      </c>
      <c r="U105" t="s">
        <v>7889</v>
      </c>
      <c r="V105" t="s">
        <v>7746</v>
      </c>
      <c r="W105" s="35">
        <v>602718.42000000004</v>
      </c>
      <c r="X105">
        <f t="shared" si="5"/>
        <v>121950.42000000004</v>
      </c>
      <c r="Y105" s="4">
        <f t="shared" si="6"/>
        <v>0.25365752296325889</v>
      </c>
      <c r="AA105" t="s">
        <v>7889</v>
      </c>
      <c r="AB105" t="s">
        <v>7746</v>
      </c>
      <c r="AC105">
        <v>480768</v>
      </c>
      <c r="AD105">
        <v>602718.42000000004</v>
      </c>
      <c r="AE105">
        <v>121950.42000000004</v>
      </c>
      <c r="AF105" s="4">
        <v>0.25365752296325889</v>
      </c>
      <c r="AG105" s="4"/>
    </row>
    <row r="106" spans="18:33">
      <c r="R106" t="s">
        <v>7889</v>
      </c>
      <c r="S106" t="s">
        <v>7752</v>
      </c>
      <c r="T106" s="35">
        <v>467202</v>
      </c>
      <c r="U106" t="s">
        <v>7889</v>
      </c>
      <c r="V106" t="s">
        <v>7752</v>
      </c>
      <c r="W106" s="35">
        <v>409490.29</v>
      </c>
      <c r="X106">
        <f t="shared" si="5"/>
        <v>-57711.710000000021</v>
      </c>
      <c r="Y106" s="4">
        <f t="shared" si="6"/>
        <v>-0.12352624774722716</v>
      </c>
      <c r="AA106" t="s">
        <v>7889</v>
      </c>
      <c r="AB106" t="s">
        <v>7752</v>
      </c>
      <c r="AC106">
        <v>467202</v>
      </c>
      <c r="AD106">
        <v>409490.29</v>
      </c>
      <c r="AE106">
        <v>-57711.710000000021</v>
      </c>
      <c r="AF106" s="4">
        <v>-0.12352624774722716</v>
      </c>
      <c r="AG106" s="4"/>
    </row>
    <row r="107" spans="18:33">
      <c r="R107" t="s">
        <v>7889</v>
      </c>
      <c r="S107" t="s">
        <v>7754</v>
      </c>
      <c r="T107" s="35">
        <v>499515</v>
      </c>
      <c r="U107" t="s">
        <v>7889</v>
      </c>
      <c r="V107" t="s">
        <v>7754</v>
      </c>
      <c r="W107" s="35">
        <v>687616.48</v>
      </c>
      <c r="X107">
        <f t="shared" si="5"/>
        <v>188101.47999999998</v>
      </c>
      <c r="Y107" s="4">
        <f t="shared" si="6"/>
        <v>0.3765682311842487</v>
      </c>
      <c r="AA107" t="s">
        <v>7889</v>
      </c>
      <c r="AB107" t="s">
        <v>7754</v>
      </c>
      <c r="AC107">
        <v>499515</v>
      </c>
      <c r="AD107">
        <v>687616.48</v>
      </c>
      <c r="AE107">
        <v>188101.47999999998</v>
      </c>
      <c r="AF107" s="4">
        <v>0.3765682311842487</v>
      </c>
      <c r="AG107" s="4"/>
    </row>
    <row r="108" spans="18:33">
      <c r="R108" t="s">
        <v>7889</v>
      </c>
      <c r="S108" t="s">
        <v>3</v>
      </c>
      <c r="T108" s="35">
        <v>932086</v>
      </c>
      <c r="U108" t="s">
        <v>7889</v>
      </c>
      <c r="V108" t="s">
        <v>3</v>
      </c>
      <c r="W108" s="35">
        <v>867191.49</v>
      </c>
      <c r="X108">
        <f t="shared" si="5"/>
        <v>-64894.510000000009</v>
      </c>
      <c r="Y108" s="4">
        <f t="shared" si="6"/>
        <v>-6.9622878146437139E-2</v>
      </c>
      <c r="AA108" t="s">
        <v>7889</v>
      </c>
      <c r="AB108" t="s">
        <v>3</v>
      </c>
      <c r="AC108">
        <v>932086</v>
      </c>
      <c r="AD108">
        <v>867191.49</v>
      </c>
      <c r="AE108">
        <v>-64894.510000000009</v>
      </c>
      <c r="AF108" s="4">
        <v>-6.9622878146437139E-2</v>
      </c>
      <c r="AG108" s="4"/>
    </row>
    <row r="109" spans="18:33">
      <c r="R109" t="s">
        <v>7889</v>
      </c>
      <c r="S109" t="s">
        <v>7765</v>
      </c>
      <c r="T109" s="35">
        <v>1190887</v>
      </c>
      <c r="U109" t="s">
        <v>7889</v>
      </c>
      <c r="V109" t="s">
        <v>7765</v>
      </c>
      <c r="W109" s="35">
        <v>640380.86</v>
      </c>
      <c r="X109">
        <f t="shared" si="5"/>
        <v>-550506.14</v>
      </c>
      <c r="Y109" s="4">
        <f t="shared" si="6"/>
        <v>-0.46226563897330308</v>
      </c>
      <c r="AA109" t="s">
        <v>7889</v>
      </c>
      <c r="AB109" t="s">
        <v>7765</v>
      </c>
      <c r="AC109">
        <v>1190887</v>
      </c>
      <c r="AD109">
        <v>640380.86</v>
      </c>
      <c r="AE109">
        <v>-550506.14</v>
      </c>
      <c r="AF109" s="4">
        <v>-0.46226563897330308</v>
      </c>
      <c r="AG109" s="4"/>
    </row>
    <row r="110" spans="18:33">
      <c r="R110" t="s">
        <v>7889</v>
      </c>
      <c r="S110" t="s">
        <v>7748</v>
      </c>
      <c r="T110" s="35">
        <v>789100</v>
      </c>
      <c r="U110" t="s">
        <v>7889</v>
      </c>
      <c r="V110" t="s">
        <v>7748</v>
      </c>
      <c r="W110" s="35">
        <v>1211736.8500000001</v>
      </c>
      <c r="X110">
        <f t="shared" si="5"/>
        <v>422636.85000000009</v>
      </c>
      <c r="Y110" s="4">
        <f t="shared" si="6"/>
        <v>0.53559352426815376</v>
      </c>
      <c r="AA110" t="s">
        <v>7889</v>
      </c>
      <c r="AB110" t="s">
        <v>7748</v>
      </c>
      <c r="AC110">
        <v>789100</v>
      </c>
      <c r="AD110">
        <v>1211736.8500000001</v>
      </c>
      <c r="AE110">
        <v>422636.85000000009</v>
      </c>
      <c r="AF110" s="4">
        <v>0.53559352426815376</v>
      </c>
      <c r="AG110" s="4"/>
    </row>
    <row r="111" spans="18:33">
      <c r="R111" t="s">
        <v>7890</v>
      </c>
      <c r="S111" t="s">
        <v>7746</v>
      </c>
      <c r="T111" s="35">
        <v>363388</v>
      </c>
      <c r="U111" t="s">
        <v>7890</v>
      </c>
      <c r="V111" t="s">
        <v>7746</v>
      </c>
      <c r="W111" s="35">
        <v>738231.96</v>
      </c>
      <c r="X111">
        <f t="shared" si="5"/>
        <v>374843.95999999996</v>
      </c>
      <c r="Y111" s="4">
        <f t="shared" si="6"/>
        <v>1.0315254218631325</v>
      </c>
      <c r="AA111" t="s">
        <v>7890</v>
      </c>
      <c r="AB111" t="s">
        <v>7746</v>
      </c>
      <c r="AC111">
        <v>363388</v>
      </c>
      <c r="AD111">
        <v>738231.96</v>
      </c>
      <c r="AE111">
        <v>374843.95999999996</v>
      </c>
      <c r="AF111" s="4">
        <v>1.0315254218631325</v>
      </c>
      <c r="AG111" s="4"/>
    </row>
    <row r="112" spans="18:33">
      <c r="R112" t="s">
        <v>7890</v>
      </c>
      <c r="S112" t="s">
        <v>7752</v>
      </c>
      <c r="T112" s="35">
        <v>456828</v>
      </c>
      <c r="U112" t="s">
        <v>7890</v>
      </c>
      <c r="V112" t="s">
        <v>7752</v>
      </c>
      <c r="W112" s="35">
        <v>443003.68</v>
      </c>
      <c r="X112">
        <f t="shared" si="5"/>
        <v>-13824.320000000007</v>
      </c>
      <c r="Y112" s="4">
        <f t="shared" si="6"/>
        <v>-3.0261542637491586E-2</v>
      </c>
      <c r="AA112" t="s">
        <v>7890</v>
      </c>
      <c r="AB112" t="s">
        <v>7752</v>
      </c>
      <c r="AC112">
        <v>456828</v>
      </c>
      <c r="AD112">
        <v>443003.68</v>
      </c>
      <c r="AE112">
        <v>-13824.320000000007</v>
      </c>
      <c r="AF112" s="4">
        <v>-3.0261542637491586E-2</v>
      </c>
      <c r="AG112" s="4"/>
    </row>
    <row r="113" spans="18:33">
      <c r="R113" t="s">
        <v>7890</v>
      </c>
      <c r="S113" t="s">
        <v>7754</v>
      </c>
      <c r="T113" s="35">
        <v>752687</v>
      </c>
      <c r="U113" t="s">
        <v>7890</v>
      </c>
      <c r="V113" t="s">
        <v>7754</v>
      </c>
      <c r="W113" s="35">
        <v>405179.05</v>
      </c>
      <c r="X113">
        <f t="shared" si="5"/>
        <v>-347507.95</v>
      </c>
      <c r="Y113" s="4">
        <f t="shared" si="6"/>
        <v>-0.4616898524884846</v>
      </c>
      <c r="AA113" t="s">
        <v>7890</v>
      </c>
      <c r="AB113" t="s">
        <v>7754</v>
      </c>
      <c r="AC113">
        <v>752687</v>
      </c>
      <c r="AD113">
        <v>405179.05</v>
      </c>
      <c r="AE113">
        <v>-347507.95</v>
      </c>
      <c r="AF113" s="4">
        <v>-0.4616898524884846</v>
      </c>
      <c r="AG113" s="4"/>
    </row>
    <row r="114" spans="18:33">
      <c r="R114" t="s">
        <v>7890</v>
      </c>
      <c r="S114" t="s">
        <v>3</v>
      </c>
      <c r="T114" s="35">
        <v>841147</v>
      </c>
      <c r="U114" t="s">
        <v>7890</v>
      </c>
      <c r="V114" t="s">
        <v>3</v>
      </c>
      <c r="W114" s="35">
        <v>713432.85</v>
      </c>
      <c r="X114">
        <f t="shared" si="5"/>
        <v>-127714.15000000002</v>
      </c>
      <c r="Y114" s="4">
        <f t="shared" si="6"/>
        <v>-0.15183332996491697</v>
      </c>
      <c r="AA114" t="s">
        <v>7890</v>
      </c>
      <c r="AB114" t="s">
        <v>3</v>
      </c>
      <c r="AC114">
        <v>841147</v>
      </c>
      <c r="AD114">
        <v>713432.85</v>
      </c>
      <c r="AE114">
        <v>-127714.15000000002</v>
      </c>
      <c r="AF114" s="4">
        <v>-0.15183332996491697</v>
      </c>
      <c r="AG114" s="4"/>
    </row>
    <row r="115" spans="18:33">
      <c r="R115" t="s">
        <v>7890</v>
      </c>
      <c r="S115" t="s">
        <v>7765</v>
      </c>
      <c r="T115" s="35">
        <v>915716</v>
      </c>
      <c r="U115" t="s">
        <v>7890</v>
      </c>
      <c r="V115" t="s">
        <v>7765</v>
      </c>
      <c r="W115" s="35">
        <v>614053.4</v>
      </c>
      <c r="X115">
        <f t="shared" si="5"/>
        <v>-301662.59999999998</v>
      </c>
      <c r="Y115" s="4">
        <f t="shared" si="6"/>
        <v>-0.32942811963534541</v>
      </c>
      <c r="AA115" t="s">
        <v>7890</v>
      </c>
      <c r="AB115" t="s">
        <v>7765</v>
      </c>
      <c r="AC115">
        <v>915716</v>
      </c>
      <c r="AD115">
        <v>614053.4</v>
      </c>
      <c r="AE115">
        <v>-301662.59999999998</v>
      </c>
      <c r="AF115" s="4">
        <v>-0.32942811963534541</v>
      </c>
      <c r="AG115" s="4"/>
    </row>
    <row r="116" spans="18:33">
      <c r="R116" t="s">
        <v>7890</v>
      </c>
      <c r="S116" t="s">
        <v>7748</v>
      </c>
      <c r="T116" s="35">
        <v>805074</v>
      </c>
      <c r="U116" t="s">
        <v>7890</v>
      </c>
      <c r="V116" t="s">
        <v>7748</v>
      </c>
      <c r="W116" s="35">
        <v>920714.57</v>
      </c>
      <c r="X116">
        <f t="shared" si="5"/>
        <v>115640.56999999995</v>
      </c>
      <c r="Y116" s="4">
        <f t="shared" si="6"/>
        <v>0.14363967784327894</v>
      </c>
      <c r="AA116" t="s">
        <v>7890</v>
      </c>
      <c r="AB116" t="s">
        <v>7748</v>
      </c>
      <c r="AC116">
        <v>805074</v>
      </c>
      <c r="AD116">
        <v>920714.57</v>
      </c>
      <c r="AE116">
        <v>115640.56999999995</v>
      </c>
      <c r="AF116" s="4">
        <v>0.14363967784327894</v>
      </c>
      <c r="AG116" s="4"/>
    </row>
    <row r="117" spans="18:33">
      <c r="R117" t="s">
        <v>7891</v>
      </c>
      <c r="S117" t="s">
        <v>7746</v>
      </c>
      <c r="T117" s="35">
        <v>358057</v>
      </c>
      <c r="U117" t="s">
        <v>7891</v>
      </c>
      <c r="V117" t="s">
        <v>7746</v>
      </c>
      <c r="W117" s="35">
        <v>729773.28</v>
      </c>
      <c r="X117">
        <f t="shared" si="5"/>
        <v>371716.28</v>
      </c>
      <c r="Y117" s="4">
        <f t="shared" si="6"/>
        <v>1.0381483395101898</v>
      </c>
      <c r="AA117" t="s">
        <v>7891</v>
      </c>
      <c r="AB117" t="s">
        <v>7746</v>
      </c>
      <c r="AC117">
        <v>358057</v>
      </c>
      <c r="AD117">
        <v>729773.28</v>
      </c>
      <c r="AE117">
        <v>371716.28</v>
      </c>
      <c r="AF117" s="4">
        <v>1.0381483395101898</v>
      </c>
      <c r="AG117" s="4"/>
    </row>
    <row r="118" spans="18:33">
      <c r="R118" t="s">
        <v>7891</v>
      </c>
      <c r="S118" t="s">
        <v>7752</v>
      </c>
      <c r="T118" s="35">
        <v>481364</v>
      </c>
      <c r="U118" t="s">
        <v>7891</v>
      </c>
      <c r="V118" t="s">
        <v>7752</v>
      </c>
      <c r="W118" s="35">
        <v>880145.33</v>
      </c>
      <c r="X118">
        <f t="shared" si="5"/>
        <v>398781.32999999996</v>
      </c>
      <c r="Y118" s="4">
        <f t="shared" si="6"/>
        <v>0.82844028635294698</v>
      </c>
      <c r="AA118" t="s">
        <v>7891</v>
      </c>
      <c r="AB118" t="s">
        <v>7752</v>
      </c>
      <c r="AC118">
        <v>481364</v>
      </c>
      <c r="AD118">
        <v>880145.33</v>
      </c>
      <c r="AE118">
        <v>398781.32999999996</v>
      </c>
      <c r="AF118" s="4">
        <v>0.82844028635294698</v>
      </c>
      <c r="AG118" s="4"/>
    </row>
    <row r="119" spans="18:33">
      <c r="R119" t="s">
        <v>7891</v>
      </c>
      <c r="S119" t="s">
        <v>7754</v>
      </c>
      <c r="T119" s="35">
        <v>550829</v>
      </c>
      <c r="U119" t="s">
        <v>7891</v>
      </c>
      <c r="V119" t="s">
        <v>7754</v>
      </c>
      <c r="W119" s="35">
        <v>1179733.23</v>
      </c>
      <c r="X119">
        <f t="shared" si="5"/>
        <v>628904.23</v>
      </c>
      <c r="Y119" s="4">
        <f t="shared" si="6"/>
        <v>1.1417413208091802</v>
      </c>
      <c r="AA119" t="s">
        <v>7891</v>
      </c>
      <c r="AB119" t="s">
        <v>7754</v>
      </c>
      <c r="AC119">
        <v>550829</v>
      </c>
      <c r="AD119">
        <v>1179733.23</v>
      </c>
      <c r="AE119">
        <v>628904.23</v>
      </c>
      <c r="AF119" s="4">
        <v>1.1417413208091802</v>
      </c>
      <c r="AG119" s="4"/>
    </row>
    <row r="120" spans="18:33">
      <c r="R120" t="s">
        <v>7891</v>
      </c>
      <c r="S120" t="s">
        <v>3</v>
      </c>
      <c r="T120" s="35">
        <v>622059</v>
      </c>
      <c r="U120" t="s">
        <v>7891</v>
      </c>
      <c r="V120" t="s">
        <v>3</v>
      </c>
      <c r="W120" s="35">
        <v>633299.56000000006</v>
      </c>
      <c r="X120">
        <f t="shared" si="5"/>
        <v>11240.560000000056</v>
      </c>
      <c r="Y120" s="4">
        <f t="shared" si="6"/>
        <v>1.8069925843047133E-2</v>
      </c>
      <c r="AA120" t="s">
        <v>7891</v>
      </c>
      <c r="AB120" t="s">
        <v>3</v>
      </c>
      <c r="AC120">
        <v>622059</v>
      </c>
      <c r="AD120">
        <v>633299.56000000006</v>
      </c>
      <c r="AE120">
        <v>11240.560000000056</v>
      </c>
      <c r="AF120" s="4">
        <v>1.8069925843047133E-2</v>
      </c>
      <c r="AG120" s="4"/>
    </row>
    <row r="121" spans="18:33">
      <c r="R121" t="s">
        <v>7891</v>
      </c>
      <c r="S121" t="s">
        <v>7765</v>
      </c>
      <c r="T121" s="35">
        <v>559647</v>
      </c>
      <c r="U121" t="s">
        <v>7891</v>
      </c>
      <c r="V121" t="s">
        <v>7765</v>
      </c>
      <c r="W121" s="35">
        <v>1237439.99</v>
      </c>
      <c r="X121">
        <f t="shared" si="5"/>
        <v>677792.99</v>
      </c>
      <c r="Y121" s="4">
        <f t="shared" si="6"/>
        <v>1.2111080556136278</v>
      </c>
      <c r="AA121" t="s">
        <v>7891</v>
      </c>
      <c r="AB121" t="s">
        <v>7765</v>
      </c>
      <c r="AC121">
        <v>559647</v>
      </c>
      <c r="AD121">
        <v>1237439.99</v>
      </c>
      <c r="AE121">
        <v>677792.99</v>
      </c>
      <c r="AF121" s="4">
        <v>1.2111080556136278</v>
      </c>
      <c r="AG121" s="4"/>
    </row>
    <row r="122" spans="18:33">
      <c r="R122" t="s">
        <v>7891</v>
      </c>
      <c r="S122" t="s">
        <v>7748</v>
      </c>
      <c r="T122" s="35">
        <v>580775</v>
      </c>
      <c r="U122" t="s">
        <v>7891</v>
      </c>
      <c r="V122" t="s">
        <v>7748</v>
      </c>
      <c r="W122" s="35">
        <v>1108920.1100000001</v>
      </c>
      <c r="X122">
        <f t="shared" si="5"/>
        <v>528145.1100000001</v>
      </c>
      <c r="Y122" s="4">
        <f t="shared" si="6"/>
        <v>0.90937989755068671</v>
      </c>
      <c r="AA122" t="s">
        <v>7891</v>
      </c>
      <c r="AB122" t="s">
        <v>7748</v>
      </c>
      <c r="AC122">
        <v>580775</v>
      </c>
      <c r="AD122">
        <v>1108920.1100000001</v>
      </c>
      <c r="AE122">
        <v>528145.1100000001</v>
      </c>
      <c r="AF122" s="4">
        <v>0.90937989755068671</v>
      </c>
      <c r="AG122" s="4"/>
    </row>
    <row r="123" spans="18:33">
      <c r="R123" t="s">
        <v>7892</v>
      </c>
      <c r="S123" t="s">
        <v>7746</v>
      </c>
      <c r="T123" s="35">
        <v>421973</v>
      </c>
      <c r="U123" t="s">
        <v>7892</v>
      </c>
      <c r="V123" t="s">
        <v>7746</v>
      </c>
      <c r="W123" s="35">
        <v>1572149.86</v>
      </c>
      <c r="X123">
        <f t="shared" si="5"/>
        <v>1150176.8600000001</v>
      </c>
      <c r="Y123" s="4">
        <f t="shared" si="6"/>
        <v>2.725711976832641</v>
      </c>
      <c r="AA123" t="s">
        <v>7892</v>
      </c>
      <c r="AB123" t="s">
        <v>7746</v>
      </c>
      <c r="AC123">
        <v>421973</v>
      </c>
      <c r="AD123">
        <v>1572149.86</v>
      </c>
      <c r="AE123">
        <v>1150176.8600000001</v>
      </c>
      <c r="AF123" s="4">
        <v>2.725711976832641</v>
      </c>
      <c r="AG123" s="4"/>
    </row>
    <row r="124" spans="18:33">
      <c r="R124" t="s">
        <v>7892</v>
      </c>
      <c r="S124" t="s">
        <v>7752</v>
      </c>
      <c r="T124" s="35">
        <v>611879</v>
      </c>
      <c r="U124" t="s">
        <v>7892</v>
      </c>
      <c r="V124" t="s">
        <v>7752</v>
      </c>
      <c r="W124" s="35">
        <v>1144990.5900000001</v>
      </c>
      <c r="X124">
        <f t="shared" si="5"/>
        <v>533111.59000000008</v>
      </c>
      <c r="Y124" s="4">
        <f t="shared" si="6"/>
        <v>0.87126963010660619</v>
      </c>
      <c r="AA124" t="s">
        <v>7892</v>
      </c>
      <c r="AB124" t="s">
        <v>7752</v>
      </c>
      <c r="AC124">
        <v>611879</v>
      </c>
      <c r="AD124">
        <v>1144990.5900000001</v>
      </c>
      <c r="AE124">
        <v>533111.59000000008</v>
      </c>
      <c r="AF124" s="4">
        <v>0.87126963010660619</v>
      </c>
      <c r="AG124" s="4"/>
    </row>
    <row r="125" spans="18:33">
      <c r="R125" t="s">
        <v>7892</v>
      </c>
      <c r="S125" t="s">
        <v>7754</v>
      </c>
      <c r="T125" s="35">
        <v>601530</v>
      </c>
      <c r="U125" t="s">
        <v>7892</v>
      </c>
      <c r="V125" t="s">
        <v>7754</v>
      </c>
      <c r="W125" s="35">
        <v>816221.75</v>
      </c>
      <c r="X125">
        <f t="shared" si="5"/>
        <v>214691.75</v>
      </c>
      <c r="Y125" s="4">
        <f t="shared" si="6"/>
        <v>0.35690946419962427</v>
      </c>
      <c r="AA125" t="s">
        <v>7892</v>
      </c>
      <c r="AB125" t="s">
        <v>7754</v>
      </c>
      <c r="AC125">
        <v>601530</v>
      </c>
      <c r="AD125">
        <v>816221.75</v>
      </c>
      <c r="AE125">
        <v>214691.75</v>
      </c>
      <c r="AF125" s="4">
        <v>0.35690946419962427</v>
      </c>
      <c r="AG125" s="4"/>
    </row>
    <row r="126" spans="18:33">
      <c r="R126" t="s">
        <v>7892</v>
      </c>
      <c r="S126" t="s">
        <v>3</v>
      </c>
      <c r="T126" s="35">
        <v>884682</v>
      </c>
      <c r="U126" t="s">
        <v>7892</v>
      </c>
      <c r="V126" t="s">
        <v>3</v>
      </c>
      <c r="W126" s="35">
        <v>1089305.47</v>
      </c>
      <c r="X126">
        <f t="shared" si="5"/>
        <v>204623.46999999997</v>
      </c>
      <c r="Y126" s="4">
        <f t="shared" si="6"/>
        <v>0.23129607022636378</v>
      </c>
      <c r="AA126" t="s">
        <v>7892</v>
      </c>
      <c r="AB126" t="s">
        <v>3</v>
      </c>
      <c r="AC126">
        <v>884682</v>
      </c>
      <c r="AD126">
        <v>1089305.47</v>
      </c>
      <c r="AE126">
        <v>204623.46999999997</v>
      </c>
      <c r="AF126" s="4">
        <v>0.23129607022636378</v>
      </c>
      <c r="AG126" s="4"/>
    </row>
    <row r="127" spans="18:33">
      <c r="R127" t="s">
        <v>7892</v>
      </c>
      <c r="S127" t="s">
        <v>7765</v>
      </c>
      <c r="T127" s="35">
        <v>403372</v>
      </c>
      <c r="U127" t="s">
        <v>7892</v>
      </c>
      <c r="V127" t="s">
        <v>7765</v>
      </c>
      <c r="W127" s="35">
        <v>913617.24</v>
      </c>
      <c r="X127">
        <f t="shared" si="5"/>
        <v>510245.24</v>
      </c>
      <c r="Y127" s="4">
        <f t="shared" si="6"/>
        <v>1.2649495750820583</v>
      </c>
      <c r="AA127" t="s">
        <v>7892</v>
      </c>
      <c r="AB127" t="s">
        <v>7765</v>
      </c>
      <c r="AC127">
        <v>403372</v>
      </c>
      <c r="AD127">
        <v>913617.24</v>
      </c>
      <c r="AE127">
        <v>510245.24</v>
      </c>
      <c r="AF127" s="4">
        <v>1.2649495750820583</v>
      </c>
      <c r="AG127" s="4"/>
    </row>
    <row r="128" spans="18:33">
      <c r="R128" t="s">
        <v>7892</v>
      </c>
      <c r="S128" t="s">
        <v>7748</v>
      </c>
      <c r="T128" s="35">
        <v>894899</v>
      </c>
      <c r="U128" t="s">
        <v>7892</v>
      </c>
      <c r="V128" t="s">
        <v>7748</v>
      </c>
      <c r="W128" s="35">
        <v>757677.85</v>
      </c>
      <c r="X128">
        <f t="shared" si="5"/>
        <v>-137221.15000000002</v>
      </c>
      <c r="Y128" s="4">
        <f t="shared" si="6"/>
        <v>-0.15333702462512533</v>
      </c>
      <c r="AA128" t="s">
        <v>7892</v>
      </c>
      <c r="AB128" t="s">
        <v>7748</v>
      </c>
      <c r="AC128">
        <v>894899</v>
      </c>
      <c r="AD128">
        <v>757677.85</v>
      </c>
      <c r="AE128">
        <v>-137221.15000000002</v>
      </c>
      <c r="AF128" s="4">
        <v>-0.15333702462512533</v>
      </c>
      <c r="AG128" s="4"/>
    </row>
    <row r="129" spans="18:33">
      <c r="R129" t="s">
        <v>7893</v>
      </c>
      <c r="S129" t="s">
        <v>7746</v>
      </c>
      <c r="T129" s="35">
        <v>580061</v>
      </c>
      <c r="U129" t="s">
        <v>7893</v>
      </c>
      <c r="V129" t="s">
        <v>7746</v>
      </c>
      <c r="W129" s="35">
        <v>427996.18</v>
      </c>
      <c r="X129">
        <f t="shared" si="5"/>
        <v>-152064.82</v>
      </c>
      <c r="Y129" s="4">
        <f t="shared" si="6"/>
        <v>-0.26215315285806151</v>
      </c>
      <c r="AA129" t="s">
        <v>7893</v>
      </c>
      <c r="AB129" t="s">
        <v>7746</v>
      </c>
      <c r="AC129">
        <v>580061</v>
      </c>
      <c r="AD129">
        <v>427996.18</v>
      </c>
      <c r="AE129">
        <v>-152064.82</v>
      </c>
      <c r="AF129" s="4">
        <v>-0.26215315285806151</v>
      </c>
      <c r="AG129" s="4"/>
    </row>
    <row r="130" spans="18:33">
      <c r="R130" t="s">
        <v>7893</v>
      </c>
      <c r="S130" t="s">
        <v>7752</v>
      </c>
      <c r="T130" s="35">
        <v>1143892</v>
      </c>
      <c r="U130" t="s">
        <v>7893</v>
      </c>
      <c r="V130" t="s">
        <v>7752</v>
      </c>
      <c r="W130" s="35">
        <v>377976.56</v>
      </c>
      <c r="X130">
        <f t="shared" si="5"/>
        <v>-765915.44</v>
      </c>
      <c r="Y130" s="4">
        <f t="shared" si="6"/>
        <v>-0.66956971462340842</v>
      </c>
      <c r="AA130" t="s">
        <v>7893</v>
      </c>
      <c r="AB130" t="s">
        <v>7752</v>
      </c>
      <c r="AC130">
        <v>1143892</v>
      </c>
      <c r="AD130">
        <v>377976.56</v>
      </c>
      <c r="AE130">
        <v>-765915.44</v>
      </c>
      <c r="AF130" s="4">
        <v>-0.66956971462340842</v>
      </c>
      <c r="AG130" s="4"/>
    </row>
    <row r="131" spans="18:33">
      <c r="R131" t="s">
        <v>7893</v>
      </c>
      <c r="S131" t="s">
        <v>7754</v>
      </c>
      <c r="T131" s="35">
        <v>1176843</v>
      </c>
      <c r="U131" t="s">
        <v>7893</v>
      </c>
      <c r="V131" t="s">
        <v>7754</v>
      </c>
      <c r="W131" s="35">
        <v>845078.41</v>
      </c>
      <c r="X131">
        <f t="shared" si="5"/>
        <v>-331764.58999999997</v>
      </c>
      <c r="Y131" s="4">
        <f t="shared" si="6"/>
        <v>-0.2819106626797287</v>
      </c>
      <c r="AA131" t="s">
        <v>7893</v>
      </c>
      <c r="AB131" t="s">
        <v>7754</v>
      </c>
      <c r="AC131">
        <v>1176843</v>
      </c>
      <c r="AD131">
        <v>845078.41</v>
      </c>
      <c r="AE131">
        <v>-331764.58999999997</v>
      </c>
      <c r="AF131" s="4">
        <v>-0.2819106626797287</v>
      </c>
      <c r="AG131" s="4"/>
    </row>
    <row r="132" spans="18:33">
      <c r="R132" t="s">
        <v>7893</v>
      </c>
      <c r="S132" t="s">
        <v>3</v>
      </c>
      <c r="T132" s="35">
        <v>717861</v>
      </c>
      <c r="U132" t="s">
        <v>7893</v>
      </c>
      <c r="V132" t="s">
        <v>3</v>
      </c>
      <c r="W132" s="35">
        <v>1000556.47</v>
      </c>
      <c r="X132">
        <f t="shared" ref="X132:X146" si="7">W132-T132</f>
        <v>282695.46999999997</v>
      </c>
      <c r="Y132" s="4">
        <f t="shared" ref="Y132:Y146" si="8">X132/T132</f>
        <v>0.39380251887203788</v>
      </c>
      <c r="AA132" t="s">
        <v>7893</v>
      </c>
      <c r="AB132" t="s">
        <v>3</v>
      </c>
      <c r="AC132">
        <v>717861</v>
      </c>
      <c r="AD132">
        <v>1000556.47</v>
      </c>
      <c r="AE132">
        <v>282695.46999999997</v>
      </c>
      <c r="AF132" s="4">
        <v>0.39380251887203788</v>
      </c>
      <c r="AG132" s="4"/>
    </row>
    <row r="133" spans="18:33">
      <c r="R133" t="s">
        <v>7893</v>
      </c>
      <c r="S133" t="s">
        <v>7765</v>
      </c>
      <c r="T133" s="35">
        <v>763534</v>
      </c>
      <c r="U133" t="s">
        <v>7893</v>
      </c>
      <c r="V133" t="s">
        <v>7765</v>
      </c>
      <c r="W133" s="35">
        <v>861303.92</v>
      </c>
      <c r="X133">
        <f t="shared" si="7"/>
        <v>97769.920000000042</v>
      </c>
      <c r="Y133" s="4">
        <f t="shared" si="8"/>
        <v>0.12804920278599255</v>
      </c>
      <c r="AA133" t="s">
        <v>7893</v>
      </c>
      <c r="AB133" t="s">
        <v>7765</v>
      </c>
      <c r="AC133">
        <v>763534</v>
      </c>
      <c r="AD133">
        <v>861303.92</v>
      </c>
      <c r="AE133">
        <v>97769.920000000042</v>
      </c>
      <c r="AF133" s="4">
        <v>0.12804920278599255</v>
      </c>
      <c r="AG133" s="4"/>
    </row>
    <row r="134" spans="18:33">
      <c r="R134" t="s">
        <v>7893</v>
      </c>
      <c r="S134" t="s">
        <v>7748</v>
      </c>
      <c r="T134" s="35">
        <v>550665</v>
      </c>
      <c r="U134" t="s">
        <v>7893</v>
      </c>
      <c r="V134" t="s">
        <v>7748</v>
      </c>
      <c r="W134" s="35">
        <v>1076399.57</v>
      </c>
      <c r="X134">
        <f t="shared" si="7"/>
        <v>525734.57000000007</v>
      </c>
      <c r="Y134" s="4">
        <f t="shared" si="8"/>
        <v>0.95472668500812663</v>
      </c>
      <c r="AA134" t="s">
        <v>7893</v>
      </c>
      <c r="AB134" t="s">
        <v>7748</v>
      </c>
      <c r="AC134">
        <v>550665</v>
      </c>
      <c r="AD134">
        <v>1076399.57</v>
      </c>
      <c r="AE134">
        <v>525734.57000000007</v>
      </c>
      <c r="AF134" s="4">
        <v>0.95472668500812663</v>
      </c>
      <c r="AG134" s="4"/>
    </row>
    <row r="135" spans="18:33">
      <c r="R135" t="s">
        <v>7894</v>
      </c>
      <c r="S135" t="s">
        <v>7746</v>
      </c>
      <c r="T135" s="35">
        <v>943643</v>
      </c>
      <c r="U135" t="s">
        <v>7894</v>
      </c>
      <c r="V135" t="s">
        <v>7746</v>
      </c>
      <c r="W135" s="35">
        <v>1031471.82</v>
      </c>
      <c r="X135">
        <f t="shared" si="7"/>
        <v>87828.819999999949</v>
      </c>
      <c r="Y135" s="4">
        <f t="shared" si="8"/>
        <v>9.3074202850018439E-2</v>
      </c>
      <c r="AA135" t="s">
        <v>7894</v>
      </c>
      <c r="AB135" t="s">
        <v>7746</v>
      </c>
      <c r="AC135">
        <v>943643</v>
      </c>
      <c r="AD135">
        <v>1031471.82</v>
      </c>
      <c r="AE135">
        <v>87828.819999999949</v>
      </c>
      <c r="AF135" s="4">
        <v>9.3074202850018439E-2</v>
      </c>
      <c r="AG135" s="4"/>
    </row>
    <row r="136" spans="18:33">
      <c r="R136" t="s">
        <v>7894</v>
      </c>
      <c r="S136" t="s">
        <v>7752</v>
      </c>
      <c r="T136" s="35">
        <v>661511</v>
      </c>
      <c r="U136" t="s">
        <v>7894</v>
      </c>
      <c r="V136" t="s">
        <v>7752</v>
      </c>
      <c r="W136" s="35">
        <v>580166.09</v>
      </c>
      <c r="X136">
        <f t="shared" si="7"/>
        <v>-81344.910000000033</v>
      </c>
      <c r="Y136" s="4">
        <f t="shared" si="8"/>
        <v>-0.12296834066251359</v>
      </c>
      <c r="AA136" t="s">
        <v>7894</v>
      </c>
      <c r="AB136" t="s">
        <v>7752</v>
      </c>
      <c r="AC136">
        <v>661511</v>
      </c>
      <c r="AD136">
        <v>580166.09</v>
      </c>
      <c r="AE136">
        <v>-81344.910000000033</v>
      </c>
      <c r="AF136" s="4">
        <v>-0.12296834066251359</v>
      </c>
      <c r="AG136" s="4"/>
    </row>
    <row r="137" spans="18:33">
      <c r="R137" t="s">
        <v>7894</v>
      </c>
      <c r="S137" t="s">
        <v>7754</v>
      </c>
      <c r="T137" s="35">
        <v>655315</v>
      </c>
      <c r="U137" t="s">
        <v>7894</v>
      </c>
      <c r="V137" t="s">
        <v>7754</v>
      </c>
      <c r="W137" s="35">
        <v>643531.89</v>
      </c>
      <c r="X137">
        <f t="shared" si="7"/>
        <v>-11783.109999999986</v>
      </c>
      <c r="Y137" s="4">
        <f t="shared" si="8"/>
        <v>-1.7980833644888315E-2</v>
      </c>
      <c r="AA137" t="s">
        <v>7894</v>
      </c>
      <c r="AB137" t="s">
        <v>7754</v>
      </c>
      <c r="AC137">
        <v>655315</v>
      </c>
      <c r="AD137">
        <v>643531.89</v>
      </c>
      <c r="AE137">
        <v>-11783.109999999986</v>
      </c>
      <c r="AF137" s="4">
        <v>-1.7980833644888315E-2</v>
      </c>
      <c r="AG137" s="4"/>
    </row>
    <row r="138" spans="18:33">
      <c r="R138" t="s">
        <v>7894</v>
      </c>
      <c r="S138" t="s">
        <v>3</v>
      </c>
      <c r="T138" s="35">
        <v>363940</v>
      </c>
      <c r="U138" t="s">
        <v>7894</v>
      </c>
      <c r="V138" t="s">
        <v>3</v>
      </c>
      <c r="W138" s="35">
        <v>392978.6</v>
      </c>
      <c r="X138">
        <f t="shared" si="7"/>
        <v>29038.599999999977</v>
      </c>
      <c r="Y138" s="4">
        <f t="shared" si="8"/>
        <v>7.9789525746002024E-2</v>
      </c>
      <c r="AA138" t="s">
        <v>7894</v>
      </c>
      <c r="AB138" t="s">
        <v>3</v>
      </c>
      <c r="AC138">
        <v>363940</v>
      </c>
      <c r="AD138">
        <v>392978.6</v>
      </c>
      <c r="AE138">
        <v>29038.599999999977</v>
      </c>
      <c r="AF138" s="4">
        <v>7.9789525746002024E-2</v>
      </c>
      <c r="AG138" s="4"/>
    </row>
    <row r="139" spans="18:33">
      <c r="R139" t="s">
        <v>7894</v>
      </c>
      <c r="S139" t="s">
        <v>7765</v>
      </c>
      <c r="T139" s="35">
        <v>788601</v>
      </c>
      <c r="U139" t="s">
        <v>7894</v>
      </c>
      <c r="V139" t="s">
        <v>7765</v>
      </c>
      <c r="W139" s="35">
        <v>1094531.46</v>
      </c>
      <c r="X139">
        <f t="shared" si="7"/>
        <v>305930.45999999996</v>
      </c>
      <c r="Y139" s="4">
        <f t="shared" si="8"/>
        <v>0.38794074570029707</v>
      </c>
      <c r="AA139" t="s">
        <v>7894</v>
      </c>
      <c r="AB139" t="s">
        <v>7765</v>
      </c>
      <c r="AC139">
        <v>788601</v>
      </c>
      <c r="AD139">
        <v>1094531.46</v>
      </c>
      <c r="AE139">
        <v>305930.45999999996</v>
      </c>
      <c r="AF139" s="4">
        <v>0.38794074570029707</v>
      </c>
      <c r="AG139" s="4"/>
    </row>
    <row r="140" spans="18:33">
      <c r="R140" t="s">
        <v>7894</v>
      </c>
      <c r="S140" t="s">
        <v>7748</v>
      </c>
      <c r="T140" s="35">
        <v>564165</v>
      </c>
      <c r="U140" t="s">
        <v>7894</v>
      </c>
      <c r="V140" t="s">
        <v>7748</v>
      </c>
      <c r="W140" s="35">
        <v>1149668.06</v>
      </c>
      <c r="X140">
        <f t="shared" si="7"/>
        <v>585503.06000000006</v>
      </c>
      <c r="Y140" s="4">
        <f t="shared" si="8"/>
        <v>1.0378223746598958</v>
      </c>
      <c r="AA140" t="s">
        <v>7894</v>
      </c>
      <c r="AB140" t="s">
        <v>7748</v>
      </c>
      <c r="AC140">
        <v>564165</v>
      </c>
      <c r="AD140">
        <v>1149668.06</v>
      </c>
      <c r="AE140">
        <v>585503.06000000006</v>
      </c>
      <c r="AF140" s="4">
        <v>1.0378223746598958</v>
      </c>
      <c r="AG140" s="4"/>
    </row>
    <row r="141" spans="18:33">
      <c r="R141" t="s">
        <v>7895</v>
      </c>
      <c r="S141" t="s">
        <v>7746</v>
      </c>
      <c r="T141" s="35">
        <v>787793</v>
      </c>
      <c r="U141" t="s">
        <v>7895</v>
      </c>
      <c r="V141" t="s">
        <v>7746</v>
      </c>
      <c r="W141" s="35">
        <v>367002.53</v>
      </c>
      <c r="X141">
        <f t="shared" si="7"/>
        <v>-420790.47</v>
      </c>
      <c r="Y141" s="4">
        <f t="shared" si="8"/>
        <v>-0.53413837137420617</v>
      </c>
      <c r="AA141" t="s">
        <v>7895</v>
      </c>
      <c r="AB141" t="s">
        <v>7746</v>
      </c>
      <c r="AC141">
        <v>787793</v>
      </c>
      <c r="AD141">
        <v>367002.53</v>
      </c>
      <c r="AE141">
        <v>-420790.47</v>
      </c>
      <c r="AF141" s="4">
        <v>-0.53413837137420617</v>
      </c>
      <c r="AG141" s="4"/>
    </row>
    <row r="142" spans="18:33">
      <c r="R142" t="s">
        <v>7895</v>
      </c>
      <c r="S142" t="s">
        <v>7752</v>
      </c>
      <c r="T142" s="35">
        <v>891099</v>
      </c>
      <c r="U142" t="s">
        <v>7895</v>
      </c>
      <c r="V142" t="s">
        <v>7752</v>
      </c>
      <c r="W142" s="35">
        <v>469423.65</v>
      </c>
      <c r="X142">
        <f t="shared" si="7"/>
        <v>-421675.35</v>
      </c>
      <c r="Y142" s="4">
        <f t="shared" si="8"/>
        <v>-0.47320819572236078</v>
      </c>
      <c r="AA142" t="s">
        <v>7895</v>
      </c>
      <c r="AB142" t="s">
        <v>7752</v>
      </c>
      <c r="AC142">
        <v>891099</v>
      </c>
      <c r="AD142">
        <v>469423.65</v>
      </c>
      <c r="AE142">
        <v>-421675.35</v>
      </c>
      <c r="AF142" s="4">
        <v>-0.47320819572236078</v>
      </c>
      <c r="AG142" s="4"/>
    </row>
    <row r="143" spans="18:33">
      <c r="R143" t="s">
        <v>7895</v>
      </c>
      <c r="S143" t="s">
        <v>7754</v>
      </c>
      <c r="T143" s="35">
        <v>833313</v>
      </c>
      <c r="U143" t="s">
        <v>7895</v>
      </c>
      <c r="V143" t="s">
        <v>7754</v>
      </c>
      <c r="W143" s="35">
        <v>389538.11</v>
      </c>
      <c r="X143">
        <f t="shared" si="7"/>
        <v>-443774.89</v>
      </c>
      <c r="Y143" s="4">
        <f t="shared" si="8"/>
        <v>-0.5325428620458339</v>
      </c>
      <c r="AA143" t="s">
        <v>7895</v>
      </c>
      <c r="AB143" t="s">
        <v>7754</v>
      </c>
      <c r="AC143">
        <v>833313</v>
      </c>
      <c r="AD143">
        <v>389538.11</v>
      </c>
      <c r="AE143">
        <v>-443774.89</v>
      </c>
      <c r="AF143" s="4">
        <v>-0.5325428620458339</v>
      </c>
      <c r="AG143" s="4"/>
    </row>
    <row r="144" spans="18:33">
      <c r="R144" t="s">
        <v>7895</v>
      </c>
      <c r="S144" t="s">
        <v>3</v>
      </c>
      <c r="T144" s="35">
        <v>317232</v>
      </c>
      <c r="U144" t="s">
        <v>7895</v>
      </c>
      <c r="V144" t="s">
        <v>3</v>
      </c>
      <c r="W144" s="35">
        <v>280978.19</v>
      </c>
      <c r="X144">
        <f t="shared" si="7"/>
        <v>-36253.81</v>
      </c>
      <c r="Y144" s="4">
        <f t="shared" si="8"/>
        <v>-0.11428169289352902</v>
      </c>
      <c r="AA144" t="s">
        <v>7895</v>
      </c>
      <c r="AB144" t="s">
        <v>3</v>
      </c>
      <c r="AC144">
        <v>317232</v>
      </c>
      <c r="AD144">
        <v>280978.19</v>
      </c>
      <c r="AE144">
        <v>-36253.81</v>
      </c>
      <c r="AF144" s="4">
        <v>-0.11428169289352902</v>
      </c>
      <c r="AG144" s="4"/>
    </row>
    <row r="145" spans="18:33">
      <c r="R145" t="s">
        <v>7895</v>
      </c>
      <c r="S145" t="s">
        <v>7765</v>
      </c>
      <c r="T145" s="35">
        <v>487115</v>
      </c>
      <c r="U145" t="s">
        <v>7895</v>
      </c>
      <c r="V145" t="s">
        <v>7765</v>
      </c>
      <c r="W145" s="35">
        <v>971033.68</v>
      </c>
      <c r="X145">
        <f t="shared" si="7"/>
        <v>483918.68000000005</v>
      </c>
      <c r="Y145" s="4">
        <f t="shared" si="8"/>
        <v>0.99343826406495395</v>
      </c>
      <c r="AA145" t="s">
        <v>7895</v>
      </c>
      <c r="AB145" t="s">
        <v>7765</v>
      </c>
      <c r="AC145">
        <v>487115</v>
      </c>
      <c r="AD145">
        <v>971033.68</v>
      </c>
      <c r="AE145">
        <v>483918.68000000005</v>
      </c>
      <c r="AF145" s="4">
        <v>0.99343826406495395</v>
      </c>
      <c r="AG145" s="4"/>
    </row>
    <row r="146" spans="18:33">
      <c r="R146" t="s">
        <v>7895</v>
      </c>
      <c r="S146" t="s">
        <v>7748</v>
      </c>
      <c r="T146" s="35">
        <v>1176984</v>
      </c>
      <c r="U146" t="s">
        <v>7895</v>
      </c>
      <c r="V146" t="s">
        <v>7748</v>
      </c>
      <c r="W146" s="35">
        <v>547099.14</v>
      </c>
      <c r="X146">
        <f t="shared" si="7"/>
        <v>-629884.86</v>
      </c>
      <c r="Y146" s="4">
        <f t="shared" si="8"/>
        <v>-0.53516858343019102</v>
      </c>
      <c r="AA146" t="s">
        <v>7895</v>
      </c>
      <c r="AB146" t="s">
        <v>7748</v>
      </c>
      <c r="AC146">
        <v>1176984</v>
      </c>
      <c r="AD146">
        <v>547099.14</v>
      </c>
      <c r="AE146">
        <v>-629884.86</v>
      </c>
      <c r="AF146" s="4">
        <v>-0.53516858343019102</v>
      </c>
      <c r="AG146" s="4"/>
    </row>
    <row r="147" spans="18:33">
      <c r="R147" t="s">
        <v>7983</v>
      </c>
      <c r="S147" t="s">
        <v>7983</v>
      </c>
      <c r="T147" s="35"/>
      <c r="U147" t="s">
        <v>7983</v>
      </c>
      <c r="V147" t="s">
        <v>7983</v>
      </c>
      <c r="W147" s="35"/>
    </row>
    <row r="148" spans="18:33">
      <c r="R148" t="s">
        <v>7910</v>
      </c>
      <c r="T148" s="35">
        <v>102476980</v>
      </c>
      <c r="U148" t="s">
        <v>7910</v>
      </c>
      <c r="W148" s="35">
        <v>113345123.30999997</v>
      </c>
    </row>
  </sheetData>
  <mergeCells count="13">
    <mergeCell ref="AA1:AF1"/>
    <mergeCell ref="AI2:AK2"/>
    <mergeCell ref="U1:W1"/>
    <mergeCell ref="N17:P17"/>
    <mergeCell ref="E1:H1"/>
    <mergeCell ref="K23:L23"/>
    <mergeCell ref="E29:F29"/>
    <mergeCell ref="A1:D1"/>
    <mergeCell ref="K1:L1"/>
    <mergeCell ref="N1:O1"/>
    <mergeCell ref="K9:L9"/>
    <mergeCell ref="R1:T1"/>
    <mergeCell ref="N9:O9"/>
  </mergeCells>
  <pageMargins left="0.7" right="0.7" top="0.75" bottom="0.75" header="0.3" footer="0.3"/>
  <tableParts count="1">
    <tablePart r:id="rId1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01"/>
  <sheetViews>
    <sheetView workbookViewId="0">
      <selection sqref="A1:H5001"/>
    </sheetView>
  </sheetViews>
  <sheetFormatPr defaultRowHeight="14.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s="1">
        <v>45638</v>
      </c>
      <c r="C2" t="s">
        <v>9</v>
      </c>
      <c r="D2" t="s">
        <v>10</v>
      </c>
      <c r="E2" t="s">
        <v>11</v>
      </c>
      <c r="F2">
        <v>100796.3</v>
      </c>
      <c r="G2">
        <v>8.26</v>
      </c>
      <c r="H2">
        <v>51189.32</v>
      </c>
    </row>
    <row r="3" spans="1:8">
      <c r="A3" t="s">
        <v>12</v>
      </c>
      <c r="B3" s="1">
        <v>45547</v>
      </c>
      <c r="C3" t="s">
        <v>13</v>
      </c>
      <c r="D3" t="s">
        <v>14</v>
      </c>
      <c r="E3" t="s">
        <v>11</v>
      </c>
      <c r="F3">
        <v>224421.29</v>
      </c>
      <c r="G3">
        <v>11.11</v>
      </c>
      <c r="H3">
        <v>63961.43</v>
      </c>
    </row>
    <row r="4" spans="1:8">
      <c r="A4" t="s">
        <v>15</v>
      </c>
      <c r="B4" s="1">
        <v>45516</v>
      </c>
      <c r="C4" t="s">
        <v>16</v>
      </c>
      <c r="D4" t="s">
        <v>10</v>
      </c>
      <c r="E4" t="s">
        <v>17</v>
      </c>
      <c r="F4">
        <v>100770.6</v>
      </c>
      <c r="G4">
        <v>0.28999999999999998</v>
      </c>
      <c r="H4">
        <v>53533.62</v>
      </c>
    </row>
    <row r="5" spans="1:8">
      <c r="A5" t="s">
        <v>18</v>
      </c>
      <c r="B5" s="1">
        <v>45488</v>
      </c>
      <c r="C5" t="s">
        <v>19</v>
      </c>
      <c r="D5" t="s">
        <v>14</v>
      </c>
      <c r="E5" t="s">
        <v>20</v>
      </c>
      <c r="F5">
        <v>241218.08</v>
      </c>
      <c r="G5">
        <v>24.62</v>
      </c>
      <c r="H5">
        <v>120061.29</v>
      </c>
    </row>
    <row r="6" spans="1:8">
      <c r="A6" t="s">
        <v>21</v>
      </c>
      <c r="B6" s="1">
        <v>45805</v>
      </c>
      <c r="C6" t="s">
        <v>22</v>
      </c>
      <c r="D6" t="s">
        <v>23</v>
      </c>
      <c r="E6" t="s">
        <v>11</v>
      </c>
      <c r="F6">
        <v>26981.19</v>
      </c>
      <c r="G6">
        <v>24.12</v>
      </c>
      <c r="H6">
        <v>11773.75</v>
      </c>
    </row>
    <row r="7" spans="1:8">
      <c r="A7" t="s">
        <v>24</v>
      </c>
      <c r="B7" s="1">
        <v>45658</v>
      </c>
      <c r="C7" t="s">
        <v>25</v>
      </c>
      <c r="D7" t="s">
        <v>10</v>
      </c>
      <c r="E7" t="s">
        <v>11</v>
      </c>
      <c r="F7">
        <v>182467.93</v>
      </c>
      <c r="G7">
        <v>21.66</v>
      </c>
      <c r="H7">
        <v>55062.59</v>
      </c>
    </row>
    <row r="8" spans="1:8">
      <c r="A8" t="s">
        <v>26</v>
      </c>
      <c r="B8" s="1">
        <v>45366</v>
      </c>
      <c r="C8" t="s">
        <v>27</v>
      </c>
      <c r="D8" t="s">
        <v>10</v>
      </c>
      <c r="E8" t="s">
        <v>17</v>
      </c>
      <c r="F8">
        <v>153218.25</v>
      </c>
      <c r="G8">
        <v>0.7</v>
      </c>
      <c r="H8">
        <v>66154.320000000007</v>
      </c>
    </row>
    <row r="9" spans="1:8">
      <c r="A9" t="s">
        <v>28</v>
      </c>
      <c r="B9" s="1">
        <v>45679</v>
      </c>
      <c r="C9" t="s">
        <v>29</v>
      </c>
      <c r="D9" t="s">
        <v>10</v>
      </c>
      <c r="E9" t="s">
        <v>30</v>
      </c>
      <c r="F9">
        <v>37495.86</v>
      </c>
      <c r="G9">
        <v>24.08</v>
      </c>
      <c r="H9">
        <v>15087.36</v>
      </c>
    </row>
    <row r="10" spans="1:8">
      <c r="A10" t="s">
        <v>31</v>
      </c>
      <c r="B10" s="1">
        <v>45494</v>
      </c>
      <c r="C10" t="s">
        <v>32</v>
      </c>
      <c r="D10" t="s">
        <v>14</v>
      </c>
      <c r="E10" t="s">
        <v>17</v>
      </c>
      <c r="F10">
        <v>52534.44</v>
      </c>
      <c r="G10">
        <v>6.03</v>
      </c>
      <c r="H10">
        <v>27094.62</v>
      </c>
    </row>
    <row r="11" spans="1:8">
      <c r="A11" t="s">
        <v>33</v>
      </c>
      <c r="B11" s="1">
        <v>45634</v>
      </c>
      <c r="C11" t="s">
        <v>34</v>
      </c>
      <c r="D11" t="s">
        <v>14</v>
      </c>
      <c r="E11" t="s">
        <v>11</v>
      </c>
      <c r="F11">
        <v>74878.240000000005</v>
      </c>
      <c r="G11">
        <v>17.66</v>
      </c>
      <c r="H11">
        <v>22924.76</v>
      </c>
    </row>
    <row r="12" spans="1:8">
      <c r="A12" t="s">
        <v>35</v>
      </c>
      <c r="B12" s="1">
        <v>45354</v>
      </c>
      <c r="C12" t="s">
        <v>36</v>
      </c>
      <c r="D12" t="s">
        <v>14</v>
      </c>
      <c r="E12" t="s">
        <v>30</v>
      </c>
      <c r="F12">
        <v>232726.42</v>
      </c>
      <c r="G12">
        <v>11.15</v>
      </c>
      <c r="H12">
        <v>88124.11</v>
      </c>
    </row>
    <row r="13" spans="1:8">
      <c r="A13" t="s">
        <v>37</v>
      </c>
      <c r="B13" s="1">
        <v>45457</v>
      </c>
      <c r="C13" t="s">
        <v>38</v>
      </c>
      <c r="D13" t="s">
        <v>39</v>
      </c>
      <c r="E13" t="s">
        <v>11</v>
      </c>
      <c r="F13">
        <v>134107.1</v>
      </c>
      <c r="G13">
        <v>11.69</v>
      </c>
      <c r="H13">
        <v>36301.589999999997</v>
      </c>
    </row>
    <row r="14" spans="1:8">
      <c r="A14" t="s">
        <v>40</v>
      </c>
      <c r="B14" s="1">
        <v>45655</v>
      </c>
      <c r="C14" t="s">
        <v>41</v>
      </c>
      <c r="D14" t="s">
        <v>10</v>
      </c>
      <c r="E14" t="s">
        <v>30</v>
      </c>
      <c r="F14">
        <v>48473.71</v>
      </c>
      <c r="G14">
        <v>22.92</v>
      </c>
      <c r="H14">
        <v>18544.580000000002</v>
      </c>
    </row>
    <row r="15" spans="1:8">
      <c r="A15" t="s">
        <v>42</v>
      </c>
      <c r="B15" s="1">
        <v>45704</v>
      </c>
      <c r="C15" t="s">
        <v>43</v>
      </c>
      <c r="D15" t="s">
        <v>10</v>
      </c>
      <c r="E15" t="s">
        <v>11</v>
      </c>
      <c r="F15">
        <v>94679.49</v>
      </c>
      <c r="G15">
        <v>17.5</v>
      </c>
      <c r="H15">
        <v>36619.25</v>
      </c>
    </row>
    <row r="16" spans="1:8">
      <c r="A16" t="s">
        <v>44</v>
      </c>
      <c r="B16" s="1">
        <v>45874</v>
      </c>
      <c r="C16" t="s">
        <v>45</v>
      </c>
      <c r="D16" t="s">
        <v>23</v>
      </c>
      <c r="E16" t="s">
        <v>30</v>
      </c>
      <c r="F16">
        <v>80623.67</v>
      </c>
      <c r="G16">
        <v>11.41</v>
      </c>
      <c r="H16">
        <v>34197.96</v>
      </c>
    </row>
    <row r="17" spans="1:8">
      <c r="A17" t="s">
        <v>46</v>
      </c>
      <c r="B17" s="1">
        <v>45671</v>
      </c>
      <c r="C17" t="s">
        <v>47</v>
      </c>
      <c r="D17" t="s">
        <v>10</v>
      </c>
      <c r="E17" t="s">
        <v>30</v>
      </c>
      <c r="F17">
        <v>144264.89000000001</v>
      </c>
      <c r="G17">
        <v>1.26</v>
      </c>
      <c r="H17">
        <v>45041.19</v>
      </c>
    </row>
    <row r="18" spans="1:8">
      <c r="A18" t="s">
        <v>48</v>
      </c>
      <c r="B18" s="1">
        <v>45552</v>
      </c>
      <c r="C18" t="s">
        <v>49</v>
      </c>
      <c r="D18" t="s">
        <v>23</v>
      </c>
      <c r="E18" t="s">
        <v>11</v>
      </c>
      <c r="F18">
        <v>218876.63</v>
      </c>
      <c r="G18">
        <v>4.9800000000000004</v>
      </c>
      <c r="H18">
        <v>104820.92</v>
      </c>
    </row>
    <row r="19" spans="1:8">
      <c r="A19" t="s">
        <v>50</v>
      </c>
      <c r="B19" s="1">
        <v>45734</v>
      </c>
      <c r="C19" t="s">
        <v>51</v>
      </c>
      <c r="D19" t="s">
        <v>39</v>
      </c>
      <c r="E19" t="s">
        <v>30</v>
      </c>
      <c r="F19">
        <v>133282.54999999999</v>
      </c>
      <c r="G19">
        <v>8.06</v>
      </c>
      <c r="H19">
        <v>67061.41</v>
      </c>
    </row>
    <row r="20" spans="1:8">
      <c r="A20" t="s">
        <v>52</v>
      </c>
      <c r="B20" s="1">
        <v>45572</v>
      </c>
      <c r="C20" t="s">
        <v>53</v>
      </c>
      <c r="D20" t="s">
        <v>10</v>
      </c>
      <c r="E20" t="s">
        <v>30</v>
      </c>
      <c r="F20">
        <v>97674.9</v>
      </c>
      <c r="G20">
        <v>7.44</v>
      </c>
      <c r="H20">
        <v>34948.94</v>
      </c>
    </row>
    <row r="21" spans="1:8">
      <c r="A21" t="s">
        <v>54</v>
      </c>
      <c r="B21" s="1">
        <v>45624</v>
      </c>
      <c r="C21" t="s">
        <v>55</v>
      </c>
      <c r="D21" t="s">
        <v>23</v>
      </c>
      <c r="E21" t="s">
        <v>11</v>
      </c>
      <c r="F21">
        <v>248960.44</v>
      </c>
      <c r="G21">
        <v>4.13</v>
      </c>
      <c r="H21">
        <v>64864.69</v>
      </c>
    </row>
    <row r="22" spans="1:8">
      <c r="A22" t="s">
        <v>56</v>
      </c>
      <c r="B22" s="1">
        <v>45666</v>
      </c>
      <c r="C22" t="s">
        <v>57</v>
      </c>
      <c r="D22" t="s">
        <v>39</v>
      </c>
      <c r="E22" t="s">
        <v>30</v>
      </c>
      <c r="F22">
        <v>135999.53</v>
      </c>
      <c r="G22">
        <v>3.21</v>
      </c>
      <c r="H22">
        <v>38426.080000000002</v>
      </c>
    </row>
    <row r="23" spans="1:8">
      <c r="A23" t="s">
        <v>58</v>
      </c>
      <c r="B23" s="1">
        <v>45871</v>
      </c>
      <c r="C23" t="s">
        <v>59</v>
      </c>
      <c r="D23" t="s">
        <v>10</v>
      </c>
      <c r="E23" t="s">
        <v>11</v>
      </c>
      <c r="F23">
        <v>61551.49</v>
      </c>
      <c r="G23">
        <v>20.99</v>
      </c>
      <c r="H23">
        <v>16709.48</v>
      </c>
    </row>
    <row r="24" spans="1:8">
      <c r="A24" t="s">
        <v>60</v>
      </c>
      <c r="B24" s="1">
        <v>45674</v>
      </c>
      <c r="C24" t="s">
        <v>61</v>
      </c>
      <c r="D24" t="s">
        <v>10</v>
      </c>
      <c r="E24" t="s">
        <v>30</v>
      </c>
      <c r="F24">
        <v>97144.6</v>
      </c>
      <c r="G24">
        <v>14.37</v>
      </c>
      <c r="H24">
        <v>24831.25</v>
      </c>
    </row>
    <row r="25" spans="1:8">
      <c r="A25" t="s">
        <v>62</v>
      </c>
      <c r="B25" s="1">
        <v>45526</v>
      </c>
      <c r="C25" t="s">
        <v>63</v>
      </c>
      <c r="D25" t="s">
        <v>10</v>
      </c>
      <c r="E25" t="s">
        <v>20</v>
      </c>
      <c r="F25">
        <v>103989.66</v>
      </c>
      <c r="G25">
        <v>0.46</v>
      </c>
      <c r="H25">
        <v>45102.14</v>
      </c>
    </row>
    <row r="26" spans="1:8">
      <c r="A26" t="s">
        <v>64</v>
      </c>
      <c r="B26" s="1">
        <v>46011</v>
      </c>
      <c r="C26" t="s">
        <v>65</v>
      </c>
      <c r="D26" t="s">
        <v>10</v>
      </c>
      <c r="E26" t="s">
        <v>30</v>
      </c>
      <c r="F26">
        <v>106861.79</v>
      </c>
      <c r="G26">
        <v>0.05</v>
      </c>
      <c r="H26">
        <v>53069.3</v>
      </c>
    </row>
    <row r="27" spans="1:8">
      <c r="A27" t="s">
        <v>66</v>
      </c>
      <c r="B27" s="1">
        <v>45878</v>
      </c>
      <c r="C27" t="s">
        <v>67</v>
      </c>
      <c r="D27" t="s">
        <v>39</v>
      </c>
      <c r="E27" t="s">
        <v>20</v>
      </c>
      <c r="F27">
        <v>66848.539999999994</v>
      </c>
      <c r="G27">
        <v>3.94</v>
      </c>
      <c r="H27">
        <v>34392.19</v>
      </c>
    </row>
    <row r="28" spans="1:8">
      <c r="A28" t="s">
        <v>68</v>
      </c>
      <c r="B28" s="1">
        <v>45294</v>
      </c>
      <c r="C28" t="s">
        <v>69</v>
      </c>
      <c r="D28" t="s">
        <v>10</v>
      </c>
      <c r="E28" t="s">
        <v>11</v>
      </c>
      <c r="F28">
        <v>128884.03</v>
      </c>
      <c r="G28">
        <v>9.9700000000000006</v>
      </c>
      <c r="H28">
        <v>48406.45</v>
      </c>
    </row>
    <row r="29" spans="1:8">
      <c r="A29" t="s">
        <v>70</v>
      </c>
      <c r="B29" s="1">
        <v>45667</v>
      </c>
      <c r="C29" t="s">
        <v>71</v>
      </c>
      <c r="D29" t="s">
        <v>23</v>
      </c>
      <c r="E29" t="s">
        <v>17</v>
      </c>
      <c r="F29">
        <v>81164</v>
      </c>
      <c r="G29">
        <v>22.55</v>
      </c>
      <c r="H29">
        <v>31774.55</v>
      </c>
    </row>
    <row r="30" spans="1:8">
      <c r="A30" t="s">
        <v>72</v>
      </c>
      <c r="B30" s="1">
        <v>45652</v>
      </c>
      <c r="C30" t="s">
        <v>73</v>
      </c>
      <c r="D30" t="s">
        <v>10</v>
      </c>
      <c r="E30" t="s">
        <v>30</v>
      </c>
      <c r="F30">
        <v>124458.7</v>
      </c>
      <c r="G30">
        <v>2.06</v>
      </c>
      <c r="H30">
        <v>37297.339999999997</v>
      </c>
    </row>
    <row r="31" spans="1:8">
      <c r="A31" t="s">
        <v>74</v>
      </c>
      <c r="B31" s="1">
        <v>45895</v>
      </c>
      <c r="C31" t="s">
        <v>75</v>
      </c>
      <c r="D31" t="s">
        <v>14</v>
      </c>
      <c r="E31" t="s">
        <v>17</v>
      </c>
      <c r="F31">
        <v>224601.8</v>
      </c>
      <c r="G31">
        <v>7.3</v>
      </c>
      <c r="H31">
        <v>98062.53</v>
      </c>
    </row>
    <row r="32" spans="1:8">
      <c r="A32" t="s">
        <v>76</v>
      </c>
      <c r="B32" s="1">
        <v>45931</v>
      </c>
      <c r="C32" t="s">
        <v>77</v>
      </c>
      <c r="D32" t="s">
        <v>39</v>
      </c>
      <c r="E32" t="s">
        <v>11</v>
      </c>
      <c r="F32">
        <v>34448.589999999997</v>
      </c>
      <c r="G32">
        <v>5.61</v>
      </c>
      <c r="H32">
        <v>13530.87</v>
      </c>
    </row>
    <row r="33" spans="1:8">
      <c r="A33" t="s">
        <v>78</v>
      </c>
      <c r="B33" s="1">
        <v>45365</v>
      </c>
      <c r="C33" t="s">
        <v>79</v>
      </c>
      <c r="D33" t="s">
        <v>14</v>
      </c>
      <c r="E33" t="s">
        <v>20</v>
      </c>
      <c r="F33">
        <v>57965.38</v>
      </c>
      <c r="G33">
        <v>4.9400000000000004</v>
      </c>
      <c r="H33">
        <v>15446.02</v>
      </c>
    </row>
    <row r="34" spans="1:8">
      <c r="A34" t="s">
        <v>80</v>
      </c>
      <c r="B34" s="1">
        <v>45470</v>
      </c>
      <c r="C34" t="s">
        <v>81</v>
      </c>
      <c r="D34" t="s">
        <v>10</v>
      </c>
      <c r="E34" t="s">
        <v>20</v>
      </c>
      <c r="F34">
        <v>88762.78</v>
      </c>
      <c r="G34">
        <v>0.64</v>
      </c>
      <c r="H34">
        <v>41071.910000000003</v>
      </c>
    </row>
    <row r="35" spans="1:8">
      <c r="A35" t="s">
        <v>82</v>
      </c>
      <c r="B35" s="1">
        <v>45564</v>
      </c>
      <c r="C35" t="s">
        <v>83</v>
      </c>
      <c r="D35" t="s">
        <v>10</v>
      </c>
      <c r="E35" t="s">
        <v>11</v>
      </c>
      <c r="F35">
        <v>26789.25</v>
      </c>
      <c r="G35">
        <v>16.71</v>
      </c>
      <c r="H35">
        <v>7699.3</v>
      </c>
    </row>
    <row r="36" spans="1:8">
      <c r="A36" t="s">
        <v>84</v>
      </c>
      <c r="B36" s="1">
        <v>45503</v>
      </c>
      <c r="C36" t="s">
        <v>85</v>
      </c>
      <c r="D36" t="s">
        <v>10</v>
      </c>
      <c r="E36" t="s">
        <v>11</v>
      </c>
      <c r="F36">
        <v>107422.45</v>
      </c>
      <c r="G36">
        <v>9.89</v>
      </c>
      <c r="H36">
        <v>51932.65</v>
      </c>
    </row>
    <row r="37" spans="1:8">
      <c r="A37" t="s">
        <v>86</v>
      </c>
      <c r="B37" s="1">
        <v>45996</v>
      </c>
      <c r="C37" t="s">
        <v>87</v>
      </c>
      <c r="D37" t="s">
        <v>10</v>
      </c>
      <c r="E37" t="s">
        <v>20</v>
      </c>
      <c r="F37">
        <v>194206.63</v>
      </c>
      <c r="G37">
        <v>11.44</v>
      </c>
      <c r="H37">
        <v>69553.52</v>
      </c>
    </row>
    <row r="38" spans="1:8">
      <c r="A38" t="s">
        <v>88</v>
      </c>
      <c r="B38" s="1">
        <v>46007</v>
      </c>
      <c r="C38" t="s">
        <v>89</v>
      </c>
      <c r="D38" t="s">
        <v>14</v>
      </c>
      <c r="E38" t="s">
        <v>11</v>
      </c>
      <c r="F38">
        <v>198193.15</v>
      </c>
      <c r="G38">
        <v>17.34</v>
      </c>
      <c r="H38">
        <v>94603.15</v>
      </c>
    </row>
    <row r="39" spans="1:8">
      <c r="A39" t="s">
        <v>90</v>
      </c>
      <c r="B39" s="1">
        <v>45596</v>
      </c>
      <c r="C39" t="s">
        <v>91</v>
      </c>
      <c r="D39" t="s">
        <v>14</v>
      </c>
      <c r="E39" t="s">
        <v>11</v>
      </c>
      <c r="F39">
        <v>78141.55</v>
      </c>
      <c r="G39">
        <v>18.059999999999999</v>
      </c>
      <c r="H39">
        <v>24142.22</v>
      </c>
    </row>
    <row r="40" spans="1:8">
      <c r="A40" t="s">
        <v>92</v>
      </c>
      <c r="B40" s="1">
        <v>45315</v>
      </c>
      <c r="C40" t="s">
        <v>93</v>
      </c>
      <c r="D40" t="s">
        <v>39</v>
      </c>
      <c r="E40" t="s">
        <v>30</v>
      </c>
      <c r="F40">
        <v>172842.13</v>
      </c>
      <c r="G40">
        <v>4.4400000000000004</v>
      </c>
      <c r="H40">
        <v>64688.54</v>
      </c>
    </row>
    <row r="41" spans="1:8">
      <c r="A41" t="s">
        <v>94</v>
      </c>
      <c r="B41" s="1">
        <v>45749</v>
      </c>
      <c r="C41" t="s">
        <v>95</v>
      </c>
      <c r="D41" t="s">
        <v>23</v>
      </c>
      <c r="E41" t="s">
        <v>30</v>
      </c>
      <c r="F41">
        <v>189634.98</v>
      </c>
      <c r="G41">
        <v>2.5499999999999998</v>
      </c>
      <c r="H41">
        <v>94900.479999999996</v>
      </c>
    </row>
    <row r="42" spans="1:8">
      <c r="A42" t="s">
        <v>96</v>
      </c>
      <c r="B42" s="1">
        <v>45548</v>
      </c>
      <c r="C42" t="s">
        <v>85</v>
      </c>
      <c r="D42" t="s">
        <v>39</v>
      </c>
      <c r="E42" t="s">
        <v>20</v>
      </c>
      <c r="F42">
        <v>239319.09</v>
      </c>
      <c r="G42">
        <v>15.6</v>
      </c>
      <c r="H42">
        <v>101733.46</v>
      </c>
    </row>
    <row r="43" spans="1:8">
      <c r="A43" t="s">
        <v>97</v>
      </c>
      <c r="B43" s="1">
        <v>45390</v>
      </c>
      <c r="C43" t="s">
        <v>98</v>
      </c>
      <c r="D43" t="s">
        <v>10</v>
      </c>
      <c r="E43" t="s">
        <v>11</v>
      </c>
      <c r="F43">
        <v>172226.57</v>
      </c>
      <c r="G43">
        <v>15.82</v>
      </c>
      <c r="H43">
        <v>69942.62</v>
      </c>
    </row>
    <row r="44" spans="1:8">
      <c r="A44" t="s">
        <v>99</v>
      </c>
      <c r="B44" s="1">
        <v>45597</v>
      </c>
      <c r="C44" t="s">
        <v>100</v>
      </c>
      <c r="D44" t="s">
        <v>39</v>
      </c>
      <c r="E44" t="s">
        <v>11</v>
      </c>
      <c r="F44">
        <v>190808.53</v>
      </c>
      <c r="G44">
        <v>23.62</v>
      </c>
      <c r="H44">
        <v>86591.18</v>
      </c>
    </row>
    <row r="45" spans="1:8">
      <c r="A45" t="s">
        <v>101</v>
      </c>
      <c r="B45" s="1">
        <v>45543</v>
      </c>
      <c r="C45" t="s">
        <v>102</v>
      </c>
      <c r="D45" t="s">
        <v>10</v>
      </c>
      <c r="E45" t="s">
        <v>11</v>
      </c>
      <c r="F45">
        <v>156225.76</v>
      </c>
      <c r="G45">
        <v>16.96</v>
      </c>
      <c r="H45">
        <v>48593.99</v>
      </c>
    </row>
    <row r="46" spans="1:8">
      <c r="A46" t="s">
        <v>103</v>
      </c>
      <c r="B46" s="1">
        <v>45520</v>
      </c>
      <c r="C46" t="s">
        <v>75</v>
      </c>
      <c r="D46" t="s">
        <v>10</v>
      </c>
      <c r="E46" t="s">
        <v>17</v>
      </c>
      <c r="F46">
        <v>203389.08</v>
      </c>
      <c r="G46">
        <v>7.28</v>
      </c>
      <c r="H46">
        <v>98475.49</v>
      </c>
    </row>
    <row r="47" spans="1:8">
      <c r="A47" t="s">
        <v>104</v>
      </c>
      <c r="B47" s="1">
        <v>45586</v>
      </c>
      <c r="C47" t="s">
        <v>105</v>
      </c>
      <c r="D47" t="s">
        <v>39</v>
      </c>
      <c r="E47" t="s">
        <v>30</v>
      </c>
      <c r="F47">
        <v>200951.28</v>
      </c>
      <c r="G47">
        <v>3.16</v>
      </c>
      <c r="H47">
        <v>60341.81</v>
      </c>
    </row>
    <row r="48" spans="1:8">
      <c r="A48" t="s">
        <v>106</v>
      </c>
      <c r="B48" s="1">
        <v>45593</v>
      </c>
      <c r="C48" t="s">
        <v>43</v>
      </c>
      <c r="D48" t="s">
        <v>39</v>
      </c>
      <c r="E48" t="s">
        <v>20</v>
      </c>
      <c r="F48">
        <v>80514.42</v>
      </c>
      <c r="G48">
        <v>24.44</v>
      </c>
      <c r="H48">
        <v>25332.46</v>
      </c>
    </row>
    <row r="49" spans="1:8">
      <c r="A49" t="s">
        <v>107</v>
      </c>
      <c r="B49" s="1">
        <v>45772</v>
      </c>
      <c r="C49" t="s">
        <v>108</v>
      </c>
      <c r="D49" t="s">
        <v>14</v>
      </c>
      <c r="E49" t="s">
        <v>11</v>
      </c>
      <c r="F49">
        <v>133952.54999999999</v>
      </c>
      <c r="G49">
        <v>22.77</v>
      </c>
      <c r="H49">
        <v>41898.57</v>
      </c>
    </row>
    <row r="50" spans="1:8">
      <c r="A50" t="s">
        <v>109</v>
      </c>
      <c r="B50" s="1">
        <v>45395</v>
      </c>
      <c r="C50" t="s">
        <v>87</v>
      </c>
      <c r="D50" t="s">
        <v>23</v>
      </c>
      <c r="E50" t="s">
        <v>30</v>
      </c>
      <c r="F50">
        <v>53338.9</v>
      </c>
      <c r="G50">
        <v>20.36</v>
      </c>
      <c r="H50">
        <v>23359.8</v>
      </c>
    </row>
    <row r="51" spans="1:8">
      <c r="A51" t="s">
        <v>110</v>
      </c>
      <c r="B51" s="1">
        <v>45546</v>
      </c>
      <c r="C51" t="s">
        <v>111</v>
      </c>
      <c r="D51" t="s">
        <v>14</v>
      </c>
      <c r="E51" t="s">
        <v>17</v>
      </c>
      <c r="F51">
        <v>13809.45</v>
      </c>
      <c r="G51">
        <v>21.73</v>
      </c>
      <c r="H51">
        <v>6161.79</v>
      </c>
    </row>
    <row r="52" spans="1:8">
      <c r="A52" t="s">
        <v>112</v>
      </c>
      <c r="B52" s="1">
        <v>45734</v>
      </c>
      <c r="C52" t="s">
        <v>113</v>
      </c>
      <c r="D52" t="s">
        <v>39</v>
      </c>
      <c r="E52" t="s">
        <v>20</v>
      </c>
      <c r="F52">
        <v>125785.21</v>
      </c>
      <c r="G52">
        <v>17.760000000000002</v>
      </c>
      <c r="H52">
        <v>40574.43</v>
      </c>
    </row>
    <row r="53" spans="1:8">
      <c r="A53" t="s">
        <v>114</v>
      </c>
      <c r="B53" s="1">
        <v>45916</v>
      </c>
      <c r="C53" t="s">
        <v>115</v>
      </c>
      <c r="D53" t="s">
        <v>39</v>
      </c>
      <c r="E53" t="s">
        <v>11</v>
      </c>
      <c r="F53">
        <v>180866.65</v>
      </c>
      <c r="G53">
        <v>16.87</v>
      </c>
      <c r="H53">
        <v>76371.11</v>
      </c>
    </row>
    <row r="54" spans="1:8">
      <c r="A54" t="s">
        <v>116</v>
      </c>
      <c r="B54" s="1">
        <v>45605</v>
      </c>
      <c r="C54" t="s">
        <v>117</v>
      </c>
      <c r="D54" t="s">
        <v>10</v>
      </c>
      <c r="E54" t="s">
        <v>30</v>
      </c>
      <c r="F54">
        <v>70888.12</v>
      </c>
      <c r="G54">
        <v>4.9800000000000004</v>
      </c>
      <c r="H54">
        <v>36675.57</v>
      </c>
    </row>
    <row r="55" spans="1:8">
      <c r="A55" t="s">
        <v>118</v>
      </c>
      <c r="B55" s="1">
        <v>45937</v>
      </c>
      <c r="C55" t="s">
        <v>119</v>
      </c>
      <c r="D55" t="s">
        <v>23</v>
      </c>
      <c r="E55" t="s">
        <v>20</v>
      </c>
      <c r="F55">
        <v>176253.34</v>
      </c>
      <c r="G55">
        <v>24.64</v>
      </c>
      <c r="H55">
        <v>48532.12</v>
      </c>
    </row>
    <row r="56" spans="1:8">
      <c r="A56" t="s">
        <v>120</v>
      </c>
      <c r="B56" s="1">
        <v>45531</v>
      </c>
      <c r="C56" t="s">
        <v>121</v>
      </c>
      <c r="D56" t="s">
        <v>14</v>
      </c>
      <c r="E56" t="s">
        <v>17</v>
      </c>
      <c r="F56">
        <v>160616.28</v>
      </c>
      <c r="G56">
        <v>5.98</v>
      </c>
      <c r="H56">
        <v>48813.04</v>
      </c>
    </row>
    <row r="57" spans="1:8">
      <c r="A57" t="s">
        <v>122</v>
      </c>
      <c r="B57" s="1">
        <v>45573</v>
      </c>
      <c r="C57" t="s">
        <v>57</v>
      </c>
      <c r="D57" t="s">
        <v>10</v>
      </c>
      <c r="E57" t="s">
        <v>30</v>
      </c>
      <c r="F57">
        <v>50539.61</v>
      </c>
      <c r="G57">
        <v>23.28</v>
      </c>
      <c r="H57">
        <v>25611.25</v>
      </c>
    </row>
    <row r="58" spans="1:8">
      <c r="A58" t="s">
        <v>123</v>
      </c>
      <c r="B58" s="1">
        <v>45594</v>
      </c>
      <c r="C58" t="s">
        <v>124</v>
      </c>
      <c r="D58" t="s">
        <v>10</v>
      </c>
      <c r="E58" t="s">
        <v>11</v>
      </c>
      <c r="F58">
        <v>107577.23</v>
      </c>
      <c r="G58">
        <v>8.44</v>
      </c>
      <c r="H58">
        <v>32399.55</v>
      </c>
    </row>
    <row r="59" spans="1:8">
      <c r="A59" t="s">
        <v>125</v>
      </c>
      <c r="B59" s="1">
        <v>45322</v>
      </c>
      <c r="C59" t="s">
        <v>126</v>
      </c>
      <c r="D59" t="s">
        <v>10</v>
      </c>
      <c r="E59" t="s">
        <v>11</v>
      </c>
      <c r="F59">
        <v>132425.49</v>
      </c>
      <c r="G59">
        <v>22.72</v>
      </c>
      <c r="H59">
        <v>59896.06</v>
      </c>
    </row>
    <row r="60" spans="1:8">
      <c r="A60" t="s">
        <v>127</v>
      </c>
      <c r="B60" s="1">
        <v>45411</v>
      </c>
      <c r="C60" t="s">
        <v>87</v>
      </c>
      <c r="D60" t="s">
        <v>14</v>
      </c>
      <c r="E60" t="s">
        <v>11</v>
      </c>
      <c r="F60">
        <v>40870.58</v>
      </c>
      <c r="G60">
        <v>12.68</v>
      </c>
      <c r="H60">
        <v>21445.62</v>
      </c>
    </row>
    <row r="61" spans="1:8">
      <c r="A61" t="s">
        <v>128</v>
      </c>
      <c r="B61" s="1">
        <v>45297</v>
      </c>
      <c r="C61" t="s">
        <v>129</v>
      </c>
      <c r="D61" t="s">
        <v>14</v>
      </c>
      <c r="E61" t="s">
        <v>17</v>
      </c>
      <c r="F61">
        <v>136067.35</v>
      </c>
      <c r="G61">
        <v>10.76</v>
      </c>
      <c r="H61">
        <v>59081.54</v>
      </c>
    </row>
    <row r="62" spans="1:8">
      <c r="A62" t="s">
        <v>130</v>
      </c>
      <c r="B62" s="1">
        <v>45674</v>
      </c>
      <c r="C62" t="s">
        <v>131</v>
      </c>
      <c r="D62" t="s">
        <v>14</v>
      </c>
      <c r="E62" t="s">
        <v>17</v>
      </c>
      <c r="F62">
        <v>124589.08</v>
      </c>
      <c r="G62">
        <v>5.72</v>
      </c>
      <c r="H62">
        <v>65105.07</v>
      </c>
    </row>
    <row r="63" spans="1:8">
      <c r="A63" t="s">
        <v>132</v>
      </c>
      <c r="B63" s="1">
        <v>45537</v>
      </c>
      <c r="C63" t="s">
        <v>133</v>
      </c>
      <c r="D63" t="s">
        <v>23</v>
      </c>
      <c r="E63" t="s">
        <v>20</v>
      </c>
      <c r="F63">
        <v>140714.74</v>
      </c>
      <c r="G63">
        <v>6.68</v>
      </c>
      <c r="H63">
        <v>67799.25</v>
      </c>
    </row>
    <row r="64" spans="1:8">
      <c r="A64" t="s">
        <v>134</v>
      </c>
      <c r="B64" s="1">
        <v>45976</v>
      </c>
      <c r="C64" t="s">
        <v>135</v>
      </c>
      <c r="D64" t="s">
        <v>10</v>
      </c>
      <c r="E64" t="s">
        <v>11</v>
      </c>
      <c r="F64">
        <v>32318.85</v>
      </c>
      <c r="G64">
        <v>8.31</v>
      </c>
      <c r="H64">
        <v>15602.2</v>
      </c>
    </row>
    <row r="65" spans="1:8">
      <c r="A65" t="s">
        <v>136</v>
      </c>
      <c r="B65" s="1">
        <v>45579</v>
      </c>
      <c r="C65" t="s">
        <v>102</v>
      </c>
      <c r="D65" t="s">
        <v>14</v>
      </c>
      <c r="E65" t="s">
        <v>20</v>
      </c>
      <c r="F65">
        <v>180886.02</v>
      </c>
      <c r="G65">
        <v>21.38</v>
      </c>
      <c r="H65">
        <v>52944.160000000003</v>
      </c>
    </row>
    <row r="66" spans="1:8">
      <c r="A66" t="s">
        <v>137</v>
      </c>
      <c r="B66" s="1">
        <v>45527</v>
      </c>
      <c r="C66" t="s">
        <v>138</v>
      </c>
      <c r="D66" t="s">
        <v>23</v>
      </c>
      <c r="E66" t="s">
        <v>11</v>
      </c>
      <c r="F66">
        <v>44982.74</v>
      </c>
      <c r="G66">
        <v>18.78</v>
      </c>
      <c r="H66">
        <v>23598.65</v>
      </c>
    </row>
    <row r="67" spans="1:8">
      <c r="A67" t="s">
        <v>139</v>
      </c>
      <c r="B67" s="1">
        <v>45308</v>
      </c>
      <c r="C67" t="s">
        <v>140</v>
      </c>
      <c r="D67" t="s">
        <v>10</v>
      </c>
      <c r="E67" t="s">
        <v>17</v>
      </c>
      <c r="F67">
        <v>169036.25</v>
      </c>
      <c r="G67">
        <v>10.67</v>
      </c>
      <c r="H67">
        <v>73273.19</v>
      </c>
    </row>
    <row r="68" spans="1:8">
      <c r="A68" t="s">
        <v>141</v>
      </c>
      <c r="B68" s="1">
        <v>45378</v>
      </c>
      <c r="C68" t="s">
        <v>142</v>
      </c>
      <c r="D68" t="s">
        <v>23</v>
      </c>
      <c r="E68" t="s">
        <v>30</v>
      </c>
      <c r="F68">
        <v>156262.48000000001</v>
      </c>
      <c r="G68">
        <v>13.96</v>
      </c>
      <c r="H68">
        <v>44838.33</v>
      </c>
    </row>
    <row r="69" spans="1:8">
      <c r="A69" t="s">
        <v>143</v>
      </c>
      <c r="B69" s="1">
        <v>45735</v>
      </c>
      <c r="C69" t="s">
        <v>144</v>
      </c>
      <c r="D69" t="s">
        <v>14</v>
      </c>
      <c r="E69" t="s">
        <v>30</v>
      </c>
      <c r="F69">
        <v>166159.15</v>
      </c>
      <c r="G69">
        <v>11.12</v>
      </c>
      <c r="H69">
        <v>44634.46</v>
      </c>
    </row>
    <row r="70" spans="1:8">
      <c r="A70" t="s">
        <v>145</v>
      </c>
      <c r="B70" s="1">
        <v>45404</v>
      </c>
      <c r="C70" t="s">
        <v>146</v>
      </c>
      <c r="D70" t="s">
        <v>14</v>
      </c>
      <c r="E70" t="s">
        <v>20</v>
      </c>
      <c r="F70">
        <v>16673.14</v>
      </c>
      <c r="G70">
        <v>7.01</v>
      </c>
      <c r="H70">
        <v>4426.1899999999996</v>
      </c>
    </row>
    <row r="71" spans="1:8">
      <c r="A71" t="s">
        <v>147</v>
      </c>
      <c r="B71" s="1">
        <v>45802</v>
      </c>
      <c r="C71" t="s">
        <v>148</v>
      </c>
      <c r="D71" t="s">
        <v>10</v>
      </c>
      <c r="E71" t="s">
        <v>11</v>
      </c>
      <c r="F71">
        <v>161121.46</v>
      </c>
      <c r="G71">
        <v>16.87</v>
      </c>
      <c r="H71">
        <v>77577.16</v>
      </c>
    </row>
    <row r="72" spans="1:8">
      <c r="A72" t="s">
        <v>149</v>
      </c>
      <c r="B72" s="1">
        <v>45653</v>
      </c>
      <c r="C72" t="s">
        <v>150</v>
      </c>
      <c r="D72" t="s">
        <v>39</v>
      </c>
      <c r="E72" t="s">
        <v>20</v>
      </c>
      <c r="F72">
        <v>235577.99</v>
      </c>
      <c r="G72">
        <v>7.77</v>
      </c>
      <c r="H72">
        <v>82569.759999999995</v>
      </c>
    </row>
    <row r="73" spans="1:8">
      <c r="A73" t="s">
        <v>151</v>
      </c>
      <c r="B73" s="1">
        <v>45475</v>
      </c>
      <c r="C73" t="s">
        <v>152</v>
      </c>
      <c r="D73" t="s">
        <v>23</v>
      </c>
      <c r="E73" t="s">
        <v>30</v>
      </c>
      <c r="F73">
        <v>81817.41</v>
      </c>
      <c r="G73">
        <v>2.1</v>
      </c>
      <c r="H73">
        <v>35730.620000000003</v>
      </c>
    </row>
    <row r="74" spans="1:8">
      <c r="A74" t="s">
        <v>153</v>
      </c>
      <c r="B74" s="1">
        <v>46020</v>
      </c>
      <c r="C74" t="s">
        <v>154</v>
      </c>
      <c r="D74" t="s">
        <v>39</v>
      </c>
      <c r="E74" t="s">
        <v>30</v>
      </c>
      <c r="F74">
        <v>96949.77</v>
      </c>
      <c r="G74">
        <v>15.79</v>
      </c>
      <c r="H74">
        <v>45866.91</v>
      </c>
    </row>
    <row r="75" spans="1:8">
      <c r="A75" t="s">
        <v>155</v>
      </c>
      <c r="B75" s="1">
        <v>45944</v>
      </c>
      <c r="C75" t="s">
        <v>156</v>
      </c>
      <c r="D75" t="s">
        <v>23</v>
      </c>
      <c r="E75" t="s">
        <v>11</v>
      </c>
      <c r="F75">
        <v>51550.75</v>
      </c>
      <c r="G75">
        <v>20.36</v>
      </c>
      <c r="H75">
        <v>21035.19</v>
      </c>
    </row>
    <row r="76" spans="1:8">
      <c r="A76" t="s">
        <v>157</v>
      </c>
      <c r="B76" s="1">
        <v>45601</v>
      </c>
      <c r="C76" t="s">
        <v>158</v>
      </c>
      <c r="D76" t="s">
        <v>23</v>
      </c>
      <c r="E76" t="s">
        <v>11</v>
      </c>
      <c r="F76">
        <v>230372.03</v>
      </c>
      <c r="G76">
        <v>8.2200000000000006</v>
      </c>
      <c r="H76">
        <v>74786.539999999994</v>
      </c>
    </row>
    <row r="77" spans="1:8">
      <c r="A77" t="s">
        <v>159</v>
      </c>
      <c r="B77" s="1">
        <v>45465</v>
      </c>
      <c r="C77" t="s">
        <v>144</v>
      </c>
      <c r="D77" t="s">
        <v>39</v>
      </c>
      <c r="E77" t="s">
        <v>20</v>
      </c>
      <c r="F77">
        <v>26755.57</v>
      </c>
      <c r="G77">
        <v>2.89</v>
      </c>
      <c r="H77">
        <v>10916.87</v>
      </c>
    </row>
    <row r="78" spans="1:8">
      <c r="A78" t="s">
        <v>160</v>
      </c>
      <c r="B78" s="1">
        <v>45889</v>
      </c>
      <c r="C78" t="s">
        <v>161</v>
      </c>
      <c r="D78" t="s">
        <v>10</v>
      </c>
      <c r="E78" t="s">
        <v>30</v>
      </c>
      <c r="F78">
        <v>237376.65</v>
      </c>
      <c r="G78">
        <v>23.94</v>
      </c>
      <c r="H78">
        <v>117371.84</v>
      </c>
    </row>
    <row r="79" spans="1:8">
      <c r="A79" t="s">
        <v>162</v>
      </c>
      <c r="B79" s="1">
        <v>45828</v>
      </c>
      <c r="C79" t="s">
        <v>163</v>
      </c>
      <c r="D79" t="s">
        <v>14</v>
      </c>
      <c r="E79" t="s">
        <v>30</v>
      </c>
      <c r="F79">
        <v>209715.6</v>
      </c>
      <c r="G79">
        <v>24.27</v>
      </c>
      <c r="H79">
        <v>103140.51</v>
      </c>
    </row>
    <row r="80" spans="1:8">
      <c r="A80" t="s">
        <v>164</v>
      </c>
      <c r="B80" s="1">
        <v>45567</v>
      </c>
      <c r="C80" t="s">
        <v>38</v>
      </c>
      <c r="D80" t="s">
        <v>14</v>
      </c>
      <c r="E80" t="s">
        <v>17</v>
      </c>
      <c r="F80">
        <v>158153.29999999999</v>
      </c>
      <c r="G80">
        <v>7.36</v>
      </c>
      <c r="H80">
        <v>53534.82</v>
      </c>
    </row>
    <row r="81" spans="1:8">
      <c r="A81" t="s">
        <v>165</v>
      </c>
      <c r="B81" s="1">
        <v>45611</v>
      </c>
      <c r="C81" t="s">
        <v>27</v>
      </c>
      <c r="D81" t="s">
        <v>23</v>
      </c>
      <c r="E81" t="s">
        <v>17</v>
      </c>
      <c r="F81">
        <v>11974.75</v>
      </c>
      <c r="G81">
        <v>14.34</v>
      </c>
      <c r="H81">
        <v>5109.95</v>
      </c>
    </row>
    <row r="82" spans="1:8">
      <c r="A82" t="s">
        <v>166</v>
      </c>
      <c r="B82" s="1">
        <v>45870</v>
      </c>
      <c r="C82" t="s">
        <v>167</v>
      </c>
      <c r="D82" t="s">
        <v>14</v>
      </c>
      <c r="E82" t="s">
        <v>17</v>
      </c>
      <c r="F82">
        <v>61978.34</v>
      </c>
      <c r="G82">
        <v>11.52</v>
      </c>
      <c r="H82">
        <v>29459.119999999999</v>
      </c>
    </row>
    <row r="83" spans="1:8">
      <c r="A83" t="s">
        <v>168</v>
      </c>
      <c r="B83" s="1">
        <v>45414</v>
      </c>
      <c r="C83" t="s">
        <v>169</v>
      </c>
      <c r="D83" t="s">
        <v>23</v>
      </c>
      <c r="E83" t="s">
        <v>11</v>
      </c>
      <c r="F83">
        <v>230860.78</v>
      </c>
      <c r="G83">
        <v>17.510000000000002</v>
      </c>
      <c r="H83">
        <v>93234.63</v>
      </c>
    </row>
    <row r="84" spans="1:8">
      <c r="A84" t="s">
        <v>170</v>
      </c>
      <c r="B84" s="1">
        <v>45529</v>
      </c>
      <c r="C84" t="s">
        <v>171</v>
      </c>
      <c r="D84" t="s">
        <v>10</v>
      </c>
      <c r="E84" t="s">
        <v>30</v>
      </c>
      <c r="F84">
        <v>21577.05</v>
      </c>
      <c r="G84">
        <v>22.47</v>
      </c>
      <c r="H84">
        <v>10822.98</v>
      </c>
    </row>
    <row r="85" spans="1:8">
      <c r="A85" t="s">
        <v>172</v>
      </c>
      <c r="B85" s="1">
        <v>45753</v>
      </c>
      <c r="C85" t="s">
        <v>129</v>
      </c>
      <c r="D85" t="s">
        <v>10</v>
      </c>
      <c r="E85" t="s">
        <v>17</v>
      </c>
      <c r="F85">
        <v>221035.02</v>
      </c>
      <c r="G85">
        <v>4.93</v>
      </c>
      <c r="H85">
        <v>115942.39999999999</v>
      </c>
    </row>
    <row r="86" spans="1:8">
      <c r="A86" t="s">
        <v>173</v>
      </c>
      <c r="B86" s="1">
        <v>45329</v>
      </c>
      <c r="C86" t="s">
        <v>174</v>
      </c>
      <c r="D86" t="s">
        <v>39</v>
      </c>
      <c r="E86" t="s">
        <v>20</v>
      </c>
      <c r="F86">
        <v>230067.6</v>
      </c>
      <c r="G86">
        <v>8.17</v>
      </c>
      <c r="H86">
        <v>71953.86</v>
      </c>
    </row>
    <row r="87" spans="1:8">
      <c r="A87" t="s">
        <v>175</v>
      </c>
      <c r="B87" s="1">
        <v>45965</v>
      </c>
      <c r="C87" t="s">
        <v>154</v>
      </c>
      <c r="D87" t="s">
        <v>14</v>
      </c>
      <c r="E87" t="s">
        <v>17</v>
      </c>
      <c r="F87">
        <v>174925.89</v>
      </c>
      <c r="G87">
        <v>11.52</v>
      </c>
      <c r="H87">
        <v>63276.53</v>
      </c>
    </row>
    <row r="88" spans="1:8">
      <c r="A88" t="s">
        <v>176</v>
      </c>
      <c r="B88" s="1">
        <v>45697</v>
      </c>
      <c r="C88" t="s">
        <v>67</v>
      </c>
      <c r="D88" t="s">
        <v>10</v>
      </c>
      <c r="E88" t="s">
        <v>30</v>
      </c>
      <c r="F88">
        <v>83565.86</v>
      </c>
      <c r="G88">
        <v>11.65</v>
      </c>
      <c r="H88">
        <v>37322.9</v>
      </c>
    </row>
    <row r="89" spans="1:8">
      <c r="A89" t="s">
        <v>177</v>
      </c>
      <c r="B89" s="1">
        <v>45938</v>
      </c>
      <c r="C89" t="s">
        <v>178</v>
      </c>
      <c r="D89" t="s">
        <v>23</v>
      </c>
      <c r="E89" t="s">
        <v>11</v>
      </c>
      <c r="F89">
        <v>204130.07</v>
      </c>
      <c r="G89">
        <v>3.66</v>
      </c>
      <c r="H89">
        <v>86091.87</v>
      </c>
    </row>
    <row r="90" spans="1:8">
      <c r="A90" t="s">
        <v>179</v>
      </c>
      <c r="B90" s="1">
        <v>45570</v>
      </c>
      <c r="C90" t="s">
        <v>180</v>
      </c>
      <c r="D90" t="s">
        <v>23</v>
      </c>
      <c r="E90" t="s">
        <v>17</v>
      </c>
      <c r="F90">
        <v>219123.34</v>
      </c>
      <c r="G90">
        <v>12.03</v>
      </c>
      <c r="H90">
        <v>84625.93</v>
      </c>
    </row>
    <row r="91" spans="1:8">
      <c r="A91" t="s">
        <v>181</v>
      </c>
      <c r="B91" s="1">
        <v>45304</v>
      </c>
      <c r="C91" t="s">
        <v>182</v>
      </c>
      <c r="D91" t="s">
        <v>23</v>
      </c>
      <c r="E91" t="s">
        <v>11</v>
      </c>
      <c r="F91">
        <v>40772.199999999997</v>
      </c>
      <c r="G91">
        <v>1.78</v>
      </c>
      <c r="H91">
        <v>14604.91</v>
      </c>
    </row>
    <row r="92" spans="1:8">
      <c r="A92" t="s">
        <v>183</v>
      </c>
      <c r="B92" s="1">
        <v>45327</v>
      </c>
      <c r="C92" t="s">
        <v>184</v>
      </c>
      <c r="D92" t="s">
        <v>39</v>
      </c>
      <c r="E92" t="s">
        <v>11</v>
      </c>
      <c r="F92">
        <v>205697.35</v>
      </c>
      <c r="G92">
        <v>2.44</v>
      </c>
      <c r="H92">
        <v>74613.740000000005</v>
      </c>
    </row>
    <row r="93" spans="1:8">
      <c r="A93" t="s">
        <v>185</v>
      </c>
      <c r="B93" s="1">
        <v>45595</v>
      </c>
      <c r="C93" t="s">
        <v>186</v>
      </c>
      <c r="D93" t="s">
        <v>14</v>
      </c>
      <c r="E93" t="s">
        <v>20</v>
      </c>
      <c r="F93">
        <v>217111.18</v>
      </c>
      <c r="G93">
        <v>2.71</v>
      </c>
      <c r="H93">
        <v>102712.07</v>
      </c>
    </row>
    <row r="94" spans="1:8">
      <c r="A94" t="s">
        <v>187</v>
      </c>
      <c r="B94" s="1">
        <v>45680</v>
      </c>
      <c r="C94" t="s">
        <v>188</v>
      </c>
      <c r="D94" t="s">
        <v>14</v>
      </c>
      <c r="E94" t="s">
        <v>30</v>
      </c>
      <c r="F94">
        <v>63923.07</v>
      </c>
      <c r="G94">
        <v>4.8600000000000003</v>
      </c>
      <c r="H94">
        <v>18904.919999999998</v>
      </c>
    </row>
    <row r="95" spans="1:8">
      <c r="A95" t="s">
        <v>189</v>
      </c>
      <c r="B95" s="1">
        <v>45565</v>
      </c>
      <c r="C95" t="s">
        <v>190</v>
      </c>
      <c r="D95" t="s">
        <v>10</v>
      </c>
      <c r="E95" t="s">
        <v>17</v>
      </c>
      <c r="F95">
        <v>147995</v>
      </c>
      <c r="G95">
        <v>20.260000000000002</v>
      </c>
      <c r="H95">
        <v>69182.720000000001</v>
      </c>
    </row>
    <row r="96" spans="1:8">
      <c r="A96" t="s">
        <v>191</v>
      </c>
      <c r="B96" s="1">
        <v>45985</v>
      </c>
      <c r="C96" t="s">
        <v>192</v>
      </c>
      <c r="D96" t="s">
        <v>14</v>
      </c>
      <c r="E96" t="s">
        <v>30</v>
      </c>
      <c r="F96">
        <v>158991.95000000001</v>
      </c>
      <c r="G96">
        <v>13.68</v>
      </c>
      <c r="H96">
        <v>52358.879999999997</v>
      </c>
    </row>
    <row r="97" spans="1:8">
      <c r="A97" t="s">
        <v>193</v>
      </c>
      <c r="B97" s="1">
        <v>45947</v>
      </c>
      <c r="C97" t="s">
        <v>194</v>
      </c>
      <c r="D97" t="s">
        <v>14</v>
      </c>
      <c r="E97" t="s">
        <v>20</v>
      </c>
      <c r="F97">
        <v>10033.370000000001</v>
      </c>
      <c r="G97">
        <v>13.07</v>
      </c>
      <c r="H97">
        <v>4349.78</v>
      </c>
    </row>
    <row r="98" spans="1:8">
      <c r="A98" t="s">
        <v>195</v>
      </c>
      <c r="B98" s="1">
        <v>45820</v>
      </c>
      <c r="C98" t="s">
        <v>196</v>
      </c>
      <c r="D98" t="s">
        <v>10</v>
      </c>
      <c r="E98" t="s">
        <v>17</v>
      </c>
      <c r="F98">
        <v>97245.69</v>
      </c>
      <c r="G98">
        <v>17.309999999999999</v>
      </c>
      <c r="H98">
        <v>49662.65</v>
      </c>
    </row>
    <row r="99" spans="1:8">
      <c r="A99" t="s">
        <v>197</v>
      </c>
      <c r="B99" s="1">
        <v>45760</v>
      </c>
      <c r="C99" t="s">
        <v>198</v>
      </c>
      <c r="D99" t="s">
        <v>23</v>
      </c>
      <c r="E99" t="s">
        <v>30</v>
      </c>
      <c r="F99">
        <v>216255.61</v>
      </c>
      <c r="G99">
        <v>4.45</v>
      </c>
      <c r="H99">
        <v>56898.91</v>
      </c>
    </row>
    <row r="100" spans="1:8">
      <c r="A100" t="s">
        <v>199</v>
      </c>
      <c r="B100" s="1">
        <v>45686</v>
      </c>
      <c r="C100" t="s">
        <v>200</v>
      </c>
      <c r="D100" t="s">
        <v>39</v>
      </c>
      <c r="E100" t="s">
        <v>17</v>
      </c>
      <c r="F100">
        <v>230465.15</v>
      </c>
      <c r="G100">
        <v>7.53</v>
      </c>
      <c r="H100">
        <v>93443.03</v>
      </c>
    </row>
    <row r="101" spans="1:8">
      <c r="A101" t="s">
        <v>201</v>
      </c>
      <c r="B101" s="1">
        <v>45903</v>
      </c>
      <c r="C101" t="s">
        <v>202</v>
      </c>
      <c r="D101" t="s">
        <v>23</v>
      </c>
      <c r="E101" t="s">
        <v>11</v>
      </c>
      <c r="F101">
        <v>122758.52</v>
      </c>
      <c r="G101">
        <v>21.69</v>
      </c>
      <c r="H101">
        <v>42430.05</v>
      </c>
    </row>
    <row r="102" spans="1:8">
      <c r="A102" t="s">
        <v>203</v>
      </c>
      <c r="B102" s="1">
        <v>45831</v>
      </c>
      <c r="C102" t="s">
        <v>204</v>
      </c>
      <c r="D102" t="s">
        <v>10</v>
      </c>
      <c r="E102" t="s">
        <v>30</v>
      </c>
      <c r="F102">
        <v>16307.72</v>
      </c>
      <c r="G102">
        <v>24.35</v>
      </c>
      <c r="H102">
        <v>5437.79</v>
      </c>
    </row>
    <row r="103" spans="1:8">
      <c r="A103" t="s">
        <v>205</v>
      </c>
      <c r="B103" s="1">
        <v>45590</v>
      </c>
      <c r="C103" t="s">
        <v>156</v>
      </c>
      <c r="D103" t="s">
        <v>10</v>
      </c>
      <c r="E103" t="s">
        <v>17</v>
      </c>
      <c r="F103">
        <v>248652.67</v>
      </c>
      <c r="G103">
        <v>7.78</v>
      </c>
      <c r="H103">
        <v>81093.149999999994</v>
      </c>
    </row>
    <row r="104" spans="1:8">
      <c r="A104" t="s">
        <v>206</v>
      </c>
      <c r="B104" s="1">
        <v>45825</v>
      </c>
      <c r="C104" t="s">
        <v>207</v>
      </c>
      <c r="D104" t="s">
        <v>39</v>
      </c>
      <c r="E104" t="s">
        <v>30</v>
      </c>
      <c r="F104">
        <v>127751.53</v>
      </c>
      <c r="G104">
        <v>23.18</v>
      </c>
      <c r="H104">
        <v>39104.06</v>
      </c>
    </row>
    <row r="105" spans="1:8">
      <c r="A105" t="s">
        <v>208</v>
      </c>
      <c r="B105" s="1">
        <v>45496</v>
      </c>
      <c r="C105" t="s">
        <v>100</v>
      </c>
      <c r="D105" t="s">
        <v>14</v>
      </c>
      <c r="E105" t="s">
        <v>20</v>
      </c>
      <c r="F105">
        <v>213838.75</v>
      </c>
      <c r="G105">
        <v>10.11</v>
      </c>
      <c r="H105">
        <v>105684.37</v>
      </c>
    </row>
    <row r="106" spans="1:8">
      <c r="A106" t="s">
        <v>209</v>
      </c>
      <c r="B106" s="1">
        <v>45710</v>
      </c>
      <c r="C106" t="s">
        <v>210</v>
      </c>
      <c r="D106" t="s">
        <v>14</v>
      </c>
      <c r="E106" t="s">
        <v>11</v>
      </c>
      <c r="F106">
        <v>193536.65</v>
      </c>
      <c r="G106">
        <v>11.57</v>
      </c>
      <c r="H106">
        <v>85461.67</v>
      </c>
    </row>
    <row r="107" spans="1:8">
      <c r="A107" t="s">
        <v>211</v>
      </c>
      <c r="B107" s="1">
        <v>45874</v>
      </c>
      <c r="C107" t="s">
        <v>59</v>
      </c>
      <c r="D107" t="s">
        <v>10</v>
      </c>
      <c r="E107" t="s">
        <v>17</v>
      </c>
      <c r="F107">
        <v>173715.53</v>
      </c>
      <c r="G107">
        <v>14.83</v>
      </c>
      <c r="H107">
        <v>60037.66</v>
      </c>
    </row>
    <row r="108" spans="1:8">
      <c r="A108" t="s">
        <v>212</v>
      </c>
      <c r="B108" s="1">
        <v>45492</v>
      </c>
      <c r="C108" t="s">
        <v>135</v>
      </c>
      <c r="D108" t="s">
        <v>23</v>
      </c>
      <c r="E108" t="s">
        <v>20</v>
      </c>
      <c r="F108">
        <v>176712.63</v>
      </c>
      <c r="G108">
        <v>2.2400000000000002</v>
      </c>
      <c r="H108">
        <v>67838.960000000006</v>
      </c>
    </row>
    <row r="109" spans="1:8">
      <c r="A109" t="s">
        <v>213</v>
      </c>
      <c r="B109" s="1">
        <v>45835</v>
      </c>
      <c r="C109" t="s">
        <v>152</v>
      </c>
      <c r="D109" t="s">
        <v>10</v>
      </c>
      <c r="E109" t="s">
        <v>11</v>
      </c>
      <c r="F109">
        <v>157265.41</v>
      </c>
      <c r="G109">
        <v>5.82</v>
      </c>
      <c r="H109">
        <v>65265.32</v>
      </c>
    </row>
    <row r="110" spans="1:8">
      <c r="A110" t="s">
        <v>214</v>
      </c>
      <c r="B110" s="1">
        <v>45844</v>
      </c>
      <c r="C110" t="s">
        <v>215</v>
      </c>
      <c r="D110" t="s">
        <v>10</v>
      </c>
      <c r="E110" t="s">
        <v>30</v>
      </c>
      <c r="F110">
        <v>56426.94</v>
      </c>
      <c r="G110">
        <v>13.87</v>
      </c>
      <c r="H110">
        <v>21943.89</v>
      </c>
    </row>
    <row r="111" spans="1:8">
      <c r="A111" t="s">
        <v>216</v>
      </c>
      <c r="B111" s="1">
        <v>45362</v>
      </c>
      <c r="C111" t="s">
        <v>217</v>
      </c>
      <c r="D111" t="s">
        <v>23</v>
      </c>
      <c r="E111" t="s">
        <v>17</v>
      </c>
      <c r="F111">
        <v>190880.02</v>
      </c>
      <c r="G111">
        <v>5.48</v>
      </c>
      <c r="H111">
        <v>71192.350000000006</v>
      </c>
    </row>
    <row r="112" spans="1:8">
      <c r="A112" t="s">
        <v>218</v>
      </c>
      <c r="B112" s="1">
        <v>45570</v>
      </c>
      <c r="C112" t="s">
        <v>219</v>
      </c>
      <c r="D112" t="s">
        <v>23</v>
      </c>
      <c r="E112" t="s">
        <v>17</v>
      </c>
      <c r="F112">
        <v>79652.160000000003</v>
      </c>
      <c r="G112">
        <v>9.11</v>
      </c>
      <c r="H112">
        <v>27631.040000000001</v>
      </c>
    </row>
    <row r="113" spans="1:8">
      <c r="A113" t="s">
        <v>220</v>
      </c>
      <c r="B113" s="1">
        <v>45419</v>
      </c>
      <c r="C113" t="s">
        <v>9</v>
      </c>
      <c r="D113" t="s">
        <v>14</v>
      </c>
      <c r="E113" t="s">
        <v>30</v>
      </c>
      <c r="F113">
        <v>11119.19</v>
      </c>
      <c r="G113">
        <v>8.9600000000000009</v>
      </c>
      <c r="H113">
        <v>5110.37</v>
      </c>
    </row>
    <row r="114" spans="1:8">
      <c r="A114" t="s">
        <v>221</v>
      </c>
      <c r="B114" s="1">
        <v>45837</v>
      </c>
      <c r="C114" t="s">
        <v>217</v>
      </c>
      <c r="D114" t="s">
        <v>14</v>
      </c>
      <c r="E114" t="s">
        <v>20</v>
      </c>
      <c r="F114">
        <v>129406.76</v>
      </c>
      <c r="G114">
        <v>22.53</v>
      </c>
      <c r="H114">
        <v>59781.19</v>
      </c>
    </row>
    <row r="115" spans="1:8">
      <c r="A115" t="s">
        <v>222</v>
      </c>
      <c r="B115" s="1">
        <v>45884</v>
      </c>
      <c r="C115" t="s">
        <v>69</v>
      </c>
      <c r="D115" t="s">
        <v>10</v>
      </c>
      <c r="E115" t="s">
        <v>11</v>
      </c>
      <c r="F115">
        <v>166595.92000000001</v>
      </c>
      <c r="G115">
        <v>0.45</v>
      </c>
      <c r="H115">
        <v>73443.179999999993</v>
      </c>
    </row>
    <row r="116" spans="1:8">
      <c r="A116" t="s">
        <v>223</v>
      </c>
      <c r="B116" s="1">
        <v>45419</v>
      </c>
      <c r="C116" t="s">
        <v>224</v>
      </c>
      <c r="D116" t="s">
        <v>23</v>
      </c>
      <c r="E116" t="s">
        <v>17</v>
      </c>
      <c r="F116">
        <v>10644.92</v>
      </c>
      <c r="G116">
        <v>5</v>
      </c>
      <c r="H116">
        <v>5824.08</v>
      </c>
    </row>
    <row r="117" spans="1:8">
      <c r="A117" t="s">
        <v>225</v>
      </c>
      <c r="B117" s="1">
        <v>45744</v>
      </c>
      <c r="C117" t="s">
        <v>210</v>
      </c>
      <c r="D117" t="s">
        <v>10</v>
      </c>
      <c r="E117" t="s">
        <v>17</v>
      </c>
      <c r="F117">
        <v>72421.59</v>
      </c>
      <c r="G117">
        <v>9.94</v>
      </c>
      <c r="H117">
        <v>21902.83</v>
      </c>
    </row>
    <row r="118" spans="1:8">
      <c r="A118" t="s">
        <v>226</v>
      </c>
      <c r="B118" s="1">
        <v>45867</v>
      </c>
      <c r="C118" t="s">
        <v>227</v>
      </c>
      <c r="D118" t="s">
        <v>14</v>
      </c>
      <c r="E118" t="s">
        <v>17</v>
      </c>
      <c r="F118">
        <v>159559.70000000001</v>
      </c>
      <c r="G118">
        <v>7.53</v>
      </c>
      <c r="H118">
        <v>70138.36</v>
      </c>
    </row>
    <row r="119" spans="1:8">
      <c r="A119" t="s">
        <v>228</v>
      </c>
      <c r="B119" s="1">
        <v>45686</v>
      </c>
      <c r="C119" t="s">
        <v>229</v>
      </c>
      <c r="D119" t="s">
        <v>39</v>
      </c>
      <c r="E119" t="s">
        <v>30</v>
      </c>
      <c r="F119">
        <v>168692.26</v>
      </c>
      <c r="G119">
        <v>19.93</v>
      </c>
      <c r="H119">
        <v>47226.52</v>
      </c>
    </row>
    <row r="120" spans="1:8">
      <c r="A120" t="s">
        <v>230</v>
      </c>
      <c r="B120" s="1">
        <v>46007</v>
      </c>
      <c r="C120" t="s">
        <v>231</v>
      </c>
      <c r="D120" t="s">
        <v>10</v>
      </c>
      <c r="E120" t="s">
        <v>17</v>
      </c>
      <c r="F120">
        <v>156908.57</v>
      </c>
      <c r="G120">
        <v>12.89</v>
      </c>
      <c r="H120">
        <v>58937.63</v>
      </c>
    </row>
    <row r="121" spans="1:8">
      <c r="A121" t="s">
        <v>232</v>
      </c>
      <c r="B121" s="1">
        <v>45933</v>
      </c>
      <c r="C121" t="s">
        <v>233</v>
      </c>
      <c r="D121" t="s">
        <v>23</v>
      </c>
      <c r="E121" t="s">
        <v>11</v>
      </c>
      <c r="F121">
        <v>168042.64</v>
      </c>
      <c r="G121">
        <v>3.25</v>
      </c>
      <c r="H121">
        <v>47755.99</v>
      </c>
    </row>
    <row r="122" spans="1:8">
      <c r="A122" t="s">
        <v>234</v>
      </c>
      <c r="B122" s="1">
        <v>45636</v>
      </c>
      <c r="C122" t="s">
        <v>235</v>
      </c>
      <c r="D122" t="s">
        <v>10</v>
      </c>
      <c r="E122" t="s">
        <v>17</v>
      </c>
      <c r="F122">
        <v>135162.82</v>
      </c>
      <c r="G122">
        <v>22.49</v>
      </c>
      <c r="H122">
        <v>43618.03</v>
      </c>
    </row>
    <row r="123" spans="1:8">
      <c r="A123" t="s">
        <v>236</v>
      </c>
      <c r="B123" s="1">
        <v>45878</v>
      </c>
      <c r="C123" t="s">
        <v>36</v>
      </c>
      <c r="D123" t="s">
        <v>39</v>
      </c>
      <c r="E123" t="s">
        <v>20</v>
      </c>
      <c r="F123">
        <v>143038.82</v>
      </c>
      <c r="G123">
        <v>24.74</v>
      </c>
      <c r="H123">
        <v>48350.84</v>
      </c>
    </row>
    <row r="124" spans="1:8">
      <c r="A124" t="s">
        <v>237</v>
      </c>
      <c r="B124" s="1">
        <v>45434</v>
      </c>
      <c r="C124" t="s">
        <v>238</v>
      </c>
      <c r="D124" t="s">
        <v>14</v>
      </c>
      <c r="E124" t="s">
        <v>20</v>
      </c>
      <c r="F124">
        <v>109278.25</v>
      </c>
      <c r="G124">
        <v>20.74</v>
      </c>
      <c r="H124">
        <v>28153.84</v>
      </c>
    </row>
    <row r="125" spans="1:8">
      <c r="A125" t="s">
        <v>239</v>
      </c>
      <c r="B125" s="1">
        <v>45355</v>
      </c>
      <c r="C125" t="s">
        <v>240</v>
      </c>
      <c r="D125" t="s">
        <v>39</v>
      </c>
      <c r="E125" t="s">
        <v>11</v>
      </c>
      <c r="F125">
        <v>202503.81</v>
      </c>
      <c r="G125">
        <v>6.2</v>
      </c>
      <c r="H125">
        <v>57986.36</v>
      </c>
    </row>
    <row r="126" spans="1:8">
      <c r="A126" t="s">
        <v>241</v>
      </c>
      <c r="B126" s="1">
        <v>45990</v>
      </c>
      <c r="C126" t="s">
        <v>85</v>
      </c>
      <c r="D126" t="s">
        <v>14</v>
      </c>
      <c r="E126" t="s">
        <v>17</v>
      </c>
      <c r="F126">
        <v>89595.02</v>
      </c>
      <c r="G126">
        <v>24.46</v>
      </c>
      <c r="H126">
        <v>37671.94</v>
      </c>
    </row>
    <row r="127" spans="1:8">
      <c r="A127" t="s">
        <v>242</v>
      </c>
      <c r="B127" s="1">
        <v>45810</v>
      </c>
      <c r="C127" t="s">
        <v>243</v>
      </c>
      <c r="D127" t="s">
        <v>23</v>
      </c>
      <c r="E127" t="s">
        <v>20</v>
      </c>
      <c r="F127">
        <v>61564.9</v>
      </c>
      <c r="G127">
        <v>8.24</v>
      </c>
      <c r="H127">
        <v>26264.639999999999</v>
      </c>
    </row>
    <row r="128" spans="1:8">
      <c r="A128" t="s">
        <v>244</v>
      </c>
      <c r="B128" s="1">
        <v>45525</v>
      </c>
      <c r="C128" t="s">
        <v>245</v>
      </c>
      <c r="D128" t="s">
        <v>10</v>
      </c>
      <c r="E128" t="s">
        <v>11</v>
      </c>
      <c r="F128">
        <v>24857.119999999999</v>
      </c>
      <c r="G128">
        <v>15.71</v>
      </c>
      <c r="H128">
        <v>8110.31</v>
      </c>
    </row>
    <row r="129" spans="1:8">
      <c r="A129" t="s">
        <v>246</v>
      </c>
      <c r="B129" s="1">
        <v>45872</v>
      </c>
      <c r="C129" t="s">
        <v>247</v>
      </c>
      <c r="D129" t="s">
        <v>14</v>
      </c>
      <c r="E129" t="s">
        <v>30</v>
      </c>
      <c r="F129">
        <v>106382.27</v>
      </c>
      <c r="G129">
        <v>4.9800000000000004</v>
      </c>
      <c r="H129">
        <v>45775.199999999997</v>
      </c>
    </row>
    <row r="130" spans="1:8">
      <c r="A130" t="s">
        <v>248</v>
      </c>
      <c r="B130" s="1">
        <v>45844</v>
      </c>
      <c r="C130" t="s">
        <v>249</v>
      </c>
      <c r="D130" t="s">
        <v>10</v>
      </c>
      <c r="E130" t="s">
        <v>17</v>
      </c>
      <c r="F130">
        <v>46772.52</v>
      </c>
      <c r="G130">
        <v>13.57</v>
      </c>
      <c r="H130">
        <v>15035.59</v>
      </c>
    </row>
    <row r="131" spans="1:8">
      <c r="A131" t="s">
        <v>250</v>
      </c>
      <c r="B131" s="1">
        <v>45726</v>
      </c>
      <c r="C131" t="s">
        <v>171</v>
      </c>
      <c r="D131" t="s">
        <v>39</v>
      </c>
      <c r="E131" t="s">
        <v>30</v>
      </c>
      <c r="F131">
        <v>178099.68</v>
      </c>
      <c r="G131">
        <v>24.79</v>
      </c>
      <c r="H131">
        <v>67516.800000000003</v>
      </c>
    </row>
    <row r="132" spans="1:8">
      <c r="A132" t="s">
        <v>251</v>
      </c>
      <c r="B132" s="1">
        <v>45354</v>
      </c>
      <c r="C132" t="s">
        <v>252</v>
      </c>
      <c r="D132" t="s">
        <v>10</v>
      </c>
      <c r="E132" t="s">
        <v>11</v>
      </c>
      <c r="F132">
        <v>180041.87</v>
      </c>
      <c r="G132">
        <v>22.07</v>
      </c>
      <c r="H132">
        <v>68896.009999999995</v>
      </c>
    </row>
    <row r="133" spans="1:8">
      <c r="A133" t="s">
        <v>253</v>
      </c>
      <c r="B133" s="1">
        <v>45310</v>
      </c>
      <c r="C133" t="s">
        <v>254</v>
      </c>
      <c r="D133" t="s">
        <v>10</v>
      </c>
      <c r="E133" t="s">
        <v>17</v>
      </c>
      <c r="F133">
        <v>43777.47</v>
      </c>
      <c r="G133">
        <v>10.57</v>
      </c>
      <c r="H133">
        <v>18063.04</v>
      </c>
    </row>
    <row r="134" spans="1:8">
      <c r="A134" t="s">
        <v>255</v>
      </c>
      <c r="B134" s="1">
        <v>45972</v>
      </c>
      <c r="C134" t="s">
        <v>256</v>
      </c>
      <c r="D134" t="s">
        <v>23</v>
      </c>
      <c r="E134" t="s">
        <v>20</v>
      </c>
      <c r="F134">
        <v>229058.76</v>
      </c>
      <c r="G134">
        <v>7.63</v>
      </c>
      <c r="H134">
        <v>67963.69</v>
      </c>
    </row>
    <row r="135" spans="1:8">
      <c r="A135" t="s">
        <v>257</v>
      </c>
      <c r="B135" s="1">
        <v>45425</v>
      </c>
      <c r="C135" t="s">
        <v>243</v>
      </c>
      <c r="D135" t="s">
        <v>10</v>
      </c>
      <c r="E135" t="s">
        <v>11</v>
      </c>
      <c r="F135">
        <v>100388.35</v>
      </c>
      <c r="G135">
        <v>4.47</v>
      </c>
      <c r="H135">
        <v>26584.240000000002</v>
      </c>
    </row>
    <row r="136" spans="1:8">
      <c r="A136" t="s">
        <v>258</v>
      </c>
      <c r="B136" s="1">
        <v>45776</v>
      </c>
      <c r="C136" t="s">
        <v>204</v>
      </c>
      <c r="D136" t="s">
        <v>23</v>
      </c>
      <c r="E136" t="s">
        <v>20</v>
      </c>
      <c r="F136">
        <v>195661.8</v>
      </c>
      <c r="G136">
        <v>10.4</v>
      </c>
      <c r="H136">
        <v>85916.13</v>
      </c>
    </row>
    <row r="137" spans="1:8">
      <c r="A137" t="s">
        <v>259</v>
      </c>
      <c r="B137" s="1">
        <v>45349</v>
      </c>
      <c r="C137" t="s">
        <v>260</v>
      </c>
      <c r="D137" t="s">
        <v>14</v>
      </c>
      <c r="E137" t="s">
        <v>11</v>
      </c>
      <c r="F137">
        <v>112602.87</v>
      </c>
      <c r="G137">
        <v>12.88</v>
      </c>
      <c r="H137">
        <v>56932.91</v>
      </c>
    </row>
    <row r="138" spans="1:8">
      <c r="A138" t="s">
        <v>261</v>
      </c>
      <c r="B138" s="1">
        <v>45445</v>
      </c>
      <c r="C138" t="s">
        <v>47</v>
      </c>
      <c r="D138" t="s">
        <v>10</v>
      </c>
      <c r="E138" t="s">
        <v>17</v>
      </c>
      <c r="F138">
        <v>28571.99</v>
      </c>
      <c r="G138">
        <v>8.8800000000000008</v>
      </c>
      <c r="H138">
        <v>13085.28</v>
      </c>
    </row>
    <row r="139" spans="1:8">
      <c r="A139" t="s">
        <v>262</v>
      </c>
      <c r="B139" s="1">
        <v>45406</v>
      </c>
      <c r="C139" t="s">
        <v>263</v>
      </c>
      <c r="D139" t="s">
        <v>23</v>
      </c>
      <c r="E139" t="s">
        <v>17</v>
      </c>
      <c r="F139">
        <v>25060.99</v>
      </c>
      <c r="G139">
        <v>9.34</v>
      </c>
      <c r="H139">
        <v>9345.82</v>
      </c>
    </row>
    <row r="140" spans="1:8">
      <c r="A140" t="s">
        <v>264</v>
      </c>
      <c r="B140" s="1">
        <v>45723</v>
      </c>
      <c r="C140" t="s">
        <v>192</v>
      </c>
      <c r="D140" t="s">
        <v>39</v>
      </c>
      <c r="E140" t="s">
        <v>11</v>
      </c>
      <c r="F140">
        <v>138603.31</v>
      </c>
      <c r="G140">
        <v>16.55</v>
      </c>
      <c r="H140">
        <v>54832.85</v>
      </c>
    </row>
    <row r="141" spans="1:8">
      <c r="A141" t="s">
        <v>265</v>
      </c>
      <c r="B141" s="1">
        <v>45905</v>
      </c>
      <c r="C141" t="s">
        <v>266</v>
      </c>
      <c r="D141" t="s">
        <v>39</v>
      </c>
      <c r="E141" t="s">
        <v>20</v>
      </c>
      <c r="F141">
        <v>89480.66</v>
      </c>
      <c r="G141">
        <v>8.83</v>
      </c>
      <c r="H141">
        <v>32809.07</v>
      </c>
    </row>
    <row r="142" spans="1:8">
      <c r="A142" t="s">
        <v>267</v>
      </c>
      <c r="B142" s="1">
        <v>45405</v>
      </c>
      <c r="C142" t="s">
        <v>268</v>
      </c>
      <c r="D142" t="s">
        <v>39</v>
      </c>
      <c r="E142" t="s">
        <v>11</v>
      </c>
      <c r="F142">
        <v>97991.82</v>
      </c>
      <c r="G142">
        <v>11.6</v>
      </c>
      <c r="H142">
        <v>26368.26</v>
      </c>
    </row>
    <row r="143" spans="1:8">
      <c r="A143" t="s">
        <v>269</v>
      </c>
      <c r="B143" s="1">
        <v>45439</v>
      </c>
      <c r="C143" t="s">
        <v>65</v>
      </c>
      <c r="D143" t="s">
        <v>14</v>
      </c>
      <c r="E143" t="s">
        <v>30</v>
      </c>
      <c r="F143">
        <v>69702.7</v>
      </c>
      <c r="G143">
        <v>8.35</v>
      </c>
      <c r="H143">
        <v>24371.46</v>
      </c>
    </row>
    <row r="144" spans="1:8">
      <c r="A144" t="s">
        <v>270</v>
      </c>
      <c r="B144" s="1">
        <v>45920</v>
      </c>
      <c r="C144" t="s">
        <v>271</v>
      </c>
      <c r="D144" t="s">
        <v>10</v>
      </c>
      <c r="E144" t="s">
        <v>20</v>
      </c>
      <c r="F144">
        <v>51581.16</v>
      </c>
      <c r="G144">
        <v>1.62</v>
      </c>
      <c r="H144">
        <v>24001.11</v>
      </c>
    </row>
    <row r="145" spans="1:8">
      <c r="A145" t="s">
        <v>272</v>
      </c>
      <c r="B145" s="1">
        <v>45804</v>
      </c>
      <c r="C145" t="s">
        <v>273</v>
      </c>
      <c r="D145" t="s">
        <v>39</v>
      </c>
      <c r="E145" t="s">
        <v>30</v>
      </c>
      <c r="F145">
        <v>100390.95</v>
      </c>
      <c r="G145">
        <v>19.260000000000002</v>
      </c>
      <c r="H145">
        <v>29719</v>
      </c>
    </row>
    <row r="146" spans="1:8">
      <c r="A146" t="s">
        <v>274</v>
      </c>
      <c r="B146" s="1">
        <v>45907</v>
      </c>
      <c r="C146" t="s">
        <v>275</v>
      </c>
      <c r="D146" t="s">
        <v>10</v>
      </c>
      <c r="E146" t="s">
        <v>30</v>
      </c>
      <c r="F146">
        <v>191120.1</v>
      </c>
      <c r="G146">
        <v>0.2</v>
      </c>
      <c r="H146">
        <v>78796.479999999996</v>
      </c>
    </row>
    <row r="147" spans="1:8">
      <c r="A147" t="s">
        <v>276</v>
      </c>
      <c r="B147" s="1">
        <v>45368</v>
      </c>
      <c r="C147" t="s">
        <v>277</v>
      </c>
      <c r="D147" t="s">
        <v>23</v>
      </c>
      <c r="E147" t="s">
        <v>30</v>
      </c>
      <c r="F147">
        <v>192289.73</v>
      </c>
      <c r="G147">
        <v>4.97</v>
      </c>
      <c r="H147">
        <v>56131.9</v>
      </c>
    </row>
    <row r="148" spans="1:8">
      <c r="A148" t="s">
        <v>278</v>
      </c>
      <c r="B148" s="1">
        <v>45767</v>
      </c>
      <c r="C148" t="s">
        <v>279</v>
      </c>
      <c r="D148" t="s">
        <v>14</v>
      </c>
      <c r="E148" t="s">
        <v>11</v>
      </c>
      <c r="F148">
        <v>114618.82</v>
      </c>
      <c r="G148">
        <v>11.54</v>
      </c>
      <c r="H148">
        <v>46657.77</v>
      </c>
    </row>
    <row r="149" spans="1:8">
      <c r="A149" t="s">
        <v>280</v>
      </c>
      <c r="B149" s="1">
        <v>45487</v>
      </c>
      <c r="C149" t="s">
        <v>126</v>
      </c>
      <c r="D149" t="s">
        <v>23</v>
      </c>
      <c r="E149" t="s">
        <v>30</v>
      </c>
      <c r="F149">
        <v>13309.79</v>
      </c>
      <c r="G149">
        <v>17.22</v>
      </c>
      <c r="H149">
        <v>5289.64</v>
      </c>
    </row>
    <row r="150" spans="1:8">
      <c r="A150" t="s">
        <v>281</v>
      </c>
      <c r="B150" s="1">
        <v>45648</v>
      </c>
      <c r="C150" t="s">
        <v>282</v>
      </c>
      <c r="D150" t="s">
        <v>10</v>
      </c>
      <c r="E150" t="s">
        <v>11</v>
      </c>
      <c r="F150">
        <v>136202.07</v>
      </c>
      <c r="G150">
        <v>15.38</v>
      </c>
      <c r="H150">
        <v>61554.12</v>
      </c>
    </row>
    <row r="151" spans="1:8">
      <c r="A151" t="s">
        <v>283</v>
      </c>
      <c r="B151" s="1">
        <v>45602</v>
      </c>
      <c r="C151" t="s">
        <v>245</v>
      </c>
      <c r="D151" t="s">
        <v>10</v>
      </c>
      <c r="E151" t="s">
        <v>30</v>
      </c>
      <c r="F151">
        <v>159261.32</v>
      </c>
      <c r="G151">
        <v>24.75</v>
      </c>
      <c r="H151">
        <v>72248.02</v>
      </c>
    </row>
    <row r="152" spans="1:8">
      <c r="A152" t="s">
        <v>284</v>
      </c>
      <c r="B152" s="1">
        <v>45537</v>
      </c>
      <c r="C152" t="s">
        <v>135</v>
      </c>
      <c r="D152" t="s">
        <v>10</v>
      </c>
      <c r="E152" t="s">
        <v>20</v>
      </c>
      <c r="F152">
        <v>136028.79</v>
      </c>
      <c r="G152">
        <v>3.72</v>
      </c>
      <c r="H152">
        <v>55609.440000000002</v>
      </c>
    </row>
    <row r="153" spans="1:8">
      <c r="A153" t="s">
        <v>285</v>
      </c>
      <c r="B153" s="1">
        <v>45822</v>
      </c>
      <c r="C153" t="s">
        <v>286</v>
      </c>
      <c r="D153" t="s">
        <v>39</v>
      </c>
      <c r="E153" t="s">
        <v>17</v>
      </c>
      <c r="F153">
        <v>192948.96</v>
      </c>
      <c r="G153">
        <v>21.45</v>
      </c>
      <c r="H153">
        <v>92190.94</v>
      </c>
    </row>
    <row r="154" spans="1:8">
      <c r="A154" t="s">
        <v>287</v>
      </c>
      <c r="B154" s="1">
        <v>45458</v>
      </c>
      <c r="C154" t="s">
        <v>288</v>
      </c>
      <c r="D154" t="s">
        <v>14</v>
      </c>
      <c r="E154" t="s">
        <v>30</v>
      </c>
      <c r="F154">
        <v>220222.37</v>
      </c>
      <c r="G154">
        <v>1.39</v>
      </c>
      <c r="H154">
        <v>71040.399999999994</v>
      </c>
    </row>
    <row r="155" spans="1:8">
      <c r="A155" t="s">
        <v>289</v>
      </c>
      <c r="B155" s="1">
        <v>45739</v>
      </c>
      <c r="C155" t="s">
        <v>243</v>
      </c>
      <c r="D155" t="s">
        <v>39</v>
      </c>
      <c r="E155" t="s">
        <v>17</v>
      </c>
      <c r="F155">
        <v>90416.94</v>
      </c>
      <c r="G155">
        <v>6.41</v>
      </c>
      <c r="H155">
        <v>45449.67</v>
      </c>
    </row>
    <row r="156" spans="1:8">
      <c r="A156" t="s">
        <v>290</v>
      </c>
      <c r="B156" s="1">
        <v>45690</v>
      </c>
      <c r="C156" t="s">
        <v>291</v>
      </c>
      <c r="D156" t="s">
        <v>14</v>
      </c>
      <c r="E156" t="s">
        <v>11</v>
      </c>
      <c r="F156">
        <v>45157.78</v>
      </c>
      <c r="G156">
        <v>20.86</v>
      </c>
      <c r="H156">
        <v>23472.799999999999</v>
      </c>
    </row>
    <row r="157" spans="1:8">
      <c r="A157" t="s">
        <v>292</v>
      </c>
      <c r="B157" s="1">
        <v>45315</v>
      </c>
      <c r="C157" t="s">
        <v>293</v>
      </c>
      <c r="D157" t="s">
        <v>10</v>
      </c>
      <c r="E157" t="s">
        <v>30</v>
      </c>
      <c r="F157">
        <v>197949.57</v>
      </c>
      <c r="G157">
        <v>20.91</v>
      </c>
      <c r="H157">
        <v>84027.22</v>
      </c>
    </row>
    <row r="158" spans="1:8">
      <c r="A158" t="s">
        <v>294</v>
      </c>
      <c r="B158" s="1">
        <v>45996</v>
      </c>
      <c r="C158" t="s">
        <v>295</v>
      </c>
      <c r="D158" t="s">
        <v>10</v>
      </c>
      <c r="E158" t="s">
        <v>30</v>
      </c>
      <c r="F158">
        <v>51151.7</v>
      </c>
      <c r="G158">
        <v>17.559999999999999</v>
      </c>
      <c r="H158">
        <v>20121.37</v>
      </c>
    </row>
    <row r="159" spans="1:8">
      <c r="A159" t="s">
        <v>296</v>
      </c>
      <c r="B159" s="1">
        <v>45946</v>
      </c>
      <c r="C159" t="s">
        <v>121</v>
      </c>
      <c r="D159" t="s">
        <v>39</v>
      </c>
      <c r="E159" t="s">
        <v>30</v>
      </c>
      <c r="F159">
        <v>45040.78</v>
      </c>
      <c r="G159">
        <v>23.46</v>
      </c>
      <c r="H159">
        <v>16285.13</v>
      </c>
    </row>
    <row r="160" spans="1:8">
      <c r="A160" t="s">
        <v>297</v>
      </c>
      <c r="B160" s="1">
        <v>45563</v>
      </c>
      <c r="C160" t="s">
        <v>298</v>
      </c>
      <c r="D160" t="s">
        <v>10</v>
      </c>
      <c r="E160" t="s">
        <v>30</v>
      </c>
      <c r="F160">
        <v>25367.43</v>
      </c>
      <c r="G160">
        <v>12.31</v>
      </c>
      <c r="H160">
        <v>12771.28</v>
      </c>
    </row>
    <row r="161" spans="1:8">
      <c r="A161" t="s">
        <v>299</v>
      </c>
      <c r="B161" s="1">
        <v>45797</v>
      </c>
      <c r="C161" t="s">
        <v>279</v>
      </c>
      <c r="D161" t="s">
        <v>23</v>
      </c>
      <c r="E161" t="s">
        <v>30</v>
      </c>
      <c r="F161">
        <v>212591.5</v>
      </c>
      <c r="G161">
        <v>18.78</v>
      </c>
      <c r="H161">
        <v>113239.82</v>
      </c>
    </row>
    <row r="162" spans="1:8">
      <c r="A162" t="s">
        <v>300</v>
      </c>
      <c r="B162" s="1">
        <v>45437</v>
      </c>
      <c r="C162" t="s">
        <v>301</v>
      </c>
      <c r="D162" t="s">
        <v>23</v>
      </c>
      <c r="E162" t="s">
        <v>30</v>
      </c>
      <c r="F162">
        <v>122456.09</v>
      </c>
      <c r="G162">
        <v>19.72</v>
      </c>
      <c r="H162">
        <v>56040.13</v>
      </c>
    </row>
    <row r="163" spans="1:8">
      <c r="A163" t="s">
        <v>302</v>
      </c>
      <c r="B163" s="1">
        <v>45772</v>
      </c>
      <c r="C163" t="s">
        <v>303</v>
      </c>
      <c r="D163" t="s">
        <v>23</v>
      </c>
      <c r="E163" t="s">
        <v>20</v>
      </c>
      <c r="F163">
        <v>80788.34</v>
      </c>
      <c r="G163">
        <v>10.48</v>
      </c>
      <c r="H163">
        <v>21226.959999999999</v>
      </c>
    </row>
    <row r="164" spans="1:8">
      <c r="A164" t="s">
        <v>304</v>
      </c>
      <c r="B164" s="1">
        <v>45774</v>
      </c>
      <c r="C164" t="s">
        <v>186</v>
      </c>
      <c r="D164" t="s">
        <v>23</v>
      </c>
      <c r="E164" t="s">
        <v>20</v>
      </c>
      <c r="F164">
        <v>118611.22</v>
      </c>
      <c r="G164">
        <v>13.69</v>
      </c>
      <c r="H164">
        <v>30378.95</v>
      </c>
    </row>
    <row r="165" spans="1:8">
      <c r="A165" t="s">
        <v>305</v>
      </c>
      <c r="B165" s="1">
        <v>45322</v>
      </c>
      <c r="C165" t="s">
        <v>85</v>
      </c>
      <c r="D165" t="s">
        <v>39</v>
      </c>
      <c r="E165" t="s">
        <v>17</v>
      </c>
      <c r="F165">
        <v>83823.83</v>
      </c>
      <c r="G165">
        <v>21.56</v>
      </c>
      <c r="H165">
        <v>27566.18</v>
      </c>
    </row>
    <row r="166" spans="1:8">
      <c r="A166" t="s">
        <v>306</v>
      </c>
      <c r="B166" s="1">
        <v>45919</v>
      </c>
      <c r="C166" t="s">
        <v>307</v>
      </c>
      <c r="D166" t="s">
        <v>39</v>
      </c>
      <c r="E166" t="s">
        <v>17</v>
      </c>
      <c r="F166">
        <v>21816.400000000001</v>
      </c>
      <c r="G166">
        <v>3.61</v>
      </c>
      <c r="H166">
        <v>5652.45</v>
      </c>
    </row>
    <row r="167" spans="1:8">
      <c r="A167" t="s">
        <v>308</v>
      </c>
      <c r="B167" s="1">
        <v>45299</v>
      </c>
      <c r="C167" t="s">
        <v>309</v>
      </c>
      <c r="D167" t="s">
        <v>14</v>
      </c>
      <c r="E167" t="s">
        <v>11</v>
      </c>
      <c r="F167">
        <v>216376.92</v>
      </c>
      <c r="G167">
        <v>16.75</v>
      </c>
      <c r="H167">
        <v>106578.29</v>
      </c>
    </row>
    <row r="168" spans="1:8">
      <c r="A168" t="s">
        <v>310</v>
      </c>
      <c r="B168" s="1">
        <v>45380</v>
      </c>
      <c r="C168" t="s">
        <v>311</v>
      </c>
      <c r="D168" t="s">
        <v>10</v>
      </c>
      <c r="E168" t="s">
        <v>30</v>
      </c>
      <c r="F168">
        <v>214969.04</v>
      </c>
      <c r="G168">
        <v>10.09</v>
      </c>
      <c r="H168">
        <v>100995.53</v>
      </c>
    </row>
    <row r="169" spans="1:8">
      <c r="A169" t="s">
        <v>312</v>
      </c>
      <c r="B169" s="1">
        <v>45785</v>
      </c>
      <c r="C169" t="s">
        <v>83</v>
      </c>
      <c r="D169" t="s">
        <v>14</v>
      </c>
      <c r="E169" t="s">
        <v>11</v>
      </c>
      <c r="F169">
        <v>169993.89</v>
      </c>
      <c r="G169">
        <v>19.579999999999998</v>
      </c>
      <c r="H169">
        <v>46047.31</v>
      </c>
    </row>
    <row r="170" spans="1:8">
      <c r="A170" t="s">
        <v>313</v>
      </c>
      <c r="B170" s="1">
        <v>45488</v>
      </c>
      <c r="C170" t="s">
        <v>314</v>
      </c>
      <c r="D170" t="s">
        <v>23</v>
      </c>
      <c r="E170" t="s">
        <v>20</v>
      </c>
      <c r="F170">
        <v>99631.67</v>
      </c>
      <c r="G170">
        <v>24.95</v>
      </c>
      <c r="H170">
        <v>53665.63</v>
      </c>
    </row>
    <row r="171" spans="1:8">
      <c r="A171" t="s">
        <v>315</v>
      </c>
      <c r="B171" s="1">
        <v>45912</v>
      </c>
      <c r="C171" t="s">
        <v>9</v>
      </c>
      <c r="D171" t="s">
        <v>39</v>
      </c>
      <c r="E171" t="s">
        <v>17</v>
      </c>
      <c r="F171">
        <v>121826.95</v>
      </c>
      <c r="G171">
        <v>15.3</v>
      </c>
      <c r="H171">
        <v>35594.15</v>
      </c>
    </row>
    <row r="172" spans="1:8">
      <c r="A172" t="s">
        <v>316</v>
      </c>
      <c r="B172" s="1">
        <v>45791</v>
      </c>
      <c r="C172" t="s">
        <v>317</v>
      </c>
      <c r="D172" t="s">
        <v>10</v>
      </c>
      <c r="E172" t="s">
        <v>11</v>
      </c>
      <c r="F172">
        <v>103234.59</v>
      </c>
      <c r="G172">
        <v>7.55</v>
      </c>
      <c r="H172">
        <v>55559.45</v>
      </c>
    </row>
    <row r="173" spans="1:8">
      <c r="A173" t="s">
        <v>318</v>
      </c>
      <c r="B173" s="1">
        <v>45916</v>
      </c>
      <c r="C173" t="s">
        <v>314</v>
      </c>
      <c r="D173" t="s">
        <v>10</v>
      </c>
      <c r="E173" t="s">
        <v>17</v>
      </c>
      <c r="F173">
        <v>121567.71</v>
      </c>
      <c r="G173">
        <v>1.77</v>
      </c>
      <c r="H173">
        <v>65247.199999999997</v>
      </c>
    </row>
    <row r="174" spans="1:8">
      <c r="A174" t="s">
        <v>319</v>
      </c>
      <c r="B174" s="1">
        <v>45825</v>
      </c>
      <c r="C174" t="s">
        <v>320</v>
      </c>
      <c r="D174" t="s">
        <v>10</v>
      </c>
      <c r="E174" t="s">
        <v>20</v>
      </c>
      <c r="F174">
        <v>192059.04</v>
      </c>
      <c r="G174">
        <v>24.16</v>
      </c>
      <c r="H174">
        <v>82632.820000000007</v>
      </c>
    </row>
    <row r="175" spans="1:8">
      <c r="A175" t="s">
        <v>321</v>
      </c>
      <c r="B175" s="1">
        <v>45381</v>
      </c>
      <c r="C175" t="s">
        <v>322</v>
      </c>
      <c r="D175" t="s">
        <v>23</v>
      </c>
      <c r="E175" t="s">
        <v>30</v>
      </c>
      <c r="F175">
        <v>178038.95</v>
      </c>
      <c r="G175">
        <v>3.08</v>
      </c>
      <c r="H175">
        <v>97903.54</v>
      </c>
    </row>
    <row r="176" spans="1:8">
      <c r="A176" t="s">
        <v>323</v>
      </c>
      <c r="B176" s="1">
        <v>45558</v>
      </c>
      <c r="C176" t="s">
        <v>324</v>
      </c>
      <c r="D176" t="s">
        <v>23</v>
      </c>
      <c r="E176" t="s">
        <v>20</v>
      </c>
      <c r="F176">
        <v>195204.12</v>
      </c>
      <c r="G176">
        <v>5.94</v>
      </c>
      <c r="H176">
        <v>68322.28</v>
      </c>
    </row>
    <row r="177" spans="1:8">
      <c r="A177" t="s">
        <v>325</v>
      </c>
      <c r="B177" s="1">
        <v>45975</v>
      </c>
      <c r="C177" t="s">
        <v>326</v>
      </c>
      <c r="D177" t="s">
        <v>10</v>
      </c>
      <c r="E177" t="s">
        <v>11</v>
      </c>
      <c r="F177">
        <v>155081.32</v>
      </c>
      <c r="G177">
        <v>19.29</v>
      </c>
      <c r="H177">
        <v>81145.13</v>
      </c>
    </row>
    <row r="178" spans="1:8">
      <c r="A178" t="s">
        <v>327</v>
      </c>
      <c r="B178" s="1">
        <v>45623</v>
      </c>
      <c r="C178" t="s">
        <v>119</v>
      </c>
      <c r="D178" t="s">
        <v>23</v>
      </c>
      <c r="E178" t="s">
        <v>11</v>
      </c>
      <c r="F178">
        <v>215496.85</v>
      </c>
      <c r="G178">
        <v>13.12</v>
      </c>
      <c r="H178">
        <v>90644.5</v>
      </c>
    </row>
    <row r="179" spans="1:8">
      <c r="A179" t="s">
        <v>328</v>
      </c>
      <c r="B179" s="1">
        <v>45970</v>
      </c>
      <c r="C179" t="s">
        <v>314</v>
      </c>
      <c r="D179" t="s">
        <v>10</v>
      </c>
      <c r="E179" t="s">
        <v>17</v>
      </c>
      <c r="F179">
        <v>99813.89</v>
      </c>
      <c r="G179">
        <v>6.64</v>
      </c>
      <c r="H179">
        <v>43869.22</v>
      </c>
    </row>
    <row r="180" spans="1:8">
      <c r="A180" t="s">
        <v>329</v>
      </c>
      <c r="B180" s="1">
        <v>45354</v>
      </c>
      <c r="C180" t="s">
        <v>233</v>
      </c>
      <c r="D180" t="s">
        <v>23</v>
      </c>
      <c r="E180" t="s">
        <v>20</v>
      </c>
      <c r="F180">
        <v>138390.82999999999</v>
      </c>
      <c r="G180">
        <v>14.06</v>
      </c>
      <c r="H180">
        <v>60892.81</v>
      </c>
    </row>
    <row r="181" spans="1:8">
      <c r="A181" t="s">
        <v>330</v>
      </c>
      <c r="B181" s="1">
        <v>45428</v>
      </c>
      <c r="C181" t="s">
        <v>331</v>
      </c>
      <c r="D181" t="s">
        <v>14</v>
      </c>
      <c r="E181" t="s">
        <v>17</v>
      </c>
      <c r="F181">
        <v>219460.67</v>
      </c>
      <c r="G181">
        <v>10.86</v>
      </c>
      <c r="H181">
        <v>86753.9</v>
      </c>
    </row>
    <row r="182" spans="1:8">
      <c r="A182" t="s">
        <v>332</v>
      </c>
      <c r="B182" s="1">
        <v>45540</v>
      </c>
      <c r="C182" t="s">
        <v>324</v>
      </c>
      <c r="D182" t="s">
        <v>39</v>
      </c>
      <c r="E182" t="s">
        <v>20</v>
      </c>
      <c r="F182">
        <v>72747.42</v>
      </c>
      <c r="G182">
        <v>8.74</v>
      </c>
      <c r="H182">
        <v>21177.4</v>
      </c>
    </row>
    <row r="183" spans="1:8">
      <c r="A183" t="s">
        <v>333</v>
      </c>
      <c r="B183" s="1">
        <v>45577</v>
      </c>
      <c r="C183" t="s">
        <v>334</v>
      </c>
      <c r="D183" t="s">
        <v>14</v>
      </c>
      <c r="E183" t="s">
        <v>17</v>
      </c>
      <c r="F183">
        <v>232488.31</v>
      </c>
      <c r="G183">
        <v>10.9</v>
      </c>
      <c r="H183">
        <v>111414.92</v>
      </c>
    </row>
    <row r="184" spans="1:8">
      <c r="A184" t="s">
        <v>335</v>
      </c>
      <c r="B184" s="1">
        <v>45771</v>
      </c>
      <c r="C184" t="s">
        <v>336</v>
      </c>
      <c r="D184" t="s">
        <v>14</v>
      </c>
      <c r="E184" t="s">
        <v>20</v>
      </c>
      <c r="F184">
        <v>216928.42</v>
      </c>
      <c r="G184">
        <v>11.75</v>
      </c>
      <c r="H184">
        <v>112088.84</v>
      </c>
    </row>
    <row r="185" spans="1:8">
      <c r="A185" t="s">
        <v>337</v>
      </c>
      <c r="B185" s="1">
        <v>45954</v>
      </c>
      <c r="C185" t="s">
        <v>240</v>
      </c>
      <c r="D185" t="s">
        <v>23</v>
      </c>
      <c r="E185" t="s">
        <v>30</v>
      </c>
      <c r="F185">
        <v>61255.57</v>
      </c>
      <c r="G185">
        <v>7.63</v>
      </c>
      <c r="H185">
        <v>25210.6</v>
      </c>
    </row>
    <row r="186" spans="1:8">
      <c r="A186" t="s">
        <v>338</v>
      </c>
      <c r="B186" s="1">
        <v>45707</v>
      </c>
      <c r="C186" t="s">
        <v>339</v>
      </c>
      <c r="D186" t="s">
        <v>39</v>
      </c>
      <c r="E186" t="s">
        <v>17</v>
      </c>
      <c r="F186">
        <v>125259.7</v>
      </c>
      <c r="G186">
        <v>16.7</v>
      </c>
      <c r="H186">
        <v>59514.09</v>
      </c>
    </row>
    <row r="187" spans="1:8">
      <c r="A187" t="s">
        <v>340</v>
      </c>
      <c r="B187" s="1">
        <v>45358</v>
      </c>
      <c r="C187" t="s">
        <v>41</v>
      </c>
      <c r="D187" t="s">
        <v>23</v>
      </c>
      <c r="E187" t="s">
        <v>17</v>
      </c>
      <c r="F187">
        <v>136835.66</v>
      </c>
      <c r="G187">
        <v>13.31</v>
      </c>
      <c r="H187">
        <v>66975</v>
      </c>
    </row>
    <row r="188" spans="1:8">
      <c r="A188" t="s">
        <v>341</v>
      </c>
      <c r="B188" s="1">
        <v>45745</v>
      </c>
      <c r="C188" t="s">
        <v>342</v>
      </c>
      <c r="D188" t="s">
        <v>10</v>
      </c>
      <c r="E188" t="s">
        <v>20</v>
      </c>
      <c r="F188">
        <v>190836.71</v>
      </c>
      <c r="G188">
        <v>8.58</v>
      </c>
      <c r="H188">
        <v>94119.5</v>
      </c>
    </row>
    <row r="189" spans="1:8">
      <c r="A189" t="s">
        <v>343</v>
      </c>
      <c r="B189" s="1">
        <v>45970</v>
      </c>
      <c r="C189" t="s">
        <v>344</v>
      </c>
      <c r="D189" t="s">
        <v>23</v>
      </c>
      <c r="E189" t="s">
        <v>20</v>
      </c>
      <c r="F189">
        <v>225421.8</v>
      </c>
      <c r="G189">
        <v>22.66</v>
      </c>
      <c r="H189">
        <v>88986.44</v>
      </c>
    </row>
    <row r="190" spans="1:8">
      <c r="A190" t="s">
        <v>345</v>
      </c>
      <c r="B190" s="1">
        <v>45488</v>
      </c>
      <c r="C190" t="s">
        <v>346</v>
      </c>
      <c r="D190" t="s">
        <v>14</v>
      </c>
      <c r="E190" t="s">
        <v>17</v>
      </c>
      <c r="F190">
        <v>24353.95</v>
      </c>
      <c r="G190">
        <v>9.6</v>
      </c>
      <c r="H190">
        <v>8330.1200000000008</v>
      </c>
    </row>
    <row r="191" spans="1:8">
      <c r="A191" t="s">
        <v>347</v>
      </c>
      <c r="B191" s="1">
        <v>45915</v>
      </c>
      <c r="C191" t="s">
        <v>124</v>
      </c>
      <c r="D191" t="s">
        <v>39</v>
      </c>
      <c r="E191" t="s">
        <v>30</v>
      </c>
      <c r="F191">
        <v>118883.63</v>
      </c>
      <c r="G191">
        <v>18.989999999999998</v>
      </c>
      <c r="H191">
        <v>31950.78</v>
      </c>
    </row>
    <row r="192" spans="1:8">
      <c r="A192" t="s">
        <v>348</v>
      </c>
      <c r="B192" s="1">
        <v>45542</v>
      </c>
      <c r="C192" t="s">
        <v>298</v>
      </c>
      <c r="D192" t="s">
        <v>14</v>
      </c>
      <c r="E192" t="s">
        <v>20</v>
      </c>
      <c r="F192">
        <v>231563.97</v>
      </c>
      <c r="G192">
        <v>7.22</v>
      </c>
      <c r="H192">
        <v>85738.66</v>
      </c>
    </row>
    <row r="193" spans="1:8">
      <c r="A193" t="s">
        <v>349</v>
      </c>
      <c r="B193" s="1">
        <v>45304</v>
      </c>
      <c r="C193" t="s">
        <v>350</v>
      </c>
      <c r="D193" t="s">
        <v>23</v>
      </c>
      <c r="E193" t="s">
        <v>20</v>
      </c>
      <c r="F193">
        <v>81760.149999999994</v>
      </c>
      <c r="G193">
        <v>13.98</v>
      </c>
      <c r="H193">
        <v>32310.639999999999</v>
      </c>
    </row>
    <row r="194" spans="1:8">
      <c r="A194" t="s">
        <v>351</v>
      </c>
      <c r="B194" s="1">
        <v>45564</v>
      </c>
      <c r="C194" t="s">
        <v>200</v>
      </c>
      <c r="D194" t="s">
        <v>10</v>
      </c>
      <c r="E194" t="s">
        <v>30</v>
      </c>
      <c r="F194">
        <v>168978.3</v>
      </c>
      <c r="G194">
        <v>0.01</v>
      </c>
      <c r="H194">
        <v>89447.5</v>
      </c>
    </row>
    <row r="195" spans="1:8">
      <c r="A195" t="s">
        <v>352</v>
      </c>
      <c r="B195" s="1">
        <v>45852</v>
      </c>
      <c r="C195" t="s">
        <v>353</v>
      </c>
      <c r="D195" t="s">
        <v>14</v>
      </c>
      <c r="E195" t="s">
        <v>30</v>
      </c>
      <c r="F195">
        <v>77403.62</v>
      </c>
      <c r="G195">
        <v>8</v>
      </c>
      <c r="H195">
        <v>22679.56</v>
      </c>
    </row>
    <row r="196" spans="1:8">
      <c r="A196" t="s">
        <v>354</v>
      </c>
      <c r="B196" s="1">
        <v>45898</v>
      </c>
      <c r="C196" t="s">
        <v>98</v>
      </c>
      <c r="D196" t="s">
        <v>39</v>
      </c>
      <c r="E196" t="s">
        <v>30</v>
      </c>
      <c r="F196">
        <v>61418</v>
      </c>
      <c r="G196">
        <v>4.8600000000000003</v>
      </c>
      <c r="H196">
        <v>25663.759999999998</v>
      </c>
    </row>
    <row r="197" spans="1:8">
      <c r="A197" t="s">
        <v>355</v>
      </c>
      <c r="B197" s="1">
        <v>45660</v>
      </c>
      <c r="C197" t="s">
        <v>356</v>
      </c>
      <c r="D197" t="s">
        <v>39</v>
      </c>
      <c r="E197" t="s">
        <v>17</v>
      </c>
      <c r="F197">
        <v>96223.89</v>
      </c>
      <c r="G197">
        <v>16.13</v>
      </c>
      <c r="H197">
        <v>27080.04</v>
      </c>
    </row>
    <row r="198" spans="1:8">
      <c r="A198" t="s">
        <v>357</v>
      </c>
      <c r="B198" s="1">
        <v>45878</v>
      </c>
      <c r="C198" t="s">
        <v>29</v>
      </c>
      <c r="D198" t="s">
        <v>23</v>
      </c>
      <c r="E198" t="s">
        <v>17</v>
      </c>
      <c r="F198">
        <v>43314.17</v>
      </c>
      <c r="G198">
        <v>14.62</v>
      </c>
      <c r="H198">
        <v>18277.45</v>
      </c>
    </row>
    <row r="199" spans="1:8">
      <c r="A199" t="s">
        <v>358</v>
      </c>
      <c r="B199" s="1">
        <v>45740</v>
      </c>
      <c r="C199" t="s">
        <v>359</v>
      </c>
      <c r="D199" t="s">
        <v>23</v>
      </c>
      <c r="E199" t="s">
        <v>30</v>
      </c>
      <c r="F199">
        <v>140967.67999999999</v>
      </c>
      <c r="G199">
        <v>19.350000000000001</v>
      </c>
      <c r="H199">
        <v>43238.66</v>
      </c>
    </row>
    <row r="200" spans="1:8">
      <c r="A200" t="s">
        <v>360</v>
      </c>
      <c r="B200" s="1">
        <v>45823</v>
      </c>
      <c r="C200" t="s">
        <v>361</v>
      </c>
      <c r="D200" t="s">
        <v>23</v>
      </c>
      <c r="E200" t="s">
        <v>30</v>
      </c>
      <c r="F200">
        <v>167974.04</v>
      </c>
      <c r="G200">
        <v>6.1</v>
      </c>
      <c r="H200">
        <v>84970.49</v>
      </c>
    </row>
    <row r="201" spans="1:8">
      <c r="A201" t="s">
        <v>362</v>
      </c>
      <c r="B201" s="1">
        <v>45693</v>
      </c>
      <c r="C201" t="s">
        <v>178</v>
      </c>
      <c r="D201" t="s">
        <v>14</v>
      </c>
      <c r="E201" t="s">
        <v>20</v>
      </c>
      <c r="F201">
        <v>47006.29</v>
      </c>
      <c r="G201">
        <v>15.44</v>
      </c>
      <c r="H201">
        <v>15812.67</v>
      </c>
    </row>
    <row r="202" spans="1:8">
      <c r="A202" t="s">
        <v>363</v>
      </c>
      <c r="B202" s="1">
        <v>45960</v>
      </c>
      <c r="C202" t="s">
        <v>49</v>
      </c>
      <c r="D202" t="s">
        <v>10</v>
      </c>
      <c r="E202" t="s">
        <v>30</v>
      </c>
      <c r="F202">
        <v>163639.39000000001</v>
      </c>
      <c r="G202">
        <v>2.76</v>
      </c>
      <c r="H202">
        <v>86069.79</v>
      </c>
    </row>
    <row r="203" spans="1:8">
      <c r="A203" t="s">
        <v>364</v>
      </c>
      <c r="B203" s="1">
        <v>45323</v>
      </c>
      <c r="C203" t="s">
        <v>365</v>
      </c>
      <c r="D203" t="s">
        <v>10</v>
      </c>
      <c r="E203" t="s">
        <v>30</v>
      </c>
      <c r="F203">
        <v>181108.86</v>
      </c>
      <c r="G203">
        <v>18.71</v>
      </c>
      <c r="H203">
        <v>57748.17</v>
      </c>
    </row>
    <row r="204" spans="1:8">
      <c r="A204" t="s">
        <v>366</v>
      </c>
      <c r="B204" s="1">
        <v>45918</v>
      </c>
      <c r="C204" t="s">
        <v>356</v>
      </c>
      <c r="D204" t="s">
        <v>14</v>
      </c>
      <c r="E204" t="s">
        <v>17</v>
      </c>
      <c r="F204">
        <v>25014.45</v>
      </c>
      <c r="G204">
        <v>4.54</v>
      </c>
      <c r="H204">
        <v>6612.74</v>
      </c>
    </row>
    <row r="205" spans="1:8">
      <c r="A205" t="s">
        <v>367</v>
      </c>
      <c r="B205" s="1">
        <v>45332</v>
      </c>
      <c r="C205" t="s">
        <v>204</v>
      </c>
      <c r="D205" t="s">
        <v>23</v>
      </c>
      <c r="E205" t="s">
        <v>30</v>
      </c>
      <c r="F205">
        <v>97408.87</v>
      </c>
      <c r="G205">
        <v>7.09</v>
      </c>
      <c r="H205">
        <v>31803.8</v>
      </c>
    </row>
    <row r="206" spans="1:8">
      <c r="A206" t="s">
        <v>368</v>
      </c>
      <c r="B206" s="1">
        <v>45632</v>
      </c>
      <c r="C206" t="s">
        <v>243</v>
      </c>
      <c r="D206" t="s">
        <v>14</v>
      </c>
      <c r="E206" t="s">
        <v>11</v>
      </c>
      <c r="F206">
        <v>94438.11</v>
      </c>
      <c r="G206">
        <v>15.29</v>
      </c>
      <c r="H206">
        <v>46910.91</v>
      </c>
    </row>
    <row r="207" spans="1:8">
      <c r="A207" t="s">
        <v>369</v>
      </c>
      <c r="B207" s="1">
        <v>45698</v>
      </c>
      <c r="C207" t="s">
        <v>370</v>
      </c>
      <c r="D207" t="s">
        <v>23</v>
      </c>
      <c r="E207" t="s">
        <v>20</v>
      </c>
      <c r="F207">
        <v>172227.66</v>
      </c>
      <c r="G207">
        <v>20.11</v>
      </c>
      <c r="H207">
        <v>77657.990000000005</v>
      </c>
    </row>
    <row r="208" spans="1:8">
      <c r="A208" t="s">
        <v>371</v>
      </c>
      <c r="B208" s="1">
        <v>45846</v>
      </c>
      <c r="C208" t="s">
        <v>361</v>
      </c>
      <c r="D208" t="s">
        <v>23</v>
      </c>
      <c r="E208" t="s">
        <v>30</v>
      </c>
      <c r="F208">
        <v>159119.34</v>
      </c>
      <c r="G208">
        <v>6.05</v>
      </c>
      <c r="H208">
        <v>65409.9</v>
      </c>
    </row>
    <row r="209" spans="1:8">
      <c r="A209" t="s">
        <v>372</v>
      </c>
      <c r="B209" s="1">
        <v>45523</v>
      </c>
      <c r="C209" t="s">
        <v>117</v>
      </c>
      <c r="D209" t="s">
        <v>39</v>
      </c>
      <c r="E209" t="s">
        <v>17</v>
      </c>
      <c r="F209">
        <v>144654.43</v>
      </c>
      <c r="G209">
        <v>12.27</v>
      </c>
      <c r="H209">
        <v>48346.42</v>
      </c>
    </row>
    <row r="210" spans="1:8">
      <c r="A210" t="s">
        <v>373</v>
      </c>
      <c r="B210" s="1">
        <v>45703</v>
      </c>
      <c r="C210" t="s">
        <v>79</v>
      </c>
      <c r="D210" t="s">
        <v>23</v>
      </c>
      <c r="E210" t="s">
        <v>20</v>
      </c>
      <c r="F210">
        <v>77376.89</v>
      </c>
      <c r="G210">
        <v>3.73</v>
      </c>
      <c r="H210">
        <v>29298.01</v>
      </c>
    </row>
    <row r="211" spans="1:8">
      <c r="A211" t="s">
        <v>374</v>
      </c>
      <c r="B211" s="1">
        <v>45386</v>
      </c>
      <c r="C211" t="s">
        <v>375</v>
      </c>
      <c r="D211" t="s">
        <v>14</v>
      </c>
      <c r="E211" t="s">
        <v>11</v>
      </c>
      <c r="F211">
        <v>73299.53</v>
      </c>
      <c r="G211">
        <v>5.34</v>
      </c>
      <c r="H211">
        <v>36743.46</v>
      </c>
    </row>
    <row r="212" spans="1:8">
      <c r="A212" t="s">
        <v>376</v>
      </c>
      <c r="B212" s="1">
        <v>45615</v>
      </c>
      <c r="C212" t="s">
        <v>53</v>
      </c>
      <c r="D212" t="s">
        <v>14</v>
      </c>
      <c r="E212" t="s">
        <v>20</v>
      </c>
      <c r="F212">
        <v>70578.899999999994</v>
      </c>
      <c r="G212">
        <v>13.85</v>
      </c>
      <c r="H212">
        <v>27938.34</v>
      </c>
    </row>
    <row r="213" spans="1:8">
      <c r="A213" t="s">
        <v>377</v>
      </c>
      <c r="B213" s="1">
        <v>45604</v>
      </c>
      <c r="C213" t="s">
        <v>378</v>
      </c>
      <c r="D213" t="s">
        <v>39</v>
      </c>
      <c r="E213" t="s">
        <v>20</v>
      </c>
      <c r="F213">
        <v>15975.65</v>
      </c>
      <c r="G213">
        <v>17.52</v>
      </c>
      <c r="H213">
        <v>4377.3999999999996</v>
      </c>
    </row>
    <row r="214" spans="1:8">
      <c r="A214" t="s">
        <v>379</v>
      </c>
      <c r="B214" s="1">
        <v>45315</v>
      </c>
      <c r="C214" t="s">
        <v>380</v>
      </c>
      <c r="D214" t="s">
        <v>10</v>
      </c>
      <c r="E214" t="s">
        <v>17</v>
      </c>
      <c r="F214">
        <v>176616.59</v>
      </c>
      <c r="G214">
        <v>3.1</v>
      </c>
      <c r="H214">
        <v>93230.26</v>
      </c>
    </row>
    <row r="215" spans="1:8">
      <c r="A215" t="s">
        <v>381</v>
      </c>
      <c r="B215" s="1">
        <v>45716</v>
      </c>
      <c r="C215" t="s">
        <v>126</v>
      </c>
      <c r="D215" t="s">
        <v>23</v>
      </c>
      <c r="E215" t="s">
        <v>17</v>
      </c>
      <c r="F215">
        <v>53106.559999999998</v>
      </c>
      <c r="G215">
        <v>4.4400000000000004</v>
      </c>
      <c r="H215">
        <v>14552.48</v>
      </c>
    </row>
    <row r="216" spans="1:8">
      <c r="A216" t="s">
        <v>382</v>
      </c>
      <c r="B216" s="1">
        <v>45447</v>
      </c>
      <c r="C216" t="s">
        <v>293</v>
      </c>
      <c r="D216" t="s">
        <v>39</v>
      </c>
      <c r="E216" t="s">
        <v>30</v>
      </c>
      <c r="F216">
        <v>49993.1</v>
      </c>
      <c r="G216">
        <v>22.5</v>
      </c>
      <c r="H216">
        <v>14733.74</v>
      </c>
    </row>
    <row r="217" spans="1:8">
      <c r="A217" t="s">
        <v>383</v>
      </c>
      <c r="B217" s="1">
        <v>45326</v>
      </c>
      <c r="C217" t="s">
        <v>154</v>
      </c>
      <c r="D217" t="s">
        <v>39</v>
      </c>
      <c r="E217" t="s">
        <v>30</v>
      </c>
      <c r="F217">
        <v>144293.76999999999</v>
      </c>
      <c r="G217">
        <v>2.4500000000000002</v>
      </c>
      <c r="H217">
        <v>60648.47</v>
      </c>
    </row>
    <row r="218" spans="1:8">
      <c r="A218" t="s">
        <v>384</v>
      </c>
      <c r="B218" s="1">
        <v>45751</v>
      </c>
      <c r="C218" t="s">
        <v>385</v>
      </c>
      <c r="D218" t="s">
        <v>39</v>
      </c>
      <c r="E218" t="s">
        <v>17</v>
      </c>
      <c r="F218">
        <v>130704.3</v>
      </c>
      <c r="G218">
        <v>12.55</v>
      </c>
      <c r="H218">
        <v>38733.22</v>
      </c>
    </row>
    <row r="219" spans="1:8">
      <c r="A219" t="s">
        <v>386</v>
      </c>
      <c r="B219" s="1">
        <v>45512</v>
      </c>
      <c r="C219" t="s">
        <v>293</v>
      </c>
      <c r="D219" t="s">
        <v>10</v>
      </c>
      <c r="E219" t="s">
        <v>11</v>
      </c>
      <c r="F219">
        <v>129128.23</v>
      </c>
      <c r="G219">
        <v>14.78</v>
      </c>
      <c r="H219">
        <v>58717.7</v>
      </c>
    </row>
    <row r="220" spans="1:8">
      <c r="A220" t="s">
        <v>387</v>
      </c>
      <c r="B220" s="1">
        <v>45747</v>
      </c>
      <c r="C220" t="s">
        <v>295</v>
      </c>
      <c r="D220" t="s">
        <v>14</v>
      </c>
      <c r="E220" t="s">
        <v>17</v>
      </c>
      <c r="F220">
        <v>100011.96</v>
      </c>
      <c r="G220">
        <v>12.68</v>
      </c>
      <c r="H220">
        <v>51112.24</v>
      </c>
    </row>
    <row r="221" spans="1:8">
      <c r="A221" t="s">
        <v>388</v>
      </c>
      <c r="B221" s="1">
        <v>45943</v>
      </c>
      <c r="C221" t="s">
        <v>186</v>
      </c>
      <c r="D221" t="s">
        <v>23</v>
      </c>
      <c r="E221" t="s">
        <v>17</v>
      </c>
      <c r="F221">
        <v>130376.38</v>
      </c>
      <c r="G221">
        <v>15</v>
      </c>
      <c r="H221">
        <v>69564.87</v>
      </c>
    </row>
    <row r="222" spans="1:8">
      <c r="A222" t="s">
        <v>389</v>
      </c>
      <c r="B222" s="1">
        <v>45705</v>
      </c>
      <c r="C222" t="s">
        <v>102</v>
      </c>
      <c r="D222" t="s">
        <v>23</v>
      </c>
      <c r="E222" t="s">
        <v>11</v>
      </c>
      <c r="F222">
        <v>223232.18</v>
      </c>
      <c r="G222">
        <v>23.88</v>
      </c>
      <c r="H222">
        <v>91645.94</v>
      </c>
    </row>
    <row r="223" spans="1:8">
      <c r="A223" t="s">
        <v>390</v>
      </c>
      <c r="B223" s="1">
        <v>45394</v>
      </c>
      <c r="C223" t="s">
        <v>391</v>
      </c>
      <c r="D223" t="s">
        <v>10</v>
      </c>
      <c r="E223" t="s">
        <v>17</v>
      </c>
      <c r="F223">
        <v>182048.85</v>
      </c>
      <c r="G223">
        <v>0.69</v>
      </c>
      <c r="H223">
        <v>96667.12</v>
      </c>
    </row>
    <row r="224" spans="1:8">
      <c r="A224" t="s">
        <v>392</v>
      </c>
      <c r="B224" s="1">
        <v>45592</v>
      </c>
      <c r="C224" t="s">
        <v>117</v>
      </c>
      <c r="D224" t="s">
        <v>39</v>
      </c>
      <c r="E224" t="s">
        <v>17</v>
      </c>
      <c r="F224">
        <v>146040.01999999999</v>
      </c>
      <c r="G224">
        <v>2.33</v>
      </c>
      <c r="H224">
        <v>56123.71</v>
      </c>
    </row>
    <row r="225" spans="1:8">
      <c r="A225" t="s">
        <v>393</v>
      </c>
      <c r="B225" s="1">
        <v>45350</v>
      </c>
      <c r="C225" t="s">
        <v>71</v>
      </c>
      <c r="D225" t="s">
        <v>39</v>
      </c>
      <c r="E225" t="s">
        <v>17</v>
      </c>
      <c r="F225">
        <v>101978.38</v>
      </c>
      <c r="G225">
        <v>17.55</v>
      </c>
      <c r="H225">
        <v>36621.65</v>
      </c>
    </row>
    <row r="226" spans="1:8">
      <c r="A226" t="s">
        <v>394</v>
      </c>
      <c r="B226" s="1">
        <v>45541</v>
      </c>
      <c r="C226" t="s">
        <v>85</v>
      </c>
      <c r="D226" t="s">
        <v>39</v>
      </c>
      <c r="E226" t="s">
        <v>11</v>
      </c>
      <c r="F226">
        <v>165600.91</v>
      </c>
      <c r="G226">
        <v>2.66</v>
      </c>
      <c r="H226">
        <v>51643.35</v>
      </c>
    </row>
    <row r="227" spans="1:8">
      <c r="A227" t="s">
        <v>395</v>
      </c>
      <c r="B227" s="1">
        <v>45950</v>
      </c>
      <c r="C227" t="s">
        <v>263</v>
      </c>
      <c r="D227" t="s">
        <v>14</v>
      </c>
      <c r="E227" t="s">
        <v>11</v>
      </c>
      <c r="F227">
        <v>238101.56</v>
      </c>
      <c r="G227">
        <v>22.59</v>
      </c>
      <c r="H227">
        <v>80240.27</v>
      </c>
    </row>
    <row r="228" spans="1:8">
      <c r="A228" t="s">
        <v>396</v>
      </c>
      <c r="B228" s="1">
        <v>45487</v>
      </c>
      <c r="C228" t="s">
        <v>380</v>
      </c>
      <c r="D228" t="s">
        <v>23</v>
      </c>
      <c r="E228" t="s">
        <v>11</v>
      </c>
      <c r="F228">
        <v>94227.1</v>
      </c>
      <c r="G228">
        <v>7.9</v>
      </c>
      <c r="H228">
        <v>24366.6</v>
      </c>
    </row>
    <row r="229" spans="1:8">
      <c r="A229" t="s">
        <v>397</v>
      </c>
      <c r="B229" s="1">
        <v>45516</v>
      </c>
      <c r="C229" t="s">
        <v>131</v>
      </c>
      <c r="D229" t="s">
        <v>23</v>
      </c>
      <c r="E229" t="s">
        <v>20</v>
      </c>
      <c r="F229">
        <v>149853.59</v>
      </c>
      <c r="G229">
        <v>15.51</v>
      </c>
      <c r="H229">
        <v>79591.16</v>
      </c>
    </row>
    <row r="230" spans="1:8">
      <c r="A230" t="s">
        <v>398</v>
      </c>
      <c r="B230" s="1">
        <v>45397</v>
      </c>
      <c r="C230" t="s">
        <v>380</v>
      </c>
      <c r="D230" t="s">
        <v>14</v>
      </c>
      <c r="E230" t="s">
        <v>11</v>
      </c>
      <c r="F230">
        <v>208190.93</v>
      </c>
      <c r="G230">
        <v>12.42</v>
      </c>
      <c r="H230">
        <v>110243.81</v>
      </c>
    </row>
    <row r="231" spans="1:8">
      <c r="A231" t="s">
        <v>399</v>
      </c>
      <c r="B231" s="1">
        <v>45876</v>
      </c>
      <c r="C231" t="s">
        <v>400</v>
      </c>
      <c r="D231" t="s">
        <v>23</v>
      </c>
      <c r="E231" t="s">
        <v>20</v>
      </c>
      <c r="F231">
        <v>248621.07</v>
      </c>
      <c r="G231">
        <v>1.92</v>
      </c>
      <c r="H231">
        <v>85628.15</v>
      </c>
    </row>
    <row r="232" spans="1:8">
      <c r="A232" t="s">
        <v>401</v>
      </c>
      <c r="B232" s="1">
        <v>45921</v>
      </c>
      <c r="C232" t="s">
        <v>29</v>
      </c>
      <c r="D232" t="s">
        <v>39</v>
      </c>
      <c r="E232" t="s">
        <v>11</v>
      </c>
      <c r="F232">
        <v>234164.67</v>
      </c>
      <c r="G232">
        <v>13.92</v>
      </c>
      <c r="H232">
        <v>105213.01</v>
      </c>
    </row>
    <row r="233" spans="1:8">
      <c r="A233" t="s">
        <v>402</v>
      </c>
      <c r="B233" s="1">
        <v>45400</v>
      </c>
      <c r="C233" t="s">
        <v>403</v>
      </c>
      <c r="D233" t="s">
        <v>39</v>
      </c>
      <c r="E233" t="s">
        <v>30</v>
      </c>
      <c r="F233">
        <v>223291.42</v>
      </c>
      <c r="G233">
        <v>9.33</v>
      </c>
      <c r="H233">
        <v>62864.02</v>
      </c>
    </row>
    <row r="234" spans="1:8">
      <c r="A234" t="s">
        <v>404</v>
      </c>
      <c r="B234" s="1">
        <v>45314</v>
      </c>
      <c r="C234" t="s">
        <v>334</v>
      </c>
      <c r="D234" t="s">
        <v>39</v>
      </c>
      <c r="E234" t="s">
        <v>11</v>
      </c>
      <c r="F234">
        <v>211967.8</v>
      </c>
      <c r="G234">
        <v>19.78</v>
      </c>
      <c r="H234">
        <v>114804.48</v>
      </c>
    </row>
    <row r="235" spans="1:8">
      <c r="A235" t="s">
        <v>405</v>
      </c>
      <c r="B235" s="1">
        <v>45309</v>
      </c>
      <c r="C235" t="s">
        <v>406</v>
      </c>
      <c r="D235" t="s">
        <v>14</v>
      </c>
      <c r="E235" t="s">
        <v>30</v>
      </c>
      <c r="F235">
        <v>125970.97</v>
      </c>
      <c r="G235">
        <v>20.100000000000001</v>
      </c>
      <c r="H235">
        <v>45258.54</v>
      </c>
    </row>
    <row r="236" spans="1:8">
      <c r="A236" t="s">
        <v>407</v>
      </c>
      <c r="B236" s="1">
        <v>45359</v>
      </c>
      <c r="C236" t="s">
        <v>408</v>
      </c>
      <c r="D236" t="s">
        <v>10</v>
      </c>
      <c r="E236" t="s">
        <v>17</v>
      </c>
      <c r="F236">
        <v>101957.48</v>
      </c>
      <c r="G236">
        <v>11.51</v>
      </c>
      <c r="H236">
        <v>48044.22</v>
      </c>
    </row>
    <row r="237" spans="1:8">
      <c r="A237" t="s">
        <v>409</v>
      </c>
      <c r="B237" s="1">
        <v>45491</v>
      </c>
      <c r="C237" t="s">
        <v>171</v>
      </c>
      <c r="D237" t="s">
        <v>39</v>
      </c>
      <c r="E237" t="s">
        <v>11</v>
      </c>
      <c r="F237">
        <v>120173.66</v>
      </c>
      <c r="G237">
        <v>4.57</v>
      </c>
      <c r="H237">
        <v>39468.01</v>
      </c>
    </row>
    <row r="238" spans="1:8">
      <c r="A238" t="s">
        <v>410</v>
      </c>
      <c r="B238" s="1">
        <v>45361</v>
      </c>
      <c r="C238" t="s">
        <v>411</v>
      </c>
      <c r="D238" t="s">
        <v>10</v>
      </c>
      <c r="E238" t="s">
        <v>11</v>
      </c>
      <c r="F238">
        <v>56837.69</v>
      </c>
      <c r="G238">
        <v>5.98</v>
      </c>
      <c r="H238">
        <v>16113.37</v>
      </c>
    </row>
    <row r="239" spans="1:8">
      <c r="A239" t="s">
        <v>412</v>
      </c>
      <c r="B239" s="1">
        <v>45594</v>
      </c>
      <c r="C239" t="s">
        <v>198</v>
      </c>
      <c r="D239" t="s">
        <v>39</v>
      </c>
      <c r="E239" t="s">
        <v>30</v>
      </c>
      <c r="F239">
        <v>24305.83</v>
      </c>
      <c r="G239">
        <v>18.77</v>
      </c>
      <c r="H239">
        <v>11898.21</v>
      </c>
    </row>
    <row r="240" spans="1:8">
      <c r="A240" t="s">
        <v>413</v>
      </c>
      <c r="B240" s="1">
        <v>45829</v>
      </c>
      <c r="C240" t="s">
        <v>140</v>
      </c>
      <c r="D240" t="s">
        <v>10</v>
      </c>
      <c r="E240" t="s">
        <v>20</v>
      </c>
      <c r="F240">
        <v>169998.4</v>
      </c>
      <c r="G240">
        <v>2.95</v>
      </c>
      <c r="H240">
        <v>91250.03</v>
      </c>
    </row>
    <row r="241" spans="1:8">
      <c r="A241" t="s">
        <v>414</v>
      </c>
      <c r="B241" s="1">
        <v>45573</v>
      </c>
      <c r="C241" t="s">
        <v>67</v>
      </c>
      <c r="D241" t="s">
        <v>14</v>
      </c>
      <c r="E241" t="s">
        <v>20</v>
      </c>
      <c r="F241">
        <v>226242.89</v>
      </c>
      <c r="G241">
        <v>0.06</v>
      </c>
      <c r="H241">
        <v>116129.5</v>
      </c>
    </row>
    <row r="242" spans="1:8">
      <c r="A242" t="s">
        <v>415</v>
      </c>
      <c r="B242" s="1">
        <v>45563</v>
      </c>
      <c r="C242" t="s">
        <v>416</v>
      </c>
      <c r="D242" t="s">
        <v>10</v>
      </c>
      <c r="E242" t="s">
        <v>17</v>
      </c>
      <c r="F242">
        <v>10778.54</v>
      </c>
      <c r="G242">
        <v>14.77</v>
      </c>
      <c r="H242">
        <v>5619.12</v>
      </c>
    </row>
    <row r="243" spans="1:8">
      <c r="A243" t="s">
        <v>417</v>
      </c>
      <c r="B243" s="1">
        <v>45919</v>
      </c>
      <c r="C243" t="s">
        <v>336</v>
      </c>
      <c r="D243" t="s">
        <v>10</v>
      </c>
      <c r="E243" t="s">
        <v>20</v>
      </c>
      <c r="F243">
        <v>112907.87</v>
      </c>
      <c r="G243">
        <v>11.59</v>
      </c>
      <c r="H243">
        <v>51637.18</v>
      </c>
    </row>
    <row r="244" spans="1:8">
      <c r="A244" t="s">
        <v>418</v>
      </c>
      <c r="B244" s="1">
        <v>45997</v>
      </c>
      <c r="C244" t="s">
        <v>419</v>
      </c>
      <c r="D244" t="s">
        <v>39</v>
      </c>
      <c r="E244" t="s">
        <v>17</v>
      </c>
      <c r="F244">
        <v>141586.31</v>
      </c>
      <c r="G244">
        <v>23.14</v>
      </c>
      <c r="H244">
        <v>73755.28</v>
      </c>
    </row>
    <row r="245" spans="1:8">
      <c r="A245" t="s">
        <v>420</v>
      </c>
      <c r="B245" s="1">
        <v>45636</v>
      </c>
      <c r="C245" t="s">
        <v>156</v>
      </c>
      <c r="D245" t="s">
        <v>23</v>
      </c>
      <c r="E245" t="s">
        <v>11</v>
      </c>
      <c r="F245">
        <v>54278.28</v>
      </c>
      <c r="G245">
        <v>11.22</v>
      </c>
      <c r="H245">
        <v>28076.89</v>
      </c>
    </row>
    <row r="246" spans="1:8">
      <c r="A246" t="s">
        <v>421</v>
      </c>
      <c r="B246" s="1">
        <v>45439</v>
      </c>
      <c r="C246" t="s">
        <v>51</v>
      </c>
      <c r="D246" t="s">
        <v>14</v>
      </c>
      <c r="E246" t="s">
        <v>30</v>
      </c>
      <c r="F246">
        <v>27643.759999999998</v>
      </c>
      <c r="G246">
        <v>20.239999999999998</v>
      </c>
      <c r="H246">
        <v>12517.58</v>
      </c>
    </row>
    <row r="247" spans="1:8">
      <c r="A247" t="s">
        <v>422</v>
      </c>
      <c r="B247" s="1">
        <v>45651</v>
      </c>
      <c r="C247" t="s">
        <v>423</v>
      </c>
      <c r="D247" t="s">
        <v>10</v>
      </c>
      <c r="E247" t="s">
        <v>20</v>
      </c>
      <c r="F247">
        <v>135788.10999999999</v>
      </c>
      <c r="G247">
        <v>9.57</v>
      </c>
      <c r="H247">
        <v>51372.89</v>
      </c>
    </row>
    <row r="248" spans="1:8">
      <c r="A248" t="s">
        <v>424</v>
      </c>
      <c r="B248" s="1">
        <v>45652</v>
      </c>
      <c r="C248" t="s">
        <v>45</v>
      </c>
      <c r="D248" t="s">
        <v>10</v>
      </c>
      <c r="E248" t="s">
        <v>30</v>
      </c>
      <c r="F248">
        <v>220085.73</v>
      </c>
      <c r="G248">
        <v>8.77</v>
      </c>
      <c r="H248">
        <v>104362.36</v>
      </c>
    </row>
    <row r="249" spans="1:8">
      <c r="A249" t="s">
        <v>425</v>
      </c>
      <c r="B249" s="1">
        <v>45337</v>
      </c>
      <c r="C249" t="s">
        <v>140</v>
      </c>
      <c r="D249" t="s">
        <v>14</v>
      </c>
      <c r="E249" t="s">
        <v>20</v>
      </c>
      <c r="F249">
        <v>73911.31</v>
      </c>
      <c r="G249">
        <v>18.149999999999999</v>
      </c>
      <c r="H249">
        <v>21412.77</v>
      </c>
    </row>
    <row r="250" spans="1:8">
      <c r="A250" t="s">
        <v>426</v>
      </c>
      <c r="B250" s="1">
        <v>45979</v>
      </c>
      <c r="C250" t="s">
        <v>427</v>
      </c>
      <c r="D250" t="s">
        <v>39</v>
      </c>
      <c r="E250" t="s">
        <v>30</v>
      </c>
      <c r="F250">
        <v>138980.5</v>
      </c>
      <c r="G250">
        <v>22.44</v>
      </c>
      <c r="H250">
        <v>66514.77</v>
      </c>
    </row>
    <row r="251" spans="1:8">
      <c r="A251" t="s">
        <v>428</v>
      </c>
      <c r="B251" s="1">
        <v>45574</v>
      </c>
      <c r="C251" t="s">
        <v>131</v>
      </c>
      <c r="D251" t="s">
        <v>10</v>
      </c>
      <c r="E251" t="s">
        <v>30</v>
      </c>
      <c r="F251">
        <v>49899.28</v>
      </c>
      <c r="G251">
        <v>14.09</v>
      </c>
      <c r="H251">
        <v>26582.87</v>
      </c>
    </row>
    <row r="252" spans="1:8">
      <c r="A252" t="s">
        <v>429</v>
      </c>
      <c r="B252" s="1">
        <v>45417</v>
      </c>
      <c r="C252" t="s">
        <v>430</v>
      </c>
      <c r="D252" t="s">
        <v>10</v>
      </c>
      <c r="E252" t="s">
        <v>30</v>
      </c>
      <c r="F252">
        <v>116893.6</v>
      </c>
      <c r="G252">
        <v>23.48</v>
      </c>
      <c r="H252">
        <v>52211.3</v>
      </c>
    </row>
    <row r="253" spans="1:8">
      <c r="A253" t="s">
        <v>431</v>
      </c>
      <c r="B253" s="1">
        <v>45616</v>
      </c>
      <c r="C253" t="s">
        <v>432</v>
      </c>
      <c r="D253" t="s">
        <v>39</v>
      </c>
      <c r="E253" t="s">
        <v>30</v>
      </c>
      <c r="F253">
        <v>50854.12</v>
      </c>
      <c r="G253">
        <v>23.89</v>
      </c>
      <c r="H253">
        <v>27671.5</v>
      </c>
    </row>
    <row r="254" spans="1:8">
      <c r="A254" t="s">
        <v>433</v>
      </c>
      <c r="B254" s="1">
        <v>45429</v>
      </c>
      <c r="C254" t="s">
        <v>326</v>
      </c>
      <c r="D254" t="s">
        <v>10</v>
      </c>
      <c r="E254" t="s">
        <v>30</v>
      </c>
      <c r="F254">
        <v>163115.51999999999</v>
      </c>
      <c r="G254">
        <v>23.06</v>
      </c>
      <c r="H254">
        <v>86446.58</v>
      </c>
    </row>
    <row r="255" spans="1:8">
      <c r="A255" t="s">
        <v>434</v>
      </c>
      <c r="B255" s="1">
        <v>45657</v>
      </c>
      <c r="C255" t="s">
        <v>346</v>
      </c>
      <c r="D255" t="s">
        <v>39</v>
      </c>
      <c r="E255" t="s">
        <v>17</v>
      </c>
      <c r="F255">
        <v>24311.34</v>
      </c>
      <c r="G255">
        <v>7.22</v>
      </c>
      <c r="H255">
        <v>10679.45</v>
      </c>
    </row>
    <row r="256" spans="1:8">
      <c r="A256" t="s">
        <v>435</v>
      </c>
      <c r="B256" s="1">
        <v>45510</v>
      </c>
      <c r="C256" t="s">
        <v>336</v>
      </c>
      <c r="D256" t="s">
        <v>14</v>
      </c>
      <c r="E256" t="s">
        <v>17</v>
      </c>
      <c r="F256">
        <v>92249.64</v>
      </c>
      <c r="G256">
        <v>7.25</v>
      </c>
      <c r="H256">
        <v>50409.86</v>
      </c>
    </row>
    <row r="257" spans="1:8">
      <c r="A257" t="s">
        <v>436</v>
      </c>
      <c r="B257" s="1">
        <v>45365</v>
      </c>
      <c r="C257" t="s">
        <v>437</v>
      </c>
      <c r="D257" t="s">
        <v>14</v>
      </c>
      <c r="E257" t="s">
        <v>11</v>
      </c>
      <c r="F257">
        <v>198516.84</v>
      </c>
      <c r="G257">
        <v>17.18</v>
      </c>
      <c r="H257">
        <v>91724.42</v>
      </c>
    </row>
    <row r="258" spans="1:8">
      <c r="A258" t="s">
        <v>438</v>
      </c>
      <c r="B258" s="1">
        <v>45697</v>
      </c>
      <c r="C258" t="s">
        <v>439</v>
      </c>
      <c r="D258" t="s">
        <v>10</v>
      </c>
      <c r="E258" t="s">
        <v>30</v>
      </c>
      <c r="F258">
        <v>219746.44</v>
      </c>
      <c r="G258">
        <v>24.61</v>
      </c>
      <c r="H258">
        <v>106405.33</v>
      </c>
    </row>
    <row r="259" spans="1:8">
      <c r="A259" t="s">
        <v>440</v>
      </c>
      <c r="B259" s="1">
        <v>45870</v>
      </c>
      <c r="C259" t="s">
        <v>71</v>
      </c>
      <c r="D259" t="s">
        <v>10</v>
      </c>
      <c r="E259" t="s">
        <v>30</v>
      </c>
      <c r="F259">
        <v>84494.89</v>
      </c>
      <c r="G259">
        <v>22.3</v>
      </c>
      <c r="H259">
        <v>29580.06</v>
      </c>
    </row>
    <row r="260" spans="1:8">
      <c r="A260" t="s">
        <v>441</v>
      </c>
      <c r="B260" s="1">
        <v>45382</v>
      </c>
      <c r="C260" t="s">
        <v>442</v>
      </c>
      <c r="D260" t="s">
        <v>39</v>
      </c>
      <c r="E260" t="s">
        <v>17</v>
      </c>
      <c r="F260">
        <v>125362.92</v>
      </c>
      <c r="G260">
        <v>3.76</v>
      </c>
      <c r="H260">
        <v>48508.08</v>
      </c>
    </row>
    <row r="261" spans="1:8">
      <c r="A261" t="s">
        <v>443</v>
      </c>
      <c r="B261" s="1">
        <v>45449</v>
      </c>
      <c r="C261" t="s">
        <v>336</v>
      </c>
      <c r="D261" t="s">
        <v>14</v>
      </c>
      <c r="E261" t="s">
        <v>11</v>
      </c>
      <c r="F261">
        <v>186735.44</v>
      </c>
      <c r="G261">
        <v>0.81</v>
      </c>
      <c r="H261">
        <v>50510.79</v>
      </c>
    </row>
    <row r="262" spans="1:8">
      <c r="A262" t="s">
        <v>444</v>
      </c>
      <c r="B262" s="1">
        <v>45696</v>
      </c>
      <c r="C262" t="s">
        <v>445</v>
      </c>
      <c r="D262" t="s">
        <v>14</v>
      </c>
      <c r="E262" t="s">
        <v>30</v>
      </c>
      <c r="F262">
        <v>105453.21</v>
      </c>
      <c r="G262">
        <v>20.91</v>
      </c>
      <c r="H262">
        <v>33863.230000000003</v>
      </c>
    </row>
    <row r="263" spans="1:8">
      <c r="A263" t="s">
        <v>446</v>
      </c>
      <c r="B263" s="1">
        <v>45914</v>
      </c>
      <c r="C263" t="s">
        <v>447</v>
      </c>
      <c r="D263" t="s">
        <v>39</v>
      </c>
      <c r="E263" t="s">
        <v>20</v>
      </c>
      <c r="F263">
        <v>192986.37</v>
      </c>
      <c r="G263">
        <v>3.98</v>
      </c>
      <c r="H263">
        <v>91963.31</v>
      </c>
    </row>
    <row r="264" spans="1:8">
      <c r="A264" t="s">
        <v>448</v>
      </c>
      <c r="B264" s="1">
        <v>45319</v>
      </c>
      <c r="C264" t="s">
        <v>309</v>
      </c>
      <c r="D264" t="s">
        <v>23</v>
      </c>
      <c r="E264" t="s">
        <v>30</v>
      </c>
      <c r="F264">
        <v>150212.57</v>
      </c>
      <c r="G264">
        <v>15.39</v>
      </c>
      <c r="H264">
        <v>43966.99</v>
      </c>
    </row>
    <row r="265" spans="1:8">
      <c r="A265" t="s">
        <v>449</v>
      </c>
      <c r="B265" s="1">
        <v>45522</v>
      </c>
      <c r="C265" t="s">
        <v>450</v>
      </c>
      <c r="D265" t="s">
        <v>23</v>
      </c>
      <c r="E265" t="s">
        <v>17</v>
      </c>
      <c r="F265">
        <v>22660.44</v>
      </c>
      <c r="G265">
        <v>10.76</v>
      </c>
      <c r="H265">
        <v>11436.99</v>
      </c>
    </row>
    <row r="266" spans="1:8">
      <c r="A266" t="s">
        <v>451</v>
      </c>
      <c r="B266" s="1">
        <v>45912</v>
      </c>
      <c r="C266" t="s">
        <v>146</v>
      </c>
      <c r="D266" t="s">
        <v>39</v>
      </c>
      <c r="E266" t="s">
        <v>30</v>
      </c>
      <c r="F266">
        <v>149161.92000000001</v>
      </c>
      <c r="G266">
        <v>11.35</v>
      </c>
      <c r="H266">
        <v>78248.09</v>
      </c>
    </row>
    <row r="267" spans="1:8">
      <c r="A267" t="s">
        <v>452</v>
      </c>
      <c r="B267" s="1">
        <v>45718</v>
      </c>
      <c r="C267" t="s">
        <v>324</v>
      </c>
      <c r="D267" t="s">
        <v>39</v>
      </c>
      <c r="E267" t="s">
        <v>30</v>
      </c>
      <c r="F267">
        <v>126261.44</v>
      </c>
      <c r="G267">
        <v>17.77</v>
      </c>
      <c r="H267">
        <v>57979.94</v>
      </c>
    </row>
    <row r="268" spans="1:8">
      <c r="A268" t="s">
        <v>453</v>
      </c>
      <c r="B268" s="1">
        <v>45961</v>
      </c>
      <c r="C268" t="s">
        <v>403</v>
      </c>
      <c r="D268" t="s">
        <v>23</v>
      </c>
      <c r="E268" t="s">
        <v>11</v>
      </c>
      <c r="F268">
        <v>123600.13</v>
      </c>
      <c r="G268">
        <v>18.5</v>
      </c>
      <c r="H268">
        <v>38118.379999999997</v>
      </c>
    </row>
    <row r="269" spans="1:8">
      <c r="A269" t="s">
        <v>454</v>
      </c>
      <c r="B269" s="1">
        <v>45406</v>
      </c>
      <c r="C269" t="s">
        <v>455</v>
      </c>
      <c r="D269" t="s">
        <v>10</v>
      </c>
      <c r="E269" t="s">
        <v>17</v>
      </c>
      <c r="F269">
        <v>158595.60999999999</v>
      </c>
      <c r="G269">
        <v>19.600000000000001</v>
      </c>
      <c r="H269">
        <v>41281.480000000003</v>
      </c>
    </row>
    <row r="270" spans="1:8">
      <c r="A270" t="s">
        <v>456</v>
      </c>
      <c r="B270" s="1">
        <v>45650</v>
      </c>
      <c r="C270" t="s">
        <v>365</v>
      </c>
      <c r="D270" t="s">
        <v>39</v>
      </c>
      <c r="E270" t="s">
        <v>17</v>
      </c>
      <c r="F270">
        <v>153620.07</v>
      </c>
      <c r="G270">
        <v>11.37</v>
      </c>
      <c r="H270">
        <v>44237.14</v>
      </c>
    </row>
    <row r="271" spans="1:8">
      <c r="A271" t="s">
        <v>457</v>
      </c>
      <c r="B271" s="1">
        <v>45927</v>
      </c>
      <c r="C271" t="s">
        <v>77</v>
      </c>
      <c r="D271" t="s">
        <v>14</v>
      </c>
      <c r="E271" t="s">
        <v>30</v>
      </c>
      <c r="F271">
        <v>126465.65</v>
      </c>
      <c r="G271">
        <v>20.92</v>
      </c>
      <c r="H271">
        <v>50294.27</v>
      </c>
    </row>
    <row r="272" spans="1:8">
      <c r="A272" t="s">
        <v>458</v>
      </c>
      <c r="B272" s="1">
        <v>45618</v>
      </c>
      <c r="C272" t="s">
        <v>459</v>
      </c>
      <c r="D272" t="s">
        <v>14</v>
      </c>
      <c r="E272" t="s">
        <v>11</v>
      </c>
      <c r="F272">
        <v>248059.37</v>
      </c>
      <c r="G272">
        <v>11.54</v>
      </c>
      <c r="H272">
        <v>134183.21</v>
      </c>
    </row>
    <row r="273" spans="1:8">
      <c r="A273" t="s">
        <v>460</v>
      </c>
      <c r="B273" s="1">
        <v>45928</v>
      </c>
      <c r="C273" t="s">
        <v>461</v>
      </c>
      <c r="D273" t="s">
        <v>39</v>
      </c>
      <c r="E273" t="s">
        <v>20</v>
      </c>
      <c r="F273">
        <v>39457.599999999999</v>
      </c>
      <c r="G273">
        <v>12.1</v>
      </c>
      <c r="H273">
        <v>13357.2</v>
      </c>
    </row>
    <row r="274" spans="1:8">
      <c r="A274" t="s">
        <v>462</v>
      </c>
      <c r="B274" s="1">
        <v>45919</v>
      </c>
      <c r="C274" t="s">
        <v>224</v>
      </c>
      <c r="D274" t="s">
        <v>39</v>
      </c>
      <c r="E274" t="s">
        <v>11</v>
      </c>
      <c r="F274">
        <v>172569.48</v>
      </c>
      <c r="G274">
        <v>4.25</v>
      </c>
      <c r="H274">
        <v>60666.82</v>
      </c>
    </row>
    <row r="275" spans="1:8">
      <c r="A275" t="s">
        <v>463</v>
      </c>
      <c r="B275" s="1">
        <v>45854</v>
      </c>
      <c r="C275" t="s">
        <v>279</v>
      </c>
      <c r="D275" t="s">
        <v>23</v>
      </c>
      <c r="E275" t="s">
        <v>30</v>
      </c>
      <c r="F275">
        <v>119432.57</v>
      </c>
      <c r="G275">
        <v>22.94</v>
      </c>
      <c r="H275">
        <v>40109.29</v>
      </c>
    </row>
    <row r="276" spans="1:8">
      <c r="A276" t="s">
        <v>464</v>
      </c>
      <c r="B276" s="1">
        <v>45504</v>
      </c>
      <c r="C276" t="s">
        <v>359</v>
      </c>
      <c r="D276" t="s">
        <v>10</v>
      </c>
      <c r="E276" t="s">
        <v>20</v>
      </c>
      <c r="F276">
        <v>109974.14</v>
      </c>
      <c r="G276">
        <v>24.14</v>
      </c>
      <c r="H276">
        <v>30834.7</v>
      </c>
    </row>
    <row r="277" spans="1:8">
      <c r="A277" t="s">
        <v>465</v>
      </c>
      <c r="B277" s="1">
        <v>45765</v>
      </c>
      <c r="C277" t="s">
        <v>154</v>
      </c>
      <c r="D277" t="s">
        <v>23</v>
      </c>
      <c r="E277" t="s">
        <v>20</v>
      </c>
      <c r="F277">
        <v>11545.4</v>
      </c>
      <c r="G277">
        <v>10.62</v>
      </c>
      <c r="H277">
        <v>6243.89</v>
      </c>
    </row>
    <row r="278" spans="1:8">
      <c r="A278" t="s">
        <v>466</v>
      </c>
      <c r="B278" s="1">
        <v>45343</v>
      </c>
      <c r="C278" t="s">
        <v>256</v>
      </c>
      <c r="D278" t="s">
        <v>23</v>
      </c>
      <c r="E278" t="s">
        <v>30</v>
      </c>
      <c r="F278">
        <v>11760.22</v>
      </c>
      <c r="G278">
        <v>6.4</v>
      </c>
      <c r="H278">
        <v>6114.4</v>
      </c>
    </row>
    <row r="279" spans="1:8">
      <c r="A279" t="s">
        <v>467</v>
      </c>
      <c r="B279" s="1">
        <v>45409</v>
      </c>
      <c r="C279" t="s">
        <v>291</v>
      </c>
      <c r="D279" t="s">
        <v>10</v>
      </c>
      <c r="E279" t="s">
        <v>30</v>
      </c>
      <c r="F279">
        <v>160879.96</v>
      </c>
      <c r="G279">
        <v>20.190000000000001</v>
      </c>
      <c r="H279">
        <v>52786.81</v>
      </c>
    </row>
    <row r="280" spans="1:8">
      <c r="A280" t="s">
        <v>468</v>
      </c>
      <c r="B280" s="1">
        <v>45531</v>
      </c>
      <c r="C280" t="s">
        <v>55</v>
      </c>
      <c r="D280" t="s">
        <v>14</v>
      </c>
      <c r="E280" t="s">
        <v>30</v>
      </c>
      <c r="F280">
        <v>190721.13</v>
      </c>
      <c r="G280">
        <v>8.57</v>
      </c>
      <c r="H280">
        <v>79106.080000000002</v>
      </c>
    </row>
    <row r="281" spans="1:8">
      <c r="A281" t="s">
        <v>469</v>
      </c>
      <c r="B281" s="1">
        <v>45345</v>
      </c>
      <c r="C281" t="s">
        <v>154</v>
      </c>
      <c r="D281" t="s">
        <v>23</v>
      </c>
      <c r="E281" t="s">
        <v>11</v>
      </c>
      <c r="F281">
        <v>133126.74</v>
      </c>
      <c r="G281">
        <v>1.03</v>
      </c>
      <c r="H281">
        <v>44033.4</v>
      </c>
    </row>
    <row r="282" spans="1:8">
      <c r="A282" t="s">
        <v>470</v>
      </c>
      <c r="B282" s="1">
        <v>45844</v>
      </c>
      <c r="C282" t="s">
        <v>471</v>
      </c>
      <c r="D282" t="s">
        <v>39</v>
      </c>
      <c r="E282" t="s">
        <v>17</v>
      </c>
      <c r="F282">
        <v>72757.11</v>
      </c>
      <c r="G282">
        <v>24.26</v>
      </c>
      <c r="H282">
        <v>33147.730000000003</v>
      </c>
    </row>
    <row r="283" spans="1:8">
      <c r="A283" t="s">
        <v>472</v>
      </c>
      <c r="B283" s="1">
        <v>45315</v>
      </c>
      <c r="C283" t="s">
        <v>473</v>
      </c>
      <c r="D283" t="s">
        <v>39</v>
      </c>
      <c r="E283" t="s">
        <v>30</v>
      </c>
      <c r="F283">
        <v>117558.35</v>
      </c>
      <c r="G283">
        <v>20.38</v>
      </c>
      <c r="H283">
        <v>34293.300000000003</v>
      </c>
    </row>
    <row r="284" spans="1:8">
      <c r="A284" t="s">
        <v>474</v>
      </c>
      <c r="B284" s="1">
        <v>45383</v>
      </c>
      <c r="C284" t="s">
        <v>475</v>
      </c>
      <c r="D284" t="s">
        <v>10</v>
      </c>
      <c r="E284" t="s">
        <v>30</v>
      </c>
      <c r="F284">
        <v>185471.68</v>
      </c>
      <c r="G284">
        <v>22.47</v>
      </c>
      <c r="H284">
        <v>72210.52</v>
      </c>
    </row>
    <row r="285" spans="1:8">
      <c r="A285" t="s">
        <v>476</v>
      </c>
      <c r="B285" s="1">
        <v>45850</v>
      </c>
      <c r="C285" t="s">
        <v>477</v>
      </c>
      <c r="D285" t="s">
        <v>39</v>
      </c>
      <c r="E285" t="s">
        <v>30</v>
      </c>
      <c r="F285">
        <v>203032.59</v>
      </c>
      <c r="G285">
        <v>13.55</v>
      </c>
      <c r="H285">
        <v>58222.239999999998</v>
      </c>
    </row>
    <row r="286" spans="1:8">
      <c r="A286" t="s">
        <v>478</v>
      </c>
      <c r="B286" s="1">
        <v>45676</v>
      </c>
      <c r="C286" t="s">
        <v>479</v>
      </c>
      <c r="D286" t="s">
        <v>10</v>
      </c>
      <c r="E286" t="s">
        <v>30</v>
      </c>
      <c r="F286">
        <v>63405.08</v>
      </c>
      <c r="G286">
        <v>21.54</v>
      </c>
      <c r="H286">
        <v>30037.5</v>
      </c>
    </row>
    <row r="287" spans="1:8">
      <c r="A287" t="s">
        <v>480</v>
      </c>
      <c r="B287" s="1">
        <v>45635</v>
      </c>
      <c r="C287" t="s">
        <v>254</v>
      </c>
      <c r="D287" t="s">
        <v>10</v>
      </c>
      <c r="E287" t="s">
        <v>30</v>
      </c>
      <c r="F287">
        <v>146178.23999999999</v>
      </c>
      <c r="G287">
        <v>13.31</v>
      </c>
      <c r="H287">
        <v>53650.97</v>
      </c>
    </row>
    <row r="288" spans="1:8">
      <c r="A288" t="s">
        <v>481</v>
      </c>
      <c r="B288" s="1">
        <v>45427</v>
      </c>
      <c r="C288" t="s">
        <v>273</v>
      </c>
      <c r="D288" t="s">
        <v>14</v>
      </c>
      <c r="E288" t="s">
        <v>20</v>
      </c>
      <c r="F288">
        <v>65374.11</v>
      </c>
      <c r="G288">
        <v>1.1599999999999999</v>
      </c>
      <c r="H288">
        <v>35536.07</v>
      </c>
    </row>
    <row r="289" spans="1:8">
      <c r="A289" t="s">
        <v>482</v>
      </c>
      <c r="B289" s="1">
        <v>46008</v>
      </c>
      <c r="C289" t="s">
        <v>235</v>
      </c>
      <c r="D289" t="s">
        <v>23</v>
      </c>
      <c r="E289" t="s">
        <v>17</v>
      </c>
      <c r="F289">
        <v>84648.55</v>
      </c>
      <c r="G289">
        <v>15.42</v>
      </c>
      <c r="H289">
        <v>39994.910000000003</v>
      </c>
    </row>
    <row r="290" spans="1:8">
      <c r="A290" t="s">
        <v>483</v>
      </c>
      <c r="B290" s="1">
        <v>45797</v>
      </c>
      <c r="C290" t="s">
        <v>484</v>
      </c>
      <c r="D290" t="s">
        <v>23</v>
      </c>
      <c r="E290" t="s">
        <v>17</v>
      </c>
      <c r="F290">
        <v>24566.28</v>
      </c>
      <c r="G290">
        <v>24.45</v>
      </c>
      <c r="H290">
        <v>9734.23</v>
      </c>
    </row>
    <row r="291" spans="1:8">
      <c r="A291" t="s">
        <v>485</v>
      </c>
      <c r="B291" s="1">
        <v>45643</v>
      </c>
      <c r="C291" t="s">
        <v>486</v>
      </c>
      <c r="D291" t="s">
        <v>14</v>
      </c>
      <c r="E291" t="s">
        <v>20</v>
      </c>
      <c r="F291">
        <v>47095.519999999997</v>
      </c>
      <c r="G291">
        <v>10.050000000000001</v>
      </c>
      <c r="H291">
        <v>20095.82</v>
      </c>
    </row>
    <row r="292" spans="1:8">
      <c r="A292" t="s">
        <v>487</v>
      </c>
      <c r="B292" s="1">
        <v>45686</v>
      </c>
      <c r="C292" t="s">
        <v>186</v>
      </c>
      <c r="D292" t="s">
        <v>14</v>
      </c>
      <c r="E292" t="s">
        <v>11</v>
      </c>
      <c r="F292">
        <v>155541.21</v>
      </c>
      <c r="G292">
        <v>12.53</v>
      </c>
      <c r="H292">
        <v>69418.289999999994</v>
      </c>
    </row>
    <row r="293" spans="1:8">
      <c r="A293" t="s">
        <v>488</v>
      </c>
      <c r="B293" s="1">
        <v>45560</v>
      </c>
      <c r="C293" t="s">
        <v>61</v>
      </c>
      <c r="D293" t="s">
        <v>10</v>
      </c>
      <c r="E293" t="s">
        <v>17</v>
      </c>
      <c r="F293">
        <v>173639.15</v>
      </c>
      <c r="G293">
        <v>6.98</v>
      </c>
      <c r="H293">
        <v>47076.06</v>
      </c>
    </row>
    <row r="294" spans="1:8">
      <c r="A294" t="s">
        <v>489</v>
      </c>
      <c r="B294" s="1">
        <v>45612</v>
      </c>
      <c r="C294" t="s">
        <v>490</v>
      </c>
      <c r="D294" t="s">
        <v>23</v>
      </c>
      <c r="E294" t="s">
        <v>20</v>
      </c>
      <c r="F294">
        <v>193214.32</v>
      </c>
      <c r="G294">
        <v>15.58</v>
      </c>
      <c r="H294">
        <v>62632.99</v>
      </c>
    </row>
    <row r="295" spans="1:8">
      <c r="A295" t="s">
        <v>491</v>
      </c>
      <c r="B295" s="1">
        <v>45847</v>
      </c>
      <c r="C295" t="s">
        <v>430</v>
      </c>
      <c r="D295" t="s">
        <v>39</v>
      </c>
      <c r="E295" t="s">
        <v>20</v>
      </c>
      <c r="F295">
        <v>14026.64</v>
      </c>
      <c r="G295">
        <v>5.49</v>
      </c>
      <c r="H295">
        <v>4195.71</v>
      </c>
    </row>
    <row r="296" spans="1:8">
      <c r="A296" t="s">
        <v>492</v>
      </c>
      <c r="B296" s="1">
        <v>45786</v>
      </c>
      <c r="C296" t="s">
        <v>43</v>
      </c>
      <c r="D296" t="s">
        <v>10</v>
      </c>
      <c r="E296" t="s">
        <v>20</v>
      </c>
      <c r="F296">
        <v>42895.37</v>
      </c>
      <c r="G296">
        <v>7.16</v>
      </c>
      <c r="H296">
        <v>20393.939999999999</v>
      </c>
    </row>
    <row r="297" spans="1:8">
      <c r="A297" t="s">
        <v>493</v>
      </c>
      <c r="B297" s="1">
        <v>45486</v>
      </c>
      <c r="C297" t="s">
        <v>41</v>
      </c>
      <c r="D297" t="s">
        <v>23</v>
      </c>
      <c r="E297" t="s">
        <v>11</v>
      </c>
      <c r="F297">
        <v>109089.60000000001</v>
      </c>
      <c r="G297">
        <v>22.98</v>
      </c>
      <c r="H297">
        <v>47761.39</v>
      </c>
    </row>
    <row r="298" spans="1:8">
      <c r="A298" t="s">
        <v>494</v>
      </c>
      <c r="B298" s="1">
        <v>45783</v>
      </c>
      <c r="C298" t="s">
        <v>57</v>
      </c>
      <c r="D298" t="s">
        <v>39</v>
      </c>
      <c r="E298" t="s">
        <v>20</v>
      </c>
      <c r="F298">
        <v>216374.53</v>
      </c>
      <c r="G298">
        <v>23.13</v>
      </c>
      <c r="H298">
        <v>110131.12</v>
      </c>
    </row>
    <row r="299" spans="1:8">
      <c r="A299" t="s">
        <v>495</v>
      </c>
      <c r="B299" s="1">
        <v>45886</v>
      </c>
      <c r="C299" t="s">
        <v>496</v>
      </c>
      <c r="D299" t="s">
        <v>39</v>
      </c>
      <c r="E299" t="s">
        <v>17</v>
      </c>
      <c r="F299">
        <v>161463.21</v>
      </c>
      <c r="G299">
        <v>3.96</v>
      </c>
      <c r="H299">
        <v>49103.72</v>
      </c>
    </row>
    <row r="300" spans="1:8">
      <c r="A300" t="s">
        <v>497</v>
      </c>
      <c r="B300" s="1">
        <v>45786</v>
      </c>
      <c r="C300" t="s">
        <v>498</v>
      </c>
      <c r="D300" t="s">
        <v>14</v>
      </c>
      <c r="E300" t="s">
        <v>30</v>
      </c>
      <c r="F300">
        <v>16000.82</v>
      </c>
      <c r="G300">
        <v>4.8600000000000003</v>
      </c>
      <c r="H300">
        <v>8206.4599999999991</v>
      </c>
    </row>
    <row r="301" spans="1:8">
      <c r="A301" t="s">
        <v>499</v>
      </c>
      <c r="B301" s="1">
        <v>45966</v>
      </c>
      <c r="C301" t="s">
        <v>500</v>
      </c>
      <c r="D301" t="s">
        <v>23</v>
      </c>
      <c r="E301" t="s">
        <v>30</v>
      </c>
      <c r="F301">
        <v>216182.6</v>
      </c>
      <c r="G301">
        <v>24.89</v>
      </c>
      <c r="H301">
        <v>79388.19</v>
      </c>
    </row>
    <row r="302" spans="1:8">
      <c r="A302" t="s">
        <v>501</v>
      </c>
      <c r="B302" s="1">
        <v>45488</v>
      </c>
      <c r="C302" t="s">
        <v>403</v>
      </c>
      <c r="D302" t="s">
        <v>39</v>
      </c>
      <c r="E302" t="s">
        <v>11</v>
      </c>
      <c r="F302">
        <v>202892.14</v>
      </c>
      <c r="G302">
        <v>7.8</v>
      </c>
      <c r="H302">
        <v>72097.23</v>
      </c>
    </row>
    <row r="303" spans="1:8">
      <c r="A303" t="s">
        <v>502</v>
      </c>
      <c r="B303" s="1">
        <v>45330</v>
      </c>
      <c r="C303" t="s">
        <v>503</v>
      </c>
      <c r="D303" t="s">
        <v>23</v>
      </c>
      <c r="E303" t="s">
        <v>30</v>
      </c>
      <c r="F303">
        <v>199291.69</v>
      </c>
      <c r="G303">
        <v>6.02</v>
      </c>
      <c r="H303">
        <v>58721.22</v>
      </c>
    </row>
    <row r="304" spans="1:8">
      <c r="A304" t="s">
        <v>504</v>
      </c>
      <c r="B304" s="1">
        <v>45775</v>
      </c>
      <c r="C304" t="s">
        <v>505</v>
      </c>
      <c r="D304" t="s">
        <v>10</v>
      </c>
      <c r="E304" t="s">
        <v>11</v>
      </c>
      <c r="F304">
        <v>37855.879999999997</v>
      </c>
      <c r="G304">
        <v>14.33</v>
      </c>
      <c r="H304">
        <v>17837.54</v>
      </c>
    </row>
    <row r="305" spans="1:8">
      <c r="A305" t="s">
        <v>506</v>
      </c>
      <c r="B305" s="1">
        <v>45429</v>
      </c>
      <c r="C305" t="s">
        <v>507</v>
      </c>
      <c r="D305" t="s">
        <v>23</v>
      </c>
      <c r="E305" t="s">
        <v>11</v>
      </c>
      <c r="F305">
        <v>227398.79</v>
      </c>
      <c r="G305">
        <v>21.25</v>
      </c>
      <c r="H305">
        <v>59432.95</v>
      </c>
    </row>
    <row r="306" spans="1:8">
      <c r="A306" t="s">
        <v>508</v>
      </c>
      <c r="B306" s="1">
        <v>45597</v>
      </c>
      <c r="C306" t="s">
        <v>509</v>
      </c>
      <c r="D306" t="s">
        <v>23</v>
      </c>
      <c r="E306" t="s">
        <v>17</v>
      </c>
      <c r="F306">
        <v>185610.57</v>
      </c>
      <c r="G306">
        <v>10.36</v>
      </c>
      <c r="H306">
        <v>89997.31</v>
      </c>
    </row>
    <row r="307" spans="1:8">
      <c r="A307" t="s">
        <v>510</v>
      </c>
      <c r="B307" s="1">
        <v>45471</v>
      </c>
      <c r="C307" t="s">
        <v>119</v>
      </c>
      <c r="D307" t="s">
        <v>10</v>
      </c>
      <c r="E307" t="s">
        <v>20</v>
      </c>
      <c r="F307">
        <v>10294.83</v>
      </c>
      <c r="G307">
        <v>22.03</v>
      </c>
      <c r="H307">
        <v>5639.82</v>
      </c>
    </row>
    <row r="308" spans="1:8">
      <c r="A308" t="s">
        <v>511</v>
      </c>
      <c r="B308" s="1">
        <v>45884</v>
      </c>
      <c r="C308" t="s">
        <v>498</v>
      </c>
      <c r="D308" t="s">
        <v>14</v>
      </c>
      <c r="E308" t="s">
        <v>20</v>
      </c>
      <c r="F308">
        <v>184808.68</v>
      </c>
      <c r="G308">
        <v>1.07</v>
      </c>
      <c r="H308">
        <v>79827.289999999994</v>
      </c>
    </row>
    <row r="309" spans="1:8">
      <c r="A309" t="s">
        <v>512</v>
      </c>
      <c r="B309" s="1">
        <v>45360</v>
      </c>
      <c r="C309" t="s">
        <v>513</v>
      </c>
      <c r="D309" t="s">
        <v>10</v>
      </c>
      <c r="E309" t="s">
        <v>11</v>
      </c>
      <c r="F309">
        <v>248424.64</v>
      </c>
      <c r="G309">
        <v>18.79</v>
      </c>
      <c r="H309">
        <v>111681.38</v>
      </c>
    </row>
    <row r="310" spans="1:8">
      <c r="A310" t="s">
        <v>514</v>
      </c>
      <c r="B310" s="1">
        <v>45593</v>
      </c>
      <c r="C310" t="s">
        <v>252</v>
      </c>
      <c r="D310" t="s">
        <v>10</v>
      </c>
      <c r="E310" t="s">
        <v>20</v>
      </c>
      <c r="F310">
        <v>41484.93</v>
      </c>
      <c r="G310">
        <v>20.67</v>
      </c>
      <c r="H310">
        <v>12478.33</v>
      </c>
    </row>
    <row r="311" spans="1:8">
      <c r="A311" t="s">
        <v>515</v>
      </c>
      <c r="B311" s="1">
        <v>45393</v>
      </c>
      <c r="C311" t="s">
        <v>516</v>
      </c>
      <c r="D311" t="s">
        <v>14</v>
      </c>
      <c r="E311" t="s">
        <v>30</v>
      </c>
      <c r="F311">
        <v>97225.09</v>
      </c>
      <c r="G311">
        <v>10.45</v>
      </c>
      <c r="H311">
        <v>26554.47</v>
      </c>
    </row>
    <row r="312" spans="1:8">
      <c r="A312" t="s">
        <v>517</v>
      </c>
      <c r="B312" s="1">
        <v>45427</v>
      </c>
      <c r="C312" t="s">
        <v>317</v>
      </c>
      <c r="D312" t="s">
        <v>10</v>
      </c>
      <c r="E312" t="s">
        <v>20</v>
      </c>
      <c r="F312">
        <v>220057.58</v>
      </c>
      <c r="G312">
        <v>19.43</v>
      </c>
      <c r="H312">
        <v>55517.14</v>
      </c>
    </row>
    <row r="313" spans="1:8">
      <c r="A313" t="s">
        <v>518</v>
      </c>
      <c r="B313" s="1">
        <v>45963</v>
      </c>
      <c r="C313" t="s">
        <v>519</v>
      </c>
      <c r="D313" t="s">
        <v>14</v>
      </c>
      <c r="E313" t="s">
        <v>30</v>
      </c>
      <c r="F313">
        <v>37336.300000000003</v>
      </c>
      <c r="G313">
        <v>8.39</v>
      </c>
      <c r="H313">
        <v>17253.86</v>
      </c>
    </row>
    <row r="314" spans="1:8">
      <c r="A314" t="s">
        <v>520</v>
      </c>
      <c r="B314" s="1">
        <v>45761</v>
      </c>
      <c r="C314" t="s">
        <v>507</v>
      </c>
      <c r="D314" t="s">
        <v>23</v>
      </c>
      <c r="E314" t="s">
        <v>11</v>
      </c>
      <c r="F314">
        <v>37280.199999999997</v>
      </c>
      <c r="G314">
        <v>11.29</v>
      </c>
      <c r="H314">
        <v>12315.4</v>
      </c>
    </row>
    <row r="315" spans="1:8">
      <c r="A315" t="s">
        <v>521</v>
      </c>
      <c r="B315" s="1">
        <v>45920</v>
      </c>
      <c r="C315" t="s">
        <v>522</v>
      </c>
      <c r="D315" t="s">
        <v>10</v>
      </c>
      <c r="E315" t="s">
        <v>17</v>
      </c>
      <c r="F315">
        <v>91413.5</v>
      </c>
      <c r="G315">
        <v>24.94</v>
      </c>
      <c r="H315">
        <v>33044.379999999997</v>
      </c>
    </row>
    <row r="316" spans="1:8">
      <c r="A316" t="s">
        <v>523</v>
      </c>
      <c r="B316" s="1">
        <v>45895</v>
      </c>
      <c r="C316" t="s">
        <v>29</v>
      </c>
      <c r="D316" t="s">
        <v>39</v>
      </c>
      <c r="E316" t="s">
        <v>20</v>
      </c>
      <c r="F316">
        <v>92498.87</v>
      </c>
      <c r="G316">
        <v>23.13</v>
      </c>
      <c r="H316">
        <v>42311.74</v>
      </c>
    </row>
    <row r="317" spans="1:8">
      <c r="A317" t="s">
        <v>524</v>
      </c>
      <c r="B317" s="1">
        <v>45970</v>
      </c>
      <c r="C317" t="s">
        <v>525</v>
      </c>
      <c r="D317" t="s">
        <v>39</v>
      </c>
      <c r="E317" t="s">
        <v>20</v>
      </c>
      <c r="F317">
        <v>49401.14</v>
      </c>
      <c r="G317">
        <v>8.4700000000000006</v>
      </c>
      <c r="H317">
        <v>26516.82</v>
      </c>
    </row>
    <row r="318" spans="1:8">
      <c r="A318" t="s">
        <v>526</v>
      </c>
      <c r="B318" s="1">
        <v>45314</v>
      </c>
      <c r="C318" t="s">
        <v>235</v>
      </c>
      <c r="D318" t="s">
        <v>23</v>
      </c>
      <c r="E318" t="s">
        <v>17</v>
      </c>
      <c r="F318">
        <v>241013.29</v>
      </c>
      <c r="G318">
        <v>2.71</v>
      </c>
      <c r="H318">
        <v>106250.08</v>
      </c>
    </row>
    <row r="319" spans="1:8">
      <c r="A319" t="s">
        <v>527</v>
      </c>
      <c r="B319" s="1">
        <v>45525</v>
      </c>
      <c r="C319" t="s">
        <v>77</v>
      </c>
      <c r="D319" t="s">
        <v>10</v>
      </c>
      <c r="E319" t="s">
        <v>30</v>
      </c>
      <c r="F319">
        <v>178980.04</v>
      </c>
      <c r="G319">
        <v>16.46</v>
      </c>
      <c r="H319">
        <v>92872.44</v>
      </c>
    </row>
    <row r="320" spans="1:8">
      <c r="A320" t="s">
        <v>528</v>
      </c>
      <c r="B320" s="1">
        <v>45411</v>
      </c>
      <c r="C320" t="s">
        <v>529</v>
      </c>
      <c r="D320" t="s">
        <v>39</v>
      </c>
      <c r="E320" t="s">
        <v>20</v>
      </c>
      <c r="F320">
        <v>52569.3</v>
      </c>
      <c r="G320">
        <v>2.13</v>
      </c>
      <c r="H320">
        <v>21844.36</v>
      </c>
    </row>
    <row r="321" spans="1:8">
      <c r="A321" t="s">
        <v>530</v>
      </c>
      <c r="B321" s="1">
        <v>45397</v>
      </c>
      <c r="C321" t="s">
        <v>324</v>
      </c>
      <c r="D321" t="s">
        <v>14</v>
      </c>
      <c r="E321" t="s">
        <v>30</v>
      </c>
      <c r="F321">
        <v>87971.09</v>
      </c>
      <c r="G321">
        <v>1.18</v>
      </c>
      <c r="H321">
        <v>23052.32</v>
      </c>
    </row>
    <row r="322" spans="1:8">
      <c r="A322" t="s">
        <v>531</v>
      </c>
      <c r="B322" s="1">
        <v>45314</v>
      </c>
      <c r="C322" t="s">
        <v>432</v>
      </c>
      <c r="D322" t="s">
        <v>23</v>
      </c>
      <c r="E322" t="s">
        <v>30</v>
      </c>
      <c r="F322">
        <v>93289.600000000006</v>
      </c>
      <c r="G322">
        <v>11.12</v>
      </c>
      <c r="H322">
        <v>46330.720000000001</v>
      </c>
    </row>
    <row r="323" spans="1:8">
      <c r="A323" t="s">
        <v>532</v>
      </c>
      <c r="B323" s="1">
        <v>46007</v>
      </c>
      <c r="C323" t="s">
        <v>34</v>
      </c>
      <c r="D323" t="s">
        <v>23</v>
      </c>
      <c r="E323" t="s">
        <v>20</v>
      </c>
      <c r="F323">
        <v>92851.09</v>
      </c>
      <c r="G323">
        <v>18.329999999999998</v>
      </c>
      <c r="H323">
        <v>26288.23</v>
      </c>
    </row>
    <row r="324" spans="1:8">
      <c r="A324" t="s">
        <v>533</v>
      </c>
      <c r="B324" s="1">
        <v>45874</v>
      </c>
      <c r="C324" t="s">
        <v>105</v>
      </c>
      <c r="D324" t="s">
        <v>23</v>
      </c>
      <c r="E324" t="s">
        <v>30</v>
      </c>
      <c r="F324">
        <v>245640.41</v>
      </c>
      <c r="G324">
        <v>23.65</v>
      </c>
      <c r="H324">
        <v>81828.62</v>
      </c>
    </row>
    <row r="325" spans="1:8">
      <c r="A325" t="s">
        <v>534</v>
      </c>
      <c r="B325" s="1">
        <v>45327</v>
      </c>
      <c r="C325" t="s">
        <v>529</v>
      </c>
      <c r="D325" t="s">
        <v>39</v>
      </c>
      <c r="E325" t="s">
        <v>20</v>
      </c>
      <c r="F325">
        <v>116962.78</v>
      </c>
      <c r="G325">
        <v>2.79</v>
      </c>
      <c r="H325">
        <v>40821.230000000003</v>
      </c>
    </row>
    <row r="326" spans="1:8">
      <c r="A326" t="s">
        <v>535</v>
      </c>
      <c r="B326" s="1">
        <v>45661</v>
      </c>
      <c r="C326" t="s">
        <v>342</v>
      </c>
      <c r="D326" t="s">
        <v>10</v>
      </c>
      <c r="E326" t="s">
        <v>20</v>
      </c>
      <c r="F326">
        <v>103331.66</v>
      </c>
      <c r="G326">
        <v>9.52</v>
      </c>
      <c r="H326">
        <v>30586.78</v>
      </c>
    </row>
    <row r="327" spans="1:8">
      <c r="A327" t="s">
        <v>536</v>
      </c>
      <c r="B327" s="1">
        <v>45362</v>
      </c>
      <c r="C327" t="s">
        <v>231</v>
      </c>
      <c r="D327" t="s">
        <v>23</v>
      </c>
      <c r="E327" t="s">
        <v>17</v>
      </c>
      <c r="F327">
        <v>60459.86</v>
      </c>
      <c r="G327">
        <v>13.85</v>
      </c>
      <c r="H327">
        <v>27242.55</v>
      </c>
    </row>
    <row r="328" spans="1:8">
      <c r="A328" t="s">
        <v>537</v>
      </c>
      <c r="B328" s="1">
        <v>45866</v>
      </c>
      <c r="C328" t="s">
        <v>538</v>
      </c>
      <c r="D328" t="s">
        <v>10</v>
      </c>
      <c r="E328" t="s">
        <v>17</v>
      </c>
      <c r="F328">
        <v>127122.51</v>
      </c>
      <c r="G328">
        <v>17.53</v>
      </c>
      <c r="H328">
        <v>61166</v>
      </c>
    </row>
    <row r="329" spans="1:8">
      <c r="A329" t="s">
        <v>539</v>
      </c>
      <c r="B329" s="1">
        <v>45766</v>
      </c>
      <c r="C329" t="s">
        <v>427</v>
      </c>
      <c r="D329" t="s">
        <v>39</v>
      </c>
      <c r="E329" t="s">
        <v>11</v>
      </c>
      <c r="F329">
        <v>16499.259999999998</v>
      </c>
      <c r="G329">
        <v>23.22</v>
      </c>
      <c r="H329">
        <v>6914.48</v>
      </c>
    </row>
    <row r="330" spans="1:8">
      <c r="A330" t="s">
        <v>540</v>
      </c>
      <c r="B330" s="1">
        <v>45792</v>
      </c>
      <c r="C330" t="s">
        <v>67</v>
      </c>
      <c r="D330" t="s">
        <v>23</v>
      </c>
      <c r="E330" t="s">
        <v>20</v>
      </c>
      <c r="F330">
        <v>210318.78</v>
      </c>
      <c r="G330">
        <v>19.329999999999998</v>
      </c>
      <c r="H330">
        <v>71049.94</v>
      </c>
    </row>
    <row r="331" spans="1:8">
      <c r="A331" t="s">
        <v>541</v>
      </c>
      <c r="B331" s="1">
        <v>45538</v>
      </c>
      <c r="C331" t="s">
        <v>542</v>
      </c>
      <c r="D331" t="s">
        <v>39</v>
      </c>
      <c r="E331" t="s">
        <v>30</v>
      </c>
      <c r="F331">
        <v>151121.99</v>
      </c>
      <c r="G331">
        <v>24.59</v>
      </c>
      <c r="H331">
        <v>51957.94</v>
      </c>
    </row>
    <row r="332" spans="1:8">
      <c r="A332" t="s">
        <v>543</v>
      </c>
      <c r="B332" s="1">
        <v>45796</v>
      </c>
      <c r="C332" t="s">
        <v>13</v>
      </c>
      <c r="D332" t="s">
        <v>23</v>
      </c>
      <c r="E332" t="s">
        <v>20</v>
      </c>
      <c r="F332">
        <v>134920.04</v>
      </c>
      <c r="G332">
        <v>16.52</v>
      </c>
      <c r="H332">
        <v>44889.45</v>
      </c>
    </row>
    <row r="333" spans="1:8">
      <c r="A333" t="s">
        <v>544</v>
      </c>
      <c r="B333" s="1">
        <v>45980</v>
      </c>
      <c r="C333" t="s">
        <v>545</v>
      </c>
      <c r="D333" t="s">
        <v>23</v>
      </c>
      <c r="E333" t="s">
        <v>30</v>
      </c>
      <c r="F333">
        <v>122931.09</v>
      </c>
      <c r="G333">
        <v>18.63</v>
      </c>
      <c r="H333">
        <v>34452.79</v>
      </c>
    </row>
    <row r="334" spans="1:8">
      <c r="A334" t="s">
        <v>546</v>
      </c>
      <c r="B334" s="1">
        <v>45585</v>
      </c>
      <c r="C334" t="s">
        <v>309</v>
      </c>
      <c r="D334" t="s">
        <v>10</v>
      </c>
      <c r="E334" t="s">
        <v>20</v>
      </c>
      <c r="F334">
        <v>233913.21</v>
      </c>
      <c r="G334">
        <v>17.73</v>
      </c>
      <c r="H334">
        <v>91775.61</v>
      </c>
    </row>
    <row r="335" spans="1:8">
      <c r="A335" t="s">
        <v>547</v>
      </c>
      <c r="B335" s="1">
        <v>45315</v>
      </c>
      <c r="C335" t="s">
        <v>548</v>
      </c>
      <c r="D335" t="s">
        <v>10</v>
      </c>
      <c r="E335" t="s">
        <v>11</v>
      </c>
      <c r="F335">
        <v>113925.28</v>
      </c>
      <c r="G335">
        <v>5.85</v>
      </c>
      <c r="H335">
        <v>41388.54</v>
      </c>
    </row>
    <row r="336" spans="1:8">
      <c r="A336" t="s">
        <v>549</v>
      </c>
      <c r="B336" s="1">
        <v>45829</v>
      </c>
      <c r="C336" t="s">
        <v>322</v>
      </c>
      <c r="D336" t="s">
        <v>39</v>
      </c>
      <c r="E336" t="s">
        <v>17</v>
      </c>
      <c r="F336">
        <v>194869.14</v>
      </c>
      <c r="G336">
        <v>13.69</v>
      </c>
      <c r="H336">
        <v>86938.61</v>
      </c>
    </row>
    <row r="337" spans="1:8">
      <c r="A337" t="s">
        <v>550</v>
      </c>
      <c r="B337" s="1">
        <v>45316</v>
      </c>
      <c r="C337" t="s">
        <v>403</v>
      </c>
      <c r="D337" t="s">
        <v>39</v>
      </c>
      <c r="E337" t="s">
        <v>20</v>
      </c>
      <c r="F337">
        <v>67855.63</v>
      </c>
      <c r="G337">
        <v>4.08</v>
      </c>
      <c r="H337">
        <v>28458.78</v>
      </c>
    </row>
    <row r="338" spans="1:8">
      <c r="A338" t="s">
        <v>551</v>
      </c>
      <c r="B338" s="1">
        <v>45453</v>
      </c>
      <c r="C338" t="s">
        <v>475</v>
      </c>
      <c r="D338" t="s">
        <v>23</v>
      </c>
      <c r="E338" t="s">
        <v>11</v>
      </c>
      <c r="F338">
        <v>76794.03</v>
      </c>
      <c r="G338">
        <v>12.82</v>
      </c>
      <c r="H338">
        <v>22923.03</v>
      </c>
    </row>
    <row r="339" spans="1:8">
      <c r="A339" t="s">
        <v>552</v>
      </c>
      <c r="B339" s="1">
        <v>45826</v>
      </c>
      <c r="C339" t="s">
        <v>98</v>
      </c>
      <c r="D339" t="s">
        <v>14</v>
      </c>
      <c r="E339" t="s">
        <v>20</v>
      </c>
      <c r="F339">
        <v>166946.41</v>
      </c>
      <c r="G339">
        <v>4.7300000000000004</v>
      </c>
      <c r="H339">
        <v>57544.22</v>
      </c>
    </row>
    <row r="340" spans="1:8">
      <c r="A340" t="s">
        <v>553</v>
      </c>
      <c r="B340" s="1">
        <v>45415</v>
      </c>
      <c r="C340" t="s">
        <v>178</v>
      </c>
      <c r="D340" t="s">
        <v>14</v>
      </c>
      <c r="E340" t="s">
        <v>20</v>
      </c>
      <c r="F340">
        <v>226983</v>
      </c>
      <c r="G340">
        <v>14.23</v>
      </c>
      <c r="H340">
        <v>114877.83</v>
      </c>
    </row>
    <row r="341" spans="1:8">
      <c r="A341" t="s">
        <v>554</v>
      </c>
      <c r="B341" s="1">
        <v>45808</v>
      </c>
      <c r="C341" t="s">
        <v>555</v>
      </c>
      <c r="D341" t="s">
        <v>10</v>
      </c>
      <c r="E341" t="s">
        <v>11</v>
      </c>
      <c r="F341">
        <v>81769.259999999995</v>
      </c>
      <c r="G341">
        <v>11.55</v>
      </c>
      <c r="H341">
        <v>29765.69</v>
      </c>
    </row>
    <row r="342" spans="1:8">
      <c r="A342" t="s">
        <v>556</v>
      </c>
      <c r="B342" s="1">
        <v>45448</v>
      </c>
      <c r="C342" t="s">
        <v>557</v>
      </c>
      <c r="D342" t="s">
        <v>39</v>
      </c>
      <c r="E342" t="s">
        <v>20</v>
      </c>
      <c r="F342">
        <v>151092.41</v>
      </c>
      <c r="G342">
        <v>13.3</v>
      </c>
      <c r="H342">
        <v>71316.91</v>
      </c>
    </row>
    <row r="343" spans="1:8">
      <c r="A343" t="s">
        <v>558</v>
      </c>
      <c r="B343" s="1">
        <v>45914</v>
      </c>
      <c r="C343" t="s">
        <v>79</v>
      </c>
      <c r="D343" t="s">
        <v>10</v>
      </c>
      <c r="E343" t="s">
        <v>20</v>
      </c>
      <c r="F343">
        <v>90576.25</v>
      </c>
      <c r="G343">
        <v>19.12</v>
      </c>
      <c r="H343">
        <v>35710.92</v>
      </c>
    </row>
    <row r="344" spans="1:8">
      <c r="A344" t="s">
        <v>559</v>
      </c>
      <c r="B344" s="1">
        <v>45559</v>
      </c>
      <c r="C344" t="s">
        <v>416</v>
      </c>
      <c r="D344" t="s">
        <v>14</v>
      </c>
      <c r="E344" t="s">
        <v>11</v>
      </c>
      <c r="F344">
        <v>105030.31</v>
      </c>
      <c r="G344">
        <v>11.14</v>
      </c>
      <c r="H344">
        <v>43310.93</v>
      </c>
    </row>
    <row r="345" spans="1:8">
      <c r="A345" t="s">
        <v>560</v>
      </c>
      <c r="B345" s="1">
        <v>46003</v>
      </c>
      <c r="C345" t="s">
        <v>505</v>
      </c>
      <c r="D345" t="s">
        <v>23</v>
      </c>
      <c r="E345" t="s">
        <v>30</v>
      </c>
      <c r="F345">
        <v>135088.89000000001</v>
      </c>
      <c r="G345">
        <v>4.4000000000000004</v>
      </c>
      <c r="H345">
        <v>67181.94</v>
      </c>
    </row>
    <row r="346" spans="1:8">
      <c r="A346" t="s">
        <v>561</v>
      </c>
      <c r="B346" s="1">
        <v>45771</v>
      </c>
      <c r="C346" t="s">
        <v>98</v>
      </c>
      <c r="D346" t="s">
        <v>39</v>
      </c>
      <c r="E346" t="s">
        <v>11</v>
      </c>
      <c r="F346">
        <v>229198.46</v>
      </c>
      <c r="G346">
        <v>3.07</v>
      </c>
      <c r="H346">
        <v>60389.48</v>
      </c>
    </row>
    <row r="347" spans="1:8">
      <c r="A347" t="s">
        <v>562</v>
      </c>
      <c r="B347" s="1">
        <v>45719</v>
      </c>
      <c r="C347" t="s">
        <v>235</v>
      </c>
      <c r="D347" t="s">
        <v>10</v>
      </c>
      <c r="E347" t="s">
        <v>11</v>
      </c>
      <c r="F347">
        <v>140878.12</v>
      </c>
      <c r="G347">
        <v>14.92</v>
      </c>
      <c r="H347">
        <v>46912.47</v>
      </c>
    </row>
    <row r="348" spans="1:8">
      <c r="A348" t="s">
        <v>563</v>
      </c>
      <c r="B348" s="1">
        <v>45338</v>
      </c>
      <c r="C348" t="s">
        <v>334</v>
      </c>
      <c r="D348" t="s">
        <v>14</v>
      </c>
      <c r="E348" t="s">
        <v>20</v>
      </c>
      <c r="F348">
        <v>187793.37</v>
      </c>
      <c r="G348">
        <v>4.03</v>
      </c>
      <c r="H348">
        <v>94136.66</v>
      </c>
    </row>
    <row r="349" spans="1:8">
      <c r="A349" t="s">
        <v>564</v>
      </c>
      <c r="B349" s="1">
        <v>45616</v>
      </c>
      <c r="C349" t="s">
        <v>309</v>
      </c>
      <c r="D349" t="s">
        <v>23</v>
      </c>
      <c r="E349" t="s">
        <v>30</v>
      </c>
      <c r="F349">
        <v>60376.04</v>
      </c>
      <c r="G349">
        <v>9.69</v>
      </c>
      <c r="H349">
        <v>17429.23</v>
      </c>
    </row>
    <row r="350" spans="1:8">
      <c r="A350" t="s">
        <v>565</v>
      </c>
      <c r="B350" s="1">
        <v>45294</v>
      </c>
      <c r="C350" t="s">
        <v>566</v>
      </c>
      <c r="D350" t="s">
        <v>14</v>
      </c>
      <c r="E350" t="s">
        <v>20</v>
      </c>
      <c r="F350">
        <v>101391.32</v>
      </c>
      <c r="G350">
        <v>19.75</v>
      </c>
      <c r="H350">
        <v>42945.48</v>
      </c>
    </row>
    <row r="351" spans="1:8">
      <c r="A351" t="s">
        <v>567</v>
      </c>
      <c r="B351" s="1">
        <v>45947</v>
      </c>
      <c r="C351" t="s">
        <v>146</v>
      </c>
      <c r="D351" t="s">
        <v>10</v>
      </c>
      <c r="E351" t="s">
        <v>30</v>
      </c>
      <c r="F351">
        <v>31652.55</v>
      </c>
      <c r="G351">
        <v>8.58</v>
      </c>
      <c r="H351">
        <v>11455.01</v>
      </c>
    </row>
    <row r="352" spans="1:8">
      <c r="A352" t="s">
        <v>568</v>
      </c>
      <c r="B352" s="1">
        <v>45982</v>
      </c>
      <c r="C352" t="s">
        <v>113</v>
      </c>
      <c r="D352" t="s">
        <v>39</v>
      </c>
      <c r="E352" t="s">
        <v>17</v>
      </c>
      <c r="F352">
        <v>249723.93</v>
      </c>
      <c r="G352">
        <v>0.73</v>
      </c>
      <c r="H352">
        <v>101798.3</v>
      </c>
    </row>
    <row r="353" spans="1:8">
      <c r="A353" t="s">
        <v>569</v>
      </c>
      <c r="B353" s="1">
        <v>45856</v>
      </c>
      <c r="C353" t="s">
        <v>55</v>
      </c>
      <c r="D353" t="s">
        <v>14</v>
      </c>
      <c r="E353" t="s">
        <v>17</v>
      </c>
      <c r="F353">
        <v>143119.28</v>
      </c>
      <c r="G353">
        <v>23.28</v>
      </c>
      <c r="H353">
        <v>60199.11</v>
      </c>
    </row>
    <row r="354" spans="1:8">
      <c r="A354" t="s">
        <v>570</v>
      </c>
      <c r="B354" s="1">
        <v>45499</v>
      </c>
      <c r="C354" t="s">
        <v>361</v>
      </c>
      <c r="D354" t="s">
        <v>14</v>
      </c>
      <c r="E354" t="s">
        <v>30</v>
      </c>
      <c r="F354">
        <v>234910.54</v>
      </c>
      <c r="G354">
        <v>17.670000000000002</v>
      </c>
      <c r="H354">
        <v>91467.1</v>
      </c>
    </row>
    <row r="355" spans="1:8">
      <c r="A355" t="s">
        <v>571</v>
      </c>
      <c r="B355" s="1">
        <v>45567</v>
      </c>
      <c r="C355" t="s">
        <v>314</v>
      </c>
      <c r="D355" t="s">
        <v>39</v>
      </c>
      <c r="E355" t="s">
        <v>11</v>
      </c>
      <c r="F355">
        <v>154832.09</v>
      </c>
      <c r="G355">
        <v>13.76</v>
      </c>
      <c r="H355">
        <v>74317.58</v>
      </c>
    </row>
    <row r="356" spans="1:8">
      <c r="A356" t="s">
        <v>572</v>
      </c>
      <c r="B356" s="1">
        <v>45416</v>
      </c>
      <c r="C356" t="s">
        <v>573</v>
      </c>
      <c r="D356" t="s">
        <v>39</v>
      </c>
      <c r="E356" t="s">
        <v>20</v>
      </c>
      <c r="F356">
        <v>187330.05</v>
      </c>
      <c r="G356">
        <v>17.82</v>
      </c>
      <c r="H356">
        <v>72494.41</v>
      </c>
    </row>
    <row r="357" spans="1:8">
      <c r="A357" t="s">
        <v>574</v>
      </c>
      <c r="B357" s="1">
        <v>45726</v>
      </c>
      <c r="C357" t="s">
        <v>575</v>
      </c>
      <c r="D357" t="s">
        <v>14</v>
      </c>
      <c r="E357" t="s">
        <v>11</v>
      </c>
      <c r="F357">
        <v>81926.960000000006</v>
      </c>
      <c r="G357">
        <v>14.61</v>
      </c>
      <c r="H357">
        <v>44850.34</v>
      </c>
    </row>
    <row r="358" spans="1:8">
      <c r="A358" t="s">
        <v>576</v>
      </c>
      <c r="B358" s="1">
        <v>45514</v>
      </c>
      <c r="C358" t="s">
        <v>577</v>
      </c>
      <c r="D358" t="s">
        <v>10</v>
      </c>
      <c r="E358" t="s">
        <v>30</v>
      </c>
      <c r="F358">
        <v>155193.10999999999</v>
      </c>
      <c r="G358">
        <v>23.04</v>
      </c>
      <c r="H358">
        <v>45110.03</v>
      </c>
    </row>
    <row r="359" spans="1:8">
      <c r="A359" t="s">
        <v>578</v>
      </c>
      <c r="B359" s="1">
        <v>45612</v>
      </c>
      <c r="C359" t="s">
        <v>198</v>
      </c>
      <c r="D359" t="s">
        <v>39</v>
      </c>
      <c r="E359" t="s">
        <v>17</v>
      </c>
      <c r="F359">
        <v>96716.05</v>
      </c>
      <c r="G359">
        <v>13.44</v>
      </c>
      <c r="H359">
        <v>33489.14</v>
      </c>
    </row>
    <row r="360" spans="1:8">
      <c r="A360" t="s">
        <v>579</v>
      </c>
      <c r="B360" s="1">
        <v>45916</v>
      </c>
      <c r="C360" t="s">
        <v>9</v>
      </c>
      <c r="D360" t="s">
        <v>10</v>
      </c>
      <c r="E360" t="s">
        <v>11</v>
      </c>
      <c r="F360">
        <v>143553.94</v>
      </c>
      <c r="G360">
        <v>22.1</v>
      </c>
      <c r="H360">
        <v>75946.679999999993</v>
      </c>
    </row>
    <row r="361" spans="1:8">
      <c r="A361" t="s">
        <v>580</v>
      </c>
      <c r="B361" s="1">
        <v>45568</v>
      </c>
      <c r="C361" t="s">
        <v>210</v>
      </c>
      <c r="D361" t="s">
        <v>10</v>
      </c>
      <c r="E361" t="s">
        <v>17</v>
      </c>
      <c r="F361">
        <v>231120.03</v>
      </c>
      <c r="G361">
        <v>7.91</v>
      </c>
      <c r="H361">
        <v>113620.65</v>
      </c>
    </row>
    <row r="362" spans="1:8">
      <c r="A362" t="s">
        <v>581</v>
      </c>
      <c r="B362" s="1">
        <v>45701</v>
      </c>
      <c r="C362" t="s">
        <v>13</v>
      </c>
      <c r="D362" t="s">
        <v>23</v>
      </c>
      <c r="E362" t="s">
        <v>20</v>
      </c>
      <c r="F362">
        <v>38983.58</v>
      </c>
      <c r="G362">
        <v>0.15</v>
      </c>
      <c r="H362">
        <v>11755.47</v>
      </c>
    </row>
    <row r="363" spans="1:8">
      <c r="A363" t="s">
        <v>582</v>
      </c>
      <c r="B363" s="1">
        <v>45852</v>
      </c>
      <c r="C363" t="s">
        <v>380</v>
      </c>
      <c r="D363" t="s">
        <v>39</v>
      </c>
      <c r="E363" t="s">
        <v>30</v>
      </c>
      <c r="F363">
        <v>187936.42</v>
      </c>
      <c r="G363">
        <v>18.36</v>
      </c>
      <c r="H363">
        <v>96101.95</v>
      </c>
    </row>
    <row r="364" spans="1:8">
      <c r="A364" t="s">
        <v>583</v>
      </c>
      <c r="B364" s="1">
        <v>45355</v>
      </c>
      <c r="C364" t="s">
        <v>584</v>
      </c>
      <c r="D364" t="s">
        <v>39</v>
      </c>
      <c r="E364" t="s">
        <v>20</v>
      </c>
      <c r="F364">
        <v>136673.81</v>
      </c>
      <c r="G364">
        <v>24.51</v>
      </c>
      <c r="H364">
        <v>51609.440000000002</v>
      </c>
    </row>
    <row r="365" spans="1:8">
      <c r="A365" t="s">
        <v>585</v>
      </c>
      <c r="B365" s="1">
        <v>45693</v>
      </c>
      <c r="C365" t="s">
        <v>450</v>
      </c>
      <c r="D365" t="s">
        <v>23</v>
      </c>
      <c r="E365" t="s">
        <v>11</v>
      </c>
      <c r="F365">
        <v>74804.81</v>
      </c>
      <c r="G365">
        <v>2.74</v>
      </c>
      <c r="H365">
        <v>26571.16</v>
      </c>
    </row>
    <row r="366" spans="1:8">
      <c r="A366" t="s">
        <v>586</v>
      </c>
      <c r="B366" s="1">
        <v>45703</v>
      </c>
      <c r="C366" t="s">
        <v>238</v>
      </c>
      <c r="D366" t="s">
        <v>10</v>
      </c>
      <c r="E366" t="s">
        <v>20</v>
      </c>
      <c r="F366">
        <v>175730.13</v>
      </c>
      <c r="G366">
        <v>2.06</v>
      </c>
      <c r="H366">
        <v>78069.929999999993</v>
      </c>
    </row>
    <row r="367" spans="1:8">
      <c r="A367" t="s">
        <v>587</v>
      </c>
      <c r="B367" s="1">
        <v>45702</v>
      </c>
      <c r="C367" t="s">
        <v>538</v>
      </c>
      <c r="D367" t="s">
        <v>10</v>
      </c>
      <c r="E367" t="s">
        <v>30</v>
      </c>
      <c r="F367">
        <v>149676.37</v>
      </c>
      <c r="G367">
        <v>2.4700000000000002</v>
      </c>
      <c r="H367">
        <v>74671.94</v>
      </c>
    </row>
    <row r="368" spans="1:8">
      <c r="A368" t="s">
        <v>588</v>
      </c>
      <c r="B368" s="1">
        <v>46011</v>
      </c>
      <c r="C368" t="s">
        <v>229</v>
      </c>
      <c r="D368" t="s">
        <v>23</v>
      </c>
      <c r="E368" t="s">
        <v>11</v>
      </c>
      <c r="F368">
        <v>231522.45</v>
      </c>
      <c r="G368">
        <v>5.35</v>
      </c>
      <c r="H368">
        <v>99888.37</v>
      </c>
    </row>
    <row r="369" spans="1:8">
      <c r="A369" t="s">
        <v>589</v>
      </c>
      <c r="B369" s="1">
        <v>45757</v>
      </c>
      <c r="C369" t="s">
        <v>590</v>
      </c>
      <c r="D369" t="s">
        <v>14</v>
      </c>
      <c r="E369" t="s">
        <v>30</v>
      </c>
      <c r="F369">
        <v>206411.34</v>
      </c>
      <c r="G369">
        <v>18.34</v>
      </c>
      <c r="H369">
        <v>105410.95</v>
      </c>
    </row>
    <row r="370" spans="1:8">
      <c r="A370" t="s">
        <v>591</v>
      </c>
      <c r="B370" s="1">
        <v>45585</v>
      </c>
      <c r="C370" t="s">
        <v>592</v>
      </c>
      <c r="D370" t="s">
        <v>10</v>
      </c>
      <c r="E370" t="s">
        <v>17</v>
      </c>
      <c r="F370">
        <v>20389.54</v>
      </c>
      <c r="G370">
        <v>4.18</v>
      </c>
      <c r="H370">
        <v>7651.72</v>
      </c>
    </row>
    <row r="371" spans="1:8">
      <c r="A371" t="s">
        <v>593</v>
      </c>
      <c r="B371" s="1">
        <v>45879</v>
      </c>
      <c r="C371" t="s">
        <v>286</v>
      </c>
      <c r="D371" t="s">
        <v>14</v>
      </c>
      <c r="E371" t="s">
        <v>17</v>
      </c>
      <c r="F371">
        <v>208270.39</v>
      </c>
      <c r="G371">
        <v>13.28</v>
      </c>
      <c r="H371">
        <v>113683.15</v>
      </c>
    </row>
    <row r="372" spans="1:8">
      <c r="A372" t="s">
        <v>594</v>
      </c>
      <c r="B372" s="1">
        <v>45695</v>
      </c>
      <c r="C372" t="s">
        <v>595</v>
      </c>
      <c r="D372" t="s">
        <v>23</v>
      </c>
      <c r="E372" t="s">
        <v>11</v>
      </c>
      <c r="F372">
        <v>140224.56</v>
      </c>
      <c r="G372">
        <v>16.95</v>
      </c>
      <c r="H372">
        <v>68967.05</v>
      </c>
    </row>
    <row r="373" spans="1:8">
      <c r="A373" t="s">
        <v>596</v>
      </c>
      <c r="B373" s="1">
        <v>45675</v>
      </c>
      <c r="C373" t="s">
        <v>282</v>
      </c>
      <c r="D373" t="s">
        <v>23</v>
      </c>
      <c r="E373" t="s">
        <v>11</v>
      </c>
      <c r="F373">
        <v>230204.66</v>
      </c>
      <c r="G373">
        <v>18.03</v>
      </c>
      <c r="H373">
        <v>80199.42</v>
      </c>
    </row>
    <row r="374" spans="1:8">
      <c r="A374" t="s">
        <v>597</v>
      </c>
      <c r="B374" s="1">
        <v>45648</v>
      </c>
      <c r="C374" t="s">
        <v>146</v>
      </c>
      <c r="D374" t="s">
        <v>14</v>
      </c>
      <c r="E374" t="s">
        <v>11</v>
      </c>
      <c r="F374">
        <v>120098.11</v>
      </c>
      <c r="G374">
        <v>10.59</v>
      </c>
      <c r="H374">
        <v>45703.05</v>
      </c>
    </row>
    <row r="375" spans="1:8">
      <c r="A375" t="s">
        <v>598</v>
      </c>
      <c r="B375" s="1">
        <v>45520</v>
      </c>
      <c r="C375" t="s">
        <v>288</v>
      </c>
      <c r="D375" t="s">
        <v>39</v>
      </c>
      <c r="E375" t="s">
        <v>17</v>
      </c>
      <c r="F375">
        <v>152976.89000000001</v>
      </c>
      <c r="G375">
        <v>0.56999999999999995</v>
      </c>
      <c r="H375">
        <v>63062.36</v>
      </c>
    </row>
    <row r="376" spans="1:8">
      <c r="A376" t="s">
        <v>599</v>
      </c>
      <c r="B376" s="1">
        <v>45679</v>
      </c>
      <c r="C376" t="s">
        <v>87</v>
      </c>
      <c r="D376" t="s">
        <v>23</v>
      </c>
      <c r="E376" t="s">
        <v>30</v>
      </c>
      <c r="F376">
        <v>107309.3</v>
      </c>
      <c r="G376">
        <v>16.8</v>
      </c>
      <c r="H376">
        <v>39874.870000000003</v>
      </c>
    </row>
    <row r="377" spans="1:8">
      <c r="A377" t="s">
        <v>600</v>
      </c>
      <c r="B377" s="1">
        <v>45605</v>
      </c>
      <c r="C377" t="s">
        <v>293</v>
      </c>
      <c r="D377" t="s">
        <v>10</v>
      </c>
      <c r="E377" t="s">
        <v>17</v>
      </c>
      <c r="F377">
        <v>45624.88</v>
      </c>
      <c r="G377">
        <v>0.24</v>
      </c>
      <c r="H377">
        <v>12263</v>
      </c>
    </row>
    <row r="378" spans="1:8">
      <c r="A378" t="s">
        <v>601</v>
      </c>
      <c r="B378" s="1">
        <v>45690</v>
      </c>
      <c r="C378" t="s">
        <v>150</v>
      </c>
      <c r="D378" t="s">
        <v>39</v>
      </c>
      <c r="E378" t="s">
        <v>20</v>
      </c>
      <c r="F378">
        <v>77725.78</v>
      </c>
      <c r="G378">
        <v>7.65</v>
      </c>
      <c r="H378">
        <v>37788.53</v>
      </c>
    </row>
    <row r="379" spans="1:8">
      <c r="A379" t="s">
        <v>602</v>
      </c>
      <c r="B379" s="1">
        <v>45815</v>
      </c>
      <c r="C379" t="s">
        <v>603</v>
      </c>
      <c r="D379" t="s">
        <v>10</v>
      </c>
      <c r="E379" t="s">
        <v>11</v>
      </c>
      <c r="F379">
        <v>238028.82</v>
      </c>
      <c r="G379">
        <v>10.77</v>
      </c>
      <c r="H379">
        <v>120468.22</v>
      </c>
    </row>
    <row r="380" spans="1:8">
      <c r="A380" t="s">
        <v>604</v>
      </c>
      <c r="B380" s="1">
        <v>45741</v>
      </c>
      <c r="C380" t="s">
        <v>605</v>
      </c>
      <c r="D380" t="s">
        <v>23</v>
      </c>
      <c r="E380" t="s">
        <v>17</v>
      </c>
      <c r="F380">
        <v>208248.73</v>
      </c>
      <c r="G380">
        <v>16.75</v>
      </c>
      <c r="H380">
        <v>64257.54</v>
      </c>
    </row>
    <row r="381" spans="1:8">
      <c r="A381" t="s">
        <v>606</v>
      </c>
      <c r="B381" s="1">
        <v>45776</v>
      </c>
      <c r="C381" t="s">
        <v>400</v>
      </c>
      <c r="D381" t="s">
        <v>39</v>
      </c>
      <c r="E381" t="s">
        <v>17</v>
      </c>
      <c r="F381">
        <v>84937.24</v>
      </c>
      <c r="G381">
        <v>0.39</v>
      </c>
      <c r="H381">
        <v>41157.03</v>
      </c>
    </row>
    <row r="382" spans="1:8">
      <c r="A382" t="s">
        <v>607</v>
      </c>
      <c r="B382" s="1">
        <v>45435</v>
      </c>
      <c r="C382" t="s">
        <v>608</v>
      </c>
      <c r="D382" t="s">
        <v>23</v>
      </c>
      <c r="E382" t="s">
        <v>17</v>
      </c>
      <c r="F382">
        <v>212677.17</v>
      </c>
      <c r="G382">
        <v>4.6100000000000003</v>
      </c>
      <c r="H382">
        <v>61530.57</v>
      </c>
    </row>
    <row r="383" spans="1:8">
      <c r="A383" t="s">
        <v>609</v>
      </c>
      <c r="B383" s="1">
        <v>45364</v>
      </c>
      <c r="C383" t="s">
        <v>610</v>
      </c>
      <c r="D383" t="s">
        <v>10</v>
      </c>
      <c r="E383" t="s">
        <v>20</v>
      </c>
      <c r="F383">
        <v>49791.71</v>
      </c>
      <c r="G383">
        <v>23.23</v>
      </c>
      <c r="H383">
        <v>26692.09</v>
      </c>
    </row>
    <row r="384" spans="1:8">
      <c r="A384" t="s">
        <v>611</v>
      </c>
      <c r="B384" s="1">
        <v>45655</v>
      </c>
      <c r="C384" t="s">
        <v>105</v>
      </c>
      <c r="D384" t="s">
        <v>23</v>
      </c>
      <c r="E384" t="s">
        <v>20</v>
      </c>
      <c r="F384">
        <v>100319.09</v>
      </c>
      <c r="G384">
        <v>12.17</v>
      </c>
      <c r="H384">
        <v>30599.4</v>
      </c>
    </row>
    <row r="385" spans="1:8">
      <c r="A385" t="s">
        <v>612</v>
      </c>
      <c r="B385" s="1">
        <v>45947</v>
      </c>
      <c r="C385" t="s">
        <v>336</v>
      </c>
      <c r="D385" t="s">
        <v>23</v>
      </c>
      <c r="E385" t="s">
        <v>20</v>
      </c>
      <c r="F385">
        <v>64038.29</v>
      </c>
      <c r="G385">
        <v>16.97</v>
      </c>
      <c r="H385">
        <v>17498.61</v>
      </c>
    </row>
    <row r="386" spans="1:8">
      <c r="A386" t="s">
        <v>613</v>
      </c>
      <c r="B386" s="1">
        <v>45495</v>
      </c>
      <c r="C386" t="s">
        <v>324</v>
      </c>
      <c r="D386" t="s">
        <v>39</v>
      </c>
      <c r="E386" t="s">
        <v>20</v>
      </c>
      <c r="F386">
        <v>207883.75</v>
      </c>
      <c r="G386">
        <v>10.23</v>
      </c>
      <c r="H386">
        <v>99791.05</v>
      </c>
    </row>
    <row r="387" spans="1:8">
      <c r="A387" t="s">
        <v>614</v>
      </c>
      <c r="B387" s="1">
        <v>45740</v>
      </c>
      <c r="C387" t="s">
        <v>615</v>
      </c>
      <c r="D387" t="s">
        <v>10</v>
      </c>
      <c r="E387" t="s">
        <v>20</v>
      </c>
      <c r="F387">
        <v>240490.9</v>
      </c>
      <c r="G387">
        <v>5.75</v>
      </c>
      <c r="H387">
        <v>99727.86</v>
      </c>
    </row>
    <row r="388" spans="1:8">
      <c r="A388" t="s">
        <v>616</v>
      </c>
      <c r="B388" s="1">
        <v>45770</v>
      </c>
      <c r="C388" t="s">
        <v>71</v>
      </c>
      <c r="D388" t="s">
        <v>23</v>
      </c>
      <c r="E388" t="s">
        <v>11</v>
      </c>
      <c r="F388">
        <v>97454.399999999994</v>
      </c>
      <c r="G388">
        <v>16.75</v>
      </c>
      <c r="H388">
        <v>45269.49</v>
      </c>
    </row>
    <row r="389" spans="1:8">
      <c r="A389" t="s">
        <v>617</v>
      </c>
      <c r="B389" s="1">
        <v>45840</v>
      </c>
      <c r="C389" t="s">
        <v>126</v>
      </c>
      <c r="D389" t="s">
        <v>14</v>
      </c>
      <c r="E389" t="s">
        <v>20</v>
      </c>
      <c r="F389">
        <v>113211.38</v>
      </c>
      <c r="G389">
        <v>24.67</v>
      </c>
      <c r="H389">
        <v>54415.37</v>
      </c>
    </row>
    <row r="390" spans="1:8">
      <c r="A390" t="s">
        <v>618</v>
      </c>
      <c r="B390" s="1">
        <v>45795</v>
      </c>
      <c r="C390" t="s">
        <v>180</v>
      </c>
      <c r="D390" t="s">
        <v>10</v>
      </c>
      <c r="E390" t="s">
        <v>17</v>
      </c>
      <c r="F390">
        <v>166887.01</v>
      </c>
      <c r="G390">
        <v>5.1100000000000003</v>
      </c>
      <c r="H390">
        <v>74610.649999999994</v>
      </c>
    </row>
    <row r="391" spans="1:8">
      <c r="A391" t="s">
        <v>619</v>
      </c>
      <c r="B391" s="1">
        <v>45903</v>
      </c>
      <c r="C391" t="s">
        <v>548</v>
      </c>
      <c r="D391" t="s">
        <v>10</v>
      </c>
      <c r="E391" t="s">
        <v>30</v>
      </c>
      <c r="F391">
        <v>39588.35</v>
      </c>
      <c r="G391">
        <v>11.22</v>
      </c>
      <c r="H391">
        <v>18706.919999999998</v>
      </c>
    </row>
    <row r="392" spans="1:8">
      <c r="A392" t="s">
        <v>620</v>
      </c>
      <c r="B392" s="1">
        <v>45306</v>
      </c>
      <c r="C392" t="s">
        <v>322</v>
      </c>
      <c r="D392" t="s">
        <v>14</v>
      </c>
      <c r="E392" t="s">
        <v>30</v>
      </c>
      <c r="F392">
        <v>101794.32</v>
      </c>
      <c r="G392">
        <v>8.57</v>
      </c>
      <c r="H392">
        <v>36872.97</v>
      </c>
    </row>
    <row r="393" spans="1:8">
      <c r="A393" t="s">
        <v>621</v>
      </c>
      <c r="B393" s="1">
        <v>45635</v>
      </c>
      <c r="C393" t="s">
        <v>622</v>
      </c>
      <c r="D393" t="s">
        <v>10</v>
      </c>
      <c r="E393" t="s">
        <v>30</v>
      </c>
      <c r="F393">
        <v>240149.02</v>
      </c>
      <c r="G393">
        <v>14.17</v>
      </c>
      <c r="H393">
        <v>62452.42</v>
      </c>
    </row>
    <row r="394" spans="1:8">
      <c r="A394" t="s">
        <v>623</v>
      </c>
      <c r="B394" s="1">
        <v>45532</v>
      </c>
      <c r="C394" t="s">
        <v>624</v>
      </c>
      <c r="D394" t="s">
        <v>23</v>
      </c>
      <c r="E394" t="s">
        <v>20</v>
      </c>
      <c r="F394">
        <v>106866.51</v>
      </c>
      <c r="G394">
        <v>5.34</v>
      </c>
      <c r="H394">
        <v>51741.25</v>
      </c>
    </row>
    <row r="395" spans="1:8">
      <c r="A395" t="s">
        <v>625</v>
      </c>
      <c r="B395" s="1">
        <v>45479</v>
      </c>
      <c r="C395" t="s">
        <v>286</v>
      </c>
      <c r="D395" t="s">
        <v>14</v>
      </c>
      <c r="E395" t="s">
        <v>17</v>
      </c>
      <c r="F395">
        <v>24210.34</v>
      </c>
      <c r="G395">
        <v>20.22</v>
      </c>
      <c r="H395">
        <v>6165.64</v>
      </c>
    </row>
    <row r="396" spans="1:8">
      <c r="A396" t="s">
        <v>626</v>
      </c>
      <c r="B396" s="1">
        <v>45695</v>
      </c>
      <c r="C396" t="s">
        <v>595</v>
      </c>
      <c r="D396" t="s">
        <v>10</v>
      </c>
      <c r="E396" t="s">
        <v>30</v>
      </c>
      <c r="F396">
        <v>75184.55</v>
      </c>
      <c r="G396">
        <v>21.14</v>
      </c>
      <c r="H396">
        <v>31795.22</v>
      </c>
    </row>
    <row r="397" spans="1:8">
      <c r="A397" t="s">
        <v>627</v>
      </c>
      <c r="B397" s="1">
        <v>45524</v>
      </c>
      <c r="C397" t="s">
        <v>628</v>
      </c>
      <c r="D397" t="s">
        <v>10</v>
      </c>
      <c r="E397" t="s">
        <v>20</v>
      </c>
      <c r="F397">
        <v>246246.55</v>
      </c>
      <c r="G397">
        <v>21.1</v>
      </c>
      <c r="H397">
        <v>102136.47</v>
      </c>
    </row>
    <row r="398" spans="1:8">
      <c r="A398" t="s">
        <v>629</v>
      </c>
      <c r="B398" s="1">
        <v>45894</v>
      </c>
      <c r="C398" t="s">
        <v>522</v>
      </c>
      <c r="D398" t="s">
        <v>14</v>
      </c>
      <c r="E398" t="s">
        <v>20</v>
      </c>
      <c r="F398">
        <v>144783.75</v>
      </c>
      <c r="G398">
        <v>5.96</v>
      </c>
      <c r="H398">
        <v>43360.11</v>
      </c>
    </row>
    <row r="399" spans="1:8">
      <c r="A399" t="s">
        <v>630</v>
      </c>
      <c r="B399" s="1">
        <v>45604</v>
      </c>
      <c r="C399" t="s">
        <v>631</v>
      </c>
      <c r="D399" t="s">
        <v>39</v>
      </c>
      <c r="E399" t="s">
        <v>17</v>
      </c>
      <c r="F399">
        <v>225324.82</v>
      </c>
      <c r="G399">
        <v>16.05</v>
      </c>
      <c r="H399">
        <v>79223.899999999994</v>
      </c>
    </row>
    <row r="400" spans="1:8">
      <c r="A400" t="s">
        <v>632</v>
      </c>
      <c r="B400" s="1">
        <v>45481</v>
      </c>
      <c r="C400" t="s">
        <v>633</v>
      </c>
      <c r="D400" t="s">
        <v>39</v>
      </c>
      <c r="E400" t="s">
        <v>17</v>
      </c>
      <c r="F400">
        <v>98947.87</v>
      </c>
      <c r="G400">
        <v>15.02</v>
      </c>
      <c r="H400">
        <v>39931.85</v>
      </c>
    </row>
    <row r="401" spans="1:8">
      <c r="A401" t="s">
        <v>634</v>
      </c>
      <c r="B401" s="1">
        <v>45799</v>
      </c>
      <c r="C401" t="s">
        <v>500</v>
      </c>
      <c r="D401" t="s">
        <v>10</v>
      </c>
      <c r="E401" t="s">
        <v>17</v>
      </c>
      <c r="F401">
        <v>100829.34</v>
      </c>
      <c r="G401">
        <v>19.09</v>
      </c>
      <c r="H401">
        <v>54829.07</v>
      </c>
    </row>
    <row r="402" spans="1:8">
      <c r="A402" t="s">
        <v>635</v>
      </c>
      <c r="B402" s="1">
        <v>45771</v>
      </c>
      <c r="C402" t="s">
        <v>636</v>
      </c>
      <c r="D402" t="s">
        <v>23</v>
      </c>
      <c r="E402" t="s">
        <v>20</v>
      </c>
      <c r="F402">
        <v>152080.18</v>
      </c>
      <c r="G402">
        <v>16.399999999999999</v>
      </c>
      <c r="H402">
        <v>59979.93</v>
      </c>
    </row>
    <row r="403" spans="1:8">
      <c r="A403" t="s">
        <v>637</v>
      </c>
      <c r="B403" s="1">
        <v>45496</v>
      </c>
      <c r="C403" t="s">
        <v>638</v>
      </c>
      <c r="D403" t="s">
        <v>10</v>
      </c>
      <c r="E403" t="s">
        <v>11</v>
      </c>
      <c r="F403">
        <v>27033.77</v>
      </c>
      <c r="G403">
        <v>0.88</v>
      </c>
      <c r="H403">
        <v>10316.84</v>
      </c>
    </row>
    <row r="404" spans="1:8">
      <c r="A404" t="s">
        <v>639</v>
      </c>
      <c r="B404" s="1">
        <v>45832</v>
      </c>
      <c r="C404" t="s">
        <v>505</v>
      </c>
      <c r="D404" t="s">
        <v>23</v>
      </c>
      <c r="E404" t="s">
        <v>20</v>
      </c>
      <c r="F404">
        <v>33763.31</v>
      </c>
      <c r="G404">
        <v>22.94</v>
      </c>
      <c r="H404">
        <v>10201.200000000001</v>
      </c>
    </row>
    <row r="405" spans="1:8">
      <c r="A405" t="s">
        <v>640</v>
      </c>
      <c r="B405" s="1">
        <v>45727</v>
      </c>
      <c r="C405" t="s">
        <v>641</v>
      </c>
      <c r="D405" t="s">
        <v>23</v>
      </c>
      <c r="E405" t="s">
        <v>17</v>
      </c>
      <c r="F405">
        <v>96607.12</v>
      </c>
      <c r="G405">
        <v>23.76</v>
      </c>
      <c r="H405">
        <v>51253.06</v>
      </c>
    </row>
    <row r="406" spans="1:8">
      <c r="A406" t="s">
        <v>642</v>
      </c>
      <c r="B406" s="1">
        <v>45448</v>
      </c>
      <c r="C406" t="s">
        <v>542</v>
      </c>
      <c r="D406" t="s">
        <v>14</v>
      </c>
      <c r="E406" t="s">
        <v>30</v>
      </c>
      <c r="F406">
        <v>121621.85</v>
      </c>
      <c r="G406">
        <v>13.03</v>
      </c>
      <c r="H406">
        <v>41344.559999999998</v>
      </c>
    </row>
    <row r="407" spans="1:8">
      <c r="A407" t="s">
        <v>643</v>
      </c>
      <c r="B407" s="1">
        <v>45578</v>
      </c>
      <c r="C407" t="s">
        <v>450</v>
      </c>
      <c r="D407" t="s">
        <v>39</v>
      </c>
      <c r="E407" t="s">
        <v>11</v>
      </c>
      <c r="F407">
        <v>18485.32</v>
      </c>
      <c r="G407">
        <v>18.37</v>
      </c>
      <c r="H407">
        <v>7915.46</v>
      </c>
    </row>
    <row r="408" spans="1:8">
      <c r="A408" t="s">
        <v>644</v>
      </c>
      <c r="B408" s="1">
        <v>46018</v>
      </c>
      <c r="C408" t="s">
        <v>309</v>
      </c>
      <c r="D408" t="s">
        <v>14</v>
      </c>
      <c r="E408" t="s">
        <v>11</v>
      </c>
      <c r="F408">
        <v>126250.25</v>
      </c>
      <c r="G408">
        <v>9.76</v>
      </c>
      <c r="H408">
        <v>68586.87</v>
      </c>
    </row>
    <row r="409" spans="1:8">
      <c r="A409" t="s">
        <v>645</v>
      </c>
      <c r="B409" s="1">
        <v>45866</v>
      </c>
      <c r="C409" t="s">
        <v>477</v>
      </c>
      <c r="D409" t="s">
        <v>23</v>
      </c>
      <c r="E409" t="s">
        <v>20</v>
      </c>
      <c r="F409">
        <v>209079.1</v>
      </c>
      <c r="G409">
        <v>15.12</v>
      </c>
      <c r="H409">
        <v>97683.03</v>
      </c>
    </row>
    <row r="410" spans="1:8">
      <c r="A410" t="s">
        <v>646</v>
      </c>
      <c r="B410" s="1">
        <v>45578</v>
      </c>
      <c r="C410" t="s">
        <v>647</v>
      </c>
      <c r="D410" t="s">
        <v>39</v>
      </c>
      <c r="E410" t="s">
        <v>20</v>
      </c>
      <c r="F410">
        <v>20412.669999999998</v>
      </c>
      <c r="G410">
        <v>21.91</v>
      </c>
      <c r="H410">
        <v>7403.43</v>
      </c>
    </row>
    <row r="411" spans="1:8">
      <c r="A411" t="s">
        <v>648</v>
      </c>
      <c r="B411" s="1">
        <v>45691</v>
      </c>
      <c r="C411" t="s">
        <v>649</v>
      </c>
      <c r="D411" t="s">
        <v>14</v>
      </c>
      <c r="E411" t="s">
        <v>17</v>
      </c>
      <c r="F411">
        <v>202257.76</v>
      </c>
      <c r="G411">
        <v>22.48</v>
      </c>
      <c r="H411">
        <v>75382.16</v>
      </c>
    </row>
    <row r="412" spans="1:8">
      <c r="A412" t="s">
        <v>650</v>
      </c>
      <c r="B412" s="1">
        <v>45470</v>
      </c>
      <c r="C412" t="s">
        <v>190</v>
      </c>
      <c r="D412" t="s">
        <v>39</v>
      </c>
      <c r="E412" t="s">
        <v>30</v>
      </c>
      <c r="F412">
        <v>40493.949999999997</v>
      </c>
      <c r="G412">
        <v>11.21</v>
      </c>
      <c r="H412">
        <v>10151.68</v>
      </c>
    </row>
    <row r="413" spans="1:8">
      <c r="A413" t="s">
        <v>651</v>
      </c>
      <c r="B413" s="1">
        <v>45563</v>
      </c>
      <c r="C413" t="s">
        <v>286</v>
      </c>
      <c r="D413" t="s">
        <v>14</v>
      </c>
      <c r="E413" t="s">
        <v>20</v>
      </c>
      <c r="F413">
        <v>38249.339999999997</v>
      </c>
      <c r="G413">
        <v>18.600000000000001</v>
      </c>
      <c r="H413">
        <v>9955.61</v>
      </c>
    </row>
    <row r="414" spans="1:8">
      <c r="A414" t="s">
        <v>652</v>
      </c>
      <c r="B414" s="1">
        <v>45582</v>
      </c>
      <c r="C414" t="s">
        <v>131</v>
      </c>
      <c r="D414" t="s">
        <v>23</v>
      </c>
      <c r="E414" t="s">
        <v>11</v>
      </c>
      <c r="F414">
        <v>132872.51</v>
      </c>
      <c r="G414">
        <v>10.11</v>
      </c>
      <c r="H414">
        <v>66133.56</v>
      </c>
    </row>
    <row r="415" spans="1:8">
      <c r="A415" t="s">
        <v>653</v>
      </c>
      <c r="B415" s="1">
        <v>45962</v>
      </c>
      <c r="C415" t="s">
        <v>342</v>
      </c>
      <c r="D415" t="s">
        <v>23</v>
      </c>
      <c r="E415" t="s">
        <v>20</v>
      </c>
      <c r="F415">
        <v>119429.7</v>
      </c>
      <c r="G415">
        <v>13.31</v>
      </c>
      <c r="H415">
        <v>56816.2</v>
      </c>
    </row>
    <row r="416" spans="1:8">
      <c r="A416" t="s">
        <v>654</v>
      </c>
      <c r="B416" s="1">
        <v>45382</v>
      </c>
      <c r="C416" t="s">
        <v>207</v>
      </c>
      <c r="D416" t="s">
        <v>10</v>
      </c>
      <c r="E416" t="s">
        <v>30</v>
      </c>
      <c r="F416">
        <v>136206.12</v>
      </c>
      <c r="G416">
        <v>17.93</v>
      </c>
      <c r="H416">
        <v>43973.56</v>
      </c>
    </row>
    <row r="417" spans="1:8">
      <c r="A417" t="s">
        <v>655</v>
      </c>
      <c r="B417" s="1">
        <v>45342</v>
      </c>
      <c r="C417" t="s">
        <v>314</v>
      </c>
      <c r="D417" t="s">
        <v>10</v>
      </c>
      <c r="E417" t="s">
        <v>17</v>
      </c>
      <c r="F417">
        <v>190608.31</v>
      </c>
      <c r="G417">
        <v>11.36</v>
      </c>
      <c r="H417">
        <v>60869.7</v>
      </c>
    </row>
    <row r="418" spans="1:8">
      <c r="A418" t="s">
        <v>656</v>
      </c>
      <c r="B418" s="1">
        <v>45296</v>
      </c>
      <c r="C418" t="s">
        <v>408</v>
      </c>
      <c r="D418" t="s">
        <v>10</v>
      </c>
      <c r="E418" t="s">
        <v>20</v>
      </c>
      <c r="F418">
        <v>184517.09</v>
      </c>
      <c r="G418">
        <v>19.3</v>
      </c>
      <c r="H418">
        <v>62556.28</v>
      </c>
    </row>
    <row r="419" spans="1:8">
      <c r="A419" t="s">
        <v>657</v>
      </c>
      <c r="B419" s="1">
        <v>45380</v>
      </c>
      <c r="C419" t="s">
        <v>93</v>
      </c>
      <c r="D419" t="s">
        <v>14</v>
      </c>
      <c r="E419" t="s">
        <v>17</v>
      </c>
      <c r="F419">
        <v>11949.8</v>
      </c>
      <c r="G419">
        <v>0.47</v>
      </c>
      <c r="H419">
        <v>3848.51</v>
      </c>
    </row>
    <row r="420" spans="1:8">
      <c r="A420" t="s">
        <v>658</v>
      </c>
      <c r="B420" s="1">
        <v>45395</v>
      </c>
      <c r="C420" t="s">
        <v>419</v>
      </c>
      <c r="D420" t="s">
        <v>39</v>
      </c>
      <c r="E420" t="s">
        <v>20</v>
      </c>
      <c r="F420">
        <v>122262.19</v>
      </c>
      <c r="G420">
        <v>3.29</v>
      </c>
      <c r="H420">
        <v>60034.91</v>
      </c>
    </row>
    <row r="421" spans="1:8">
      <c r="A421" t="s">
        <v>659</v>
      </c>
      <c r="B421" s="1">
        <v>45695</v>
      </c>
      <c r="C421" t="s">
        <v>660</v>
      </c>
      <c r="D421" t="s">
        <v>39</v>
      </c>
      <c r="E421" t="s">
        <v>30</v>
      </c>
      <c r="F421">
        <v>180768.88</v>
      </c>
      <c r="G421">
        <v>19.809999999999999</v>
      </c>
      <c r="H421">
        <v>91526.1</v>
      </c>
    </row>
    <row r="422" spans="1:8">
      <c r="A422" t="s">
        <v>661</v>
      </c>
      <c r="B422" s="1">
        <v>45837</v>
      </c>
      <c r="C422" t="s">
        <v>662</v>
      </c>
      <c r="D422" t="s">
        <v>23</v>
      </c>
      <c r="E422" t="s">
        <v>30</v>
      </c>
      <c r="F422">
        <v>184329.93</v>
      </c>
      <c r="G422">
        <v>5.91</v>
      </c>
      <c r="H422">
        <v>64861.73</v>
      </c>
    </row>
    <row r="423" spans="1:8">
      <c r="A423" t="s">
        <v>663</v>
      </c>
      <c r="B423" s="1">
        <v>45608</v>
      </c>
      <c r="C423" t="s">
        <v>144</v>
      </c>
      <c r="D423" t="s">
        <v>23</v>
      </c>
      <c r="E423" t="s">
        <v>11</v>
      </c>
      <c r="F423">
        <v>206500.91</v>
      </c>
      <c r="G423">
        <v>13.36</v>
      </c>
      <c r="H423">
        <v>60309.39</v>
      </c>
    </row>
    <row r="424" spans="1:8">
      <c r="A424" t="s">
        <v>664</v>
      </c>
      <c r="B424" s="1">
        <v>45392</v>
      </c>
      <c r="C424" t="s">
        <v>268</v>
      </c>
      <c r="D424" t="s">
        <v>23</v>
      </c>
      <c r="E424" t="s">
        <v>11</v>
      </c>
      <c r="F424">
        <v>52281.57</v>
      </c>
      <c r="G424">
        <v>24.32</v>
      </c>
      <c r="H424">
        <v>23051.98</v>
      </c>
    </row>
    <row r="425" spans="1:8">
      <c r="A425" t="s">
        <v>665</v>
      </c>
      <c r="B425" s="1">
        <v>45310</v>
      </c>
      <c r="C425" t="s">
        <v>249</v>
      </c>
      <c r="D425" t="s">
        <v>23</v>
      </c>
      <c r="E425" t="s">
        <v>30</v>
      </c>
      <c r="F425">
        <v>222190.37</v>
      </c>
      <c r="G425">
        <v>20.78</v>
      </c>
      <c r="H425">
        <v>74273.42</v>
      </c>
    </row>
    <row r="426" spans="1:8">
      <c r="A426" t="s">
        <v>666</v>
      </c>
      <c r="B426" s="1">
        <v>45448</v>
      </c>
      <c r="C426" t="s">
        <v>667</v>
      </c>
      <c r="D426" t="s">
        <v>14</v>
      </c>
      <c r="E426" t="s">
        <v>30</v>
      </c>
      <c r="F426">
        <v>246486.6</v>
      </c>
      <c r="G426">
        <v>22.83</v>
      </c>
      <c r="H426">
        <v>66667.34</v>
      </c>
    </row>
    <row r="427" spans="1:8">
      <c r="A427" t="s">
        <v>668</v>
      </c>
      <c r="B427" s="1">
        <v>45844</v>
      </c>
      <c r="C427" t="s">
        <v>427</v>
      </c>
      <c r="D427" t="s">
        <v>23</v>
      </c>
      <c r="E427" t="s">
        <v>30</v>
      </c>
      <c r="F427">
        <v>14221.16</v>
      </c>
      <c r="G427">
        <v>9.6199999999999992</v>
      </c>
      <c r="H427">
        <v>5975.6</v>
      </c>
    </row>
    <row r="428" spans="1:8">
      <c r="A428" t="s">
        <v>669</v>
      </c>
      <c r="B428" s="1">
        <v>45587</v>
      </c>
      <c r="C428" t="s">
        <v>85</v>
      </c>
      <c r="D428" t="s">
        <v>14</v>
      </c>
      <c r="E428" t="s">
        <v>17</v>
      </c>
      <c r="F428">
        <v>102504.29</v>
      </c>
      <c r="G428">
        <v>16.66</v>
      </c>
      <c r="H428">
        <v>36407.599999999999</v>
      </c>
    </row>
    <row r="429" spans="1:8">
      <c r="A429" t="s">
        <v>670</v>
      </c>
      <c r="B429" s="1">
        <v>45756</v>
      </c>
      <c r="C429" t="s">
        <v>385</v>
      </c>
      <c r="D429" t="s">
        <v>39</v>
      </c>
      <c r="E429" t="s">
        <v>30</v>
      </c>
      <c r="F429">
        <v>75651.320000000007</v>
      </c>
      <c r="G429">
        <v>8.23</v>
      </c>
      <c r="H429">
        <v>36383.360000000001</v>
      </c>
    </row>
    <row r="430" spans="1:8">
      <c r="A430" t="s">
        <v>671</v>
      </c>
      <c r="B430" s="1">
        <v>45655</v>
      </c>
      <c r="C430" t="s">
        <v>672</v>
      </c>
      <c r="D430" t="s">
        <v>39</v>
      </c>
      <c r="E430" t="s">
        <v>20</v>
      </c>
      <c r="F430">
        <v>94258.97</v>
      </c>
      <c r="G430">
        <v>13.67</v>
      </c>
      <c r="H430">
        <v>42874.16</v>
      </c>
    </row>
    <row r="431" spans="1:8">
      <c r="A431" t="s">
        <v>673</v>
      </c>
      <c r="B431" s="1">
        <v>45368</v>
      </c>
      <c r="C431" t="s">
        <v>525</v>
      </c>
      <c r="D431" t="s">
        <v>10</v>
      </c>
      <c r="E431" t="s">
        <v>11</v>
      </c>
      <c r="F431">
        <v>188186.4</v>
      </c>
      <c r="G431">
        <v>24.95</v>
      </c>
      <c r="H431">
        <v>90263.29</v>
      </c>
    </row>
    <row r="432" spans="1:8">
      <c r="A432" t="s">
        <v>674</v>
      </c>
      <c r="B432" s="1">
        <v>45989</v>
      </c>
      <c r="C432" t="s">
        <v>229</v>
      </c>
      <c r="D432" t="s">
        <v>10</v>
      </c>
      <c r="E432" t="s">
        <v>30</v>
      </c>
      <c r="F432">
        <v>228513.29</v>
      </c>
      <c r="G432">
        <v>21.23</v>
      </c>
      <c r="H432">
        <v>68051.759999999995</v>
      </c>
    </row>
    <row r="433" spans="1:8">
      <c r="A433" t="s">
        <v>675</v>
      </c>
      <c r="B433" s="1">
        <v>45412</v>
      </c>
      <c r="C433" t="s">
        <v>135</v>
      </c>
      <c r="D433" t="s">
        <v>39</v>
      </c>
      <c r="E433" t="s">
        <v>30</v>
      </c>
      <c r="F433">
        <v>45050.12</v>
      </c>
      <c r="G433">
        <v>12.45</v>
      </c>
      <c r="H433">
        <v>14045.75</v>
      </c>
    </row>
    <row r="434" spans="1:8">
      <c r="A434" t="s">
        <v>676</v>
      </c>
      <c r="B434" s="1">
        <v>45746</v>
      </c>
      <c r="C434" t="s">
        <v>545</v>
      </c>
      <c r="D434" t="s">
        <v>23</v>
      </c>
      <c r="E434" t="s">
        <v>20</v>
      </c>
      <c r="F434">
        <v>85921.95</v>
      </c>
      <c r="G434">
        <v>0.95</v>
      </c>
      <c r="H434">
        <v>45252.47</v>
      </c>
    </row>
    <row r="435" spans="1:8">
      <c r="A435" t="s">
        <v>677</v>
      </c>
      <c r="B435" s="1">
        <v>45702</v>
      </c>
      <c r="C435" t="s">
        <v>542</v>
      </c>
      <c r="D435" t="s">
        <v>39</v>
      </c>
      <c r="E435" t="s">
        <v>30</v>
      </c>
      <c r="F435">
        <v>228514.66</v>
      </c>
      <c r="G435">
        <v>21.23</v>
      </c>
      <c r="H435">
        <v>85460.13</v>
      </c>
    </row>
    <row r="436" spans="1:8">
      <c r="A436" t="s">
        <v>678</v>
      </c>
      <c r="B436" s="1">
        <v>45807</v>
      </c>
      <c r="C436" t="s">
        <v>77</v>
      </c>
      <c r="D436" t="s">
        <v>10</v>
      </c>
      <c r="E436" t="s">
        <v>17</v>
      </c>
      <c r="F436">
        <v>141945.60000000001</v>
      </c>
      <c r="G436">
        <v>22.98</v>
      </c>
      <c r="H436">
        <v>38820.46</v>
      </c>
    </row>
    <row r="437" spans="1:8">
      <c r="A437" t="s">
        <v>679</v>
      </c>
      <c r="B437" s="1">
        <v>45718</v>
      </c>
      <c r="C437" t="s">
        <v>477</v>
      </c>
      <c r="D437" t="s">
        <v>23</v>
      </c>
      <c r="E437" t="s">
        <v>30</v>
      </c>
      <c r="F437">
        <v>206445</v>
      </c>
      <c r="G437">
        <v>14.36</v>
      </c>
      <c r="H437">
        <v>97731.33</v>
      </c>
    </row>
    <row r="438" spans="1:8">
      <c r="A438" t="s">
        <v>680</v>
      </c>
      <c r="B438" s="1">
        <v>45740</v>
      </c>
      <c r="C438" t="s">
        <v>334</v>
      </c>
      <c r="D438" t="s">
        <v>14</v>
      </c>
      <c r="E438" t="s">
        <v>17</v>
      </c>
      <c r="F438">
        <v>17666.98</v>
      </c>
      <c r="G438">
        <v>19.89</v>
      </c>
      <c r="H438">
        <v>8420.1200000000008</v>
      </c>
    </row>
    <row r="439" spans="1:8">
      <c r="A439" t="s">
        <v>681</v>
      </c>
      <c r="B439" s="1">
        <v>45707</v>
      </c>
      <c r="C439" t="s">
        <v>286</v>
      </c>
      <c r="D439" t="s">
        <v>39</v>
      </c>
      <c r="E439" t="s">
        <v>17</v>
      </c>
      <c r="F439">
        <v>145868.01</v>
      </c>
      <c r="G439">
        <v>3.55</v>
      </c>
      <c r="H439">
        <v>56602.04</v>
      </c>
    </row>
    <row r="440" spans="1:8">
      <c r="A440" t="s">
        <v>682</v>
      </c>
      <c r="B440" s="1">
        <v>45559</v>
      </c>
      <c r="C440" t="s">
        <v>683</v>
      </c>
      <c r="D440" t="s">
        <v>10</v>
      </c>
      <c r="E440" t="s">
        <v>11</v>
      </c>
      <c r="F440">
        <v>88714.11</v>
      </c>
      <c r="G440">
        <v>14.18</v>
      </c>
      <c r="H440">
        <v>30048.74</v>
      </c>
    </row>
    <row r="441" spans="1:8">
      <c r="A441" t="s">
        <v>684</v>
      </c>
      <c r="B441" s="1">
        <v>45917</v>
      </c>
      <c r="C441" t="s">
        <v>624</v>
      </c>
      <c r="D441" t="s">
        <v>10</v>
      </c>
      <c r="E441" t="s">
        <v>20</v>
      </c>
      <c r="F441">
        <v>166342.16</v>
      </c>
      <c r="G441">
        <v>8.57</v>
      </c>
      <c r="H441">
        <v>80587.53</v>
      </c>
    </row>
    <row r="442" spans="1:8">
      <c r="A442" t="s">
        <v>685</v>
      </c>
      <c r="B442" s="1">
        <v>45908</v>
      </c>
      <c r="C442" t="s">
        <v>636</v>
      </c>
      <c r="D442" t="s">
        <v>10</v>
      </c>
      <c r="E442" t="s">
        <v>30</v>
      </c>
      <c r="F442">
        <v>222551.91</v>
      </c>
      <c r="G442">
        <v>10.76</v>
      </c>
      <c r="H442">
        <v>78796.44</v>
      </c>
    </row>
    <row r="443" spans="1:8">
      <c r="A443" t="s">
        <v>686</v>
      </c>
      <c r="B443" s="1">
        <v>45683</v>
      </c>
      <c r="C443" t="s">
        <v>77</v>
      </c>
      <c r="D443" t="s">
        <v>14</v>
      </c>
      <c r="E443" t="s">
        <v>11</v>
      </c>
      <c r="F443">
        <v>152356.70000000001</v>
      </c>
      <c r="G443">
        <v>23.09</v>
      </c>
      <c r="H443">
        <v>71637.69</v>
      </c>
    </row>
    <row r="444" spans="1:8">
      <c r="A444" t="s">
        <v>687</v>
      </c>
      <c r="B444" s="1">
        <v>45918</v>
      </c>
      <c r="C444" t="s">
        <v>450</v>
      </c>
      <c r="D444" t="s">
        <v>39</v>
      </c>
      <c r="E444" t="s">
        <v>17</v>
      </c>
      <c r="F444">
        <v>212231.21</v>
      </c>
      <c r="G444">
        <v>11.64</v>
      </c>
      <c r="H444">
        <v>72431.83</v>
      </c>
    </row>
    <row r="445" spans="1:8">
      <c r="A445" t="s">
        <v>688</v>
      </c>
      <c r="B445" s="1">
        <v>45787</v>
      </c>
      <c r="C445" t="s">
        <v>683</v>
      </c>
      <c r="D445" t="s">
        <v>10</v>
      </c>
      <c r="E445" t="s">
        <v>30</v>
      </c>
      <c r="F445">
        <v>85724.79</v>
      </c>
      <c r="G445">
        <v>15.67</v>
      </c>
      <c r="H445">
        <v>44752.49</v>
      </c>
    </row>
    <row r="446" spans="1:8">
      <c r="A446" t="s">
        <v>689</v>
      </c>
      <c r="B446" s="1">
        <v>45733</v>
      </c>
      <c r="C446" t="s">
        <v>690</v>
      </c>
      <c r="D446" t="s">
        <v>14</v>
      </c>
      <c r="E446" t="s">
        <v>30</v>
      </c>
      <c r="F446">
        <v>174658.83</v>
      </c>
      <c r="G446">
        <v>4.8600000000000003</v>
      </c>
      <c r="H446">
        <v>55600.27</v>
      </c>
    </row>
    <row r="447" spans="1:8">
      <c r="A447" t="s">
        <v>691</v>
      </c>
      <c r="B447" s="1">
        <v>45635</v>
      </c>
      <c r="C447" t="s">
        <v>624</v>
      </c>
      <c r="D447" t="s">
        <v>23</v>
      </c>
      <c r="E447" t="s">
        <v>20</v>
      </c>
      <c r="F447">
        <v>169198.67</v>
      </c>
      <c r="G447">
        <v>21.42</v>
      </c>
      <c r="H447">
        <v>81786.41</v>
      </c>
    </row>
    <row r="448" spans="1:8">
      <c r="A448" t="s">
        <v>692</v>
      </c>
      <c r="B448" s="1">
        <v>45723</v>
      </c>
      <c r="C448" t="s">
        <v>215</v>
      </c>
      <c r="D448" t="s">
        <v>39</v>
      </c>
      <c r="E448" t="s">
        <v>17</v>
      </c>
      <c r="F448">
        <v>65704.800000000003</v>
      </c>
      <c r="G448">
        <v>13.46</v>
      </c>
      <c r="H448">
        <v>22447.49</v>
      </c>
    </row>
    <row r="449" spans="1:8">
      <c r="A449" t="s">
        <v>693</v>
      </c>
      <c r="B449" s="1">
        <v>45532</v>
      </c>
      <c r="C449" t="s">
        <v>694</v>
      </c>
      <c r="D449" t="s">
        <v>39</v>
      </c>
      <c r="E449" t="s">
        <v>30</v>
      </c>
      <c r="F449">
        <v>68357.09</v>
      </c>
      <c r="G449">
        <v>17.62</v>
      </c>
      <c r="H449">
        <v>24868.89</v>
      </c>
    </row>
    <row r="450" spans="1:8">
      <c r="A450" t="s">
        <v>695</v>
      </c>
      <c r="B450" s="1">
        <v>45772</v>
      </c>
      <c r="C450" t="s">
        <v>624</v>
      </c>
      <c r="D450" t="s">
        <v>23</v>
      </c>
      <c r="E450" t="s">
        <v>30</v>
      </c>
      <c r="F450">
        <v>88504.55</v>
      </c>
      <c r="G450">
        <v>19.21</v>
      </c>
      <c r="H450">
        <v>26239.74</v>
      </c>
    </row>
    <row r="451" spans="1:8">
      <c r="A451" t="s">
        <v>696</v>
      </c>
      <c r="B451" s="1">
        <v>45910</v>
      </c>
      <c r="C451" t="s">
        <v>455</v>
      </c>
      <c r="D451" t="s">
        <v>10</v>
      </c>
      <c r="E451" t="s">
        <v>17</v>
      </c>
      <c r="F451">
        <v>42274.35</v>
      </c>
      <c r="G451">
        <v>23.45</v>
      </c>
      <c r="H451">
        <v>18426.13</v>
      </c>
    </row>
    <row r="452" spans="1:8">
      <c r="A452" t="s">
        <v>697</v>
      </c>
      <c r="B452" s="1">
        <v>45898</v>
      </c>
      <c r="C452" t="s">
        <v>498</v>
      </c>
      <c r="D452" t="s">
        <v>14</v>
      </c>
      <c r="E452" t="s">
        <v>20</v>
      </c>
      <c r="F452">
        <v>198579.01</v>
      </c>
      <c r="G452">
        <v>7.88</v>
      </c>
      <c r="H452">
        <v>51315.73</v>
      </c>
    </row>
    <row r="453" spans="1:8">
      <c r="A453" t="s">
        <v>698</v>
      </c>
      <c r="B453" s="1">
        <v>45340</v>
      </c>
      <c r="C453" t="s">
        <v>595</v>
      </c>
      <c r="D453" t="s">
        <v>10</v>
      </c>
      <c r="E453" t="s">
        <v>11</v>
      </c>
      <c r="F453">
        <v>184571.96</v>
      </c>
      <c r="G453">
        <v>5.38</v>
      </c>
      <c r="H453">
        <v>62600.56</v>
      </c>
    </row>
    <row r="454" spans="1:8">
      <c r="A454" t="s">
        <v>699</v>
      </c>
      <c r="B454" s="1">
        <v>45746</v>
      </c>
      <c r="C454" t="s">
        <v>700</v>
      </c>
      <c r="D454" t="s">
        <v>14</v>
      </c>
      <c r="E454" t="s">
        <v>20</v>
      </c>
      <c r="F454">
        <v>105637.09</v>
      </c>
      <c r="G454">
        <v>21.08</v>
      </c>
      <c r="H454">
        <v>49578.78</v>
      </c>
    </row>
    <row r="455" spans="1:8">
      <c r="A455" t="s">
        <v>701</v>
      </c>
      <c r="B455" s="1">
        <v>45829</v>
      </c>
      <c r="C455" t="s">
        <v>461</v>
      </c>
      <c r="D455" t="s">
        <v>10</v>
      </c>
      <c r="E455" t="s">
        <v>20</v>
      </c>
      <c r="F455">
        <v>222851.38</v>
      </c>
      <c r="G455">
        <v>8.9</v>
      </c>
      <c r="H455">
        <v>67362.62</v>
      </c>
    </row>
    <row r="456" spans="1:8">
      <c r="A456" t="s">
        <v>702</v>
      </c>
      <c r="B456" s="1">
        <v>45559</v>
      </c>
      <c r="C456" t="s">
        <v>703</v>
      </c>
      <c r="D456" t="s">
        <v>14</v>
      </c>
      <c r="E456" t="s">
        <v>11</v>
      </c>
      <c r="F456">
        <v>140387.26999999999</v>
      </c>
      <c r="G456">
        <v>18.670000000000002</v>
      </c>
      <c r="H456">
        <v>43313.16</v>
      </c>
    </row>
    <row r="457" spans="1:8">
      <c r="A457" t="s">
        <v>704</v>
      </c>
      <c r="B457" s="1">
        <v>45776</v>
      </c>
      <c r="C457" t="s">
        <v>174</v>
      </c>
      <c r="D457" t="s">
        <v>14</v>
      </c>
      <c r="E457" t="s">
        <v>17</v>
      </c>
      <c r="F457">
        <v>116878.8</v>
      </c>
      <c r="G457">
        <v>16.88</v>
      </c>
      <c r="H457">
        <v>52341.78</v>
      </c>
    </row>
    <row r="458" spans="1:8">
      <c r="A458" t="s">
        <v>705</v>
      </c>
      <c r="B458" s="1">
        <v>45623</v>
      </c>
      <c r="C458" t="s">
        <v>542</v>
      </c>
      <c r="D458" t="s">
        <v>23</v>
      </c>
      <c r="E458" t="s">
        <v>11</v>
      </c>
      <c r="F458">
        <v>204707.42</v>
      </c>
      <c r="G458">
        <v>15.69</v>
      </c>
      <c r="H458">
        <v>92542.68</v>
      </c>
    </row>
    <row r="459" spans="1:8">
      <c r="A459" t="s">
        <v>706</v>
      </c>
      <c r="B459" s="1">
        <v>45303</v>
      </c>
      <c r="C459" t="s">
        <v>38</v>
      </c>
      <c r="D459" t="s">
        <v>10</v>
      </c>
      <c r="E459" t="s">
        <v>20</v>
      </c>
      <c r="F459">
        <v>126425.95</v>
      </c>
      <c r="G459">
        <v>4.8</v>
      </c>
      <c r="H459">
        <v>45237.16</v>
      </c>
    </row>
    <row r="460" spans="1:8">
      <c r="A460" t="s">
        <v>707</v>
      </c>
      <c r="B460" s="1">
        <v>45465</v>
      </c>
      <c r="C460" t="s">
        <v>36</v>
      </c>
      <c r="D460" t="s">
        <v>39</v>
      </c>
      <c r="E460" t="s">
        <v>20</v>
      </c>
      <c r="F460">
        <v>40126.269999999997</v>
      </c>
      <c r="G460">
        <v>24.79</v>
      </c>
      <c r="H460">
        <v>16157.83</v>
      </c>
    </row>
    <row r="461" spans="1:8">
      <c r="A461" t="s">
        <v>708</v>
      </c>
      <c r="B461" s="1">
        <v>45307</v>
      </c>
      <c r="C461" t="s">
        <v>660</v>
      </c>
      <c r="D461" t="s">
        <v>39</v>
      </c>
      <c r="E461" t="s">
        <v>30</v>
      </c>
      <c r="F461">
        <v>224969.29</v>
      </c>
      <c r="G461">
        <v>14.8</v>
      </c>
      <c r="H461">
        <v>89106.84</v>
      </c>
    </row>
    <row r="462" spans="1:8">
      <c r="A462" t="s">
        <v>709</v>
      </c>
      <c r="B462" s="1">
        <v>45813</v>
      </c>
      <c r="C462" t="s">
        <v>484</v>
      </c>
      <c r="D462" t="s">
        <v>10</v>
      </c>
      <c r="E462" t="s">
        <v>17</v>
      </c>
      <c r="F462">
        <v>149319.10999999999</v>
      </c>
      <c r="G462">
        <v>5.27</v>
      </c>
      <c r="H462">
        <v>68390.98</v>
      </c>
    </row>
    <row r="463" spans="1:8">
      <c r="A463" t="s">
        <v>710</v>
      </c>
      <c r="B463" s="1">
        <v>45834</v>
      </c>
      <c r="C463" t="s">
        <v>95</v>
      </c>
      <c r="D463" t="s">
        <v>14</v>
      </c>
      <c r="E463" t="s">
        <v>17</v>
      </c>
      <c r="F463">
        <v>156348.28</v>
      </c>
      <c r="G463">
        <v>18.12</v>
      </c>
      <c r="H463">
        <v>50064.639999999999</v>
      </c>
    </row>
    <row r="464" spans="1:8">
      <c r="A464" t="s">
        <v>711</v>
      </c>
      <c r="B464" s="1">
        <v>45689</v>
      </c>
      <c r="C464" t="s">
        <v>712</v>
      </c>
      <c r="D464" t="s">
        <v>14</v>
      </c>
      <c r="E464" t="s">
        <v>30</v>
      </c>
      <c r="F464">
        <v>66341.53</v>
      </c>
      <c r="G464">
        <v>12.02</v>
      </c>
      <c r="H464">
        <v>21186.43</v>
      </c>
    </row>
    <row r="465" spans="1:8">
      <c r="A465" t="s">
        <v>713</v>
      </c>
      <c r="B465" s="1">
        <v>45546</v>
      </c>
      <c r="C465" t="s">
        <v>714</v>
      </c>
      <c r="D465" t="s">
        <v>23</v>
      </c>
      <c r="E465" t="s">
        <v>20</v>
      </c>
      <c r="F465">
        <v>13894.57</v>
      </c>
      <c r="G465">
        <v>2.89</v>
      </c>
      <c r="H465">
        <v>5729.89</v>
      </c>
    </row>
    <row r="466" spans="1:8">
      <c r="A466" t="s">
        <v>715</v>
      </c>
      <c r="B466" s="1">
        <v>45367</v>
      </c>
      <c r="C466" t="s">
        <v>490</v>
      </c>
      <c r="D466" t="s">
        <v>14</v>
      </c>
      <c r="E466" t="s">
        <v>20</v>
      </c>
      <c r="F466">
        <v>202034.44</v>
      </c>
      <c r="G466">
        <v>13.1</v>
      </c>
      <c r="H466">
        <v>83666.31</v>
      </c>
    </row>
    <row r="467" spans="1:8">
      <c r="A467" t="s">
        <v>716</v>
      </c>
      <c r="B467" s="1">
        <v>45534</v>
      </c>
      <c r="C467" t="s">
        <v>140</v>
      </c>
      <c r="D467" t="s">
        <v>23</v>
      </c>
      <c r="E467" t="s">
        <v>30</v>
      </c>
      <c r="F467">
        <v>21672.62</v>
      </c>
      <c r="G467">
        <v>14.14</v>
      </c>
      <c r="H467">
        <v>10670.54</v>
      </c>
    </row>
    <row r="468" spans="1:8">
      <c r="A468" t="s">
        <v>717</v>
      </c>
      <c r="B468" s="1">
        <v>45688</v>
      </c>
      <c r="C468" t="s">
        <v>718</v>
      </c>
      <c r="D468" t="s">
        <v>10</v>
      </c>
      <c r="E468" t="s">
        <v>11</v>
      </c>
      <c r="F468">
        <v>188085.98</v>
      </c>
      <c r="G468">
        <v>5.65</v>
      </c>
      <c r="H468">
        <v>62094.239999999998</v>
      </c>
    </row>
    <row r="469" spans="1:8">
      <c r="A469" t="s">
        <v>719</v>
      </c>
      <c r="B469" s="1">
        <v>45926</v>
      </c>
      <c r="C469" t="s">
        <v>121</v>
      </c>
      <c r="D469" t="s">
        <v>23</v>
      </c>
      <c r="E469" t="s">
        <v>11</v>
      </c>
      <c r="F469">
        <v>191997.57</v>
      </c>
      <c r="G469">
        <v>5.61</v>
      </c>
      <c r="H469">
        <v>65348.09</v>
      </c>
    </row>
    <row r="470" spans="1:8">
      <c r="A470" t="s">
        <v>720</v>
      </c>
      <c r="B470" s="1">
        <v>45835</v>
      </c>
      <c r="C470" t="s">
        <v>311</v>
      </c>
      <c r="D470" t="s">
        <v>23</v>
      </c>
      <c r="E470" t="s">
        <v>11</v>
      </c>
      <c r="F470">
        <v>244830.84</v>
      </c>
      <c r="G470">
        <v>8.4</v>
      </c>
      <c r="H470">
        <v>134150.94</v>
      </c>
    </row>
    <row r="471" spans="1:8">
      <c r="A471" t="s">
        <v>721</v>
      </c>
      <c r="B471" s="1">
        <v>45387</v>
      </c>
      <c r="C471" t="s">
        <v>672</v>
      </c>
      <c r="D471" t="s">
        <v>23</v>
      </c>
      <c r="E471" t="s">
        <v>20</v>
      </c>
      <c r="F471">
        <v>52741.8</v>
      </c>
      <c r="G471">
        <v>21.8</v>
      </c>
      <c r="H471">
        <v>17371.89</v>
      </c>
    </row>
    <row r="472" spans="1:8">
      <c r="A472" t="s">
        <v>722</v>
      </c>
      <c r="B472" s="1">
        <v>45700</v>
      </c>
      <c r="C472" t="s">
        <v>361</v>
      </c>
      <c r="D472" t="s">
        <v>14</v>
      </c>
      <c r="E472" t="s">
        <v>11</v>
      </c>
      <c r="F472">
        <v>218488.6</v>
      </c>
      <c r="G472">
        <v>0.89</v>
      </c>
      <c r="H472">
        <v>75521.759999999995</v>
      </c>
    </row>
    <row r="473" spans="1:8">
      <c r="A473" t="s">
        <v>723</v>
      </c>
      <c r="B473" s="1">
        <v>45819</v>
      </c>
      <c r="C473" t="s">
        <v>152</v>
      </c>
      <c r="D473" t="s">
        <v>10</v>
      </c>
      <c r="E473" t="s">
        <v>30</v>
      </c>
      <c r="F473">
        <v>208375.36</v>
      </c>
      <c r="G473">
        <v>16.59</v>
      </c>
      <c r="H473">
        <v>56629.42</v>
      </c>
    </row>
    <row r="474" spans="1:8">
      <c r="A474" t="s">
        <v>724</v>
      </c>
      <c r="B474" s="1">
        <v>45713</v>
      </c>
      <c r="C474" t="s">
        <v>243</v>
      </c>
      <c r="D474" t="s">
        <v>10</v>
      </c>
      <c r="E474" t="s">
        <v>11</v>
      </c>
      <c r="F474">
        <v>52058.96</v>
      </c>
      <c r="G474">
        <v>15.08</v>
      </c>
      <c r="H474">
        <v>28191.56</v>
      </c>
    </row>
    <row r="475" spans="1:8">
      <c r="A475" t="s">
        <v>725</v>
      </c>
      <c r="B475" s="1">
        <v>45602</v>
      </c>
      <c r="C475" t="s">
        <v>726</v>
      </c>
      <c r="D475" t="s">
        <v>10</v>
      </c>
      <c r="E475" t="s">
        <v>20</v>
      </c>
      <c r="F475">
        <v>18177.3</v>
      </c>
      <c r="G475">
        <v>21.29</v>
      </c>
      <c r="H475">
        <v>7854.33</v>
      </c>
    </row>
    <row r="476" spans="1:8">
      <c r="A476" t="s">
        <v>727</v>
      </c>
      <c r="B476" s="1">
        <v>45837</v>
      </c>
      <c r="C476" t="s">
        <v>320</v>
      </c>
      <c r="D476" t="s">
        <v>14</v>
      </c>
      <c r="E476" t="s">
        <v>17</v>
      </c>
      <c r="F476">
        <v>240270.46</v>
      </c>
      <c r="G476">
        <v>5.37</v>
      </c>
      <c r="H476">
        <v>93112.71</v>
      </c>
    </row>
    <row r="477" spans="1:8">
      <c r="A477" t="s">
        <v>728</v>
      </c>
      <c r="B477" s="1">
        <v>45584</v>
      </c>
      <c r="C477" t="s">
        <v>636</v>
      </c>
      <c r="D477" t="s">
        <v>10</v>
      </c>
      <c r="E477" t="s">
        <v>30</v>
      </c>
      <c r="F477">
        <v>11993.76</v>
      </c>
      <c r="G477">
        <v>20.8</v>
      </c>
      <c r="H477">
        <v>5776.17</v>
      </c>
    </row>
    <row r="478" spans="1:8">
      <c r="A478" t="s">
        <v>729</v>
      </c>
      <c r="B478" s="1">
        <v>45939</v>
      </c>
      <c r="C478" t="s">
        <v>730</v>
      </c>
      <c r="D478" t="s">
        <v>23</v>
      </c>
      <c r="E478" t="s">
        <v>11</v>
      </c>
      <c r="F478">
        <v>230572.86</v>
      </c>
      <c r="G478">
        <v>6.42</v>
      </c>
      <c r="H478">
        <v>59658.26</v>
      </c>
    </row>
    <row r="479" spans="1:8">
      <c r="A479" t="s">
        <v>731</v>
      </c>
      <c r="B479" s="1">
        <v>45544</v>
      </c>
      <c r="C479" t="s">
        <v>81</v>
      </c>
      <c r="D479" t="s">
        <v>23</v>
      </c>
      <c r="E479" t="s">
        <v>30</v>
      </c>
      <c r="F479">
        <v>132244.4</v>
      </c>
      <c r="G479">
        <v>17.100000000000001</v>
      </c>
      <c r="H479">
        <v>46672.160000000003</v>
      </c>
    </row>
    <row r="480" spans="1:8">
      <c r="A480" t="s">
        <v>732</v>
      </c>
      <c r="B480" s="1">
        <v>45411</v>
      </c>
      <c r="C480" t="s">
        <v>140</v>
      </c>
      <c r="D480" t="s">
        <v>10</v>
      </c>
      <c r="E480" t="s">
        <v>20</v>
      </c>
      <c r="F480">
        <v>168224.64000000001</v>
      </c>
      <c r="G480">
        <v>8.85</v>
      </c>
      <c r="H480">
        <v>76594.080000000002</v>
      </c>
    </row>
    <row r="481" spans="1:8">
      <c r="A481" t="s">
        <v>733</v>
      </c>
      <c r="B481" s="1">
        <v>45433</v>
      </c>
      <c r="C481" t="s">
        <v>93</v>
      </c>
      <c r="D481" t="s">
        <v>10</v>
      </c>
      <c r="E481" t="s">
        <v>17</v>
      </c>
      <c r="F481">
        <v>43271.32</v>
      </c>
      <c r="G481">
        <v>14.69</v>
      </c>
      <c r="H481">
        <v>22032.33</v>
      </c>
    </row>
    <row r="482" spans="1:8">
      <c r="A482" t="s">
        <v>734</v>
      </c>
      <c r="B482" s="1">
        <v>45469</v>
      </c>
      <c r="C482" t="s">
        <v>167</v>
      </c>
      <c r="D482" t="s">
        <v>23</v>
      </c>
      <c r="E482" t="s">
        <v>11</v>
      </c>
      <c r="F482">
        <v>33675.25</v>
      </c>
      <c r="G482">
        <v>15.85</v>
      </c>
      <c r="H482">
        <v>13746.22</v>
      </c>
    </row>
    <row r="483" spans="1:8">
      <c r="A483" t="s">
        <v>735</v>
      </c>
      <c r="B483" s="1">
        <v>45778</v>
      </c>
      <c r="C483" t="s">
        <v>326</v>
      </c>
      <c r="D483" t="s">
        <v>23</v>
      </c>
      <c r="E483" t="s">
        <v>17</v>
      </c>
      <c r="F483">
        <v>88041.51</v>
      </c>
      <c r="G483">
        <v>11.33</v>
      </c>
      <c r="H483">
        <v>23068.59</v>
      </c>
    </row>
    <row r="484" spans="1:8">
      <c r="A484" t="s">
        <v>736</v>
      </c>
      <c r="B484" s="1">
        <v>45814</v>
      </c>
      <c r="C484" t="s">
        <v>592</v>
      </c>
      <c r="D484" t="s">
        <v>23</v>
      </c>
      <c r="E484" t="s">
        <v>30</v>
      </c>
      <c r="F484">
        <v>215036.42</v>
      </c>
      <c r="G484">
        <v>16.940000000000001</v>
      </c>
      <c r="H484">
        <v>63346.96</v>
      </c>
    </row>
    <row r="485" spans="1:8">
      <c r="A485" t="s">
        <v>737</v>
      </c>
      <c r="B485" s="1">
        <v>45676</v>
      </c>
      <c r="C485" t="s">
        <v>75</v>
      </c>
      <c r="D485" t="s">
        <v>23</v>
      </c>
      <c r="E485" t="s">
        <v>17</v>
      </c>
      <c r="F485">
        <v>110719.86</v>
      </c>
      <c r="G485">
        <v>5.05</v>
      </c>
      <c r="H485">
        <v>47005.02</v>
      </c>
    </row>
    <row r="486" spans="1:8">
      <c r="A486" t="s">
        <v>738</v>
      </c>
      <c r="B486" s="1">
        <v>45529</v>
      </c>
      <c r="C486" t="s">
        <v>610</v>
      </c>
      <c r="D486" t="s">
        <v>10</v>
      </c>
      <c r="E486" t="s">
        <v>30</v>
      </c>
      <c r="F486">
        <v>224731.17</v>
      </c>
      <c r="G486">
        <v>16.04</v>
      </c>
      <c r="H486">
        <v>78488.78</v>
      </c>
    </row>
    <row r="487" spans="1:8">
      <c r="A487" t="s">
        <v>739</v>
      </c>
      <c r="B487" s="1">
        <v>45545</v>
      </c>
      <c r="C487" t="s">
        <v>271</v>
      </c>
      <c r="D487" t="s">
        <v>39</v>
      </c>
      <c r="E487" t="s">
        <v>17</v>
      </c>
      <c r="F487">
        <v>247260.18</v>
      </c>
      <c r="G487">
        <v>17.46</v>
      </c>
      <c r="H487">
        <v>98877.52</v>
      </c>
    </row>
    <row r="488" spans="1:8">
      <c r="A488" t="s">
        <v>740</v>
      </c>
      <c r="B488" s="1">
        <v>45415</v>
      </c>
      <c r="C488" t="s">
        <v>662</v>
      </c>
      <c r="D488" t="s">
        <v>10</v>
      </c>
      <c r="E488" t="s">
        <v>20</v>
      </c>
      <c r="F488">
        <v>183616.08</v>
      </c>
      <c r="G488">
        <v>16.739999999999998</v>
      </c>
      <c r="H488">
        <v>76447.58</v>
      </c>
    </row>
    <row r="489" spans="1:8">
      <c r="A489" t="s">
        <v>741</v>
      </c>
      <c r="B489" s="1">
        <v>45690</v>
      </c>
      <c r="C489" t="s">
        <v>542</v>
      </c>
      <c r="D489" t="s">
        <v>39</v>
      </c>
      <c r="E489" t="s">
        <v>30</v>
      </c>
      <c r="F489">
        <v>33198.31</v>
      </c>
      <c r="G489">
        <v>0.47</v>
      </c>
      <c r="H489">
        <v>16422.509999999998</v>
      </c>
    </row>
    <row r="490" spans="1:8">
      <c r="A490" t="s">
        <v>742</v>
      </c>
      <c r="B490" s="1">
        <v>45423</v>
      </c>
      <c r="C490" t="s">
        <v>231</v>
      </c>
      <c r="D490" t="s">
        <v>14</v>
      </c>
      <c r="E490" t="s">
        <v>11</v>
      </c>
      <c r="F490">
        <v>116032.82</v>
      </c>
      <c r="G490">
        <v>3.72</v>
      </c>
      <c r="H490">
        <v>59094.41</v>
      </c>
    </row>
    <row r="491" spans="1:8">
      <c r="A491" t="s">
        <v>743</v>
      </c>
      <c r="B491" s="1">
        <v>45999</v>
      </c>
      <c r="C491" t="s">
        <v>744</v>
      </c>
      <c r="D491" t="s">
        <v>39</v>
      </c>
      <c r="E491" t="s">
        <v>11</v>
      </c>
      <c r="F491">
        <v>64041.09</v>
      </c>
      <c r="G491">
        <v>17.61</v>
      </c>
      <c r="H491">
        <v>33044.22</v>
      </c>
    </row>
    <row r="492" spans="1:8">
      <c r="A492" t="s">
        <v>745</v>
      </c>
      <c r="B492" s="1">
        <v>45807</v>
      </c>
      <c r="C492" t="s">
        <v>133</v>
      </c>
      <c r="D492" t="s">
        <v>23</v>
      </c>
      <c r="E492" t="s">
        <v>17</v>
      </c>
      <c r="F492">
        <v>233891.68</v>
      </c>
      <c r="G492">
        <v>16.02</v>
      </c>
      <c r="H492">
        <v>113298.62</v>
      </c>
    </row>
    <row r="493" spans="1:8">
      <c r="A493" t="s">
        <v>746</v>
      </c>
      <c r="B493" s="1">
        <v>45354</v>
      </c>
      <c r="C493" t="s">
        <v>486</v>
      </c>
      <c r="D493" t="s">
        <v>14</v>
      </c>
      <c r="E493" t="s">
        <v>11</v>
      </c>
      <c r="F493">
        <v>113680.55</v>
      </c>
      <c r="G493">
        <v>5.88</v>
      </c>
      <c r="H493">
        <v>31625.57</v>
      </c>
    </row>
    <row r="494" spans="1:8">
      <c r="A494" t="s">
        <v>747</v>
      </c>
      <c r="B494" s="1">
        <v>45343</v>
      </c>
      <c r="C494" t="s">
        <v>98</v>
      </c>
      <c r="D494" t="s">
        <v>39</v>
      </c>
      <c r="E494" t="s">
        <v>30</v>
      </c>
      <c r="F494">
        <v>75734.240000000005</v>
      </c>
      <c r="G494">
        <v>19.170000000000002</v>
      </c>
      <c r="H494">
        <v>38323.94</v>
      </c>
    </row>
    <row r="495" spans="1:8">
      <c r="A495" t="s">
        <v>748</v>
      </c>
      <c r="B495" s="1">
        <v>45510</v>
      </c>
      <c r="C495" t="s">
        <v>624</v>
      </c>
      <c r="D495" t="s">
        <v>39</v>
      </c>
      <c r="E495" t="s">
        <v>11</v>
      </c>
      <c r="F495">
        <v>124579.45</v>
      </c>
      <c r="G495">
        <v>6.54</v>
      </c>
      <c r="H495">
        <v>36506.230000000003</v>
      </c>
    </row>
    <row r="496" spans="1:8">
      <c r="A496" t="s">
        <v>749</v>
      </c>
      <c r="B496" s="1">
        <v>46002</v>
      </c>
      <c r="C496" t="s">
        <v>67</v>
      </c>
      <c r="D496" t="s">
        <v>10</v>
      </c>
      <c r="E496" t="s">
        <v>20</v>
      </c>
      <c r="F496">
        <v>140131.20000000001</v>
      </c>
      <c r="G496">
        <v>7</v>
      </c>
      <c r="H496">
        <v>61874.22</v>
      </c>
    </row>
    <row r="497" spans="1:8">
      <c r="A497" t="s">
        <v>750</v>
      </c>
      <c r="B497" s="1">
        <v>45890</v>
      </c>
      <c r="C497" t="s">
        <v>198</v>
      </c>
      <c r="D497" t="s">
        <v>14</v>
      </c>
      <c r="E497" t="s">
        <v>17</v>
      </c>
      <c r="F497">
        <v>82704.210000000006</v>
      </c>
      <c r="G497">
        <v>22.34</v>
      </c>
      <c r="H497">
        <v>33986.559999999998</v>
      </c>
    </row>
    <row r="498" spans="1:8">
      <c r="A498" t="s">
        <v>751</v>
      </c>
      <c r="B498" s="1">
        <v>45965</v>
      </c>
      <c r="C498" t="s">
        <v>752</v>
      </c>
      <c r="D498" t="s">
        <v>14</v>
      </c>
      <c r="E498" t="s">
        <v>20</v>
      </c>
      <c r="F498">
        <v>150917.04</v>
      </c>
      <c r="G498">
        <v>0.24</v>
      </c>
      <c r="H498">
        <v>53854.64</v>
      </c>
    </row>
    <row r="499" spans="1:8">
      <c r="A499" t="s">
        <v>753</v>
      </c>
      <c r="B499" s="1">
        <v>45755</v>
      </c>
      <c r="C499" t="s">
        <v>53</v>
      </c>
      <c r="D499" t="s">
        <v>23</v>
      </c>
      <c r="E499" t="s">
        <v>30</v>
      </c>
      <c r="F499">
        <v>134526.26999999999</v>
      </c>
      <c r="G499">
        <v>15.7</v>
      </c>
      <c r="H499">
        <v>59294.33</v>
      </c>
    </row>
    <row r="500" spans="1:8">
      <c r="A500" t="s">
        <v>754</v>
      </c>
      <c r="B500" s="1">
        <v>45706</v>
      </c>
      <c r="C500" t="s">
        <v>314</v>
      </c>
      <c r="D500" t="s">
        <v>39</v>
      </c>
      <c r="E500" t="s">
        <v>20</v>
      </c>
      <c r="F500">
        <v>127578.3</v>
      </c>
      <c r="G500">
        <v>23.06</v>
      </c>
      <c r="H500">
        <v>68114.509999999995</v>
      </c>
    </row>
    <row r="501" spans="1:8">
      <c r="A501" t="s">
        <v>755</v>
      </c>
      <c r="B501" s="1">
        <v>45337</v>
      </c>
      <c r="C501" t="s">
        <v>67</v>
      </c>
      <c r="D501" t="s">
        <v>10</v>
      </c>
      <c r="E501" t="s">
        <v>20</v>
      </c>
      <c r="F501">
        <v>244774.43</v>
      </c>
      <c r="G501">
        <v>8.85</v>
      </c>
      <c r="H501">
        <v>74737.009999999995</v>
      </c>
    </row>
    <row r="502" spans="1:8">
      <c r="A502" t="s">
        <v>756</v>
      </c>
      <c r="B502" s="1">
        <v>45774</v>
      </c>
      <c r="C502" t="s">
        <v>370</v>
      </c>
      <c r="D502" t="s">
        <v>14</v>
      </c>
      <c r="E502" t="s">
        <v>17</v>
      </c>
      <c r="F502">
        <v>104218.67</v>
      </c>
      <c r="G502">
        <v>17.02</v>
      </c>
      <c r="H502">
        <v>55053.03</v>
      </c>
    </row>
    <row r="503" spans="1:8">
      <c r="A503" t="s">
        <v>757</v>
      </c>
      <c r="B503" s="1">
        <v>45332</v>
      </c>
      <c r="C503" t="s">
        <v>63</v>
      </c>
      <c r="D503" t="s">
        <v>39</v>
      </c>
      <c r="E503" t="s">
        <v>20</v>
      </c>
      <c r="F503">
        <v>34822.18</v>
      </c>
      <c r="G503">
        <v>1.22</v>
      </c>
      <c r="H503">
        <v>11368.06</v>
      </c>
    </row>
    <row r="504" spans="1:8">
      <c r="A504" t="s">
        <v>758</v>
      </c>
      <c r="B504" s="1">
        <v>45968</v>
      </c>
      <c r="C504" t="s">
        <v>55</v>
      </c>
      <c r="D504" t="s">
        <v>23</v>
      </c>
      <c r="E504" t="s">
        <v>17</v>
      </c>
      <c r="F504">
        <v>137380.14000000001</v>
      </c>
      <c r="G504">
        <v>13.49</v>
      </c>
      <c r="H504">
        <v>35929.199999999997</v>
      </c>
    </row>
    <row r="505" spans="1:8">
      <c r="A505" t="s">
        <v>759</v>
      </c>
      <c r="B505" s="1">
        <v>45647</v>
      </c>
      <c r="C505" t="s">
        <v>361</v>
      </c>
      <c r="D505" t="s">
        <v>23</v>
      </c>
      <c r="E505" t="s">
        <v>11</v>
      </c>
      <c r="F505">
        <v>160304.54999999999</v>
      </c>
      <c r="G505">
        <v>12.79</v>
      </c>
      <c r="H505">
        <v>74012.009999999995</v>
      </c>
    </row>
    <row r="506" spans="1:8">
      <c r="A506" t="s">
        <v>760</v>
      </c>
      <c r="B506" s="1">
        <v>45714</v>
      </c>
      <c r="C506" t="s">
        <v>117</v>
      </c>
      <c r="D506" t="s">
        <v>14</v>
      </c>
      <c r="E506" t="s">
        <v>20</v>
      </c>
      <c r="F506">
        <v>91070.64</v>
      </c>
      <c r="G506">
        <v>17.34</v>
      </c>
      <c r="H506">
        <v>29595.41</v>
      </c>
    </row>
    <row r="507" spans="1:8">
      <c r="A507" t="s">
        <v>761</v>
      </c>
      <c r="B507" s="1">
        <v>45560</v>
      </c>
      <c r="C507" t="s">
        <v>762</v>
      </c>
      <c r="D507" t="s">
        <v>39</v>
      </c>
      <c r="E507" t="s">
        <v>30</v>
      </c>
      <c r="F507">
        <v>99231.49</v>
      </c>
      <c r="G507">
        <v>22.56</v>
      </c>
      <c r="H507">
        <v>48039.21</v>
      </c>
    </row>
    <row r="508" spans="1:8">
      <c r="A508" t="s">
        <v>763</v>
      </c>
      <c r="B508" s="1">
        <v>45932</v>
      </c>
      <c r="C508" t="s">
        <v>268</v>
      </c>
      <c r="D508" t="s">
        <v>14</v>
      </c>
      <c r="E508" t="s">
        <v>20</v>
      </c>
      <c r="F508">
        <v>243783.66</v>
      </c>
      <c r="G508">
        <v>24.76</v>
      </c>
      <c r="H508">
        <v>115336.37</v>
      </c>
    </row>
    <row r="509" spans="1:8">
      <c r="A509" t="s">
        <v>764</v>
      </c>
      <c r="B509" s="1">
        <v>45430</v>
      </c>
      <c r="C509" t="s">
        <v>277</v>
      </c>
      <c r="D509" t="s">
        <v>14</v>
      </c>
      <c r="E509" t="s">
        <v>30</v>
      </c>
      <c r="F509">
        <v>99567.69</v>
      </c>
      <c r="G509">
        <v>11.71</v>
      </c>
      <c r="H509">
        <v>51169.91</v>
      </c>
    </row>
    <row r="510" spans="1:8">
      <c r="A510" t="s">
        <v>765</v>
      </c>
      <c r="B510" s="1">
        <v>45935</v>
      </c>
      <c r="C510" t="s">
        <v>215</v>
      </c>
      <c r="D510" t="s">
        <v>39</v>
      </c>
      <c r="E510" t="s">
        <v>30</v>
      </c>
      <c r="F510">
        <v>26106.95</v>
      </c>
      <c r="G510">
        <v>7.99</v>
      </c>
      <c r="H510">
        <v>14358.06</v>
      </c>
    </row>
    <row r="511" spans="1:8">
      <c r="A511" t="s">
        <v>766</v>
      </c>
      <c r="B511" s="1">
        <v>45648</v>
      </c>
      <c r="C511" t="s">
        <v>519</v>
      </c>
      <c r="D511" t="s">
        <v>14</v>
      </c>
      <c r="E511" t="s">
        <v>17</v>
      </c>
      <c r="F511">
        <v>98503.17</v>
      </c>
      <c r="G511">
        <v>16.25</v>
      </c>
      <c r="H511">
        <v>41976.62</v>
      </c>
    </row>
    <row r="512" spans="1:8">
      <c r="A512" t="s">
        <v>767</v>
      </c>
      <c r="B512" s="1">
        <v>45419</v>
      </c>
      <c r="C512" t="s">
        <v>326</v>
      </c>
      <c r="D512" t="s">
        <v>23</v>
      </c>
      <c r="E512" t="s">
        <v>11</v>
      </c>
      <c r="F512">
        <v>202576.8</v>
      </c>
      <c r="G512">
        <v>6.01</v>
      </c>
      <c r="H512">
        <v>76898.62</v>
      </c>
    </row>
    <row r="513" spans="1:8">
      <c r="A513" t="s">
        <v>768</v>
      </c>
      <c r="B513" s="1">
        <v>45862</v>
      </c>
      <c r="C513" t="s">
        <v>769</v>
      </c>
      <c r="D513" t="s">
        <v>10</v>
      </c>
      <c r="E513" t="s">
        <v>20</v>
      </c>
      <c r="F513">
        <v>131875.89000000001</v>
      </c>
      <c r="G513">
        <v>4.5199999999999996</v>
      </c>
      <c r="H513">
        <v>59628.99</v>
      </c>
    </row>
    <row r="514" spans="1:8">
      <c r="A514" t="s">
        <v>770</v>
      </c>
      <c r="B514" s="1">
        <v>45780</v>
      </c>
      <c r="C514" t="s">
        <v>182</v>
      </c>
      <c r="D514" t="s">
        <v>10</v>
      </c>
      <c r="E514" t="s">
        <v>30</v>
      </c>
      <c r="F514">
        <v>104529.9</v>
      </c>
      <c r="G514">
        <v>9.92</v>
      </c>
      <c r="H514">
        <v>40999.83</v>
      </c>
    </row>
    <row r="515" spans="1:8">
      <c r="A515" t="s">
        <v>771</v>
      </c>
      <c r="B515" s="1">
        <v>45461</v>
      </c>
      <c r="C515" t="s">
        <v>65</v>
      </c>
      <c r="D515" t="s">
        <v>39</v>
      </c>
      <c r="E515" t="s">
        <v>20</v>
      </c>
      <c r="F515">
        <v>120942.57</v>
      </c>
      <c r="G515">
        <v>3.98</v>
      </c>
      <c r="H515">
        <v>60590.71</v>
      </c>
    </row>
    <row r="516" spans="1:8">
      <c r="A516" t="s">
        <v>772</v>
      </c>
      <c r="B516" s="1">
        <v>45572</v>
      </c>
      <c r="C516" t="s">
        <v>773</v>
      </c>
      <c r="D516" t="s">
        <v>39</v>
      </c>
      <c r="E516" t="s">
        <v>30</v>
      </c>
      <c r="F516">
        <v>203548.41</v>
      </c>
      <c r="G516">
        <v>16.260000000000002</v>
      </c>
      <c r="H516">
        <v>65265.62</v>
      </c>
    </row>
    <row r="517" spans="1:8">
      <c r="A517" t="s">
        <v>774</v>
      </c>
      <c r="B517" s="1">
        <v>45824</v>
      </c>
      <c r="C517" t="s">
        <v>775</v>
      </c>
      <c r="D517" t="s">
        <v>39</v>
      </c>
      <c r="E517" t="s">
        <v>11</v>
      </c>
      <c r="F517">
        <v>139981.13</v>
      </c>
      <c r="G517">
        <v>2.86</v>
      </c>
      <c r="H517">
        <v>45940.56</v>
      </c>
    </row>
    <row r="518" spans="1:8">
      <c r="A518" t="s">
        <v>776</v>
      </c>
      <c r="B518" s="1">
        <v>45877</v>
      </c>
      <c r="C518" t="s">
        <v>726</v>
      </c>
      <c r="D518" t="s">
        <v>23</v>
      </c>
      <c r="E518" t="s">
        <v>30</v>
      </c>
      <c r="F518">
        <v>163475.35</v>
      </c>
      <c r="G518">
        <v>3.15</v>
      </c>
      <c r="H518">
        <v>44424.87</v>
      </c>
    </row>
    <row r="519" spans="1:8">
      <c r="A519" t="s">
        <v>777</v>
      </c>
      <c r="B519" s="1">
        <v>45869</v>
      </c>
      <c r="C519" t="s">
        <v>16</v>
      </c>
      <c r="D519" t="s">
        <v>39</v>
      </c>
      <c r="E519" t="s">
        <v>17</v>
      </c>
      <c r="F519">
        <v>71790.92</v>
      </c>
      <c r="G519">
        <v>10.44</v>
      </c>
      <c r="H519">
        <v>35488.019999999997</v>
      </c>
    </row>
    <row r="520" spans="1:8">
      <c r="A520" t="s">
        <v>778</v>
      </c>
      <c r="B520" s="1">
        <v>45582</v>
      </c>
      <c r="C520" t="s">
        <v>744</v>
      </c>
      <c r="D520" t="s">
        <v>14</v>
      </c>
      <c r="E520" t="s">
        <v>30</v>
      </c>
      <c r="F520">
        <v>220172.07</v>
      </c>
      <c r="G520">
        <v>6</v>
      </c>
      <c r="H520">
        <v>98547.81</v>
      </c>
    </row>
    <row r="521" spans="1:8">
      <c r="A521" t="s">
        <v>779</v>
      </c>
      <c r="B521" s="1">
        <v>45486</v>
      </c>
      <c r="C521" t="s">
        <v>667</v>
      </c>
      <c r="D521" t="s">
        <v>23</v>
      </c>
      <c r="E521" t="s">
        <v>11</v>
      </c>
      <c r="F521">
        <v>151361.95000000001</v>
      </c>
      <c r="G521">
        <v>3.56</v>
      </c>
      <c r="H521">
        <v>72957.17</v>
      </c>
    </row>
    <row r="522" spans="1:8">
      <c r="A522" t="s">
        <v>780</v>
      </c>
      <c r="B522" s="1">
        <v>45660</v>
      </c>
      <c r="C522" t="s">
        <v>240</v>
      </c>
      <c r="D522" t="s">
        <v>14</v>
      </c>
      <c r="E522" t="s">
        <v>11</v>
      </c>
      <c r="F522">
        <v>146518.04</v>
      </c>
      <c r="G522">
        <v>1.55</v>
      </c>
      <c r="H522">
        <v>76639.87</v>
      </c>
    </row>
    <row r="523" spans="1:8">
      <c r="A523" t="s">
        <v>781</v>
      </c>
      <c r="B523" s="1">
        <v>45984</v>
      </c>
      <c r="C523" t="s">
        <v>273</v>
      </c>
      <c r="D523" t="s">
        <v>39</v>
      </c>
      <c r="E523" t="s">
        <v>30</v>
      </c>
      <c r="F523">
        <v>38910.980000000003</v>
      </c>
      <c r="G523">
        <v>19.64</v>
      </c>
      <c r="H523">
        <v>10782.97</v>
      </c>
    </row>
    <row r="524" spans="1:8">
      <c r="A524" t="s">
        <v>782</v>
      </c>
      <c r="B524" s="1">
        <v>45542</v>
      </c>
      <c r="C524" t="s">
        <v>252</v>
      </c>
      <c r="D524" t="s">
        <v>39</v>
      </c>
      <c r="E524" t="s">
        <v>17</v>
      </c>
      <c r="F524">
        <v>233235.73</v>
      </c>
      <c r="G524">
        <v>4.1500000000000004</v>
      </c>
      <c r="H524">
        <v>67318.350000000006</v>
      </c>
    </row>
    <row r="525" spans="1:8">
      <c r="A525" t="s">
        <v>783</v>
      </c>
      <c r="B525" s="1">
        <v>45676</v>
      </c>
      <c r="C525" t="s">
        <v>47</v>
      </c>
      <c r="D525" t="s">
        <v>39</v>
      </c>
      <c r="E525" t="s">
        <v>30</v>
      </c>
      <c r="F525">
        <v>84680.21</v>
      </c>
      <c r="G525">
        <v>20.94</v>
      </c>
      <c r="H525">
        <v>21264.3</v>
      </c>
    </row>
    <row r="526" spans="1:8">
      <c r="A526" t="s">
        <v>784</v>
      </c>
      <c r="B526" s="1">
        <v>45698</v>
      </c>
      <c r="C526" t="s">
        <v>584</v>
      </c>
      <c r="D526" t="s">
        <v>14</v>
      </c>
      <c r="E526" t="s">
        <v>30</v>
      </c>
      <c r="F526">
        <v>184675.07</v>
      </c>
      <c r="G526">
        <v>17.899999999999999</v>
      </c>
      <c r="H526">
        <v>82618.17</v>
      </c>
    </row>
    <row r="527" spans="1:8">
      <c r="A527" t="s">
        <v>785</v>
      </c>
      <c r="B527" s="1">
        <v>45966</v>
      </c>
      <c r="C527" t="s">
        <v>375</v>
      </c>
      <c r="D527" t="s">
        <v>23</v>
      </c>
      <c r="E527" t="s">
        <v>17</v>
      </c>
      <c r="F527">
        <v>57973.85</v>
      </c>
      <c r="G527">
        <v>7.49</v>
      </c>
      <c r="H527">
        <v>31064.07</v>
      </c>
    </row>
    <row r="528" spans="1:8">
      <c r="A528" t="s">
        <v>786</v>
      </c>
      <c r="B528" s="1">
        <v>45995</v>
      </c>
      <c r="C528" t="s">
        <v>690</v>
      </c>
      <c r="D528" t="s">
        <v>14</v>
      </c>
      <c r="E528" t="s">
        <v>30</v>
      </c>
      <c r="F528">
        <v>183660.75</v>
      </c>
      <c r="G528">
        <v>3.61</v>
      </c>
      <c r="H528">
        <v>98917.32</v>
      </c>
    </row>
    <row r="529" spans="1:8">
      <c r="A529" t="s">
        <v>787</v>
      </c>
      <c r="B529" s="1">
        <v>45480</v>
      </c>
      <c r="C529" t="s">
        <v>202</v>
      </c>
      <c r="D529" t="s">
        <v>10</v>
      </c>
      <c r="E529" t="s">
        <v>30</v>
      </c>
      <c r="F529">
        <v>81022.36</v>
      </c>
      <c r="G529">
        <v>21.01</v>
      </c>
      <c r="H529">
        <v>32371.23</v>
      </c>
    </row>
    <row r="530" spans="1:8">
      <c r="A530" t="s">
        <v>788</v>
      </c>
      <c r="B530" s="1">
        <v>45642</v>
      </c>
      <c r="C530" t="s">
        <v>744</v>
      </c>
      <c r="D530" t="s">
        <v>23</v>
      </c>
      <c r="E530" t="s">
        <v>30</v>
      </c>
      <c r="F530">
        <v>101594.46</v>
      </c>
      <c r="G530">
        <v>19.57</v>
      </c>
      <c r="H530">
        <v>43108.14</v>
      </c>
    </row>
    <row r="531" spans="1:8">
      <c r="A531" t="s">
        <v>789</v>
      </c>
      <c r="B531" s="1">
        <v>45820</v>
      </c>
      <c r="C531" t="s">
        <v>790</v>
      </c>
      <c r="D531" t="s">
        <v>14</v>
      </c>
      <c r="E531" t="s">
        <v>17</v>
      </c>
      <c r="F531">
        <v>137740.91</v>
      </c>
      <c r="G531">
        <v>19.399999999999999</v>
      </c>
      <c r="H531">
        <v>69614.06</v>
      </c>
    </row>
    <row r="532" spans="1:8">
      <c r="A532" t="s">
        <v>791</v>
      </c>
      <c r="B532" s="1">
        <v>45702</v>
      </c>
      <c r="C532" t="s">
        <v>792</v>
      </c>
      <c r="D532" t="s">
        <v>10</v>
      </c>
      <c r="E532" t="s">
        <v>20</v>
      </c>
      <c r="F532">
        <v>108782.84</v>
      </c>
      <c r="G532">
        <v>5.76</v>
      </c>
      <c r="H532">
        <v>36472.94</v>
      </c>
    </row>
    <row r="533" spans="1:8">
      <c r="A533" t="s">
        <v>793</v>
      </c>
      <c r="B533" s="1">
        <v>45708</v>
      </c>
      <c r="C533" t="s">
        <v>126</v>
      </c>
      <c r="D533" t="s">
        <v>10</v>
      </c>
      <c r="E533" t="s">
        <v>20</v>
      </c>
      <c r="F533">
        <v>10144.379999999999</v>
      </c>
      <c r="G533">
        <v>1.32</v>
      </c>
      <c r="H533">
        <v>4874.53</v>
      </c>
    </row>
    <row r="534" spans="1:8">
      <c r="A534" t="s">
        <v>794</v>
      </c>
      <c r="B534" s="1">
        <v>45833</v>
      </c>
      <c r="C534" t="s">
        <v>238</v>
      </c>
      <c r="D534" t="s">
        <v>23</v>
      </c>
      <c r="E534" t="s">
        <v>20</v>
      </c>
      <c r="F534">
        <v>26729.7</v>
      </c>
      <c r="G534">
        <v>8.8800000000000008</v>
      </c>
      <c r="H534">
        <v>10346.65</v>
      </c>
    </row>
    <row r="535" spans="1:8">
      <c r="A535" t="s">
        <v>795</v>
      </c>
      <c r="B535" s="1">
        <v>45792</v>
      </c>
      <c r="C535" t="s">
        <v>288</v>
      </c>
      <c r="D535" t="s">
        <v>14</v>
      </c>
      <c r="E535" t="s">
        <v>20</v>
      </c>
      <c r="F535">
        <v>19249.7</v>
      </c>
      <c r="G535">
        <v>18.43</v>
      </c>
      <c r="H535">
        <v>5596.8</v>
      </c>
    </row>
    <row r="536" spans="1:8">
      <c r="A536" t="s">
        <v>796</v>
      </c>
      <c r="B536" s="1">
        <v>45890</v>
      </c>
      <c r="C536" t="s">
        <v>353</v>
      </c>
      <c r="D536" t="s">
        <v>14</v>
      </c>
      <c r="E536" t="s">
        <v>11</v>
      </c>
      <c r="F536">
        <v>186365.48</v>
      </c>
      <c r="G536">
        <v>18.11</v>
      </c>
      <c r="H536">
        <v>47589.11</v>
      </c>
    </row>
    <row r="537" spans="1:8">
      <c r="A537" t="s">
        <v>797</v>
      </c>
      <c r="B537" s="1">
        <v>45652</v>
      </c>
      <c r="C537" t="s">
        <v>473</v>
      </c>
      <c r="D537" t="s">
        <v>23</v>
      </c>
      <c r="E537" t="s">
        <v>20</v>
      </c>
      <c r="F537">
        <v>63229.78</v>
      </c>
      <c r="G537">
        <v>22.45</v>
      </c>
      <c r="H537">
        <v>33731.370000000003</v>
      </c>
    </row>
    <row r="538" spans="1:8">
      <c r="A538" t="s">
        <v>798</v>
      </c>
      <c r="B538" s="1">
        <v>45461</v>
      </c>
      <c r="C538" t="s">
        <v>799</v>
      </c>
      <c r="D538" t="s">
        <v>10</v>
      </c>
      <c r="E538" t="s">
        <v>11</v>
      </c>
      <c r="F538">
        <v>215454.81</v>
      </c>
      <c r="G538">
        <v>17.600000000000001</v>
      </c>
      <c r="H538">
        <v>99637.05</v>
      </c>
    </row>
    <row r="539" spans="1:8">
      <c r="A539" t="s">
        <v>800</v>
      </c>
      <c r="B539" s="1">
        <v>45746</v>
      </c>
      <c r="C539" t="s">
        <v>479</v>
      </c>
      <c r="D539" t="s">
        <v>23</v>
      </c>
      <c r="E539" t="s">
        <v>20</v>
      </c>
      <c r="F539">
        <v>246624.68</v>
      </c>
      <c r="G539">
        <v>5.03</v>
      </c>
      <c r="H539">
        <v>68569.33</v>
      </c>
    </row>
    <row r="540" spans="1:8">
      <c r="A540" t="s">
        <v>801</v>
      </c>
      <c r="B540" s="1">
        <v>45850</v>
      </c>
      <c r="C540" t="s">
        <v>174</v>
      </c>
      <c r="D540" t="s">
        <v>39</v>
      </c>
      <c r="E540" t="s">
        <v>17</v>
      </c>
      <c r="F540">
        <v>177704.72</v>
      </c>
      <c r="G540">
        <v>3.61</v>
      </c>
      <c r="H540">
        <v>61802.41</v>
      </c>
    </row>
    <row r="541" spans="1:8">
      <c r="A541" t="s">
        <v>802</v>
      </c>
      <c r="B541" s="1">
        <v>45389</v>
      </c>
      <c r="C541" t="s">
        <v>803</v>
      </c>
      <c r="D541" t="s">
        <v>23</v>
      </c>
      <c r="E541" t="s">
        <v>20</v>
      </c>
      <c r="F541">
        <v>218454.82</v>
      </c>
      <c r="G541">
        <v>3.77</v>
      </c>
      <c r="H541">
        <v>111939.04</v>
      </c>
    </row>
    <row r="542" spans="1:8">
      <c r="A542" t="s">
        <v>804</v>
      </c>
      <c r="B542" s="1">
        <v>45545</v>
      </c>
      <c r="C542" t="s">
        <v>55</v>
      </c>
      <c r="D542" t="s">
        <v>23</v>
      </c>
      <c r="E542" t="s">
        <v>30</v>
      </c>
      <c r="F542">
        <v>60627.64</v>
      </c>
      <c r="G542">
        <v>4.0599999999999996</v>
      </c>
      <c r="H542">
        <v>15513.68</v>
      </c>
    </row>
    <row r="543" spans="1:8">
      <c r="A543" t="s">
        <v>805</v>
      </c>
      <c r="B543" s="1">
        <v>45892</v>
      </c>
      <c r="C543" t="s">
        <v>513</v>
      </c>
      <c r="D543" t="s">
        <v>14</v>
      </c>
      <c r="E543" t="s">
        <v>20</v>
      </c>
      <c r="F543">
        <v>227628.2</v>
      </c>
      <c r="G543">
        <v>17.57</v>
      </c>
      <c r="H543">
        <v>60173.89</v>
      </c>
    </row>
    <row r="544" spans="1:8">
      <c r="A544" t="s">
        <v>806</v>
      </c>
      <c r="B544" s="1">
        <v>45815</v>
      </c>
      <c r="C544" t="s">
        <v>266</v>
      </c>
      <c r="D544" t="s">
        <v>23</v>
      </c>
      <c r="E544" t="s">
        <v>11</v>
      </c>
      <c r="F544">
        <v>118044.88</v>
      </c>
      <c r="G544">
        <v>11.88</v>
      </c>
      <c r="H544">
        <v>39194.160000000003</v>
      </c>
    </row>
    <row r="545" spans="1:8">
      <c r="A545" t="s">
        <v>807</v>
      </c>
      <c r="B545" s="1">
        <v>45892</v>
      </c>
      <c r="C545" t="s">
        <v>726</v>
      </c>
      <c r="D545" t="s">
        <v>10</v>
      </c>
      <c r="E545" t="s">
        <v>17</v>
      </c>
      <c r="F545">
        <v>141482.54999999999</v>
      </c>
      <c r="G545">
        <v>10.36</v>
      </c>
      <c r="H545">
        <v>64811.11</v>
      </c>
    </row>
    <row r="546" spans="1:8">
      <c r="A546" t="s">
        <v>808</v>
      </c>
      <c r="B546" s="1">
        <v>45818</v>
      </c>
      <c r="C546" t="s">
        <v>718</v>
      </c>
      <c r="D546" t="s">
        <v>39</v>
      </c>
      <c r="E546" t="s">
        <v>17</v>
      </c>
      <c r="F546">
        <v>11632.18</v>
      </c>
      <c r="G546">
        <v>7.85</v>
      </c>
      <c r="H546">
        <v>5360.13</v>
      </c>
    </row>
    <row r="547" spans="1:8">
      <c r="A547" t="s">
        <v>809</v>
      </c>
      <c r="B547" s="1">
        <v>45950</v>
      </c>
      <c r="C547" t="s">
        <v>810</v>
      </c>
      <c r="D547" t="s">
        <v>14</v>
      </c>
      <c r="E547" t="s">
        <v>17</v>
      </c>
      <c r="F547">
        <v>224687.53</v>
      </c>
      <c r="G547">
        <v>0.77</v>
      </c>
      <c r="H547">
        <v>56952.45</v>
      </c>
    </row>
    <row r="548" spans="1:8">
      <c r="A548" t="s">
        <v>811</v>
      </c>
      <c r="B548" s="1">
        <v>45805</v>
      </c>
      <c r="C548" t="s">
        <v>503</v>
      </c>
      <c r="D548" t="s">
        <v>14</v>
      </c>
      <c r="E548" t="s">
        <v>20</v>
      </c>
      <c r="F548">
        <v>70081.919999999998</v>
      </c>
      <c r="G548">
        <v>3.06</v>
      </c>
      <c r="H548">
        <v>36498.79</v>
      </c>
    </row>
    <row r="549" spans="1:8">
      <c r="A549" t="s">
        <v>812</v>
      </c>
      <c r="B549" s="1">
        <v>45625</v>
      </c>
      <c r="C549" t="s">
        <v>411</v>
      </c>
      <c r="D549" t="s">
        <v>23</v>
      </c>
      <c r="E549" t="s">
        <v>11</v>
      </c>
      <c r="F549">
        <v>34854.61</v>
      </c>
      <c r="G549">
        <v>0.02</v>
      </c>
      <c r="H549">
        <v>17926.98</v>
      </c>
    </row>
    <row r="550" spans="1:8">
      <c r="A550" t="s">
        <v>813</v>
      </c>
      <c r="B550" s="1">
        <v>45823</v>
      </c>
      <c r="C550" t="s">
        <v>156</v>
      </c>
      <c r="D550" t="s">
        <v>10</v>
      </c>
      <c r="E550" t="s">
        <v>17</v>
      </c>
      <c r="F550">
        <v>14126.07</v>
      </c>
      <c r="G550">
        <v>19.899999999999999</v>
      </c>
      <c r="H550">
        <v>7462.86</v>
      </c>
    </row>
    <row r="551" spans="1:8">
      <c r="A551" t="s">
        <v>814</v>
      </c>
      <c r="B551" s="1">
        <v>45505</v>
      </c>
      <c r="C551" t="s">
        <v>324</v>
      </c>
      <c r="D551" t="s">
        <v>14</v>
      </c>
      <c r="E551" t="s">
        <v>11</v>
      </c>
      <c r="F551">
        <v>127833.04</v>
      </c>
      <c r="G551">
        <v>15.06</v>
      </c>
      <c r="H551">
        <v>41191.910000000003</v>
      </c>
    </row>
    <row r="552" spans="1:8">
      <c r="A552" t="s">
        <v>815</v>
      </c>
      <c r="B552" s="1">
        <v>45553</v>
      </c>
      <c r="C552" t="s">
        <v>204</v>
      </c>
      <c r="D552" t="s">
        <v>23</v>
      </c>
      <c r="E552" t="s">
        <v>17</v>
      </c>
      <c r="F552">
        <v>225362.46</v>
      </c>
      <c r="G552">
        <v>22.65</v>
      </c>
      <c r="H552">
        <v>94973.1</v>
      </c>
    </row>
    <row r="553" spans="1:8">
      <c r="A553" t="s">
        <v>816</v>
      </c>
      <c r="B553" s="1">
        <v>45621</v>
      </c>
      <c r="C553" t="s">
        <v>100</v>
      </c>
      <c r="D553" t="s">
        <v>14</v>
      </c>
      <c r="E553" t="s">
        <v>11</v>
      </c>
      <c r="F553">
        <v>53228.85</v>
      </c>
      <c r="G553">
        <v>20.87</v>
      </c>
      <c r="H553">
        <v>17061.21</v>
      </c>
    </row>
    <row r="554" spans="1:8">
      <c r="A554" t="s">
        <v>817</v>
      </c>
      <c r="B554" s="1">
        <v>45586</v>
      </c>
      <c r="C554" t="s">
        <v>163</v>
      </c>
      <c r="D554" t="s">
        <v>10</v>
      </c>
      <c r="E554" t="s">
        <v>30</v>
      </c>
      <c r="F554">
        <v>73044.070000000007</v>
      </c>
      <c r="G554">
        <v>6.54</v>
      </c>
      <c r="H554">
        <v>34220.04</v>
      </c>
    </row>
    <row r="555" spans="1:8">
      <c r="A555" t="s">
        <v>818</v>
      </c>
      <c r="B555" s="1">
        <v>45625</v>
      </c>
      <c r="C555" t="s">
        <v>479</v>
      </c>
      <c r="D555" t="s">
        <v>10</v>
      </c>
      <c r="E555" t="s">
        <v>11</v>
      </c>
      <c r="F555">
        <v>156350.26</v>
      </c>
      <c r="G555">
        <v>17.350000000000001</v>
      </c>
      <c r="H555">
        <v>84013.77</v>
      </c>
    </row>
    <row r="556" spans="1:8">
      <c r="A556" t="s">
        <v>819</v>
      </c>
      <c r="B556" s="1">
        <v>45375</v>
      </c>
      <c r="C556" t="s">
        <v>79</v>
      </c>
      <c r="D556" t="s">
        <v>39</v>
      </c>
      <c r="E556" t="s">
        <v>20</v>
      </c>
      <c r="F556">
        <v>58704.02</v>
      </c>
      <c r="G556">
        <v>5.99</v>
      </c>
      <c r="H556">
        <v>29705.98</v>
      </c>
    </row>
    <row r="557" spans="1:8">
      <c r="A557" t="s">
        <v>820</v>
      </c>
      <c r="B557" s="1">
        <v>45352</v>
      </c>
      <c r="C557" t="s">
        <v>326</v>
      </c>
      <c r="D557" t="s">
        <v>23</v>
      </c>
      <c r="E557" t="s">
        <v>20</v>
      </c>
      <c r="F557">
        <v>26358.46</v>
      </c>
      <c r="G557">
        <v>12.96</v>
      </c>
      <c r="H557">
        <v>11082.96</v>
      </c>
    </row>
    <row r="558" spans="1:8">
      <c r="A558" t="s">
        <v>821</v>
      </c>
      <c r="B558" s="1">
        <v>45509</v>
      </c>
      <c r="C558" t="s">
        <v>391</v>
      </c>
      <c r="D558" t="s">
        <v>10</v>
      </c>
      <c r="E558" t="s">
        <v>17</v>
      </c>
      <c r="F558">
        <v>222777.88</v>
      </c>
      <c r="G558">
        <v>21.03</v>
      </c>
      <c r="H558">
        <v>103601.21</v>
      </c>
    </row>
    <row r="559" spans="1:8">
      <c r="A559" t="s">
        <v>822</v>
      </c>
      <c r="B559" s="1">
        <v>45328</v>
      </c>
      <c r="C559" t="s">
        <v>105</v>
      </c>
      <c r="D559" t="s">
        <v>39</v>
      </c>
      <c r="E559" t="s">
        <v>20</v>
      </c>
      <c r="F559">
        <v>180711.15</v>
      </c>
      <c r="G559">
        <v>14.19</v>
      </c>
      <c r="H559">
        <v>89009.96</v>
      </c>
    </row>
    <row r="560" spans="1:8">
      <c r="A560" t="s">
        <v>823</v>
      </c>
      <c r="B560" s="1">
        <v>45567</v>
      </c>
      <c r="C560" t="s">
        <v>263</v>
      </c>
      <c r="D560" t="s">
        <v>10</v>
      </c>
      <c r="E560" t="s">
        <v>30</v>
      </c>
      <c r="F560">
        <v>150688.92000000001</v>
      </c>
      <c r="G560">
        <v>0.23</v>
      </c>
      <c r="H560">
        <v>38525.980000000003</v>
      </c>
    </row>
    <row r="561" spans="1:8">
      <c r="A561" t="s">
        <v>824</v>
      </c>
      <c r="B561" s="1">
        <v>46020</v>
      </c>
      <c r="C561" t="s">
        <v>825</v>
      </c>
      <c r="D561" t="s">
        <v>14</v>
      </c>
      <c r="E561" t="s">
        <v>11</v>
      </c>
      <c r="F561">
        <v>168175.54</v>
      </c>
      <c r="G561">
        <v>21.97</v>
      </c>
      <c r="H561">
        <v>51826.21</v>
      </c>
    </row>
    <row r="562" spans="1:8">
      <c r="A562" t="s">
        <v>826</v>
      </c>
      <c r="B562" s="1">
        <v>45571</v>
      </c>
      <c r="C562" t="s">
        <v>152</v>
      </c>
      <c r="D562" t="s">
        <v>39</v>
      </c>
      <c r="E562" t="s">
        <v>20</v>
      </c>
      <c r="F562">
        <v>106281.95</v>
      </c>
      <c r="G562">
        <v>10.7</v>
      </c>
      <c r="H562">
        <v>42076.62</v>
      </c>
    </row>
    <row r="563" spans="1:8">
      <c r="A563" t="s">
        <v>827</v>
      </c>
      <c r="B563" s="1">
        <v>45639</v>
      </c>
      <c r="C563" t="s">
        <v>334</v>
      </c>
      <c r="D563" t="s">
        <v>23</v>
      </c>
      <c r="E563" t="s">
        <v>11</v>
      </c>
      <c r="F563">
        <v>237034.16</v>
      </c>
      <c r="G563">
        <v>2.75</v>
      </c>
      <c r="H563">
        <v>62591.67</v>
      </c>
    </row>
    <row r="564" spans="1:8">
      <c r="A564" t="s">
        <v>828</v>
      </c>
      <c r="B564" s="1">
        <v>45903</v>
      </c>
      <c r="C564" t="s">
        <v>207</v>
      </c>
      <c r="D564" t="s">
        <v>23</v>
      </c>
      <c r="E564" t="s">
        <v>20</v>
      </c>
      <c r="F564">
        <v>16932.009999999998</v>
      </c>
      <c r="G564">
        <v>1.48</v>
      </c>
      <c r="H564">
        <v>4968.46</v>
      </c>
    </row>
    <row r="565" spans="1:8">
      <c r="A565" t="s">
        <v>829</v>
      </c>
      <c r="B565" s="1">
        <v>45500</v>
      </c>
      <c r="C565" t="s">
        <v>403</v>
      </c>
      <c r="D565" t="s">
        <v>10</v>
      </c>
      <c r="E565" t="s">
        <v>17</v>
      </c>
      <c r="F565">
        <v>219585.15</v>
      </c>
      <c r="G565">
        <v>20.73</v>
      </c>
      <c r="H565">
        <v>103605.98</v>
      </c>
    </row>
    <row r="566" spans="1:8">
      <c r="A566" t="s">
        <v>830</v>
      </c>
      <c r="B566" s="1">
        <v>45511</v>
      </c>
      <c r="C566" t="s">
        <v>238</v>
      </c>
      <c r="D566" t="s">
        <v>14</v>
      </c>
      <c r="E566" t="s">
        <v>11</v>
      </c>
      <c r="F566">
        <v>183696.88</v>
      </c>
      <c r="G566">
        <v>23.56</v>
      </c>
      <c r="H566">
        <v>58631.39</v>
      </c>
    </row>
    <row r="567" spans="1:8">
      <c r="A567" t="s">
        <v>831</v>
      </c>
      <c r="B567" s="1">
        <v>45633</v>
      </c>
      <c r="C567" t="s">
        <v>507</v>
      </c>
      <c r="D567" t="s">
        <v>10</v>
      </c>
      <c r="E567" t="s">
        <v>11</v>
      </c>
      <c r="F567">
        <v>116988.58</v>
      </c>
      <c r="G567">
        <v>16.670000000000002</v>
      </c>
      <c r="H567">
        <v>40791.65</v>
      </c>
    </row>
    <row r="568" spans="1:8">
      <c r="A568" t="s">
        <v>832</v>
      </c>
      <c r="B568" s="1">
        <v>45721</v>
      </c>
      <c r="C568" t="s">
        <v>833</v>
      </c>
      <c r="D568" t="s">
        <v>39</v>
      </c>
      <c r="E568" t="s">
        <v>30</v>
      </c>
      <c r="F568">
        <v>19106.5</v>
      </c>
      <c r="G568">
        <v>24.49</v>
      </c>
      <c r="H568">
        <v>7903.55</v>
      </c>
    </row>
    <row r="569" spans="1:8">
      <c r="A569" t="s">
        <v>834</v>
      </c>
      <c r="B569" s="1">
        <v>45755</v>
      </c>
      <c r="C569" t="s">
        <v>833</v>
      </c>
      <c r="D569" t="s">
        <v>23</v>
      </c>
      <c r="E569" t="s">
        <v>30</v>
      </c>
      <c r="F569">
        <v>144214.10999999999</v>
      </c>
      <c r="G569">
        <v>6.6</v>
      </c>
      <c r="H569">
        <v>67930.210000000006</v>
      </c>
    </row>
    <row r="570" spans="1:8">
      <c r="A570" t="s">
        <v>835</v>
      </c>
      <c r="B570" s="1">
        <v>45325</v>
      </c>
      <c r="C570" t="s">
        <v>89</v>
      </c>
      <c r="D570" t="s">
        <v>10</v>
      </c>
      <c r="E570" t="s">
        <v>30</v>
      </c>
      <c r="F570">
        <v>105583.26</v>
      </c>
      <c r="G570">
        <v>24.83</v>
      </c>
      <c r="H570">
        <v>56837.75</v>
      </c>
    </row>
    <row r="571" spans="1:8">
      <c r="A571" t="s">
        <v>836</v>
      </c>
      <c r="B571" s="1">
        <v>45856</v>
      </c>
      <c r="C571" t="s">
        <v>837</v>
      </c>
      <c r="D571" t="s">
        <v>23</v>
      </c>
      <c r="E571" t="s">
        <v>17</v>
      </c>
      <c r="F571">
        <v>240430.31</v>
      </c>
      <c r="G571">
        <v>14.4</v>
      </c>
      <c r="H571">
        <v>75829.539999999994</v>
      </c>
    </row>
    <row r="572" spans="1:8">
      <c r="A572" t="s">
        <v>838</v>
      </c>
      <c r="B572" s="1">
        <v>45333</v>
      </c>
      <c r="C572" t="s">
        <v>500</v>
      </c>
      <c r="D572" t="s">
        <v>10</v>
      </c>
      <c r="E572" t="s">
        <v>17</v>
      </c>
      <c r="F572">
        <v>32315.040000000001</v>
      </c>
      <c r="G572">
        <v>23.62</v>
      </c>
      <c r="H572">
        <v>10770.42</v>
      </c>
    </row>
    <row r="573" spans="1:8">
      <c r="A573" t="s">
        <v>839</v>
      </c>
      <c r="B573" s="1">
        <v>45660</v>
      </c>
      <c r="C573" t="s">
        <v>628</v>
      </c>
      <c r="D573" t="s">
        <v>39</v>
      </c>
      <c r="E573" t="s">
        <v>30</v>
      </c>
      <c r="F573">
        <v>25704.32</v>
      </c>
      <c r="G573">
        <v>5.19</v>
      </c>
      <c r="H573">
        <v>6856.67</v>
      </c>
    </row>
    <row r="574" spans="1:8">
      <c r="A574" t="s">
        <v>840</v>
      </c>
      <c r="B574" s="1">
        <v>45655</v>
      </c>
      <c r="C574" t="s">
        <v>65</v>
      </c>
      <c r="D574" t="s">
        <v>39</v>
      </c>
      <c r="E574" t="s">
        <v>17</v>
      </c>
      <c r="F574">
        <v>70521.13</v>
      </c>
      <c r="G574">
        <v>2.2599999999999998</v>
      </c>
      <c r="H574">
        <v>21852.73</v>
      </c>
    </row>
    <row r="575" spans="1:8">
      <c r="A575" t="s">
        <v>841</v>
      </c>
      <c r="B575" s="1">
        <v>45641</v>
      </c>
      <c r="C575" t="s">
        <v>842</v>
      </c>
      <c r="D575" t="s">
        <v>10</v>
      </c>
      <c r="E575" t="s">
        <v>11</v>
      </c>
      <c r="F575">
        <v>205935.97</v>
      </c>
      <c r="G575">
        <v>21.3</v>
      </c>
      <c r="H575">
        <v>98185.2</v>
      </c>
    </row>
    <row r="576" spans="1:8">
      <c r="A576" t="s">
        <v>843</v>
      </c>
      <c r="B576" s="1">
        <v>45925</v>
      </c>
      <c r="C576" t="s">
        <v>608</v>
      </c>
      <c r="D576" t="s">
        <v>23</v>
      </c>
      <c r="E576" t="s">
        <v>11</v>
      </c>
      <c r="F576">
        <v>203637.36</v>
      </c>
      <c r="G576">
        <v>5.46</v>
      </c>
      <c r="H576">
        <v>111142.2</v>
      </c>
    </row>
    <row r="577" spans="1:8">
      <c r="A577" t="s">
        <v>844</v>
      </c>
      <c r="B577" s="1">
        <v>45575</v>
      </c>
      <c r="C577" t="s">
        <v>503</v>
      </c>
      <c r="D577" t="s">
        <v>14</v>
      </c>
      <c r="E577" t="s">
        <v>20</v>
      </c>
      <c r="F577">
        <v>212704.22</v>
      </c>
      <c r="G577">
        <v>5.7</v>
      </c>
      <c r="H577">
        <v>80349.59</v>
      </c>
    </row>
    <row r="578" spans="1:8">
      <c r="A578" t="s">
        <v>845</v>
      </c>
      <c r="B578" s="1">
        <v>45626</v>
      </c>
      <c r="C578" t="s">
        <v>649</v>
      </c>
      <c r="D578" t="s">
        <v>10</v>
      </c>
      <c r="E578" t="s">
        <v>11</v>
      </c>
      <c r="F578">
        <v>127609.96</v>
      </c>
      <c r="G578">
        <v>15.17</v>
      </c>
      <c r="H578">
        <v>51018.3</v>
      </c>
    </row>
    <row r="579" spans="1:8">
      <c r="A579" t="s">
        <v>846</v>
      </c>
      <c r="B579" s="1">
        <v>45334</v>
      </c>
      <c r="C579" t="s">
        <v>799</v>
      </c>
      <c r="D579" t="s">
        <v>39</v>
      </c>
      <c r="E579" t="s">
        <v>20</v>
      </c>
      <c r="F579">
        <v>126628.23</v>
      </c>
      <c r="G579">
        <v>1.29</v>
      </c>
      <c r="H579">
        <v>41994.32</v>
      </c>
    </row>
    <row r="580" spans="1:8">
      <c r="A580" t="s">
        <v>847</v>
      </c>
      <c r="B580" s="1">
        <v>45653</v>
      </c>
      <c r="C580" t="s">
        <v>837</v>
      </c>
      <c r="D580" t="s">
        <v>23</v>
      </c>
      <c r="E580" t="s">
        <v>17</v>
      </c>
      <c r="F580">
        <v>248763.57</v>
      </c>
      <c r="G580">
        <v>5.73</v>
      </c>
      <c r="H580">
        <v>112842.65</v>
      </c>
    </row>
    <row r="581" spans="1:8">
      <c r="A581" t="s">
        <v>848</v>
      </c>
      <c r="B581" s="1">
        <v>45983</v>
      </c>
      <c r="C581" t="s">
        <v>102</v>
      </c>
      <c r="D581" t="s">
        <v>14</v>
      </c>
      <c r="E581" t="s">
        <v>17</v>
      </c>
      <c r="F581">
        <v>182456.2</v>
      </c>
      <c r="G581">
        <v>5.73</v>
      </c>
      <c r="H581">
        <v>96165.39</v>
      </c>
    </row>
    <row r="582" spans="1:8">
      <c r="A582" t="s">
        <v>849</v>
      </c>
      <c r="B582" s="1">
        <v>45595</v>
      </c>
      <c r="C582" t="s">
        <v>119</v>
      </c>
      <c r="D582" t="s">
        <v>39</v>
      </c>
      <c r="E582" t="s">
        <v>17</v>
      </c>
      <c r="F582">
        <v>171601.81</v>
      </c>
      <c r="G582">
        <v>8.99</v>
      </c>
      <c r="H582">
        <v>48615.72</v>
      </c>
    </row>
    <row r="583" spans="1:8">
      <c r="A583" t="s">
        <v>850</v>
      </c>
      <c r="B583" s="1">
        <v>45602</v>
      </c>
      <c r="C583" t="s">
        <v>174</v>
      </c>
      <c r="D583" t="s">
        <v>14</v>
      </c>
      <c r="E583" t="s">
        <v>17</v>
      </c>
      <c r="F583">
        <v>208449.71</v>
      </c>
      <c r="G583">
        <v>24.45</v>
      </c>
      <c r="H583">
        <v>65726.509999999995</v>
      </c>
    </row>
    <row r="584" spans="1:8">
      <c r="A584" t="s">
        <v>851</v>
      </c>
      <c r="B584" s="1">
        <v>45573</v>
      </c>
      <c r="C584" t="s">
        <v>545</v>
      </c>
      <c r="D584" t="s">
        <v>14</v>
      </c>
      <c r="E584" t="s">
        <v>20</v>
      </c>
      <c r="F584">
        <v>55614.54</v>
      </c>
      <c r="G584">
        <v>7.55</v>
      </c>
      <c r="H584">
        <v>25919.34</v>
      </c>
    </row>
    <row r="585" spans="1:8">
      <c r="A585" t="s">
        <v>852</v>
      </c>
      <c r="B585" s="1">
        <v>45556</v>
      </c>
      <c r="C585" t="s">
        <v>129</v>
      </c>
      <c r="D585" t="s">
        <v>23</v>
      </c>
      <c r="E585" t="s">
        <v>30</v>
      </c>
      <c r="F585">
        <v>125438.7</v>
      </c>
      <c r="G585">
        <v>19.350000000000001</v>
      </c>
      <c r="H585">
        <v>63387.14</v>
      </c>
    </row>
    <row r="586" spans="1:8">
      <c r="A586" t="s">
        <v>853</v>
      </c>
      <c r="B586" s="1">
        <v>45983</v>
      </c>
      <c r="C586" t="s">
        <v>266</v>
      </c>
      <c r="D586" t="s">
        <v>39</v>
      </c>
      <c r="E586" t="s">
        <v>30</v>
      </c>
      <c r="F586">
        <v>99567.83</v>
      </c>
      <c r="G586">
        <v>10.08</v>
      </c>
      <c r="H586">
        <v>38235.620000000003</v>
      </c>
    </row>
    <row r="587" spans="1:8">
      <c r="A587" t="s">
        <v>854</v>
      </c>
      <c r="B587" s="1">
        <v>45485</v>
      </c>
      <c r="C587" t="s">
        <v>855</v>
      </c>
      <c r="D587" t="s">
        <v>39</v>
      </c>
      <c r="E587" t="s">
        <v>11</v>
      </c>
      <c r="F587">
        <v>167545.26999999999</v>
      </c>
      <c r="G587">
        <v>1.3</v>
      </c>
      <c r="H587">
        <v>69841.19</v>
      </c>
    </row>
    <row r="588" spans="1:8">
      <c r="A588" t="s">
        <v>856</v>
      </c>
      <c r="B588" s="1">
        <v>45473</v>
      </c>
      <c r="C588" t="s">
        <v>790</v>
      </c>
      <c r="D588" t="s">
        <v>23</v>
      </c>
      <c r="E588" t="s">
        <v>11</v>
      </c>
      <c r="F588">
        <v>15112.61</v>
      </c>
      <c r="G588">
        <v>13.99</v>
      </c>
      <c r="H588">
        <v>5128.41</v>
      </c>
    </row>
    <row r="589" spans="1:8">
      <c r="A589" t="s">
        <v>857</v>
      </c>
      <c r="B589" s="1">
        <v>45350</v>
      </c>
      <c r="C589" t="s">
        <v>77</v>
      </c>
      <c r="D589" t="s">
        <v>10</v>
      </c>
      <c r="E589" t="s">
        <v>11</v>
      </c>
      <c r="F589">
        <v>224847.29</v>
      </c>
      <c r="G589">
        <v>7.45</v>
      </c>
      <c r="H589">
        <v>105929.36</v>
      </c>
    </row>
    <row r="590" spans="1:8">
      <c r="A590" t="s">
        <v>858</v>
      </c>
      <c r="B590" s="1">
        <v>45642</v>
      </c>
      <c r="C590" t="s">
        <v>859</v>
      </c>
      <c r="D590" t="s">
        <v>10</v>
      </c>
      <c r="E590" t="s">
        <v>30</v>
      </c>
      <c r="F590">
        <v>92079.15</v>
      </c>
      <c r="G590">
        <v>8.34</v>
      </c>
      <c r="H590">
        <v>47864.05</v>
      </c>
    </row>
    <row r="591" spans="1:8">
      <c r="A591" t="s">
        <v>860</v>
      </c>
      <c r="B591" s="1">
        <v>45579</v>
      </c>
      <c r="C591" t="s">
        <v>447</v>
      </c>
      <c r="D591" t="s">
        <v>39</v>
      </c>
      <c r="E591" t="s">
        <v>20</v>
      </c>
      <c r="F591">
        <v>238602.46</v>
      </c>
      <c r="G591">
        <v>17.89</v>
      </c>
      <c r="H591">
        <v>67153.13</v>
      </c>
    </row>
    <row r="592" spans="1:8">
      <c r="A592" t="s">
        <v>861</v>
      </c>
      <c r="B592" s="1">
        <v>45397</v>
      </c>
      <c r="C592" t="s">
        <v>471</v>
      </c>
      <c r="D592" t="s">
        <v>23</v>
      </c>
      <c r="E592" t="s">
        <v>30</v>
      </c>
      <c r="F592">
        <v>228525.99</v>
      </c>
      <c r="G592">
        <v>20.41</v>
      </c>
      <c r="H592">
        <v>57253.05</v>
      </c>
    </row>
    <row r="593" spans="1:8">
      <c r="A593" t="s">
        <v>862</v>
      </c>
      <c r="B593" s="1">
        <v>45341</v>
      </c>
      <c r="C593" t="s">
        <v>260</v>
      </c>
      <c r="D593" t="s">
        <v>23</v>
      </c>
      <c r="E593" t="s">
        <v>17</v>
      </c>
      <c r="F593">
        <v>67236.13</v>
      </c>
      <c r="G593">
        <v>16.91</v>
      </c>
      <c r="H593">
        <v>20452.39</v>
      </c>
    </row>
    <row r="594" spans="1:8">
      <c r="A594" t="s">
        <v>863</v>
      </c>
      <c r="B594" s="1">
        <v>45721</v>
      </c>
      <c r="C594" t="s">
        <v>29</v>
      </c>
      <c r="D594" t="s">
        <v>23</v>
      </c>
      <c r="E594" t="s">
        <v>17</v>
      </c>
      <c r="F594">
        <v>223291.22</v>
      </c>
      <c r="G594">
        <v>13.3</v>
      </c>
      <c r="H594">
        <v>113550.5</v>
      </c>
    </row>
    <row r="595" spans="1:8">
      <c r="A595" t="s">
        <v>864</v>
      </c>
      <c r="B595" s="1">
        <v>45994</v>
      </c>
      <c r="C595" t="s">
        <v>174</v>
      </c>
      <c r="D595" t="s">
        <v>10</v>
      </c>
      <c r="E595" t="s">
        <v>20</v>
      </c>
      <c r="F595">
        <v>122254.2</v>
      </c>
      <c r="G595">
        <v>13.55</v>
      </c>
      <c r="H595">
        <v>62373.26</v>
      </c>
    </row>
    <row r="596" spans="1:8">
      <c r="A596" t="s">
        <v>865</v>
      </c>
      <c r="B596" s="1">
        <v>45673</v>
      </c>
      <c r="C596" t="s">
        <v>503</v>
      </c>
      <c r="D596" t="s">
        <v>23</v>
      </c>
      <c r="E596" t="s">
        <v>20</v>
      </c>
      <c r="F596">
        <v>203540.22</v>
      </c>
      <c r="G596">
        <v>16.920000000000002</v>
      </c>
      <c r="H596">
        <v>110417.97</v>
      </c>
    </row>
    <row r="597" spans="1:8">
      <c r="A597" t="s">
        <v>866</v>
      </c>
      <c r="B597" s="1">
        <v>45604</v>
      </c>
      <c r="C597" t="s">
        <v>545</v>
      </c>
      <c r="D597" t="s">
        <v>14</v>
      </c>
      <c r="E597" t="s">
        <v>30</v>
      </c>
      <c r="F597">
        <v>164001.20000000001</v>
      </c>
      <c r="G597">
        <v>8.0299999999999994</v>
      </c>
      <c r="H597">
        <v>81834.100000000006</v>
      </c>
    </row>
    <row r="598" spans="1:8">
      <c r="A598" t="s">
        <v>867</v>
      </c>
      <c r="B598" s="1">
        <v>45887</v>
      </c>
      <c r="C598" t="s">
        <v>200</v>
      </c>
      <c r="D598" t="s">
        <v>39</v>
      </c>
      <c r="E598" t="s">
        <v>17</v>
      </c>
      <c r="F598">
        <v>51798.98</v>
      </c>
      <c r="G598">
        <v>16.38</v>
      </c>
      <c r="H598">
        <v>23426.959999999999</v>
      </c>
    </row>
    <row r="599" spans="1:8">
      <c r="A599" t="s">
        <v>868</v>
      </c>
      <c r="B599" s="1">
        <v>45292</v>
      </c>
      <c r="C599" t="s">
        <v>869</v>
      </c>
      <c r="D599" t="s">
        <v>39</v>
      </c>
      <c r="E599" t="s">
        <v>11</v>
      </c>
      <c r="F599">
        <v>120072.03</v>
      </c>
      <c r="G599">
        <v>19.14</v>
      </c>
      <c r="H599">
        <v>60534.83</v>
      </c>
    </row>
    <row r="600" spans="1:8">
      <c r="A600" t="s">
        <v>870</v>
      </c>
      <c r="B600" s="1">
        <v>45309</v>
      </c>
      <c r="C600" t="s">
        <v>263</v>
      </c>
      <c r="D600" t="s">
        <v>10</v>
      </c>
      <c r="E600" t="s">
        <v>11</v>
      </c>
      <c r="F600">
        <v>150153.76999999999</v>
      </c>
      <c r="G600">
        <v>9.0500000000000007</v>
      </c>
      <c r="H600">
        <v>67482.179999999993</v>
      </c>
    </row>
    <row r="601" spans="1:8">
      <c r="A601" t="s">
        <v>871</v>
      </c>
      <c r="B601" s="1">
        <v>45756</v>
      </c>
      <c r="C601" t="s">
        <v>726</v>
      </c>
      <c r="D601" t="s">
        <v>14</v>
      </c>
      <c r="E601" t="s">
        <v>30</v>
      </c>
      <c r="F601">
        <v>54856.47</v>
      </c>
      <c r="G601">
        <v>2.75</v>
      </c>
      <c r="H601">
        <v>20344.93</v>
      </c>
    </row>
    <row r="602" spans="1:8">
      <c r="A602" t="s">
        <v>872</v>
      </c>
      <c r="B602" s="1">
        <v>45496</v>
      </c>
      <c r="C602" t="s">
        <v>447</v>
      </c>
      <c r="D602" t="s">
        <v>14</v>
      </c>
      <c r="E602" t="s">
        <v>11</v>
      </c>
      <c r="F602">
        <v>50199.46</v>
      </c>
      <c r="G602">
        <v>5.22</v>
      </c>
      <c r="H602">
        <v>15663.61</v>
      </c>
    </row>
    <row r="603" spans="1:8">
      <c r="A603" t="s">
        <v>873</v>
      </c>
      <c r="B603" s="1">
        <v>45852</v>
      </c>
      <c r="C603" t="s">
        <v>202</v>
      </c>
      <c r="D603" t="s">
        <v>39</v>
      </c>
      <c r="E603" t="s">
        <v>20</v>
      </c>
      <c r="F603">
        <v>29789.1</v>
      </c>
      <c r="G603">
        <v>16.77</v>
      </c>
      <c r="H603">
        <v>12165.33</v>
      </c>
    </row>
    <row r="604" spans="1:8">
      <c r="A604" t="s">
        <v>874</v>
      </c>
      <c r="B604" s="1">
        <v>45337</v>
      </c>
      <c r="C604" t="s">
        <v>490</v>
      </c>
      <c r="D604" t="s">
        <v>10</v>
      </c>
      <c r="E604" t="s">
        <v>30</v>
      </c>
      <c r="F604">
        <v>117779.56</v>
      </c>
      <c r="G604">
        <v>11.37</v>
      </c>
      <c r="H604">
        <v>41629.42</v>
      </c>
    </row>
    <row r="605" spans="1:8">
      <c r="A605" t="s">
        <v>875</v>
      </c>
      <c r="B605" s="1">
        <v>45688</v>
      </c>
      <c r="C605" t="s">
        <v>790</v>
      </c>
      <c r="D605" t="s">
        <v>23</v>
      </c>
      <c r="E605" t="s">
        <v>30</v>
      </c>
      <c r="F605">
        <v>216335.96</v>
      </c>
      <c r="G605">
        <v>2.76</v>
      </c>
      <c r="H605">
        <v>58073.79</v>
      </c>
    </row>
    <row r="606" spans="1:8">
      <c r="A606" t="s">
        <v>876</v>
      </c>
      <c r="B606" s="1">
        <v>45369</v>
      </c>
      <c r="C606" t="s">
        <v>198</v>
      </c>
      <c r="D606" t="s">
        <v>10</v>
      </c>
      <c r="E606" t="s">
        <v>20</v>
      </c>
      <c r="F606">
        <v>112366.89</v>
      </c>
      <c r="G606">
        <v>1.97</v>
      </c>
      <c r="H606">
        <v>37001.68</v>
      </c>
    </row>
    <row r="607" spans="1:8">
      <c r="A607" t="s">
        <v>877</v>
      </c>
      <c r="B607" s="1">
        <v>45776</v>
      </c>
      <c r="C607" t="s">
        <v>140</v>
      </c>
      <c r="D607" t="s">
        <v>14</v>
      </c>
      <c r="E607" t="s">
        <v>20</v>
      </c>
      <c r="F607">
        <v>149208.70000000001</v>
      </c>
      <c r="G607">
        <v>4.49</v>
      </c>
      <c r="H607">
        <v>40497.22</v>
      </c>
    </row>
    <row r="608" spans="1:8">
      <c r="A608" t="s">
        <v>878</v>
      </c>
      <c r="B608" s="1">
        <v>45528</v>
      </c>
      <c r="C608" t="s">
        <v>690</v>
      </c>
      <c r="D608" t="s">
        <v>14</v>
      </c>
      <c r="E608" t="s">
        <v>11</v>
      </c>
      <c r="F608">
        <v>92630.1</v>
      </c>
      <c r="G608">
        <v>9.59</v>
      </c>
      <c r="H608">
        <v>33316.76</v>
      </c>
    </row>
    <row r="609" spans="1:8">
      <c r="A609" t="s">
        <v>879</v>
      </c>
      <c r="B609" s="1">
        <v>45939</v>
      </c>
      <c r="C609" t="s">
        <v>880</v>
      </c>
      <c r="D609" t="s">
        <v>23</v>
      </c>
      <c r="E609" t="s">
        <v>11</v>
      </c>
      <c r="F609">
        <v>220683.48</v>
      </c>
      <c r="G609">
        <v>7.06</v>
      </c>
      <c r="H609">
        <v>104779.47</v>
      </c>
    </row>
    <row r="610" spans="1:8">
      <c r="A610" t="s">
        <v>881</v>
      </c>
      <c r="B610" s="1">
        <v>45494</v>
      </c>
      <c r="C610" t="s">
        <v>307</v>
      </c>
      <c r="D610" t="s">
        <v>23</v>
      </c>
      <c r="E610" t="s">
        <v>30</v>
      </c>
      <c r="F610">
        <v>51536.14</v>
      </c>
      <c r="G610">
        <v>2.41</v>
      </c>
      <c r="H610">
        <v>17264.46</v>
      </c>
    </row>
    <row r="611" spans="1:8">
      <c r="A611" t="s">
        <v>882</v>
      </c>
      <c r="B611" s="1">
        <v>46001</v>
      </c>
      <c r="C611" t="s">
        <v>231</v>
      </c>
      <c r="D611" t="s">
        <v>10</v>
      </c>
      <c r="E611" t="s">
        <v>17</v>
      </c>
      <c r="F611">
        <v>229057.21</v>
      </c>
      <c r="G611">
        <v>1.87</v>
      </c>
      <c r="H611">
        <v>110287.67</v>
      </c>
    </row>
    <row r="612" spans="1:8">
      <c r="A612" t="s">
        <v>883</v>
      </c>
      <c r="B612" s="1">
        <v>45773</v>
      </c>
      <c r="C612" t="s">
        <v>41</v>
      </c>
      <c r="D612" t="s">
        <v>39</v>
      </c>
      <c r="E612" t="s">
        <v>17</v>
      </c>
      <c r="F612">
        <v>241584.45</v>
      </c>
      <c r="G612">
        <v>5.81</v>
      </c>
      <c r="H612">
        <v>76099.62</v>
      </c>
    </row>
    <row r="613" spans="1:8">
      <c r="A613" t="s">
        <v>884</v>
      </c>
      <c r="B613" s="1">
        <v>45834</v>
      </c>
      <c r="C613" t="s">
        <v>85</v>
      </c>
      <c r="D613" t="s">
        <v>23</v>
      </c>
      <c r="E613" t="s">
        <v>17</v>
      </c>
      <c r="F613">
        <v>69810.39</v>
      </c>
      <c r="G613">
        <v>4.74</v>
      </c>
      <c r="H613">
        <v>20603.310000000001</v>
      </c>
    </row>
    <row r="614" spans="1:8">
      <c r="A614" t="s">
        <v>885</v>
      </c>
      <c r="B614" s="1">
        <v>45745</v>
      </c>
      <c r="C614" t="s">
        <v>886</v>
      </c>
      <c r="D614" t="s">
        <v>14</v>
      </c>
      <c r="E614" t="s">
        <v>20</v>
      </c>
      <c r="F614">
        <v>21021.15</v>
      </c>
      <c r="G614">
        <v>19.47</v>
      </c>
      <c r="H614">
        <v>5672.33</v>
      </c>
    </row>
    <row r="615" spans="1:8">
      <c r="A615" t="s">
        <v>887</v>
      </c>
      <c r="B615" s="1">
        <v>45803</v>
      </c>
      <c r="C615" t="s">
        <v>55</v>
      </c>
      <c r="D615" t="s">
        <v>14</v>
      </c>
      <c r="E615" t="s">
        <v>30</v>
      </c>
      <c r="F615">
        <v>217292.62</v>
      </c>
      <c r="G615">
        <v>5.24</v>
      </c>
      <c r="H615">
        <v>91959.71</v>
      </c>
    </row>
    <row r="616" spans="1:8">
      <c r="A616" t="s">
        <v>888</v>
      </c>
      <c r="B616" s="1">
        <v>45377</v>
      </c>
      <c r="C616" t="s">
        <v>45</v>
      </c>
      <c r="D616" t="s">
        <v>14</v>
      </c>
      <c r="E616" t="s">
        <v>11</v>
      </c>
      <c r="F616">
        <v>231215.82</v>
      </c>
      <c r="G616">
        <v>5.04</v>
      </c>
      <c r="H616">
        <v>86807.13</v>
      </c>
    </row>
    <row r="617" spans="1:8">
      <c r="A617" t="s">
        <v>889</v>
      </c>
      <c r="B617" s="1">
        <v>45311</v>
      </c>
      <c r="C617" t="s">
        <v>633</v>
      </c>
      <c r="D617" t="s">
        <v>10</v>
      </c>
      <c r="E617" t="s">
        <v>17</v>
      </c>
      <c r="F617">
        <v>18459.77</v>
      </c>
      <c r="G617">
        <v>13.48</v>
      </c>
      <c r="H617">
        <v>9403.09</v>
      </c>
    </row>
    <row r="618" spans="1:8">
      <c r="A618" t="s">
        <v>890</v>
      </c>
      <c r="B618" s="1">
        <v>45357</v>
      </c>
      <c r="C618" t="s">
        <v>331</v>
      </c>
      <c r="D618" t="s">
        <v>39</v>
      </c>
      <c r="E618" t="s">
        <v>11</v>
      </c>
      <c r="F618">
        <v>211699.37</v>
      </c>
      <c r="G618">
        <v>16.079999999999998</v>
      </c>
      <c r="H618">
        <v>108640.77</v>
      </c>
    </row>
    <row r="619" spans="1:8">
      <c r="A619" t="s">
        <v>891</v>
      </c>
      <c r="B619" s="1">
        <v>45959</v>
      </c>
      <c r="C619" t="s">
        <v>22</v>
      </c>
      <c r="D619" t="s">
        <v>10</v>
      </c>
      <c r="E619" t="s">
        <v>17</v>
      </c>
      <c r="F619">
        <v>107604.37</v>
      </c>
      <c r="G619">
        <v>3.76</v>
      </c>
      <c r="H619">
        <v>56425.65</v>
      </c>
    </row>
    <row r="620" spans="1:8">
      <c r="A620" t="s">
        <v>892</v>
      </c>
      <c r="B620" s="1">
        <v>46017</v>
      </c>
      <c r="C620" t="s">
        <v>156</v>
      </c>
      <c r="D620" t="s">
        <v>10</v>
      </c>
      <c r="E620" t="s">
        <v>17</v>
      </c>
      <c r="F620">
        <v>69295.789999999994</v>
      </c>
      <c r="G620">
        <v>4.8</v>
      </c>
      <c r="H620">
        <v>21414.82</v>
      </c>
    </row>
    <row r="621" spans="1:8">
      <c r="A621" t="s">
        <v>893</v>
      </c>
      <c r="B621" s="1">
        <v>45924</v>
      </c>
      <c r="C621" t="s">
        <v>252</v>
      </c>
      <c r="D621" t="s">
        <v>23</v>
      </c>
      <c r="E621" t="s">
        <v>11</v>
      </c>
      <c r="F621">
        <v>15384.26</v>
      </c>
      <c r="G621">
        <v>14.4</v>
      </c>
      <c r="H621">
        <v>7572.88</v>
      </c>
    </row>
    <row r="622" spans="1:8">
      <c r="A622" t="s">
        <v>894</v>
      </c>
      <c r="B622" s="1">
        <v>45456</v>
      </c>
      <c r="C622" t="s">
        <v>356</v>
      </c>
      <c r="D622" t="s">
        <v>14</v>
      </c>
      <c r="E622" t="s">
        <v>20</v>
      </c>
      <c r="F622">
        <v>196157.77</v>
      </c>
      <c r="G622">
        <v>10.9</v>
      </c>
      <c r="H622">
        <v>83317.8</v>
      </c>
    </row>
    <row r="623" spans="1:8">
      <c r="A623" t="s">
        <v>895</v>
      </c>
      <c r="B623" s="1">
        <v>45684</v>
      </c>
      <c r="C623" t="s">
        <v>322</v>
      </c>
      <c r="D623" t="s">
        <v>39</v>
      </c>
      <c r="E623" t="s">
        <v>20</v>
      </c>
      <c r="F623">
        <v>117993.89</v>
      </c>
      <c r="G623">
        <v>1.85</v>
      </c>
      <c r="H623">
        <v>44936.04</v>
      </c>
    </row>
    <row r="624" spans="1:8">
      <c r="A624" t="s">
        <v>896</v>
      </c>
      <c r="B624" s="1">
        <v>45543</v>
      </c>
      <c r="C624" t="s">
        <v>219</v>
      </c>
      <c r="D624" t="s">
        <v>39</v>
      </c>
      <c r="E624" t="s">
        <v>11</v>
      </c>
      <c r="F624">
        <v>54222.080000000002</v>
      </c>
      <c r="G624">
        <v>20.96</v>
      </c>
      <c r="H624">
        <v>15023.94</v>
      </c>
    </row>
    <row r="625" spans="1:8">
      <c r="A625" t="s">
        <v>897</v>
      </c>
      <c r="B625" s="1">
        <v>45433</v>
      </c>
      <c r="C625" t="s">
        <v>442</v>
      </c>
      <c r="D625" t="s">
        <v>10</v>
      </c>
      <c r="E625" t="s">
        <v>11</v>
      </c>
      <c r="F625">
        <v>80883.5</v>
      </c>
      <c r="G625">
        <v>16.64</v>
      </c>
      <c r="H625">
        <v>36720.07</v>
      </c>
    </row>
    <row r="626" spans="1:8">
      <c r="A626" t="s">
        <v>898</v>
      </c>
      <c r="B626" s="1">
        <v>45884</v>
      </c>
      <c r="C626" t="s">
        <v>235</v>
      </c>
      <c r="D626" t="s">
        <v>10</v>
      </c>
      <c r="E626" t="s">
        <v>11</v>
      </c>
      <c r="F626">
        <v>245996.74</v>
      </c>
      <c r="G626">
        <v>7.06</v>
      </c>
      <c r="H626">
        <v>124608.94</v>
      </c>
    </row>
    <row r="627" spans="1:8">
      <c r="A627" t="s">
        <v>899</v>
      </c>
      <c r="B627" s="1">
        <v>45931</v>
      </c>
      <c r="C627" t="s">
        <v>245</v>
      </c>
      <c r="D627" t="s">
        <v>10</v>
      </c>
      <c r="E627" t="s">
        <v>20</v>
      </c>
      <c r="F627">
        <v>163071.26999999999</v>
      </c>
      <c r="G627">
        <v>9.6199999999999992</v>
      </c>
      <c r="H627">
        <v>82504.149999999994</v>
      </c>
    </row>
    <row r="628" spans="1:8">
      <c r="A628" t="s">
        <v>900</v>
      </c>
      <c r="B628" s="1">
        <v>45731</v>
      </c>
      <c r="C628" t="s">
        <v>16</v>
      </c>
      <c r="D628" t="s">
        <v>14</v>
      </c>
      <c r="E628" t="s">
        <v>11</v>
      </c>
      <c r="F628">
        <v>165644.45000000001</v>
      </c>
      <c r="G628">
        <v>9.18</v>
      </c>
      <c r="H628">
        <v>61629.440000000002</v>
      </c>
    </row>
    <row r="629" spans="1:8">
      <c r="A629" t="s">
        <v>901</v>
      </c>
      <c r="B629" s="1">
        <v>45336</v>
      </c>
      <c r="C629" t="s">
        <v>509</v>
      </c>
      <c r="D629" t="s">
        <v>39</v>
      </c>
      <c r="E629" t="s">
        <v>11</v>
      </c>
      <c r="F629">
        <v>170344.68</v>
      </c>
      <c r="G629">
        <v>11.07</v>
      </c>
      <c r="H629">
        <v>81447.360000000001</v>
      </c>
    </row>
    <row r="630" spans="1:8">
      <c r="A630" t="s">
        <v>902</v>
      </c>
      <c r="B630" s="1">
        <v>46018</v>
      </c>
      <c r="C630" t="s">
        <v>174</v>
      </c>
      <c r="D630" t="s">
        <v>23</v>
      </c>
      <c r="E630" t="s">
        <v>17</v>
      </c>
      <c r="F630">
        <v>87767.44</v>
      </c>
      <c r="G630">
        <v>20.92</v>
      </c>
      <c r="H630">
        <v>32822.07</v>
      </c>
    </row>
    <row r="631" spans="1:8">
      <c r="A631" t="s">
        <v>903</v>
      </c>
      <c r="B631" s="1">
        <v>45870</v>
      </c>
      <c r="C631" t="s">
        <v>555</v>
      </c>
      <c r="D631" t="s">
        <v>39</v>
      </c>
      <c r="E631" t="s">
        <v>20</v>
      </c>
      <c r="F631">
        <v>17559.240000000002</v>
      </c>
      <c r="G631">
        <v>2.0499999999999998</v>
      </c>
      <c r="H631">
        <v>6744.77</v>
      </c>
    </row>
    <row r="632" spans="1:8">
      <c r="A632" t="s">
        <v>904</v>
      </c>
      <c r="B632" s="1">
        <v>45722</v>
      </c>
      <c r="C632" t="s">
        <v>905</v>
      </c>
      <c r="D632" t="s">
        <v>10</v>
      </c>
      <c r="E632" t="s">
        <v>11</v>
      </c>
      <c r="F632">
        <v>194768.56</v>
      </c>
      <c r="G632">
        <v>2.63</v>
      </c>
      <c r="H632">
        <v>91830.3</v>
      </c>
    </row>
    <row r="633" spans="1:8">
      <c r="A633" t="s">
        <v>906</v>
      </c>
      <c r="B633" s="1">
        <v>45547</v>
      </c>
      <c r="C633" t="s">
        <v>907</v>
      </c>
      <c r="D633" t="s">
        <v>10</v>
      </c>
      <c r="E633" t="s">
        <v>20</v>
      </c>
      <c r="F633">
        <v>83690.5</v>
      </c>
      <c r="G633">
        <v>20.440000000000001</v>
      </c>
      <c r="H633">
        <v>37350.339999999997</v>
      </c>
    </row>
    <row r="634" spans="1:8">
      <c r="A634" t="s">
        <v>908</v>
      </c>
      <c r="B634" s="1">
        <v>45548</v>
      </c>
      <c r="C634" t="s">
        <v>538</v>
      </c>
      <c r="D634" t="s">
        <v>14</v>
      </c>
      <c r="E634" t="s">
        <v>11</v>
      </c>
      <c r="F634">
        <v>78274.69</v>
      </c>
      <c r="G634">
        <v>7.56</v>
      </c>
      <c r="H634">
        <v>28633.89</v>
      </c>
    </row>
    <row r="635" spans="1:8">
      <c r="A635" t="s">
        <v>909</v>
      </c>
      <c r="B635" s="1">
        <v>45365</v>
      </c>
      <c r="C635" t="s">
        <v>131</v>
      </c>
      <c r="D635" t="s">
        <v>10</v>
      </c>
      <c r="E635" t="s">
        <v>30</v>
      </c>
      <c r="F635">
        <v>243013.86</v>
      </c>
      <c r="G635">
        <v>2.56</v>
      </c>
      <c r="H635">
        <v>133334.72</v>
      </c>
    </row>
    <row r="636" spans="1:8">
      <c r="A636" t="s">
        <v>910</v>
      </c>
      <c r="B636" s="1">
        <v>45817</v>
      </c>
      <c r="C636" t="s">
        <v>430</v>
      </c>
      <c r="D636" t="s">
        <v>10</v>
      </c>
      <c r="E636" t="s">
        <v>17</v>
      </c>
      <c r="F636">
        <v>126989.28</v>
      </c>
      <c r="G636">
        <v>24.49</v>
      </c>
      <c r="H636">
        <v>67230.100000000006</v>
      </c>
    </row>
    <row r="637" spans="1:8">
      <c r="A637" t="s">
        <v>911</v>
      </c>
      <c r="B637" s="1">
        <v>45312</v>
      </c>
      <c r="C637" t="s">
        <v>146</v>
      </c>
      <c r="D637" t="s">
        <v>23</v>
      </c>
      <c r="E637" t="s">
        <v>17</v>
      </c>
      <c r="F637">
        <v>158530.09</v>
      </c>
      <c r="G637">
        <v>16.23</v>
      </c>
      <c r="H637">
        <v>70674.509999999995</v>
      </c>
    </row>
    <row r="638" spans="1:8">
      <c r="A638" t="s">
        <v>912</v>
      </c>
      <c r="B638" s="1">
        <v>45844</v>
      </c>
      <c r="C638" t="s">
        <v>229</v>
      </c>
      <c r="D638" t="s">
        <v>10</v>
      </c>
      <c r="E638" t="s">
        <v>30</v>
      </c>
      <c r="F638">
        <v>43648.5</v>
      </c>
      <c r="G638">
        <v>0.78</v>
      </c>
      <c r="H638">
        <v>17925.509999999998</v>
      </c>
    </row>
    <row r="639" spans="1:8">
      <c r="A639" t="s">
        <v>913</v>
      </c>
      <c r="B639" s="1">
        <v>45850</v>
      </c>
      <c r="C639" t="s">
        <v>196</v>
      </c>
      <c r="D639" t="s">
        <v>10</v>
      </c>
      <c r="E639" t="s">
        <v>11</v>
      </c>
      <c r="F639">
        <v>25049.09</v>
      </c>
      <c r="G639">
        <v>23.35</v>
      </c>
      <c r="H639">
        <v>11134.7</v>
      </c>
    </row>
    <row r="640" spans="1:8">
      <c r="A640" t="s">
        <v>914</v>
      </c>
      <c r="B640" s="1">
        <v>45647</v>
      </c>
      <c r="C640" t="s">
        <v>98</v>
      </c>
      <c r="D640" t="s">
        <v>39</v>
      </c>
      <c r="E640" t="s">
        <v>20</v>
      </c>
      <c r="F640">
        <v>226568.64</v>
      </c>
      <c r="G640">
        <v>7.84</v>
      </c>
      <c r="H640">
        <v>92256.9</v>
      </c>
    </row>
    <row r="641" spans="1:8">
      <c r="A641" t="s">
        <v>915</v>
      </c>
      <c r="B641" s="1">
        <v>45974</v>
      </c>
      <c r="C641" t="s">
        <v>41</v>
      </c>
      <c r="D641" t="s">
        <v>39</v>
      </c>
      <c r="E641" t="s">
        <v>20</v>
      </c>
      <c r="F641">
        <v>171179.66</v>
      </c>
      <c r="G641">
        <v>18.72</v>
      </c>
      <c r="H641">
        <v>55894.75</v>
      </c>
    </row>
    <row r="642" spans="1:8">
      <c r="A642" t="s">
        <v>916</v>
      </c>
      <c r="B642" s="1">
        <v>45992</v>
      </c>
      <c r="C642" t="s">
        <v>249</v>
      </c>
      <c r="D642" t="s">
        <v>10</v>
      </c>
      <c r="E642" t="s">
        <v>17</v>
      </c>
      <c r="F642">
        <v>88098.52</v>
      </c>
      <c r="G642">
        <v>10.74</v>
      </c>
      <c r="H642">
        <v>24846.7</v>
      </c>
    </row>
    <row r="643" spans="1:8">
      <c r="A643" t="s">
        <v>917</v>
      </c>
      <c r="B643" s="1">
        <v>45374</v>
      </c>
      <c r="C643" t="s">
        <v>503</v>
      </c>
      <c r="D643" t="s">
        <v>23</v>
      </c>
      <c r="E643" t="s">
        <v>11</v>
      </c>
      <c r="F643">
        <v>65895.179999999993</v>
      </c>
      <c r="G643">
        <v>23.51</v>
      </c>
      <c r="H643">
        <v>26025.23</v>
      </c>
    </row>
    <row r="644" spans="1:8">
      <c r="A644" t="s">
        <v>918</v>
      </c>
      <c r="B644" s="1">
        <v>45503</v>
      </c>
      <c r="C644" t="s">
        <v>842</v>
      </c>
      <c r="D644" t="s">
        <v>10</v>
      </c>
      <c r="E644" t="s">
        <v>11</v>
      </c>
      <c r="F644">
        <v>175271.73</v>
      </c>
      <c r="G644">
        <v>23.01</v>
      </c>
      <c r="H644">
        <v>93657.68</v>
      </c>
    </row>
    <row r="645" spans="1:8">
      <c r="A645" t="s">
        <v>919</v>
      </c>
      <c r="B645" s="1">
        <v>45511</v>
      </c>
      <c r="C645" t="s">
        <v>855</v>
      </c>
      <c r="D645" t="s">
        <v>23</v>
      </c>
      <c r="E645" t="s">
        <v>20</v>
      </c>
      <c r="F645">
        <v>10578.4</v>
      </c>
      <c r="G645">
        <v>16.489999999999998</v>
      </c>
      <c r="H645">
        <v>5356.55</v>
      </c>
    </row>
    <row r="646" spans="1:8">
      <c r="A646" t="s">
        <v>920</v>
      </c>
      <c r="B646" s="1">
        <v>45472</v>
      </c>
      <c r="C646" t="s">
        <v>85</v>
      </c>
      <c r="D646" t="s">
        <v>23</v>
      </c>
      <c r="E646" t="s">
        <v>11</v>
      </c>
      <c r="F646">
        <v>219321.55</v>
      </c>
      <c r="G646">
        <v>24.51</v>
      </c>
      <c r="H646">
        <v>120171.45</v>
      </c>
    </row>
    <row r="647" spans="1:8">
      <c r="A647" t="s">
        <v>921</v>
      </c>
      <c r="B647" s="1">
        <v>45399</v>
      </c>
      <c r="C647" t="s">
        <v>477</v>
      </c>
      <c r="D647" t="s">
        <v>14</v>
      </c>
      <c r="E647" t="s">
        <v>11</v>
      </c>
      <c r="F647">
        <v>49131.02</v>
      </c>
      <c r="G647">
        <v>23.79</v>
      </c>
      <c r="H647">
        <v>19595.27</v>
      </c>
    </row>
    <row r="648" spans="1:8">
      <c r="A648" t="s">
        <v>922</v>
      </c>
      <c r="B648" s="1">
        <v>45899</v>
      </c>
      <c r="C648" t="s">
        <v>229</v>
      </c>
      <c r="D648" t="s">
        <v>10</v>
      </c>
      <c r="E648" t="s">
        <v>17</v>
      </c>
      <c r="F648">
        <v>221048.7</v>
      </c>
      <c r="G648">
        <v>24.69</v>
      </c>
      <c r="H648">
        <v>102721.04</v>
      </c>
    </row>
    <row r="649" spans="1:8">
      <c r="A649" t="s">
        <v>923</v>
      </c>
      <c r="B649" s="1">
        <v>45515</v>
      </c>
      <c r="C649" t="s">
        <v>633</v>
      </c>
      <c r="D649" t="s">
        <v>23</v>
      </c>
      <c r="E649" t="s">
        <v>20</v>
      </c>
      <c r="F649">
        <v>125816.26</v>
      </c>
      <c r="G649">
        <v>19.66</v>
      </c>
      <c r="H649">
        <v>66614.429999999993</v>
      </c>
    </row>
    <row r="650" spans="1:8">
      <c r="A650" t="s">
        <v>924</v>
      </c>
      <c r="B650" s="1">
        <v>45571</v>
      </c>
      <c r="C650" t="s">
        <v>133</v>
      </c>
      <c r="D650" t="s">
        <v>14</v>
      </c>
      <c r="E650" t="s">
        <v>17</v>
      </c>
      <c r="F650">
        <v>152253.12</v>
      </c>
      <c r="G650">
        <v>14.83</v>
      </c>
      <c r="H650">
        <v>41917.47</v>
      </c>
    </row>
    <row r="651" spans="1:8">
      <c r="A651" t="s">
        <v>925</v>
      </c>
      <c r="B651" s="1">
        <v>45628</v>
      </c>
      <c r="C651" t="s">
        <v>926</v>
      </c>
      <c r="D651" t="s">
        <v>14</v>
      </c>
      <c r="E651" t="s">
        <v>20</v>
      </c>
      <c r="F651">
        <v>29460.16</v>
      </c>
      <c r="G651">
        <v>8.81</v>
      </c>
      <c r="H651">
        <v>10353.02</v>
      </c>
    </row>
    <row r="652" spans="1:8">
      <c r="A652" t="s">
        <v>927</v>
      </c>
      <c r="B652" s="1">
        <v>45502</v>
      </c>
      <c r="C652" t="s">
        <v>638</v>
      </c>
      <c r="D652" t="s">
        <v>14</v>
      </c>
      <c r="E652" t="s">
        <v>11</v>
      </c>
      <c r="F652">
        <v>26652.83</v>
      </c>
      <c r="G652">
        <v>17.71</v>
      </c>
      <c r="H652">
        <v>10450.02</v>
      </c>
    </row>
    <row r="653" spans="1:8">
      <c r="A653" t="s">
        <v>928</v>
      </c>
      <c r="B653" s="1">
        <v>45498</v>
      </c>
      <c r="C653" t="s">
        <v>303</v>
      </c>
      <c r="D653" t="s">
        <v>39</v>
      </c>
      <c r="E653" t="s">
        <v>11</v>
      </c>
      <c r="F653">
        <v>243737.52</v>
      </c>
      <c r="G653">
        <v>17.899999999999999</v>
      </c>
      <c r="H653">
        <v>99278.44</v>
      </c>
    </row>
    <row r="654" spans="1:8">
      <c r="A654" t="s">
        <v>929</v>
      </c>
      <c r="B654" s="1">
        <v>45361</v>
      </c>
      <c r="C654" t="s">
        <v>282</v>
      </c>
      <c r="D654" t="s">
        <v>10</v>
      </c>
      <c r="E654" t="s">
        <v>17</v>
      </c>
      <c r="F654">
        <v>213264.13</v>
      </c>
      <c r="G654">
        <v>24.2</v>
      </c>
      <c r="H654">
        <v>70118.539999999994</v>
      </c>
    </row>
    <row r="655" spans="1:8">
      <c r="A655" t="s">
        <v>930</v>
      </c>
      <c r="B655" s="1">
        <v>45613</v>
      </c>
      <c r="C655" t="s">
        <v>555</v>
      </c>
      <c r="D655" t="s">
        <v>10</v>
      </c>
      <c r="E655" t="s">
        <v>17</v>
      </c>
      <c r="F655">
        <v>121757.21</v>
      </c>
      <c r="G655">
        <v>17.989999999999998</v>
      </c>
      <c r="H655">
        <v>31591.87</v>
      </c>
    </row>
    <row r="656" spans="1:8">
      <c r="A656" t="s">
        <v>931</v>
      </c>
      <c r="B656" s="1">
        <v>45457</v>
      </c>
      <c r="C656" t="s">
        <v>180</v>
      </c>
      <c r="D656" t="s">
        <v>23</v>
      </c>
      <c r="E656" t="s">
        <v>11</v>
      </c>
      <c r="F656">
        <v>217368.7</v>
      </c>
      <c r="G656">
        <v>2.66</v>
      </c>
      <c r="H656">
        <v>118488.95</v>
      </c>
    </row>
    <row r="657" spans="1:8">
      <c r="A657" t="s">
        <v>932</v>
      </c>
      <c r="B657" s="1">
        <v>45698</v>
      </c>
      <c r="C657" t="s">
        <v>75</v>
      </c>
      <c r="D657" t="s">
        <v>10</v>
      </c>
      <c r="E657" t="s">
        <v>11</v>
      </c>
      <c r="F657">
        <v>187948</v>
      </c>
      <c r="G657">
        <v>13.72</v>
      </c>
      <c r="H657">
        <v>66342.350000000006</v>
      </c>
    </row>
    <row r="658" spans="1:8">
      <c r="A658" t="s">
        <v>933</v>
      </c>
      <c r="B658" s="1">
        <v>45826</v>
      </c>
      <c r="C658" t="s">
        <v>934</v>
      </c>
      <c r="D658" t="s">
        <v>10</v>
      </c>
      <c r="E658" t="s">
        <v>11</v>
      </c>
      <c r="F658">
        <v>20396.05</v>
      </c>
      <c r="G658">
        <v>24.32</v>
      </c>
      <c r="H658">
        <v>5437.6</v>
      </c>
    </row>
    <row r="659" spans="1:8">
      <c r="A659" t="s">
        <v>935</v>
      </c>
      <c r="B659" s="1">
        <v>45746</v>
      </c>
      <c r="C659" t="s">
        <v>167</v>
      </c>
      <c r="D659" t="s">
        <v>23</v>
      </c>
      <c r="E659" t="s">
        <v>30</v>
      </c>
      <c r="F659">
        <v>209224.67</v>
      </c>
      <c r="G659">
        <v>12.07</v>
      </c>
      <c r="H659">
        <v>102270.93</v>
      </c>
    </row>
    <row r="660" spans="1:8">
      <c r="A660" t="s">
        <v>936</v>
      </c>
      <c r="B660" s="1">
        <v>45581</v>
      </c>
      <c r="C660" t="s">
        <v>516</v>
      </c>
      <c r="D660" t="s">
        <v>39</v>
      </c>
      <c r="E660" t="s">
        <v>17</v>
      </c>
      <c r="F660">
        <v>109108.5</v>
      </c>
      <c r="G660">
        <v>20.88</v>
      </c>
      <c r="H660">
        <v>27571.19</v>
      </c>
    </row>
    <row r="661" spans="1:8">
      <c r="A661" t="s">
        <v>937</v>
      </c>
      <c r="B661" s="1">
        <v>45355</v>
      </c>
      <c r="C661" t="s">
        <v>111</v>
      </c>
      <c r="D661" t="s">
        <v>39</v>
      </c>
      <c r="E661" t="s">
        <v>17</v>
      </c>
      <c r="F661">
        <v>54784.28</v>
      </c>
      <c r="G661">
        <v>5.72</v>
      </c>
      <c r="H661">
        <v>24916.16</v>
      </c>
    </row>
    <row r="662" spans="1:8">
      <c r="A662" t="s">
        <v>938</v>
      </c>
      <c r="B662" s="1">
        <v>45775</v>
      </c>
      <c r="C662" t="s">
        <v>279</v>
      </c>
      <c r="D662" t="s">
        <v>23</v>
      </c>
      <c r="E662" t="s">
        <v>17</v>
      </c>
      <c r="F662">
        <v>219177.29</v>
      </c>
      <c r="G662">
        <v>2.56</v>
      </c>
      <c r="H662">
        <v>81869.740000000005</v>
      </c>
    </row>
    <row r="663" spans="1:8">
      <c r="A663" t="s">
        <v>939</v>
      </c>
      <c r="B663" s="1">
        <v>45629</v>
      </c>
      <c r="C663" t="s">
        <v>408</v>
      </c>
      <c r="D663" t="s">
        <v>10</v>
      </c>
      <c r="E663" t="s">
        <v>20</v>
      </c>
      <c r="F663">
        <v>206506.35</v>
      </c>
      <c r="G663">
        <v>23.41</v>
      </c>
      <c r="H663">
        <v>57051.199999999997</v>
      </c>
    </row>
    <row r="664" spans="1:8">
      <c r="A664" t="s">
        <v>940</v>
      </c>
      <c r="B664" s="1">
        <v>45593</v>
      </c>
      <c r="C664" t="s">
        <v>57</v>
      </c>
      <c r="D664" t="s">
        <v>39</v>
      </c>
      <c r="E664" t="s">
        <v>30</v>
      </c>
      <c r="F664">
        <v>35940.85</v>
      </c>
      <c r="G664">
        <v>5.49</v>
      </c>
      <c r="H664">
        <v>18048.669999999998</v>
      </c>
    </row>
    <row r="665" spans="1:8">
      <c r="A665" t="s">
        <v>941</v>
      </c>
      <c r="B665" s="1">
        <v>45626</v>
      </c>
      <c r="C665" t="s">
        <v>496</v>
      </c>
      <c r="D665" t="s">
        <v>14</v>
      </c>
      <c r="E665" t="s">
        <v>30</v>
      </c>
      <c r="F665">
        <v>58465.85</v>
      </c>
      <c r="G665">
        <v>15.41</v>
      </c>
      <c r="H665">
        <v>27189.11</v>
      </c>
    </row>
    <row r="666" spans="1:8">
      <c r="A666" t="s">
        <v>942</v>
      </c>
      <c r="B666" s="1">
        <v>45937</v>
      </c>
      <c r="C666" t="s">
        <v>855</v>
      </c>
      <c r="D666" t="s">
        <v>14</v>
      </c>
      <c r="E666" t="s">
        <v>20</v>
      </c>
      <c r="F666">
        <v>163963.17000000001</v>
      </c>
      <c r="G666">
        <v>22.31</v>
      </c>
      <c r="H666">
        <v>42160.42</v>
      </c>
    </row>
    <row r="667" spans="1:8">
      <c r="A667" t="s">
        <v>943</v>
      </c>
      <c r="B667" s="1">
        <v>45865</v>
      </c>
      <c r="C667" t="s">
        <v>538</v>
      </c>
      <c r="D667" t="s">
        <v>39</v>
      </c>
      <c r="E667" t="s">
        <v>17</v>
      </c>
      <c r="F667">
        <v>218040.74</v>
      </c>
      <c r="G667">
        <v>23.54</v>
      </c>
      <c r="H667">
        <v>71383.11</v>
      </c>
    </row>
    <row r="668" spans="1:8">
      <c r="A668" t="s">
        <v>944</v>
      </c>
      <c r="B668" s="1">
        <v>45937</v>
      </c>
      <c r="C668" t="s">
        <v>309</v>
      </c>
      <c r="D668" t="s">
        <v>39</v>
      </c>
      <c r="E668" t="s">
        <v>20</v>
      </c>
      <c r="F668">
        <v>131337.85</v>
      </c>
      <c r="G668">
        <v>10.71</v>
      </c>
      <c r="H668">
        <v>46768.89</v>
      </c>
    </row>
    <row r="669" spans="1:8">
      <c r="A669" t="s">
        <v>945</v>
      </c>
      <c r="B669" s="1">
        <v>45681</v>
      </c>
      <c r="C669" t="s">
        <v>194</v>
      </c>
      <c r="D669" t="s">
        <v>39</v>
      </c>
      <c r="E669" t="s">
        <v>11</v>
      </c>
      <c r="F669">
        <v>104512.78</v>
      </c>
      <c r="G669">
        <v>8.83</v>
      </c>
      <c r="H669">
        <v>53652.92</v>
      </c>
    </row>
    <row r="670" spans="1:8">
      <c r="A670" t="s">
        <v>946</v>
      </c>
      <c r="B670" s="1">
        <v>45750</v>
      </c>
      <c r="C670" t="s">
        <v>243</v>
      </c>
      <c r="D670" t="s">
        <v>39</v>
      </c>
      <c r="E670" t="s">
        <v>17</v>
      </c>
      <c r="F670">
        <v>14656.99</v>
      </c>
      <c r="G670">
        <v>12.42</v>
      </c>
      <c r="H670">
        <v>5813.14</v>
      </c>
    </row>
    <row r="671" spans="1:8">
      <c r="A671" t="s">
        <v>947</v>
      </c>
      <c r="B671" s="1">
        <v>45405</v>
      </c>
      <c r="C671" t="s">
        <v>331</v>
      </c>
      <c r="D671" t="s">
        <v>23</v>
      </c>
      <c r="E671" t="s">
        <v>11</v>
      </c>
      <c r="F671">
        <v>135040.13</v>
      </c>
      <c r="G671">
        <v>3.46</v>
      </c>
      <c r="H671">
        <v>46441.09</v>
      </c>
    </row>
    <row r="672" spans="1:8">
      <c r="A672" t="s">
        <v>948</v>
      </c>
      <c r="B672" s="1">
        <v>45837</v>
      </c>
      <c r="C672" t="s">
        <v>43</v>
      </c>
      <c r="D672" t="s">
        <v>14</v>
      </c>
      <c r="E672" t="s">
        <v>20</v>
      </c>
      <c r="F672">
        <v>192338.52</v>
      </c>
      <c r="G672">
        <v>20.65</v>
      </c>
      <c r="H672">
        <v>80727.63</v>
      </c>
    </row>
    <row r="673" spans="1:8">
      <c r="A673" t="s">
        <v>949</v>
      </c>
      <c r="B673" s="1">
        <v>45907</v>
      </c>
      <c r="C673" t="s">
        <v>660</v>
      </c>
      <c r="D673" t="s">
        <v>14</v>
      </c>
      <c r="E673" t="s">
        <v>20</v>
      </c>
      <c r="F673">
        <v>148937.39000000001</v>
      </c>
      <c r="G673">
        <v>10.07</v>
      </c>
      <c r="H673">
        <v>73518.490000000005</v>
      </c>
    </row>
    <row r="674" spans="1:8">
      <c r="A674" t="s">
        <v>950</v>
      </c>
      <c r="B674" s="1">
        <v>45640</v>
      </c>
      <c r="C674" t="s">
        <v>121</v>
      </c>
      <c r="D674" t="s">
        <v>23</v>
      </c>
      <c r="E674" t="s">
        <v>11</v>
      </c>
      <c r="F674">
        <v>67178.28</v>
      </c>
      <c r="G674">
        <v>12.4</v>
      </c>
      <c r="H674">
        <v>20219.75</v>
      </c>
    </row>
    <row r="675" spans="1:8">
      <c r="A675" t="s">
        <v>951</v>
      </c>
      <c r="B675" s="1">
        <v>45398</v>
      </c>
      <c r="C675" t="s">
        <v>167</v>
      </c>
      <c r="D675" t="s">
        <v>14</v>
      </c>
      <c r="E675" t="s">
        <v>30</v>
      </c>
      <c r="F675">
        <v>19320.400000000001</v>
      </c>
      <c r="G675">
        <v>13.74</v>
      </c>
      <c r="H675">
        <v>5121.7700000000004</v>
      </c>
    </row>
    <row r="676" spans="1:8">
      <c r="A676" t="s">
        <v>952</v>
      </c>
      <c r="B676" s="1">
        <v>45624</v>
      </c>
      <c r="C676" t="s">
        <v>498</v>
      </c>
      <c r="D676" t="s">
        <v>10</v>
      </c>
      <c r="E676" t="s">
        <v>30</v>
      </c>
      <c r="F676">
        <v>82740.52</v>
      </c>
      <c r="G676">
        <v>7.31</v>
      </c>
      <c r="H676">
        <v>23897.53</v>
      </c>
    </row>
    <row r="677" spans="1:8">
      <c r="A677" t="s">
        <v>953</v>
      </c>
      <c r="B677" s="1">
        <v>45481</v>
      </c>
      <c r="C677" t="s">
        <v>954</v>
      </c>
      <c r="D677" t="s">
        <v>14</v>
      </c>
      <c r="E677" t="s">
        <v>11</v>
      </c>
      <c r="F677">
        <v>148149.98000000001</v>
      </c>
      <c r="G677">
        <v>18.84</v>
      </c>
      <c r="H677">
        <v>70964.59</v>
      </c>
    </row>
    <row r="678" spans="1:8">
      <c r="A678" t="s">
        <v>955</v>
      </c>
      <c r="B678" s="1">
        <v>45631</v>
      </c>
      <c r="C678" t="s">
        <v>286</v>
      </c>
      <c r="D678" t="s">
        <v>23</v>
      </c>
      <c r="E678" t="s">
        <v>20</v>
      </c>
      <c r="F678">
        <v>63015.68</v>
      </c>
      <c r="G678">
        <v>2.6</v>
      </c>
      <c r="H678">
        <v>16702.259999999998</v>
      </c>
    </row>
    <row r="679" spans="1:8">
      <c r="A679" t="s">
        <v>956</v>
      </c>
      <c r="B679" s="1">
        <v>45997</v>
      </c>
      <c r="C679" t="s">
        <v>210</v>
      </c>
      <c r="D679" t="s">
        <v>23</v>
      </c>
      <c r="E679" t="s">
        <v>11</v>
      </c>
      <c r="F679">
        <v>107817.54</v>
      </c>
      <c r="G679">
        <v>24.01</v>
      </c>
      <c r="H679">
        <v>45332.480000000003</v>
      </c>
    </row>
    <row r="680" spans="1:8">
      <c r="A680" t="s">
        <v>957</v>
      </c>
      <c r="B680" s="1">
        <v>45325</v>
      </c>
      <c r="C680" t="s">
        <v>252</v>
      </c>
      <c r="D680" t="s">
        <v>23</v>
      </c>
      <c r="E680" t="s">
        <v>30</v>
      </c>
      <c r="F680">
        <v>242397.79</v>
      </c>
      <c r="G680">
        <v>1.32</v>
      </c>
      <c r="H680">
        <v>73642.55</v>
      </c>
    </row>
    <row r="681" spans="1:8">
      <c r="A681" t="s">
        <v>958</v>
      </c>
      <c r="B681" s="1">
        <v>45826</v>
      </c>
      <c r="C681" t="s">
        <v>152</v>
      </c>
      <c r="D681" t="s">
        <v>23</v>
      </c>
      <c r="E681" t="s">
        <v>11</v>
      </c>
      <c r="F681">
        <v>160037.89000000001</v>
      </c>
      <c r="G681">
        <v>18.5</v>
      </c>
      <c r="H681">
        <v>43367.93</v>
      </c>
    </row>
    <row r="682" spans="1:8">
      <c r="A682" t="s">
        <v>959</v>
      </c>
      <c r="B682" s="1">
        <v>45815</v>
      </c>
      <c r="C682" t="s">
        <v>156</v>
      </c>
      <c r="D682" t="s">
        <v>23</v>
      </c>
      <c r="E682" t="s">
        <v>17</v>
      </c>
      <c r="F682">
        <v>39980.019999999997</v>
      </c>
      <c r="G682">
        <v>10.86</v>
      </c>
      <c r="H682">
        <v>15056.17</v>
      </c>
    </row>
    <row r="683" spans="1:8">
      <c r="A683" t="s">
        <v>960</v>
      </c>
      <c r="B683" s="1">
        <v>45381</v>
      </c>
      <c r="C683" t="s">
        <v>227</v>
      </c>
      <c r="D683" t="s">
        <v>39</v>
      </c>
      <c r="E683" t="s">
        <v>30</v>
      </c>
      <c r="F683">
        <v>168075.07</v>
      </c>
      <c r="G683">
        <v>9.1199999999999992</v>
      </c>
      <c r="H683">
        <v>88460.47</v>
      </c>
    </row>
    <row r="684" spans="1:8">
      <c r="A684" t="s">
        <v>961</v>
      </c>
      <c r="B684" s="1">
        <v>45761</v>
      </c>
      <c r="C684" t="s">
        <v>505</v>
      </c>
      <c r="D684" t="s">
        <v>23</v>
      </c>
      <c r="E684" t="s">
        <v>17</v>
      </c>
      <c r="F684">
        <v>121715.12</v>
      </c>
      <c r="G684">
        <v>0.79</v>
      </c>
      <c r="H684">
        <v>63990.14</v>
      </c>
    </row>
    <row r="685" spans="1:8">
      <c r="A685" t="s">
        <v>962</v>
      </c>
      <c r="B685" s="1">
        <v>45713</v>
      </c>
      <c r="C685" t="s">
        <v>186</v>
      </c>
      <c r="D685" t="s">
        <v>10</v>
      </c>
      <c r="E685" t="s">
        <v>11</v>
      </c>
      <c r="F685">
        <v>166733.64000000001</v>
      </c>
      <c r="G685">
        <v>14.74</v>
      </c>
      <c r="H685">
        <v>87032.49</v>
      </c>
    </row>
    <row r="686" spans="1:8">
      <c r="A686" t="s">
        <v>963</v>
      </c>
      <c r="B686" s="1">
        <v>45348</v>
      </c>
      <c r="C686" t="s">
        <v>964</v>
      </c>
      <c r="D686" t="s">
        <v>39</v>
      </c>
      <c r="E686" t="s">
        <v>17</v>
      </c>
      <c r="F686">
        <v>173863.99</v>
      </c>
      <c r="G686">
        <v>4.8899999999999997</v>
      </c>
      <c r="H686">
        <v>44254.07</v>
      </c>
    </row>
    <row r="687" spans="1:8">
      <c r="A687" t="s">
        <v>965</v>
      </c>
      <c r="B687" s="1">
        <v>45746</v>
      </c>
      <c r="C687" t="s">
        <v>247</v>
      </c>
      <c r="D687" t="s">
        <v>10</v>
      </c>
      <c r="E687" t="s">
        <v>17</v>
      </c>
      <c r="F687">
        <v>201438.25</v>
      </c>
      <c r="G687">
        <v>7.16</v>
      </c>
      <c r="H687">
        <v>60546.49</v>
      </c>
    </row>
    <row r="688" spans="1:8">
      <c r="A688" t="s">
        <v>966</v>
      </c>
      <c r="B688" s="1">
        <v>45962</v>
      </c>
      <c r="C688" t="s">
        <v>967</v>
      </c>
      <c r="D688" t="s">
        <v>14</v>
      </c>
      <c r="E688" t="s">
        <v>11</v>
      </c>
      <c r="F688">
        <v>194087.27</v>
      </c>
      <c r="G688">
        <v>9.69</v>
      </c>
      <c r="H688">
        <v>84049.15</v>
      </c>
    </row>
    <row r="689" spans="1:8">
      <c r="A689" t="s">
        <v>968</v>
      </c>
      <c r="B689" s="1">
        <v>45528</v>
      </c>
      <c r="C689" t="s">
        <v>825</v>
      </c>
      <c r="D689" t="s">
        <v>23</v>
      </c>
      <c r="E689" t="s">
        <v>30</v>
      </c>
      <c r="F689">
        <v>153805.20000000001</v>
      </c>
      <c r="G689">
        <v>5.74</v>
      </c>
      <c r="H689">
        <v>74596.210000000006</v>
      </c>
    </row>
    <row r="690" spans="1:8">
      <c r="A690" t="s">
        <v>969</v>
      </c>
      <c r="B690" s="1">
        <v>45667</v>
      </c>
      <c r="C690" t="s">
        <v>427</v>
      </c>
      <c r="D690" t="s">
        <v>14</v>
      </c>
      <c r="E690" t="s">
        <v>20</v>
      </c>
      <c r="F690">
        <v>120044.76</v>
      </c>
      <c r="G690">
        <v>15.49</v>
      </c>
      <c r="H690">
        <v>60792.91</v>
      </c>
    </row>
    <row r="691" spans="1:8">
      <c r="A691" t="s">
        <v>970</v>
      </c>
      <c r="B691" s="1">
        <v>45580</v>
      </c>
      <c r="C691" t="s">
        <v>252</v>
      </c>
      <c r="D691" t="s">
        <v>23</v>
      </c>
      <c r="E691" t="s">
        <v>17</v>
      </c>
      <c r="F691">
        <v>92011.68</v>
      </c>
      <c r="G691">
        <v>2.88</v>
      </c>
      <c r="H691">
        <v>42213.13</v>
      </c>
    </row>
    <row r="692" spans="1:8">
      <c r="A692" t="s">
        <v>971</v>
      </c>
      <c r="B692" s="1">
        <v>45925</v>
      </c>
      <c r="C692" t="s">
        <v>391</v>
      </c>
      <c r="D692" t="s">
        <v>10</v>
      </c>
      <c r="E692" t="s">
        <v>11</v>
      </c>
      <c r="F692">
        <v>37172.11</v>
      </c>
      <c r="G692">
        <v>20.53</v>
      </c>
      <c r="H692">
        <v>12902.4</v>
      </c>
    </row>
    <row r="693" spans="1:8">
      <c r="A693" t="s">
        <v>972</v>
      </c>
      <c r="B693" s="1">
        <v>45642</v>
      </c>
      <c r="C693" t="s">
        <v>22</v>
      </c>
      <c r="D693" t="s">
        <v>39</v>
      </c>
      <c r="E693" t="s">
        <v>11</v>
      </c>
      <c r="F693">
        <v>137498.66</v>
      </c>
      <c r="G693">
        <v>8.82</v>
      </c>
      <c r="H693">
        <v>43042.47</v>
      </c>
    </row>
    <row r="694" spans="1:8">
      <c r="A694" t="s">
        <v>973</v>
      </c>
      <c r="B694" s="1">
        <v>45595</v>
      </c>
      <c r="C694" t="s">
        <v>974</v>
      </c>
      <c r="D694" t="s">
        <v>10</v>
      </c>
      <c r="E694" t="s">
        <v>20</v>
      </c>
      <c r="F694">
        <v>59029.02</v>
      </c>
      <c r="G694">
        <v>16.79</v>
      </c>
      <c r="H694">
        <v>21028.61</v>
      </c>
    </row>
    <row r="695" spans="1:8">
      <c r="A695" t="s">
        <v>975</v>
      </c>
      <c r="B695" s="1">
        <v>45869</v>
      </c>
      <c r="C695" t="s">
        <v>934</v>
      </c>
      <c r="D695" t="s">
        <v>10</v>
      </c>
      <c r="E695" t="s">
        <v>30</v>
      </c>
      <c r="F695">
        <v>124648.51</v>
      </c>
      <c r="G695">
        <v>4.09</v>
      </c>
      <c r="H695">
        <v>66460.73</v>
      </c>
    </row>
    <row r="696" spans="1:8">
      <c r="A696" t="s">
        <v>976</v>
      </c>
      <c r="B696" s="1">
        <v>45400</v>
      </c>
      <c r="C696" t="s">
        <v>57</v>
      </c>
      <c r="D696" t="s">
        <v>10</v>
      </c>
      <c r="E696" t="s">
        <v>30</v>
      </c>
      <c r="F696">
        <v>80108.179999999993</v>
      </c>
      <c r="G696">
        <v>12.18</v>
      </c>
      <c r="H696">
        <v>38804.97</v>
      </c>
    </row>
    <row r="697" spans="1:8">
      <c r="A697" t="s">
        <v>977</v>
      </c>
      <c r="B697" s="1">
        <v>45875</v>
      </c>
      <c r="C697" t="s">
        <v>442</v>
      </c>
      <c r="D697" t="s">
        <v>14</v>
      </c>
      <c r="E697" t="s">
        <v>11</v>
      </c>
      <c r="F697">
        <v>36151.160000000003</v>
      </c>
      <c r="G697">
        <v>18.399999999999999</v>
      </c>
      <c r="H697">
        <v>18242.78</v>
      </c>
    </row>
    <row r="698" spans="1:8">
      <c r="A698" t="s">
        <v>978</v>
      </c>
      <c r="B698" s="1">
        <v>45971</v>
      </c>
      <c r="C698" t="s">
        <v>979</v>
      </c>
      <c r="D698" t="s">
        <v>10</v>
      </c>
      <c r="E698" t="s">
        <v>17</v>
      </c>
      <c r="F698">
        <v>138053.85999999999</v>
      </c>
      <c r="G698">
        <v>0.49</v>
      </c>
      <c r="H698">
        <v>73370</v>
      </c>
    </row>
    <row r="699" spans="1:8">
      <c r="A699" t="s">
        <v>980</v>
      </c>
      <c r="B699" s="1">
        <v>45768</v>
      </c>
      <c r="C699" t="s">
        <v>427</v>
      </c>
      <c r="D699" t="s">
        <v>14</v>
      </c>
      <c r="E699" t="s">
        <v>30</v>
      </c>
      <c r="F699">
        <v>67945.06</v>
      </c>
      <c r="G699">
        <v>13.51</v>
      </c>
      <c r="H699">
        <v>32870.959999999999</v>
      </c>
    </row>
    <row r="700" spans="1:8">
      <c r="A700" t="s">
        <v>981</v>
      </c>
      <c r="B700" s="1">
        <v>45482</v>
      </c>
      <c r="C700" t="s">
        <v>403</v>
      </c>
      <c r="D700" t="s">
        <v>39</v>
      </c>
      <c r="E700" t="s">
        <v>17</v>
      </c>
      <c r="F700">
        <v>226748.6</v>
      </c>
      <c r="G700">
        <v>13.89</v>
      </c>
      <c r="H700">
        <v>59080.01</v>
      </c>
    </row>
    <row r="701" spans="1:8">
      <c r="A701" t="s">
        <v>982</v>
      </c>
      <c r="B701" s="1">
        <v>45394</v>
      </c>
      <c r="C701" t="s">
        <v>204</v>
      </c>
      <c r="D701" t="s">
        <v>10</v>
      </c>
      <c r="E701" t="s">
        <v>30</v>
      </c>
      <c r="F701">
        <v>222017.75</v>
      </c>
      <c r="G701">
        <v>10.050000000000001</v>
      </c>
      <c r="H701">
        <v>106272.31</v>
      </c>
    </row>
    <row r="702" spans="1:8">
      <c r="A702" t="s">
        <v>983</v>
      </c>
      <c r="B702" s="1">
        <v>45592</v>
      </c>
      <c r="C702" t="s">
        <v>98</v>
      </c>
      <c r="D702" t="s">
        <v>39</v>
      </c>
      <c r="E702" t="s">
        <v>11</v>
      </c>
      <c r="F702">
        <v>58040.46</v>
      </c>
      <c r="G702">
        <v>20.37</v>
      </c>
      <c r="H702">
        <v>23517.200000000001</v>
      </c>
    </row>
    <row r="703" spans="1:8">
      <c r="A703" t="s">
        <v>984</v>
      </c>
      <c r="B703" s="1">
        <v>45909</v>
      </c>
      <c r="C703" t="s">
        <v>198</v>
      </c>
      <c r="D703" t="s">
        <v>39</v>
      </c>
      <c r="E703" t="s">
        <v>20</v>
      </c>
      <c r="F703">
        <v>201215.15</v>
      </c>
      <c r="G703">
        <v>14.05</v>
      </c>
      <c r="H703">
        <v>61835.16</v>
      </c>
    </row>
    <row r="704" spans="1:8">
      <c r="A704" t="s">
        <v>985</v>
      </c>
      <c r="B704" s="1">
        <v>45937</v>
      </c>
      <c r="C704" t="s">
        <v>243</v>
      </c>
      <c r="D704" t="s">
        <v>23</v>
      </c>
      <c r="E704" t="s">
        <v>17</v>
      </c>
      <c r="F704">
        <v>243079.98</v>
      </c>
      <c r="G704">
        <v>16.5</v>
      </c>
      <c r="H704">
        <v>98365.79</v>
      </c>
    </row>
    <row r="705" spans="1:8">
      <c r="A705" t="s">
        <v>986</v>
      </c>
      <c r="B705" s="1">
        <v>45774</v>
      </c>
      <c r="C705" t="s">
        <v>934</v>
      </c>
      <c r="D705" t="s">
        <v>10</v>
      </c>
      <c r="E705" t="s">
        <v>30</v>
      </c>
      <c r="F705">
        <v>143583.99</v>
      </c>
      <c r="G705">
        <v>1.68</v>
      </c>
      <c r="H705">
        <v>48309.37</v>
      </c>
    </row>
    <row r="706" spans="1:8">
      <c r="A706" t="s">
        <v>987</v>
      </c>
      <c r="B706" s="1">
        <v>45956</v>
      </c>
      <c r="C706" t="s">
        <v>73</v>
      </c>
      <c r="D706" t="s">
        <v>23</v>
      </c>
      <c r="E706" t="s">
        <v>17</v>
      </c>
      <c r="F706">
        <v>106111.29</v>
      </c>
      <c r="G706">
        <v>12.77</v>
      </c>
      <c r="H706">
        <v>41293.51</v>
      </c>
    </row>
    <row r="707" spans="1:8">
      <c r="A707" t="s">
        <v>988</v>
      </c>
      <c r="B707" s="1">
        <v>45456</v>
      </c>
      <c r="C707" t="s">
        <v>298</v>
      </c>
      <c r="D707" t="s">
        <v>39</v>
      </c>
      <c r="E707" t="s">
        <v>11</v>
      </c>
      <c r="F707">
        <v>131962.17000000001</v>
      </c>
      <c r="G707">
        <v>17.43</v>
      </c>
      <c r="H707">
        <v>57476.47</v>
      </c>
    </row>
    <row r="708" spans="1:8">
      <c r="A708" t="s">
        <v>989</v>
      </c>
      <c r="B708" s="1">
        <v>45835</v>
      </c>
      <c r="C708" t="s">
        <v>202</v>
      </c>
      <c r="D708" t="s">
        <v>23</v>
      </c>
      <c r="E708" t="s">
        <v>20</v>
      </c>
      <c r="F708">
        <v>140009.53</v>
      </c>
      <c r="G708">
        <v>2.4500000000000002</v>
      </c>
      <c r="H708">
        <v>75617.36</v>
      </c>
    </row>
    <row r="709" spans="1:8">
      <c r="A709" t="s">
        <v>990</v>
      </c>
      <c r="B709" s="1">
        <v>45983</v>
      </c>
      <c r="C709" t="s">
        <v>555</v>
      </c>
      <c r="D709" t="s">
        <v>39</v>
      </c>
      <c r="E709" t="s">
        <v>17</v>
      </c>
      <c r="F709">
        <v>231845.98</v>
      </c>
      <c r="G709">
        <v>22.11</v>
      </c>
      <c r="H709">
        <v>118893.21</v>
      </c>
    </row>
    <row r="710" spans="1:8">
      <c r="A710" t="s">
        <v>991</v>
      </c>
      <c r="B710" s="1">
        <v>45876</v>
      </c>
      <c r="C710" t="s">
        <v>227</v>
      </c>
      <c r="D710" t="s">
        <v>39</v>
      </c>
      <c r="E710" t="s">
        <v>17</v>
      </c>
      <c r="F710">
        <v>146431.29</v>
      </c>
      <c r="G710">
        <v>9.4</v>
      </c>
      <c r="H710">
        <v>45566.71</v>
      </c>
    </row>
    <row r="711" spans="1:8">
      <c r="A711" t="s">
        <v>992</v>
      </c>
      <c r="B711" s="1">
        <v>45424</v>
      </c>
      <c r="C711" t="s">
        <v>833</v>
      </c>
      <c r="D711" t="s">
        <v>23</v>
      </c>
      <c r="E711" t="s">
        <v>30</v>
      </c>
      <c r="F711">
        <v>207825.87</v>
      </c>
      <c r="G711">
        <v>6.27</v>
      </c>
      <c r="H711">
        <v>72206.02</v>
      </c>
    </row>
    <row r="712" spans="1:8">
      <c r="A712" t="s">
        <v>993</v>
      </c>
      <c r="B712" s="1">
        <v>45618</v>
      </c>
      <c r="C712" t="s">
        <v>496</v>
      </c>
      <c r="D712" t="s">
        <v>23</v>
      </c>
      <c r="E712" t="s">
        <v>11</v>
      </c>
      <c r="F712">
        <v>202585.85</v>
      </c>
      <c r="G712">
        <v>23.31</v>
      </c>
      <c r="H712">
        <v>57714.28</v>
      </c>
    </row>
    <row r="713" spans="1:8">
      <c r="A713" t="s">
        <v>994</v>
      </c>
      <c r="B713" s="1">
        <v>45793</v>
      </c>
      <c r="C713" t="s">
        <v>49</v>
      </c>
      <c r="D713" t="s">
        <v>10</v>
      </c>
      <c r="E713" t="s">
        <v>11</v>
      </c>
      <c r="F713">
        <v>171775.6</v>
      </c>
      <c r="G713">
        <v>24.21</v>
      </c>
      <c r="H713">
        <v>49516.2</v>
      </c>
    </row>
    <row r="714" spans="1:8">
      <c r="A714" t="s">
        <v>995</v>
      </c>
      <c r="B714" s="1">
        <v>45536</v>
      </c>
      <c r="C714" t="s">
        <v>169</v>
      </c>
      <c r="D714" t="s">
        <v>14</v>
      </c>
      <c r="E714" t="s">
        <v>11</v>
      </c>
      <c r="F714">
        <v>97491.99</v>
      </c>
      <c r="G714">
        <v>18.68</v>
      </c>
      <c r="H714">
        <v>34403.43</v>
      </c>
    </row>
    <row r="715" spans="1:8">
      <c r="A715" t="s">
        <v>996</v>
      </c>
      <c r="B715" s="1">
        <v>45823</v>
      </c>
      <c r="C715" t="s">
        <v>730</v>
      </c>
      <c r="D715" t="s">
        <v>10</v>
      </c>
      <c r="E715" t="s">
        <v>20</v>
      </c>
      <c r="F715">
        <v>127902.17</v>
      </c>
      <c r="G715">
        <v>0.76</v>
      </c>
      <c r="H715">
        <v>46104.35</v>
      </c>
    </row>
    <row r="716" spans="1:8">
      <c r="A716" t="s">
        <v>997</v>
      </c>
      <c r="B716" s="1">
        <v>45390</v>
      </c>
      <c r="C716" t="s">
        <v>615</v>
      </c>
      <c r="D716" t="s">
        <v>14</v>
      </c>
      <c r="E716" t="s">
        <v>30</v>
      </c>
      <c r="F716">
        <v>249854.8</v>
      </c>
      <c r="G716">
        <v>18.97</v>
      </c>
      <c r="H716">
        <v>97907.66</v>
      </c>
    </row>
    <row r="717" spans="1:8">
      <c r="A717" t="s">
        <v>998</v>
      </c>
      <c r="B717" s="1">
        <v>45907</v>
      </c>
      <c r="C717" t="s">
        <v>439</v>
      </c>
      <c r="D717" t="s">
        <v>23</v>
      </c>
      <c r="E717" t="s">
        <v>20</v>
      </c>
      <c r="F717">
        <v>207528.03</v>
      </c>
      <c r="G717">
        <v>24.51</v>
      </c>
      <c r="H717">
        <v>92477.65</v>
      </c>
    </row>
    <row r="718" spans="1:8">
      <c r="A718" t="s">
        <v>999</v>
      </c>
      <c r="B718" s="1">
        <v>45385</v>
      </c>
      <c r="C718" t="s">
        <v>224</v>
      </c>
      <c r="D718" t="s">
        <v>14</v>
      </c>
      <c r="E718" t="s">
        <v>20</v>
      </c>
      <c r="F718">
        <v>85944.44</v>
      </c>
      <c r="G718">
        <v>11.76</v>
      </c>
      <c r="H718">
        <v>43056.61</v>
      </c>
    </row>
    <row r="719" spans="1:8">
      <c r="A719" t="s">
        <v>1000</v>
      </c>
      <c r="B719" s="1">
        <v>45687</v>
      </c>
      <c r="C719" t="s">
        <v>792</v>
      </c>
      <c r="D719" t="s">
        <v>10</v>
      </c>
      <c r="E719" t="s">
        <v>20</v>
      </c>
      <c r="F719">
        <v>178784.26</v>
      </c>
      <c r="G719">
        <v>20.11</v>
      </c>
      <c r="H719">
        <v>62667.39</v>
      </c>
    </row>
    <row r="720" spans="1:8">
      <c r="A720" t="s">
        <v>1001</v>
      </c>
      <c r="B720" s="1">
        <v>45639</v>
      </c>
      <c r="C720" t="s">
        <v>277</v>
      </c>
      <c r="D720" t="s">
        <v>10</v>
      </c>
      <c r="E720" t="s">
        <v>11</v>
      </c>
      <c r="F720">
        <v>35679.49</v>
      </c>
      <c r="G720">
        <v>19.71</v>
      </c>
      <c r="H720">
        <v>14818.51</v>
      </c>
    </row>
    <row r="721" spans="1:8">
      <c r="A721" t="s">
        <v>1002</v>
      </c>
      <c r="B721" s="1">
        <v>45968</v>
      </c>
      <c r="C721" t="s">
        <v>67</v>
      </c>
      <c r="D721" t="s">
        <v>23</v>
      </c>
      <c r="E721" t="s">
        <v>30</v>
      </c>
      <c r="F721">
        <v>181253.67</v>
      </c>
      <c r="G721">
        <v>17.57</v>
      </c>
      <c r="H721">
        <v>78675.12</v>
      </c>
    </row>
    <row r="722" spans="1:8">
      <c r="A722" t="s">
        <v>1003</v>
      </c>
      <c r="B722" s="1">
        <v>45564</v>
      </c>
      <c r="C722" t="s">
        <v>810</v>
      </c>
      <c r="D722" t="s">
        <v>39</v>
      </c>
      <c r="E722" t="s">
        <v>11</v>
      </c>
      <c r="F722">
        <v>218635.97</v>
      </c>
      <c r="G722">
        <v>21.54</v>
      </c>
      <c r="H722">
        <v>97719.06</v>
      </c>
    </row>
    <row r="723" spans="1:8">
      <c r="A723" t="s">
        <v>1004</v>
      </c>
      <c r="B723" s="1">
        <v>45634</v>
      </c>
      <c r="C723" t="s">
        <v>65</v>
      </c>
      <c r="D723" t="s">
        <v>23</v>
      </c>
      <c r="E723" t="s">
        <v>11</v>
      </c>
      <c r="F723">
        <v>41552.06</v>
      </c>
      <c r="G723">
        <v>9.75</v>
      </c>
      <c r="H723">
        <v>13504.32</v>
      </c>
    </row>
    <row r="724" spans="1:8">
      <c r="A724" t="s">
        <v>1005</v>
      </c>
      <c r="B724" s="1">
        <v>45554</v>
      </c>
      <c r="C724" t="s">
        <v>437</v>
      </c>
      <c r="D724" t="s">
        <v>14</v>
      </c>
      <c r="E724" t="s">
        <v>17</v>
      </c>
      <c r="F724">
        <v>185174.93</v>
      </c>
      <c r="G724">
        <v>22.58</v>
      </c>
      <c r="H724">
        <v>95730.32</v>
      </c>
    </row>
    <row r="725" spans="1:8">
      <c r="A725" t="s">
        <v>1006</v>
      </c>
      <c r="B725" s="1">
        <v>45726</v>
      </c>
      <c r="C725" t="s">
        <v>769</v>
      </c>
      <c r="D725" t="s">
        <v>39</v>
      </c>
      <c r="E725" t="s">
        <v>11</v>
      </c>
      <c r="F725">
        <v>139361.46</v>
      </c>
      <c r="G725">
        <v>22.69</v>
      </c>
      <c r="H725">
        <v>72386.38</v>
      </c>
    </row>
    <row r="726" spans="1:8">
      <c r="A726" t="s">
        <v>1007</v>
      </c>
      <c r="B726" s="1">
        <v>45672</v>
      </c>
      <c r="C726" t="s">
        <v>762</v>
      </c>
      <c r="D726" t="s">
        <v>10</v>
      </c>
      <c r="E726" t="s">
        <v>11</v>
      </c>
      <c r="F726">
        <v>123119.07</v>
      </c>
      <c r="G726">
        <v>22.25</v>
      </c>
      <c r="H726">
        <v>62591.47</v>
      </c>
    </row>
    <row r="727" spans="1:8">
      <c r="A727" t="s">
        <v>1008</v>
      </c>
      <c r="B727" s="1">
        <v>45668</v>
      </c>
      <c r="C727" t="s">
        <v>837</v>
      </c>
      <c r="D727" t="s">
        <v>23</v>
      </c>
      <c r="E727" t="s">
        <v>30</v>
      </c>
      <c r="F727">
        <v>208011.27</v>
      </c>
      <c r="G727">
        <v>16.03</v>
      </c>
      <c r="H727">
        <v>71459.89</v>
      </c>
    </row>
    <row r="728" spans="1:8">
      <c r="A728" t="s">
        <v>1009</v>
      </c>
      <c r="B728" s="1">
        <v>45444</v>
      </c>
      <c r="C728" t="s">
        <v>217</v>
      </c>
      <c r="D728" t="s">
        <v>14</v>
      </c>
      <c r="E728" t="s">
        <v>30</v>
      </c>
      <c r="F728">
        <v>153787.64000000001</v>
      </c>
      <c r="G728">
        <v>16.29</v>
      </c>
      <c r="H728">
        <v>44525.97</v>
      </c>
    </row>
    <row r="729" spans="1:8">
      <c r="A729" t="s">
        <v>1010</v>
      </c>
      <c r="B729" s="1">
        <v>45443</v>
      </c>
      <c r="C729" t="s">
        <v>260</v>
      </c>
      <c r="D729" t="s">
        <v>23</v>
      </c>
      <c r="E729" t="s">
        <v>20</v>
      </c>
      <c r="F729">
        <v>178819.38</v>
      </c>
      <c r="G729">
        <v>16.559999999999999</v>
      </c>
      <c r="H729">
        <v>57875.69</v>
      </c>
    </row>
    <row r="730" spans="1:8">
      <c r="A730" t="s">
        <v>1011</v>
      </c>
      <c r="B730" s="1">
        <v>45653</v>
      </c>
      <c r="C730" t="s">
        <v>400</v>
      </c>
      <c r="D730" t="s">
        <v>14</v>
      </c>
      <c r="E730" t="s">
        <v>30</v>
      </c>
      <c r="F730">
        <v>77432.160000000003</v>
      </c>
      <c r="G730">
        <v>7.97</v>
      </c>
      <c r="H730">
        <v>35468.25</v>
      </c>
    </row>
    <row r="731" spans="1:8">
      <c r="A731" t="s">
        <v>1012</v>
      </c>
      <c r="B731" s="1">
        <v>45895</v>
      </c>
      <c r="C731" t="s">
        <v>638</v>
      </c>
      <c r="D731" t="s">
        <v>23</v>
      </c>
      <c r="E731" t="s">
        <v>20</v>
      </c>
      <c r="F731">
        <v>27924.71</v>
      </c>
      <c r="G731">
        <v>5.24</v>
      </c>
      <c r="H731">
        <v>11385.3</v>
      </c>
    </row>
    <row r="732" spans="1:8">
      <c r="A732" t="s">
        <v>1013</v>
      </c>
      <c r="B732" s="1">
        <v>45330</v>
      </c>
      <c r="C732" t="s">
        <v>522</v>
      </c>
      <c r="D732" t="s">
        <v>39</v>
      </c>
      <c r="E732" t="s">
        <v>11</v>
      </c>
      <c r="F732">
        <v>111162.78</v>
      </c>
      <c r="G732">
        <v>11.83</v>
      </c>
      <c r="H732">
        <v>40161.919999999998</v>
      </c>
    </row>
    <row r="733" spans="1:8">
      <c r="A733" t="s">
        <v>1014</v>
      </c>
      <c r="B733" s="1">
        <v>45417</v>
      </c>
      <c r="C733" t="s">
        <v>365</v>
      </c>
      <c r="D733" t="s">
        <v>39</v>
      </c>
      <c r="E733" t="s">
        <v>20</v>
      </c>
      <c r="F733">
        <v>83079.429999999993</v>
      </c>
      <c r="G733">
        <v>8.91</v>
      </c>
      <c r="H733">
        <v>22967.43</v>
      </c>
    </row>
    <row r="734" spans="1:8">
      <c r="A734" t="s">
        <v>1015</v>
      </c>
      <c r="B734" s="1">
        <v>45296</v>
      </c>
      <c r="C734" t="s">
        <v>516</v>
      </c>
      <c r="D734" t="s">
        <v>23</v>
      </c>
      <c r="E734" t="s">
        <v>30</v>
      </c>
      <c r="F734">
        <v>97827.59</v>
      </c>
      <c r="G734">
        <v>10.18</v>
      </c>
      <c r="H734">
        <v>35996.46</v>
      </c>
    </row>
    <row r="735" spans="1:8">
      <c r="A735" t="s">
        <v>1016</v>
      </c>
      <c r="B735" s="1">
        <v>45635</v>
      </c>
      <c r="C735" t="s">
        <v>603</v>
      </c>
      <c r="D735" t="s">
        <v>23</v>
      </c>
      <c r="E735" t="s">
        <v>17</v>
      </c>
      <c r="F735">
        <v>156685.85</v>
      </c>
      <c r="G735">
        <v>0.77</v>
      </c>
      <c r="H735">
        <v>41469.120000000003</v>
      </c>
    </row>
    <row r="736" spans="1:8">
      <c r="A736" t="s">
        <v>1017</v>
      </c>
      <c r="B736" s="1">
        <v>45681</v>
      </c>
      <c r="C736" t="s">
        <v>320</v>
      </c>
      <c r="D736" t="s">
        <v>39</v>
      </c>
      <c r="E736" t="s">
        <v>11</v>
      </c>
      <c r="F736">
        <v>199672.53</v>
      </c>
      <c r="G736">
        <v>15.38</v>
      </c>
      <c r="H736">
        <v>98436.51</v>
      </c>
    </row>
    <row r="737" spans="1:8">
      <c r="A737" t="s">
        <v>1018</v>
      </c>
      <c r="B737" s="1">
        <v>45452</v>
      </c>
      <c r="C737" t="s">
        <v>219</v>
      </c>
      <c r="D737" t="s">
        <v>14</v>
      </c>
      <c r="E737" t="s">
        <v>17</v>
      </c>
      <c r="F737">
        <v>138639.88</v>
      </c>
      <c r="G737">
        <v>11.07</v>
      </c>
      <c r="H737">
        <v>58401.86</v>
      </c>
    </row>
    <row r="738" spans="1:8">
      <c r="A738" t="s">
        <v>1019</v>
      </c>
      <c r="B738" s="1">
        <v>45652</v>
      </c>
      <c r="C738" t="s">
        <v>79</v>
      </c>
      <c r="D738" t="s">
        <v>39</v>
      </c>
      <c r="E738" t="s">
        <v>17</v>
      </c>
      <c r="F738">
        <v>219318.98</v>
      </c>
      <c r="G738">
        <v>4.91</v>
      </c>
      <c r="H738">
        <v>96849.14</v>
      </c>
    </row>
    <row r="739" spans="1:8">
      <c r="A739" t="s">
        <v>1020</v>
      </c>
      <c r="B739" s="1">
        <v>45855</v>
      </c>
      <c r="C739" t="s">
        <v>29</v>
      </c>
      <c r="D739" t="s">
        <v>23</v>
      </c>
      <c r="E739" t="s">
        <v>11</v>
      </c>
      <c r="F739">
        <v>127118.18</v>
      </c>
      <c r="G739">
        <v>14.4</v>
      </c>
      <c r="H739">
        <v>67912.649999999994</v>
      </c>
    </row>
    <row r="740" spans="1:8">
      <c r="A740" t="s">
        <v>1021</v>
      </c>
      <c r="B740" s="1">
        <v>45439</v>
      </c>
      <c r="C740" t="s">
        <v>490</v>
      </c>
      <c r="D740" t="s">
        <v>23</v>
      </c>
      <c r="E740" t="s">
        <v>30</v>
      </c>
      <c r="F740">
        <v>173906.92</v>
      </c>
      <c r="G740">
        <v>24.71</v>
      </c>
      <c r="H740">
        <v>54987.5</v>
      </c>
    </row>
    <row r="741" spans="1:8">
      <c r="A741" t="s">
        <v>1022</v>
      </c>
      <c r="B741" s="1">
        <v>45986</v>
      </c>
      <c r="C741" t="s">
        <v>703</v>
      </c>
      <c r="D741" t="s">
        <v>23</v>
      </c>
      <c r="E741" t="s">
        <v>30</v>
      </c>
      <c r="F741">
        <v>128682.48</v>
      </c>
      <c r="G741">
        <v>20.13</v>
      </c>
      <c r="H741">
        <v>36821.94</v>
      </c>
    </row>
    <row r="742" spans="1:8">
      <c r="A742" t="s">
        <v>1023</v>
      </c>
      <c r="B742" s="1">
        <v>45357</v>
      </c>
      <c r="C742" t="s">
        <v>516</v>
      </c>
      <c r="D742" t="s">
        <v>39</v>
      </c>
      <c r="E742" t="s">
        <v>30</v>
      </c>
      <c r="F742">
        <v>86496.07</v>
      </c>
      <c r="G742">
        <v>5.82</v>
      </c>
      <c r="H742">
        <v>44969</v>
      </c>
    </row>
    <row r="743" spans="1:8">
      <c r="A743" t="s">
        <v>1024</v>
      </c>
      <c r="B743" s="1">
        <v>45636</v>
      </c>
      <c r="C743" t="s">
        <v>298</v>
      </c>
      <c r="D743" t="s">
        <v>39</v>
      </c>
      <c r="E743" t="s">
        <v>17</v>
      </c>
      <c r="F743">
        <v>133189.19</v>
      </c>
      <c r="G743">
        <v>23.09</v>
      </c>
      <c r="H743">
        <v>33467.699999999997</v>
      </c>
    </row>
    <row r="744" spans="1:8">
      <c r="A744" t="s">
        <v>1025</v>
      </c>
      <c r="B744" s="1">
        <v>45301</v>
      </c>
      <c r="C744" t="s">
        <v>842</v>
      </c>
      <c r="D744" t="s">
        <v>39</v>
      </c>
      <c r="E744" t="s">
        <v>20</v>
      </c>
      <c r="F744">
        <v>187824.29</v>
      </c>
      <c r="G744">
        <v>19.77</v>
      </c>
      <c r="H744">
        <v>84712.84</v>
      </c>
    </row>
    <row r="745" spans="1:8">
      <c r="A745" t="s">
        <v>1026</v>
      </c>
      <c r="B745" s="1">
        <v>45337</v>
      </c>
      <c r="C745" t="s">
        <v>633</v>
      </c>
      <c r="D745" t="s">
        <v>14</v>
      </c>
      <c r="E745" t="s">
        <v>17</v>
      </c>
      <c r="F745">
        <v>85069.28</v>
      </c>
      <c r="G745">
        <v>14.51</v>
      </c>
      <c r="H745">
        <v>22069.15</v>
      </c>
    </row>
    <row r="746" spans="1:8">
      <c r="A746" t="s">
        <v>1027</v>
      </c>
      <c r="B746" s="1">
        <v>45911</v>
      </c>
      <c r="C746" t="s">
        <v>55</v>
      </c>
      <c r="D746" t="s">
        <v>23</v>
      </c>
      <c r="E746" t="s">
        <v>17</v>
      </c>
      <c r="F746">
        <v>206282.01</v>
      </c>
      <c r="G746">
        <v>2.35</v>
      </c>
      <c r="H746">
        <v>59302.54</v>
      </c>
    </row>
    <row r="747" spans="1:8">
      <c r="A747" t="s">
        <v>1028</v>
      </c>
      <c r="B747" s="1">
        <v>45450</v>
      </c>
      <c r="C747" t="s">
        <v>842</v>
      </c>
      <c r="D747" t="s">
        <v>10</v>
      </c>
      <c r="E747" t="s">
        <v>20</v>
      </c>
      <c r="F747">
        <v>129671.72</v>
      </c>
      <c r="G747">
        <v>23.32</v>
      </c>
      <c r="H747">
        <v>42370.79</v>
      </c>
    </row>
    <row r="748" spans="1:8">
      <c r="A748" t="s">
        <v>1029</v>
      </c>
      <c r="B748" s="1">
        <v>45648</v>
      </c>
      <c r="C748" t="s">
        <v>385</v>
      </c>
      <c r="D748" t="s">
        <v>10</v>
      </c>
      <c r="E748" t="s">
        <v>17</v>
      </c>
      <c r="F748">
        <v>194779.22</v>
      </c>
      <c r="G748">
        <v>4.6900000000000004</v>
      </c>
      <c r="H748">
        <v>97119.2</v>
      </c>
    </row>
    <row r="749" spans="1:8">
      <c r="A749" t="s">
        <v>1030</v>
      </c>
      <c r="B749" s="1">
        <v>45842</v>
      </c>
      <c r="C749" t="s">
        <v>886</v>
      </c>
      <c r="D749" t="s">
        <v>39</v>
      </c>
      <c r="E749" t="s">
        <v>30</v>
      </c>
      <c r="F749">
        <v>33584.1</v>
      </c>
      <c r="G749">
        <v>1.68</v>
      </c>
      <c r="H749">
        <v>10400.620000000001</v>
      </c>
    </row>
    <row r="750" spans="1:8">
      <c r="A750" t="s">
        <v>1031</v>
      </c>
      <c r="B750" s="1">
        <v>45504</v>
      </c>
      <c r="C750" t="s">
        <v>247</v>
      </c>
      <c r="D750" t="s">
        <v>23</v>
      </c>
      <c r="E750" t="s">
        <v>30</v>
      </c>
      <c r="F750">
        <v>238466.92</v>
      </c>
      <c r="G750">
        <v>6.32</v>
      </c>
      <c r="H750">
        <v>128437.15</v>
      </c>
    </row>
    <row r="751" spans="1:8">
      <c r="A751" t="s">
        <v>1032</v>
      </c>
      <c r="B751" s="1">
        <v>45892</v>
      </c>
      <c r="C751" t="s">
        <v>293</v>
      </c>
      <c r="D751" t="s">
        <v>23</v>
      </c>
      <c r="E751" t="s">
        <v>30</v>
      </c>
      <c r="F751">
        <v>52626.58</v>
      </c>
      <c r="G751">
        <v>10.82</v>
      </c>
      <c r="H751">
        <v>21415.29</v>
      </c>
    </row>
    <row r="752" spans="1:8">
      <c r="A752" t="s">
        <v>1033</v>
      </c>
      <c r="B752" s="1">
        <v>45550</v>
      </c>
      <c r="C752" t="s">
        <v>726</v>
      </c>
      <c r="D752" t="s">
        <v>14</v>
      </c>
      <c r="E752" t="s">
        <v>11</v>
      </c>
      <c r="F752">
        <v>155361.85999999999</v>
      </c>
      <c r="G752">
        <v>17.64</v>
      </c>
      <c r="H752">
        <v>40351.949999999997</v>
      </c>
    </row>
    <row r="753" spans="1:8">
      <c r="A753" t="s">
        <v>1034</v>
      </c>
      <c r="B753" s="1">
        <v>45879</v>
      </c>
      <c r="C753" t="s">
        <v>36</v>
      </c>
      <c r="D753" t="s">
        <v>14</v>
      </c>
      <c r="E753" t="s">
        <v>11</v>
      </c>
      <c r="F753">
        <v>92425.52</v>
      </c>
      <c r="G753">
        <v>12.17</v>
      </c>
      <c r="H753">
        <v>31800.03</v>
      </c>
    </row>
    <row r="754" spans="1:8">
      <c r="A754" t="s">
        <v>1035</v>
      </c>
      <c r="B754" s="1">
        <v>46017</v>
      </c>
      <c r="C754" t="s">
        <v>370</v>
      </c>
      <c r="D754" t="s">
        <v>14</v>
      </c>
      <c r="E754" t="s">
        <v>30</v>
      </c>
      <c r="F754">
        <v>62699.77</v>
      </c>
      <c r="G754">
        <v>14.64</v>
      </c>
      <c r="H754">
        <v>15712</v>
      </c>
    </row>
    <row r="755" spans="1:8">
      <c r="A755" t="s">
        <v>1036</v>
      </c>
      <c r="B755" s="1">
        <v>45896</v>
      </c>
      <c r="C755" t="s">
        <v>744</v>
      </c>
      <c r="D755" t="s">
        <v>39</v>
      </c>
      <c r="E755" t="s">
        <v>17</v>
      </c>
      <c r="F755">
        <v>86770.84</v>
      </c>
      <c r="G755">
        <v>24.49</v>
      </c>
      <c r="H755">
        <v>26242.87</v>
      </c>
    </row>
    <row r="756" spans="1:8">
      <c r="A756" t="s">
        <v>1037</v>
      </c>
      <c r="B756" s="1">
        <v>45889</v>
      </c>
      <c r="C756" t="s">
        <v>339</v>
      </c>
      <c r="D756" t="s">
        <v>23</v>
      </c>
      <c r="E756" t="s">
        <v>30</v>
      </c>
      <c r="F756">
        <v>44870.97</v>
      </c>
      <c r="G756">
        <v>19.079999999999998</v>
      </c>
      <c r="H756">
        <v>12256.26</v>
      </c>
    </row>
    <row r="757" spans="1:8">
      <c r="A757" t="s">
        <v>1038</v>
      </c>
      <c r="B757" s="1">
        <v>45497</v>
      </c>
      <c r="C757" t="s">
        <v>365</v>
      </c>
      <c r="D757" t="s">
        <v>10</v>
      </c>
      <c r="E757" t="s">
        <v>30</v>
      </c>
      <c r="F757">
        <v>78869.59</v>
      </c>
      <c r="G757">
        <v>24.81</v>
      </c>
      <c r="H757">
        <v>34954.33</v>
      </c>
    </row>
    <row r="758" spans="1:8">
      <c r="A758" t="s">
        <v>1039</v>
      </c>
      <c r="B758" s="1">
        <v>45569</v>
      </c>
      <c r="C758" t="s">
        <v>207</v>
      </c>
      <c r="D758" t="s">
        <v>23</v>
      </c>
      <c r="E758" t="s">
        <v>11</v>
      </c>
      <c r="F758">
        <v>203043.7</v>
      </c>
      <c r="G758">
        <v>20.69</v>
      </c>
      <c r="H758">
        <v>65921.73</v>
      </c>
    </row>
    <row r="759" spans="1:8">
      <c r="A759" t="s">
        <v>1040</v>
      </c>
      <c r="B759" s="1">
        <v>45831</v>
      </c>
      <c r="C759" t="s">
        <v>516</v>
      </c>
      <c r="D759" t="s">
        <v>10</v>
      </c>
      <c r="E759" t="s">
        <v>30</v>
      </c>
      <c r="F759">
        <v>101484.66</v>
      </c>
      <c r="G759">
        <v>6.18</v>
      </c>
      <c r="H759">
        <v>51069.31</v>
      </c>
    </row>
    <row r="760" spans="1:8">
      <c r="A760" t="s">
        <v>1041</v>
      </c>
      <c r="B760" s="1">
        <v>45939</v>
      </c>
      <c r="C760" t="s">
        <v>624</v>
      </c>
      <c r="D760" t="s">
        <v>23</v>
      </c>
      <c r="E760" t="s">
        <v>20</v>
      </c>
      <c r="F760">
        <v>180906.74</v>
      </c>
      <c r="G760">
        <v>5.52</v>
      </c>
      <c r="H760">
        <v>65722.990000000005</v>
      </c>
    </row>
    <row r="761" spans="1:8">
      <c r="A761" t="s">
        <v>1042</v>
      </c>
      <c r="B761" s="1">
        <v>45321</v>
      </c>
      <c r="C761" t="s">
        <v>1043</v>
      </c>
      <c r="D761" t="s">
        <v>23</v>
      </c>
      <c r="E761" t="s">
        <v>11</v>
      </c>
      <c r="F761">
        <v>133296.98000000001</v>
      </c>
      <c r="G761">
        <v>15.05</v>
      </c>
      <c r="H761">
        <v>39358.370000000003</v>
      </c>
    </row>
    <row r="762" spans="1:8">
      <c r="A762" t="s">
        <v>1044</v>
      </c>
      <c r="B762" s="1">
        <v>45581</v>
      </c>
      <c r="C762" t="s">
        <v>792</v>
      </c>
      <c r="D762" t="s">
        <v>23</v>
      </c>
      <c r="E762" t="s">
        <v>11</v>
      </c>
      <c r="F762">
        <v>89607.53</v>
      </c>
      <c r="G762">
        <v>21.22</v>
      </c>
      <c r="H762">
        <v>42893.35</v>
      </c>
    </row>
    <row r="763" spans="1:8">
      <c r="A763" t="s">
        <v>1045</v>
      </c>
      <c r="B763" s="1">
        <v>45737</v>
      </c>
      <c r="C763" t="s">
        <v>1046</v>
      </c>
      <c r="D763" t="s">
        <v>14</v>
      </c>
      <c r="E763" t="s">
        <v>17</v>
      </c>
      <c r="F763">
        <v>223878.76</v>
      </c>
      <c r="G763">
        <v>1.73</v>
      </c>
      <c r="H763">
        <v>111383.86</v>
      </c>
    </row>
    <row r="764" spans="1:8">
      <c r="A764" t="s">
        <v>1047</v>
      </c>
      <c r="B764" s="1">
        <v>45676</v>
      </c>
      <c r="C764" t="s">
        <v>277</v>
      </c>
      <c r="D764" t="s">
        <v>14</v>
      </c>
      <c r="E764" t="s">
        <v>11</v>
      </c>
      <c r="F764">
        <v>235648.22</v>
      </c>
      <c r="G764">
        <v>6.09</v>
      </c>
      <c r="H764">
        <v>61892.25</v>
      </c>
    </row>
    <row r="765" spans="1:8">
      <c r="A765" t="s">
        <v>1048</v>
      </c>
      <c r="B765" s="1">
        <v>45372</v>
      </c>
      <c r="C765" t="s">
        <v>498</v>
      </c>
      <c r="D765" t="s">
        <v>39</v>
      </c>
      <c r="E765" t="s">
        <v>17</v>
      </c>
      <c r="F765">
        <v>144017.65</v>
      </c>
      <c r="G765">
        <v>12.26</v>
      </c>
      <c r="H765">
        <v>45748.65</v>
      </c>
    </row>
    <row r="766" spans="1:8">
      <c r="A766" t="s">
        <v>1049</v>
      </c>
      <c r="B766" s="1">
        <v>45993</v>
      </c>
      <c r="C766" t="s">
        <v>16</v>
      </c>
      <c r="D766" t="s">
        <v>14</v>
      </c>
      <c r="E766" t="s">
        <v>11</v>
      </c>
      <c r="F766">
        <v>246639.62</v>
      </c>
      <c r="G766">
        <v>21.92</v>
      </c>
      <c r="H766">
        <v>104980.3</v>
      </c>
    </row>
    <row r="767" spans="1:8">
      <c r="A767" t="s">
        <v>1050</v>
      </c>
      <c r="B767" s="1">
        <v>45819</v>
      </c>
      <c r="C767" t="s">
        <v>1051</v>
      </c>
      <c r="D767" t="s">
        <v>39</v>
      </c>
      <c r="E767" t="s">
        <v>11</v>
      </c>
      <c r="F767">
        <v>169772.76</v>
      </c>
      <c r="G767">
        <v>23.06</v>
      </c>
      <c r="H767">
        <v>85522.05</v>
      </c>
    </row>
    <row r="768" spans="1:8">
      <c r="A768" t="s">
        <v>1052</v>
      </c>
      <c r="B768" s="1">
        <v>45484</v>
      </c>
      <c r="C768" t="s">
        <v>907</v>
      </c>
      <c r="D768" t="s">
        <v>14</v>
      </c>
      <c r="E768" t="s">
        <v>17</v>
      </c>
      <c r="F768">
        <v>85246.75</v>
      </c>
      <c r="G768">
        <v>13.91</v>
      </c>
      <c r="H768">
        <v>22215.54</v>
      </c>
    </row>
    <row r="769" spans="1:8">
      <c r="A769" t="s">
        <v>1053</v>
      </c>
      <c r="B769" s="1">
        <v>45604</v>
      </c>
      <c r="C769" t="s">
        <v>575</v>
      </c>
      <c r="D769" t="s">
        <v>23</v>
      </c>
      <c r="E769" t="s">
        <v>30</v>
      </c>
      <c r="F769">
        <v>11829.39</v>
      </c>
      <c r="G769">
        <v>12.09</v>
      </c>
      <c r="H769">
        <v>5374.04</v>
      </c>
    </row>
    <row r="770" spans="1:8">
      <c r="A770" t="s">
        <v>1054</v>
      </c>
      <c r="B770" s="1">
        <v>45506</v>
      </c>
      <c r="C770" t="s">
        <v>73</v>
      </c>
      <c r="D770" t="s">
        <v>14</v>
      </c>
      <c r="E770" t="s">
        <v>20</v>
      </c>
      <c r="F770">
        <v>56928.04</v>
      </c>
      <c r="G770">
        <v>22.84</v>
      </c>
      <c r="H770">
        <v>23895.49</v>
      </c>
    </row>
    <row r="771" spans="1:8">
      <c r="A771" t="s">
        <v>1055</v>
      </c>
      <c r="B771" s="1">
        <v>45906</v>
      </c>
      <c r="C771" t="s">
        <v>63</v>
      </c>
      <c r="D771" t="s">
        <v>14</v>
      </c>
      <c r="E771" t="s">
        <v>30</v>
      </c>
      <c r="F771">
        <v>141493.5</v>
      </c>
      <c r="G771">
        <v>16.47</v>
      </c>
      <c r="H771">
        <v>41975.25</v>
      </c>
    </row>
    <row r="772" spans="1:8">
      <c r="A772" t="s">
        <v>1056</v>
      </c>
      <c r="B772" s="1">
        <v>45331</v>
      </c>
      <c r="C772" t="s">
        <v>432</v>
      </c>
      <c r="D772" t="s">
        <v>10</v>
      </c>
      <c r="E772" t="s">
        <v>20</v>
      </c>
      <c r="F772">
        <v>170305.15</v>
      </c>
      <c r="G772">
        <v>5.0599999999999996</v>
      </c>
      <c r="H772">
        <v>81119.88</v>
      </c>
    </row>
    <row r="773" spans="1:8">
      <c r="A773" t="s">
        <v>1057</v>
      </c>
      <c r="B773" s="1">
        <v>45752</v>
      </c>
      <c r="C773" t="s">
        <v>260</v>
      </c>
      <c r="D773" t="s">
        <v>10</v>
      </c>
      <c r="E773" t="s">
        <v>20</v>
      </c>
      <c r="F773">
        <v>224084.63</v>
      </c>
      <c r="G773">
        <v>21.65</v>
      </c>
      <c r="H773">
        <v>79474.350000000006</v>
      </c>
    </row>
    <row r="774" spans="1:8">
      <c r="A774" t="s">
        <v>1058</v>
      </c>
      <c r="B774" s="1">
        <v>45449</v>
      </c>
      <c r="C774" t="s">
        <v>138</v>
      </c>
      <c r="D774" t="s">
        <v>39</v>
      </c>
      <c r="E774" t="s">
        <v>11</v>
      </c>
      <c r="F774">
        <v>148995.91</v>
      </c>
      <c r="G774">
        <v>9.9</v>
      </c>
      <c r="H774">
        <v>60610.02</v>
      </c>
    </row>
    <row r="775" spans="1:8">
      <c r="A775" t="s">
        <v>1059</v>
      </c>
      <c r="B775" s="1">
        <v>45731</v>
      </c>
      <c r="C775" t="s">
        <v>577</v>
      </c>
      <c r="D775" t="s">
        <v>39</v>
      </c>
      <c r="E775" t="s">
        <v>20</v>
      </c>
      <c r="F775">
        <v>177588.32</v>
      </c>
      <c r="G775">
        <v>12.12</v>
      </c>
      <c r="H775">
        <v>52735.61</v>
      </c>
    </row>
    <row r="776" spans="1:8">
      <c r="A776" t="s">
        <v>1060</v>
      </c>
      <c r="B776" s="1">
        <v>45487</v>
      </c>
      <c r="C776" t="s">
        <v>690</v>
      </c>
      <c r="D776" t="s">
        <v>23</v>
      </c>
      <c r="E776" t="s">
        <v>20</v>
      </c>
      <c r="F776">
        <v>51242.16</v>
      </c>
      <c r="G776">
        <v>17.52</v>
      </c>
      <c r="H776">
        <v>19949</v>
      </c>
    </row>
    <row r="777" spans="1:8">
      <c r="A777" t="s">
        <v>1061</v>
      </c>
      <c r="B777" s="1">
        <v>45408</v>
      </c>
      <c r="C777" t="s">
        <v>730</v>
      </c>
      <c r="D777" t="s">
        <v>39</v>
      </c>
      <c r="E777" t="s">
        <v>17</v>
      </c>
      <c r="F777">
        <v>239230.27</v>
      </c>
      <c r="G777">
        <v>4.42</v>
      </c>
      <c r="H777">
        <v>96885.75</v>
      </c>
    </row>
    <row r="778" spans="1:8">
      <c r="A778" t="s">
        <v>1062</v>
      </c>
      <c r="B778" s="1">
        <v>45661</v>
      </c>
      <c r="C778" t="s">
        <v>235</v>
      </c>
      <c r="D778" t="s">
        <v>23</v>
      </c>
      <c r="E778" t="s">
        <v>11</v>
      </c>
      <c r="F778">
        <v>99229.19</v>
      </c>
      <c r="G778">
        <v>22.13</v>
      </c>
      <c r="H778">
        <v>37495.47</v>
      </c>
    </row>
    <row r="779" spans="1:8">
      <c r="A779" t="s">
        <v>1063</v>
      </c>
      <c r="B779" s="1">
        <v>45606</v>
      </c>
      <c r="C779" t="s">
        <v>803</v>
      </c>
      <c r="D779" t="s">
        <v>14</v>
      </c>
      <c r="E779" t="s">
        <v>11</v>
      </c>
      <c r="F779">
        <v>201238.59</v>
      </c>
      <c r="G779">
        <v>2.7</v>
      </c>
      <c r="H779">
        <v>98451.87</v>
      </c>
    </row>
    <row r="780" spans="1:8">
      <c r="A780" t="s">
        <v>1064</v>
      </c>
      <c r="B780" s="1">
        <v>45789</v>
      </c>
      <c r="C780" t="s">
        <v>131</v>
      </c>
      <c r="D780" t="s">
        <v>23</v>
      </c>
      <c r="E780" t="s">
        <v>11</v>
      </c>
      <c r="F780">
        <v>66418.429999999993</v>
      </c>
      <c r="G780">
        <v>22.77</v>
      </c>
      <c r="H780">
        <v>26939.8</v>
      </c>
    </row>
    <row r="781" spans="1:8">
      <c r="A781" t="s">
        <v>1065</v>
      </c>
      <c r="B781" s="1">
        <v>45568</v>
      </c>
      <c r="C781" t="s">
        <v>65</v>
      </c>
      <c r="D781" t="s">
        <v>14</v>
      </c>
      <c r="E781" t="s">
        <v>20</v>
      </c>
      <c r="F781">
        <v>33185.94</v>
      </c>
      <c r="G781">
        <v>22.57</v>
      </c>
      <c r="H781">
        <v>11950.96</v>
      </c>
    </row>
    <row r="782" spans="1:8">
      <c r="A782" t="s">
        <v>1066</v>
      </c>
      <c r="B782" s="1">
        <v>45969</v>
      </c>
      <c r="C782" t="s">
        <v>1067</v>
      </c>
      <c r="D782" t="s">
        <v>39</v>
      </c>
      <c r="E782" t="s">
        <v>17</v>
      </c>
      <c r="F782">
        <v>208309.34</v>
      </c>
      <c r="G782">
        <v>7.14</v>
      </c>
      <c r="H782">
        <v>78926.7</v>
      </c>
    </row>
    <row r="783" spans="1:8">
      <c r="A783" t="s">
        <v>1068</v>
      </c>
      <c r="B783" s="1">
        <v>45927</v>
      </c>
      <c r="C783" t="s">
        <v>275</v>
      </c>
      <c r="D783" t="s">
        <v>39</v>
      </c>
      <c r="E783" t="s">
        <v>20</v>
      </c>
      <c r="F783">
        <v>18439.77</v>
      </c>
      <c r="G783">
        <v>12.32</v>
      </c>
      <c r="H783">
        <v>6400.19</v>
      </c>
    </row>
    <row r="784" spans="1:8">
      <c r="A784" t="s">
        <v>1069</v>
      </c>
      <c r="B784" s="1">
        <v>45797</v>
      </c>
      <c r="C784" t="s">
        <v>361</v>
      </c>
      <c r="D784" t="s">
        <v>10</v>
      </c>
      <c r="E784" t="s">
        <v>20</v>
      </c>
      <c r="F784">
        <v>230366.86</v>
      </c>
      <c r="G784">
        <v>10.98</v>
      </c>
      <c r="H784">
        <v>82060.289999999994</v>
      </c>
    </row>
    <row r="785" spans="1:8">
      <c r="A785" t="s">
        <v>1070</v>
      </c>
      <c r="B785" s="1">
        <v>45804</v>
      </c>
      <c r="C785" t="s">
        <v>57</v>
      </c>
      <c r="D785" t="s">
        <v>10</v>
      </c>
      <c r="E785" t="s">
        <v>20</v>
      </c>
      <c r="F785">
        <v>138136.26999999999</v>
      </c>
      <c r="G785">
        <v>1.96</v>
      </c>
      <c r="H785">
        <v>39291.9</v>
      </c>
    </row>
    <row r="786" spans="1:8">
      <c r="A786" t="s">
        <v>1071</v>
      </c>
      <c r="B786" s="1">
        <v>45569</v>
      </c>
      <c r="C786" t="s">
        <v>111</v>
      </c>
      <c r="D786" t="s">
        <v>10</v>
      </c>
      <c r="E786" t="s">
        <v>11</v>
      </c>
      <c r="F786">
        <v>184319.02</v>
      </c>
      <c r="G786">
        <v>18.02</v>
      </c>
      <c r="H786">
        <v>74520.36</v>
      </c>
    </row>
    <row r="787" spans="1:8">
      <c r="A787" t="s">
        <v>1072</v>
      </c>
      <c r="B787" s="1">
        <v>45486</v>
      </c>
      <c r="C787" t="s">
        <v>690</v>
      </c>
      <c r="D787" t="s">
        <v>10</v>
      </c>
      <c r="E787" t="s">
        <v>30</v>
      </c>
      <c r="F787">
        <v>183529.24</v>
      </c>
      <c r="G787">
        <v>7.34</v>
      </c>
      <c r="H787">
        <v>88036.11</v>
      </c>
    </row>
    <row r="788" spans="1:8">
      <c r="A788" t="s">
        <v>1073</v>
      </c>
      <c r="B788" s="1">
        <v>45314</v>
      </c>
      <c r="C788" t="s">
        <v>690</v>
      </c>
      <c r="D788" t="s">
        <v>39</v>
      </c>
      <c r="E788" t="s">
        <v>11</v>
      </c>
      <c r="F788">
        <v>108406.63</v>
      </c>
      <c r="G788">
        <v>19.39</v>
      </c>
      <c r="H788">
        <v>27643.95</v>
      </c>
    </row>
    <row r="789" spans="1:8">
      <c r="A789" t="s">
        <v>1074</v>
      </c>
      <c r="B789" s="1">
        <v>45485</v>
      </c>
      <c r="C789" t="s">
        <v>718</v>
      </c>
      <c r="D789" t="s">
        <v>14</v>
      </c>
      <c r="E789" t="s">
        <v>17</v>
      </c>
      <c r="F789">
        <v>98059.6</v>
      </c>
      <c r="G789">
        <v>12.49</v>
      </c>
      <c r="H789">
        <v>52115.23</v>
      </c>
    </row>
    <row r="790" spans="1:8">
      <c r="A790" t="s">
        <v>1075</v>
      </c>
      <c r="B790" s="1">
        <v>46014</v>
      </c>
      <c r="C790" t="s">
        <v>662</v>
      </c>
      <c r="D790" t="s">
        <v>10</v>
      </c>
      <c r="E790" t="s">
        <v>30</v>
      </c>
      <c r="F790">
        <v>89055.95</v>
      </c>
      <c r="G790">
        <v>3.19</v>
      </c>
      <c r="H790">
        <v>30037.46</v>
      </c>
    </row>
    <row r="791" spans="1:8">
      <c r="A791" t="s">
        <v>1076</v>
      </c>
      <c r="B791" s="1">
        <v>45915</v>
      </c>
      <c r="C791" t="s">
        <v>769</v>
      </c>
      <c r="D791" t="s">
        <v>14</v>
      </c>
      <c r="E791" t="s">
        <v>20</v>
      </c>
      <c r="F791">
        <v>47900.77</v>
      </c>
      <c r="G791">
        <v>1.46</v>
      </c>
      <c r="H791">
        <v>24709.27</v>
      </c>
    </row>
    <row r="792" spans="1:8">
      <c r="A792" t="s">
        <v>1077</v>
      </c>
      <c r="B792" s="1">
        <v>45677</v>
      </c>
      <c r="C792" t="s">
        <v>1078</v>
      </c>
      <c r="D792" t="s">
        <v>39</v>
      </c>
      <c r="E792" t="s">
        <v>17</v>
      </c>
      <c r="F792">
        <v>34099.160000000003</v>
      </c>
      <c r="G792">
        <v>7.69</v>
      </c>
      <c r="H792">
        <v>10665.73</v>
      </c>
    </row>
    <row r="793" spans="1:8">
      <c r="A793" t="s">
        <v>1079</v>
      </c>
      <c r="B793" s="1">
        <v>45389</v>
      </c>
      <c r="C793" t="s">
        <v>964</v>
      </c>
      <c r="D793" t="s">
        <v>10</v>
      </c>
      <c r="E793" t="s">
        <v>20</v>
      </c>
      <c r="F793">
        <v>89766.34</v>
      </c>
      <c r="G793">
        <v>13.06</v>
      </c>
      <c r="H793">
        <v>43710.15</v>
      </c>
    </row>
    <row r="794" spans="1:8">
      <c r="A794" t="s">
        <v>1080</v>
      </c>
      <c r="B794" s="1">
        <v>45668</v>
      </c>
      <c r="C794" t="s">
        <v>144</v>
      </c>
      <c r="D794" t="s">
        <v>39</v>
      </c>
      <c r="E794" t="s">
        <v>30</v>
      </c>
      <c r="F794">
        <v>143520.19</v>
      </c>
      <c r="G794">
        <v>10.36</v>
      </c>
      <c r="H794">
        <v>51418.09</v>
      </c>
    </row>
    <row r="795" spans="1:8">
      <c r="A795" t="s">
        <v>1081</v>
      </c>
      <c r="B795" s="1">
        <v>45814</v>
      </c>
      <c r="C795" t="s">
        <v>25</v>
      </c>
      <c r="D795" t="s">
        <v>14</v>
      </c>
      <c r="E795" t="s">
        <v>17</v>
      </c>
      <c r="F795">
        <v>215683.05</v>
      </c>
      <c r="G795">
        <v>9.52</v>
      </c>
      <c r="H795">
        <v>62752.52</v>
      </c>
    </row>
    <row r="796" spans="1:8">
      <c r="A796" t="s">
        <v>1082</v>
      </c>
      <c r="B796" s="1">
        <v>45648</v>
      </c>
      <c r="C796" t="s">
        <v>974</v>
      </c>
      <c r="D796" t="s">
        <v>14</v>
      </c>
      <c r="E796" t="s">
        <v>30</v>
      </c>
      <c r="F796">
        <v>190735.15</v>
      </c>
      <c r="G796">
        <v>23.13</v>
      </c>
      <c r="H796">
        <v>62735.72</v>
      </c>
    </row>
    <row r="797" spans="1:8">
      <c r="A797" t="s">
        <v>1083</v>
      </c>
      <c r="B797" s="1">
        <v>45393</v>
      </c>
      <c r="C797" t="s">
        <v>1084</v>
      </c>
      <c r="D797" t="s">
        <v>14</v>
      </c>
      <c r="E797" t="s">
        <v>30</v>
      </c>
      <c r="F797">
        <v>249259.49</v>
      </c>
      <c r="G797">
        <v>14.11</v>
      </c>
      <c r="H797">
        <v>108654.71</v>
      </c>
    </row>
    <row r="798" spans="1:8">
      <c r="A798" t="s">
        <v>1085</v>
      </c>
      <c r="B798" s="1">
        <v>45663</v>
      </c>
      <c r="C798" t="s">
        <v>762</v>
      </c>
      <c r="D798" t="s">
        <v>10</v>
      </c>
      <c r="E798" t="s">
        <v>30</v>
      </c>
      <c r="F798">
        <v>45345.26</v>
      </c>
      <c r="G798">
        <v>18.64</v>
      </c>
      <c r="H798">
        <v>15557.86</v>
      </c>
    </row>
    <row r="799" spans="1:8">
      <c r="A799" t="s">
        <v>1086</v>
      </c>
      <c r="B799" s="1">
        <v>45961</v>
      </c>
      <c r="C799" t="s">
        <v>240</v>
      </c>
      <c r="D799" t="s">
        <v>39</v>
      </c>
      <c r="E799" t="s">
        <v>30</v>
      </c>
      <c r="F799">
        <v>232483.46</v>
      </c>
      <c r="G799">
        <v>8.24</v>
      </c>
      <c r="H799">
        <v>105804.48</v>
      </c>
    </row>
    <row r="800" spans="1:8">
      <c r="A800" t="s">
        <v>1087</v>
      </c>
      <c r="B800" s="1">
        <v>45960</v>
      </c>
      <c r="C800" t="s">
        <v>204</v>
      </c>
      <c r="D800" t="s">
        <v>14</v>
      </c>
      <c r="E800" t="s">
        <v>17</v>
      </c>
      <c r="F800">
        <v>86272.12</v>
      </c>
      <c r="G800">
        <v>13.64</v>
      </c>
      <c r="H800">
        <v>33405.599999999999</v>
      </c>
    </row>
    <row r="801" spans="1:8">
      <c r="A801" t="s">
        <v>1088</v>
      </c>
      <c r="B801" s="1">
        <v>45892</v>
      </c>
      <c r="C801" t="s">
        <v>667</v>
      </c>
      <c r="D801" t="s">
        <v>39</v>
      </c>
      <c r="E801" t="s">
        <v>17</v>
      </c>
      <c r="F801">
        <v>193181.4</v>
      </c>
      <c r="G801">
        <v>21.98</v>
      </c>
      <c r="H801">
        <v>54316.98</v>
      </c>
    </row>
    <row r="802" spans="1:8">
      <c r="A802" t="s">
        <v>1089</v>
      </c>
      <c r="B802" s="1">
        <v>45317</v>
      </c>
      <c r="C802" t="s">
        <v>91</v>
      </c>
      <c r="D802" t="s">
        <v>14</v>
      </c>
      <c r="E802" t="s">
        <v>20</v>
      </c>
      <c r="F802">
        <v>28147.23</v>
      </c>
      <c r="G802">
        <v>18.670000000000002</v>
      </c>
      <c r="H802">
        <v>10755.94</v>
      </c>
    </row>
    <row r="803" spans="1:8">
      <c r="A803" t="s">
        <v>1090</v>
      </c>
      <c r="B803" s="1">
        <v>45875</v>
      </c>
      <c r="C803" t="s">
        <v>344</v>
      </c>
      <c r="D803" t="s">
        <v>14</v>
      </c>
      <c r="E803" t="s">
        <v>17</v>
      </c>
      <c r="F803">
        <v>129582.23</v>
      </c>
      <c r="G803">
        <v>15.53</v>
      </c>
      <c r="H803">
        <v>68708.56</v>
      </c>
    </row>
    <row r="804" spans="1:8">
      <c r="A804" t="s">
        <v>1091</v>
      </c>
      <c r="B804" s="1">
        <v>45443</v>
      </c>
      <c r="C804" t="s">
        <v>98</v>
      </c>
      <c r="D804" t="s">
        <v>14</v>
      </c>
      <c r="E804" t="s">
        <v>11</v>
      </c>
      <c r="F804">
        <v>96405.88</v>
      </c>
      <c r="G804">
        <v>23.56</v>
      </c>
      <c r="H804">
        <v>38082.79</v>
      </c>
    </row>
    <row r="805" spans="1:8">
      <c r="A805" t="s">
        <v>1092</v>
      </c>
      <c r="B805" s="1">
        <v>45645</v>
      </c>
      <c r="C805" t="s">
        <v>240</v>
      </c>
      <c r="D805" t="s">
        <v>23</v>
      </c>
      <c r="E805" t="s">
        <v>11</v>
      </c>
      <c r="F805">
        <v>184790.87</v>
      </c>
      <c r="G805">
        <v>10.039999999999999</v>
      </c>
      <c r="H805">
        <v>67356.17</v>
      </c>
    </row>
    <row r="806" spans="1:8">
      <c r="A806" t="s">
        <v>1093</v>
      </c>
      <c r="B806" s="1">
        <v>45374</v>
      </c>
      <c r="C806" t="s">
        <v>633</v>
      </c>
      <c r="D806" t="s">
        <v>10</v>
      </c>
      <c r="E806" t="s">
        <v>20</v>
      </c>
      <c r="F806">
        <v>60800.17</v>
      </c>
      <c r="G806">
        <v>24.27</v>
      </c>
      <c r="H806">
        <v>33141.949999999997</v>
      </c>
    </row>
    <row r="807" spans="1:8">
      <c r="A807" t="s">
        <v>1094</v>
      </c>
      <c r="B807" s="1">
        <v>46008</v>
      </c>
      <c r="C807" t="s">
        <v>224</v>
      </c>
      <c r="D807" t="s">
        <v>10</v>
      </c>
      <c r="E807" t="s">
        <v>11</v>
      </c>
      <c r="F807">
        <v>176961.49</v>
      </c>
      <c r="G807">
        <v>24.84</v>
      </c>
      <c r="H807">
        <v>44746.01</v>
      </c>
    </row>
    <row r="808" spans="1:8">
      <c r="A808" t="s">
        <v>1095</v>
      </c>
      <c r="B808" s="1">
        <v>45529</v>
      </c>
      <c r="C808" t="s">
        <v>207</v>
      </c>
      <c r="D808" t="s">
        <v>39</v>
      </c>
      <c r="E808" t="s">
        <v>17</v>
      </c>
      <c r="F808">
        <v>82013.86</v>
      </c>
      <c r="G808">
        <v>4.03</v>
      </c>
      <c r="H808">
        <v>30581.62</v>
      </c>
    </row>
    <row r="809" spans="1:8">
      <c r="A809" t="s">
        <v>1096</v>
      </c>
      <c r="B809" s="1">
        <v>45835</v>
      </c>
      <c r="C809" t="s">
        <v>163</v>
      </c>
      <c r="D809" t="s">
        <v>10</v>
      </c>
      <c r="E809" t="s">
        <v>30</v>
      </c>
      <c r="F809">
        <v>156971.65</v>
      </c>
      <c r="G809">
        <v>1.59</v>
      </c>
      <c r="H809">
        <v>70237.31</v>
      </c>
    </row>
    <row r="810" spans="1:8">
      <c r="A810" t="s">
        <v>1097</v>
      </c>
      <c r="B810" s="1">
        <v>45542</v>
      </c>
      <c r="C810" t="s">
        <v>979</v>
      </c>
      <c r="D810" t="s">
        <v>23</v>
      </c>
      <c r="E810" t="s">
        <v>30</v>
      </c>
      <c r="F810">
        <v>196072.7</v>
      </c>
      <c r="G810">
        <v>20.45</v>
      </c>
      <c r="H810">
        <v>77473.78</v>
      </c>
    </row>
    <row r="811" spans="1:8">
      <c r="A811" t="s">
        <v>1098</v>
      </c>
      <c r="B811" s="1">
        <v>45696</v>
      </c>
      <c r="C811" t="s">
        <v>359</v>
      </c>
      <c r="D811" t="s">
        <v>10</v>
      </c>
      <c r="E811" t="s">
        <v>11</v>
      </c>
      <c r="F811">
        <v>211526.23</v>
      </c>
      <c r="G811">
        <v>5.65</v>
      </c>
      <c r="H811">
        <v>105413.43</v>
      </c>
    </row>
    <row r="812" spans="1:8">
      <c r="A812" t="s">
        <v>1099</v>
      </c>
      <c r="B812" s="1">
        <v>45808</v>
      </c>
      <c r="C812" t="s">
        <v>150</v>
      </c>
      <c r="D812" t="s">
        <v>10</v>
      </c>
      <c r="E812" t="s">
        <v>11</v>
      </c>
      <c r="F812">
        <v>47836.26</v>
      </c>
      <c r="G812">
        <v>3.68</v>
      </c>
      <c r="H812">
        <v>14854.98</v>
      </c>
    </row>
    <row r="813" spans="1:8">
      <c r="A813" t="s">
        <v>1100</v>
      </c>
      <c r="B813" s="1">
        <v>45797</v>
      </c>
      <c r="C813" t="s">
        <v>662</v>
      </c>
      <c r="D813" t="s">
        <v>39</v>
      </c>
      <c r="E813" t="s">
        <v>30</v>
      </c>
      <c r="F813">
        <v>163871.46</v>
      </c>
      <c r="G813">
        <v>17.190000000000001</v>
      </c>
      <c r="H813">
        <v>60463.19</v>
      </c>
    </row>
    <row r="814" spans="1:8">
      <c r="A814" t="s">
        <v>1101</v>
      </c>
      <c r="B814" s="1">
        <v>46017</v>
      </c>
      <c r="C814" t="s">
        <v>171</v>
      </c>
      <c r="D814" t="s">
        <v>14</v>
      </c>
      <c r="E814" t="s">
        <v>30</v>
      </c>
      <c r="F814">
        <v>58077.55</v>
      </c>
      <c r="G814">
        <v>20.32</v>
      </c>
      <c r="H814">
        <v>31837.45</v>
      </c>
    </row>
    <row r="815" spans="1:8">
      <c r="A815" t="s">
        <v>1102</v>
      </c>
      <c r="B815" s="1">
        <v>45683</v>
      </c>
      <c r="C815" t="s">
        <v>714</v>
      </c>
      <c r="D815" t="s">
        <v>10</v>
      </c>
      <c r="E815" t="s">
        <v>17</v>
      </c>
      <c r="F815">
        <v>125861.93</v>
      </c>
      <c r="G815">
        <v>0.65</v>
      </c>
      <c r="H815">
        <v>39923.03</v>
      </c>
    </row>
    <row r="816" spans="1:8">
      <c r="A816" t="s">
        <v>1103</v>
      </c>
      <c r="B816" s="1">
        <v>45451</v>
      </c>
      <c r="C816" t="s">
        <v>108</v>
      </c>
      <c r="D816" t="s">
        <v>39</v>
      </c>
      <c r="E816" t="s">
        <v>20</v>
      </c>
      <c r="F816">
        <v>134546.26999999999</v>
      </c>
      <c r="G816">
        <v>3.98</v>
      </c>
      <c r="H816">
        <v>63442.080000000002</v>
      </c>
    </row>
    <row r="817" spans="1:8">
      <c r="A817" t="s">
        <v>1104</v>
      </c>
      <c r="B817" s="1">
        <v>45307</v>
      </c>
      <c r="C817" t="s">
        <v>227</v>
      </c>
      <c r="D817" t="s">
        <v>39</v>
      </c>
      <c r="E817" t="s">
        <v>20</v>
      </c>
      <c r="F817">
        <v>115147.42</v>
      </c>
      <c r="G817">
        <v>5.65</v>
      </c>
      <c r="H817">
        <v>51204.21</v>
      </c>
    </row>
    <row r="818" spans="1:8">
      <c r="A818" t="s">
        <v>1105</v>
      </c>
      <c r="B818" s="1">
        <v>45369</v>
      </c>
      <c r="C818" t="s">
        <v>954</v>
      </c>
      <c r="D818" t="s">
        <v>10</v>
      </c>
      <c r="E818" t="s">
        <v>30</v>
      </c>
      <c r="F818">
        <v>185946.5</v>
      </c>
      <c r="G818">
        <v>18.57</v>
      </c>
      <c r="H818">
        <v>77732.17</v>
      </c>
    </row>
    <row r="819" spans="1:8">
      <c r="A819" t="s">
        <v>1106</v>
      </c>
      <c r="B819" s="1">
        <v>45544</v>
      </c>
      <c r="C819" t="s">
        <v>455</v>
      </c>
      <c r="D819" t="s">
        <v>14</v>
      </c>
      <c r="E819" t="s">
        <v>20</v>
      </c>
      <c r="F819">
        <v>224990.67</v>
      </c>
      <c r="G819">
        <v>6.25</v>
      </c>
      <c r="H819">
        <v>96996.95</v>
      </c>
    </row>
    <row r="820" spans="1:8">
      <c r="A820" t="s">
        <v>1107</v>
      </c>
      <c r="B820" s="1">
        <v>45473</v>
      </c>
      <c r="C820" t="s">
        <v>1108</v>
      </c>
      <c r="D820" t="s">
        <v>10</v>
      </c>
      <c r="E820" t="s">
        <v>11</v>
      </c>
      <c r="F820">
        <v>232897.54</v>
      </c>
      <c r="G820">
        <v>20.07</v>
      </c>
      <c r="H820">
        <v>116135.64</v>
      </c>
    </row>
    <row r="821" spans="1:8">
      <c r="A821" t="s">
        <v>1109</v>
      </c>
      <c r="B821" s="1">
        <v>45438</v>
      </c>
      <c r="C821" t="s">
        <v>324</v>
      </c>
      <c r="D821" t="s">
        <v>23</v>
      </c>
      <c r="E821" t="s">
        <v>30</v>
      </c>
      <c r="F821">
        <v>49119.92</v>
      </c>
      <c r="G821">
        <v>16.96</v>
      </c>
      <c r="H821">
        <v>12982.93</v>
      </c>
    </row>
    <row r="822" spans="1:8">
      <c r="A822" t="s">
        <v>1110</v>
      </c>
      <c r="B822" s="1">
        <v>45961</v>
      </c>
      <c r="C822" t="s">
        <v>186</v>
      </c>
      <c r="D822" t="s">
        <v>14</v>
      </c>
      <c r="E822" t="s">
        <v>11</v>
      </c>
      <c r="F822">
        <v>208275.81</v>
      </c>
      <c r="G822">
        <v>0.95</v>
      </c>
      <c r="H822">
        <v>113159.19</v>
      </c>
    </row>
    <row r="823" spans="1:8">
      <c r="A823" t="s">
        <v>1111</v>
      </c>
      <c r="B823" s="1">
        <v>45299</v>
      </c>
      <c r="C823" t="s">
        <v>238</v>
      </c>
      <c r="D823" t="s">
        <v>10</v>
      </c>
      <c r="E823" t="s">
        <v>30</v>
      </c>
      <c r="F823">
        <v>127933.85</v>
      </c>
      <c r="G823">
        <v>10.26</v>
      </c>
      <c r="H823">
        <v>33529.730000000003</v>
      </c>
    </row>
    <row r="824" spans="1:8">
      <c r="A824" t="s">
        <v>1112</v>
      </c>
      <c r="B824" s="1">
        <v>45342</v>
      </c>
      <c r="C824" t="s">
        <v>636</v>
      </c>
      <c r="D824" t="s">
        <v>23</v>
      </c>
      <c r="E824" t="s">
        <v>11</v>
      </c>
      <c r="F824">
        <v>45551.92</v>
      </c>
      <c r="G824">
        <v>9.9</v>
      </c>
      <c r="H824">
        <v>21091.53</v>
      </c>
    </row>
    <row r="825" spans="1:8">
      <c r="A825" t="s">
        <v>1113</v>
      </c>
      <c r="B825" s="1">
        <v>45644</v>
      </c>
      <c r="C825" t="s">
        <v>505</v>
      </c>
      <c r="D825" t="s">
        <v>14</v>
      </c>
      <c r="E825" t="s">
        <v>20</v>
      </c>
      <c r="F825">
        <v>153913.24</v>
      </c>
      <c r="G825">
        <v>14.25</v>
      </c>
      <c r="H825">
        <v>61913.73</v>
      </c>
    </row>
    <row r="826" spans="1:8">
      <c r="A826" t="s">
        <v>1114</v>
      </c>
      <c r="B826" s="1">
        <v>45991</v>
      </c>
      <c r="C826" t="s">
        <v>353</v>
      </c>
      <c r="D826" t="s">
        <v>14</v>
      </c>
      <c r="E826" t="s">
        <v>30</v>
      </c>
      <c r="F826">
        <v>29288.7</v>
      </c>
      <c r="G826">
        <v>0.39</v>
      </c>
      <c r="H826">
        <v>15872.92</v>
      </c>
    </row>
    <row r="827" spans="1:8">
      <c r="A827" t="s">
        <v>1115</v>
      </c>
      <c r="B827" s="1">
        <v>45331</v>
      </c>
      <c r="C827" t="s">
        <v>378</v>
      </c>
      <c r="D827" t="s">
        <v>10</v>
      </c>
      <c r="E827" t="s">
        <v>11</v>
      </c>
      <c r="F827">
        <v>110060.05</v>
      </c>
      <c r="G827">
        <v>22.8</v>
      </c>
      <c r="H827">
        <v>32833.760000000002</v>
      </c>
    </row>
    <row r="828" spans="1:8">
      <c r="A828" t="s">
        <v>1116</v>
      </c>
      <c r="B828" s="1">
        <v>45473</v>
      </c>
      <c r="C828" t="s">
        <v>303</v>
      </c>
      <c r="D828" t="s">
        <v>39</v>
      </c>
      <c r="E828" t="s">
        <v>30</v>
      </c>
      <c r="F828">
        <v>25048.78</v>
      </c>
      <c r="G828">
        <v>10.199999999999999</v>
      </c>
      <c r="H828">
        <v>7390.47</v>
      </c>
    </row>
    <row r="829" spans="1:8">
      <c r="A829" t="s">
        <v>1117</v>
      </c>
      <c r="B829" s="1">
        <v>45860</v>
      </c>
      <c r="C829" t="s">
        <v>803</v>
      </c>
      <c r="D829" t="s">
        <v>10</v>
      </c>
      <c r="E829" t="s">
        <v>17</v>
      </c>
      <c r="F829">
        <v>132011.88</v>
      </c>
      <c r="G829">
        <v>22.47</v>
      </c>
      <c r="H829">
        <v>67441.429999999993</v>
      </c>
    </row>
    <row r="830" spans="1:8">
      <c r="A830" t="s">
        <v>1118</v>
      </c>
      <c r="B830" s="1">
        <v>46002</v>
      </c>
      <c r="C830" t="s">
        <v>391</v>
      </c>
      <c r="D830" t="s">
        <v>10</v>
      </c>
      <c r="E830" t="s">
        <v>30</v>
      </c>
      <c r="F830">
        <v>140691.12</v>
      </c>
      <c r="G830">
        <v>7.24</v>
      </c>
      <c r="H830">
        <v>38934.44</v>
      </c>
    </row>
    <row r="831" spans="1:8">
      <c r="A831" t="s">
        <v>1119</v>
      </c>
      <c r="B831" s="1">
        <v>45858</v>
      </c>
      <c r="C831" t="s">
        <v>1046</v>
      </c>
      <c r="D831" t="s">
        <v>14</v>
      </c>
      <c r="E831" t="s">
        <v>20</v>
      </c>
      <c r="F831">
        <v>108689.3</v>
      </c>
      <c r="G831">
        <v>5.1100000000000003</v>
      </c>
      <c r="H831">
        <v>50684.26</v>
      </c>
    </row>
    <row r="832" spans="1:8">
      <c r="A832" t="s">
        <v>1120</v>
      </c>
      <c r="B832" s="1">
        <v>45405</v>
      </c>
      <c r="C832" t="s">
        <v>87</v>
      </c>
      <c r="D832" t="s">
        <v>14</v>
      </c>
      <c r="E832" t="s">
        <v>11</v>
      </c>
      <c r="F832">
        <v>58086.23</v>
      </c>
      <c r="G832">
        <v>22.46</v>
      </c>
      <c r="H832">
        <v>30706.080000000002</v>
      </c>
    </row>
    <row r="833" spans="1:8">
      <c r="A833" t="s">
        <v>1121</v>
      </c>
      <c r="B833" s="1">
        <v>45422</v>
      </c>
      <c r="C833" t="s">
        <v>974</v>
      </c>
      <c r="D833" t="s">
        <v>10</v>
      </c>
      <c r="E833" t="s">
        <v>17</v>
      </c>
      <c r="F833">
        <v>10148.51</v>
      </c>
      <c r="G833">
        <v>7.89</v>
      </c>
      <c r="H833">
        <v>3422.33</v>
      </c>
    </row>
    <row r="834" spans="1:8">
      <c r="A834" t="s">
        <v>1122</v>
      </c>
      <c r="B834" s="1">
        <v>45486</v>
      </c>
      <c r="C834" t="s">
        <v>595</v>
      </c>
      <c r="D834" t="s">
        <v>14</v>
      </c>
      <c r="E834" t="s">
        <v>30</v>
      </c>
      <c r="F834">
        <v>209933.27</v>
      </c>
      <c r="G834">
        <v>18.75</v>
      </c>
      <c r="H834">
        <v>63732.67</v>
      </c>
    </row>
    <row r="835" spans="1:8">
      <c r="A835" t="s">
        <v>1123</v>
      </c>
      <c r="B835" s="1">
        <v>45695</v>
      </c>
      <c r="C835" t="s">
        <v>135</v>
      </c>
      <c r="D835" t="s">
        <v>14</v>
      </c>
      <c r="E835" t="s">
        <v>17</v>
      </c>
      <c r="F835">
        <v>15967.17</v>
      </c>
      <c r="G835">
        <v>2.79</v>
      </c>
      <c r="H835">
        <v>7799.7</v>
      </c>
    </row>
    <row r="836" spans="1:8">
      <c r="A836" t="s">
        <v>1124</v>
      </c>
      <c r="B836" s="1">
        <v>45449</v>
      </c>
      <c r="C836" t="s">
        <v>1125</v>
      </c>
      <c r="D836" t="s">
        <v>14</v>
      </c>
      <c r="E836" t="s">
        <v>11</v>
      </c>
      <c r="F836">
        <v>71247.19</v>
      </c>
      <c r="G836">
        <v>13.88</v>
      </c>
      <c r="H836">
        <v>28939.68</v>
      </c>
    </row>
    <row r="837" spans="1:8">
      <c r="A837" t="s">
        <v>1126</v>
      </c>
      <c r="B837" s="1">
        <v>45573</v>
      </c>
      <c r="C837" t="s">
        <v>324</v>
      </c>
      <c r="D837" t="s">
        <v>39</v>
      </c>
      <c r="E837" t="s">
        <v>17</v>
      </c>
      <c r="F837">
        <v>138406.54999999999</v>
      </c>
      <c r="G837">
        <v>14.98</v>
      </c>
      <c r="H837">
        <v>43505.23</v>
      </c>
    </row>
    <row r="838" spans="1:8">
      <c r="A838" t="s">
        <v>1127</v>
      </c>
      <c r="B838" s="1">
        <v>45502</v>
      </c>
      <c r="C838" t="s">
        <v>1108</v>
      </c>
      <c r="D838" t="s">
        <v>39</v>
      </c>
      <c r="E838" t="s">
        <v>11</v>
      </c>
      <c r="F838">
        <v>176721.27</v>
      </c>
      <c r="G838">
        <v>2.08</v>
      </c>
      <c r="H838">
        <v>74942.53</v>
      </c>
    </row>
    <row r="839" spans="1:8">
      <c r="A839" t="s">
        <v>1128</v>
      </c>
      <c r="B839" s="1">
        <v>45352</v>
      </c>
      <c r="C839" t="s">
        <v>301</v>
      </c>
      <c r="D839" t="s">
        <v>10</v>
      </c>
      <c r="E839" t="s">
        <v>20</v>
      </c>
      <c r="F839">
        <v>208801.69</v>
      </c>
      <c r="G839">
        <v>1.68</v>
      </c>
      <c r="H839">
        <v>86661.52</v>
      </c>
    </row>
    <row r="840" spans="1:8">
      <c r="A840" t="s">
        <v>1129</v>
      </c>
      <c r="B840" s="1">
        <v>45339</v>
      </c>
      <c r="C840" t="s">
        <v>1130</v>
      </c>
      <c r="D840" t="s">
        <v>14</v>
      </c>
      <c r="E840" t="s">
        <v>30</v>
      </c>
      <c r="F840">
        <v>76123.89</v>
      </c>
      <c r="G840">
        <v>1.58</v>
      </c>
      <c r="H840">
        <v>25571.1</v>
      </c>
    </row>
    <row r="841" spans="1:8">
      <c r="A841" t="s">
        <v>1131</v>
      </c>
      <c r="B841" s="1">
        <v>45678</v>
      </c>
      <c r="C841" t="s">
        <v>252</v>
      </c>
      <c r="D841" t="s">
        <v>14</v>
      </c>
      <c r="E841" t="s">
        <v>17</v>
      </c>
      <c r="F841">
        <v>72109.27</v>
      </c>
      <c r="G841">
        <v>23.34</v>
      </c>
      <c r="H841">
        <v>22740.69</v>
      </c>
    </row>
    <row r="842" spans="1:8">
      <c r="A842" t="s">
        <v>1132</v>
      </c>
      <c r="B842" s="1">
        <v>45764</v>
      </c>
      <c r="C842" t="s">
        <v>378</v>
      </c>
      <c r="D842" t="s">
        <v>14</v>
      </c>
      <c r="E842" t="s">
        <v>30</v>
      </c>
      <c r="F842">
        <v>113124.14</v>
      </c>
      <c r="G842">
        <v>13.34</v>
      </c>
      <c r="H842">
        <v>51318.52</v>
      </c>
    </row>
    <row r="843" spans="1:8">
      <c r="A843" t="s">
        <v>1133</v>
      </c>
      <c r="B843" s="1">
        <v>45836</v>
      </c>
      <c r="C843" t="s">
        <v>271</v>
      </c>
      <c r="D843" t="s">
        <v>14</v>
      </c>
      <c r="E843" t="s">
        <v>20</v>
      </c>
      <c r="F843">
        <v>115214.2</v>
      </c>
      <c r="G843">
        <v>16.84</v>
      </c>
      <c r="H843">
        <v>52919.58</v>
      </c>
    </row>
    <row r="844" spans="1:8">
      <c r="A844" t="s">
        <v>1134</v>
      </c>
      <c r="B844" s="1">
        <v>45426</v>
      </c>
      <c r="C844" t="s">
        <v>79</v>
      </c>
      <c r="D844" t="s">
        <v>14</v>
      </c>
      <c r="E844" t="s">
        <v>30</v>
      </c>
      <c r="F844">
        <v>202991.08</v>
      </c>
      <c r="G844">
        <v>15.33</v>
      </c>
      <c r="H844">
        <v>106313.13</v>
      </c>
    </row>
    <row r="845" spans="1:8">
      <c r="A845" t="s">
        <v>1135</v>
      </c>
      <c r="B845" s="1">
        <v>45978</v>
      </c>
      <c r="C845" t="s">
        <v>152</v>
      </c>
      <c r="D845" t="s">
        <v>23</v>
      </c>
      <c r="E845" t="s">
        <v>30</v>
      </c>
      <c r="F845">
        <v>248824.53</v>
      </c>
      <c r="G845">
        <v>3.68</v>
      </c>
      <c r="H845">
        <v>111204.07</v>
      </c>
    </row>
    <row r="846" spans="1:8">
      <c r="A846" t="s">
        <v>1136</v>
      </c>
      <c r="B846" s="1">
        <v>45568</v>
      </c>
      <c r="C846" t="s">
        <v>1137</v>
      </c>
      <c r="D846" t="s">
        <v>14</v>
      </c>
      <c r="E846" t="s">
        <v>17</v>
      </c>
      <c r="F846">
        <v>44126.96</v>
      </c>
      <c r="G846">
        <v>12.99</v>
      </c>
      <c r="H846">
        <v>20428.03</v>
      </c>
    </row>
    <row r="847" spans="1:8">
      <c r="A847" t="s">
        <v>1138</v>
      </c>
      <c r="B847" s="1">
        <v>45362</v>
      </c>
      <c r="C847" t="s">
        <v>667</v>
      </c>
      <c r="D847" t="s">
        <v>23</v>
      </c>
      <c r="E847" t="s">
        <v>30</v>
      </c>
      <c r="F847">
        <v>167697.93</v>
      </c>
      <c r="G847">
        <v>17.149999999999999</v>
      </c>
      <c r="H847">
        <v>55212.45</v>
      </c>
    </row>
    <row r="848" spans="1:8">
      <c r="A848" t="s">
        <v>1139</v>
      </c>
      <c r="B848" s="1">
        <v>45730</v>
      </c>
      <c r="C848" t="s">
        <v>1140</v>
      </c>
      <c r="D848" t="s">
        <v>14</v>
      </c>
      <c r="E848" t="s">
        <v>30</v>
      </c>
      <c r="F848">
        <v>192885.65</v>
      </c>
      <c r="G848">
        <v>3.64</v>
      </c>
      <c r="H848">
        <v>87210.74</v>
      </c>
    </row>
    <row r="849" spans="1:8">
      <c r="A849" t="s">
        <v>1141</v>
      </c>
      <c r="B849" s="1">
        <v>45305</v>
      </c>
      <c r="C849" t="s">
        <v>53</v>
      </c>
      <c r="D849" t="s">
        <v>10</v>
      </c>
      <c r="E849" t="s">
        <v>30</v>
      </c>
      <c r="F849">
        <v>28146.87</v>
      </c>
      <c r="G849">
        <v>6.89</v>
      </c>
      <c r="H849">
        <v>11043.87</v>
      </c>
    </row>
    <row r="850" spans="1:8">
      <c r="A850" t="s">
        <v>1142</v>
      </c>
      <c r="B850" s="1">
        <v>45836</v>
      </c>
      <c r="C850" t="s">
        <v>934</v>
      </c>
      <c r="D850" t="s">
        <v>10</v>
      </c>
      <c r="E850" t="s">
        <v>20</v>
      </c>
      <c r="F850">
        <v>86885.4</v>
      </c>
      <c r="G850">
        <v>7.27</v>
      </c>
      <c r="H850">
        <v>45846.43</v>
      </c>
    </row>
    <row r="851" spans="1:8">
      <c r="A851" t="s">
        <v>1143</v>
      </c>
      <c r="B851" s="1">
        <v>45548</v>
      </c>
      <c r="C851" t="s">
        <v>247</v>
      </c>
      <c r="D851" t="s">
        <v>10</v>
      </c>
      <c r="E851" t="s">
        <v>20</v>
      </c>
      <c r="F851">
        <v>181735.8</v>
      </c>
      <c r="G851">
        <v>1</v>
      </c>
      <c r="H851">
        <v>97956.02</v>
      </c>
    </row>
    <row r="852" spans="1:8">
      <c r="A852" t="s">
        <v>1144</v>
      </c>
      <c r="B852" s="1">
        <v>45889</v>
      </c>
      <c r="C852" t="s">
        <v>314</v>
      </c>
      <c r="D852" t="s">
        <v>23</v>
      </c>
      <c r="E852" t="s">
        <v>30</v>
      </c>
      <c r="F852">
        <v>172402.72</v>
      </c>
      <c r="G852">
        <v>24.99</v>
      </c>
      <c r="H852">
        <v>74729.06</v>
      </c>
    </row>
    <row r="853" spans="1:8">
      <c r="A853" t="s">
        <v>1145</v>
      </c>
      <c r="B853" s="1">
        <v>45482</v>
      </c>
      <c r="C853" t="s">
        <v>1146</v>
      </c>
      <c r="D853" t="s">
        <v>23</v>
      </c>
      <c r="E853" t="s">
        <v>30</v>
      </c>
      <c r="F853">
        <v>153073.65</v>
      </c>
      <c r="G853">
        <v>14.84</v>
      </c>
      <c r="H853">
        <v>75676.17</v>
      </c>
    </row>
    <row r="854" spans="1:8">
      <c r="A854" t="s">
        <v>1147</v>
      </c>
      <c r="B854" s="1">
        <v>45981</v>
      </c>
      <c r="C854" t="s">
        <v>178</v>
      </c>
      <c r="D854" t="s">
        <v>23</v>
      </c>
      <c r="E854" t="s">
        <v>11</v>
      </c>
      <c r="F854">
        <v>20826.68</v>
      </c>
      <c r="G854">
        <v>9.49</v>
      </c>
      <c r="H854">
        <v>8343.34</v>
      </c>
    </row>
    <row r="855" spans="1:8">
      <c r="A855" t="s">
        <v>1148</v>
      </c>
      <c r="B855" s="1">
        <v>45863</v>
      </c>
      <c r="C855" t="s">
        <v>855</v>
      </c>
      <c r="D855" t="s">
        <v>23</v>
      </c>
      <c r="E855" t="s">
        <v>30</v>
      </c>
      <c r="F855">
        <v>33673.360000000001</v>
      </c>
      <c r="G855">
        <v>13.25</v>
      </c>
      <c r="H855">
        <v>8743.93</v>
      </c>
    </row>
    <row r="856" spans="1:8">
      <c r="A856" t="s">
        <v>1149</v>
      </c>
      <c r="B856" s="1">
        <v>45559</v>
      </c>
      <c r="C856" t="s">
        <v>229</v>
      </c>
      <c r="D856" t="s">
        <v>23</v>
      </c>
      <c r="E856" t="s">
        <v>20</v>
      </c>
      <c r="F856">
        <v>192141.35</v>
      </c>
      <c r="G856">
        <v>12.72</v>
      </c>
      <c r="H856">
        <v>77501.59</v>
      </c>
    </row>
    <row r="857" spans="1:8">
      <c r="A857" t="s">
        <v>1150</v>
      </c>
      <c r="B857" s="1">
        <v>45915</v>
      </c>
      <c r="C857" t="s">
        <v>1151</v>
      </c>
      <c r="D857" t="s">
        <v>23</v>
      </c>
      <c r="E857" t="s">
        <v>11</v>
      </c>
      <c r="F857">
        <v>113226.82</v>
      </c>
      <c r="G857">
        <v>5.73</v>
      </c>
      <c r="H857">
        <v>44708.3</v>
      </c>
    </row>
    <row r="858" spans="1:8">
      <c r="A858" t="s">
        <v>1152</v>
      </c>
      <c r="B858" s="1">
        <v>45572</v>
      </c>
      <c r="C858" t="s">
        <v>1153</v>
      </c>
      <c r="D858" t="s">
        <v>23</v>
      </c>
      <c r="E858" t="s">
        <v>30</v>
      </c>
      <c r="F858">
        <v>204020.27</v>
      </c>
      <c r="G858">
        <v>22.01</v>
      </c>
      <c r="H858">
        <v>95963.42</v>
      </c>
    </row>
    <row r="859" spans="1:8">
      <c r="A859" t="s">
        <v>1154</v>
      </c>
      <c r="B859" s="1">
        <v>45440</v>
      </c>
      <c r="C859" t="s">
        <v>926</v>
      </c>
      <c r="D859" t="s">
        <v>23</v>
      </c>
      <c r="E859" t="s">
        <v>11</v>
      </c>
      <c r="F859">
        <v>113556.16</v>
      </c>
      <c r="G859">
        <v>22.15</v>
      </c>
      <c r="H859">
        <v>49802.02</v>
      </c>
    </row>
    <row r="860" spans="1:8">
      <c r="A860" t="s">
        <v>1155</v>
      </c>
      <c r="B860" s="1">
        <v>45367</v>
      </c>
      <c r="C860" t="s">
        <v>196</v>
      </c>
      <c r="D860" t="s">
        <v>23</v>
      </c>
      <c r="E860" t="s">
        <v>17</v>
      </c>
      <c r="F860">
        <v>117972.45</v>
      </c>
      <c r="G860">
        <v>10.74</v>
      </c>
      <c r="H860">
        <v>29960.71</v>
      </c>
    </row>
    <row r="861" spans="1:8">
      <c r="A861" t="s">
        <v>1156</v>
      </c>
      <c r="B861" s="1">
        <v>45811</v>
      </c>
      <c r="C861" t="s">
        <v>271</v>
      </c>
      <c r="D861" t="s">
        <v>14</v>
      </c>
      <c r="E861" t="s">
        <v>17</v>
      </c>
      <c r="F861">
        <v>74443.58</v>
      </c>
      <c r="G861">
        <v>17.309999999999999</v>
      </c>
      <c r="H861">
        <v>22662.27</v>
      </c>
    </row>
    <row r="862" spans="1:8">
      <c r="A862" t="s">
        <v>1157</v>
      </c>
      <c r="B862" s="1">
        <v>45537</v>
      </c>
      <c r="C862" t="s">
        <v>83</v>
      </c>
      <c r="D862" t="s">
        <v>23</v>
      </c>
      <c r="E862" t="s">
        <v>17</v>
      </c>
      <c r="F862">
        <v>206422.24</v>
      </c>
      <c r="G862">
        <v>4.83</v>
      </c>
      <c r="H862">
        <v>103255.4</v>
      </c>
    </row>
    <row r="863" spans="1:8">
      <c r="A863" t="s">
        <v>1158</v>
      </c>
      <c r="B863" s="1">
        <v>45943</v>
      </c>
      <c r="C863" t="s">
        <v>249</v>
      </c>
      <c r="D863" t="s">
        <v>10</v>
      </c>
      <c r="E863" t="s">
        <v>11</v>
      </c>
      <c r="F863">
        <v>137529.71</v>
      </c>
      <c r="G863">
        <v>1.46</v>
      </c>
      <c r="H863">
        <v>58937.75</v>
      </c>
    </row>
    <row r="864" spans="1:8">
      <c r="A864" t="s">
        <v>1159</v>
      </c>
      <c r="B864" s="1">
        <v>45446</v>
      </c>
      <c r="C864" t="s">
        <v>703</v>
      </c>
      <c r="D864" t="s">
        <v>14</v>
      </c>
      <c r="E864" t="s">
        <v>11</v>
      </c>
      <c r="F864">
        <v>133480.64000000001</v>
      </c>
      <c r="G864">
        <v>18.600000000000001</v>
      </c>
      <c r="H864">
        <v>71950.69</v>
      </c>
    </row>
    <row r="865" spans="1:8">
      <c r="A865" t="s">
        <v>1160</v>
      </c>
      <c r="B865" s="1">
        <v>45848</v>
      </c>
      <c r="C865" t="s">
        <v>400</v>
      </c>
      <c r="D865" t="s">
        <v>10</v>
      </c>
      <c r="E865" t="s">
        <v>30</v>
      </c>
      <c r="F865">
        <v>190232.24</v>
      </c>
      <c r="G865">
        <v>18.37</v>
      </c>
      <c r="H865">
        <v>70167.17</v>
      </c>
    </row>
    <row r="866" spans="1:8">
      <c r="A866" t="s">
        <v>1161</v>
      </c>
      <c r="B866" s="1">
        <v>45896</v>
      </c>
      <c r="C866" t="s">
        <v>974</v>
      </c>
      <c r="D866" t="s">
        <v>39</v>
      </c>
      <c r="E866" t="s">
        <v>30</v>
      </c>
      <c r="F866">
        <v>37116.53</v>
      </c>
      <c r="G866">
        <v>13.93</v>
      </c>
      <c r="H866">
        <v>10648.3</v>
      </c>
    </row>
    <row r="867" spans="1:8">
      <c r="A867" t="s">
        <v>1162</v>
      </c>
      <c r="B867" s="1">
        <v>45480</v>
      </c>
      <c r="C867" t="s">
        <v>475</v>
      </c>
      <c r="D867" t="s">
        <v>14</v>
      </c>
      <c r="E867" t="s">
        <v>20</v>
      </c>
      <c r="F867">
        <v>42364.28</v>
      </c>
      <c r="G867">
        <v>7.7</v>
      </c>
      <c r="H867">
        <v>11319.37</v>
      </c>
    </row>
    <row r="868" spans="1:8">
      <c r="A868" t="s">
        <v>1163</v>
      </c>
      <c r="B868" s="1">
        <v>45717</v>
      </c>
      <c r="C868" t="s">
        <v>93</v>
      </c>
      <c r="D868" t="s">
        <v>23</v>
      </c>
      <c r="E868" t="s">
        <v>11</v>
      </c>
      <c r="F868">
        <v>88455.62</v>
      </c>
      <c r="G868">
        <v>1.84</v>
      </c>
      <c r="H868">
        <v>27314.38</v>
      </c>
    </row>
    <row r="869" spans="1:8">
      <c r="A869" t="s">
        <v>1164</v>
      </c>
      <c r="B869" s="1">
        <v>45450</v>
      </c>
      <c r="C869" t="s">
        <v>43</v>
      </c>
      <c r="D869" t="s">
        <v>14</v>
      </c>
      <c r="E869" t="s">
        <v>20</v>
      </c>
      <c r="F869">
        <v>218824.17</v>
      </c>
      <c r="G869">
        <v>1.23</v>
      </c>
      <c r="H869">
        <v>86436.44</v>
      </c>
    </row>
    <row r="870" spans="1:8">
      <c r="A870" t="s">
        <v>1165</v>
      </c>
      <c r="B870" s="1">
        <v>45293</v>
      </c>
      <c r="C870" t="s">
        <v>322</v>
      </c>
      <c r="D870" t="s">
        <v>23</v>
      </c>
      <c r="E870" t="s">
        <v>11</v>
      </c>
      <c r="F870">
        <v>100057.98</v>
      </c>
      <c r="G870">
        <v>11.75</v>
      </c>
      <c r="H870">
        <v>48442.74</v>
      </c>
    </row>
    <row r="871" spans="1:8">
      <c r="A871" t="s">
        <v>1166</v>
      </c>
      <c r="B871" s="1">
        <v>45933</v>
      </c>
      <c r="C871" t="s">
        <v>622</v>
      </c>
      <c r="D871" t="s">
        <v>23</v>
      </c>
      <c r="E871" t="s">
        <v>17</v>
      </c>
      <c r="F871">
        <v>222539.9</v>
      </c>
      <c r="G871">
        <v>16.579999999999998</v>
      </c>
      <c r="H871">
        <v>99649.23</v>
      </c>
    </row>
    <row r="872" spans="1:8">
      <c r="A872" t="s">
        <v>1167</v>
      </c>
      <c r="B872" s="1">
        <v>46011</v>
      </c>
      <c r="C872" t="s">
        <v>516</v>
      </c>
      <c r="D872" t="s">
        <v>10</v>
      </c>
      <c r="E872" t="s">
        <v>11</v>
      </c>
      <c r="F872">
        <v>145069.67000000001</v>
      </c>
      <c r="G872">
        <v>1.78</v>
      </c>
      <c r="H872">
        <v>40504.47</v>
      </c>
    </row>
    <row r="873" spans="1:8">
      <c r="A873" t="s">
        <v>1168</v>
      </c>
      <c r="B873" s="1">
        <v>45536</v>
      </c>
      <c r="C873" t="s">
        <v>100</v>
      </c>
      <c r="D873" t="s">
        <v>39</v>
      </c>
      <c r="E873" t="s">
        <v>20</v>
      </c>
      <c r="F873">
        <v>247515.96</v>
      </c>
      <c r="G873">
        <v>23.66</v>
      </c>
      <c r="H873">
        <v>104735.21</v>
      </c>
    </row>
    <row r="874" spans="1:8">
      <c r="A874" t="s">
        <v>1169</v>
      </c>
      <c r="B874" s="1">
        <v>45927</v>
      </c>
      <c r="C874" t="s">
        <v>115</v>
      </c>
      <c r="D874" t="s">
        <v>39</v>
      </c>
      <c r="E874" t="s">
        <v>17</v>
      </c>
      <c r="F874">
        <v>231133.07</v>
      </c>
      <c r="G874">
        <v>12.69</v>
      </c>
      <c r="H874">
        <v>125530.5</v>
      </c>
    </row>
    <row r="875" spans="1:8">
      <c r="A875" t="s">
        <v>1170</v>
      </c>
      <c r="B875" s="1">
        <v>45388</v>
      </c>
      <c r="C875" t="s">
        <v>667</v>
      </c>
      <c r="D875" t="s">
        <v>23</v>
      </c>
      <c r="E875" t="s">
        <v>20</v>
      </c>
      <c r="F875">
        <v>144897.07</v>
      </c>
      <c r="G875">
        <v>5.8</v>
      </c>
      <c r="H875">
        <v>44559.16</v>
      </c>
    </row>
    <row r="876" spans="1:8">
      <c r="A876" t="s">
        <v>1171</v>
      </c>
      <c r="B876" s="1">
        <v>46000</v>
      </c>
      <c r="C876" t="s">
        <v>886</v>
      </c>
      <c r="D876" t="s">
        <v>39</v>
      </c>
      <c r="E876" t="s">
        <v>30</v>
      </c>
      <c r="F876">
        <v>90092.49</v>
      </c>
      <c r="G876">
        <v>7.17</v>
      </c>
      <c r="H876">
        <v>45205.38</v>
      </c>
    </row>
    <row r="877" spans="1:8">
      <c r="A877" t="s">
        <v>1172</v>
      </c>
      <c r="B877" s="1">
        <v>45794</v>
      </c>
      <c r="C877" t="s">
        <v>498</v>
      </c>
      <c r="D877" t="s">
        <v>14</v>
      </c>
      <c r="E877" t="s">
        <v>20</v>
      </c>
      <c r="F877">
        <v>174032</v>
      </c>
      <c r="G877">
        <v>12.46</v>
      </c>
      <c r="H877">
        <v>75924.929999999993</v>
      </c>
    </row>
    <row r="878" spans="1:8">
      <c r="A878" t="s">
        <v>1173</v>
      </c>
      <c r="B878" s="1">
        <v>45403</v>
      </c>
      <c r="C878" t="s">
        <v>1078</v>
      </c>
      <c r="D878" t="s">
        <v>23</v>
      </c>
      <c r="E878" t="s">
        <v>20</v>
      </c>
      <c r="F878">
        <v>168401.72</v>
      </c>
      <c r="G878">
        <v>16.239999999999998</v>
      </c>
      <c r="H878">
        <v>57250.31</v>
      </c>
    </row>
    <row r="879" spans="1:8">
      <c r="A879" t="s">
        <v>1174</v>
      </c>
      <c r="B879" s="1">
        <v>45410</v>
      </c>
      <c r="C879" t="s">
        <v>249</v>
      </c>
      <c r="D879" t="s">
        <v>23</v>
      </c>
      <c r="E879" t="s">
        <v>20</v>
      </c>
      <c r="F879">
        <v>115516.19</v>
      </c>
      <c r="G879">
        <v>7.14</v>
      </c>
      <c r="H879">
        <v>33558.53</v>
      </c>
    </row>
    <row r="880" spans="1:8">
      <c r="A880" t="s">
        <v>1175</v>
      </c>
      <c r="B880" s="1">
        <v>45841</v>
      </c>
      <c r="C880" t="s">
        <v>880</v>
      </c>
      <c r="D880" t="s">
        <v>23</v>
      </c>
      <c r="E880" t="s">
        <v>30</v>
      </c>
      <c r="F880">
        <v>147425.79</v>
      </c>
      <c r="G880">
        <v>5.52</v>
      </c>
      <c r="H880">
        <v>50884.89</v>
      </c>
    </row>
    <row r="881" spans="1:8">
      <c r="A881" t="s">
        <v>1176</v>
      </c>
      <c r="B881" s="1">
        <v>45393</v>
      </c>
      <c r="C881" t="s">
        <v>1177</v>
      </c>
      <c r="D881" t="s">
        <v>23</v>
      </c>
      <c r="E881" t="s">
        <v>11</v>
      </c>
      <c r="F881">
        <v>220428.42</v>
      </c>
      <c r="G881">
        <v>6.57</v>
      </c>
      <c r="H881">
        <v>83891.91</v>
      </c>
    </row>
    <row r="882" spans="1:8">
      <c r="A882" t="s">
        <v>1178</v>
      </c>
      <c r="B882" s="1">
        <v>45537</v>
      </c>
      <c r="C882" t="s">
        <v>869</v>
      </c>
      <c r="D882" t="s">
        <v>23</v>
      </c>
      <c r="E882" t="s">
        <v>11</v>
      </c>
      <c r="F882">
        <v>146442.25</v>
      </c>
      <c r="G882">
        <v>2.3199999999999998</v>
      </c>
      <c r="H882">
        <v>53458.95</v>
      </c>
    </row>
    <row r="883" spans="1:8">
      <c r="A883" t="s">
        <v>1179</v>
      </c>
      <c r="B883" s="1">
        <v>45799</v>
      </c>
      <c r="C883" t="s">
        <v>1180</v>
      </c>
      <c r="D883" t="s">
        <v>23</v>
      </c>
      <c r="E883" t="s">
        <v>17</v>
      </c>
      <c r="F883">
        <v>175726.25</v>
      </c>
      <c r="G883">
        <v>5.32</v>
      </c>
      <c r="H883">
        <v>78499.06</v>
      </c>
    </row>
    <row r="884" spans="1:8">
      <c r="A884" t="s">
        <v>1181</v>
      </c>
      <c r="B884" s="1">
        <v>45329</v>
      </c>
      <c r="C884" t="s">
        <v>235</v>
      </c>
      <c r="D884" t="s">
        <v>39</v>
      </c>
      <c r="E884" t="s">
        <v>17</v>
      </c>
      <c r="F884">
        <v>89933.34</v>
      </c>
      <c r="G884">
        <v>24.71</v>
      </c>
      <c r="H884">
        <v>49307.95</v>
      </c>
    </row>
    <row r="885" spans="1:8">
      <c r="A885" t="s">
        <v>1182</v>
      </c>
      <c r="B885" s="1">
        <v>45473</v>
      </c>
      <c r="C885" t="s">
        <v>361</v>
      </c>
      <c r="D885" t="s">
        <v>10</v>
      </c>
      <c r="E885" t="s">
        <v>17</v>
      </c>
      <c r="F885">
        <v>98747.43</v>
      </c>
      <c r="G885">
        <v>14.11</v>
      </c>
      <c r="H885">
        <v>36113.24</v>
      </c>
    </row>
    <row r="886" spans="1:8">
      <c r="A886" t="s">
        <v>1183</v>
      </c>
      <c r="B886" s="1">
        <v>45852</v>
      </c>
      <c r="C886" t="s">
        <v>204</v>
      </c>
      <c r="D886" t="s">
        <v>10</v>
      </c>
      <c r="E886" t="s">
        <v>17</v>
      </c>
      <c r="F886">
        <v>198793.9</v>
      </c>
      <c r="G886">
        <v>24.22</v>
      </c>
      <c r="H886">
        <v>91779.39</v>
      </c>
    </row>
    <row r="887" spans="1:8">
      <c r="A887" t="s">
        <v>1184</v>
      </c>
      <c r="B887" s="1">
        <v>45688</v>
      </c>
      <c r="C887" t="s">
        <v>75</v>
      </c>
      <c r="D887" t="s">
        <v>14</v>
      </c>
      <c r="E887" t="s">
        <v>17</v>
      </c>
      <c r="F887">
        <v>57913.31</v>
      </c>
      <c r="G887">
        <v>24.88</v>
      </c>
      <c r="H887">
        <v>17210.39</v>
      </c>
    </row>
    <row r="888" spans="1:8">
      <c r="A888" t="s">
        <v>1185</v>
      </c>
      <c r="B888" s="1">
        <v>45860</v>
      </c>
      <c r="C888" t="s">
        <v>171</v>
      </c>
      <c r="D888" t="s">
        <v>23</v>
      </c>
      <c r="E888" t="s">
        <v>20</v>
      </c>
      <c r="F888">
        <v>242002.39</v>
      </c>
      <c r="G888">
        <v>19.28</v>
      </c>
      <c r="H888">
        <v>94412.32</v>
      </c>
    </row>
    <row r="889" spans="1:8">
      <c r="A889" t="s">
        <v>1186</v>
      </c>
      <c r="B889" s="1">
        <v>45925</v>
      </c>
      <c r="C889" t="s">
        <v>905</v>
      </c>
      <c r="D889" t="s">
        <v>10</v>
      </c>
      <c r="E889" t="s">
        <v>30</v>
      </c>
      <c r="F889">
        <v>22569.75</v>
      </c>
      <c r="G889">
        <v>20.37</v>
      </c>
      <c r="H889">
        <v>8562.73</v>
      </c>
    </row>
    <row r="890" spans="1:8">
      <c r="A890" t="s">
        <v>1187</v>
      </c>
      <c r="B890" s="1">
        <v>45562</v>
      </c>
      <c r="C890" t="s">
        <v>1188</v>
      </c>
      <c r="D890" t="s">
        <v>10</v>
      </c>
      <c r="E890" t="s">
        <v>11</v>
      </c>
      <c r="F890">
        <v>127438.27</v>
      </c>
      <c r="G890">
        <v>20.81</v>
      </c>
      <c r="H890">
        <v>41554.99</v>
      </c>
    </row>
    <row r="891" spans="1:8">
      <c r="A891" t="s">
        <v>1189</v>
      </c>
      <c r="B891" s="1">
        <v>45838</v>
      </c>
      <c r="C891" t="s">
        <v>1188</v>
      </c>
      <c r="D891" t="s">
        <v>10</v>
      </c>
      <c r="E891" t="s">
        <v>11</v>
      </c>
      <c r="F891">
        <v>11572.83</v>
      </c>
      <c r="G891">
        <v>12.84</v>
      </c>
      <c r="H891">
        <v>5012.62</v>
      </c>
    </row>
    <row r="892" spans="1:8">
      <c r="A892" t="s">
        <v>1190</v>
      </c>
      <c r="B892" s="1">
        <v>45967</v>
      </c>
      <c r="C892" t="s">
        <v>624</v>
      </c>
      <c r="D892" t="s">
        <v>14</v>
      </c>
      <c r="E892" t="s">
        <v>20</v>
      </c>
      <c r="F892">
        <v>221656.8</v>
      </c>
      <c r="G892">
        <v>3.54</v>
      </c>
      <c r="H892">
        <v>107595.4</v>
      </c>
    </row>
    <row r="893" spans="1:8">
      <c r="A893" t="s">
        <v>1191</v>
      </c>
      <c r="B893" s="1">
        <v>45853</v>
      </c>
      <c r="C893" t="s">
        <v>32</v>
      </c>
      <c r="D893" t="s">
        <v>23</v>
      </c>
      <c r="E893" t="s">
        <v>17</v>
      </c>
      <c r="F893">
        <v>37235.760000000002</v>
      </c>
      <c r="G893">
        <v>23.02</v>
      </c>
      <c r="H893">
        <v>16563.8</v>
      </c>
    </row>
    <row r="894" spans="1:8">
      <c r="A894" t="s">
        <v>1192</v>
      </c>
      <c r="B894" s="1">
        <v>45777</v>
      </c>
      <c r="C894" t="s">
        <v>77</v>
      </c>
      <c r="D894" t="s">
        <v>10</v>
      </c>
      <c r="E894" t="s">
        <v>20</v>
      </c>
      <c r="F894">
        <v>91172.25</v>
      </c>
      <c r="G894">
        <v>2.77</v>
      </c>
      <c r="H894">
        <v>42237.79</v>
      </c>
    </row>
    <row r="895" spans="1:8">
      <c r="A895" t="s">
        <v>1193</v>
      </c>
      <c r="B895" s="1">
        <v>45359</v>
      </c>
      <c r="C895" t="s">
        <v>158</v>
      </c>
      <c r="D895" t="s">
        <v>39</v>
      </c>
      <c r="E895" t="s">
        <v>30</v>
      </c>
      <c r="F895">
        <v>100473.09</v>
      </c>
      <c r="G895">
        <v>18.010000000000002</v>
      </c>
      <c r="H895">
        <v>46174.55</v>
      </c>
    </row>
    <row r="896" spans="1:8">
      <c r="A896" t="s">
        <v>1194</v>
      </c>
      <c r="B896" s="1">
        <v>45821</v>
      </c>
      <c r="C896" t="s">
        <v>138</v>
      </c>
      <c r="D896" t="s">
        <v>23</v>
      </c>
      <c r="E896" t="s">
        <v>20</v>
      </c>
      <c r="F896">
        <v>71543.77</v>
      </c>
      <c r="G896">
        <v>23.95</v>
      </c>
      <c r="H896">
        <v>31142.59</v>
      </c>
    </row>
    <row r="897" spans="1:8">
      <c r="A897" t="s">
        <v>1195</v>
      </c>
      <c r="B897" s="1">
        <v>45753</v>
      </c>
      <c r="C897" t="s">
        <v>542</v>
      </c>
      <c r="D897" t="s">
        <v>23</v>
      </c>
      <c r="E897" t="s">
        <v>17</v>
      </c>
      <c r="F897">
        <v>12366.26</v>
      </c>
      <c r="G897">
        <v>9.08</v>
      </c>
      <c r="H897">
        <v>4275.32</v>
      </c>
    </row>
    <row r="898" spans="1:8">
      <c r="A898" t="s">
        <v>1196</v>
      </c>
      <c r="B898" s="1">
        <v>45987</v>
      </c>
      <c r="C898" t="s">
        <v>459</v>
      </c>
      <c r="D898" t="s">
        <v>39</v>
      </c>
      <c r="E898" t="s">
        <v>11</v>
      </c>
      <c r="F898">
        <v>110923.8</v>
      </c>
      <c r="G898">
        <v>18.39</v>
      </c>
      <c r="H898">
        <v>44274.49</v>
      </c>
    </row>
    <row r="899" spans="1:8">
      <c r="A899" t="s">
        <v>1197</v>
      </c>
      <c r="B899" s="1">
        <v>45362</v>
      </c>
      <c r="C899" t="s">
        <v>196</v>
      </c>
      <c r="D899" t="s">
        <v>23</v>
      </c>
      <c r="E899" t="s">
        <v>30</v>
      </c>
      <c r="F899">
        <v>124859.92</v>
      </c>
      <c r="G899">
        <v>15.91</v>
      </c>
      <c r="H899">
        <v>46600.01</v>
      </c>
    </row>
    <row r="900" spans="1:8">
      <c r="A900" t="s">
        <v>1198</v>
      </c>
      <c r="B900" s="1">
        <v>45887</v>
      </c>
      <c r="C900" t="s">
        <v>260</v>
      </c>
      <c r="D900" t="s">
        <v>10</v>
      </c>
      <c r="E900" t="s">
        <v>17</v>
      </c>
      <c r="F900">
        <v>82670.42</v>
      </c>
      <c r="G900">
        <v>13.91</v>
      </c>
      <c r="H900">
        <v>39416.46</v>
      </c>
    </row>
    <row r="901" spans="1:8">
      <c r="A901" t="s">
        <v>1199</v>
      </c>
      <c r="B901" s="1">
        <v>45652</v>
      </c>
      <c r="C901" t="s">
        <v>430</v>
      </c>
      <c r="D901" t="s">
        <v>23</v>
      </c>
      <c r="E901" t="s">
        <v>20</v>
      </c>
      <c r="F901">
        <v>21740.16</v>
      </c>
      <c r="G901">
        <v>5.22</v>
      </c>
      <c r="H901">
        <v>6773.17</v>
      </c>
    </row>
    <row r="902" spans="1:8">
      <c r="A902" t="s">
        <v>1200</v>
      </c>
      <c r="B902" s="1">
        <v>45596</v>
      </c>
      <c r="C902" t="s">
        <v>647</v>
      </c>
      <c r="D902" t="s">
        <v>10</v>
      </c>
      <c r="E902" t="s">
        <v>30</v>
      </c>
      <c r="F902">
        <v>117879.11</v>
      </c>
      <c r="G902">
        <v>15.84</v>
      </c>
      <c r="H902">
        <v>43651.93</v>
      </c>
    </row>
    <row r="903" spans="1:8">
      <c r="A903" t="s">
        <v>1201</v>
      </c>
      <c r="B903" s="1">
        <v>45478</v>
      </c>
      <c r="C903" t="s">
        <v>198</v>
      </c>
      <c r="D903" t="s">
        <v>10</v>
      </c>
      <c r="E903" t="s">
        <v>17</v>
      </c>
      <c r="F903">
        <v>121829.01</v>
      </c>
      <c r="G903">
        <v>16.420000000000002</v>
      </c>
      <c r="H903">
        <v>66590.64</v>
      </c>
    </row>
    <row r="904" spans="1:8">
      <c r="A904" t="s">
        <v>1202</v>
      </c>
      <c r="B904" s="1">
        <v>45955</v>
      </c>
      <c r="C904" t="s">
        <v>636</v>
      </c>
      <c r="D904" t="s">
        <v>14</v>
      </c>
      <c r="E904" t="s">
        <v>17</v>
      </c>
      <c r="F904">
        <v>237585.3</v>
      </c>
      <c r="G904">
        <v>19.28</v>
      </c>
      <c r="H904">
        <v>123225.05</v>
      </c>
    </row>
    <row r="905" spans="1:8">
      <c r="A905" t="s">
        <v>1203</v>
      </c>
      <c r="B905" s="1">
        <v>45956</v>
      </c>
      <c r="C905" t="s">
        <v>1204</v>
      </c>
      <c r="D905" t="s">
        <v>39</v>
      </c>
      <c r="E905" t="s">
        <v>20</v>
      </c>
      <c r="F905">
        <v>184591.17</v>
      </c>
      <c r="G905">
        <v>6.3</v>
      </c>
      <c r="H905">
        <v>84632.54</v>
      </c>
    </row>
    <row r="906" spans="1:8">
      <c r="A906" t="s">
        <v>1205</v>
      </c>
      <c r="B906" s="1">
        <v>46001</v>
      </c>
      <c r="C906" t="s">
        <v>555</v>
      </c>
      <c r="D906" t="s">
        <v>14</v>
      </c>
      <c r="E906" t="s">
        <v>11</v>
      </c>
      <c r="F906">
        <v>151593.14000000001</v>
      </c>
      <c r="G906">
        <v>19.440000000000001</v>
      </c>
      <c r="H906">
        <v>56812.54</v>
      </c>
    </row>
    <row r="907" spans="1:8">
      <c r="A907" t="s">
        <v>1206</v>
      </c>
      <c r="B907" s="1">
        <v>45819</v>
      </c>
      <c r="C907" t="s">
        <v>1207</v>
      </c>
      <c r="D907" t="s">
        <v>14</v>
      </c>
      <c r="E907" t="s">
        <v>20</v>
      </c>
      <c r="F907">
        <v>23020.22</v>
      </c>
      <c r="G907">
        <v>17.48</v>
      </c>
      <c r="H907">
        <v>10550.02</v>
      </c>
    </row>
    <row r="908" spans="1:8">
      <c r="A908" t="s">
        <v>1208</v>
      </c>
      <c r="B908" s="1">
        <v>45816</v>
      </c>
      <c r="C908" t="s">
        <v>573</v>
      </c>
      <c r="D908" t="s">
        <v>23</v>
      </c>
      <c r="E908" t="s">
        <v>17</v>
      </c>
      <c r="F908">
        <v>17157.41</v>
      </c>
      <c r="G908">
        <v>10.7</v>
      </c>
      <c r="H908">
        <v>4331.2700000000004</v>
      </c>
    </row>
    <row r="909" spans="1:8">
      <c r="A909" t="s">
        <v>1209</v>
      </c>
      <c r="B909" s="1">
        <v>45299</v>
      </c>
      <c r="C909" t="s">
        <v>69</v>
      </c>
      <c r="D909" t="s">
        <v>23</v>
      </c>
      <c r="E909" t="s">
        <v>17</v>
      </c>
      <c r="F909">
        <v>14161.84</v>
      </c>
      <c r="G909">
        <v>2.57</v>
      </c>
      <c r="H909">
        <v>6706.24</v>
      </c>
    </row>
    <row r="910" spans="1:8">
      <c r="A910" t="s">
        <v>1210</v>
      </c>
      <c r="B910" s="1">
        <v>46011</v>
      </c>
      <c r="C910" t="s">
        <v>100</v>
      </c>
      <c r="D910" t="s">
        <v>39</v>
      </c>
      <c r="E910" t="s">
        <v>20</v>
      </c>
      <c r="F910">
        <v>36689.72</v>
      </c>
      <c r="G910">
        <v>18.02</v>
      </c>
      <c r="H910">
        <v>18506.04</v>
      </c>
    </row>
    <row r="911" spans="1:8">
      <c r="A911" t="s">
        <v>1211</v>
      </c>
      <c r="B911" s="1">
        <v>45796</v>
      </c>
      <c r="C911" t="s">
        <v>683</v>
      </c>
      <c r="D911" t="s">
        <v>39</v>
      </c>
      <c r="E911" t="s">
        <v>11</v>
      </c>
      <c r="F911">
        <v>61893.99</v>
      </c>
      <c r="G911">
        <v>20.52</v>
      </c>
      <c r="H911">
        <v>15549.91</v>
      </c>
    </row>
    <row r="912" spans="1:8">
      <c r="A912" t="s">
        <v>1212</v>
      </c>
      <c r="B912" s="1">
        <v>45522</v>
      </c>
      <c r="C912" t="s">
        <v>522</v>
      </c>
      <c r="D912" t="s">
        <v>39</v>
      </c>
      <c r="E912" t="s">
        <v>11</v>
      </c>
      <c r="F912">
        <v>196178.64</v>
      </c>
      <c r="G912">
        <v>20.55</v>
      </c>
      <c r="H912">
        <v>49756.78</v>
      </c>
    </row>
    <row r="913" spans="1:8">
      <c r="A913" t="s">
        <v>1213</v>
      </c>
      <c r="B913" s="1">
        <v>45884</v>
      </c>
      <c r="C913" t="s">
        <v>359</v>
      </c>
      <c r="D913" t="s">
        <v>10</v>
      </c>
      <c r="E913" t="s">
        <v>20</v>
      </c>
      <c r="F913">
        <v>188002.23</v>
      </c>
      <c r="G913">
        <v>8.85</v>
      </c>
      <c r="H913">
        <v>102477.22</v>
      </c>
    </row>
    <row r="914" spans="1:8">
      <c r="A914" t="s">
        <v>1214</v>
      </c>
      <c r="B914" s="1">
        <v>45864</v>
      </c>
      <c r="C914" t="s">
        <v>73</v>
      </c>
      <c r="D914" t="s">
        <v>39</v>
      </c>
      <c r="E914" t="s">
        <v>20</v>
      </c>
      <c r="F914">
        <v>213413.85</v>
      </c>
      <c r="G914">
        <v>14.86</v>
      </c>
      <c r="H914">
        <v>111576.03</v>
      </c>
    </row>
    <row r="915" spans="1:8">
      <c r="A915" t="s">
        <v>1215</v>
      </c>
      <c r="B915" s="1">
        <v>45529</v>
      </c>
      <c r="C915" t="s">
        <v>263</v>
      </c>
      <c r="D915" t="s">
        <v>23</v>
      </c>
      <c r="E915" t="s">
        <v>11</v>
      </c>
      <c r="F915">
        <v>26850.63</v>
      </c>
      <c r="G915">
        <v>7.93</v>
      </c>
      <c r="H915">
        <v>10583.8</v>
      </c>
    </row>
    <row r="916" spans="1:8">
      <c r="A916" t="s">
        <v>1216</v>
      </c>
      <c r="B916" s="1">
        <v>45751</v>
      </c>
      <c r="C916" t="s">
        <v>672</v>
      </c>
      <c r="D916" t="s">
        <v>23</v>
      </c>
      <c r="E916" t="s">
        <v>11</v>
      </c>
      <c r="F916">
        <v>74226.850000000006</v>
      </c>
      <c r="G916">
        <v>16.25</v>
      </c>
      <c r="H916">
        <v>21108.61</v>
      </c>
    </row>
    <row r="917" spans="1:8">
      <c r="A917" t="s">
        <v>1217</v>
      </c>
      <c r="B917" s="1">
        <v>45984</v>
      </c>
      <c r="C917" t="s">
        <v>77</v>
      </c>
      <c r="D917" t="s">
        <v>10</v>
      </c>
      <c r="E917" t="s">
        <v>20</v>
      </c>
      <c r="F917">
        <v>223352.15</v>
      </c>
      <c r="G917">
        <v>13.49</v>
      </c>
      <c r="H917">
        <v>83976.51</v>
      </c>
    </row>
    <row r="918" spans="1:8">
      <c r="A918" t="s">
        <v>1218</v>
      </c>
      <c r="B918" s="1">
        <v>45742</v>
      </c>
      <c r="C918" t="s">
        <v>182</v>
      </c>
      <c r="D918" t="s">
        <v>39</v>
      </c>
      <c r="E918" t="s">
        <v>30</v>
      </c>
      <c r="F918">
        <v>61750.43</v>
      </c>
      <c r="G918">
        <v>19.11</v>
      </c>
      <c r="H918">
        <v>22541.05</v>
      </c>
    </row>
    <row r="919" spans="1:8">
      <c r="A919" t="s">
        <v>1219</v>
      </c>
      <c r="B919" s="1">
        <v>46008</v>
      </c>
      <c r="C919" t="s">
        <v>65</v>
      </c>
      <c r="D919" t="s">
        <v>23</v>
      </c>
      <c r="E919" t="s">
        <v>30</v>
      </c>
      <c r="F919">
        <v>30503.279999999999</v>
      </c>
      <c r="G919">
        <v>22.8</v>
      </c>
      <c r="H919">
        <v>15821.31</v>
      </c>
    </row>
    <row r="920" spans="1:8">
      <c r="A920" t="s">
        <v>1220</v>
      </c>
      <c r="B920" s="1">
        <v>45502</v>
      </c>
      <c r="C920" t="s">
        <v>408</v>
      </c>
      <c r="D920" t="s">
        <v>23</v>
      </c>
      <c r="E920" t="s">
        <v>30</v>
      </c>
      <c r="F920">
        <v>237758.7</v>
      </c>
      <c r="G920">
        <v>13.75</v>
      </c>
      <c r="H920">
        <v>101394.9</v>
      </c>
    </row>
    <row r="921" spans="1:8">
      <c r="A921" t="s">
        <v>1221</v>
      </c>
      <c r="B921" s="1">
        <v>45709</v>
      </c>
      <c r="C921" t="s">
        <v>133</v>
      </c>
      <c r="D921" t="s">
        <v>39</v>
      </c>
      <c r="E921" t="s">
        <v>30</v>
      </c>
      <c r="F921">
        <v>164527.07999999999</v>
      </c>
      <c r="G921">
        <v>8.7899999999999991</v>
      </c>
      <c r="H921">
        <v>60754.43</v>
      </c>
    </row>
    <row r="922" spans="1:8">
      <c r="A922" t="s">
        <v>1222</v>
      </c>
      <c r="B922" s="1">
        <v>45750</v>
      </c>
      <c r="C922" t="s">
        <v>459</v>
      </c>
      <c r="D922" t="s">
        <v>23</v>
      </c>
      <c r="E922" t="s">
        <v>11</v>
      </c>
      <c r="F922">
        <v>25128.82</v>
      </c>
      <c r="G922">
        <v>1.26</v>
      </c>
      <c r="H922">
        <v>9632.94</v>
      </c>
    </row>
    <row r="923" spans="1:8">
      <c r="A923" t="s">
        <v>1223</v>
      </c>
      <c r="B923" s="1">
        <v>45430</v>
      </c>
      <c r="C923" t="s">
        <v>633</v>
      </c>
      <c r="D923" t="s">
        <v>23</v>
      </c>
      <c r="E923" t="s">
        <v>11</v>
      </c>
      <c r="F923">
        <v>151446.48000000001</v>
      </c>
      <c r="G923">
        <v>22.16</v>
      </c>
      <c r="H923">
        <v>55749.58</v>
      </c>
    </row>
    <row r="924" spans="1:8">
      <c r="A924" t="s">
        <v>1224</v>
      </c>
      <c r="B924" s="1">
        <v>45637</v>
      </c>
      <c r="C924" t="s">
        <v>522</v>
      </c>
      <c r="D924" t="s">
        <v>10</v>
      </c>
      <c r="E924" t="s">
        <v>11</v>
      </c>
      <c r="F924">
        <v>95698.18</v>
      </c>
      <c r="G924">
        <v>9.82</v>
      </c>
      <c r="H924">
        <v>32184.84</v>
      </c>
    </row>
    <row r="925" spans="1:8">
      <c r="A925" t="s">
        <v>1225</v>
      </c>
      <c r="B925" s="1">
        <v>45917</v>
      </c>
      <c r="C925" t="s">
        <v>573</v>
      </c>
      <c r="D925" t="s">
        <v>10</v>
      </c>
      <c r="E925" t="s">
        <v>11</v>
      </c>
      <c r="F925">
        <v>33998.660000000003</v>
      </c>
      <c r="G925">
        <v>24.08</v>
      </c>
      <c r="H925">
        <v>16556.439999999999</v>
      </c>
    </row>
    <row r="926" spans="1:8">
      <c r="A926" t="s">
        <v>1226</v>
      </c>
      <c r="B926" s="1">
        <v>45493</v>
      </c>
      <c r="C926" t="s">
        <v>638</v>
      </c>
      <c r="D926" t="s">
        <v>23</v>
      </c>
      <c r="E926" t="s">
        <v>30</v>
      </c>
      <c r="F926">
        <v>93264.72</v>
      </c>
      <c r="G926">
        <v>2.54</v>
      </c>
      <c r="H926">
        <v>43968.639999999999</v>
      </c>
    </row>
    <row r="927" spans="1:8">
      <c r="A927" t="s">
        <v>1227</v>
      </c>
      <c r="B927" s="1">
        <v>45345</v>
      </c>
      <c r="C927" t="s">
        <v>475</v>
      </c>
      <c r="D927" t="s">
        <v>23</v>
      </c>
      <c r="E927" t="s">
        <v>17</v>
      </c>
      <c r="F927">
        <v>83582.22</v>
      </c>
      <c r="G927">
        <v>21.88</v>
      </c>
      <c r="H927">
        <v>34571.24</v>
      </c>
    </row>
    <row r="928" spans="1:8">
      <c r="A928" t="s">
        <v>1228</v>
      </c>
      <c r="B928" s="1">
        <v>45964</v>
      </c>
      <c r="C928" t="s">
        <v>979</v>
      </c>
      <c r="D928" t="s">
        <v>14</v>
      </c>
      <c r="E928" t="s">
        <v>20</v>
      </c>
      <c r="F928">
        <v>152845.85999999999</v>
      </c>
      <c r="G928">
        <v>12.19</v>
      </c>
      <c r="H928">
        <v>50308.160000000003</v>
      </c>
    </row>
    <row r="929" spans="1:8">
      <c r="A929" t="s">
        <v>1229</v>
      </c>
      <c r="B929" s="1">
        <v>45469</v>
      </c>
      <c r="C929" t="s">
        <v>25</v>
      </c>
      <c r="D929" t="s">
        <v>10</v>
      </c>
      <c r="E929" t="s">
        <v>30</v>
      </c>
      <c r="F929">
        <v>86333.47</v>
      </c>
      <c r="G929">
        <v>20.16</v>
      </c>
      <c r="H929">
        <v>37280.32</v>
      </c>
    </row>
    <row r="930" spans="1:8">
      <c r="A930" t="s">
        <v>1230</v>
      </c>
      <c r="B930" s="1">
        <v>46018</v>
      </c>
      <c r="C930" t="s">
        <v>837</v>
      </c>
      <c r="D930" t="s">
        <v>14</v>
      </c>
      <c r="E930" t="s">
        <v>30</v>
      </c>
      <c r="F930">
        <v>28844.19</v>
      </c>
      <c r="G930">
        <v>1.72</v>
      </c>
      <c r="H930">
        <v>15144.61</v>
      </c>
    </row>
    <row r="931" spans="1:8">
      <c r="A931" t="s">
        <v>1231</v>
      </c>
      <c r="B931" s="1">
        <v>45382</v>
      </c>
      <c r="C931" t="s">
        <v>694</v>
      </c>
      <c r="D931" t="s">
        <v>23</v>
      </c>
      <c r="E931" t="s">
        <v>30</v>
      </c>
      <c r="F931">
        <v>44783.66</v>
      </c>
      <c r="G931">
        <v>17.11</v>
      </c>
      <c r="H931">
        <v>21859.56</v>
      </c>
    </row>
    <row r="932" spans="1:8">
      <c r="A932" t="s">
        <v>1232</v>
      </c>
      <c r="B932" s="1">
        <v>45650</v>
      </c>
      <c r="C932" t="s">
        <v>1125</v>
      </c>
      <c r="D932" t="s">
        <v>23</v>
      </c>
      <c r="E932" t="s">
        <v>30</v>
      </c>
      <c r="F932">
        <v>244313.75</v>
      </c>
      <c r="G932">
        <v>17.27</v>
      </c>
      <c r="H932">
        <v>76345.509999999995</v>
      </c>
    </row>
    <row r="933" spans="1:8">
      <c r="A933" t="s">
        <v>1233</v>
      </c>
      <c r="B933" s="1">
        <v>45818</v>
      </c>
      <c r="C933" t="s">
        <v>1234</v>
      </c>
      <c r="D933" t="s">
        <v>14</v>
      </c>
      <c r="E933" t="s">
        <v>17</v>
      </c>
      <c r="F933">
        <v>108509.35</v>
      </c>
      <c r="G933">
        <v>21.04</v>
      </c>
      <c r="H933">
        <v>52977.55</v>
      </c>
    </row>
    <row r="934" spans="1:8">
      <c r="A934" t="s">
        <v>1235</v>
      </c>
      <c r="B934" s="1">
        <v>45737</v>
      </c>
      <c r="C934" t="s">
        <v>81</v>
      </c>
      <c r="D934" t="s">
        <v>39</v>
      </c>
      <c r="E934" t="s">
        <v>17</v>
      </c>
      <c r="F934">
        <v>56379.95</v>
      </c>
      <c r="G934">
        <v>7.42</v>
      </c>
      <c r="H934">
        <v>21367.97</v>
      </c>
    </row>
    <row r="935" spans="1:8">
      <c r="A935" t="s">
        <v>1236</v>
      </c>
      <c r="B935" s="1">
        <v>45825</v>
      </c>
      <c r="C935" t="s">
        <v>277</v>
      </c>
      <c r="D935" t="s">
        <v>14</v>
      </c>
      <c r="E935" t="s">
        <v>17</v>
      </c>
      <c r="F935">
        <v>126124.81</v>
      </c>
      <c r="G935">
        <v>10.3</v>
      </c>
      <c r="H935">
        <v>66365.14</v>
      </c>
    </row>
    <row r="936" spans="1:8">
      <c r="A936" t="s">
        <v>1237</v>
      </c>
      <c r="B936" s="1">
        <v>45962</v>
      </c>
      <c r="C936" t="s">
        <v>207</v>
      </c>
      <c r="D936" t="s">
        <v>23</v>
      </c>
      <c r="E936" t="s">
        <v>17</v>
      </c>
      <c r="F936">
        <v>92020.34</v>
      </c>
      <c r="G936">
        <v>5.23</v>
      </c>
      <c r="H936">
        <v>49108.02</v>
      </c>
    </row>
    <row r="937" spans="1:8">
      <c r="A937" t="s">
        <v>1238</v>
      </c>
      <c r="B937" s="1">
        <v>45591</v>
      </c>
      <c r="C937" t="s">
        <v>156</v>
      </c>
      <c r="D937" t="s">
        <v>39</v>
      </c>
      <c r="E937" t="s">
        <v>30</v>
      </c>
      <c r="F937">
        <v>29700.77</v>
      </c>
      <c r="G937">
        <v>15.67</v>
      </c>
      <c r="H937">
        <v>8778.77</v>
      </c>
    </row>
    <row r="938" spans="1:8">
      <c r="A938" t="s">
        <v>1239</v>
      </c>
      <c r="B938" s="1">
        <v>45316</v>
      </c>
      <c r="C938" t="s">
        <v>1240</v>
      </c>
      <c r="D938" t="s">
        <v>39</v>
      </c>
      <c r="E938" t="s">
        <v>17</v>
      </c>
      <c r="F938">
        <v>12871.49</v>
      </c>
      <c r="G938">
        <v>4.3600000000000003</v>
      </c>
      <c r="H938">
        <v>3662.43</v>
      </c>
    </row>
    <row r="939" spans="1:8">
      <c r="A939" t="s">
        <v>1241</v>
      </c>
      <c r="B939" s="1">
        <v>45569</v>
      </c>
      <c r="C939" t="s">
        <v>605</v>
      </c>
      <c r="D939" t="s">
        <v>10</v>
      </c>
      <c r="E939" t="s">
        <v>11</v>
      </c>
      <c r="F939">
        <v>184239.45</v>
      </c>
      <c r="G939">
        <v>9.09</v>
      </c>
      <c r="H939">
        <v>61541.35</v>
      </c>
    </row>
    <row r="940" spans="1:8">
      <c r="A940" t="s">
        <v>1242</v>
      </c>
      <c r="B940" s="1">
        <v>45569</v>
      </c>
      <c r="C940" t="s">
        <v>135</v>
      </c>
      <c r="D940" t="s">
        <v>10</v>
      </c>
      <c r="E940" t="s">
        <v>17</v>
      </c>
      <c r="F940">
        <v>217707.04</v>
      </c>
      <c r="G940">
        <v>7.49</v>
      </c>
      <c r="H940">
        <v>67593.87</v>
      </c>
    </row>
    <row r="941" spans="1:8">
      <c r="A941" t="s">
        <v>1243</v>
      </c>
      <c r="B941" s="1">
        <v>45874</v>
      </c>
      <c r="C941" t="s">
        <v>16</v>
      </c>
      <c r="D941" t="s">
        <v>10</v>
      </c>
      <c r="E941" t="s">
        <v>11</v>
      </c>
      <c r="F941">
        <v>24757.599999999999</v>
      </c>
      <c r="G941">
        <v>20.65</v>
      </c>
      <c r="H941">
        <v>7167.9</v>
      </c>
    </row>
    <row r="942" spans="1:8">
      <c r="A942" t="s">
        <v>1244</v>
      </c>
      <c r="B942" s="1">
        <v>45517</v>
      </c>
      <c r="C942" t="s">
        <v>79</v>
      </c>
      <c r="D942" t="s">
        <v>39</v>
      </c>
      <c r="E942" t="s">
        <v>30</v>
      </c>
      <c r="F942">
        <v>150524.76</v>
      </c>
      <c r="G942">
        <v>13.81</v>
      </c>
      <c r="H942">
        <v>43022.19</v>
      </c>
    </row>
    <row r="943" spans="1:8">
      <c r="A943" t="s">
        <v>1245</v>
      </c>
      <c r="B943" s="1">
        <v>45733</v>
      </c>
      <c r="C943" t="s">
        <v>129</v>
      </c>
      <c r="D943" t="s">
        <v>23</v>
      </c>
      <c r="E943" t="s">
        <v>17</v>
      </c>
      <c r="F943">
        <v>76578.02</v>
      </c>
      <c r="G943">
        <v>18.02</v>
      </c>
      <c r="H943">
        <v>36406.300000000003</v>
      </c>
    </row>
    <row r="944" spans="1:8">
      <c r="A944" t="s">
        <v>1246</v>
      </c>
      <c r="B944" s="1">
        <v>45586</v>
      </c>
      <c r="C944" t="s">
        <v>1247</v>
      </c>
      <c r="D944" t="s">
        <v>14</v>
      </c>
      <c r="E944" t="s">
        <v>30</v>
      </c>
      <c r="F944">
        <v>48431.33</v>
      </c>
      <c r="G944">
        <v>1.22</v>
      </c>
      <c r="H944">
        <v>12418</v>
      </c>
    </row>
    <row r="945" spans="1:8">
      <c r="A945" t="s">
        <v>1248</v>
      </c>
      <c r="B945" s="1">
        <v>46020</v>
      </c>
      <c r="C945" t="s">
        <v>726</v>
      </c>
      <c r="D945" t="s">
        <v>14</v>
      </c>
      <c r="E945" t="s">
        <v>11</v>
      </c>
      <c r="F945">
        <v>65507.64</v>
      </c>
      <c r="G945">
        <v>13.16</v>
      </c>
      <c r="H945">
        <v>25882.22</v>
      </c>
    </row>
    <row r="946" spans="1:8">
      <c r="A946" t="s">
        <v>1249</v>
      </c>
      <c r="B946" s="1">
        <v>45939</v>
      </c>
      <c r="C946" t="s">
        <v>63</v>
      </c>
      <c r="D946" t="s">
        <v>23</v>
      </c>
      <c r="E946" t="s">
        <v>30</v>
      </c>
      <c r="F946">
        <v>148398.13</v>
      </c>
      <c r="G946">
        <v>2.0299999999999998</v>
      </c>
      <c r="H946">
        <v>38582.559999999998</v>
      </c>
    </row>
    <row r="947" spans="1:8">
      <c r="A947" t="s">
        <v>1250</v>
      </c>
      <c r="B947" s="1">
        <v>45408</v>
      </c>
      <c r="C947" t="s">
        <v>631</v>
      </c>
      <c r="D947" t="s">
        <v>10</v>
      </c>
      <c r="E947" t="s">
        <v>11</v>
      </c>
      <c r="F947">
        <v>125313.33</v>
      </c>
      <c r="G947">
        <v>3.13</v>
      </c>
      <c r="H947">
        <v>59522.34</v>
      </c>
    </row>
    <row r="948" spans="1:8">
      <c r="A948" t="s">
        <v>1251</v>
      </c>
      <c r="B948" s="1">
        <v>45743</v>
      </c>
      <c r="C948" t="s">
        <v>1067</v>
      </c>
      <c r="D948" t="s">
        <v>39</v>
      </c>
      <c r="E948" t="s">
        <v>17</v>
      </c>
      <c r="F948">
        <v>249116.45</v>
      </c>
      <c r="G948">
        <v>15.13</v>
      </c>
      <c r="H948">
        <v>126784.24</v>
      </c>
    </row>
    <row r="949" spans="1:8">
      <c r="A949" t="s">
        <v>1252</v>
      </c>
      <c r="B949" s="1">
        <v>45757</v>
      </c>
      <c r="C949" t="s">
        <v>473</v>
      </c>
      <c r="D949" t="s">
        <v>14</v>
      </c>
      <c r="E949" t="s">
        <v>20</v>
      </c>
      <c r="F949">
        <v>57927.44</v>
      </c>
      <c r="G949">
        <v>16.940000000000001</v>
      </c>
      <c r="H949">
        <v>22604.25</v>
      </c>
    </row>
    <row r="950" spans="1:8">
      <c r="A950" t="s">
        <v>1253</v>
      </c>
      <c r="B950" s="1">
        <v>45989</v>
      </c>
      <c r="C950" t="s">
        <v>190</v>
      </c>
      <c r="D950" t="s">
        <v>23</v>
      </c>
      <c r="E950" t="s">
        <v>30</v>
      </c>
      <c r="F950">
        <v>224356.11</v>
      </c>
      <c r="G950">
        <v>4.7699999999999996</v>
      </c>
      <c r="H950">
        <v>70737.83</v>
      </c>
    </row>
    <row r="951" spans="1:8">
      <c r="A951" t="s">
        <v>1254</v>
      </c>
      <c r="B951" s="1">
        <v>45348</v>
      </c>
      <c r="C951" t="s">
        <v>121</v>
      </c>
      <c r="D951" t="s">
        <v>10</v>
      </c>
      <c r="E951" t="s">
        <v>30</v>
      </c>
      <c r="F951">
        <v>243164.63</v>
      </c>
      <c r="G951">
        <v>14.06</v>
      </c>
      <c r="H951">
        <v>133083.51</v>
      </c>
    </row>
    <row r="952" spans="1:8">
      <c r="A952" t="s">
        <v>1255</v>
      </c>
      <c r="B952" s="1">
        <v>45812</v>
      </c>
      <c r="C952" t="s">
        <v>317</v>
      </c>
      <c r="D952" t="s">
        <v>10</v>
      </c>
      <c r="E952" t="s">
        <v>30</v>
      </c>
      <c r="F952">
        <v>221852.91</v>
      </c>
      <c r="G952">
        <v>17.21</v>
      </c>
      <c r="H952">
        <v>88433.02</v>
      </c>
    </row>
    <row r="953" spans="1:8">
      <c r="A953" t="s">
        <v>1256</v>
      </c>
      <c r="B953" s="1">
        <v>45768</v>
      </c>
      <c r="C953" t="s">
        <v>538</v>
      </c>
      <c r="D953" t="s">
        <v>39</v>
      </c>
      <c r="E953" t="s">
        <v>11</v>
      </c>
      <c r="F953">
        <v>116730.26</v>
      </c>
      <c r="G953">
        <v>17.75</v>
      </c>
      <c r="H953">
        <v>41796.660000000003</v>
      </c>
    </row>
    <row r="954" spans="1:8">
      <c r="A954" t="s">
        <v>1257</v>
      </c>
      <c r="B954" s="1">
        <v>45558</v>
      </c>
      <c r="C954" t="s">
        <v>500</v>
      </c>
      <c r="D954" t="s">
        <v>23</v>
      </c>
      <c r="E954" t="s">
        <v>20</v>
      </c>
      <c r="F954">
        <v>92366.48</v>
      </c>
      <c r="G954">
        <v>5.96</v>
      </c>
      <c r="H954">
        <v>38337.06</v>
      </c>
    </row>
    <row r="955" spans="1:8">
      <c r="A955" t="s">
        <v>1258</v>
      </c>
      <c r="B955" s="1">
        <v>45420</v>
      </c>
      <c r="C955" t="s">
        <v>142</v>
      </c>
      <c r="D955" t="s">
        <v>23</v>
      </c>
      <c r="E955" t="s">
        <v>20</v>
      </c>
      <c r="F955">
        <v>187286.08</v>
      </c>
      <c r="G955">
        <v>1.24</v>
      </c>
      <c r="H955">
        <v>77150.48</v>
      </c>
    </row>
    <row r="956" spans="1:8">
      <c r="A956" t="s">
        <v>1259</v>
      </c>
      <c r="B956" s="1">
        <v>45655</v>
      </c>
      <c r="C956" t="s">
        <v>16</v>
      </c>
      <c r="D956" t="s">
        <v>14</v>
      </c>
      <c r="E956" t="s">
        <v>11</v>
      </c>
      <c r="F956">
        <v>203711.09</v>
      </c>
      <c r="G956">
        <v>0.63</v>
      </c>
      <c r="H956">
        <v>54819.34</v>
      </c>
    </row>
    <row r="957" spans="1:8">
      <c r="A957" t="s">
        <v>1260</v>
      </c>
      <c r="B957" s="1">
        <v>45504</v>
      </c>
      <c r="C957" t="s">
        <v>53</v>
      </c>
      <c r="D957" t="s">
        <v>39</v>
      </c>
      <c r="E957" t="s">
        <v>20</v>
      </c>
      <c r="F957">
        <v>180054.01</v>
      </c>
      <c r="G957">
        <v>14.26</v>
      </c>
      <c r="H957">
        <v>58026.14</v>
      </c>
    </row>
    <row r="958" spans="1:8">
      <c r="A958" t="s">
        <v>1261</v>
      </c>
      <c r="B958" s="1">
        <v>45528</v>
      </c>
      <c r="C958" t="s">
        <v>314</v>
      </c>
      <c r="D958" t="s">
        <v>39</v>
      </c>
      <c r="E958" t="s">
        <v>17</v>
      </c>
      <c r="F958">
        <v>93975.95</v>
      </c>
      <c r="G958">
        <v>16.07</v>
      </c>
      <c r="H958">
        <v>37500.18</v>
      </c>
    </row>
    <row r="959" spans="1:8">
      <c r="A959" t="s">
        <v>1262</v>
      </c>
      <c r="B959" s="1">
        <v>45997</v>
      </c>
      <c r="C959" t="s">
        <v>61</v>
      </c>
      <c r="D959" t="s">
        <v>10</v>
      </c>
      <c r="E959" t="s">
        <v>17</v>
      </c>
      <c r="F959">
        <v>239198.77</v>
      </c>
      <c r="G959">
        <v>5.92</v>
      </c>
      <c r="H959">
        <v>64459.78</v>
      </c>
    </row>
    <row r="960" spans="1:8">
      <c r="A960" t="s">
        <v>1263</v>
      </c>
      <c r="B960" s="1">
        <v>45893</v>
      </c>
      <c r="C960" t="s">
        <v>378</v>
      </c>
      <c r="D960" t="s">
        <v>39</v>
      </c>
      <c r="E960" t="s">
        <v>17</v>
      </c>
      <c r="F960">
        <v>37083.96</v>
      </c>
      <c r="G960">
        <v>21.33</v>
      </c>
      <c r="H960">
        <v>13130.18</v>
      </c>
    </row>
    <row r="961" spans="1:8">
      <c r="A961" t="s">
        <v>1264</v>
      </c>
      <c r="B961" s="1">
        <v>45996</v>
      </c>
      <c r="C961" t="s">
        <v>61</v>
      </c>
      <c r="D961" t="s">
        <v>39</v>
      </c>
      <c r="E961" t="s">
        <v>17</v>
      </c>
      <c r="F961">
        <v>53250.61</v>
      </c>
      <c r="G961">
        <v>20.74</v>
      </c>
      <c r="H961">
        <v>23264.93</v>
      </c>
    </row>
    <row r="962" spans="1:8">
      <c r="A962" t="s">
        <v>1265</v>
      </c>
      <c r="B962" s="1">
        <v>45491</v>
      </c>
      <c r="C962" t="s">
        <v>459</v>
      </c>
      <c r="D962" t="s">
        <v>14</v>
      </c>
      <c r="E962" t="s">
        <v>30</v>
      </c>
      <c r="F962">
        <v>214167.24</v>
      </c>
      <c r="G962">
        <v>24.16</v>
      </c>
      <c r="H962">
        <v>57402.9</v>
      </c>
    </row>
    <row r="963" spans="1:8">
      <c r="A963" t="s">
        <v>1266</v>
      </c>
      <c r="B963" s="1">
        <v>45864</v>
      </c>
      <c r="C963" t="s">
        <v>842</v>
      </c>
      <c r="D963" t="s">
        <v>39</v>
      </c>
      <c r="E963" t="s">
        <v>30</v>
      </c>
      <c r="F963">
        <v>84872.58</v>
      </c>
      <c r="G963">
        <v>23.9</v>
      </c>
      <c r="H963">
        <v>29070.5</v>
      </c>
    </row>
    <row r="964" spans="1:8">
      <c r="A964" t="s">
        <v>1267</v>
      </c>
      <c r="B964" s="1">
        <v>46020</v>
      </c>
      <c r="C964" t="s">
        <v>445</v>
      </c>
      <c r="D964" t="s">
        <v>14</v>
      </c>
      <c r="E964" t="s">
        <v>30</v>
      </c>
      <c r="F964">
        <v>120248.45</v>
      </c>
      <c r="G964">
        <v>13.16</v>
      </c>
      <c r="H964">
        <v>54972.57</v>
      </c>
    </row>
    <row r="965" spans="1:8">
      <c r="A965" t="s">
        <v>1268</v>
      </c>
      <c r="B965" s="1">
        <v>45864</v>
      </c>
      <c r="C965" t="s">
        <v>263</v>
      </c>
      <c r="D965" t="s">
        <v>39</v>
      </c>
      <c r="E965" t="s">
        <v>11</v>
      </c>
      <c r="F965">
        <v>100051.07</v>
      </c>
      <c r="G965">
        <v>17.059999999999999</v>
      </c>
      <c r="H965">
        <v>29656.66</v>
      </c>
    </row>
    <row r="966" spans="1:8">
      <c r="A966" t="s">
        <v>1269</v>
      </c>
      <c r="B966" s="1">
        <v>45776</v>
      </c>
      <c r="C966" t="s">
        <v>730</v>
      </c>
      <c r="D966" t="s">
        <v>23</v>
      </c>
      <c r="E966" t="s">
        <v>17</v>
      </c>
      <c r="F966">
        <v>61893.35</v>
      </c>
      <c r="G966">
        <v>19.829999999999998</v>
      </c>
      <c r="H966">
        <v>27878.29</v>
      </c>
    </row>
    <row r="967" spans="1:8">
      <c r="A967" t="s">
        <v>1270</v>
      </c>
      <c r="B967" s="1">
        <v>45862</v>
      </c>
      <c r="C967" t="s">
        <v>498</v>
      </c>
      <c r="D967" t="s">
        <v>39</v>
      </c>
      <c r="E967" t="s">
        <v>20</v>
      </c>
      <c r="F967">
        <v>16285.26</v>
      </c>
      <c r="G967">
        <v>14.48</v>
      </c>
      <c r="H967">
        <v>6700.81</v>
      </c>
    </row>
    <row r="968" spans="1:8">
      <c r="A968" t="s">
        <v>1271</v>
      </c>
      <c r="B968" s="1">
        <v>46008</v>
      </c>
      <c r="C968" t="s">
        <v>45</v>
      </c>
      <c r="D968" t="s">
        <v>14</v>
      </c>
      <c r="E968" t="s">
        <v>20</v>
      </c>
      <c r="F968">
        <v>125055.86</v>
      </c>
      <c r="G968">
        <v>13.99</v>
      </c>
      <c r="H968">
        <v>43343.53</v>
      </c>
    </row>
    <row r="969" spans="1:8">
      <c r="A969" t="s">
        <v>1272</v>
      </c>
      <c r="B969" s="1">
        <v>45324</v>
      </c>
      <c r="C969" t="s">
        <v>730</v>
      </c>
      <c r="D969" t="s">
        <v>23</v>
      </c>
      <c r="E969" t="s">
        <v>30</v>
      </c>
      <c r="F969">
        <v>171214.31</v>
      </c>
      <c r="G969">
        <v>12.74</v>
      </c>
      <c r="H969">
        <v>71918.69</v>
      </c>
    </row>
    <row r="970" spans="1:8">
      <c r="A970" t="s">
        <v>1273</v>
      </c>
      <c r="B970" s="1">
        <v>45425</v>
      </c>
      <c r="C970" t="s">
        <v>473</v>
      </c>
      <c r="D970" t="s">
        <v>39</v>
      </c>
      <c r="E970" t="s">
        <v>20</v>
      </c>
      <c r="F970">
        <v>60474.75</v>
      </c>
      <c r="G970">
        <v>16.77</v>
      </c>
      <c r="H970">
        <v>25267.25</v>
      </c>
    </row>
    <row r="971" spans="1:8">
      <c r="A971" t="s">
        <v>1274</v>
      </c>
      <c r="B971" s="1">
        <v>45650</v>
      </c>
      <c r="C971" t="s">
        <v>19</v>
      </c>
      <c r="D971" t="s">
        <v>14</v>
      </c>
      <c r="E971" t="s">
        <v>30</v>
      </c>
      <c r="F971">
        <v>175032.36</v>
      </c>
      <c r="G971">
        <v>14.8</v>
      </c>
      <c r="H971">
        <v>81150.95</v>
      </c>
    </row>
    <row r="972" spans="1:8">
      <c r="A972" t="s">
        <v>1275</v>
      </c>
      <c r="B972" s="1">
        <v>45948</v>
      </c>
      <c r="C972" t="s">
        <v>1153</v>
      </c>
      <c r="D972" t="s">
        <v>14</v>
      </c>
      <c r="E972" t="s">
        <v>11</v>
      </c>
      <c r="F972">
        <v>112186.96</v>
      </c>
      <c r="G972">
        <v>12.09</v>
      </c>
      <c r="H972">
        <v>56962.46</v>
      </c>
    </row>
    <row r="973" spans="1:8">
      <c r="A973" t="s">
        <v>1276</v>
      </c>
      <c r="B973" s="1">
        <v>45561</v>
      </c>
      <c r="C973" t="s">
        <v>36</v>
      </c>
      <c r="D973" t="s">
        <v>39</v>
      </c>
      <c r="E973" t="s">
        <v>30</v>
      </c>
      <c r="F973">
        <v>229243.33</v>
      </c>
      <c r="G973">
        <v>4.96</v>
      </c>
      <c r="H973">
        <v>84664.12</v>
      </c>
    </row>
    <row r="974" spans="1:8">
      <c r="A974" t="s">
        <v>1277</v>
      </c>
      <c r="B974" s="1">
        <v>45378</v>
      </c>
      <c r="C974" t="s">
        <v>633</v>
      </c>
      <c r="D974" t="s">
        <v>23</v>
      </c>
      <c r="E974" t="s">
        <v>11</v>
      </c>
      <c r="F974">
        <v>44264.86</v>
      </c>
      <c r="G974">
        <v>13.03</v>
      </c>
      <c r="H974">
        <v>18879.849999999999</v>
      </c>
    </row>
    <row r="975" spans="1:8">
      <c r="A975" t="s">
        <v>1278</v>
      </c>
      <c r="B975" s="1">
        <v>45970</v>
      </c>
      <c r="C975" t="s">
        <v>926</v>
      </c>
      <c r="D975" t="s">
        <v>10</v>
      </c>
      <c r="E975" t="s">
        <v>30</v>
      </c>
      <c r="F975">
        <v>106137.25</v>
      </c>
      <c r="G975">
        <v>15.42</v>
      </c>
      <c r="H975">
        <v>28122.11</v>
      </c>
    </row>
    <row r="976" spans="1:8">
      <c r="A976" t="s">
        <v>1279</v>
      </c>
      <c r="B976" s="1">
        <v>45496</v>
      </c>
      <c r="C976" t="s">
        <v>672</v>
      </c>
      <c r="D976" t="s">
        <v>23</v>
      </c>
      <c r="E976" t="s">
        <v>20</v>
      </c>
      <c r="F976">
        <v>154428.81</v>
      </c>
      <c r="G976">
        <v>21.18</v>
      </c>
      <c r="H976">
        <v>77614.69</v>
      </c>
    </row>
    <row r="977" spans="1:8">
      <c r="A977" t="s">
        <v>1280</v>
      </c>
      <c r="B977" s="1">
        <v>45500</v>
      </c>
      <c r="C977" t="s">
        <v>690</v>
      </c>
      <c r="D977" t="s">
        <v>10</v>
      </c>
      <c r="E977" t="s">
        <v>20</v>
      </c>
      <c r="F977">
        <v>207296.33</v>
      </c>
      <c r="G977">
        <v>21.73</v>
      </c>
      <c r="H977">
        <v>58311.37</v>
      </c>
    </row>
    <row r="978" spans="1:8">
      <c r="A978" t="s">
        <v>1281</v>
      </c>
      <c r="B978" s="1">
        <v>45969</v>
      </c>
      <c r="C978" t="s">
        <v>326</v>
      </c>
      <c r="D978" t="s">
        <v>23</v>
      </c>
      <c r="E978" t="s">
        <v>17</v>
      </c>
      <c r="F978">
        <v>245861.29</v>
      </c>
      <c r="G978">
        <v>1.99</v>
      </c>
      <c r="H978">
        <v>111963.47</v>
      </c>
    </row>
    <row r="979" spans="1:8">
      <c r="A979" t="s">
        <v>1282</v>
      </c>
      <c r="B979" s="1">
        <v>45788</v>
      </c>
      <c r="C979" t="s">
        <v>105</v>
      </c>
      <c r="D979" t="s">
        <v>10</v>
      </c>
      <c r="E979" t="s">
        <v>30</v>
      </c>
      <c r="F979">
        <v>247391.76</v>
      </c>
      <c r="G979">
        <v>14.89</v>
      </c>
      <c r="H979">
        <v>131587.20000000001</v>
      </c>
    </row>
    <row r="980" spans="1:8">
      <c r="A980" t="s">
        <v>1283</v>
      </c>
      <c r="B980" s="1">
        <v>45672</v>
      </c>
      <c r="C980" t="s">
        <v>138</v>
      </c>
      <c r="D980" t="s">
        <v>10</v>
      </c>
      <c r="E980" t="s">
        <v>11</v>
      </c>
      <c r="F980">
        <v>49929.99</v>
      </c>
      <c r="G980">
        <v>3.87</v>
      </c>
      <c r="H980">
        <v>27039.26</v>
      </c>
    </row>
    <row r="981" spans="1:8">
      <c r="A981" t="s">
        <v>1284</v>
      </c>
      <c r="B981" s="1">
        <v>45884</v>
      </c>
      <c r="C981" t="s">
        <v>324</v>
      </c>
      <c r="D981" t="s">
        <v>14</v>
      </c>
      <c r="E981" t="s">
        <v>11</v>
      </c>
      <c r="F981">
        <v>25489.200000000001</v>
      </c>
      <c r="G981">
        <v>2.0699999999999998</v>
      </c>
      <c r="H981">
        <v>12775.28</v>
      </c>
    </row>
    <row r="982" spans="1:8">
      <c r="A982" t="s">
        <v>1285</v>
      </c>
      <c r="B982" s="1">
        <v>45665</v>
      </c>
      <c r="C982" t="s">
        <v>75</v>
      </c>
      <c r="D982" t="s">
        <v>39</v>
      </c>
      <c r="E982" t="s">
        <v>30</v>
      </c>
      <c r="F982">
        <v>214673.78</v>
      </c>
      <c r="G982">
        <v>0.14000000000000001</v>
      </c>
      <c r="H982">
        <v>55362.33</v>
      </c>
    </row>
    <row r="983" spans="1:8">
      <c r="A983" t="s">
        <v>1286</v>
      </c>
      <c r="B983" s="1">
        <v>45912</v>
      </c>
      <c r="C983" t="s">
        <v>790</v>
      </c>
      <c r="D983" t="s">
        <v>14</v>
      </c>
      <c r="E983" t="s">
        <v>17</v>
      </c>
      <c r="F983">
        <v>42889.43</v>
      </c>
      <c r="G983">
        <v>12.42</v>
      </c>
      <c r="H983">
        <v>12592.31</v>
      </c>
    </row>
    <row r="984" spans="1:8">
      <c r="A984" t="s">
        <v>1287</v>
      </c>
      <c r="B984" s="1">
        <v>45782</v>
      </c>
      <c r="C984" t="s">
        <v>628</v>
      </c>
      <c r="D984" t="s">
        <v>39</v>
      </c>
      <c r="E984" t="s">
        <v>17</v>
      </c>
      <c r="F984">
        <v>177324.55</v>
      </c>
      <c r="G984">
        <v>2.56</v>
      </c>
      <c r="H984">
        <v>47345.94</v>
      </c>
    </row>
    <row r="985" spans="1:8">
      <c r="A985" t="s">
        <v>1288</v>
      </c>
      <c r="B985" s="1">
        <v>45476</v>
      </c>
      <c r="C985" t="s">
        <v>152</v>
      </c>
      <c r="D985" t="s">
        <v>23</v>
      </c>
      <c r="E985" t="s">
        <v>17</v>
      </c>
      <c r="F985">
        <v>106808.87</v>
      </c>
      <c r="G985">
        <v>18.66</v>
      </c>
      <c r="H985">
        <v>37873.4</v>
      </c>
    </row>
    <row r="986" spans="1:8">
      <c r="A986" t="s">
        <v>1289</v>
      </c>
      <c r="B986" s="1">
        <v>45328</v>
      </c>
      <c r="C986" t="s">
        <v>1234</v>
      </c>
      <c r="D986" t="s">
        <v>10</v>
      </c>
      <c r="E986" t="s">
        <v>20</v>
      </c>
      <c r="F986">
        <v>10076.17</v>
      </c>
      <c r="G986">
        <v>15.2</v>
      </c>
      <c r="H986">
        <v>5490.85</v>
      </c>
    </row>
    <row r="987" spans="1:8">
      <c r="A987" t="s">
        <v>1290</v>
      </c>
      <c r="B987" s="1">
        <v>45424</v>
      </c>
      <c r="C987" t="s">
        <v>380</v>
      </c>
      <c r="D987" t="s">
        <v>10</v>
      </c>
      <c r="E987" t="s">
        <v>20</v>
      </c>
      <c r="F987">
        <v>146489.41</v>
      </c>
      <c r="G987">
        <v>6.09</v>
      </c>
      <c r="H987">
        <v>43709.9</v>
      </c>
    </row>
    <row r="988" spans="1:8">
      <c r="A988" t="s">
        <v>1291</v>
      </c>
      <c r="B988" s="1">
        <v>45336</v>
      </c>
      <c r="C988" t="s">
        <v>210</v>
      </c>
      <c r="D988" t="s">
        <v>14</v>
      </c>
      <c r="E988" t="s">
        <v>30</v>
      </c>
      <c r="F988">
        <v>179164.99</v>
      </c>
      <c r="G988">
        <v>11.8</v>
      </c>
      <c r="H988">
        <v>46866.44</v>
      </c>
    </row>
    <row r="989" spans="1:8">
      <c r="A989" t="s">
        <v>1292</v>
      </c>
      <c r="B989" s="1">
        <v>45550</v>
      </c>
      <c r="C989" t="s">
        <v>1293</v>
      </c>
      <c r="D989" t="s">
        <v>10</v>
      </c>
      <c r="E989" t="s">
        <v>17</v>
      </c>
      <c r="F989">
        <v>222646.2</v>
      </c>
      <c r="G989">
        <v>11.14</v>
      </c>
      <c r="H989">
        <v>113829.46</v>
      </c>
    </row>
    <row r="990" spans="1:8">
      <c r="A990" t="s">
        <v>1294</v>
      </c>
      <c r="B990" s="1">
        <v>45345</v>
      </c>
      <c r="C990" t="s">
        <v>243</v>
      </c>
      <c r="D990" t="s">
        <v>23</v>
      </c>
      <c r="E990" t="s">
        <v>20</v>
      </c>
      <c r="F990">
        <v>234090.72</v>
      </c>
      <c r="G990">
        <v>12.34</v>
      </c>
      <c r="H990">
        <v>121541.58</v>
      </c>
    </row>
    <row r="991" spans="1:8">
      <c r="A991" t="s">
        <v>1295</v>
      </c>
      <c r="B991" s="1">
        <v>45496</v>
      </c>
      <c r="C991" t="s">
        <v>926</v>
      </c>
      <c r="D991" t="s">
        <v>39</v>
      </c>
      <c r="E991" t="s">
        <v>11</v>
      </c>
      <c r="F991">
        <v>231567.91</v>
      </c>
      <c r="G991">
        <v>8.64</v>
      </c>
      <c r="H991">
        <v>66590.84</v>
      </c>
    </row>
    <row r="992" spans="1:8">
      <c r="A992" t="s">
        <v>1296</v>
      </c>
      <c r="B992" s="1">
        <v>45411</v>
      </c>
      <c r="C992" t="s">
        <v>557</v>
      </c>
      <c r="D992" t="s">
        <v>14</v>
      </c>
      <c r="E992" t="s">
        <v>11</v>
      </c>
      <c r="F992">
        <v>110036.6</v>
      </c>
      <c r="G992">
        <v>21.32</v>
      </c>
      <c r="H992">
        <v>49579.75</v>
      </c>
    </row>
    <row r="993" spans="1:8">
      <c r="A993" t="s">
        <v>1297</v>
      </c>
      <c r="B993" s="1">
        <v>45445</v>
      </c>
      <c r="C993" t="s">
        <v>566</v>
      </c>
      <c r="D993" t="s">
        <v>39</v>
      </c>
      <c r="E993" t="s">
        <v>30</v>
      </c>
      <c r="F993">
        <v>193411.32</v>
      </c>
      <c r="G993">
        <v>7.31</v>
      </c>
      <c r="H993">
        <v>78869.05</v>
      </c>
    </row>
    <row r="994" spans="1:8">
      <c r="A994" t="s">
        <v>1298</v>
      </c>
      <c r="B994" s="1">
        <v>45774</v>
      </c>
      <c r="C994" t="s">
        <v>700</v>
      </c>
      <c r="D994" t="s">
        <v>10</v>
      </c>
      <c r="E994" t="s">
        <v>17</v>
      </c>
      <c r="F994">
        <v>201867.53</v>
      </c>
      <c r="G994">
        <v>22.59</v>
      </c>
      <c r="H994">
        <v>61930.52</v>
      </c>
    </row>
    <row r="995" spans="1:8">
      <c r="A995" t="s">
        <v>1299</v>
      </c>
      <c r="B995" s="1">
        <v>45653</v>
      </c>
      <c r="C995" t="s">
        <v>34</v>
      </c>
      <c r="D995" t="s">
        <v>39</v>
      </c>
      <c r="E995" t="s">
        <v>11</v>
      </c>
      <c r="F995">
        <v>135616.26999999999</v>
      </c>
      <c r="G995">
        <v>16.3</v>
      </c>
      <c r="H995">
        <v>73610.55</v>
      </c>
    </row>
    <row r="996" spans="1:8">
      <c r="A996" t="s">
        <v>1300</v>
      </c>
      <c r="B996" s="1">
        <v>45325</v>
      </c>
      <c r="C996" t="s">
        <v>775</v>
      </c>
      <c r="D996" t="s">
        <v>23</v>
      </c>
      <c r="E996" t="s">
        <v>20</v>
      </c>
      <c r="F996">
        <v>142634.53</v>
      </c>
      <c r="G996">
        <v>0.38</v>
      </c>
      <c r="H996">
        <v>48403.37</v>
      </c>
    </row>
    <row r="997" spans="1:8">
      <c r="A997" t="s">
        <v>1301</v>
      </c>
      <c r="B997" s="1">
        <v>45413</v>
      </c>
      <c r="C997" t="s">
        <v>339</v>
      </c>
      <c r="D997" t="s">
        <v>14</v>
      </c>
      <c r="E997" t="s">
        <v>20</v>
      </c>
      <c r="F997">
        <v>243722.59</v>
      </c>
      <c r="G997">
        <v>12.11</v>
      </c>
      <c r="H997">
        <v>80449.960000000006</v>
      </c>
    </row>
    <row r="998" spans="1:8">
      <c r="A998" t="s">
        <v>1302</v>
      </c>
      <c r="B998" s="1">
        <v>45774</v>
      </c>
      <c r="C998" t="s">
        <v>34</v>
      </c>
      <c r="D998" t="s">
        <v>23</v>
      </c>
      <c r="E998" t="s">
        <v>11</v>
      </c>
      <c r="F998">
        <v>33709.74</v>
      </c>
      <c r="G998">
        <v>15.22</v>
      </c>
      <c r="H998">
        <v>14319.03</v>
      </c>
    </row>
    <row r="999" spans="1:8">
      <c r="A999" t="s">
        <v>1303</v>
      </c>
      <c r="B999" s="1">
        <v>45301</v>
      </c>
      <c r="C999" t="s">
        <v>317</v>
      </c>
      <c r="D999" t="s">
        <v>10</v>
      </c>
      <c r="E999" t="s">
        <v>20</v>
      </c>
      <c r="F999">
        <v>129377.77</v>
      </c>
      <c r="G999">
        <v>7.78</v>
      </c>
      <c r="H999">
        <v>38113.800000000003</v>
      </c>
    </row>
    <row r="1000" spans="1:8">
      <c r="A1000" t="s">
        <v>1304</v>
      </c>
      <c r="B1000" s="1">
        <v>45737</v>
      </c>
      <c r="C1000" t="s">
        <v>98</v>
      </c>
      <c r="D1000" t="s">
        <v>39</v>
      </c>
      <c r="E1000" t="s">
        <v>17</v>
      </c>
      <c r="F1000">
        <v>188115.56</v>
      </c>
      <c r="G1000">
        <v>10.56</v>
      </c>
      <c r="H1000">
        <v>87527.4</v>
      </c>
    </row>
    <row r="1001" spans="1:8">
      <c r="A1001" t="s">
        <v>1305</v>
      </c>
      <c r="B1001" s="1">
        <v>45642</v>
      </c>
      <c r="C1001" t="s">
        <v>174</v>
      </c>
      <c r="D1001" t="s">
        <v>14</v>
      </c>
      <c r="E1001" t="s">
        <v>11</v>
      </c>
      <c r="F1001">
        <v>102707.25</v>
      </c>
      <c r="G1001">
        <v>14.41</v>
      </c>
      <c r="H1001">
        <v>27801.83</v>
      </c>
    </row>
    <row r="1002" spans="1:8">
      <c r="A1002" t="s">
        <v>1306</v>
      </c>
      <c r="B1002" s="1">
        <v>45317</v>
      </c>
      <c r="C1002" t="s">
        <v>45</v>
      </c>
      <c r="D1002" t="s">
        <v>10</v>
      </c>
      <c r="E1002" t="s">
        <v>30</v>
      </c>
      <c r="F1002">
        <v>199203.04</v>
      </c>
      <c r="G1002">
        <v>3.04</v>
      </c>
      <c r="H1002">
        <v>50350.22</v>
      </c>
    </row>
    <row r="1003" spans="1:8">
      <c r="A1003" t="s">
        <v>1307</v>
      </c>
      <c r="B1003" s="1">
        <v>45753</v>
      </c>
      <c r="C1003" t="s">
        <v>260</v>
      </c>
      <c r="D1003" t="s">
        <v>23</v>
      </c>
      <c r="E1003" t="s">
        <v>30</v>
      </c>
      <c r="F1003">
        <v>208436.14</v>
      </c>
      <c r="G1003">
        <v>2.96</v>
      </c>
      <c r="H1003">
        <v>52547.38</v>
      </c>
    </row>
    <row r="1004" spans="1:8">
      <c r="A1004" t="s">
        <v>1308</v>
      </c>
      <c r="B1004" s="1">
        <v>45341</v>
      </c>
      <c r="C1004" t="s">
        <v>182</v>
      </c>
      <c r="D1004" t="s">
        <v>39</v>
      </c>
      <c r="E1004" t="s">
        <v>17</v>
      </c>
      <c r="F1004">
        <v>192140.12</v>
      </c>
      <c r="G1004">
        <v>22.9</v>
      </c>
      <c r="H1004">
        <v>69064.88</v>
      </c>
    </row>
    <row r="1005" spans="1:8">
      <c r="A1005" t="s">
        <v>1309</v>
      </c>
      <c r="B1005" s="1">
        <v>45377</v>
      </c>
      <c r="C1005" t="s">
        <v>184</v>
      </c>
      <c r="D1005" t="s">
        <v>23</v>
      </c>
      <c r="E1005" t="s">
        <v>17</v>
      </c>
      <c r="F1005">
        <v>199847.66</v>
      </c>
      <c r="G1005">
        <v>5.76</v>
      </c>
      <c r="H1005">
        <v>65890.34</v>
      </c>
    </row>
    <row r="1006" spans="1:8">
      <c r="A1006" t="s">
        <v>1310</v>
      </c>
      <c r="B1006" s="1">
        <v>45294</v>
      </c>
      <c r="C1006" t="s">
        <v>1311</v>
      </c>
      <c r="D1006" t="s">
        <v>10</v>
      </c>
      <c r="E1006" t="s">
        <v>17</v>
      </c>
      <c r="F1006">
        <v>63429.18</v>
      </c>
      <c r="G1006">
        <v>7.26</v>
      </c>
      <c r="H1006">
        <v>17281.66</v>
      </c>
    </row>
    <row r="1007" spans="1:8">
      <c r="A1007" t="s">
        <v>1312</v>
      </c>
      <c r="B1007" s="1">
        <v>45879</v>
      </c>
      <c r="C1007" t="s">
        <v>1067</v>
      </c>
      <c r="D1007" t="s">
        <v>14</v>
      </c>
      <c r="E1007" t="s">
        <v>17</v>
      </c>
      <c r="F1007">
        <v>243523.93</v>
      </c>
      <c r="G1007">
        <v>6.29</v>
      </c>
      <c r="H1007">
        <v>117304.05</v>
      </c>
    </row>
    <row r="1008" spans="1:8">
      <c r="A1008" t="s">
        <v>1313</v>
      </c>
      <c r="B1008" s="1">
        <v>45667</v>
      </c>
      <c r="C1008" t="s">
        <v>455</v>
      </c>
      <c r="D1008" t="s">
        <v>39</v>
      </c>
      <c r="E1008" t="s">
        <v>20</v>
      </c>
      <c r="F1008">
        <v>239914.79</v>
      </c>
      <c r="G1008">
        <v>17.059999999999999</v>
      </c>
      <c r="H1008">
        <v>72018.2</v>
      </c>
    </row>
    <row r="1009" spans="1:8">
      <c r="A1009" t="s">
        <v>1314</v>
      </c>
      <c r="B1009" s="1">
        <v>45606</v>
      </c>
      <c r="C1009" t="s">
        <v>496</v>
      </c>
      <c r="D1009" t="s">
        <v>23</v>
      </c>
      <c r="E1009" t="s">
        <v>11</v>
      </c>
      <c r="F1009">
        <v>237440.09</v>
      </c>
      <c r="G1009">
        <v>20.6</v>
      </c>
      <c r="H1009">
        <v>118092.92</v>
      </c>
    </row>
    <row r="1010" spans="1:8">
      <c r="A1010" t="s">
        <v>1315</v>
      </c>
      <c r="B1010" s="1">
        <v>45492</v>
      </c>
      <c r="C1010" t="s">
        <v>252</v>
      </c>
      <c r="D1010" t="s">
        <v>39</v>
      </c>
      <c r="E1010" t="s">
        <v>30</v>
      </c>
      <c r="F1010">
        <v>227945.55</v>
      </c>
      <c r="G1010">
        <v>22.03</v>
      </c>
      <c r="H1010">
        <v>90507.7</v>
      </c>
    </row>
    <row r="1011" spans="1:8">
      <c r="A1011" t="s">
        <v>1316</v>
      </c>
      <c r="B1011" s="1">
        <v>45484</v>
      </c>
      <c r="C1011" t="s">
        <v>229</v>
      </c>
      <c r="D1011" t="s">
        <v>14</v>
      </c>
      <c r="E1011" t="s">
        <v>30</v>
      </c>
      <c r="F1011">
        <v>152842.21</v>
      </c>
      <c r="G1011">
        <v>14.96</v>
      </c>
      <c r="H1011">
        <v>50283.839999999997</v>
      </c>
    </row>
    <row r="1012" spans="1:8">
      <c r="A1012" t="s">
        <v>1317</v>
      </c>
      <c r="B1012" s="1">
        <v>45734</v>
      </c>
      <c r="C1012" t="s">
        <v>380</v>
      </c>
      <c r="D1012" t="s">
        <v>10</v>
      </c>
      <c r="E1012" t="s">
        <v>20</v>
      </c>
      <c r="F1012">
        <v>234863.59</v>
      </c>
      <c r="G1012">
        <v>8.9600000000000009</v>
      </c>
      <c r="H1012">
        <v>99460.41</v>
      </c>
    </row>
    <row r="1013" spans="1:8">
      <c r="A1013" t="s">
        <v>1318</v>
      </c>
      <c r="B1013" s="1">
        <v>45716</v>
      </c>
      <c r="C1013" t="s">
        <v>730</v>
      </c>
      <c r="D1013" t="s">
        <v>39</v>
      </c>
      <c r="E1013" t="s">
        <v>11</v>
      </c>
      <c r="F1013">
        <v>138813.73000000001</v>
      </c>
      <c r="G1013">
        <v>20.059999999999999</v>
      </c>
      <c r="H1013">
        <v>54819.519999999997</v>
      </c>
    </row>
    <row r="1014" spans="1:8">
      <c r="A1014" t="s">
        <v>1319</v>
      </c>
      <c r="B1014" s="1">
        <v>45731</v>
      </c>
      <c r="C1014" t="s">
        <v>505</v>
      </c>
      <c r="D1014" t="s">
        <v>10</v>
      </c>
      <c r="E1014" t="s">
        <v>30</v>
      </c>
      <c r="F1014">
        <v>229513.97</v>
      </c>
      <c r="G1014">
        <v>17.75</v>
      </c>
      <c r="H1014">
        <v>122954.35</v>
      </c>
    </row>
    <row r="1015" spans="1:8">
      <c r="A1015" t="s">
        <v>1320</v>
      </c>
      <c r="B1015" s="1">
        <v>45439</v>
      </c>
      <c r="C1015" t="s">
        <v>400</v>
      </c>
      <c r="D1015" t="s">
        <v>14</v>
      </c>
      <c r="E1015" t="s">
        <v>11</v>
      </c>
      <c r="F1015">
        <v>94345.49</v>
      </c>
      <c r="G1015">
        <v>6.42</v>
      </c>
      <c r="H1015">
        <v>49025.78</v>
      </c>
    </row>
    <row r="1016" spans="1:8">
      <c r="A1016" t="s">
        <v>1321</v>
      </c>
      <c r="B1016" s="1">
        <v>45760</v>
      </c>
      <c r="C1016" t="s">
        <v>1188</v>
      </c>
      <c r="D1016" t="s">
        <v>23</v>
      </c>
      <c r="E1016" t="s">
        <v>20</v>
      </c>
      <c r="F1016">
        <v>173574.3</v>
      </c>
      <c r="G1016">
        <v>11.79</v>
      </c>
      <c r="H1016">
        <v>69880.37</v>
      </c>
    </row>
    <row r="1017" spans="1:8">
      <c r="A1017" t="s">
        <v>1322</v>
      </c>
      <c r="B1017" s="1">
        <v>45408</v>
      </c>
      <c r="C1017" t="s">
        <v>667</v>
      </c>
      <c r="D1017" t="s">
        <v>39</v>
      </c>
      <c r="E1017" t="s">
        <v>17</v>
      </c>
      <c r="F1017">
        <v>17624.05</v>
      </c>
      <c r="G1017">
        <v>8.9499999999999993</v>
      </c>
      <c r="H1017">
        <v>6808.43</v>
      </c>
    </row>
    <row r="1018" spans="1:8">
      <c r="A1018" t="s">
        <v>1323</v>
      </c>
      <c r="B1018" s="1">
        <v>45365</v>
      </c>
      <c r="C1018" t="s">
        <v>461</v>
      </c>
      <c r="D1018" t="s">
        <v>14</v>
      </c>
      <c r="E1018" t="s">
        <v>11</v>
      </c>
      <c r="F1018">
        <v>195503.86</v>
      </c>
      <c r="G1018">
        <v>21.16</v>
      </c>
      <c r="H1018">
        <v>71332.02</v>
      </c>
    </row>
    <row r="1019" spans="1:8">
      <c r="A1019" t="s">
        <v>1324</v>
      </c>
      <c r="B1019" s="1">
        <v>45808</v>
      </c>
      <c r="C1019" t="s">
        <v>43</v>
      </c>
      <c r="D1019" t="s">
        <v>23</v>
      </c>
      <c r="E1019" t="s">
        <v>30</v>
      </c>
      <c r="F1019">
        <v>196618.46</v>
      </c>
      <c r="G1019">
        <v>16.690000000000001</v>
      </c>
      <c r="H1019">
        <v>53201.25</v>
      </c>
    </row>
    <row r="1020" spans="1:8">
      <c r="A1020" t="s">
        <v>1325</v>
      </c>
      <c r="B1020" s="1">
        <v>46019</v>
      </c>
      <c r="C1020" t="s">
        <v>309</v>
      </c>
      <c r="D1020" t="s">
        <v>39</v>
      </c>
      <c r="E1020" t="s">
        <v>20</v>
      </c>
      <c r="F1020">
        <v>28257.09</v>
      </c>
      <c r="G1020">
        <v>21.82</v>
      </c>
      <c r="H1020">
        <v>9168.31</v>
      </c>
    </row>
    <row r="1021" spans="1:8">
      <c r="A1021" t="s">
        <v>1326</v>
      </c>
      <c r="B1021" s="1">
        <v>45302</v>
      </c>
      <c r="C1021" t="s">
        <v>326</v>
      </c>
      <c r="D1021" t="s">
        <v>10</v>
      </c>
      <c r="E1021" t="s">
        <v>17</v>
      </c>
      <c r="F1021">
        <v>92793.65</v>
      </c>
      <c r="G1021">
        <v>24.98</v>
      </c>
      <c r="H1021">
        <v>26452.99</v>
      </c>
    </row>
    <row r="1022" spans="1:8">
      <c r="A1022" t="s">
        <v>1327</v>
      </c>
      <c r="B1022" s="1">
        <v>45609</v>
      </c>
      <c r="C1022" t="s">
        <v>416</v>
      </c>
      <c r="D1022" t="s">
        <v>23</v>
      </c>
      <c r="E1022" t="s">
        <v>30</v>
      </c>
      <c r="F1022">
        <v>234440.88</v>
      </c>
      <c r="G1022">
        <v>9.81</v>
      </c>
      <c r="H1022">
        <v>119906.75</v>
      </c>
    </row>
    <row r="1023" spans="1:8">
      <c r="A1023" t="s">
        <v>1328</v>
      </c>
      <c r="B1023" s="1">
        <v>45394</v>
      </c>
      <c r="C1023" t="s">
        <v>271</v>
      </c>
      <c r="D1023" t="s">
        <v>39</v>
      </c>
      <c r="E1023" t="s">
        <v>11</v>
      </c>
      <c r="F1023">
        <v>32023.7</v>
      </c>
      <c r="G1023">
        <v>17.96</v>
      </c>
      <c r="H1023">
        <v>13026.56</v>
      </c>
    </row>
    <row r="1024" spans="1:8">
      <c r="A1024" t="s">
        <v>1329</v>
      </c>
      <c r="B1024" s="1">
        <v>45641</v>
      </c>
      <c r="C1024" t="s">
        <v>496</v>
      </c>
      <c r="D1024" t="s">
        <v>10</v>
      </c>
      <c r="E1024" t="s">
        <v>20</v>
      </c>
      <c r="F1024">
        <v>140334.72</v>
      </c>
      <c r="G1024">
        <v>22.86</v>
      </c>
      <c r="H1024">
        <v>70860.53</v>
      </c>
    </row>
    <row r="1025" spans="1:8">
      <c r="A1025" t="s">
        <v>1330</v>
      </c>
      <c r="B1025" s="1">
        <v>45687</v>
      </c>
      <c r="C1025" t="s">
        <v>32</v>
      </c>
      <c r="D1025" t="s">
        <v>39</v>
      </c>
      <c r="E1025" t="s">
        <v>11</v>
      </c>
      <c r="F1025">
        <v>91067.8</v>
      </c>
      <c r="G1025">
        <v>3.08</v>
      </c>
      <c r="H1025">
        <v>33904.26</v>
      </c>
    </row>
    <row r="1026" spans="1:8">
      <c r="A1026" t="s">
        <v>1331</v>
      </c>
      <c r="B1026" s="1">
        <v>45660</v>
      </c>
      <c r="C1026" t="s">
        <v>490</v>
      </c>
      <c r="D1026" t="s">
        <v>39</v>
      </c>
      <c r="E1026" t="s">
        <v>30</v>
      </c>
      <c r="F1026">
        <v>72497.570000000007</v>
      </c>
      <c r="G1026">
        <v>10.99</v>
      </c>
      <c r="H1026">
        <v>24169.99</v>
      </c>
    </row>
    <row r="1027" spans="1:8">
      <c r="A1027" t="s">
        <v>1332</v>
      </c>
      <c r="B1027" s="1">
        <v>45815</v>
      </c>
      <c r="C1027" t="s">
        <v>1140</v>
      </c>
      <c r="D1027" t="s">
        <v>14</v>
      </c>
      <c r="E1027" t="s">
        <v>20</v>
      </c>
      <c r="F1027">
        <v>131527.26999999999</v>
      </c>
      <c r="G1027">
        <v>14.61</v>
      </c>
      <c r="H1027">
        <v>41026.870000000003</v>
      </c>
    </row>
    <row r="1028" spans="1:8">
      <c r="A1028" t="s">
        <v>1333</v>
      </c>
      <c r="B1028" s="1">
        <v>45607</v>
      </c>
      <c r="C1028" t="s">
        <v>967</v>
      </c>
      <c r="D1028" t="s">
        <v>23</v>
      </c>
      <c r="E1028" t="s">
        <v>11</v>
      </c>
      <c r="F1028">
        <v>142043.37</v>
      </c>
      <c r="G1028">
        <v>5.39</v>
      </c>
      <c r="H1028">
        <v>45338.97</v>
      </c>
    </row>
    <row r="1029" spans="1:8">
      <c r="A1029" t="s">
        <v>1334</v>
      </c>
      <c r="B1029" s="1">
        <v>45766</v>
      </c>
      <c r="C1029" t="s">
        <v>391</v>
      </c>
      <c r="D1029" t="s">
        <v>39</v>
      </c>
      <c r="E1029" t="s">
        <v>20</v>
      </c>
      <c r="F1029">
        <v>15142.97</v>
      </c>
      <c r="G1029">
        <v>23.37</v>
      </c>
      <c r="H1029">
        <v>6658.69</v>
      </c>
    </row>
    <row r="1030" spans="1:8">
      <c r="A1030" t="s">
        <v>1335</v>
      </c>
      <c r="B1030" s="1">
        <v>45637</v>
      </c>
      <c r="C1030" t="s">
        <v>59</v>
      </c>
      <c r="D1030" t="s">
        <v>39</v>
      </c>
      <c r="E1030" t="s">
        <v>11</v>
      </c>
      <c r="F1030">
        <v>230386.08</v>
      </c>
      <c r="G1030">
        <v>15.2</v>
      </c>
      <c r="H1030">
        <v>84831.29</v>
      </c>
    </row>
    <row r="1031" spans="1:8">
      <c r="A1031" t="s">
        <v>1336</v>
      </c>
      <c r="B1031" s="1">
        <v>45559</v>
      </c>
      <c r="C1031" t="s">
        <v>500</v>
      </c>
      <c r="D1031" t="s">
        <v>39</v>
      </c>
      <c r="E1031" t="s">
        <v>11</v>
      </c>
      <c r="F1031">
        <v>113380.98</v>
      </c>
      <c r="G1031">
        <v>3.7</v>
      </c>
      <c r="H1031">
        <v>58103.18</v>
      </c>
    </row>
    <row r="1032" spans="1:8">
      <c r="A1032" t="s">
        <v>1337</v>
      </c>
      <c r="B1032" s="1">
        <v>45834</v>
      </c>
      <c r="C1032" t="s">
        <v>926</v>
      </c>
      <c r="D1032" t="s">
        <v>39</v>
      </c>
      <c r="E1032" t="s">
        <v>11</v>
      </c>
      <c r="F1032">
        <v>123370.91</v>
      </c>
      <c r="G1032">
        <v>21</v>
      </c>
      <c r="H1032">
        <v>64327.35</v>
      </c>
    </row>
    <row r="1033" spans="1:8">
      <c r="A1033" t="s">
        <v>1338</v>
      </c>
      <c r="B1033" s="1">
        <v>45890</v>
      </c>
      <c r="C1033" t="s">
        <v>775</v>
      </c>
      <c r="D1033" t="s">
        <v>14</v>
      </c>
      <c r="E1033" t="s">
        <v>17</v>
      </c>
      <c r="F1033">
        <v>219199.15</v>
      </c>
      <c r="G1033">
        <v>9.2899999999999991</v>
      </c>
      <c r="H1033">
        <v>103896.22</v>
      </c>
    </row>
    <row r="1034" spans="1:8">
      <c r="A1034" t="s">
        <v>1339</v>
      </c>
      <c r="B1034" s="1">
        <v>45716</v>
      </c>
      <c r="C1034" t="s">
        <v>545</v>
      </c>
      <c r="D1034" t="s">
        <v>14</v>
      </c>
      <c r="E1034" t="s">
        <v>30</v>
      </c>
      <c r="F1034">
        <v>19677.75</v>
      </c>
      <c r="G1034">
        <v>21.96</v>
      </c>
      <c r="H1034">
        <v>6889</v>
      </c>
    </row>
    <row r="1035" spans="1:8">
      <c r="A1035" t="s">
        <v>1340</v>
      </c>
      <c r="B1035" s="1">
        <v>45482</v>
      </c>
      <c r="C1035" t="s">
        <v>117</v>
      </c>
      <c r="D1035" t="s">
        <v>39</v>
      </c>
      <c r="E1035" t="s">
        <v>11</v>
      </c>
      <c r="F1035">
        <v>218014.87</v>
      </c>
      <c r="G1035">
        <v>12.03</v>
      </c>
      <c r="H1035">
        <v>112496.79</v>
      </c>
    </row>
    <row r="1036" spans="1:8">
      <c r="A1036" t="s">
        <v>1341</v>
      </c>
      <c r="B1036" s="1">
        <v>45443</v>
      </c>
      <c r="C1036" t="s">
        <v>610</v>
      </c>
      <c r="D1036" t="s">
        <v>10</v>
      </c>
      <c r="E1036" t="s">
        <v>30</v>
      </c>
      <c r="F1036">
        <v>163181.51999999999</v>
      </c>
      <c r="G1036">
        <v>4.97</v>
      </c>
      <c r="H1036">
        <v>72416.240000000005</v>
      </c>
    </row>
    <row r="1037" spans="1:8">
      <c r="A1037" t="s">
        <v>1342</v>
      </c>
      <c r="B1037" s="1">
        <v>45836</v>
      </c>
      <c r="C1037" t="s">
        <v>1343</v>
      </c>
      <c r="D1037" t="s">
        <v>23</v>
      </c>
      <c r="E1037" t="s">
        <v>17</v>
      </c>
      <c r="F1037">
        <v>84291.15</v>
      </c>
      <c r="G1037">
        <v>13.52</v>
      </c>
      <c r="H1037">
        <v>28741.38</v>
      </c>
    </row>
    <row r="1038" spans="1:8">
      <c r="A1038" t="s">
        <v>1344</v>
      </c>
      <c r="B1038" s="1">
        <v>45820</v>
      </c>
      <c r="C1038" t="s">
        <v>762</v>
      </c>
      <c r="D1038" t="s">
        <v>23</v>
      </c>
      <c r="E1038" t="s">
        <v>17</v>
      </c>
      <c r="F1038">
        <v>88816.26</v>
      </c>
      <c r="G1038">
        <v>17.27</v>
      </c>
      <c r="H1038">
        <v>32025.759999999998</v>
      </c>
    </row>
    <row r="1039" spans="1:8">
      <c r="A1039" t="s">
        <v>1345</v>
      </c>
      <c r="B1039" s="1">
        <v>45547</v>
      </c>
      <c r="C1039" t="s">
        <v>432</v>
      </c>
      <c r="D1039" t="s">
        <v>10</v>
      </c>
      <c r="E1039" t="s">
        <v>30</v>
      </c>
      <c r="F1039">
        <v>199451.99</v>
      </c>
      <c r="G1039">
        <v>14.4</v>
      </c>
      <c r="H1039">
        <v>71279.600000000006</v>
      </c>
    </row>
    <row r="1040" spans="1:8">
      <c r="A1040" t="s">
        <v>1346</v>
      </c>
      <c r="B1040" s="1">
        <v>45384</v>
      </c>
      <c r="C1040" t="s">
        <v>235</v>
      </c>
      <c r="D1040" t="s">
        <v>10</v>
      </c>
      <c r="E1040" t="s">
        <v>20</v>
      </c>
      <c r="F1040">
        <v>93671.63</v>
      </c>
      <c r="G1040">
        <v>4.79</v>
      </c>
      <c r="H1040">
        <v>32999.360000000001</v>
      </c>
    </row>
    <row r="1041" spans="1:8">
      <c r="A1041" t="s">
        <v>1347</v>
      </c>
      <c r="B1041" s="1">
        <v>45676</v>
      </c>
      <c r="C1041" t="s">
        <v>152</v>
      </c>
      <c r="D1041" t="s">
        <v>14</v>
      </c>
      <c r="E1041" t="s">
        <v>30</v>
      </c>
      <c r="F1041">
        <v>88111.07</v>
      </c>
      <c r="G1041">
        <v>7.12</v>
      </c>
      <c r="H1041">
        <v>24972.74</v>
      </c>
    </row>
    <row r="1042" spans="1:8">
      <c r="A1042" t="s">
        <v>1348</v>
      </c>
      <c r="B1042" s="1">
        <v>45443</v>
      </c>
      <c r="C1042" t="s">
        <v>1153</v>
      </c>
      <c r="D1042" t="s">
        <v>10</v>
      </c>
      <c r="E1042" t="s">
        <v>11</v>
      </c>
      <c r="F1042">
        <v>135545.76999999999</v>
      </c>
      <c r="G1042">
        <v>3.3</v>
      </c>
      <c r="H1042">
        <v>38368.28</v>
      </c>
    </row>
    <row r="1043" spans="1:8">
      <c r="A1043" t="s">
        <v>1349</v>
      </c>
      <c r="B1043" s="1">
        <v>45532</v>
      </c>
      <c r="C1043" t="s">
        <v>231</v>
      </c>
      <c r="D1043" t="s">
        <v>14</v>
      </c>
      <c r="E1043" t="s">
        <v>11</v>
      </c>
      <c r="F1043">
        <v>241439.89</v>
      </c>
      <c r="G1043">
        <v>6.53</v>
      </c>
      <c r="H1043">
        <v>109121.52</v>
      </c>
    </row>
    <row r="1044" spans="1:8">
      <c r="A1044" t="s">
        <v>1350</v>
      </c>
      <c r="B1044" s="1">
        <v>45779</v>
      </c>
      <c r="C1044" t="s">
        <v>344</v>
      </c>
      <c r="D1044" t="s">
        <v>23</v>
      </c>
      <c r="E1044" t="s">
        <v>20</v>
      </c>
      <c r="F1044">
        <v>73485.19</v>
      </c>
      <c r="G1044">
        <v>18.96</v>
      </c>
      <c r="H1044">
        <v>39310.629999999997</v>
      </c>
    </row>
    <row r="1045" spans="1:8">
      <c r="A1045" t="s">
        <v>1351</v>
      </c>
      <c r="B1045" s="1">
        <v>45563</v>
      </c>
      <c r="C1045" t="s">
        <v>9</v>
      </c>
      <c r="D1045" t="s">
        <v>23</v>
      </c>
      <c r="E1045" t="s">
        <v>30</v>
      </c>
      <c r="F1045">
        <v>104332.9</v>
      </c>
      <c r="G1045">
        <v>4.75</v>
      </c>
      <c r="H1045">
        <v>51548.39</v>
      </c>
    </row>
    <row r="1046" spans="1:8">
      <c r="A1046" t="s">
        <v>1352</v>
      </c>
      <c r="B1046" s="1">
        <v>45528</v>
      </c>
      <c r="C1046" t="s">
        <v>557</v>
      </c>
      <c r="D1046" t="s">
        <v>39</v>
      </c>
      <c r="E1046" t="s">
        <v>20</v>
      </c>
      <c r="F1046">
        <v>71454.539999999994</v>
      </c>
      <c r="G1046">
        <v>2.5</v>
      </c>
      <c r="H1046">
        <v>33872.199999999997</v>
      </c>
    </row>
    <row r="1047" spans="1:8">
      <c r="A1047" t="s">
        <v>1353</v>
      </c>
      <c r="B1047" s="1">
        <v>45463</v>
      </c>
      <c r="C1047" t="s">
        <v>98</v>
      </c>
      <c r="D1047" t="s">
        <v>23</v>
      </c>
      <c r="E1047" t="s">
        <v>17</v>
      </c>
      <c r="F1047">
        <v>30990</v>
      </c>
      <c r="G1047">
        <v>15.2</v>
      </c>
      <c r="H1047">
        <v>12019.97</v>
      </c>
    </row>
    <row r="1048" spans="1:8">
      <c r="A1048" t="s">
        <v>1354</v>
      </c>
      <c r="B1048" s="1">
        <v>45454</v>
      </c>
      <c r="C1048" t="s">
        <v>545</v>
      </c>
      <c r="D1048" t="s">
        <v>14</v>
      </c>
      <c r="E1048" t="s">
        <v>17</v>
      </c>
      <c r="F1048">
        <v>101909.23</v>
      </c>
      <c r="G1048">
        <v>20.29</v>
      </c>
      <c r="H1048">
        <v>25661.78</v>
      </c>
    </row>
    <row r="1049" spans="1:8">
      <c r="A1049" t="s">
        <v>1355</v>
      </c>
      <c r="B1049" s="1">
        <v>45419</v>
      </c>
      <c r="C1049" t="s">
        <v>49</v>
      </c>
      <c r="D1049" t="s">
        <v>39</v>
      </c>
      <c r="E1049" t="s">
        <v>20</v>
      </c>
      <c r="F1049">
        <v>119634.49</v>
      </c>
      <c r="G1049">
        <v>19.84</v>
      </c>
      <c r="H1049">
        <v>47809.63</v>
      </c>
    </row>
    <row r="1050" spans="1:8">
      <c r="A1050" t="s">
        <v>1356</v>
      </c>
      <c r="B1050" s="1">
        <v>45759</v>
      </c>
      <c r="C1050" t="s">
        <v>1357</v>
      </c>
      <c r="D1050" t="s">
        <v>10</v>
      </c>
      <c r="E1050" t="s">
        <v>20</v>
      </c>
      <c r="F1050">
        <v>179250.56</v>
      </c>
      <c r="G1050">
        <v>24.88</v>
      </c>
      <c r="H1050">
        <v>55825.07</v>
      </c>
    </row>
    <row r="1051" spans="1:8">
      <c r="A1051" t="s">
        <v>1358</v>
      </c>
      <c r="B1051" s="1">
        <v>45499</v>
      </c>
      <c r="C1051" t="s">
        <v>317</v>
      </c>
      <c r="D1051" t="s">
        <v>39</v>
      </c>
      <c r="E1051" t="s">
        <v>20</v>
      </c>
      <c r="F1051">
        <v>168020.52</v>
      </c>
      <c r="G1051">
        <v>2.0299999999999998</v>
      </c>
      <c r="H1051">
        <v>68672.160000000003</v>
      </c>
    </row>
    <row r="1052" spans="1:8">
      <c r="A1052" t="s">
        <v>1359</v>
      </c>
      <c r="B1052" s="1">
        <v>45419</v>
      </c>
      <c r="C1052" t="s">
        <v>522</v>
      </c>
      <c r="D1052" t="s">
        <v>23</v>
      </c>
      <c r="E1052" t="s">
        <v>30</v>
      </c>
      <c r="F1052">
        <v>211393.51</v>
      </c>
      <c r="G1052">
        <v>24.35</v>
      </c>
      <c r="H1052">
        <v>74473.81</v>
      </c>
    </row>
    <row r="1053" spans="1:8">
      <c r="A1053" t="s">
        <v>1360</v>
      </c>
      <c r="B1053" s="1">
        <v>45558</v>
      </c>
      <c r="C1053" t="s">
        <v>608</v>
      </c>
      <c r="D1053" t="s">
        <v>39</v>
      </c>
      <c r="E1053" t="s">
        <v>20</v>
      </c>
      <c r="F1053">
        <v>21626.45</v>
      </c>
      <c r="G1053">
        <v>3.87</v>
      </c>
      <c r="H1053">
        <v>9892.67</v>
      </c>
    </row>
    <row r="1054" spans="1:8">
      <c r="A1054" t="s">
        <v>1361</v>
      </c>
      <c r="B1054" s="1">
        <v>45852</v>
      </c>
      <c r="C1054" t="s">
        <v>1207</v>
      </c>
      <c r="D1054" t="s">
        <v>14</v>
      </c>
      <c r="E1054" t="s">
        <v>11</v>
      </c>
      <c r="F1054">
        <v>213547.68</v>
      </c>
      <c r="G1054">
        <v>1.71</v>
      </c>
      <c r="H1054">
        <v>85038.38</v>
      </c>
    </row>
    <row r="1055" spans="1:8">
      <c r="A1055" t="s">
        <v>1362</v>
      </c>
      <c r="B1055" s="1">
        <v>45961</v>
      </c>
      <c r="C1055" t="s">
        <v>256</v>
      </c>
      <c r="D1055" t="s">
        <v>14</v>
      </c>
      <c r="E1055" t="s">
        <v>17</v>
      </c>
      <c r="F1055">
        <v>196807.61</v>
      </c>
      <c r="G1055">
        <v>2.57</v>
      </c>
      <c r="H1055">
        <v>99646.3</v>
      </c>
    </row>
    <row r="1056" spans="1:8">
      <c r="A1056" t="s">
        <v>1363</v>
      </c>
      <c r="B1056" s="1">
        <v>45613</v>
      </c>
      <c r="C1056" t="s">
        <v>459</v>
      </c>
      <c r="D1056" t="s">
        <v>39</v>
      </c>
      <c r="E1056" t="s">
        <v>17</v>
      </c>
      <c r="F1056">
        <v>238349.15</v>
      </c>
      <c r="G1056">
        <v>24.44</v>
      </c>
      <c r="H1056">
        <v>72647.45</v>
      </c>
    </row>
    <row r="1057" spans="1:8">
      <c r="A1057" t="s">
        <v>1364</v>
      </c>
      <c r="B1057" s="1">
        <v>45532</v>
      </c>
      <c r="C1057" t="s">
        <v>1293</v>
      </c>
      <c r="D1057" t="s">
        <v>10</v>
      </c>
      <c r="E1057" t="s">
        <v>20</v>
      </c>
      <c r="F1057">
        <v>123802.41</v>
      </c>
      <c r="G1057">
        <v>2.0499999999999998</v>
      </c>
      <c r="H1057">
        <v>55638.7</v>
      </c>
    </row>
    <row r="1058" spans="1:8">
      <c r="A1058" t="s">
        <v>1365</v>
      </c>
      <c r="B1058" s="1">
        <v>45377</v>
      </c>
      <c r="C1058" t="s">
        <v>336</v>
      </c>
      <c r="D1058" t="s">
        <v>14</v>
      </c>
      <c r="E1058" t="s">
        <v>17</v>
      </c>
      <c r="F1058">
        <v>246834.33</v>
      </c>
      <c r="G1058">
        <v>14.89</v>
      </c>
      <c r="H1058">
        <v>112796.08</v>
      </c>
    </row>
    <row r="1059" spans="1:8">
      <c r="A1059" t="s">
        <v>1366</v>
      </c>
      <c r="B1059" s="1">
        <v>45556</v>
      </c>
      <c r="C1059" t="s">
        <v>445</v>
      </c>
      <c r="D1059" t="s">
        <v>23</v>
      </c>
      <c r="E1059" t="s">
        <v>30</v>
      </c>
      <c r="F1059">
        <v>204983.61</v>
      </c>
      <c r="G1059">
        <v>14.42</v>
      </c>
      <c r="H1059">
        <v>68600.17</v>
      </c>
    </row>
    <row r="1060" spans="1:8">
      <c r="A1060" t="s">
        <v>1367</v>
      </c>
      <c r="B1060" s="1">
        <v>45716</v>
      </c>
      <c r="C1060" t="s">
        <v>245</v>
      </c>
      <c r="D1060" t="s">
        <v>14</v>
      </c>
      <c r="E1060" t="s">
        <v>30</v>
      </c>
      <c r="F1060">
        <v>137146.25</v>
      </c>
      <c r="G1060">
        <v>12.5</v>
      </c>
      <c r="H1060">
        <v>46845.37</v>
      </c>
    </row>
    <row r="1061" spans="1:8">
      <c r="A1061" t="s">
        <v>1368</v>
      </c>
      <c r="B1061" s="1">
        <v>45511</v>
      </c>
      <c r="C1061" t="s">
        <v>744</v>
      </c>
      <c r="D1061" t="s">
        <v>10</v>
      </c>
      <c r="E1061" t="s">
        <v>20</v>
      </c>
      <c r="F1061">
        <v>120516.18</v>
      </c>
      <c r="G1061">
        <v>22.02</v>
      </c>
      <c r="H1061">
        <v>30901.38</v>
      </c>
    </row>
    <row r="1062" spans="1:8">
      <c r="A1062" t="s">
        <v>1369</v>
      </c>
      <c r="B1062" s="1">
        <v>45964</v>
      </c>
      <c r="C1062" t="s">
        <v>240</v>
      </c>
      <c r="D1062" t="s">
        <v>14</v>
      </c>
      <c r="E1062" t="s">
        <v>30</v>
      </c>
      <c r="F1062">
        <v>35218.71</v>
      </c>
      <c r="G1062">
        <v>22.08</v>
      </c>
      <c r="H1062">
        <v>15110.52</v>
      </c>
    </row>
    <row r="1063" spans="1:8">
      <c r="A1063" t="s">
        <v>1370</v>
      </c>
      <c r="B1063" s="1">
        <v>45937</v>
      </c>
      <c r="C1063" t="s">
        <v>298</v>
      </c>
      <c r="D1063" t="s">
        <v>23</v>
      </c>
      <c r="E1063" t="s">
        <v>17</v>
      </c>
      <c r="F1063">
        <v>231497.3</v>
      </c>
      <c r="G1063">
        <v>15.15</v>
      </c>
      <c r="H1063">
        <v>75676.5</v>
      </c>
    </row>
    <row r="1064" spans="1:8">
      <c r="A1064" t="s">
        <v>1371</v>
      </c>
      <c r="B1064" s="1">
        <v>46011</v>
      </c>
      <c r="C1064" t="s">
        <v>442</v>
      </c>
      <c r="D1064" t="s">
        <v>39</v>
      </c>
      <c r="E1064" t="s">
        <v>11</v>
      </c>
      <c r="F1064">
        <v>91379.5</v>
      </c>
      <c r="G1064">
        <v>9.94</v>
      </c>
      <c r="H1064">
        <v>23813.57</v>
      </c>
    </row>
    <row r="1065" spans="1:8">
      <c r="A1065" t="s">
        <v>1372</v>
      </c>
      <c r="B1065" s="1">
        <v>45455</v>
      </c>
      <c r="C1065" t="s">
        <v>65</v>
      </c>
      <c r="D1065" t="s">
        <v>39</v>
      </c>
      <c r="E1065" t="s">
        <v>11</v>
      </c>
      <c r="F1065">
        <v>52346.68</v>
      </c>
      <c r="G1065">
        <v>20.37</v>
      </c>
      <c r="H1065">
        <v>14805.81</v>
      </c>
    </row>
    <row r="1066" spans="1:8">
      <c r="A1066" t="s">
        <v>1373</v>
      </c>
      <c r="B1066" s="1">
        <v>45729</v>
      </c>
      <c r="C1066" t="s">
        <v>459</v>
      </c>
      <c r="D1066" t="s">
        <v>10</v>
      </c>
      <c r="E1066" t="s">
        <v>30</v>
      </c>
      <c r="F1066">
        <v>67649.38</v>
      </c>
      <c r="G1066">
        <v>18.899999999999999</v>
      </c>
      <c r="H1066">
        <v>21546.82</v>
      </c>
    </row>
    <row r="1067" spans="1:8">
      <c r="A1067" t="s">
        <v>1374</v>
      </c>
      <c r="B1067" s="1">
        <v>45311</v>
      </c>
      <c r="C1067" t="s">
        <v>718</v>
      </c>
      <c r="D1067" t="s">
        <v>39</v>
      </c>
      <c r="E1067" t="s">
        <v>30</v>
      </c>
      <c r="F1067">
        <v>152706.26999999999</v>
      </c>
      <c r="G1067">
        <v>1.3</v>
      </c>
      <c r="H1067">
        <v>68350.2</v>
      </c>
    </row>
    <row r="1068" spans="1:8">
      <c r="A1068" t="s">
        <v>1375</v>
      </c>
      <c r="B1068" s="1">
        <v>45815</v>
      </c>
      <c r="C1068" t="s">
        <v>437</v>
      </c>
      <c r="D1068" t="s">
        <v>10</v>
      </c>
      <c r="E1068" t="s">
        <v>30</v>
      </c>
      <c r="F1068">
        <v>69639.06</v>
      </c>
      <c r="G1068">
        <v>11.7</v>
      </c>
      <c r="H1068">
        <v>26650.89</v>
      </c>
    </row>
    <row r="1069" spans="1:8">
      <c r="A1069" t="s">
        <v>1376</v>
      </c>
      <c r="B1069" s="1">
        <v>45925</v>
      </c>
      <c r="C1069" t="s">
        <v>522</v>
      </c>
      <c r="D1069" t="s">
        <v>23</v>
      </c>
      <c r="E1069" t="s">
        <v>17</v>
      </c>
      <c r="F1069">
        <v>132614.93</v>
      </c>
      <c r="G1069">
        <v>17.54</v>
      </c>
      <c r="H1069">
        <v>47701.21</v>
      </c>
    </row>
    <row r="1070" spans="1:8">
      <c r="A1070" t="s">
        <v>1377</v>
      </c>
      <c r="B1070" s="1">
        <v>45496</v>
      </c>
      <c r="C1070" t="s">
        <v>545</v>
      </c>
      <c r="D1070" t="s">
        <v>39</v>
      </c>
      <c r="E1070" t="s">
        <v>17</v>
      </c>
      <c r="F1070">
        <v>134314.93</v>
      </c>
      <c r="G1070">
        <v>21.82</v>
      </c>
      <c r="H1070">
        <v>46447.21</v>
      </c>
    </row>
    <row r="1071" spans="1:8">
      <c r="A1071" t="s">
        <v>1378</v>
      </c>
      <c r="B1071" s="1">
        <v>45483</v>
      </c>
      <c r="C1071" t="s">
        <v>471</v>
      </c>
      <c r="D1071" t="s">
        <v>23</v>
      </c>
      <c r="E1071" t="s">
        <v>17</v>
      </c>
      <c r="F1071">
        <v>77002.61</v>
      </c>
      <c r="G1071">
        <v>5.36</v>
      </c>
      <c r="H1071">
        <v>20827.54</v>
      </c>
    </row>
    <row r="1072" spans="1:8">
      <c r="A1072" t="s">
        <v>1379</v>
      </c>
      <c r="B1072" s="1">
        <v>45904</v>
      </c>
      <c r="C1072" t="s">
        <v>1043</v>
      </c>
      <c r="D1072" t="s">
        <v>23</v>
      </c>
      <c r="E1072" t="s">
        <v>30</v>
      </c>
      <c r="F1072">
        <v>103705.63</v>
      </c>
      <c r="G1072">
        <v>14.02</v>
      </c>
      <c r="H1072">
        <v>44376.02</v>
      </c>
    </row>
    <row r="1073" spans="1:8">
      <c r="A1073" t="s">
        <v>1380</v>
      </c>
      <c r="B1073" s="1">
        <v>45722</v>
      </c>
      <c r="C1073" t="s">
        <v>1381</v>
      </c>
      <c r="D1073" t="s">
        <v>39</v>
      </c>
      <c r="E1073" t="s">
        <v>17</v>
      </c>
      <c r="F1073">
        <v>164681.23000000001</v>
      </c>
      <c r="G1073">
        <v>10.57</v>
      </c>
      <c r="H1073">
        <v>62194.54</v>
      </c>
    </row>
    <row r="1074" spans="1:8">
      <c r="A1074" t="s">
        <v>1382</v>
      </c>
      <c r="B1074" s="1">
        <v>45358</v>
      </c>
      <c r="C1074" t="s">
        <v>934</v>
      </c>
      <c r="D1074" t="s">
        <v>14</v>
      </c>
      <c r="E1074" t="s">
        <v>17</v>
      </c>
      <c r="F1074">
        <v>116201.96</v>
      </c>
      <c r="G1074">
        <v>16.28</v>
      </c>
      <c r="H1074">
        <v>56261.64</v>
      </c>
    </row>
    <row r="1075" spans="1:8">
      <c r="A1075" t="s">
        <v>1383</v>
      </c>
      <c r="B1075" s="1">
        <v>45358</v>
      </c>
      <c r="C1075" t="s">
        <v>356</v>
      </c>
      <c r="D1075" t="s">
        <v>10</v>
      </c>
      <c r="E1075" t="s">
        <v>17</v>
      </c>
      <c r="F1075">
        <v>145002.63</v>
      </c>
      <c r="G1075">
        <v>2.0499999999999998</v>
      </c>
      <c r="H1075">
        <v>52415.3</v>
      </c>
    </row>
    <row r="1076" spans="1:8">
      <c r="A1076" t="s">
        <v>1384</v>
      </c>
      <c r="B1076" s="1">
        <v>45637</v>
      </c>
      <c r="C1076" t="s">
        <v>129</v>
      </c>
      <c r="D1076" t="s">
        <v>39</v>
      </c>
      <c r="E1076" t="s">
        <v>20</v>
      </c>
      <c r="F1076">
        <v>238301.31</v>
      </c>
      <c r="G1076">
        <v>10.42</v>
      </c>
      <c r="H1076">
        <v>90559.1</v>
      </c>
    </row>
    <row r="1077" spans="1:8">
      <c r="A1077" t="s">
        <v>1385</v>
      </c>
      <c r="B1077" s="1">
        <v>45969</v>
      </c>
      <c r="C1077" t="s">
        <v>519</v>
      </c>
      <c r="D1077" t="s">
        <v>14</v>
      </c>
      <c r="E1077" t="s">
        <v>20</v>
      </c>
      <c r="F1077">
        <v>148619.6</v>
      </c>
      <c r="G1077">
        <v>21.68</v>
      </c>
      <c r="H1077">
        <v>39115.660000000003</v>
      </c>
    </row>
    <row r="1078" spans="1:8">
      <c r="A1078" t="s">
        <v>1386</v>
      </c>
      <c r="B1078" s="1">
        <v>45386</v>
      </c>
      <c r="C1078" t="s">
        <v>1140</v>
      </c>
      <c r="D1078" t="s">
        <v>14</v>
      </c>
      <c r="E1078" t="s">
        <v>17</v>
      </c>
      <c r="F1078">
        <v>167975.03</v>
      </c>
      <c r="G1078">
        <v>11.32</v>
      </c>
      <c r="H1078">
        <v>75682.22</v>
      </c>
    </row>
    <row r="1079" spans="1:8">
      <c r="A1079" t="s">
        <v>1387</v>
      </c>
      <c r="B1079" s="1">
        <v>45593</v>
      </c>
      <c r="C1079" t="s">
        <v>548</v>
      </c>
      <c r="D1079" t="s">
        <v>14</v>
      </c>
      <c r="E1079" t="s">
        <v>17</v>
      </c>
      <c r="F1079">
        <v>150511.94</v>
      </c>
      <c r="G1079">
        <v>1.58</v>
      </c>
      <c r="H1079">
        <v>38106.720000000001</v>
      </c>
    </row>
    <row r="1080" spans="1:8">
      <c r="A1080" t="s">
        <v>1388</v>
      </c>
      <c r="B1080" s="1">
        <v>45576</v>
      </c>
      <c r="C1080" t="s">
        <v>238</v>
      </c>
      <c r="D1080" t="s">
        <v>39</v>
      </c>
      <c r="E1080" t="s">
        <v>17</v>
      </c>
      <c r="F1080">
        <v>49230.43</v>
      </c>
      <c r="G1080">
        <v>15.42</v>
      </c>
      <c r="H1080">
        <v>17737.82</v>
      </c>
    </row>
    <row r="1081" spans="1:8">
      <c r="A1081" t="s">
        <v>1389</v>
      </c>
      <c r="B1081" s="1">
        <v>45684</v>
      </c>
      <c r="C1081" t="s">
        <v>295</v>
      </c>
      <c r="D1081" t="s">
        <v>10</v>
      </c>
      <c r="E1081" t="s">
        <v>11</v>
      </c>
      <c r="F1081">
        <v>42559.58</v>
      </c>
      <c r="G1081">
        <v>22.75</v>
      </c>
      <c r="H1081">
        <v>11990.45</v>
      </c>
    </row>
    <row r="1082" spans="1:8">
      <c r="A1082" t="s">
        <v>1390</v>
      </c>
      <c r="B1082" s="1">
        <v>46008</v>
      </c>
      <c r="C1082" t="s">
        <v>662</v>
      </c>
      <c r="D1082" t="s">
        <v>10</v>
      </c>
      <c r="E1082" t="s">
        <v>20</v>
      </c>
      <c r="F1082">
        <v>146634.44</v>
      </c>
      <c r="G1082">
        <v>9.8699999999999992</v>
      </c>
      <c r="H1082">
        <v>42103.33</v>
      </c>
    </row>
    <row r="1083" spans="1:8">
      <c r="A1083" t="s">
        <v>1391</v>
      </c>
      <c r="B1083" s="1">
        <v>45607</v>
      </c>
      <c r="C1083" t="s">
        <v>1234</v>
      </c>
      <c r="D1083" t="s">
        <v>23</v>
      </c>
      <c r="E1083" t="s">
        <v>11</v>
      </c>
      <c r="F1083">
        <v>207528.93</v>
      </c>
      <c r="G1083">
        <v>20.68</v>
      </c>
      <c r="H1083">
        <v>74543.23</v>
      </c>
    </row>
    <row r="1084" spans="1:8">
      <c r="A1084" t="s">
        <v>1392</v>
      </c>
      <c r="B1084" s="1">
        <v>45779</v>
      </c>
      <c r="C1084" t="s">
        <v>198</v>
      </c>
      <c r="D1084" t="s">
        <v>23</v>
      </c>
      <c r="E1084" t="s">
        <v>11</v>
      </c>
      <c r="F1084">
        <v>144915</v>
      </c>
      <c r="G1084">
        <v>17.95</v>
      </c>
      <c r="H1084">
        <v>57994.62</v>
      </c>
    </row>
    <row r="1085" spans="1:8">
      <c r="A1085" t="s">
        <v>1393</v>
      </c>
      <c r="B1085" s="1">
        <v>45660</v>
      </c>
      <c r="C1085" t="s">
        <v>608</v>
      </c>
      <c r="D1085" t="s">
        <v>23</v>
      </c>
      <c r="E1085" t="s">
        <v>11</v>
      </c>
      <c r="F1085">
        <v>214227.05</v>
      </c>
      <c r="G1085">
        <v>14.83</v>
      </c>
      <c r="H1085">
        <v>95433.34</v>
      </c>
    </row>
    <row r="1086" spans="1:8">
      <c r="A1086" t="s">
        <v>1394</v>
      </c>
      <c r="B1086" s="1">
        <v>45479</v>
      </c>
      <c r="C1086" t="s">
        <v>142</v>
      </c>
      <c r="D1086" t="s">
        <v>14</v>
      </c>
      <c r="E1086" t="s">
        <v>17</v>
      </c>
      <c r="F1086">
        <v>90509.77</v>
      </c>
      <c r="G1086">
        <v>12.07</v>
      </c>
      <c r="H1086">
        <v>26761.85</v>
      </c>
    </row>
    <row r="1087" spans="1:8">
      <c r="A1087" t="s">
        <v>1395</v>
      </c>
      <c r="B1087" s="1">
        <v>45338</v>
      </c>
      <c r="C1087" t="s">
        <v>1067</v>
      </c>
      <c r="D1087" t="s">
        <v>14</v>
      </c>
      <c r="E1087" t="s">
        <v>20</v>
      </c>
      <c r="F1087">
        <v>245327.97</v>
      </c>
      <c r="G1087">
        <v>19.829999999999998</v>
      </c>
      <c r="H1087">
        <v>130833.11</v>
      </c>
    </row>
    <row r="1088" spans="1:8">
      <c r="A1088" t="s">
        <v>1396</v>
      </c>
      <c r="B1088" s="1">
        <v>45736</v>
      </c>
      <c r="C1088" t="s">
        <v>934</v>
      </c>
      <c r="D1088" t="s">
        <v>14</v>
      </c>
      <c r="E1088" t="s">
        <v>11</v>
      </c>
      <c r="F1088">
        <v>52197.760000000002</v>
      </c>
      <c r="G1088">
        <v>22.76</v>
      </c>
      <c r="H1088">
        <v>17928.12</v>
      </c>
    </row>
    <row r="1089" spans="1:8">
      <c r="A1089" t="s">
        <v>1397</v>
      </c>
      <c r="B1089" s="1">
        <v>45569</v>
      </c>
      <c r="C1089" t="s">
        <v>339</v>
      </c>
      <c r="D1089" t="s">
        <v>10</v>
      </c>
      <c r="E1089" t="s">
        <v>11</v>
      </c>
      <c r="F1089">
        <v>88601.73</v>
      </c>
      <c r="G1089">
        <v>19.489999999999998</v>
      </c>
      <c r="H1089">
        <v>34170.69</v>
      </c>
    </row>
    <row r="1090" spans="1:8">
      <c r="A1090" t="s">
        <v>1398</v>
      </c>
      <c r="B1090" s="1">
        <v>45669</v>
      </c>
      <c r="C1090" t="s">
        <v>224</v>
      </c>
      <c r="D1090" t="s">
        <v>23</v>
      </c>
      <c r="E1090" t="s">
        <v>11</v>
      </c>
      <c r="F1090">
        <v>83169.8</v>
      </c>
      <c r="G1090">
        <v>18.170000000000002</v>
      </c>
      <c r="H1090">
        <v>30643.67</v>
      </c>
    </row>
    <row r="1091" spans="1:8">
      <c r="A1091" t="s">
        <v>1399</v>
      </c>
      <c r="B1091" s="1">
        <v>45356</v>
      </c>
      <c r="C1091" t="s">
        <v>32</v>
      </c>
      <c r="D1091" t="s">
        <v>14</v>
      </c>
      <c r="E1091" t="s">
        <v>17</v>
      </c>
      <c r="F1091">
        <v>88153.68</v>
      </c>
      <c r="G1091">
        <v>9.8000000000000007</v>
      </c>
      <c r="H1091">
        <v>32866.06</v>
      </c>
    </row>
    <row r="1092" spans="1:8">
      <c r="A1092" t="s">
        <v>1400</v>
      </c>
      <c r="B1092" s="1">
        <v>45651</v>
      </c>
      <c r="C1092" t="s">
        <v>974</v>
      </c>
      <c r="D1092" t="s">
        <v>14</v>
      </c>
      <c r="E1092" t="s">
        <v>30</v>
      </c>
      <c r="F1092">
        <v>34493.74</v>
      </c>
      <c r="G1092">
        <v>11.5</v>
      </c>
      <c r="H1092">
        <v>12440</v>
      </c>
    </row>
    <row r="1093" spans="1:8">
      <c r="A1093" t="s">
        <v>1401</v>
      </c>
      <c r="B1093" s="1">
        <v>45930</v>
      </c>
      <c r="C1093" t="s">
        <v>603</v>
      </c>
      <c r="D1093" t="s">
        <v>39</v>
      </c>
      <c r="E1093" t="s">
        <v>20</v>
      </c>
      <c r="F1093">
        <v>169600.84</v>
      </c>
      <c r="G1093">
        <v>6.55</v>
      </c>
      <c r="H1093">
        <v>51075.47</v>
      </c>
    </row>
    <row r="1094" spans="1:8">
      <c r="A1094" t="s">
        <v>1402</v>
      </c>
      <c r="B1094" s="1">
        <v>45515</v>
      </c>
      <c r="C1094" t="s">
        <v>148</v>
      </c>
      <c r="D1094" t="s">
        <v>14</v>
      </c>
      <c r="E1094" t="s">
        <v>20</v>
      </c>
      <c r="F1094">
        <v>213047.78</v>
      </c>
      <c r="G1094">
        <v>7.98</v>
      </c>
      <c r="H1094">
        <v>66822.490000000005</v>
      </c>
    </row>
    <row r="1095" spans="1:8">
      <c r="A1095" t="s">
        <v>1403</v>
      </c>
      <c r="B1095" s="1">
        <v>45481</v>
      </c>
      <c r="C1095" t="s">
        <v>295</v>
      </c>
      <c r="D1095" t="s">
        <v>39</v>
      </c>
      <c r="E1095" t="s">
        <v>11</v>
      </c>
      <c r="F1095">
        <v>243303.57</v>
      </c>
      <c r="G1095">
        <v>11.68</v>
      </c>
      <c r="H1095">
        <v>124698.77</v>
      </c>
    </row>
    <row r="1096" spans="1:8">
      <c r="A1096" t="s">
        <v>1404</v>
      </c>
      <c r="B1096" s="1">
        <v>45832</v>
      </c>
      <c r="C1096" t="s">
        <v>503</v>
      </c>
      <c r="D1096" t="s">
        <v>10</v>
      </c>
      <c r="E1096" t="s">
        <v>17</v>
      </c>
      <c r="F1096">
        <v>249728.26</v>
      </c>
      <c r="G1096">
        <v>8.82</v>
      </c>
      <c r="H1096">
        <v>134624.4</v>
      </c>
    </row>
    <row r="1097" spans="1:8">
      <c r="A1097" t="s">
        <v>1405</v>
      </c>
      <c r="B1097" s="1">
        <v>45392</v>
      </c>
      <c r="C1097" t="s">
        <v>592</v>
      </c>
      <c r="D1097" t="s">
        <v>39</v>
      </c>
      <c r="E1097" t="s">
        <v>17</v>
      </c>
      <c r="F1097">
        <v>13546.47</v>
      </c>
      <c r="G1097">
        <v>16.22</v>
      </c>
      <c r="H1097">
        <v>6686.07</v>
      </c>
    </row>
    <row r="1098" spans="1:8">
      <c r="A1098" t="s">
        <v>1406</v>
      </c>
      <c r="B1098" s="1">
        <v>45711</v>
      </c>
      <c r="C1098" t="s">
        <v>204</v>
      </c>
      <c r="D1098" t="s">
        <v>14</v>
      </c>
      <c r="E1098" t="s">
        <v>30</v>
      </c>
      <c r="F1098">
        <v>78728.52</v>
      </c>
      <c r="G1098">
        <v>1.17</v>
      </c>
      <c r="H1098">
        <v>42972.21</v>
      </c>
    </row>
    <row r="1099" spans="1:8">
      <c r="A1099" t="s">
        <v>1407</v>
      </c>
      <c r="B1099" s="1">
        <v>45611</v>
      </c>
      <c r="C1099" t="s">
        <v>461</v>
      </c>
      <c r="D1099" t="s">
        <v>39</v>
      </c>
      <c r="E1099" t="s">
        <v>20</v>
      </c>
      <c r="F1099">
        <v>90422.05</v>
      </c>
      <c r="G1099">
        <v>14.57</v>
      </c>
      <c r="H1099">
        <v>30611.49</v>
      </c>
    </row>
    <row r="1100" spans="1:8">
      <c r="A1100" t="s">
        <v>1408</v>
      </c>
      <c r="B1100" s="1">
        <v>45316</v>
      </c>
      <c r="C1100" t="s">
        <v>406</v>
      </c>
      <c r="D1100" t="s">
        <v>10</v>
      </c>
      <c r="E1100" t="s">
        <v>20</v>
      </c>
      <c r="F1100">
        <v>41585.31</v>
      </c>
      <c r="G1100">
        <v>13.47</v>
      </c>
      <c r="H1100">
        <v>16449.939999999999</v>
      </c>
    </row>
    <row r="1101" spans="1:8">
      <c r="A1101" t="s">
        <v>1409</v>
      </c>
      <c r="B1101" s="1">
        <v>45854</v>
      </c>
      <c r="C1101" t="s">
        <v>516</v>
      </c>
      <c r="D1101" t="s">
        <v>14</v>
      </c>
      <c r="E1101" t="s">
        <v>30</v>
      </c>
      <c r="F1101">
        <v>217559.84</v>
      </c>
      <c r="G1101">
        <v>10.75</v>
      </c>
      <c r="H1101">
        <v>56453.4</v>
      </c>
    </row>
    <row r="1102" spans="1:8">
      <c r="A1102" t="s">
        <v>1410</v>
      </c>
      <c r="B1102" s="1">
        <v>45552</v>
      </c>
      <c r="C1102" t="s">
        <v>907</v>
      </c>
      <c r="D1102" t="s">
        <v>14</v>
      </c>
      <c r="E1102" t="s">
        <v>20</v>
      </c>
      <c r="F1102">
        <v>34418.99</v>
      </c>
      <c r="G1102">
        <v>18.16</v>
      </c>
      <c r="H1102">
        <v>16643.11</v>
      </c>
    </row>
    <row r="1103" spans="1:8">
      <c r="A1103" t="s">
        <v>1411</v>
      </c>
      <c r="B1103" s="1">
        <v>45316</v>
      </c>
      <c r="C1103" t="s">
        <v>610</v>
      </c>
      <c r="D1103" t="s">
        <v>14</v>
      </c>
      <c r="E1103" t="s">
        <v>20</v>
      </c>
      <c r="F1103">
        <v>200509.05</v>
      </c>
      <c r="G1103">
        <v>19.600000000000001</v>
      </c>
      <c r="H1103">
        <v>106363.19</v>
      </c>
    </row>
    <row r="1104" spans="1:8">
      <c r="A1104" t="s">
        <v>1412</v>
      </c>
      <c r="B1104" s="1">
        <v>45978</v>
      </c>
      <c r="C1104" t="s">
        <v>624</v>
      </c>
      <c r="D1104" t="s">
        <v>39</v>
      </c>
      <c r="E1104" t="s">
        <v>11</v>
      </c>
      <c r="F1104">
        <v>64073.2</v>
      </c>
      <c r="G1104">
        <v>9.82</v>
      </c>
      <c r="H1104">
        <v>34370.82</v>
      </c>
    </row>
    <row r="1105" spans="1:8">
      <c r="A1105" t="s">
        <v>1413</v>
      </c>
      <c r="B1105" s="1">
        <v>45961</v>
      </c>
      <c r="C1105" t="s">
        <v>513</v>
      </c>
      <c r="D1105" t="s">
        <v>23</v>
      </c>
      <c r="E1105" t="s">
        <v>20</v>
      </c>
      <c r="F1105">
        <v>24167.77</v>
      </c>
      <c r="G1105">
        <v>17.809999999999999</v>
      </c>
      <c r="H1105">
        <v>7644.57</v>
      </c>
    </row>
    <row r="1106" spans="1:8">
      <c r="A1106" t="s">
        <v>1414</v>
      </c>
      <c r="B1106" s="1">
        <v>45568</v>
      </c>
      <c r="C1106" t="s">
        <v>608</v>
      </c>
      <c r="D1106" t="s">
        <v>23</v>
      </c>
      <c r="E1106" t="s">
        <v>11</v>
      </c>
      <c r="F1106">
        <v>141562.84</v>
      </c>
      <c r="G1106">
        <v>12.29</v>
      </c>
      <c r="H1106">
        <v>70808.09</v>
      </c>
    </row>
    <row r="1107" spans="1:8">
      <c r="A1107" t="s">
        <v>1415</v>
      </c>
      <c r="B1107" s="1">
        <v>45579</v>
      </c>
      <c r="C1107" t="s">
        <v>111</v>
      </c>
      <c r="D1107" t="s">
        <v>23</v>
      </c>
      <c r="E1107" t="s">
        <v>11</v>
      </c>
      <c r="F1107">
        <v>223730.33</v>
      </c>
      <c r="G1107">
        <v>23.24</v>
      </c>
      <c r="H1107">
        <v>106874.45</v>
      </c>
    </row>
    <row r="1108" spans="1:8">
      <c r="A1108" t="s">
        <v>1416</v>
      </c>
      <c r="B1108" s="1">
        <v>45556</v>
      </c>
      <c r="C1108" t="s">
        <v>273</v>
      </c>
      <c r="D1108" t="s">
        <v>39</v>
      </c>
      <c r="E1108" t="s">
        <v>17</v>
      </c>
      <c r="F1108">
        <v>30480.720000000001</v>
      </c>
      <c r="G1108">
        <v>12</v>
      </c>
      <c r="H1108">
        <v>7622.92</v>
      </c>
    </row>
    <row r="1109" spans="1:8">
      <c r="A1109" t="s">
        <v>1417</v>
      </c>
      <c r="B1109" s="1">
        <v>45293</v>
      </c>
      <c r="C1109" t="s">
        <v>730</v>
      </c>
      <c r="D1109" t="s">
        <v>10</v>
      </c>
      <c r="E1109" t="s">
        <v>30</v>
      </c>
      <c r="F1109">
        <v>150662.35999999999</v>
      </c>
      <c r="G1109">
        <v>9.4</v>
      </c>
      <c r="H1109">
        <v>58054.89</v>
      </c>
    </row>
    <row r="1110" spans="1:8">
      <c r="A1110" t="s">
        <v>1418</v>
      </c>
      <c r="B1110" s="1">
        <v>45548</v>
      </c>
      <c r="C1110" t="s">
        <v>869</v>
      </c>
      <c r="D1110" t="s">
        <v>23</v>
      </c>
      <c r="E1110" t="s">
        <v>17</v>
      </c>
      <c r="F1110">
        <v>72796.53</v>
      </c>
      <c r="G1110">
        <v>14.91</v>
      </c>
      <c r="H1110">
        <v>37187.769999999997</v>
      </c>
    </row>
    <row r="1111" spans="1:8">
      <c r="A1111" t="s">
        <v>1419</v>
      </c>
      <c r="B1111" s="1">
        <v>45617</v>
      </c>
      <c r="C1111" t="s">
        <v>391</v>
      </c>
      <c r="D1111" t="s">
        <v>39</v>
      </c>
      <c r="E1111" t="s">
        <v>11</v>
      </c>
      <c r="F1111">
        <v>180715.68</v>
      </c>
      <c r="G1111">
        <v>3.27</v>
      </c>
      <c r="H1111">
        <v>76646.210000000006</v>
      </c>
    </row>
    <row r="1112" spans="1:8">
      <c r="A1112" t="s">
        <v>1420</v>
      </c>
      <c r="B1112" s="1">
        <v>45584</v>
      </c>
      <c r="C1112" t="s">
        <v>934</v>
      </c>
      <c r="D1112" t="s">
        <v>14</v>
      </c>
      <c r="E1112" t="s">
        <v>20</v>
      </c>
      <c r="F1112">
        <v>77407.740000000005</v>
      </c>
      <c r="G1112">
        <v>4.71</v>
      </c>
      <c r="H1112">
        <v>39768.050000000003</v>
      </c>
    </row>
    <row r="1113" spans="1:8">
      <c r="A1113" t="s">
        <v>1421</v>
      </c>
      <c r="B1113" s="1">
        <v>45553</v>
      </c>
      <c r="C1113" t="s">
        <v>934</v>
      </c>
      <c r="D1113" t="s">
        <v>39</v>
      </c>
      <c r="E1113" t="s">
        <v>11</v>
      </c>
      <c r="F1113">
        <v>136066.4</v>
      </c>
      <c r="G1113">
        <v>7.37</v>
      </c>
      <c r="H1113">
        <v>64013.79</v>
      </c>
    </row>
    <row r="1114" spans="1:8">
      <c r="A1114" t="s">
        <v>1422</v>
      </c>
      <c r="B1114" s="1">
        <v>45417</v>
      </c>
      <c r="C1114" t="s">
        <v>403</v>
      </c>
      <c r="D1114" t="s">
        <v>10</v>
      </c>
      <c r="E1114" t="s">
        <v>20</v>
      </c>
      <c r="F1114">
        <v>125610.7</v>
      </c>
      <c r="G1114">
        <v>21.53</v>
      </c>
      <c r="H1114">
        <v>39402.980000000003</v>
      </c>
    </row>
    <row r="1115" spans="1:8">
      <c r="A1115" t="s">
        <v>1423</v>
      </c>
      <c r="B1115" s="1">
        <v>45642</v>
      </c>
      <c r="C1115" t="s">
        <v>25</v>
      </c>
      <c r="D1115" t="s">
        <v>39</v>
      </c>
      <c r="E1115" t="s">
        <v>11</v>
      </c>
      <c r="F1115">
        <v>13091.88</v>
      </c>
      <c r="G1115">
        <v>18.760000000000002</v>
      </c>
      <c r="H1115">
        <v>5781.81</v>
      </c>
    </row>
    <row r="1116" spans="1:8">
      <c r="A1116" t="s">
        <v>1424</v>
      </c>
      <c r="B1116" s="1">
        <v>45887</v>
      </c>
      <c r="C1116" t="s">
        <v>105</v>
      </c>
      <c r="D1116" t="s">
        <v>14</v>
      </c>
      <c r="E1116" t="s">
        <v>20</v>
      </c>
      <c r="F1116">
        <v>155102.09</v>
      </c>
      <c r="G1116">
        <v>17.62</v>
      </c>
      <c r="H1116">
        <v>54784.27</v>
      </c>
    </row>
    <row r="1117" spans="1:8">
      <c r="A1117" t="s">
        <v>1425</v>
      </c>
      <c r="B1117" s="1">
        <v>45952</v>
      </c>
      <c r="C1117" t="s">
        <v>584</v>
      </c>
      <c r="D1117" t="s">
        <v>23</v>
      </c>
      <c r="E1117" t="s">
        <v>30</v>
      </c>
      <c r="F1117">
        <v>93692.72</v>
      </c>
      <c r="G1117">
        <v>18.89</v>
      </c>
      <c r="H1117">
        <v>35589.21</v>
      </c>
    </row>
    <row r="1118" spans="1:8">
      <c r="A1118" t="s">
        <v>1426</v>
      </c>
      <c r="B1118" s="1">
        <v>45337</v>
      </c>
      <c r="C1118" t="s">
        <v>45</v>
      </c>
      <c r="D1118" t="s">
        <v>23</v>
      </c>
      <c r="E1118" t="s">
        <v>20</v>
      </c>
      <c r="F1118">
        <v>38464.839999999997</v>
      </c>
      <c r="G1118">
        <v>5.24</v>
      </c>
      <c r="H1118">
        <v>17037.03</v>
      </c>
    </row>
    <row r="1119" spans="1:8">
      <c r="A1119" t="s">
        <v>1427</v>
      </c>
      <c r="B1119" s="1">
        <v>45502</v>
      </c>
      <c r="C1119" t="s">
        <v>479</v>
      </c>
      <c r="D1119" t="s">
        <v>10</v>
      </c>
      <c r="E1119" t="s">
        <v>20</v>
      </c>
      <c r="F1119">
        <v>71640.47</v>
      </c>
      <c r="G1119">
        <v>2.36</v>
      </c>
      <c r="H1119">
        <v>24646.83</v>
      </c>
    </row>
    <row r="1120" spans="1:8">
      <c r="A1120" t="s">
        <v>1428</v>
      </c>
      <c r="B1120" s="1">
        <v>45403</v>
      </c>
      <c r="C1120" t="s">
        <v>380</v>
      </c>
      <c r="D1120" t="s">
        <v>23</v>
      </c>
      <c r="E1120" t="s">
        <v>11</v>
      </c>
      <c r="F1120">
        <v>138805.76000000001</v>
      </c>
      <c r="G1120">
        <v>20.05</v>
      </c>
      <c r="H1120">
        <v>75128.7</v>
      </c>
    </row>
    <row r="1121" spans="1:8">
      <c r="A1121" t="s">
        <v>1429</v>
      </c>
      <c r="B1121" s="1">
        <v>45912</v>
      </c>
      <c r="C1121" t="s">
        <v>1247</v>
      </c>
      <c r="D1121" t="s">
        <v>23</v>
      </c>
      <c r="E1121" t="s">
        <v>20</v>
      </c>
      <c r="F1121">
        <v>78179.41</v>
      </c>
      <c r="G1121">
        <v>11.63</v>
      </c>
      <c r="H1121">
        <v>25802.55</v>
      </c>
    </row>
    <row r="1122" spans="1:8">
      <c r="A1122" t="s">
        <v>1430</v>
      </c>
      <c r="B1122" s="1">
        <v>45456</v>
      </c>
      <c r="C1122" t="s">
        <v>577</v>
      </c>
      <c r="D1122" t="s">
        <v>14</v>
      </c>
      <c r="E1122" t="s">
        <v>17</v>
      </c>
      <c r="F1122">
        <v>24313.24</v>
      </c>
      <c r="G1122">
        <v>11.52</v>
      </c>
      <c r="H1122">
        <v>11807.68</v>
      </c>
    </row>
    <row r="1123" spans="1:8">
      <c r="A1123" t="s">
        <v>1431</v>
      </c>
      <c r="B1123" s="1">
        <v>45360</v>
      </c>
      <c r="C1123" t="s">
        <v>505</v>
      </c>
      <c r="D1123" t="s">
        <v>14</v>
      </c>
      <c r="E1123" t="s">
        <v>20</v>
      </c>
      <c r="F1123">
        <v>195261.39</v>
      </c>
      <c r="G1123">
        <v>8.43</v>
      </c>
      <c r="H1123">
        <v>82172.710000000006</v>
      </c>
    </row>
    <row r="1124" spans="1:8">
      <c r="A1124" t="s">
        <v>1432</v>
      </c>
      <c r="B1124" s="1">
        <v>45845</v>
      </c>
      <c r="C1124" t="s">
        <v>266</v>
      </c>
      <c r="D1124" t="s">
        <v>10</v>
      </c>
      <c r="E1124" t="s">
        <v>11</v>
      </c>
      <c r="F1124">
        <v>145872.71</v>
      </c>
      <c r="G1124">
        <v>3.27</v>
      </c>
      <c r="H1124">
        <v>36609.14</v>
      </c>
    </row>
    <row r="1125" spans="1:8">
      <c r="A1125" t="s">
        <v>1433</v>
      </c>
      <c r="B1125" s="1">
        <v>45927</v>
      </c>
      <c r="C1125" t="s">
        <v>926</v>
      </c>
      <c r="D1125" t="s">
        <v>14</v>
      </c>
      <c r="E1125" t="s">
        <v>17</v>
      </c>
      <c r="F1125">
        <v>14725.68</v>
      </c>
      <c r="G1125">
        <v>13.86</v>
      </c>
      <c r="H1125">
        <v>4107.3999999999996</v>
      </c>
    </row>
    <row r="1126" spans="1:8">
      <c r="A1126" t="s">
        <v>1434</v>
      </c>
      <c r="B1126" s="1">
        <v>45932</v>
      </c>
      <c r="C1126" t="s">
        <v>16</v>
      </c>
      <c r="D1126" t="s">
        <v>14</v>
      </c>
      <c r="E1126" t="s">
        <v>11</v>
      </c>
      <c r="F1126">
        <v>46044.08</v>
      </c>
      <c r="G1126">
        <v>14.33</v>
      </c>
      <c r="H1126">
        <v>13101.03</v>
      </c>
    </row>
    <row r="1127" spans="1:8">
      <c r="A1127" t="s">
        <v>1435</v>
      </c>
      <c r="B1127" s="1">
        <v>45792</v>
      </c>
      <c r="C1127" t="s">
        <v>67</v>
      </c>
      <c r="D1127" t="s">
        <v>14</v>
      </c>
      <c r="E1127" t="s">
        <v>20</v>
      </c>
      <c r="F1127">
        <v>110969.14</v>
      </c>
      <c r="G1127">
        <v>17.23</v>
      </c>
      <c r="H1127">
        <v>53362.42</v>
      </c>
    </row>
    <row r="1128" spans="1:8">
      <c r="A1128" t="s">
        <v>1436</v>
      </c>
      <c r="B1128" s="1">
        <v>45663</v>
      </c>
      <c r="C1128" t="s">
        <v>649</v>
      </c>
      <c r="D1128" t="s">
        <v>23</v>
      </c>
      <c r="E1128" t="s">
        <v>30</v>
      </c>
      <c r="F1128">
        <v>30284.240000000002</v>
      </c>
      <c r="G1128">
        <v>6.07</v>
      </c>
      <c r="H1128">
        <v>12002.67</v>
      </c>
    </row>
    <row r="1129" spans="1:8">
      <c r="A1129" t="s">
        <v>1437</v>
      </c>
      <c r="B1129" s="1">
        <v>45966</v>
      </c>
      <c r="C1129" t="s">
        <v>934</v>
      </c>
      <c r="D1129" t="s">
        <v>23</v>
      </c>
      <c r="E1129" t="s">
        <v>17</v>
      </c>
      <c r="F1129">
        <v>66363.759999999995</v>
      </c>
      <c r="G1129">
        <v>9.74</v>
      </c>
      <c r="H1129">
        <v>33659.599999999999</v>
      </c>
    </row>
    <row r="1130" spans="1:8">
      <c r="A1130" t="s">
        <v>1438</v>
      </c>
      <c r="B1130" s="1">
        <v>45863</v>
      </c>
      <c r="C1130" t="s">
        <v>105</v>
      </c>
      <c r="D1130" t="s">
        <v>39</v>
      </c>
      <c r="E1130" t="s">
        <v>20</v>
      </c>
      <c r="F1130">
        <v>106632.49</v>
      </c>
      <c r="G1130">
        <v>19.350000000000001</v>
      </c>
      <c r="H1130">
        <v>49569.79</v>
      </c>
    </row>
    <row r="1131" spans="1:8">
      <c r="A1131" t="s">
        <v>1439</v>
      </c>
      <c r="B1131" s="1">
        <v>45818</v>
      </c>
      <c r="C1131" t="s">
        <v>447</v>
      </c>
      <c r="D1131" t="s">
        <v>39</v>
      </c>
      <c r="E1131" t="s">
        <v>17</v>
      </c>
      <c r="F1131">
        <v>76403</v>
      </c>
      <c r="G1131">
        <v>16.39</v>
      </c>
      <c r="H1131">
        <v>34658.97</v>
      </c>
    </row>
    <row r="1132" spans="1:8">
      <c r="A1132" t="s">
        <v>1440</v>
      </c>
      <c r="B1132" s="1">
        <v>45329</v>
      </c>
      <c r="C1132" t="s">
        <v>1067</v>
      </c>
      <c r="D1132" t="s">
        <v>14</v>
      </c>
      <c r="E1132" t="s">
        <v>17</v>
      </c>
      <c r="F1132">
        <v>47706.87</v>
      </c>
      <c r="G1132">
        <v>21.8</v>
      </c>
      <c r="H1132">
        <v>12086.38</v>
      </c>
    </row>
    <row r="1133" spans="1:8">
      <c r="A1133" t="s">
        <v>1441</v>
      </c>
      <c r="B1133" s="1">
        <v>45759</v>
      </c>
      <c r="C1133" t="s">
        <v>1046</v>
      </c>
      <c r="D1133" t="s">
        <v>23</v>
      </c>
      <c r="E1133" t="s">
        <v>17</v>
      </c>
      <c r="F1133">
        <v>43556.85</v>
      </c>
      <c r="G1133">
        <v>8.6199999999999992</v>
      </c>
      <c r="H1133">
        <v>12375.28</v>
      </c>
    </row>
    <row r="1134" spans="1:8">
      <c r="A1134" t="s">
        <v>1442</v>
      </c>
      <c r="B1134" s="1">
        <v>45558</v>
      </c>
      <c r="C1134" t="s">
        <v>775</v>
      </c>
      <c r="D1134" t="s">
        <v>39</v>
      </c>
      <c r="E1134" t="s">
        <v>20</v>
      </c>
      <c r="F1134">
        <v>176209.62</v>
      </c>
      <c r="G1134">
        <v>19.95</v>
      </c>
      <c r="H1134">
        <v>48330.3</v>
      </c>
    </row>
    <row r="1135" spans="1:8">
      <c r="A1135" t="s">
        <v>1443</v>
      </c>
      <c r="B1135" s="1">
        <v>45318</v>
      </c>
      <c r="C1135" t="s">
        <v>43</v>
      </c>
      <c r="D1135" t="s">
        <v>10</v>
      </c>
      <c r="E1135" t="s">
        <v>30</v>
      </c>
      <c r="F1135">
        <v>89844.3</v>
      </c>
      <c r="G1135">
        <v>10.17</v>
      </c>
      <c r="H1135">
        <v>27707.56</v>
      </c>
    </row>
    <row r="1136" spans="1:8">
      <c r="A1136" t="s">
        <v>1444</v>
      </c>
      <c r="B1136" s="1">
        <v>45779</v>
      </c>
      <c r="C1136" t="s">
        <v>186</v>
      </c>
      <c r="D1136" t="s">
        <v>14</v>
      </c>
      <c r="E1136" t="s">
        <v>17</v>
      </c>
      <c r="F1136">
        <v>102789.29</v>
      </c>
      <c r="G1136">
        <v>17.55</v>
      </c>
      <c r="H1136">
        <v>33390.25</v>
      </c>
    </row>
    <row r="1137" spans="1:8">
      <c r="A1137" t="s">
        <v>1445</v>
      </c>
      <c r="B1137" s="1">
        <v>45974</v>
      </c>
      <c r="C1137" t="s">
        <v>825</v>
      </c>
      <c r="D1137" t="s">
        <v>14</v>
      </c>
      <c r="E1137" t="s">
        <v>17</v>
      </c>
      <c r="F1137">
        <v>78540.429999999993</v>
      </c>
      <c r="G1137">
        <v>18.59</v>
      </c>
      <c r="H1137">
        <v>24696.18</v>
      </c>
    </row>
    <row r="1138" spans="1:8">
      <c r="A1138" t="s">
        <v>1446</v>
      </c>
      <c r="B1138" s="1">
        <v>45340</v>
      </c>
      <c r="C1138" t="s">
        <v>934</v>
      </c>
      <c r="D1138" t="s">
        <v>10</v>
      </c>
      <c r="E1138" t="s">
        <v>20</v>
      </c>
      <c r="F1138">
        <v>167252.76</v>
      </c>
      <c r="G1138">
        <v>22.24</v>
      </c>
      <c r="H1138">
        <v>72526</v>
      </c>
    </row>
    <row r="1139" spans="1:8">
      <c r="A1139" t="s">
        <v>1447</v>
      </c>
      <c r="B1139" s="1">
        <v>45981</v>
      </c>
      <c r="C1139" t="s">
        <v>196</v>
      </c>
      <c r="D1139" t="s">
        <v>10</v>
      </c>
      <c r="E1139" t="s">
        <v>30</v>
      </c>
      <c r="F1139">
        <v>67903.33</v>
      </c>
      <c r="G1139">
        <v>18.13</v>
      </c>
      <c r="H1139">
        <v>30178.37</v>
      </c>
    </row>
    <row r="1140" spans="1:8">
      <c r="A1140" t="s">
        <v>1448</v>
      </c>
      <c r="B1140" s="1">
        <v>45772</v>
      </c>
      <c r="C1140" t="s">
        <v>53</v>
      </c>
      <c r="D1140" t="s">
        <v>23</v>
      </c>
      <c r="E1140" t="s">
        <v>20</v>
      </c>
      <c r="F1140">
        <v>207790.66</v>
      </c>
      <c r="G1140">
        <v>14.93</v>
      </c>
      <c r="H1140">
        <v>73109.89</v>
      </c>
    </row>
    <row r="1141" spans="1:8">
      <c r="A1141" t="s">
        <v>1449</v>
      </c>
      <c r="B1141" s="1">
        <v>45444</v>
      </c>
      <c r="C1141" t="s">
        <v>406</v>
      </c>
      <c r="D1141" t="s">
        <v>14</v>
      </c>
      <c r="E1141" t="s">
        <v>11</v>
      </c>
      <c r="F1141">
        <v>202945.96</v>
      </c>
      <c r="G1141">
        <v>12.42</v>
      </c>
      <c r="H1141">
        <v>91199.79</v>
      </c>
    </row>
    <row r="1142" spans="1:8">
      <c r="A1142" t="s">
        <v>1450</v>
      </c>
      <c r="B1142" s="1">
        <v>45905</v>
      </c>
      <c r="C1142" t="s">
        <v>67</v>
      </c>
      <c r="D1142" t="s">
        <v>23</v>
      </c>
      <c r="E1142" t="s">
        <v>11</v>
      </c>
      <c r="F1142">
        <v>58544.52</v>
      </c>
      <c r="G1142">
        <v>16.170000000000002</v>
      </c>
      <c r="H1142">
        <v>15126.08</v>
      </c>
    </row>
    <row r="1143" spans="1:8">
      <c r="A1143" t="s">
        <v>1451</v>
      </c>
      <c r="B1143" s="1">
        <v>45861</v>
      </c>
      <c r="C1143" t="s">
        <v>188</v>
      </c>
      <c r="D1143" t="s">
        <v>14</v>
      </c>
      <c r="E1143" t="s">
        <v>17</v>
      </c>
      <c r="F1143">
        <v>110127.18</v>
      </c>
      <c r="G1143">
        <v>7.95</v>
      </c>
      <c r="H1143">
        <v>52527.19</v>
      </c>
    </row>
    <row r="1144" spans="1:8">
      <c r="A1144" t="s">
        <v>1452</v>
      </c>
      <c r="B1144" s="1">
        <v>45558</v>
      </c>
      <c r="C1144" t="s">
        <v>566</v>
      </c>
      <c r="D1144" t="s">
        <v>14</v>
      </c>
      <c r="E1144" t="s">
        <v>17</v>
      </c>
      <c r="F1144">
        <v>214977.87</v>
      </c>
      <c r="G1144">
        <v>20.47</v>
      </c>
      <c r="H1144">
        <v>100283.92</v>
      </c>
    </row>
    <row r="1145" spans="1:8">
      <c r="A1145" t="s">
        <v>1453</v>
      </c>
      <c r="B1145" s="1">
        <v>45381</v>
      </c>
      <c r="C1145" t="s">
        <v>471</v>
      </c>
      <c r="D1145" t="s">
        <v>39</v>
      </c>
      <c r="E1145" t="s">
        <v>11</v>
      </c>
      <c r="F1145">
        <v>248259.35</v>
      </c>
      <c r="G1145">
        <v>23.08</v>
      </c>
      <c r="H1145">
        <v>88194.559999999998</v>
      </c>
    </row>
    <row r="1146" spans="1:8">
      <c r="A1146" t="s">
        <v>1454</v>
      </c>
      <c r="B1146" s="1">
        <v>45696</v>
      </c>
      <c r="C1146" t="s">
        <v>447</v>
      </c>
      <c r="D1146" t="s">
        <v>10</v>
      </c>
      <c r="E1146" t="s">
        <v>30</v>
      </c>
      <c r="F1146">
        <v>155284.84</v>
      </c>
      <c r="G1146">
        <v>20.21</v>
      </c>
      <c r="H1146">
        <v>70316.83</v>
      </c>
    </row>
    <row r="1147" spans="1:8">
      <c r="A1147" t="s">
        <v>1455</v>
      </c>
      <c r="B1147" s="1">
        <v>45581</v>
      </c>
      <c r="C1147" t="s">
        <v>842</v>
      </c>
      <c r="D1147" t="s">
        <v>14</v>
      </c>
      <c r="E1147" t="s">
        <v>20</v>
      </c>
      <c r="F1147">
        <v>71397.7</v>
      </c>
      <c r="G1147">
        <v>6.2</v>
      </c>
      <c r="H1147">
        <v>36313.86</v>
      </c>
    </row>
    <row r="1148" spans="1:8">
      <c r="A1148" t="s">
        <v>1456</v>
      </c>
      <c r="B1148" s="1">
        <v>45395</v>
      </c>
      <c r="C1148" t="s">
        <v>342</v>
      </c>
      <c r="D1148" t="s">
        <v>39</v>
      </c>
      <c r="E1148" t="s">
        <v>17</v>
      </c>
      <c r="F1148">
        <v>62197.68</v>
      </c>
      <c r="G1148">
        <v>20.85</v>
      </c>
      <c r="H1148">
        <v>19767.59</v>
      </c>
    </row>
    <row r="1149" spans="1:8">
      <c r="A1149" t="s">
        <v>1457</v>
      </c>
      <c r="B1149" s="1">
        <v>45871</v>
      </c>
      <c r="C1149" t="s">
        <v>1458</v>
      </c>
      <c r="D1149" t="s">
        <v>23</v>
      </c>
      <c r="E1149" t="s">
        <v>17</v>
      </c>
      <c r="F1149">
        <v>117544.64</v>
      </c>
      <c r="G1149">
        <v>22.93</v>
      </c>
      <c r="H1149">
        <v>61384.54</v>
      </c>
    </row>
    <row r="1150" spans="1:8">
      <c r="A1150" t="s">
        <v>1459</v>
      </c>
      <c r="B1150" s="1">
        <v>45998</v>
      </c>
      <c r="C1150" t="s">
        <v>142</v>
      </c>
      <c r="D1150" t="s">
        <v>14</v>
      </c>
      <c r="E1150" t="s">
        <v>17</v>
      </c>
      <c r="F1150">
        <v>106623.65</v>
      </c>
      <c r="G1150">
        <v>17.309999999999999</v>
      </c>
      <c r="H1150">
        <v>39923.42</v>
      </c>
    </row>
    <row r="1151" spans="1:8">
      <c r="A1151" t="s">
        <v>1460</v>
      </c>
      <c r="B1151" s="1">
        <v>45740</v>
      </c>
      <c r="C1151" t="s">
        <v>41</v>
      </c>
      <c r="D1151" t="s">
        <v>39</v>
      </c>
      <c r="E1151" t="s">
        <v>30</v>
      </c>
      <c r="F1151">
        <v>111508.59</v>
      </c>
      <c r="G1151">
        <v>6.1</v>
      </c>
      <c r="H1151">
        <v>48413.81</v>
      </c>
    </row>
    <row r="1152" spans="1:8">
      <c r="A1152" t="s">
        <v>1461</v>
      </c>
      <c r="B1152" s="1">
        <v>45321</v>
      </c>
      <c r="C1152" t="s">
        <v>87</v>
      </c>
      <c r="D1152" t="s">
        <v>23</v>
      </c>
      <c r="E1152" t="s">
        <v>30</v>
      </c>
      <c r="F1152">
        <v>85162.34</v>
      </c>
      <c r="G1152">
        <v>21.38</v>
      </c>
      <c r="H1152">
        <v>33945.919999999998</v>
      </c>
    </row>
    <row r="1153" spans="1:8">
      <c r="A1153" t="s">
        <v>1462</v>
      </c>
      <c r="B1153" s="1">
        <v>45533</v>
      </c>
      <c r="C1153" t="s">
        <v>224</v>
      </c>
      <c r="D1153" t="s">
        <v>14</v>
      </c>
      <c r="E1153" t="s">
        <v>30</v>
      </c>
      <c r="F1153">
        <v>76727.59</v>
      </c>
      <c r="G1153">
        <v>24.29</v>
      </c>
      <c r="H1153">
        <v>32861.46</v>
      </c>
    </row>
    <row r="1154" spans="1:8">
      <c r="A1154" t="s">
        <v>1463</v>
      </c>
      <c r="B1154" s="1">
        <v>45702</v>
      </c>
      <c r="C1154" t="s">
        <v>855</v>
      </c>
      <c r="D1154" t="s">
        <v>10</v>
      </c>
      <c r="E1154" t="s">
        <v>11</v>
      </c>
      <c r="F1154">
        <v>210218.17</v>
      </c>
      <c r="G1154">
        <v>12.02</v>
      </c>
      <c r="H1154">
        <v>91097.64</v>
      </c>
    </row>
    <row r="1155" spans="1:8">
      <c r="A1155" t="s">
        <v>1464</v>
      </c>
      <c r="B1155" s="1">
        <v>45989</v>
      </c>
      <c r="C1155" t="s">
        <v>1140</v>
      </c>
      <c r="D1155" t="s">
        <v>10</v>
      </c>
      <c r="E1155" t="s">
        <v>20</v>
      </c>
      <c r="F1155">
        <v>117587.63</v>
      </c>
      <c r="G1155">
        <v>14.75</v>
      </c>
      <c r="H1155">
        <v>36626.32</v>
      </c>
    </row>
    <row r="1156" spans="1:8">
      <c r="A1156" t="s">
        <v>1465</v>
      </c>
      <c r="B1156" s="1">
        <v>45419</v>
      </c>
      <c r="C1156" t="s">
        <v>186</v>
      </c>
      <c r="D1156" t="s">
        <v>23</v>
      </c>
      <c r="E1156" t="s">
        <v>11</v>
      </c>
      <c r="F1156">
        <v>197563.51999999999</v>
      </c>
      <c r="G1156">
        <v>20.86</v>
      </c>
      <c r="H1156">
        <v>104745.77</v>
      </c>
    </row>
    <row r="1157" spans="1:8">
      <c r="A1157" t="s">
        <v>1466</v>
      </c>
      <c r="B1157" s="1">
        <v>45872</v>
      </c>
      <c r="C1157" t="s">
        <v>855</v>
      </c>
      <c r="D1157" t="s">
        <v>39</v>
      </c>
      <c r="E1157" t="s">
        <v>17</v>
      </c>
      <c r="F1157">
        <v>79617.08</v>
      </c>
      <c r="G1157">
        <v>12.73</v>
      </c>
      <c r="H1157">
        <v>31851.31</v>
      </c>
    </row>
    <row r="1158" spans="1:8">
      <c r="A1158" t="s">
        <v>1467</v>
      </c>
      <c r="B1158" s="1">
        <v>45349</v>
      </c>
      <c r="C1158" t="s">
        <v>575</v>
      </c>
      <c r="D1158" t="s">
        <v>39</v>
      </c>
      <c r="E1158" t="s">
        <v>30</v>
      </c>
      <c r="F1158">
        <v>82377.7</v>
      </c>
      <c r="G1158">
        <v>2.35</v>
      </c>
      <c r="H1158">
        <v>25363.8</v>
      </c>
    </row>
    <row r="1159" spans="1:8">
      <c r="A1159" t="s">
        <v>1468</v>
      </c>
      <c r="B1159" s="1">
        <v>45647</v>
      </c>
      <c r="C1159" t="s">
        <v>279</v>
      </c>
      <c r="D1159" t="s">
        <v>14</v>
      </c>
      <c r="E1159" t="s">
        <v>20</v>
      </c>
      <c r="F1159">
        <v>13617.57</v>
      </c>
      <c r="G1159">
        <v>3.87</v>
      </c>
      <c r="H1159">
        <v>7152.14</v>
      </c>
    </row>
    <row r="1160" spans="1:8">
      <c r="A1160" t="s">
        <v>1469</v>
      </c>
      <c r="B1160" s="1">
        <v>45544</v>
      </c>
      <c r="C1160" t="s">
        <v>45</v>
      </c>
      <c r="D1160" t="s">
        <v>39</v>
      </c>
      <c r="E1160" t="s">
        <v>20</v>
      </c>
      <c r="F1160">
        <v>106277.94</v>
      </c>
      <c r="G1160">
        <v>19.579999999999998</v>
      </c>
      <c r="H1160">
        <v>48501.25</v>
      </c>
    </row>
    <row r="1161" spans="1:8">
      <c r="A1161" t="s">
        <v>1470</v>
      </c>
      <c r="B1161" s="1">
        <v>45638</v>
      </c>
      <c r="C1161" t="s">
        <v>49</v>
      </c>
      <c r="D1161" t="s">
        <v>23</v>
      </c>
      <c r="E1161" t="s">
        <v>20</v>
      </c>
      <c r="F1161">
        <v>223726.73</v>
      </c>
      <c r="G1161">
        <v>0.61</v>
      </c>
      <c r="H1161">
        <v>118485.25</v>
      </c>
    </row>
    <row r="1162" spans="1:8">
      <c r="A1162" t="s">
        <v>1471</v>
      </c>
      <c r="B1162" s="1">
        <v>45505</v>
      </c>
      <c r="C1162" t="s">
        <v>628</v>
      </c>
      <c r="D1162" t="s">
        <v>39</v>
      </c>
      <c r="E1162" t="s">
        <v>20</v>
      </c>
      <c r="F1162">
        <v>40659.269999999997</v>
      </c>
      <c r="G1162">
        <v>4.29</v>
      </c>
      <c r="H1162">
        <v>19956.759999999998</v>
      </c>
    </row>
    <row r="1163" spans="1:8">
      <c r="A1163" t="s">
        <v>1472</v>
      </c>
      <c r="B1163" s="1">
        <v>46009</v>
      </c>
      <c r="C1163" t="s">
        <v>245</v>
      </c>
      <c r="D1163" t="s">
        <v>39</v>
      </c>
      <c r="E1163" t="s">
        <v>11</v>
      </c>
      <c r="F1163">
        <v>62158.47</v>
      </c>
      <c r="G1163">
        <v>12.74</v>
      </c>
      <c r="H1163">
        <v>24509.01</v>
      </c>
    </row>
    <row r="1164" spans="1:8">
      <c r="A1164" t="s">
        <v>1473</v>
      </c>
      <c r="B1164" s="1">
        <v>45831</v>
      </c>
      <c r="C1164" t="s">
        <v>769</v>
      </c>
      <c r="D1164" t="s">
        <v>39</v>
      </c>
      <c r="E1164" t="s">
        <v>30</v>
      </c>
      <c r="F1164">
        <v>22238.39</v>
      </c>
      <c r="G1164">
        <v>9.9499999999999993</v>
      </c>
      <c r="H1164">
        <v>10731.78</v>
      </c>
    </row>
    <row r="1165" spans="1:8">
      <c r="A1165" t="s">
        <v>1474</v>
      </c>
      <c r="B1165" s="1">
        <v>45458</v>
      </c>
      <c r="C1165" t="s">
        <v>169</v>
      </c>
      <c r="D1165" t="s">
        <v>10</v>
      </c>
      <c r="E1165" t="s">
        <v>20</v>
      </c>
      <c r="F1165">
        <v>236494.56</v>
      </c>
      <c r="G1165">
        <v>10.76</v>
      </c>
      <c r="H1165">
        <v>124470.73</v>
      </c>
    </row>
    <row r="1166" spans="1:8">
      <c r="A1166" t="s">
        <v>1475</v>
      </c>
      <c r="B1166" s="1">
        <v>45403</v>
      </c>
      <c r="C1166" t="s">
        <v>336</v>
      </c>
      <c r="D1166" t="s">
        <v>39</v>
      </c>
      <c r="E1166" t="s">
        <v>30</v>
      </c>
      <c r="F1166">
        <v>134345.01</v>
      </c>
      <c r="G1166">
        <v>13.74</v>
      </c>
      <c r="H1166">
        <v>47786.92</v>
      </c>
    </row>
    <row r="1167" spans="1:8">
      <c r="A1167" t="s">
        <v>1476</v>
      </c>
      <c r="B1167" s="1">
        <v>45893</v>
      </c>
      <c r="C1167" t="s">
        <v>87</v>
      </c>
      <c r="D1167" t="s">
        <v>39</v>
      </c>
      <c r="E1167" t="s">
        <v>30</v>
      </c>
      <c r="F1167">
        <v>23671.81</v>
      </c>
      <c r="G1167">
        <v>3.36</v>
      </c>
      <c r="H1167">
        <v>11467.96</v>
      </c>
    </row>
    <row r="1168" spans="1:8">
      <c r="A1168" t="s">
        <v>1477</v>
      </c>
      <c r="B1168" s="1">
        <v>45560</v>
      </c>
      <c r="C1168" t="s">
        <v>13</v>
      </c>
      <c r="D1168" t="s">
        <v>23</v>
      </c>
      <c r="E1168" t="s">
        <v>30</v>
      </c>
      <c r="F1168">
        <v>16759.830000000002</v>
      </c>
      <c r="G1168">
        <v>12.41</v>
      </c>
      <c r="H1168">
        <v>6486.76</v>
      </c>
    </row>
    <row r="1169" spans="1:8">
      <c r="A1169" t="s">
        <v>1478</v>
      </c>
      <c r="B1169" s="1">
        <v>45502</v>
      </c>
      <c r="C1169" t="s">
        <v>235</v>
      </c>
      <c r="D1169" t="s">
        <v>10</v>
      </c>
      <c r="E1169" t="s">
        <v>30</v>
      </c>
      <c r="F1169">
        <v>20376.2</v>
      </c>
      <c r="G1169">
        <v>5.77</v>
      </c>
      <c r="H1169">
        <v>5674.77</v>
      </c>
    </row>
    <row r="1170" spans="1:8">
      <c r="A1170" t="s">
        <v>1479</v>
      </c>
      <c r="B1170" s="1">
        <v>45312</v>
      </c>
      <c r="C1170" t="s">
        <v>573</v>
      </c>
      <c r="D1170" t="s">
        <v>14</v>
      </c>
      <c r="E1170" t="s">
        <v>11</v>
      </c>
      <c r="F1170">
        <v>146492.43</v>
      </c>
      <c r="G1170">
        <v>23.73</v>
      </c>
      <c r="H1170">
        <v>53339.49</v>
      </c>
    </row>
    <row r="1171" spans="1:8">
      <c r="A1171" t="s">
        <v>1480</v>
      </c>
      <c r="B1171" s="1">
        <v>45399</v>
      </c>
      <c r="C1171" t="s">
        <v>507</v>
      </c>
      <c r="D1171" t="s">
        <v>14</v>
      </c>
      <c r="E1171" t="s">
        <v>17</v>
      </c>
      <c r="F1171">
        <v>191369.13</v>
      </c>
      <c r="G1171">
        <v>24.47</v>
      </c>
      <c r="H1171">
        <v>89652.2</v>
      </c>
    </row>
    <row r="1172" spans="1:8">
      <c r="A1172" t="s">
        <v>1481</v>
      </c>
      <c r="B1172" s="1">
        <v>45747</v>
      </c>
      <c r="C1172" t="s">
        <v>423</v>
      </c>
      <c r="D1172" t="s">
        <v>23</v>
      </c>
      <c r="E1172" t="s">
        <v>20</v>
      </c>
      <c r="F1172">
        <v>47370.17</v>
      </c>
      <c r="G1172">
        <v>1.73</v>
      </c>
      <c r="H1172">
        <v>19323.22</v>
      </c>
    </row>
    <row r="1173" spans="1:8">
      <c r="A1173" t="s">
        <v>1482</v>
      </c>
      <c r="B1173" s="1">
        <v>45853</v>
      </c>
      <c r="C1173" t="s">
        <v>129</v>
      </c>
      <c r="D1173" t="s">
        <v>39</v>
      </c>
      <c r="E1173" t="s">
        <v>30</v>
      </c>
      <c r="F1173">
        <v>48796.06</v>
      </c>
      <c r="G1173">
        <v>3.8</v>
      </c>
      <c r="H1173">
        <v>26776.36</v>
      </c>
    </row>
    <row r="1174" spans="1:8">
      <c r="A1174" t="s">
        <v>1483</v>
      </c>
      <c r="B1174" s="1">
        <v>45414</v>
      </c>
      <c r="C1174" t="s">
        <v>498</v>
      </c>
      <c r="D1174" t="s">
        <v>23</v>
      </c>
      <c r="E1174" t="s">
        <v>17</v>
      </c>
      <c r="F1174">
        <v>235086</v>
      </c>
      <c r="G1174">
        <v>14</v>
      </c>
      <c r="H1174">
        <v>102121.15</v>
      </c>
    </row>
    <row r="1175" spans="1:8">
      <c r="A1175" t="s">
        <v>1484</v>
      </c>
      <c r="B1175" s="1">
        <v>45386</v>
      </c>
      <c r="C1175" t="s">
        <v>217</v>
      </c>
      <c r="D1175" t="s">
        <v>10</v>
      </c>
      <c r="E1175" t="s">
        <v>17</v>
      </c>
      <c r="F1175">
        <v>49887.62</v>
      </c>
      <c r="G1175">
        <v>12.66</v>
      </c>
      <c r="H1175">
        <v>18787.66</v>
      </c>
    </row>
    <row r="1176" spans="1:8">
      <c r="A1176" t="s">
        <v>1485</v>
      </c>
      <c r="B1176" s="1">
        <v>45329</v>
      </c>
      <c r="C1176" t="s">
        <v>855</v>
      </c>
      <c r="D1176" t="s">
        <v>39</v>
      </c>
      <c r="E1176" t="s">
        <v>17</v>
      </c>
      <c r="F1176">
        <v>14762.36</v>
      </c>
      <c r="G1176">
        <v>9.7799999999999994</v>
      </c>
      <c r="H1176">
        <v>7038.96</v>
      </c>
    </row>
    <row r="1177" spans="1:8">
      <c r="A1177" t="s">
        <v>1486</v>
      </c>
      <c r="B1177" s="1">
        <v>45864</v>
      </c>
      <c r="C1177" t="s">
        <v>1458</v>
      </c>
      <c r="D1177" t="s">
        <v>14</v>
      </c>
      <c r="E1177" t="s">
        <v>17</v>
      </c>
      <c r="F1177">
        <v>17545.02</v>
      </c>
      <c r="G1177">
        <v>7.71</v>
      </c>
      <c r="H1177">
        <v>5090.9799999999996</v>
      </c>
    </row>
    <row r="1178" spans="1:8">
      <c r="A1178" t="s">
        <v>1487</v>
      </c>
      <c r="B1178" s="1">
        <v>45633</v>
      </c>
      <c r="C1178" t="s">
        <v>215</v>
      </c>
      <c r="D1178" t="s">
        <v>23</v>
      </c>
      <c r="E1178" t="s">
        <v>30</v>
      </c>
      <c r="F1178">
        <v>50558.8</v>
      </c>
      <c r="G1178">
        <v>0.77</v>
      </c>
      <c r="H1178">
        <v>13620.33</v>
      </c>
    </row>
    <row r="1179" spans="1:8">
      <c r="A1179" t="s">
        <v>1488</v>
      </c>
      <c r="B1179" s="1">
        <v>45880</v>
      </c>
      <c r="C1179" t="s">
        <v>714</v>
      </c>
      <c r="D1179" t="s">
        <v>10</v>
      </c>
      <c r="E1179" t="s">
        <v>11</v>
      </c>
      <c r="F1179">
        <v>98714.2</v>
      </c>
      <c r="G1179">
        <v>20.329999999999998</v>
      </c>
      <c r="H1179">
        <v>46288.58</v>
      </c>
    </row>
    <row r="1180" spans="1:8">
      <c r="A1180" t="s">
        <v>1489</v>
      </c>
      <c r="B1180" s="1">
        <v>45361</v>
      </c>
      <c r="C1180" t="s">
        <v>194</v>
      </c>
      <c r="D1180" t="s">
        <v>23</v>
      </c>
      <c r="E1180" t="s">
        <v>20</v>
      </c>
      <c r="F1180">
        <v>134492.32999999999</v>
      </c>
      <c r="G1180">
        <v>0.47</v>
      </c>
      <c r="H1180">
        <v>72366.960000000006</v>
      </c>
    </row>
    <row r="1181" spans="1:8">
      <c r="A1181" t="s">
        <v>1490</v>
      </c>
      <c r="B1181" s="1">
        <v>45675</v>
      </c>
      <c r="C1181" t="s">
        <v>450</v>
      </c>
      <c r="D1181" t="s">
        <v>23</v>
      </c>
      <c r="E1181" t="s">
        <v>20</v>
      </c>
      <c r="F1181">
        <v>121506.81</v>
      </c>
      <c r="G1181">
        <v>23.09</v>
      </c>
      <c r="H1181">
        <v>59538.05</v>
      </c>
    </row>
    <row r="1182" spans="1:8">
      <c r="A1182" t="s">
        <v>1491</v>
      </c>
      <c r="B1182" s="1">
        <v>45499</v>
      </c>
      <c r="C1182" t="s">
        <v>152</v>
      </c>
      <c r="D1182" t="s">
        <v>23</v>
      </c>
      <c r="E1182" t="s">
        <v>20</v>
      </c>
      <c r="F1182">
        <v>96356.41</v>
      </c>
      <c r="G1182">
        <v>19.190000000000001</v>
      </c>
      <c r="H1182">
        <v>41248.230000000003</v>
      </c>
    </row>
    <row r="1183" spans="1:8">
      <c r="A1183" t="s">
        <v>1492</v>
      </c>
      <c r="B1183" s="1">
        <v>45735</v>
      </c>
      <c r="C1183" t="s">
        <v>662</v>
      </c>
      <c r="D1183" t="s">
        <v>39</v>
      </c>
      <c r="E1183" t="s">
        <v>30</v>
      </c>
      <c r="F1183">
        <v>100514.76</v>
      </c>
      <c r="G1183">
        <v>9.35</v>
      </c>
      <c r="H1183">
        <v>51939.6</v>
      </c>
    </row>
    <row r="1184" spans="1:8">
      <c r="A1184" t="s">
        <v>1493</v>
      </c>
      <c r="B1184" s="1">
        <v>45305</v>
      </c>
      <c r="C1184" t="s">
        <v>907</v>
      </c>
      <c r="D1184" t="s">
        <v>39</v>
      </c>
      <c r="E1184" t="s">
        <v>20</v>
      </c>
      <c r="F1184">
        <v>89065.5</v>
      </c>
      <c r="G1184">
        <v>4.08</v>
      </c>
      <c r="H1184">
        <v>37120.82</v>
      </c>
    </row>
    <row r="1185" spans="1:8">
      <c r="A1185" t="s">
        <v>1494</v>
      </c>
      <c r="B1185" s="1">
        <v>45938</v>
      </c>
      <c r="C1185" t="s">
        <v>188</v>
      </c>
      <c r="D1185" t="s">
        <v>10</v>
      </c>
      <c r="E1185" t="s">
        <v>11</v>
      </c>
      <c r="F1185">
        <v>54054.68</v>
      </c>
      <c r="G1185">
        <v>6.78</v>
      </c>
      <c r="H1185">
        <v>29449.46</v>
      </c>
    </row>
    <row r="1186" spans="1:8">
      <c r="A1186" t="s">
        <v>1495</v>
      </c>
      <c r="B1186" s="1">
        <v>45546</v>
      </c>
      <c r="C1186" t="s">
        <v>608</v>
      </c>
      <c r="D1186" t="s">
        <v>10</v>
      </c>
      <c r="E1186" t="s">
        <v>11</v>
      </c>
      <c r="F1186">
        <v>102694.13</v>
      </c>
      <c r="G1186">
        <v>14.52</v>
      </c>
      <c r="H1186">
        <v>44561.85</v>
      </c>
    </row>
    <row r="1187" spans="1:8">
      <c r="A1187" t="s">
        <v>1496</v>
      </c>
      <c r="B1187" s="1">
        <v>45902</v>
      </c>
      <c r="C1187" t="s">
        <v>496</v>
      </c>
      <c r="D1187" t="s">
        <v>23</v>
      </c>
      <c r="E1187" t="s">
        <v>17</v>
      </c>
      <c r="F1187">
        <v>35325.11</v>
      </c>
      <c r="G1187">
        <v>16.45</v>
      </c>
      <c r="H1187">
        <v>17733.89</v>
      </c>
    </row>
    <row r="1188" spans="1:8">
      <c r="A1188" t="s">
        <v>1497</v>
      </c>
      <c r="B1188" s="1">
        <v>45775</v>
      </c>
      <c r="C1188" t="s">
        <v>324</v>
      </c>
      <c r="D1188" t="s">
        <v>23</v>
      </c>
      <c r="E1188" t="s">
        <v>17</v>
      </c>
      <c r="F1188">
        <v>191446.77</v>
      </c>
      <c r="G1188">
        <v>24.64</v>
      </c>
      <c r="H1188">
        <v>104567.86</v>
      </c>
    </row>
    <row r="1189" spans="1:8">
      <c r="A1189" t="s">
        <v>1498</v>
      </c>
      <c r="B1189" s="1">
        <v>45503</v>
      </c>
      <c r="C1189" t="s">
        <v>61</v>
      </c>
      <c r="D1189" t="s">
        <v>23</v>
      </c>
      <c r="E1189" t="s">
        <v>30</v>
      </c>
      <c r="F1189">
        <v>138787.87</v>
      </c>
      <c r="G1189">
        <v>14.2</v>
      </c>
      <c r="H1189">
        <v>40220.33</v>
      </c>
    </row>
    <row r="1190" spans="1:8">
      <c r="A1190" t="s">
        <v>1499</v>
      </c>
      <c r="B1190" s="1">
        <v>45335</v>
      </c>
      <c r="C1190" t="s">
        <v>744</v>
      </c>
      <c r="D1190" t="s">
        <v>14</v>
      </c>
      <c r="E1190" t="s">
        <v>17</v>
      </c>
      <c r="F1190">
        <v>51436.99</v>
      </c>
      <c r="G1190">
        <v>22.15</v>
      </c>
      <c r="H1190">
        <v>17158.62</v>
      </c>
    </row>
    <row r="1191" spans="1:8">
      <c r="A1191" t="s">
        <v>1500</v>
      </c>
      <c r="B1191" s="1">
        <v>45413</v>
      </c>
      <c r="C1191" t="s">
        <v>1051</v>
      </c>
      <c r="D1191" t="s">
        <v>23</v>
      </c>
      <c r="E1191" t="s">
        <v>17</v>
      </c>
      <c r="F1191">
        <v>154343.42000000001</v>
      </c>
      <c r="G1191">
        <v>10.46</v>
      </c>
      <c r="H1191">
        <v>55481.46</v>
      </c>
    </row>
    <row r="1192" spans="1:8">
      <c r="A1192" t="s">
        <v>1501</v>
      </c>
      <c r="B1192" s="1">
        <v>45603</v>
      </c>
      <c r="C1192" t="s">
        <v>833</v>
      </c>
      <c r="D1192" t="s">
        <v>14</v>
      </c>
      <c r="E1192" t="s">
        <v>11</v>
      </c>
      <c r="F1192">
        <v>165947.22</v>
      </c>
      <c r="G1192">
        <v>23.44</v>
      </c>
      <c r="H1192">
        <v>86783.24</v>
      </c>
    </row>
    <row r="1193" spans="1:8">
      <c r="A1193" t="s">
        <v>1502</v>
      </c>
      <c r="B1193" s="1">
        <v>45798</v>
      </c>
      <c r="C1193" t="s">
        <v>694</v>
      </c>
      <c r="D1193" t="s">
        <v>39</v>
      </c>
      <c r="E1193" t="s">
        <v>20</v>
      </c>
      <c r="F1193">
        <v>32877.199999999997</v>
      </c>
      <c r="G1193">
        <v>1.64</v>
      </c>
      <c r="H1193">
        <v>11431.35</v>
      </c>
    </row>
    <row r="1194" spans="1:8">
      <c r="A1194" t="s">
        <v>1503</v>
      </c>
      <c r="B1194" s="1">
        <v>45624</v>
      </c>
      <c r="C1194" t="s">
        <v>169</v>
      </c>
      <c r="D1194" t="s">
        <v>23</v>
      </c>
      <c r="E1194" t="s">
        <v>20</v>
      </c>
      <c r="F1194">
        <v>185133.41</v>
      </c>
      <c r="G1194">
        <v>11.5</v>
      </c>
      <c r="H1194">
        <v>47357.82</v>
      </c>
    </row>
    <row r="1195" spans="1:8">
      <c r="A1195" t="s">
        <v>1504</v>
      </c>
      <c r="B1195" s="1">
        <v>45942</v>
      </c>
      <c r="C1195" t="s">
        <v>156</v>
      </c>
      <c r="D1195" t="s">
        <v>14</v>
      </c>
      <c r="E1195" t="s">
        <v>11</v>
      </c>
      <c r="F1195">
        <v>181681.38</v>
      </c>
      <c r="G1195">
        <v>23.14</v>
      </c>
      <c r="H1195">
        <v>63559.79</v>
      </c>
    </row>
    <row r="1196" spans="1:8">
      <c r="A1196" t="s">
        <v>1505</v>
      </c>
      <c r="B1196" s="1">
        <v>45638</v>
      </c>
      <c r="C1196" t="s">
        <v>967</v>
      </c>
      <c r="D1196" t="s">
        <v>14</v>
      </c>
      <c r="E1196" t="s">
        <v>11</v>
      </c>
      <c r="F1196">
        <v>143250.53</v>
      </c>
      <c r="G1196">
        <v>20.97</v>
      </c>
      <c r="H1196">
        <v>37201.440000000002</v>
      </c>
    </row>
    <row r="1197" spans="1:8">
      <c r="A1197" t="s">
        <v>1506</v>
      </c>
      <c r="B1197" s="1">
        <v>45554</v>
      </c>
      <c r="C1197" t="s">
        <v>286</v>
      </c>
      <c r="D1197" t="s">
        <v>14</v>
      </c>
      <c r="E1197" t="s">
        <v>17</v>
      </c>
      <c r="F1197">
        <v>53672.87</v>
      </c>
      <c r="G1197">
        <v>2.72</v>
      </c>
      <c r="H1197">
        <v>19245.53</v>
      </c>
    </row>
    <row r="1198" spans="1:8">
      <c r="A1198" t="s">
        <v>1507</v>
      </c>
      <c r="B1198" s="1">
        <v>45324</v>
      </c>
      <c r="C1198" t="s">
        <v>391</v>
      </c>
      <c r="D1198" t="s">
        <v>23</v>
      </c>
      <c r="E1198" t="s">
        <v>17</v>
      </c>
      <c r="F1198">
        <v>222770.58</v>
      </c>
      <c r="G1198">
        <v>9.74</v>
      </c>
      <c r="H1198">
        <v>91145.27</v>
      </c>
    </row>
    <row r="1199" spans="1:8">
      <c r="A1199" t="s">
        <v>1508</v>
      </c>
      <c r="B1199" s="1">
        <v>45896</v>
      </c>
      <c r="C1199" t="s">
        <v>792</v>
      </c>
      <c r="D1199" t="s">
        <v>39</v>
      </c>
      <c r="E1199" t="s">
        <v>20</v>
      </c>
      <c r="F1199">
        <v>48914.16</v>
      </c>
      <c r="G1199">
        <v>24.74</v>
      </c>
      <c r="H1199">
        <v>19547.79</v>
      </c>
    </row>
    <row r="1200" spans="1:8">
      <c r="A1200" t="s">
        <v>1509</v>
      </c>
      <c r="B1200" s="1">
        <v>45826</v>
      </c>
      <c r="C1200" t="s">
        <v>905</v>
      </c>
      <c r="D1200" t="s">
        <v>10</v>
      </c>
      <c r="E1200" t="s">
        <v>11</v>
      </c>
      <c r="F1200">
        <v>215693.01</v>
      </c>
      <c r="G1200">
        <v>10.95</v>
      </c>
      <c r="H1200">
        <v>69764.12</v>
      </c>
    </row>
    <row r="1201" spans="1:8">
      <c r="A1201" t="s">
        <v>1510</v>
      </c>
      <c r="B1201" s="1">
        <v>45997</v>
      </c>
      <c r="C1201" t="s">
        <v>247</v>
      </c>
      <c r="D1201" t="s">
        <v>14</v>
      </c>
      <c r="E1201" t="s">
        <v>17</v>
      </c>
      <c r="F1201">
        <v>223148.31</v>
      </c>
      <c r="G1201">
        <v>20.64</v>
      </c>
      <c r="H1201">
        <v>67606.850000000006</v>
      </c>
    </row>
    <row r="1202" spans="1:8">
      <c r="A1202" t="s">
        <v>1511</v>
      </c>
      <c r="B1202" s="1">
        <v>45356</v>
      </c>
      <c r="C1202" t="s">
        <v>43</v>
      </c>
      <c r="D1202" t="s">
        <v>10</v>
      </c>
      <c r="E1202" t="s">
        <v>30</v>
      </c>
      <c r="F1202">
        <v>12196.52</v>
      </c>
      <c r="G1202">
        <v>10.58</v>
      </c>
      <c r="H1202">
        <v>3586.34</v>
      </c>
    </row>
    <row r="1203" spans="1:8">
      <c r="A1203" t="s">
        <v>1512</v>
      </c>
      <c r="B1203" s="1">
        <v>45534</v>
      </c>
      <c r="C1203" t="s">
        <v>1084</v>
      </c>
      <c r="D1203" t="s">
        <v>23</v>
      </c>
      <c r="E1203" t="s">
        <v>11</v>
      </c>
      <c r="F1203">
        <v>150243.48000000001</v>
      </c>
      <c r="G1203">
        <v>1.3</v>
      </c>
      <c r="H1203">
        <v>61099.28</v>
      </c>
    </row>
    <row r="1204" spans="1:8">
      <c r="A1204" t="s">
        <v>1513</v>
      </c>
      <c r="B1204" s="1">
        <v>45413</v>
      </c>
      <c r="C1204" t="s">
        <v>182</v>
      </c>
      <c r="D1204" t="s">
        <v>14</v>
      </c>
      <c r="E1204" t="s">
        <v>11</v>
      </c>
      <c r="F1204">
        <v>55037.61</v>
      </c>
      <c r="G1204">
        <v>4.49</v>
      </c>
      <c r="H1204">
        <v>24219.22</v>
      </c>
    </row>
    <row r="1205" spans="1:8">
      <c r="A1205" t="s">
        <v>1514</v>
      </c>
      <c r="B1205" s="1">
        <v>45424</v>
      </c>
      <c r="C1205" t="s">
        <v>171</v>
      </c>
      <c r="D1205" t="s">
        <v>14</v>
      </c>
      <c r="E1205" t="s">
        <v>17</v>
      </c>
      <c r="F1205">
        <v>231056.95</v>
      </c>
      <c r="G1205">
        <v>17.07</v>
      </c>
      <c r="H1205">
        <v>108832.33</v>
      </c>
    </row>
    <row r="1206" spans="1:8">
      <c r="A1206" t="s">
        <v>1515</v>
      </c>
      <c r="B1206" s="1">
        <v>45621</v>
      </c>
      <c r="C1206" t="s">
        <v>339</v>
      </c>
      <c r="D1206" t="s">
        <v>10</v>
      </c>
      <c r="E1206" t="s">
        <v>20</v>
      </c>
      <c r="F1206">
        <v>208157.35</v>
      </c>
      <c r="G1206">
        <v>24.63</v>
      </c>
      <c r="H1206">
        <v>99546.54</v>
      </c>
    </row>
    <row r="1207" spans="1:8">
      <c r="A1207" t="s">
        <v>1516</v>
      </c>
      <c r="B1207" s="1">
        <v>45779</v>
      </c>
      <c r="C1207" t="s">
        <v>375</v>
      </c>
      <c r="D1207" t="s">
        <v>39</v>
      </c>
      <c r="E1207" t="s">
        <v>11</v>
      </c>
      <c r="F1207">
        <v>25290.39</v>
      </c>
      <c r="G1207">
        <v>14.18</v>
      </c>
      <c r="H1207">
        <v>8786.24</v>
      </c>
    </row>
    <row r="1208" spans="1:8">
      <c r="A1208" t="s">
        <v>1517</v>
      </c>
      <c r="B1208" s="1">
        <v>45733</v>
      </c>
      <c r="C1208" t="s">
        <v>245</v>
      </c>
      <c r="D1208" t="s">
        <v>39</v>
      </c>
      <c r="E1208" t="s">
        <v>17</v>
      </c>
      <c r="F1208">
        <v>91559.679999999993</v>
      </c>
      <c r="G1208">
        <v>14.08</v>
      </c>
      <c r="H1208">
        <v>40733.64</v>
      </c>
    </row>
    <row r="1209" spans="1:8">
      <c r="A1209" t="s">
        <v>1518</v>
      </c>
      <c r="B1209" s="1">
        <v>45294</v>
      </c>
      <c r="C1209" t="s">
        <v>1458</v>
      </c>
      <c r="D1209" t="s">
        <v>39</v>
      </c>
      <c r="E1209" t="s">
        <v>17</v>
      </c>
      <c r="F1209">
        <v>10313.75</v>
      </c>
      <c r="G1209">
        <v>10.050000000000001</v>
      </c>
      <c r="H1209">
        <v>5525.88</v>
      </c>
    </row>
    <row r="1210" spans="1:8">
      <c r="A1210" t="s">
        <v>1519</v>
      </c>
      <c r="B1210" s="1">
        <v>45553</v>
      </c>
      <c r="C1210" t="s">
        <v>174</v>
      </c>
      <c r="D1210" t="s">
        <v>23</v>
      </c>
      <c r="E1210" t="s">
        <v>17</v>
      </c>
      <c r="F1210">
        <v>198189.36</v>
      </c>
      <c r="G1210">
        <v>6.79</v>
      </c>
      <c r="H1210">
        <v>84024.49</v>
      </c>
    </row>
    <row r="1211" spans="1:8">
      <c r="A1211" t="s">
        <v>1520</v>
      </c>
      <c r="B1211" s="1">
        <v>45633</v>
      </c>
      <c r="C1211" t="s">
        <v>445</v>
      </c>
      <c r="D1211" t="s">
        <v>14</v>
      </c>
      <c r="E1211" t="s">
        <v>20</v>
      </c>
      <c r="F1211">
        <v>16000.96</v>
      </c>
      <c r="G1211">
        <v>6.04</v>
      </c>
      <c r="H1211">
        <v>7427.35</v>
      </c>
    </row>
    <row r="1212" spans="1:8">
      <c r="A1212" t="s">
        <v>1521</v>
      </c>
      <c r="B1212" s="1">
        <v>45375</v>
      </c>
      <c r="C1212" t="s">
        <v>375</v>
      </c>
      <c r="D1212" t="s">
        <v>14</v>
      </c>
      <c r="E1212" t="s">
        <v>17</v>
      </c>
      <c r="F1212">
        <v>108985.63</v>
      </c>
      <c r="G1212">
        <v>18.28</v>
      </c>
      <c r="H1212">
        <v>29809.67</v>
      </c>
    </row>
    <row r="1213" spans="1:8">
      <c r="A1213" t="s">
        <v>1522</v>
      </c>
      <c r="B1213" s="1">
        <v>45718</v>
      </c>
      <c r="C1213" t="s">
        <v>194</v>
      </c>
      <c r="D1213" t="s">
        <v>39</v>
      </c>
      <c r="E1213" t="s">
        <v>30</v>
      </c>
      <c r="F1213">
        <v>114550.95</v>
      </c>
      <c r="G1213">
        <v>19.38</v>
      </c>
      <c r="H1213">
        <v>41442.22</v>
      </c>
    </row>
    <row r="1214" spans="1:8">
      <c r="A1214" t="s">
        <v>1523</v>
      </c>
      <c r="B1214" s="1">
        <v>45967</v>
      </c>
      <c r="C1214" t="s">
        <v>1108</v>
      </c>
      <c r="D1214" t="s">
        <v>14</v>
      </c>
      <c r="E1214" t="s">
        <v>20</v>
      </c>
      <c r="F1214">
        <v>78868.63</v>
      </c>
      <c r="G1214">
        <v>15.77</v>
      </c>
      <c r="H1214">
        <v>29345.87</v>
      </c>
    </row>
    <row r="1215" spans="1:8">
      <c r="A1215" t="s">
        <v>1524</v>
      </c>
      <c r="B1215" s="1">
        <v>45338</v>
      </c>
      <c r="C1215" t="s">
        <v>1046</v>
      </c>
      <c r="D1215" t="s">
        <v>10</v>
      </c>
      <c r="E1215" t="s">
        <v>20</v>
      </c>
      <c r="F1215">
        <v>33899.22</v>
      </c>
      <c r="G1215">
        <v>5.1100000000000003</v>
      </c>
      <c r="H1215">
        <v>10290.75</v>
      </c>
    </row>
    <row r="1216" spans="1:8">
      <c r="A1216" t="s">
        <v>1525</v>
      </c>
      <c r="B1216" s="1">
        <v>45818</v>
      </c>
      <c r="C1216" t="s">
        <v>575</v>
      </c>
      <c r="D1216" t="s">
        <v>39</v>
      </c>
      <c r="E1216" t="s">
        <v>20</v>
      </c>
      <c r="F1216">
        <v>180530.54</v>
      </c>
      <c r="G1216">
        <v>4.5</v>
      </c>
      <c r="H1216">
        <v>76645.67</v>
      </c>
    </row>
    <row r="1217" spans="1:8">
      <c r="A1217" t="s">
        <v>1526</v>
      </c>
      <c r="B1217" s="1">
        <v>45836</v>
      </c>
      <c r="C1217" t="s">
        <v>140</v>
      </c>
      <c r="D1217" t="s">
        <v>39</v>
      </c>
      <c r="E1217" t="s">
        <v>11</v>
      </c>
      <c r="F1217">
        <v>218962.61</v>
      </c>
      <c r="G1217">
        <v>16.8</v>
      </c>
      <c r="H1217">
        <v>103944.55</v>
      </c>
    </row>
    <row r="1218" spans="1:8">
      <c r="A1218" t="s">
        <v>1527</v>
      </c>
      <c r="B1218" s="1">
        <v>45502</v>
      </c>
      <c r="C1218" t="s">
        <v>954</v>
      </c>
      <c r="D1218" t="s">
        <v>10</v>
      </c>
      <c r="E1218" t="s">
        <v>30</v>
      </c>
      <c r="F1218">
        <v>104644.11</v>
      </c>
      <c r="G1218">
        <v>16.72</v>
      </c>
      <c r="H1218">
        <v>52793.7</v>
      </c>
    </row>
    <row r="1219" spans="1:8">
      <c r="A1219" t="s">
        <v>1528</v>
      </c>
      <c r="B1219" s="1">
        <v>45673</v>
      </c>
      <c r="C1219" t="s">
        <v>855</v>
      </c>
      <c r="D1219" t="s">
        <v>10</v>
      </c>
      <c r="E1219" t="s">
        <v>17</v>
      </c>
      <c r="F1219">
        <v>76817.56</v>
      </c>
      <c r="G1219">
        <v>12.16</v>
      </c>
      <c r="H1219">
        <v>26983.119999999999</v>
      </c>
    </row>
    <row r="1220" spans="1:8">
      <c r="A1220" t="s">
        <v>1529</v>
      </c>
      <c r="B1220" s="1">
        <v>45879</v>
      </c>
      <c r="C1220" t="s">
        <v>548</v>
      </c>
      <c r="D1220" t="s">
        <v>23</v>
      </c>
      <c r="E1220" t="s">
        <v>17</v>
      </c>
      <c r="F1220">
        <v>190597.49</v>
      </c>
      <c r="G1220">
        <v>8.23</v>
      </c>
      <c r="H1220">
        <v>71603.8</v>
      </c>
    </row>
    <row r="1221" spans="1:8">
      <c r="A1221" t="s">
        <v>1530</v>
      </c>
      <c r="B1221" s="1">
        <v>45973</v>
      </c>
      <c r="C1221" t="s">
        <v>790</v>
      </c>
      <c r="D1221" t="s">
        <v>14</v>
      </c>
      <c r="E1221" t="s">
        <v>17</v>
      </c>
      <c r="F1221">
        <v>150217.18</v>
      </c>
      <c r="G1221">
        <v>4.63</v>
      </c>
      <c r="H1221">
        <v>52678.84</v>
      </c>
    </row>
    <row r="1222" spans="1:8">
      <c r="A1222" t="s">
        <v>1531</v>
      </c>
      <c r="B1222" s="1">
        <v>45906</v>
      </c>
      <c r="C1222" t="s">
        <v>1247</v>
      </c>
      <c r="D1222" t="s">
        <v>14</v>
      </c>
      <c r="E1222" t="s">
        <v>17</v>
      </c>
      <c r="F1222">
        <v>23718.9</v>
      </c>
      <c r="G1222">
        <v>16.690000000000001</v>
      </c>
      <c r="H1222">
        <v>12221.94</v>
      </c>
    </row>
    <row r="1223" spans="1:8">
      <c r="A1223" t="s">
        <v>1532</v>
      </c>
      <c r="B1223" s="1">
        <v>45877</v>
      </c>
      <c r="C1223" t="s">
        <v>245</v>
      </c>
      <c r="D1223" t="s">
        <v>14</v>
      </c>
      <c r="E1223" t="s">
        <v>11</v>
      </c>
      <c r="F1223">
        <v>112107.73</v>
      </c>
      <c r="G1223">
        <v>3.08</v>
      </c>
      <c r="H1223">
        <v>36187.68</v>
      </c>
    </row>
    <row r="1224" spans="1:8">
      <c r="A1224" t="s">
        <v>1533</v>
      </c>
      <c r="B1224" s="1">
        <v>45744</v>
      </c>
      <c r="C1224" t="s">
        <v>730</v>
      </c>
      <c r="D1224" t="s">
        <v>23</v>
      </c>
      <c r="E1224" t="s">
        <v>11</v>
      </c>
      <c r="F1224">
        <v>61887.839999999997</v>
      </c>
      <c r="G1224">
        <v>24.41</v>
      </c>
      <c r="H1224">
        <v>17549.91</v>
      </c>
    </row>
    <row r="1225" spans="1:8">
      <c r="A1225" t="s">
        <v>1534</v>
      </c>
      <c r="B1225" s="1">
        <v>45834</v>
      </c>
      <c r="C1225" t="s">
        <v>314</v>
      </c>
      <c r="D1225" t="s">
        <v>39</v>
      </c>
      <c r="E1225" t="s">
        <v>20</v>
      </c>
      <c r="F1225">
        <v>168612.07</v>
      </c>
      <c r="G1225">
        <v>23.5</v>
      </c>
      <c r="H1225">
        <v>61474.17</v>
      </c>
    </row>
    <row r="1226" spans="1:8">
      <c r="A1226" t="s">
        <v>1535</v>
      </c>
      <c r="B1226" s="1">
        <v>45996</v>
      </c>
      <c r="C1226" t="s">
        <v>484</v>
      </c>
      <c r="D1226" t="s">
        <v>14</v>
      </c>
      <c r="E1226" t="s">
        <v>17</v>
      </c>
      <c r="F1226">
        <v>96632.27</v>
      </c>
      <c r="G1226">
        <v>23.33</v>
      </c>
      <c r="H1226">
        <v>50586.01</v>
      </c>
    </row>
    <row r="1227" spans="1:8">
      <c r="A1227" t="s">
        <v>1536</v>
      </c>
      <c r="B1227" s="1">
        <v>45737</v>
      </c>
      <c r="C1227" t="s">
        <v>277</v>
      </c>
      <c r="D1227" t="s">
        <v>39</v>
      </c>
      <c r="E1227" t="s">
        <v>17</v>
      </c>
      <c r="F1227">
        <v>154767.20000000001</v>
      </c>
      <c r="G1227">
        <v>22.93</v>
      </c>
      <c r="H1227">
        <v>54932.99</v>
      </c>
    </row>
    <row r="1228" spans="1:8">
      <c r="A1228" t="s">
        <v>1537</v>
      </c>
      <c r="B1228" s="1">
        <v>45719</v>
      </c>
      <c r="C1228" t="s">
        <v>1293</v>
      </c>
      <c r="D1228" t="s">
        <v>10</v>
      </c>
      <c r="E1228" t="s">
        <v>17</v>
      </c>
      <c r="F1228">
        <v>88017.23</v>
      </c>
      <c r="G1228">
        <v>17.21</v>
      </c>
      <c r="H1228">
        <v>22059.119999999999</v>
      </c>
    </row>
    <row r="1229" spans="1:8">
      <c r="A1229" t="s">
        <v>1538</v>
      </c>
      <c r="B1229" s="1">
        <v>45296</v>
      </c>
      <c r="C1229" t="s">
        <v>256</v>
      </c>
      <c r="D1229" t="s">
        <v>14</v>
      </c>
      <c r="E1229" t="s">
        <v>30</v>
      </c>
      <c r="F1229">
        <v>214782.33</v>
      </c>
      <c r="G1229">
        <v>10.88</v>
      </c>
      <c r="H1229">
        <v>66602.94</v>
      </c>
    </row>
    <row r="1230" spans="1:8">
      <c r="A1230" t="s">
        <v>1539</v>
      </c>
      <c r="B1230" s="1">
        <v>45910</v>
      </c>
      <c r="C1230" t="s">
        <v>690</v>
      </c>
      <c r="D1230" t="s">
        <v>39</v>
      </c>
      <c r="E1230" t="s">
        <v>11</v>
      </c>
      <c r="F1230">
        <v>96540.95</v>
      </c>
      <c r="G1230">
        <v>14.75</v>
      </c>
      <c r="H1230">
        <v>38982.51</v>
      </c>
    </row>
    <row r="1231" spans="1:8">
      <c r="A1231" t="s">
        <v>1540</v>
      </c>
      <c r="B1231" s="1">
        <v>45504</v>
      </c>
      <c r="C1231" t="s">
        <v>577</v>
      </c>
      <c r="D1231" t="s">
        <v>10</v>
      </c>
      <c r="E1231" t="s">
        <v>20</v>
      </c>
      <c r="F1231">
        <v>150611.42000000001</v>
      </c>
      <c r="G1231">
        <v>3.32</v>
      </c>
      <c r="H1231">
        <v>43411.75</v>
      </c>
    </row>
    <row r="1232" spans="1:8">
      <c r="A1232" t="s">
        <v>1541</v>
      </c>
      <c r="B1232" s="1">
        <v>45889</v>
      </c>
      <c r="C1232" t="s">
        <v>286</v>
      </c>
      <c r="D1232" t="s">
        <v>23</v>
      </c>
      <c r="E1232" t="s">
        <v>30</v>
      </c>
      <c r="F1232">
        <v>24617.439999999999</v>
      </c>
      <c r="G1232">
        <v>19.87</v>
      </c>
      <c r="H1232">
        <v>7652.08</v>
      </c>
    </row>
    <row r="1233" spans="1:8">
      <c r="A1233" t="s">
        <v>1542</v>
      </c>
      <c r="B1233" s="1">
        <v>45326</v>
      </c>
      <c r="C1233" t="s">
        <v>450</v>
      </c>
      <c r="D1233" t="s">
        <v>23</v>
      </c>
      <c r="E1233" t="s">
        <v>30</v>
      </c>
      <c r="F1233">
        <v>186559.02</v>
      </c>
      <c r="G1233">
        <v>8.77</v>
      </c>
      <c r="H1233">
        <v>72945.78</v>
      </c>
    </row>
    <row r="1234" spans="1:8">
      <c r="A1234" t="s">
        <v>1543</v>
      </c>
      <c r="B1234" s="1">
        <v>45321</v>
      </c>
      <c r="C1234" t="s">
        <v>16</v>
      </c>
      <c r="D1234" t="s">
        <v>10</v>
      </c>
      <c r="E1234" t="s">
        <v>11</v>
      </c>
      <c r="F1234">
        <v>87228.63</v>
      </c>
      <c r="G1234">
        <v>0.22</v>
      </c>
      <c r="H1234">
        <v>36372.199999999997</v>
      </c>
    </row>
    <row r="1235" spans="1:8">
      <c r="A1235" t="s">
        <v>1544</v>
      </c>
      <c r="B1235" s="1">
        <v>45804</v>
      </c>
      <c r="C1235" t="s">
        <v>905</v>
      </c>
      <c r="D1235" t="s">
        <v>23</v>
      </c>
      <c r="E1235" t="s">
        <v>20</v>
      </c>
      <c r="F1235">
        <v>66944.56</v>
      </c>
      <c r="G1235">
        <v>9.6300000000000008</v>
      </c>
      <c r="H1235">
        <v>34011.69</v>
      </c>
    </row>
    <row r="1236" spans="1:8">
      <c r="A1236" t="s">
        <v>1545</v>
      </c>
      <c r="B1236" s="1">
        <v>45301</v>
      </c>
      <c r="C1236" t="s">
        <v>41</v>
      </c>
      <c r="D1236" t="s">
        <v>23</v>
      </c>
      <c r="E1236" t="s">
        <v>30</v>
      </c>
      <c r="F1236">
        <v>55180.62</v>
      </c>
      <c r="G1236">
        <v>5.97</v>
      </c>
      <c r="H1236">
        <v>16021.88</v>
      </c>
    </row>
    <row r="1237" spans="1:8">
      <c r="A1237" t="s">
        <v>1546</v>
      </c>
      <c r="B1237" s="1">
        <v>45610</v>
      </c>
      <c r="C1237" t="s">
        <v>769</v>
      </c>
      <c r="D1237" t="s">
        <v>14</v>
      </c>
      <c r="E1237" t="s">
        <v>20</v>
      </c>
      <c r="F1237">
        <v>26078.92</v>
      </c>
      <c r="G1237">
        <v>15.7</v>
      </c>
      <c r="H1237">
        <v>13400.82</v>
      </c>
    </row>
    <row r="1238" spans="1:8">
      <c r="A1238" t="s">
        <v>1547</v>
      </c>
      <c r="B1238" s="1">
        <v>45710</v>
      </c>
      <c r="C1238" t="s">
        <v>1051</v>
      </c>
      <c r="D1238" t="s">
        <v>14</v>
      </c>
      <c r="E1238" t="s">
        <v>30</v>
      </c>
      <c r="F1238">
        <v>18713.04</v>
      </c>
      <c r="G1238">
        <v>6.82</v>
      </c>
      <c r="H1238">
        <v>4727.78</v>
      </c>
    </row>
    <row r="1239" spans="1:8">
      <c r="A1239" t="s">
        <v>1548</v>
      </c>
      <c r="B1239" s="1">
        <v>45969</v>
      </c>
      <c r="C1239" t="s">
        <v>254</v>
      </c>
      <c r="D1239" t="s">
        <v>10</v>
      </c>
      <c r="E1239" t="s">
        <v>11</v>
      </c>
      <c r="F1239">
        <v>180065.54</v>
      </c>
      <c r="G1239">
        <v>12.19</v>
      </c>
      <c r="H1239">
        <v>64498.05</v>
      </c>
    </row>
    <row r="1240" spans="1:8">
      <c r="A1240" t="s">
        <v>1549</v>
      </c>
      <c r="B1240" s="1">
        <v>45651</v>
      </c>
      <c r="C1240" t="s">
        <v>610</v>
      </c>
      <c r="D1240" t="s">
        <v>23</v>
      </c>
      <c r="E1240" t="s">
        <v>20</v>
      </c>
      <c r="F1240">
        <v>181248.29</v>
      </c>
      <c r="G1240">
        <v>24.76</v>
      </c>
      <c r="H1240">
        <v>54083.31</v>
      </c>
    </row>
    <row r="1241" spans="1:8">
      <c r="A1241" t="s">
        <v>1550</v>
      </c>
      <c r="B1241" s="1">
        <v>45372</v>
      </c>
      <c r="C1241" t="s">
        <v>224</v>
      </c>
      <c r="D1241" t="s">
        <v>39</v>
      </c>
      <c r="E1241" t="s">
        <v>30</v>
      </c>
      <c r="F1241">
        <v>163442.32</v>
      </c>
      <c r="G1241">
        <v>7.73</v>
      </c>
      <c r="H1241">
        <v>46227.31</v>
      </c>
    </row>
    <row r="1242" spans="1:8">
      <c r="A1242" t="s">
        <v>1551</v>
      </c>
      <c r="B1242" s="1">
        <v>45434</v>
      </c>
      <c r="C1242" t="s">
        <v>200</v>
      </c>
      <c r="D1242" t="s">
        <v>23</v>
      </c>
      <c r="E1242" t="s">
        <v>17</v>
      </c>
      <c r="F1242">
        <v>181458.66</v>
      </c>
      <c r="G1242">
        <v>13.3</v>
      </c>
      <c r="H1242">
        <v>82718.86</v>
      </c>
    </row>
    <row r="1243" spans="1:8">
      <c r="A1243" t="s">
        <v>1552</v>
      </c>
      <c r="B1243" s="1">
        <v>45470</v>
      </c>
      <c r="C1243" t="s">
        <v>144</v>
      </c>
      <c r="D1243" t="s">
        <v>23</v>
      </c>
      <c r="E1243" t="s">
        <v>20</v>
      </c>
      <c r="F1243">
        <v>161476.59</v>
      </c>
      <c r="G1243">
        <v>1.53</v>
      </c>
      <c r="H1243">
        <v>79776.009999999995</v>
      </c>
    </row>
    <row r="1244" spans="1:8">
      <c r="A1244" t="s">
        <v>1553</v>
      </c>
      <c r="B1244" s="1">
        <v>45444</v>
      </c>
      <c r="C1244" t="s">
        <v>505</v>
      </c>
      <c r="D1244" t="s">
        <v>23</v>
      </c>
      <c r="E1244" t="s">
        <v>30</v>
      </c>
      <c r="F1244">
        <v>203059.07</v>
      </c>
      <c r="G1244">
        <v>22.16</v>
      </c>
      <c r="H1244">
        <v>61622.91</v>
      </c>
    </row>
    <row r="1245" spans="1:8">
      <c r="A1245" t="s">
        <v>1554</v>
      </c>
      <c r="B1245" s="1">
        <v>45591</v>
      </c>
      <c r="C1245" t="s">
        <v>131</v>
      </c>
      <c r="D1245" t="s">
        <v>39</v>
      </c>
      <c r="E1245" t="s">
        <v>11</v>
      </c>
      <c r="F1245">
        <v>124184.68</v>
      </c>
      <c r="G1245">
        <v>21.91</v>
      </c>
      <c r="H1245">
        <v>62881.43</v>
      </c>
    </row>
    <row r="1246" spans="1:8">
      <c r="A1246" t="s">
        <v>1555</v>
      </c>
      <c r="B1246" s="1">
        <v>45872</v>
      </c>
      <c r="C1246" t="s">
        <v>293</v>
      </c>
      <c r="D1246" t="s">
        <v>14</v>
      </c>
      <c r="E1246" t="s">
        <v>11</v>
      </c>
      <c r="F1246">
        <v>23541.98</v>
      </c>
      <c r="G1246">
        <v>1.48</v>
      </c>
      <c r="H1246">
        <v>10446.83</v>
      </c>
    </row>
    <row r="1247" spans="1:8">
      <c r="A1247" t="s">
        <v>1556</v>
      </c>
      <c r="B1247" s="1">
        <v>45825</v>
      </c>
      <c r="C1247" t="s">
        <v>790</v>
      </c>
      <c r="D1247" t="s">
        <v>10</v>
      </c>
      <c r="E1247" t="s">
        <v>30</v>
      </c>
      <c r="F1247">
        <v>185475.06</v>
      </c>
      <c r="G1247">
        <v>11.45</v>
      </c>
      <c r="H1247">
        <v>90709.63</v>
      </c>
    </row>
    <row r="1248" spans="1:8">
      <c r="A1248" t="s">
        <v>1557</v>
      </c>
      <c r="B1248" s="1">
        <v>45661</v>
      </c>
      <c r="C1248" t="s">
        <v>117</v>
      </c>
      <c r="D1248" t="s">
        <v>10</v>
      </c>
      <c r="E1248" t="s">
        <v>20</v>
      </c>
      <c r="F1248">
        <v>226039.67</v>
      </c>
      <c r="G1248">
        <v>10.93</v>
      </c>
      <c r="H1248">
        <v>107266.05</v>
      </c>
    </row>
    <row r="1249" spans="1:8">
      <c r="A1249" t="s">
        <v>1558</v>
      </c>
      <c r="B1249" s="1">
        <v>45343</v>
      </c>
      <c r="C1249" t="s">
        <v>1043</v>
      </c>
      <c r="D1249" t="s">
        <v>10</v>
      </c>
      <c r="E1249" t="s">
        <v>11</v>
      </c>
      <c r="F1249">
        <v>123240.98</v>
      </c>
      <c r="G1249">
        <v>4.3600000000000003</v>
      </c>
      <c r="H1249">
        <v>45133.32</v>
      </c>
    </row>
    <row r="1250" spans="1:8">
      <c r="A1250" t="s">
        <v>1559</v>
      </c>
      <c r="B1250" s="1">
        <v>45636</v>
      </c>
      <c r="C1250" t="s">
        <v>926</v>
      </c>
      <c r="D1250" t="s">
        <v>39</v>
      </c>
      <c r="E1250" t="s">
        <v>20</v>
      </c>
      <c r="F1250">
        <v>11193.69</v>
      </c>
      <c r="G1250">
        <v>18.170000000000002</v>
      </c>
      <c r="H1250">
        <v>4988.46</v>
      </c>
    </row>
    <row r="1251" spans="1:8">
      <c r="A1251" t="s">
        <v>1560</v>
      </c>
      <c r="B1251" s="1">
        <v>45338</v>
      </c>
      <c r="C1251" t="s">
        <v>905</v>
      </c>
      <c r="D1251" t="s">
        <v>39</v>
      </c>
      <c r="E1251" t="s">
        <v>30</v>
      </c>
      <c r="F1251">
        <v>176002.73</v>
      </c>
      <c r="G1251">
        <v>15.15</v>
      </c>
      <c r="H1251">
        <v>77495.070000000007</v>
      </c>
    </row>
    <row r="1252" spans="1:8">
      <c r="A1252" t="s">
        <v>1561</v>
      </c>
      <c r="B1252" s="1">
        <v>45747</v>
      </c>
      <c r="C1252" t="s">
        <v>303</v>
      </c>
      <c r="D1252" t="s">
        <v>10</v>
      </c>
      <c r="E1252" t="s">
        <v>30</v>
      </c>
      <c r="F1252">
        <v>211407.35999999999</v>
      </c>
      <c r="G1252">
        <v>18.899999999999999</v>
      </c>
      <c r="H1252">
        <v>100593.8</v>
      </c>
    </row>
    <row r="1253" spans="1:8">
      <c r="A1253" t="s">
        <v>1562</v>
      </c>
      <c r="B1253" s="1">
        <v>45787</v>
      </c>
      <c r="C1253" t="s">
        <v>55</v>
      </c>
      <c r="D1253" t="s">
        <v>39</v>
      </c>
      <c r="E1253" t="s">
        <v>20</v>
      </c>
      <c r="F1253">
        <v>141481.56</v>
      </c>
      <c r="G1253">
        <v>13.34</v>
      </c>
      <c r="H1253">
        <v>56077.38</v>
      </c>
    </row>
    <row r="1254" spans="1:8">
      <c r="A1254" t="s">
        <v>1563</v>
      </c>
      <c r="B1254" s="1">
        <v>45373</v>
      </c>
      <c r="C1254" t="s">
        <v>1204</v>
      </c>
      <c r="D1254" t="s">
        <v>39</v>
      </c>
      <c r="E1254" t="s">
        <v>11</v>
      </c>
      <c r="F1254">
        <v>62526.68</v>
      </c>
      <c r="G1254">
        <v>4.93</v>
      </c>
      <c r="H1254">
        <v>22918.39</v>
      </c>
    </row>
    <row r="1255" spans="1:8">
      <c r="A1255" t="s">
        <v>1564</v>
      </c>
      <c r="B1255" s="1">
        <v>45654</v>
      </c>
      <c r="C1255" t="s">
        <v>1137</v>
      </c>
      <c r="D1255" t="s">
        <v>14</v>
      </c>
      <c r="E1255" t="s">
        <v>30</v>
      </c>
      <c r="F1255">
        <v>137152.12</v>
      </c>
      <c r="G1255">
        <v>19.91</v>
      </c>
      <c r="H1255">
        <v>53502.87</v>
      </c>
    </row>
    <row r="1256" spans="1:8">
      <c r="A1256" t="s">
        <v>1565</v>
      </c>
      <c r="B1256" s="1">
        <v>45550</v>
      </c>
      <c r="C1256" t="s">
        <v>628</v>
      </c>
      <c r="D1256" t="s">
        <v>39</v>
      </c>
      <c r="E1256" t="s">
        <v>20</v>
      </c>
      <c r="F1256">
        <v>161795.84</v>
      </c>
      <c r="G1256">
        <v>0.67</v>
      </c>
      <c r="H1256">
        <v>69448</v>
      </c>
    </row>
    <row r="1257" spans="1:8">
      <c r="A1257" t="s">
        <v>1566</v>
      </c>
      <c r="B1257" s="1">
        <v>45915</v>
      </c>
      <c r="C1257" t="s">
        <v>144</v>
      </c>
      <c r="D1257" t="s">
        <v>10</v>
      </c>
      <c r="E1257" t="s">
        <v>17</v>
      </c>
      <c r="F1257">
        <v>86439.43</v>
      </c>
      <c r="G1257">
        <v>16.43</v>
      </c>
      <c r="H1257">
        <v>42231.05</v>
      </c>
    </row>
    <row r="1258" spans="1:8">
      <c r="A1258" t="s">
        <v>1567</v>
      </c>
      <c r="B1258" s="1">
        <v>45474</v>
      </c>
      <c r="C1258" t="s">
        <v>672</v>
      </c>
      <c r="D1258" t="s">
        <v>14</v>
      </c>
      <c r="E1258" t="s">
        <v>17</v>
      </c>
      <c r="F1258">
        <v>186370.26</v>
      </c>
      <c r="G1258">
        <v>15.47</v>
      </c>
      <c r="H1258">
        <v>91293.32</v>
      </c>
    </row>
    <row r="1259" spans="1:8">
      <c r="A1259" t="s">
        <v>1568</v>
      </c>
      <c r="B1259" s="1">
        <v>45552</v>
      </c>
      <c r="C1259" t="s">
        <v>500</v>
      </c>
      <c r="D1259" t="s">
        <v>23</v>
      </c>
      <c r="E1259" t="s">
        <v>11</v>
      </c>
      <c r="F1259">
        <v>92007.21</v>
      </c>
      <c r="G1259">
        <v>13.26</v>
      </c>
      <c r="H1259">
        <v>30741.52</v>
      </c>
    </row>
    <row r="1260" spans="1:8">
      <c r="A1260" t="s">
        <v>1569</v>
      </c>
      <c r="B1260" s="1">
        <v>45813</v>
      </c>
      <c r="C1260" t="s">
        <v>115</v>
      </c>
      <c r="D1260" t="s">
        <v>14</v>
      </c>
      <c r="E1260" t="s">
        <v>17</v>
      </c>
      <c r="F1260">
        <v>144052.47</v>
      </c>
      <c r="G1260">
        <v>7.2</v>
      </c>
      <c r="H1260">
        <v>67912.91</v>
      </c>
    </row>
    <row r="1261" spans="1:8">
      <c r="A1261" t="s">
        <v>1570</v>
      </c>
      <c r="B1261" s="1">
        <v>45312</v>
      </c>
      <c r="C1261" t="s">
        <v>408</v>
      </c>
      <c r="D1261" t="s">
        <v>23</v>
      </c>
      <c r="E1261" t="s">
        <v>17</v>
      </c>
      <c r="F1261">
        <v>32583.360000000001</v>
      </c>
      <c r="G1261">
        <v>23.04</v>
      </c>
      <c r="H1261">
        <v>11331.75</v>
      </c>
    </row>
    <row r="1262" spans="1:8">
      <c r="A1262" t="s">
        <v>1571</v>
      </c>
      <c r="B1262" s="1">
        <v>45820</v>
      </c>
      <c r="C1262" t="s">
        <v>1146</v>
      </c>
      <c r="D1262" t="s">
        <v>23</v>
      </c>
      <c r="E1262" t="s">
        <v>11</v>
      </c>
      <c r="F1262">
        <v>186723.73</v>
      </c>
      <c r="G1262">
        <v>0.44</v>
      </c>
      <c r="H1262">
        <v>58140.21</v>
      </c>
    </row>
    <row r="1263" spans="1:8">
      <c r="A1263" t="s">
        <v>1572</v>
      </c>
      <c r="B1263" s="1">
        <v>45832</v>
      </c>
      <c r="C1263" t="s">
        <v>649</v>
      </c>
      <c r="D1263" t="s">
        <v>39</v>
      </c>
      <c r="E1263" t="s">
        <v>17</v>
      </c>
      <c r="F1263">
        <v>83164.77</v>
      </c>
      <c r="G1263">
        <v>3.93</v>
      </c>
      <c r="H1263">
        <v>30413.24</v>
      </c>
    </row>
    <row r="1264" spans="1:8">
      <c r="A1264" t="s">
        <v>1573</v>
      </c>
      <c r="B1264" s="1">
        <v>45669</v>
      </c>
      <c r="C1264" t="s">
        <v>217</v>
      </c>
      <c r="D1264" t="s">
        <v>39</v>
      </c>
      <c r="E1264" t="s">
        <v>11</v>
      </c>
      <c r="F1264">
        <v>15819.09</v>
      </c>
      <c r="G1264">
        <v>2.62</v>
      </c>
      <c r="H1264">
        <v>5733.25</v>
      </c>
    </row>
    <row r="1265" spans="1:8">
      <c r="A1265" t="s">
        <v>1574</v>
      </c>
      <c r="B1265" s="1">
        <v>45411</v>
      </c>
      <c r="C1265" t="s">
        <v>370</v>
      </c>
      <c r="D1265" t="s">
        <v>23</v>
      </c>
      <c r="E1265" t="s">
        <v>20</v>
      </c>
      <c r="F1265">
        <v>87052.43</v>
      </c>
      <c r="G1265">
        <v>4.34</v>
      </c>
      <c r="H1265">
        <v>46875.02</v>
      </c>
    </row>
    <row r="1266" spans="1:8">
      <c r="A1266" t="s">
        <v>1575</v>
      </c>
      <c r="B1266" s="1">
        <v>45820</v>
      </c>
      <c r="C1266" t="s">
        <v>1108</v>
      </c>
      <c r="D1266" t="s">
        <v>10</v>
      </c>
      <c r="E1266" t="s">
        <v>30</v>
      </c>
      <c r="F1266">
        <v>54203.08</v>
      </c>
      <c r="G1266">
        <v>18.86</v>
      </c>
      <c r="H1266">
        <v>27817.62</v>
      </c>
    </row>
    <row r="1267" spans="1:8">
      <c r="A1267" t="s">
        <v>1576</v>
      </c>
      <c r="B1267" s="1">
        <v>45403</v>
      </c>
      <c r="C1267" t="s">
        <v>714</v>
      </c>
      <c r="D1267" t="s">
        <v>14</v>
      </c>
      <c r="E1267" t="s">
        <v>11</v>
      </c>
      <c r="F1267">
        <v>220021.76000000001</v>
      </c>
      <c r="G1267">
        <v>1.32</v>
      </c>
      <c r="H1267">
        <v>60292.24</v>
      </c>
    </row>
    <row r="1268" spans="1:8">
      <c r="A1268" t="s">
        <v>1577</v>
      </c>
      <c r="B1268" s="1">
        <v>45485</v>
      </c>
      <c r="C1268" t="s">
        <v>471</v>
      </c>
      <c r="D1268" t="s">
        <v>14</v>
      </c>
      <c r="E1268" t="s">
        <v>17</v>
      </c>
      <c r="F1268">
        <v>247516.87</v>
      </c>
      <c r="G1268">
        <v>21.17</v>
      </c>
      <c r="H1268">
        <v>94100.29</v>
      </c>
    </row>
    <row r="1269" spans="1:8">
      <c r="A1269" t="s">
        <v>1578</v>
      </c>
      <c r="B1269" s="1">
        <v>45482</v>
      </c>
      <c r="C1269" t="s">
        <v>171</v>
      </c>
      <c r="D1269" t="s">
        <v>39</v>
      </c>
      <c r="E1269" t="s">
        <v>20</v>
      </c>
      <c r="F1269">
        <v>13788.76</v>
      </c>
      <c r="G1269">
        <v>13.12</v>
      </c>
      <c r="H1269">
        <v>5071.08</v>
      </c>
    </row>
    <row r="1270" spans="1:8">
      <c r="A1270" t="s">
        <v>1579</v>
      </c>
      <c r="B1270" s="1">
        <v>45309</v>
      </c>
      <c r="C1270" t="s">
        <v>773</v>
      </c>
      <c r="D1270" t="s">
        <v>23</v>
      </c>
      <c r="E1270" t="s">
        <v>11</v>
      </c>
      <c r="F1270">
        <v>123402.53</v>
      </c>
      <c r="G1270">
        <v>10.27</v>
      </c>
      <c r="H1270">
        <v>47682.59</v>
      </c>
    </row>
    <row r="1271" spans="1:8">
      <c r="A1271" t="s">
        <v>1580</v>
      </c>
      <c r="B1271" s="1">
        <v>45347</v>
      </c>
      <c r="C1271" t="s">
        <v>29</v>
      </c>
      <c r="D1271" t="s">
        <v>39</v>
      </c>
      <c r="E1271" t="s">
        <v>17</v>
      </c>
      <c r="F1271">
        <v>103200.56</v>
      </c>
      <c r="G1271">
        <v>2.89</v>
      </c>
      <c r="H1271">
        <v>35811.85</v>
      </c>
    </row>
    <row r="1272" spans="1:8">
      <c r="A1272" t="s">
        <v>1581</v>
      </c>
      <c r="B1272" s="1">
        <v>45499</v>
      </c>
      <c r="C1272" t="s">
        <v>63</v>
      </c>
      <c r="D1272" t="s">
        <v>10</v>
      </c>
      <c r="E1272" t="s">
        <v>17</v>
      </c>
      <c r="F1272">
        <v>103003.18</v>
      </c>
      <c r="G1272">
        <v>5.04</v>
      </c>
      <c r="H1272">
        <v>52507.29</v>
      </c>
    </row>
    <row r="1273" spans="1:8">
      <c r="A1273" t="s">
        <v>1582</v>
      </c>
      <c r="B1273" s="1">
        <v>45969</v>
      </c>
      <c r="C1273" t="s">
        <v>380</v>
      </c>
      <c r="D1273" t="s">
        <v>39</v>
      </c>
      <c r="E1273" t="s">
        <v>17</v>
      </c>
      <c r="F1273">
        <v>62721.46</v>
      </c>
      <c r="G1273">
        <v>18.68</v>
      </c>
      <c r="H1273">
        <v>21776.27</v>
      </c>
    </row>
    <row r="1274" spans="1:8">
      <c r="A1274" t="s">
        <v>1583</v>
      </c>
      <c r="B1274" s="1">
        <v>45934</v>
      </c>
      <c r="C1274" t="s">
        <v>243</v>
      </c>
      <c r="D1274" t="s">
        <v>14</v>
      </c>
      <c r="E1274" t="s">
        <v>20</v>
      </c>
      <c r="F1274">
        <v>43998.82</v>
      </c>
      <c r="G1274">
        <v>3.32</v>
      </c>
      <c r="H1274">
        <v>18739.12</v>
      </c>
    </row>
    <row r="1275" spans="1:8">
      <c r="A1275" t="s">
        <v>1584</v>
      </c>
      <c r="B1275" s="1">
        <v>45766</v>
      </c>
      <c r="C1275" t="s">
        <v>61</v>
      </c>
      <c r="D1275" t="s">
        <v>39</v>
      </c>
      <c r="E1275" t="s">
        <v>20</v>
      </c>
      <c r="F1275">
        <v>93251.99</v>
      </c>
      <c r="G1275">
        <v>12.58</v>
      </c>
      <c r="H1275">
        <v>32229.8</v>
      </c>
    </row>
    <row r="1276" spans="1:8">
      <c r="A1276" t="s">
        <v>1585</v>
      </c>
      <c r="B1276" s="1">
        <v>45895</v>
      </c>
      <c r="C1276" t="s">
        <v>25</v>
      </c>
      <c r="D1276" t="s">
        <v>39</v>
      </c>
      <c r="E1276" t="s">
        <v>30</v>
      </c>
      <c r="F1276">
        <v>198555.6</v>
      </c>
      <c r="G1276">
        <v>7.48</v>
      </c>
      <c r="H1276">
        <v>63267</v>
      </c>
    </row>
    <row r="1277" spans="1:8">
      <c r="A1277" t="s">
        <v>1586</v>
      </c>
      <c r="B1277" s="1">
        <v>45857</v>
      </c>
      <c r="C1277" t="s">
        <v>1043</v>
      </c>
      <c r="D1277" t="s">
        <v>14</v>
      </c>
      <c r="E1277" t="s">
        <v>17</v>
      </c>
      <c r="F1277">
        <v>233082.61</v>
      </c>
      <c r="G1277">
        <v>12.07</v>
      </c>
      <c r="H1277">
        <v>108006.59</v>
      </c>
    </row>
    <row r="1278" spans="1:8">
      <c r="A1278" t="s">
        <v>1587</v>
      </c>
      <c r="B1278" s="1">
        <v>45579</v>
      </c>
      <c r="C1278" t="s">
        <v>700</v>
      </c>
      <c r="D1278" t="s">
        <v>10</v>
      </c>
      <c r="E1278" t="s">
        <v>11</v>
      </c>
      <c r="F1278">
        <v>99279.39</v>
      </c>
      <c r="G1278">
        <v>17.11</v>
      </c>
      <c r="H1278">
        <v>31243.66</v>
      </c>
    </row>
    <row r="1279" spans="1:8">
      <c r="A1279" t="s">
        <v>1588</v>
      </c>
      <c r="B1279" s="1">
        <v>45796</v>
      </c>
      <c r="C1279" t="s">
        <v>85</v>
      </c>
      <c r="D1279" t="s">
        <v>23</v>
      </c>
      <c r="E1279" t="s">
        <v>30</v>
      </c>
      <c r="F1279">
        <v>17423.97</v>
      </c>
      <c r="G1279">
        <v>13.08</v>
      </c>
      <c r="H1279">
        <v>7865.53</v>
      </c>
    </row>
    <row r="1280" spans="1:8">
      <c r="A1280" t="s">
        <v>1589</v>
      </c>
      <c r="B1280" s="1">
        <v>45460</v>
      </c>
      <c r="C1280" t="s">
        <v>77</v>
      </c>
      <c r="D1280" t="s">
        <v>10</v>
      </c>
      <c r="E1280" t="s">
        <v>30</v>
      </c>
      <c r="F1280">
        <v>229064.55</v>
      </c>
      <c r="G1280">
        <v>1.1499999999999999</v>
      </c>
      <c r="H1280">
        <v>110015.27</v>
      </c>
    </row>
    <row r="1281" spans="1:8">
      <c r="A1281" t="s">
        <v>1590</v>
      </c>
      <c r="B1281" s="1">
        <v>45837</v>
      </c>
      <c r="C1281" t="s">
        <v>87</v>
      </c>
      <c r="D1281" t="s">
        <v>10</v>
      </c>
      <c r="E1281" t="s">
        <v>17</v>
      </c>
      <c r="F1281">
        <v>71369.960000000006</v>
      </c>
      <c r="G1281">
        <v>8.19</v>
      </c>
      <c r="H1281">
        <v>18286.53</v>
      </c>
    </row>
    <row r="1282" spans="1:8">
      <c r="A1282" t="s">
        <v>1591</v>
      </c>
      <c r="B1282" s="1">
        <v>45755</v>
      </c>
      <c r="C1282" t="s">
        <v>22</v>
      </c>
      <c r="D1282" t="s">
        <v>10</v>
      </c>
      <c r="E1282" t="s">
        <v>17</v>
      </c>
      <c r="F1282">
        <v>185228.85</v>
      </c>
      <c r="G1282">
        <v>21.24</v>
      </c>
      <c r="H1282">
        <v>84847.03</v>
      </c>
    </row>
    <row r="1283" spans="1:8">
      <c r="A1283" t="s">
        <v>1592</v>
      </c>
      <c r="B1283" s="1">
        <v>45616</v>
      </c>
      <c r="C1283" t="s">
        <v>215</v>
      </c>
      <c r="D1283" t="s">
        <v>23</v>
      </c>
      <c r="E1283" t="s">
        <v>20</v>
      </c>
      <c r="F1283">
        <v>147287.25</v>
      </c>
      <c r="G1283">
        <v>17.760000000000002</v>
      </c>
      <c r="H1283">
        <v>68610.67</v>
      </c>
    </row>
    <row r="1284" spans="1:8">
      <c r="A1284" t="s">
        <v>1593</v>
      </c>
      <c r="B1284" s="1">
        <v>45626</v>
      </c>
      <c r="C1284" t="s">
        <v>548</v>
      </c>
      <c r="D1284" t="s">
        <v>10</v>
      </c>
      <c r="E1284" t="s">
        <v>17</v>
      </c>
      <c r="F1284">
        <v>226107.35</v>
      </c>
      <c r="G1284">
        <v>6.46</v>
      </c>
      <c r="H1284">
        <v>91041.53</v>
      </c>
    </row>
    <row r="1285" spans="1:8">
      <c r="A1285" t="s">
        <v>1594</v>
      </c>
      <c r="B1285" s="1">
        <v>45905</v>
      </c>
      <c r="C1285" t="s">
        <v>61</v>
      </c>
      <c r="D1285" t="s">
        <v>10</v>
      </c>
      <c r="E1285" t="s">
        <v>30</v>
      </c>
      <c r="F1285">
        <v>43239.45</v>
      </c>
      <c r="G1285">
        <v>23.74</v>
      </c>
      <c r="H1285">
        <v>12577.54</v>
      </c>
    </row>
    <row r="1286" spans="1:8">
      <c r="A1286" t="s">
        <v>1595</v>
      </c>
      <c r="B1286" s="1">
        <v>45516</v>
      </c>
      <c r="C1286" t="s">
        <v>1151</v>
      </c>
      <c r="D1286" t="s">
        <v>10</v>
      </c>
      <c r="E1286" t="s">
        <v>11</v>
      </c>
      <c r="F1286">
        <v>48354.01</v>
      </c>
      <c r="G1286">
        <v>17.440000000000001</v>
      </c>
      <c r="H1286">
        <v>24250.32</v>
      </c>
    </row>
    <row r="1287" spans="1:8">
      <c r="A1287" t="s">
        <v>1596</v>
      </c>
      <c r="B1287" s="1">
        <v>45873</v>
      </c>
      <c r="C1287" t="s">
        <v>730</v>
      </c>
      <c r="D1287" t="s">
        <v>14</v>
      </c>
      <c r="E1287" t="s">
        <v>30</v>
      </c>
      <c r="F1287">
        <v>165402.85</v>
      </c>
      <c r="G1287">
        <v>10.74</v>
      </c>
      <c r="H1287">
        <v>86235.73</v>
      </c>
    </row>
    <row r="1288" spans="1:8">
      <c r="A1288" t="s">
        <v>1597</v>
      </c>
      <c r="B1288" s="1">
        <v>46003</v>
      </c>
      <c r="C1288" t="s">
        <v>837</v>
      </c>
      <c r="D1288" t="s">
        <v>39</v>
      </c>
      <c r="E1288" t="s">
        <v>30</v>
      </c>
      <c r="F1288">
        <v>210536.78</v>
      </c>
      <c r="G1288">
        <v>0.03</v>
      </c>
      <c r="H1288">
        <v>56124.51</v>
      </c>
    </row>
    <row r="1289" spans="1:8">
      <c r="A1289" t="s">
        <v>1598</v>
      </c>
      <c r="B1289" s="1">
        <v>45862</v>
      </c>
      <c r="C1289" t="s">
        <v>1311</v>
      </c>
      <c r="D1289" t="s">
        <v>10</v>
      </c>
      <c r="E1289" t="s">
        <v>17</v>
      </c>
      <c r="F1289">
        <v>170373.4</v>
      </c>
      <c r="G1289">
        <v>23.37</v>
      </c>
      <c r="H1289">
        <v>83060.100000000006</v>
      </c>
    </row>
    <row r="1290" spans="1:8">
      <c r="A1290" t="s">
        <v>1599</v>
      </c>
      <c r="B1290" s="1">
        <v>45642</v>
      </c>
      <c r="C1290" t="s">
        <v>403</v>
      </c>
      <c r="D1290" t="s">
        <v>14</v>
      </c>
      <c r="E1290" t="s">
        <v>11</v>
      </c>
      <c r="F1290">
        <v>30644.67</v>
      </c>
      <c r="G1290">
        <v>8.23</v>
      </c>
      <c r="H1290">
        <v>13579.33</v>
      </c>
    </row>
    <row r="1291" spans="1:8">
      <c r="A1291" t="s">
        <v>1600</v>
      </c>
      <c r="B1291" s="1">
        <v>45698</v>
      </c>
      <c r="C1291" t="s">
        <v>144</v>
      </c>
      <c r="D1291" t="s">
        <v>23</v>
      </c>
      <c r="E1291" t="s">
        <v>20</v>
      </c>
      <c r="F1291">
        <v>180527.35999999999</v>
      </c>
      <c r="G1291">
        <v>20.95</v>
      </c>
      <c r="H1291">
        <v>67862</v>
      </c>
    </row>
    <row r="1292" spans="1:8">
      <c r="A1292" t="s">
        <v>1601</v>
      </c>
      <c r="B1292" s="1">
        <v>45909</v>
      </c>
      <c r="C1292" t="s">
        <v>331</v>
      </c>
      <c r="D1292" t="s">
        <v>23</v>
      </c>
      <c r="E1292" t="s">
        <v>11</v>
      </c>
      <c r="F1292">
        <v>107514.39</v>
      </c>
      <c r="G1292">
        <v>23.22</v>
      </c>
      <c r="H1292">
        <v>44529.68</v>
      </c>
    </row>
    <row r="1293" spans="1:8">
      <c r="A1293" t="s">
        <v>1602</v>
      </c>
      <c r="B1293" s="1">
        <v>45833</v>
      </c>
      <c r="C1293" t="s">
        <v>217</v>
      </c>
      <c r="D1293" t="s">
        <v>14</v>
      </c>
      <c r="E1293" t="s">
        <v>17</v>
      </c>
      <c r="F1293">
        <v>243229.28</v>
      </c>
      <c r="G1293">
        <v>0.28999999999999998</v>
      </c>
      <c r="H1293">
        <v>80826.13</v>
      </c>
    </row>
    <row r="1294" spans="1:8">
      <c r="A1294" t="s">
        <v>1603</v>
      </c>
      <c r="B1294" s="1">
        <v>45647</v>
      </c>
      <c r="C1294" t="s">
        <v>115</v>
      </c>
      <c r="D1294" t="s">
        <v>39</v>
      </c>
      <c r="E1294" t="s">
        <v>30</v>
      </c>
      <c r="F1294">
        <v>60373</v>
      </c>
      <c r="G1294">
        <v>3.73</v>
      </c>
      <c r="H1294">
        <v>17113.09</v>
      </c>
    </row>
    <row r="1295" spans="1:8">
      <c r="A1295" t="s">
        <v>1604</v>
      </c>
      <c r="B1295" s="1">
        <v>45826</v>
      </c>
      <c r="C1295" t="s">
        <v>1177</v>
      </c>
      <c r="D1295" t="s">
        <v>23</v>
      </c>
      <c r="E1295" t="s">
        <v>17</v>
      </c>
      <c r="F1295">
        <v>138815.64000000001</v>
      </c>
      <c r="G1295">
        <v>17.170000000000002</v>
      </c>
      <c r="H1295">
        <v>62814.23</v>
      </c>
    </row>
    <row r="1296" spans="1:8">
      <c r="A1296" t="s">
        <v>1605</v>
      </c>
      <c r="B1296" s="1">
        <v>45939</v>
      </c>
      <c r="C1296" t="s">
        <v>538</v>
      </c>
      <c r="D1296" t="s">
        <v>39</v>
      </c>
      <c r="E1296" t="s">
        <v>17</v>
      </c>
      <c r="F1296">
        <v>121314.77</v>
      </c>
      <c r="G1296">
        <v>7.68</v>
      </c>
      <c r="H1296">
        <v>39372.67</v>
      </c>
    </row>
    <row r="1297" spans="1:8">
      <c r="A1297" t="s">
        <v>1606</v>
      </c>
      <c r="B1297" s="1">
        <v>45607</v>
      </c>
      <c r="C1297" t="s">
        <v>810</v>
      </c>
      <c r="D1297" t="s">
        <v>14</v>
      </c>
      <c r="E1297" t="s">
        <v>11</v>
      </c>
      <c r="F1297">
        <v>51042.25</v>
      </c>
      <c r="G1297">
        <v>11.99</v>
      </c>
      <c r="H1297">
        <v>19566.32</v>
      </c>
    </row>
    <row r="1298" spans="1:8">
      <c r="A1298" t="s">
        <v>1607</v>
      </c>
      <c r="B1298" s="1">
        <v>45554</v>
      </c>
      <c r="C1298" t="s">
        <v>85</v>
      </c>
      <c r="D1298" t="s">
        <v>14</v>
      </c>
      <c r="E1298" t="s">
        <v>30</v>
      </c>
      <c r="F1298">
        <v>147640.88</v>
      </c>
      <c r="G1298">
        <v>9.9</v>
      </c>
      <c r="H1298">
        <v>49091.67</v>
      </c>
    </row>
    <row r="1299" spans="1:8">
      <c r="A1299" t="s">
        <v>1608</v>
      </c>
      <c r="B1299" s="1">
        <v>45604</v>
      </c>
      <c r="C1299" t="s">
        <v>718</v>
      </c>
      <c r="D1299" t="s">
        <v>14</v>
      </c>
      <c r="E1299" t="s">
        <v>11</v>
      </c>
      <c r="F1299">
        <v>151834.71</v>
      </c>
      <c r="G1299">
        <v>5.59</v>
      </c>
      <c r="H1299">
        <v>69159.09</v>
      </c>
    </row>
    <row r="1300" spans="1:8">
      <c r="A1300" t="s">
        <v>1609</v>
      </c>
      <c r="B1300" s="1">
        <v>45518</v>
      </c>
      <c r="C1300" t="s">
        <v>926</v>
      </c>
      <c r="D1300" t="s">
        <v>23</v>
      </c>
      <c r="E1300" t="s">
        <v>20</v>
      </c>
      <c r="F1300">
        <v>100049.12</v>
      </c>
      <c r="G1300">
        <v>10.76</v>
      </c>
      <c r="H1300">
        <v>54116.02</v>
      </c>
    </row>
    <row r="1301" spans="1:8">
      <c r="A1301" t="s">
        <v>1610</v>
      </c>
      <c r="B1301" s="1">
        <v>45975</v>
      </c>
      <c r="C1301" t="s">
        <v>577</v>
      </c>
      <c r="D1301" t="s">
        <v>14</v>
      </c>
      <c r="E1301" t="s">
        <v>17</v>
      </c>
      <c r="F1301">
        <v>68170.929999999993</v>
      </c>
      <c r="G1301">
        <v>9.14</v>
      </c>
      <c r="H1301">
        <v>34060.959999999999</v>
      </c>
    </row>
    <row r="1302" spans="1:8">
      <c r="A1302" t="s">
        <v>1611</v>
      </c>
      <c r="B1302" s="1">
        <v>45509</v>
      </c>
      <c r="C1302" t="s">
        <v>445</v>
      </c>
      <c r="D1302" t="s">
        <v>39</v>
      </c>
      <c r="E1302" t="s">
        <v>11</v>
      </c>
      <c r="F1302">
        <v>85182.66</v>
      </c>
      <c r="G1302">
        <v>3.28</v>
      </c>
      <c r="H1302">
        <v>41071.22</v>
      </c>
    </row>
    <row r="1303" spans="1:8">
      <c r="A1303" t="s">
        <v>1612</v>
      </c>
      <c r="B1303" s="1">
        <v>45313</v>
      </c>
      <c r="C1303" t="s">
        <v>1613</v>
      </c>
      <c r="D1303" t="s">
        <v>39</v>
      </c>
      <c r="E1303" t="s">
        <v>11</v>
      </c>
      <c r="F1303">
        <v>208225.68</v>
      </c>
      <c r="G1303">
        <v>19.86</v>
      </c>
      <c r="H1303">
        <v>108308.46</v>
      </c>
    </row>
    <row r="1304" spans="1:8">
      <c r="A1304" t="s">
        <v>1614</v>
      </c>
      <c r="B1304" s="1">
        <v>45907</v>
      </c>
      <c r="C1304" t="s">
        <v>324</v>
      </c>
      <c r="D1304" t="s">
        <v>10</v>
      </c>
      <c r="E1304" t="s">
        <v>30</v>
      </c>
      <c r="F1304">
        <v>174287.49</v>
      </c>
      <c r="G1304">
        <v>6.86</v>
      </c>
      <c r="H1304">
        <v>69024.62</v>
      </c>
    </row>
    <row r="1305" spans="1:8">
      <c r="A1305" t="s">
        <v>1615</v>
      </c>
      <c r="B1305" s="1">
        <v>45530</v>
      </c>
      <c r="C1305" t="s">
        <v>1240</v>
      </c>
      <c r="D1305" t="s">
        <v>10</v>
      </c>
      <c r="E1305" t="s">
        <v>11</v>
      </c>
      <c r="F1305">
        <v>37873.19</v>
      </c>
      <c r="G1305">
        <v>23.23</v>
      </c>
      <c r="H1305">
        <v>15825.45</v>
      </c>
    </row>
    <row r="1306" spans="1:8">
      <c r="A1306" t="s">
        <v>1616</v>
      </c>
      <c r="B1306" s="1">
        <v>45695</v>
      </c>
      <c r="C1306" t="s">
        <v>235</v>
      </c>
      <c r="D1306" t="s">
        <v>10</v>
      </c>
      <c r="E1306" t="s">
        <v>20</v>
      </c>
      <c r="F1306">
        <v>149745</v>
      </c>
      <c r="G1306">
        <v>11.92</v>
      </c>
      <c r="H1306">
        <v>60067.91</v>
      </c>
    </row>
    <row r="1307" spans="1:8">
      <c r="A1307" t="s">
        <v>1617</v>
      </c>
      <c r="B1307" s="1">
        <v>45315</v>
      </c>
      <c r="C1307" t="s">
        <v>51</v>
      </c>
      <c r="D1307" t="s">
        <v>14</v>
      </c>
      <c r="E1307" t="s">
        <v>20</v>
      </c>
      <c r="F1307">
        <v>164632.82999999999</v>
      </c>
      <c r="G1307">
        <v>5.51</v>
      </c>
      <c r="H1307">
        <v>88426.36</v>
      </c>
    </row>
    <row r="1308" spans="1:8">
      <c r="A1308" t="s">
        <v>1618</v>
      </c>
      <c r="B1308" s="1">
        <v>45335</v>
      </c>
      <c r="C1308" t="s">
        <v>240</v>
      </c>
      <c r="D1308" t="s">
        <v>14</v>
      </c>
      <c r="E1308" t="s">
        <v>17</v>
      </c>
      <c r="F1308">
        <v>142999.98000000001</v>
      </c>
      <c r="G1308">
        <v>10.25</v>
      </c>
      <c r="H1308">
        <v>66845.240000000005</v>
      </c>
    </row>
    <row r="1309" spans="1:8">
      <c r="A1309" t="s">
        <v>1619</v>
      </c>
      <c r="B1309" s="1">
        <v>45758</v>
      </c>
      <c r="C1309" t="s">
        <v>490</v>
      </c>
      <c r="D1309" t="s">
        <v>39</v>
      </c>
      <c r="E1309" t="s">
        <v>11</v>
      </c>
      <c r="F1309">
        <v>31195.03</v>
      </c>
      <c r="G1309">
        <v>16.309999999999999</v>
      </c>
      <c r="H1309">
        <v>14807.74</v>
      </c>
    </row>
    <row r="1310" spans="1:8">
      <c r="A1310" t="s">
        <v>1620</v>
      </c>
      <c r="B1310" s="1">
        <v>45806</v>
      </c>
      <c r="C1310" t="s">
        <v>726</v>
      </c>
      <c r="D1310" t="s">
        <v>14</v>
      </c>
      <c r="E1310" t="s">
        <v>30</v>
      </c>
      <c r="F1310">
        <v>186236.17</v>
      </c>
      <c r="G1310">
        <v>17.77</v>
      </c>
      <c r="H1310">
        <v>88033.45</v>
      </c>
    </row>
    <row r="1311" spans="1:8">
      <c r="A1311" t="s">
        <v>1621</v>
      </c>
      <c r="B1311" s="1">
        <v>45366</v>
      </c>
      <c r="C1311" t="s">
        <v>1108</v>
      </c>
      <c r="D1311" t="s">
        <v>10</v>
      </c>
      <c r="E1311" t="s">
        <v>17</v>
      </c>
      <c r="F1311">
        <v>120178.88</v>
      </c>
      <c r="G1311">
        <v>11.29</v>
      </c>
      <c r="H1311">
        <v>47317.67</v>
      </c>
    </row>
    <row r="1312" spans="1:8">
      <c r="A1312" t="s">
        <v>1622</v>
      </c>
      <c r="B1312" s="1">
        <v>45455</v>
      </c>
      <c r="C1312" t="s">
        <v>1140</v>
      </c>
      <c r="D1312" t="s">
        <v>14</v>
      </c>
      <c r="E1312" t="s">
        <v>20</v>
      </c>
      <c r="F1312">
        <v>11250</v>
      </c>
      <c r="G1312">
        <v>10.01</v>
      </c>
      <c r="H1312">
        <v>5199.3599999999997</v>
      </c>
    </row>
    <row r="1313" spans="1:8">
      <c r="A1313" t="s">
        <v>1623</v>
      </c>
      <c r="B1313" s="1">
        <v>45423</v>
      </c>
      <c r="C1313" t="s">
        <v>1624</v>
      </c>
      <c r="D1313" t="s">
        <v>39</v>
      </c>
      <c r="E1313" t="s">
        <v>11</v>
      </c>
      <c r="F1313">
        <v>186314</v>
      </c>
      <c r="G1313">
        <v>20</v>
      </c>
      <c r="H1313">
        <v>52431.73</v>
      </c>
    </row>
    <row r="1314" spans="1:8">
      <c r="A1314" t="s">
        <v>1625</v>
      </c>
      <c r="B1314" s="1">
        <v>45780</v>
      </c>
      <c r="C1314" t="s">
        <v>184</v>
      </c>
      <c r="D1314" t="s">
        <v>23</v>
      </c>
      <c r="E1314" t="s">
        <v>20</v>
      </c>
      <c r="F1314">
        <v>166016.59</v>
      </c>
      <c r="G1314">
        <v>22.81</v>
      </c>
      <c r="H1314">
        <v>62853.48</v>
      </c>
    </row>
    <row r="1315" spans="1:8">
      <c r="A1315" t="s">
        <v>1626</v>
      </c>
      <c r="B1315" s="1">
        <v>45914</v>
      </c>
      <c r="C1315" t="s">
        <v>83</v>
      </c>
      <c r="D1315" t="s">
        <v>23</v>
      </c>
      <c r="E1315" t="s">
        <v>30</v>
      </c>
      <c r="F1315">
        <v>217196.14</v>
      </c>
      <c r="G1315">
        <v>24.82</v>
      </c>
      <c r="H1315">
        <v>58412.08</v>
      </c>
    </row>
    <row r="1316" spans="1:8">
      <c r="A1316" t="s">
        <v>1627</v>
      </c>
      <c r="B1316" s="1">
        <v>45368</v>
      </c>
      <c r="C1316" t="s">
        <v>142</v>
      </c>
      <c r="D1316" t="s">
        <v>39</v>
      </c>
      <c r="E1316" t="s">
        <v>20</v>
      </c>
      <c r="F1316">
        <v>105065.93</v>
      </c>
      <c r="G1316">
        <v>14.51</v>
      </c>
      <c r="H1316">
        <v>52906.11</v>
      </c>
    </row>
    <row r="1317" spans="1:8">
      <c r="A1317" t="s">
        <v>1628</v>
      </c>
      <c r="B1317" s="1">
        <v>45758</v>
      </c>
      <c r="C1317" t="s">
        <v>641</v>
      </c>
      <c r="D1317" t="s">
        <v>39</v>
      </c>
      <c r="E1317" t="s">
        <v>20</v>
      </c>
      <c r="F1317">
        <v>46085.63</v>
      </c>
      <c r="G1317">
        <v>19.66</v>
      </c>
      <c r="H1317">
        <v>13768.91</v>
      </c>
    </row>
    <row r="1318" spans="1:8">
      <c r="A1318" t="s">
        <v>1629</v>
      </c>
      <c r="B1318" s="1">
        <v>45374</v>
      </c>
      <c r="C1318" t="s">
        <v>29</v>
      </c>
      <c r="D1318" t="s">
        <v>10</v>
      </c>
      <c r="E1318" t="s">
        <v>20</v>
      </c>
      <c r="F1318">
        <v>185462.03</v>
      </c>
      <c r="G1318">
        <v>1.65</v>
      </c>
      <c r="H1318">
        <v>101179.63</v>
      </c>
    </row>
    <row r="1319" spans="1:8">
      <c r="A1319" t="s">
        <v>1630</v>
      </c>
      <c r="B1319" s="1">
        <v>45355</v>
      </c>
      <c r="C1319" t="s">
        <v>111</v>
      </c>
      <c r="D1319" t="s">
        <v>10</v>
      </c>
      <c r="E1319" t="s">
        <v>20</v>
      </c>
      <c r="F1319">
        <v>135196.87</v>
      </c>
      <c r="G1319">
        <v>21.38</v>
      </c>
      <c r="H1319">
        <v>47019.63</v>
      </c>
    </row>
    <row r="1320" spans="1:8">
      <c r="A1320" t="s">
        <v>1631</v>
      </c>
      <c r="B1320" s="1">
        <v>45461</v>
      </c>
      <c r="C1320" t="s">
        <v>71</v>
      </c>
      <c r="D1320" t="s">
        <v>14</v>
      </c>
      <c r="E1320" t="s">
        <v>20</v>
      </c>
      <c r="F1320">
        <v>190125.98</v>
      </c>
      <c r="G1320">
        <v>21.82</v>
      </c>
      <c r="H1320">
        <v>50505.74</v>
      </c>
    </row>
    <row r="1321" spans="1:8">
      <c r="A1321" t="s">
        <v>1632</v>
      </c>
      <c r="B1321" s="1">
        <v>45738</v>
      </c>
      <c r="C1321" t="s">
        <v>437</v>
      </c>
      <c r="D1321" t="s">
        <v>10</v>
      </c>
      <c r="E1321" t="s">
        <v>30</v>
      </c>
      <c r="F1321">
        <v>82830.080000000002</v>
      </c>
      <c r="G1321">
        <v>19.510000000000002</v>
      </c>
      <c r="H1321">
        <v>22736.34</v>
      </c>
    </row>
    <row r="1322" spans="1:8">
      <c r="A1322" t="s">
        <v>1633</v>
      </c>
      <c r="B1322" s="1">
        <v>45482</v>
      </c>
      <c r="C1322" t="s">
        <v>628</v>
      </c>
      <c r="D1322" t="s">
        <v>10</v>
      </c>
      <c r="E1322" t="s">
        <v>30</v>
      </c>
      <c r="F1322">
        <v>16352.86</v>
      </c>
      <c r="G1322">
        <v>4.49</v>
      </c>
      <c r="H1322">
        <v>5678.53</v>
      </c>
    </row>
    <row r="1323" spans="1:8">
      <c r="A1323" t="s">
        <v>1634</v>
      </c>
      <c r="B1323" s="1">
        <v>45295</v>
      </c>
      <c r="C1323" t="s">
        <v>498</v>
      </c>
      <c r="D1323" t="s">
        <v>10</v>
      </c>
      <c r="E1323" t="s">
        <v>17</v>
      </c>
      <c r="F1323">
        <v>205456.12</v>
      </c>
      <c r="G1323">
        <v>3.59</v>
      </c>
      <c r="H1323">
        <v>85422.01</v>
      </c>
    </row>
    <row r="1324" spans="1:8">
      <c r="A1324" t="s">
        <v>1635</v>
      </c>
      <c r="B1324" s="1">
        <v>45855</v>
      </c>
      <c r="C1324" t="s">
        <v>171</v>
      </c>
      <c r="D1324" t="s">
        <v>23</v>
      </c>
      <c r="E1324" t="s">
        <v>17</v>
      </c>
      <c r="F1324">
        <v>46118.97</v>
      </c>
      <c r="G1324">
        <v>3.95</v>
      </c>
      <c r="H1324">
        <v>12200.69</v>
      </c>
    </row>
    <row r="1325" spans="1:8">
      <c r="A1325" t="s">
        <v>1636</v>
      </c>
      <c r="B1325" s="1">
        <v>45453</v>
      </c>
      <c r="C1325" t="s">
        <v>1357</v>
      </c>
      <c r="D1325" t="s">
        <v>39</v>
      </c>
      <c r="E1325" t="s">
        <v>20</v>
      </c>
      <c r="F1325">
        <v>236765.72</v>
      </c>
      <c r="G1325">
        <v>9.9700000000000006</v>
      </c>
      <c r="H1325">
        <v>128624.73</v>
      </c>
    </row>
    <row r="1326" spans="1:8">
      <c r="A1326" t="s">
        <v>1637</v>
      </c>
      <c r="B1326" s="1">
        <v>45428</v>
      </c>
      <c r="C1326" t="s">
        <v>95</v>
      </c>
      <c r="D1326" t="s">
        <v>10</v>
      </c>
      <c r="E1326" t="s">
        <v>20</v>
      </c>
      <c r="F1326">
        <v>161979.34</v>
      </c>
      <c r="G1326">
        <v>15.95</v>
      </c>
      <c r="H1326">
        <v>77516.62</v>
      </c>
    </row>
    <row r="1327" spans="1:8">
      <c r="A1327" t="s">
        <v>1638</v>
      </c>
      <c r="B1327" s="1">
        <v>45761</v>
      </c>
      <c r="C1327" t="s">
        <v>542</v>
      </c>
      <c r="D1327" t="s">
        <v>23</v>
      </c>
      <c r="E1327" t="s">
        <v>11</v>
      </c>
      <c r="F1327">
        <v>167812.84</v>
      </c>
      <c r="G1327">
        <v>4.34</v>
      </c>
      <c r="H1327">
        <v>59601.65</v>
      </c>
    </row>
    <row r="1328" spans="1:8">
      <c r="A1328" t="s">
        <v>1639</v>
      </c>
      <c r="B1328" s="1">
        <v>45840</v>
      </c>
      <c r="C1328" t="s">
        <v>215</v>
      </c>
      <c r="D1328" t="s">
        <v>10</v>
      </c>
      <c r="E1328" t="s">
        <v>11</v>
      </c>
      <c r="F1328">
        <v>54097.25</v>
      </c>
      <c r="G1328">
        <v>14.81</v>
      </c>
      <c r="H1328">
        <v>27029.69</v>
      </c>
    </row>
    <row r="1329" spans="1:8">
      <c r="A1329" t="s">
        <v>1640</v>
      </c>
      <c r="B1329" s="1">
        <v>45346</v>
      </c>
      <c r="C1329" t="s">
        <v>182</v>
      </c>
      <c r="D1329" t="s">
        <v>14</v>
      </c>
      <c r="E1329" t="s">
        <v>30</v>
      </c>
      <c r="F1329">
        <v>66789.67</v>
      </c>
      <c r="G1329">
        <v>3.02</v>
      </c>
      <c r="H1329">
        <v>21313.09</v>
      </c>
    </row>
    <row r="1330" spans="1:8">
      <c r="A1330" t="s">
        <v>1641</v>
      </c>
      <c r="B1330" s="1">
        <v>45486</v>
      </c>
      <c r="C1330" t="s">
        <v>509</v>
      </c>
      <c r="D1330" t="s">
        <v>10</v>
      </c>
      <c r="E1330" t="s">
        <v>30</v>
      </c>
      <c r="F1330">
        <v>146582.26999999999</v>
      </c>
      <c r="G1330">
        <v>4.24</v>
      </c>
      <c r="H1330">
        <v>56580.37</v>
      </c>
    </row>
    <row r="1331" spans="1:8">
      <c r="A1331" t="s">
        <v>1642</v>
      </c>
      <c r="B1331" s="1">
        <v>45921</v>
      </c>
      <c r="C1331" t="s">
        <v>967</v>
      </c>
      <c r="D1331" t="s">
        <v>14</v>
      </c>
      <c r="E1331" t="s">
        <v>20</v>
      </c>
      <c r="F1331">
        <v>125941.75999999999</v>
      </c>
      <c r="G1331">
        <v>6.31</v>
      </c>
      <c r="H1331">
        <v>62265.27</v>
      </c>
    </row>
    <row r="1332" spans="1:8">
      <c r="A1332" t="s">
        <v>1643</v>
      </c>
      <c r="B1332" s="1">
        <v>45677</v>
      </c>
      <c r="C1332" t="s">
        <v>19</v>
      </c>
      <c r="D1332" t="s">
        <v>14</v>
      </c>
      <c r="E1332" t="s">
        <v>17</v>
      </c>
      <c r="F1332">
        <v>51108.81</v>
      </c>
      <c r="G1332">
        <v>18.190000000000001</v>
      </c>
      <c r="H1332">
        <v>13731.27</v>
      </c>
    </row>
    <row r="1333" spans="1:8">
      <c r="A1333" t="s">
        <v>1644</v>
      </c>
      <c r="B1333" s="1">
        <v>45569</v>
      </c>
      <c r="C1333" t="s">
        <v>432</v>
      </c>
      <c r="D1333" t="s">
        <v>10</v>
      </c>
      <c r="E1333" t="s">
        <v>11</v>
      </c>
      <c r="F1333">
        <v>167257.35999999999</v>
      </c>
      <c r="G1333">
        <v>18</v>
      </c>
      <c r="H1333">
        <v>53887.040000000001</v>
      </c>
    </row>
    <row r="1334" spans="1:8">
      <c r="A1334" t="s">
        <v>1645</v>
      </c>
      <c r="B1334" s="1">
        <v>45605</v>
      </c>
      <c r="C1334" t="s">
        <v>144</v>
      </c>
      <c r="D1334" t="s">
        <v>39</v>
      </c>
      <c r="E1334" t="s">
        <v>20</v>
      </c>
      <c r="F1334">
        <v>50433.919999999998</v>
      </c>
      <c r="G1334">
        <v>12.17</v>
      </c>
      <c r="H1334">
        <v>23034.22</v>
      </c>
    </row>
    <row r="1335" spans="1:8">
      <c r="A1335" t="s">
        <v>1646</v>
      </c>
      <c r="B1335" s="1">
        <v>45485</v>
      </c>
      <c r="C1335" t="s">
        <v>27</v>
      </c>
      <c r="D1335" t="s">
        <v>39</v>
      </c>
      <c r="E1335" t="s">
        <v>11</v>
      </c>
      <c r="F1335">
        <v>138207.82</v>
      </c>
      <c r="G1335">
        <v>5.89</v>
      </c>
      <c r="H1335">
        <v>47880.45</v>
      </c>
    </row>
    <row r="1336" spans="1:8">
      <c r="A1336" t="s">
        <v>1647</v>
      </c>
      <c r="B1336" s="1">
        <v>45733</v>
      </c>
      <c r="C1336" t="s">
        <v>475</v>
      </c>
      <c r="D1336" t="s">
        <v>39</v>
      </c>
      <c r="E1336" t="s">
        <v>11</v>
      </c>
      <c r="F1336">
        <v>22682.61</v>
      </c>
      <c r="G1336">
        <v>22.64</v>
      </c>
      <c r="H1336">
        <v>8105.61</v>
      </c>
    </row>
    <row r="1337" spans="1:8">
      <c r="A1337" t="s">
        <v>1648</v>
      </c>
      <c r="B1337" s="1">
        <v>45813</v>
      </c>
      <c r="C1337" t="s">
        <v>303</v>
      </c>
      <c r="D1337" t="s">
        <v>14</v>
      </c>
      <c r="E1337" t="s">
        <v>20</v>
      </c>
      <c r="F1337">
        <v>20896.14</v>
      </c>
      <c r="G1337">
        <v>16.34</v>
      </c>
      <c r="H1337">
        <v>11123.11</v>
      </c>
    </row>
    <row r="1338" spans="1:8">
      <c r="A1338" t="s">
        <v>1649</v>
      </c>
      <c r="B1338" s="1">
        <v>45383</v>
      </c>
      <c r="C1338" t="s">
        <v>522</v>
      </c>
      <c r="D1338" t="s">
        <v>39</v>
      </c>
      <c r="E1338" t="s">
        <v>11</v>
      </c>
      <c r="F1338">
        <v>243352.52</v>
      </c>
      <c r="G1338">
        <v>15.08</v>
      </c>
      <c r="H1338">
        <v>76314.38</v>
      </c>
    </row>
    <row r="1339" spans="1:8">
      <c r="A1339" t="s">
        <v>1650</v>
      </c>
      <c r="B1339" s="1">
        <v>45714</v>
      </c>
      <c r="C1339" t="s">
        <v>198</v>
      </c>
      <c r="D1339" t="s">
        <v>39</v>
      </c>
      <c r="E1339" t="s">
        <v>20</v>
      </c>
      <c r="F1339">
        <v>152383.19</v>
      </c>
      <c r="G1339">
        <v>4.12</v>
      </c>
      <c r="H1339">
        <v>63042.33</v>
      </c>
    </row>
    <row r="1340" spans="1:8">
      <c r="A1340" t="s">
        <v>1651</v>
      </c>
      <c r="B1340" s="1">
        <v>45466</v>
      </c>
      <c r="C1340" t="s">
        <v>273</v>
      </c>
      <c r="D1340" t="s">
        <v>10</v>
      </c>
      <c r="E1340" t="s">
        <v>17</v>
      </c>
      <c r="F1340">
        <v>185103.83</v>
      </c>
      <c r="G1340">
        <v>12.96</v>
      </c>
      <c r="H1340">
        <v>48089.11</v>
      </c>
    </row>
    <row r="1341" spans="1:8">
      <c r="A1341" t="s">
        <v>1652</v>
      </c>
      <c r="B1341" s="1">
        <v>45580</v>
      </c>
      <c r="C1341" t="s">
        <v>610</v>
      </c>
      <c r="D1341" t="s">
        <v>10</v>
      </c>
      <c r="E1341" t="s">
        <v>17</v>
      </c>
      <c r="F1341">
        <v>76349.570000000007</v>
      </c>
      <c r="G1341">
        <v>1.74</v>
      </c>
      <c r="H1341">
        <v>33764.199999999997</v>
      </c>
    </row>
    <row r="1342" spans="1:8">
      <c r="A1342" t="s">
        <v>1653</v>
      </c>
      <c r="B1342" s="1">
        <v>45815</v>
      </c>
      <c r="C1342" t="s">
        <v>575</v>
      </c>
      <c r="D1342" t="s">
        <v>10</v>
      </c>
      <c r="E1342" t="s">
        <v>30</v>
      </c>
      <c r="F1342">
        <v>73621.350000000006</v>
      </c>
      <c r="G1342">
        <v>8.85</v>
      </c>
      <c r="H1342">
        <v>29308.3</v>
      </c>
    </row>
    <row r="1343" spans="1:8">
      <c r="A1343" t="s">
        <v>1654</v>
      </c>
      <c r="B1343" s="1">
        <v>45321</v>
      </c>
      <c r="C1343" t="s">
        <v>307</v>
      </c>
      <c r="D1343" t="s">
        <v>23</v>
      </c>
      <c r="E1343" t="s">
        <v>20</v>
      </c>
      <c r="F1343">
        <v>183267.77</v>
      </c>
      <c r="G1343">
        <v>12.99</v>
      </c>
      <c r="H1343">
        <v>77326.559999999998</v>
      </c>
    </row>
    <row r="1344" spans="1:8">
      <c r="A1344" t="s">
        <v>1655</v>
      </c>
      <c r="B1344" s="1">
        <v>45366</v>
      </c>
      <c r="C1344" t="s">
        <v>314</v>
      </c>
      <c r="D1344" t="s">
        <v>39</v>
      </c>
      <c r="E1344" t="s">
        <v>30</v>
      </c>
      <c r="F1344">
        <v>83184.59</v>
      </c>
      <c r="G1344">
        <v>24.03</v>
      </c>
      <c r="H1344">
        <v>27833.24</v>
      </c>
    </row>
    <row r="1345" spans="1:8">
      <c r="A1345" t="s">
        <v>1656</v>
      </c>
      <c r="B1345" s="1">
        <v>45943</v>
      </c>
      <c r="C1345" t="s">
        <v>1657</v>
      </c>
      <c r="D1345" t="s">
        <v>14</v>
      </c>
      <c r="E1345" t="s">
        <v>30</v>
      </c>
      <c r="F1345">
        <v>18475.75</v>
      </c>
      <c r="G1345">
        <v>18.09</v>
      </c>
      <c r="H1345">
        <v>6674.02</v>
      </c>
    </row>
    <row r="1346" spans="1:8">
      <c r="A1346" t="s">
        <v>1658</v>
      </c>
      <c r="B1346" s="1">
        <v>45462</v>
      </c>
      <c r="C1346" t="s">
        <v>293</v>
      </c>
      <c r="D1346" t="s">
        <v>14</v>
      </c>
      <c r="E1346" t="s">
        <v>30</v>
      </c>
      <c r="F1346">
        <v>181983.91</v>
      </c>
      <c r="G1346">
        <v>6.08</v>
      </c>
      <c r="H1346">
        <v>57809.48</v>
      </c>
    </row>
    <row r="1347" spans="1:8">
      <c r="A1347" t="s">
        <v>1659</v>
      </c>
      <c r="B1347" s="1">
        <v>45508</v>
      </c>
      <c r="C1347" t="s">
        <v>1180</v>
      </c>
      <c r="D1347" t="s">
        <v>23</v>
      </c>
      <c r="E1347" t="s">
        <v>20</v>
      </c>
      <c r="F1347">
        <v>205192.89</v>
      </c>
      <c r="G1347">
        <v>24.02</v>
      </c>
      <c r="H1347">
        <v>56418.46</v>
      </c>
    </row>
    <row r="1348" spans="1:8">
      <c r="A1348" t="s">
        <v>1660</v>
      </c>
      <c r="B1348" s="1">
        <v>45843</v>
      </c>
      <c r="C1348" t="s">
        <v>442</v>
      </c>
      <c r="D1348" t="s">
        <v>10</v>
      </c>
      <c r="E1348" t="s">
        <v>30</v>
      </c>
      <c r="F1348">
        <v>91453.71</v>
      </c>
      <c r="G1348">
        <v>17.690000000000001</v>
      </c>
      <c r="H1348">
        <v>32365.69</v>
      </c>
    </row>
    <row r="1349" spans="1:8">
      <c r="A1349" t="s">
        <v>1661</v>
      </c>
      <c r="B1349" s="1">
        <v>45443</v>
      </c>
      <c r="C1349" t="s">
        <v>282</v>
      </c>
      <c r="D1349" t="s">
        <v>23</v>
      </c>
      <c r="E1349" t="s">
        <v>11</v>
      </c>
      <c r="F1349">
        <v>189906.47</v>
      </c>
      <c r="G1349">
        <v>9.25</v>
      </c>
      <c r="H1349">
        <v>75164.19</v>
      </c>
    </row>
    <row r="1350" spans="1:8">
      <c r="A1350" t="s">
        <v>1662</v>
      </c>
      <c r="B1350" s="1">
        <v>45557</v>
      </c>
      <c r="C1350" t="s">
        <v>641</v>
      </c>
      <c r="D1350" t="s">
        <v>14</v>
      </c>
      <c r="E1350" t="s">
        <v>11</v>
      </c>
      <c r="F1350">
        <v>183809.64</v>
      </c>
      <c r="G1350">
        <v>5.13</v>
      </c>
      <c r="H1350">
        <v>56731.4</v>
      </c>
    </row>
    <row r="1351" spans="1:8">
      <c r="A1351" t="s">
        <v>1663</v>
      </c>
      <c r="B1351" s="1">
        <v>45673</v>
      </c>
      <c r="C1351" t="s">
        <v>131</v>
      </c>
      <c r="D1351" t="s">
        <v>23</v>
      </c>
      <c r="E1351" t="s">
        <v>17</v>
      </c>
      <c r="F1351">
        <v>123069.8</v>
      </c>
      <c r="G1351">
        <v>1.75</v>
      </c>
      <c r="H1351">
        <v>32341.9</v>
      </c>
    </row>
    <row r="1352" spans="1:8">
      <c r="A1352" t="s">
        <v>1664</v>
      </c>
      <c r="B1352" s="1">
        <v>45873</v>
      </c>
      <c r="C1352" t="s">
        <v>631</v>
      </c>
      <c r="D1352" t="s">
        <v>14</v>
      </c>
      <c r="E1352" t="s">
        <v>30</v>
      </c>
      <c r="F1352">
        <v>25329.87</v>
      </c>
      <c r="G1352">
        <v>24.83</v>
      </c>
      <c r="H1352">
        <v>8065.37</v>
      </c>
    </row>
    <row r="1353" spans="1:8">
      <c r="A1353" t="s">
        <v>1665</v>
      </c>
      <c r="B1353" s="1">
        <v>45625</v>
      </c>
      <c r="C1353" t="s">
        <v>513</v>
      </c>
      <c r="D1353" t="s">
        <v>14</v>
      </c>
      <c r="E1353" t="s">
        <v>30</v>
      </c>
      <c r="F1353">
        <v>128101.35</v>
      </c>
      <c r="G1353">
        <v>15.82</v>
      </c>
      <c r="H1353">
        <v>45054.33</v>
      </c>
    </row>
    <row r="1354" spans="1:8">
      <c r="A1354" t="s">
        <v>1666</v>
      </c>
      <c r="B1354" s="1">
        <v>45455</v>
      </c>
      <c r="C1354" t="s">
        <v>227</v>
      </c>
      <c r="D1354" t="s">
        <v>39</v>
      </c>
      <c r="E1354" t="s">
        <v>20</v>
      </c>
      <c r="F1354">
        <v>29334.27</v>
      </c>
      <c r="G1354">
        <v>17.559999999999999</v>
      </c>
      <c r="H1354">
        <v>9038.52</v>
      </c>
    </row>
    <row r="1355" spans="1:8">
      <c r="A1355" t="s">
        <v>1667</v>
      </c>
      <c r="B1355" s="1">
        <v>45760</v>
      </c>
      <c r="C1355" t="s">
        <v>880</v>
      </c>
      <c r="D1355" t="s">
        <v>39</v>
      </c>
      <c r="E1355" t="s">
        <v>11</v>
      </c>
      <c r="F1355">
        <v>155449.31</v>
      </c>
      <c r="G1355">
        <v>2.81</v>
      </c>
      <c r="H1355">
        <v>81914.52</v>
      </c>
    </row>
    <row r="1356" spans="1:8">
      <c r="A1356" t="s">
        <v>1668</v>
      </c>
      <c r="B1356" s="1">
        <v>46006</v>
      </c>
      <c r="C1356" t="s">
        <v>115</v>
      </c>
      <c r="D1356" t="s">
        <v>10</v>
      </c>
      <c r="E1356" t="s">
        <v>11</v>
      </c>
      <c r="F1356">
        <v>22607.91</v>
      </c>
      <c r="G1356">
        <v>14.95</v>
      </c>
      <c r="H1356">
        <v>9863.06</v>
      </c>
    </row>
    <row r="1357" spans="1:8">
      <c r="A1357" t="s">
        <v>1669</v>
      </c>
      <c r="B1357" s="1">
        <v>45335</v>
      </c>
      <c r="C1357" t="s">
        <v>303</v>
      </c>
      <c r="D1357" t="s">
        <v>14</v>
      </c>
      <c r="E1357" t="s">
        <v>30</v>
      </c>
      <c r="F1357">
        <v>233359.79</v>
      </c>
      <c r="G1357">
        <v>14.44</v>
      </c>
      <c r="H1357">
        <v>62431.95</v>
      </c>
    </row>
    <row r="1358" spans="1:8">
      <c r="A1358" t="s">
        <v>1670</v>
      </c>
      <c r="B1358" s="1">
        <v>45690</v>
      </c>
      <c r="C1358" t="s">
        <v>238</v>
      </c>
      <c r="D1358" t="s">
        <v>23</v>
      </c>
      <c r="E1358" t="s">
        <v>20</v>
      </c>
      <c r="F1358">
        <v>118264.14</v>
      </c>
      <c r="G1358">
        <v>12.03</v>
      </c>
      <c r="H1358">
        <v>43771.839999999997</v>
      </c>
    </row>
    <row r="1359" spans="1:8">
      <c r="A1359" t="s">
        <v>1671</v>
      </c>
      <c r="B1359" s="1">
        <v>45485</v>
      </c>
      <c r="C1359" t="s">
        <v>93</v>
      </c>
      <c r="D1359" t="s">
        <v>10</v>
      </c>
      <c r="E1359" t="s">
        <v>17</v>
      </c>
      <c r="F1359">
        <v>96457.73</v>
      </c>
      <c r="G1359">
        <v>11.31</v>
      </c>
      <c r="H1359">
        <v>38031.730000000003</v>
      </c>
    </row>
    <row r="1360" spans="1:8">
      <c r="A1360" t="s">
        <v>1672</v>
      </c>
      <c r="B1360" s="1">
        <v>45990</v>
      </c>
      <c r="C1360" t="s">
        <v>964</v>
      </c>
      <c r="D1360" t="s">
        <v>10</v>
      </c>
      <c r="E1360" t="s">
        <v>30</v>
      </c>
      <c r="F1360">
        <v>225995.76</v>
      </c>
      <c r="G1360">
        <v>11.43</v>
      </c>
      <c r="H1360">
        <v>66249.53</v>
      </c>
    </row>
    <row r="1361" spans="1:8">
      <c r="A1361" t="s">
        <v>1673</v>
      </c>
      <c r="B1361" s="1">
        <v>45693</v>
      </c>
      <c r="C1361" t="s">
        <v>477</v>
      </c>
      <c r="D1361" t="s">
        <v>10</v>
      </c>
      <c r="E1361" t="s">
        <v>30</v>
      </c>
      <c r="F1361">
        <v>72728.56</v>
      </c>
      <c r="G1361">
        <v>23.92</v>
      </c>
      <c r="H1361">
        <v>19572.669999999998</v>
      </c>
    </row>
    <row r="1362" spans="1:8">
      <c r="A1362" t="s">
        <v>1674</v>
      </c>
      <c r="B1362" s="1">
        <v>45536</v>
      </c>
      <c r="C1362" t="s">
        <v>271</v>
      </c>
      <c r="D1362" t="s">
        <v>23</v>
      </c>
      <c r="E1362" t="s">
        <v>11</v>
      </c>
      <c r="F1362">
        <v>31931.4</v>
      </c>
      <c r="G1362">
        <v>7.1</v>
      </c>
      <c r="H1362">
        <v>9400.17</v>
      </c>
    </row>
    <row r="1363" spans="1:8">
      <c r="A1363" t="s">
        <v>1675</v>
      </c>
      <c r="B1363" s="1">
        <v>45885</v>
      </c>
      <c r="C1363" t="s">
        <v>229</v>
      </c>
      <c r="D1363" t="s">
        <v>39</v>
      </c>
      <c r="E1363" t="s">
        <v>20</v>
      </c>
      <c r="F1363">
        <v>25258.84</v>
      </c>
      <c r="G1363">
        <v>9.09</v>
      </c>
      <c r="H1363">
        <v>10310.969999999999</v>
      </c>
    </row>
    <row r="1364" spans="1:8">
      <c r="A1364" t="s">
        <v>1676</v>
      </c>
      <c r="B1364" s="1">
        <v>45774</v>
      </c>
      <c r="C1364" t="s">
        <v>447</v>
      </c>
      <c r="D1364" t="s">
        <v>14</v>
      </c>
      <c r="E1364" t="s">
        <v>20</v>
      </c>
      <c r="F1364">
        <v>240038.03</v>
      </c>
      <c r="G1364">
        <v>2.56</v>
      </c>
      <c r="H1364">
        <v>65611.320000000007</v>
      </c>
    </row>
    <row r="1365" spans="1:8">
      <c r="A1365" t="s">
        <v>1677</v>
      </c>
      <c r="B1365" s="1">
        <v>45924</v>
      </c>
      <c r="C1365" t="s">
        <v>275</v>
      </c>
      <c r="D1365" t="s">
        <v>14</v>
      </c>
      <c r="E1365" t="s">
        <v>11</v>
      </c>
      <c r="F1365">
        <v>175322.1</v>
      </c>
      <c r="G1365">
        <v>10.87</v>
      </c>
      <c r="H1365">
        <v>86771.67</v>
      </c>
    </row>
    <row r="1366" spans="1:8">
      <c r="A1366" t="s">
        <v>1678</v>
      </c>
      <c r="B1366" s="1">
        <v>45761</v>
      </c>
      <c r="C1366" t="s">
        <v>154</v>
      </c>
      <c r="D1366" t="s">
        <v>14</v>
      </c>
      <c r="E1366" t="s">
        <v>20</v>
      </c>
      <c r="F1366">
        <v>48903.65</v>
      </c>
      <c r="G1366">
        <v>11.56</v>
      </c>
      <c r="H1366">
        <v>21869.15</v>
      </c>
    </row>
    <row r="1367" spans="1:8">
      <c r="A1367" t="s">
        <v>1679</v>
      </c>
      <c r="B1367" s="1">
        <v>45469</v>
      </c>
      <c r="C1367" t="s">
        <v>566</v>
      </c>
      <c r="D1367" t="s">
        <v>10</v>
      </c>
      <c r="E1367" t="s">
        <v>20</v>
      </c>
      <c r="F1367">
        <v>112224.43</v>
      </c>
      <c r="G1367">
        <v>16.420000000000002</v>
      </c>
      <c r="H1367">
        <v>54145.19</v>
      </c>
    </row>
    <row r="1368" spans="1:8">
      <c r="A1368" t="s">
        <v>1680</v>
      </c>
      <c r="B1368" s="1">
        <v>45595</v>
      </c>
      <c r="C1368" t="s">
        <v>1234</v>
      </c>
      <c r="D1368" t="s">
        <v>14</v>
      </c>
      <c r="E1368" t="s">
        <v>11</v>
      </c>
      <c r="F1368">
        <v>240238.35</v>
      </c>
      <c r="G1368">
        <v>7</v>
      </c>
      <c r="H1368">
        <v>104370.45</v>
      </c>
    </row>
    <row r="1369" spans="1:8">
      <c r="A1369" t="s">
        <v>1681</v>
      </c>
      <c r="B1369" s="1">
        <v>45987</v>
      </c>
      <c r="C1369" t="s">
        <v>439</v>
      </c>
      <c r="D1369" t="s">
        <v>23</v>
      </c>
      <c r="E1369" t="s">
        <v>17</v>
      </c>
      <c r="F1369">
        <v>91566.11</v>
      </c>
      <c r="G1369">
        <v>11.64</v>
      </c>
      <c r="H1369">
        <v>40481.39</v>
      </c>
    </row>
    <row r="1370" spans="1:8">
      <c r="A1370" t="s">
        <v>1682</v>
      </c>
      <c r="B1370" s="1">
        <v>45916</v>
      </c>
      <c r="C1370" t="s">
        <v>69</v>
      </c>
      <c r="D1370" t="s">
        <v>14</v>
      </c>
      <c r="E1370" t="s">
        <v>17</v>
      </c>
      <c r="F1370">
        <v>161093.72</v>
      </c>
      <c r="G1370">
        <v>23.38</v>
      </c>
      <c r="H1370">
        <v>40502.03</v>
      </c>
    </row>
    <row r="1371" spans="1:8">
      <c r="A1371" t="s">
        <v>1683</v>
      </c>
      <c r="B1371" s="1">
        <v>45616</v>
      </c>
      <c r="C1371" t="s">
        <v>592</v>
      </c>
      <c r="D1371" t="s">
        <v>14</v>
      </c>
      <c r="E1371" t="s">
        <v>17</v>
      </c>
      <c r="F1371">
        <v>11961.47</v>
      </c>
      <c r="G1371">
        <v>1.25</v>
      </c>
      <c r="H1371">
        <v>6186.17</v>
      </c>
    </row>
    <row r="1372" spans="1:8">
      <c r="A1372" t="s">
        <v>1684</v>
      </c>
      <c r="B1372" s="1">
        <v>45568</v>
      </c>
      <c r="C1372" t="s">
        <v>1125</v>
      </c>
      <c r="D1372" t="s">
        <v>23</v>
      </c>
      <c r="E1372" t="s">
        <v>20</v>
      </c>
      <c r="F1372">
        <v>174864.75</v>
      </c>
      <c r="G1372">
        <v>11.25</v>
      </c>
      <c r="H1372">
        <v>54109.01</v>
      </c>
    </row>
    <row r="1373" spans="1:8">
      <c r="A1373" t="s">
        <v>1685</v>
      </c>
      <c r="B1373" s="1">
        <v>45678</v>
      </c>
      <c r="C1373" t="s">
        <v>334</v>
      </c>
      <c r="D1373" t="s">
        <v>14</v>
      </c>
      <c r="E1373" t="s">
        <v>30</v>
      </c>
      <c r="F1373">
        <v>35306.78</v>
      </c>
      <c r="G1373">
        <v>2.71</v>
      </c>
      <c r="H1373">
        <v>9607.2999999999993</v>
      </c>
    </row>
    <row r="1374" spans="1:8">
      <c r="A1374" t="s">
        <v>1686</v>
      </c>
      <c r="B1374" s="1">
        <v>45794</v>
      </c>
      <c r="C1374" t="s">
        <v>486</v>
      </c>
      <c r="D1374" t="s">
        <v>10</v>
      </c>
      <c r="E1374" t="s">
        <v>30</v>
      </c>
      <c r="F1374">
        <v>154994.39000000001</v>
      </c>
      <c r="G1374">
        <v>1.1499999999999999</v>
      </c>
      <c r="H1374">
        <v>47554.19</v>
      </c>
    </row>
    <row r="1375" spans="1:8">
      <c r="A1375" t="s">
        <v>1687</v>
      </c>
      <c r="B1375" s="1">
        <v>45790</v>
      </c>
      <c r="C1375" t="s">
        <v>385</v>
      </c>
      <c r="D1375" t="s">
        <v>10</v>
      </c>
      <c r="E1375" t="s">
        <v>30</v>
      </c>
      <c r="F1375">
        <v>92523.24</v>
      </c>
      <c r="G1375">
        <v>8.01</v>
      </c>
      <c r="H1375">
        <v>27005.72</v>
      </c>
    </row>
    <row r="1376" spans="1:8">
      <c r="A1376" t="s">
        <v>1688</v>
      </c>
      <c r="B1376" s="1">
        <v>45775</v>
      </c>
      <c r="C1376" t="s">
        <v>215</v>
      </c>
      <c r="D1376" t="s">
        <v>23</v>
      </c>
      <c r="E1376" t="s">
        <v>20</v>
      </c>
      <c r="F1376">
        <v>24831.200000000001</v>
      </c>
      <c r="G1376">
        <v>22.96</v>
      </c>
      <c r="H1376">
        <v>11760.5</v>
      </c>
    </row>
    <row r="1377" spans="1:8">
      <c r="A1377" t="s">
        <v>1689</v>
      </c>
      <c r="B1377" s="1">
        <v>45846</v>
      </c>
      <c r="C1377" t="s">
        <v>350</v>
      </c>
      <c r="D1377" t="s">
        <v>39</v>
      </c>
      <c r="E1377" t="s">
        <v>11</v>
      </c>
      <c r="F1377">
        <v>116376.03</v>
      </c>
      <c r="G1377">
        <v>7.98</v>
      </c>
      <c r="H1377">
        <v>47105.16</v>
      </c>
    </row>
    <row r="1378" spans="1:8">
      <c r="A1378" t="s">
        <v>1690</v>
      </c>
      <c r="B1378" s="1">
        <v>45699</v>
      </c>
      <c r="C1378" t="s">
        <v>542</v>
      </c>
      <c r="D1378" t="s">
        <v>14</v>
      </c>
      <c r="E1378" t="s">
        <v>17</v>
      </c>
      <c r="F1378">
        <v>45013.64</v>
      </c>
      <c r="G1378">
        <v>6.45</v>
      </c>
      <c r="H1378">
        <v>18721.689999999999</v>
      </c>
    </row>
    <row r="1379" spans="1:8">
      <c r="A1379" t="s">
        <v>1691</v>
      </c>
      <c r="B1379" s="1">
        <v>45861</v>
      </c>
      <c r="C1379" t="s">
        <v>799</v>
      </c>
      <c r="D1379" t="s">
        <v>23</v>
      </c>
      <c r="E1379" t="s">
        <v>17</v>
      </c>
      <c r="F1379">
        <v>57979.62</v>
      </c>
      <c r="G1379">
        <v>9.9499999999999993</v>
      </c>
      <c r="H1379">
        <v>16787.53</v>
      </c>
    </row>
    <row r="1380" spans="1:8">
      <c r="A1380" t="s">
        <v>1692</v>
      </c>
      <c r="B1380" s="1">
        <v>45714</v>
      </c>
      <c r="C1380" t="s">
        <v>545</v>
      </c>
      <c r="D1380" t="s">
        <v>23</v>
      </c>
      <c r="E1380" t="s">
        <v>17</v>
      </c>
      <c r="F1380">
        <v>10056.23</v>
      </c>
      <c r="G1380">
        <v>23.81</v>
      </c>
      <c r="H1380">
        <v>4220.18</v>
      </c>
    </row>
    <row r="1381" spans="1:8">
      <c r="A1381" t="s">
        <v>1693</v>
      </c>
      <c r="B1381" s="1">
        <v>46013</v>
      </c>
      <c r="C1381" t="s">
        <v>507</v>
      </c>
      <c r="D1381" t="s">
        <v>23</v>
      </c>
      <c r="E1381" t="s">
        <v>11</v>
      </c>
      <c r="F1381">
        <v>183256.47</v>
      </c>
      <c r="G1381">
        <v>3.66</v>
      </c>
      <c r="H1381">
        <v>90983.22</v>
      </c>
    </row>
    <row r="1382" spans="1:8">
      <c r="A1382" t="s">
        <v>1694</v>
      </c>
      <c r="B1382" s="1">
        <v>45584</v>
      </c>
      <c r="C1382" t="s">
        <v>1151</v>
      </c>
      <c r="D1382" t="s">
        <v>23</v>
      </c>
      <c r="E1382" t="s">
        <v>17</v>
      </c>
      <c r="F1382">
        <v>190310.06</v>
      </c>
      <c r="G1382">
        <v>2.14</v>
      </c>
      <c r="H1382">
        <v>69002.89</v>
      </c>
    </row>
    <row r="1383" spans="1:8">
      <c r="A1383" t="s">
        <v>1695</v>
      </c>
      <c r="B1383" s="1">
        <v>45382</v>
      </c>
      <c r="C1383" t="s">
        <v>171</v>
      </c>
      <c r="D1383" t="s">
        <v>39</v>
      </c>
      <c r="E1383" t="s">
        <v>17</v>
      </c>
      <c r="F1383">
        <v>201510.9</v>
      </c>
      <c r="G1383">
        <v>20.93</v>
      </c>
      <c r="H1383">
        <v>51412.94</v>
      </c>
    </row>
    <row r="1384" spans="1:8">
      <c r="A1384" t="s">
        <v>1696</v>
      </c>
      <c r="B1384" s="1">
        <v>45593</v>
      </c>
      <c r="C1384" t="s">
        <v>752</v>
      </c>
      <c r="D1384" t="s">
        <v>23</v>
      </c>
      <c r="E1384" t="s">
        <v>30</v>
      </c>
      <c r="F1384">
        <v>149024.07999999999</v>
      </c>
      <c r="G1384">
        <v>8.06</v>
      </c>
      <c r="H1384">
        <v>70488.39</v>
      </c>
    </row>
    <row r="1385" spans="1:8">
      <c r="A1385" t="s">
        <v>1697</v>
      </c>
      <c r="B1385" s="1">
        <v>45340</v>
      </c>
      <c r="C1385" t="s">
        <v>538</v>
      </c>
      <c r="D1385" t="s">
        <v>14</v>
      </c>
      <c r="E1385" t="s">
        <v>11</v>
      </c>
      <c r="F1385">
        <v>179689.29</v>
      </c>
      <c r="G1385">
        <v>3.87</v>
      </c>
      <c r="H1385">
        <v>61154.35</v>
      </c>
    </row>
    <row r="1386" spans="1:8">
      <c r="A1386" t="s">
        <v>1698</v>
      </c>
      <c r="B1386" s="1">
        <v>45971</v>
      </c>
      <c r="C1386" t="s">
        <v>880</v>
      </c>
      <c r="D1386" t="s">
        <v>14</v>
      </c>
      <c r="E1386" t="s">
        <v>20</v>
      </c>
      <c r="F1386">
        <v>232110.38</v>
      </c>
      <c r="G1386">
        <v>11.29</v>
      </c>
      <c r="H1386">
        <v>124906.02</v>
      </c>
    </row>
    <row r="1387" spans="1:8">
      <c r="A1387" t="s">
        <v>1699</v>
      </c>
      <c r="B1387" s="1">
        <v>45398</v>
      </c>
      <c r="C1387" t="s">
        <v>683</v>
      </c>
      <c r="D1387" t="s">
        <v>23</v>
      </c>
      <c r="E1387" t="s">
        <v>17</v>
      </c>
      <c r="F1387">
        <v>198763.62</v>
      </c>
      <c r="G1387">
        <v>24.23</v>
      </c>
      <c r="H1387">
        <v>89740.74</v>
      </c>
    </row>
    <row r="1388" spans="1:8">
      <c r="A1388" t="s">
        <v>1700</v>
      </c>
      <c r="B1388" s="1">
        <v>45802</v>
      </c>
      <c r="C1388" t="s">
        <v>926</v>
      </c>
      <c r="D1388" t="s">
        <v>10</v>
      </c>
      <c r="E1388" t="s">
        <v>17</v>
      </c>
      <c r="F1388">
        <v>153471.96</v>
      </c>
      <c r="G1388">
        <v>17.47</v>
      </c>
      <c r="H1388">
        <v>67720.149999999994</v>
      </c>
    </row>
    <row r="1389" spans="1:8">
      <c r="A1389" t="s">
        <v>1701</v>
      </c>
      <c r="B1389" s="1">
        <v>45460</v>
      </c>
      <c r="C1389" t="s">
        <v>16</v>
      </c>
      <c r="D1389" t="s">
        <v>23</v>
      </c>
      <c r="E1389" t="s">
        <v>11</v>
      </c>
      <c r="F1389">
        <v>176509.16</v>
      </c>
      <c r="G1389">
        <v>9.2899999999999991</v>
      </c>
      <c r="H1389">
        <v>61415.49</v>
      </c>
    </row>
    <row r="1390" spans="1:8">
      <c r="A1390" t="s">
        <v>1702</v>
      </c>
      <c r="B1390" s="1">
        <v>45854</v>
      </c>
      <c r="C1390" t="s">
        <v>1204</v>
      </c>
      <c r="D1390" t="s">
        <v>23</v>
      </c>
      <c r="E1390" t="s">
        <v>20</v>
      </c>
      <c r="F1390">
        <v>49701.17</v>
      </c>
      <c r="G1390">
        <v>9.24</v>
      </c>
      <c r="H1390">
        <v>19741.98</v>
      </c>
    </row>
    <row r="1391" spans="1:8">
      <c r="A1391" t="s">
        <v>1703</v>
      </c>
      <c r="B1391" s="1">
        <v>45411</v>
      </c>
      <c r="C1391" t="s">
        <v>61</v>
      </c>
      <c r="D1391" t="s">
        <v>14</v>
      </c>
      <c r="E1391" t="s">
        <v>30</v>
      </c>
      <c r="F1391">
        <v>133848.1</v>
      </c>
      <c r="G1391">
        <v>12.24</v>
      </c>
      <c r="H1391">
        <v>37467.35</v>
      </c>
    </row>
    <row r="1392" spans="1:8">
      <c r="A1392" t="s">
        <v>1704</v>
      </c>
      <c r="B1392" s="1">
        <v>45474</v>
      </c>
      <c r="C1392" t="s">
        <v>1180</v>
      </c>
      <c r="D1392" t="s">
        <v>14</v>
      </c>
      <c r="E1392" t="s">
        <v>30</v>
      </c>
      <c r="F1392">
        <v>126931.17</v>
      </c>
      <c r="G1392">
        <v>15.98</v>
      </c>
      <c r="H1392">
        <v>54304.52</v>
      </c>
    </row>
    <row r="1393" spans="1:8">
      <c r="A1393" t="s">
        <v>1705</v>
      </c>
      <c r="B1393" s="1">
        <v>45377</v>
      </c>
      <c r="C1393" t="s">
        <v>880</v>
      </c>
      <c r="D1393" t="s">
        <v>10</v>
      </c>
      <c r="E1393" t="s">
        <v>17</v>
      </c>
      <c r="F1393">
        <v>247239.09</v>
      </c>
      <c r="G1393">
        <v>13.03</v>
      </c>
      <c r="H1393">
        <v>129632.85</v>
      </c>
    </row>
    <row r="1394" spans="1:8">
      <c r="A1394" t="s">
        <v>1706</v>
      </c>
      <c r="B1394" s="1">
        <v>45991</v>
      </c>
      <c r="C1394" t="s">
        <v>95</v>
      </c>
      <c r="D1394" t="s">
        <v>39</v>
      </c>
      <c r="E1394" t="s">
        <v>17</v>
      </c>
      <c r="F1394">
        <v>188258.64</v>
      </c>
      <c r="G1394">
        <v>24.96</v>
      </c>
      <c r="H1394">
        <v>64675.11</v>
      </c>
    </row>
    <row r="1395" spans="1:8">
      <c r="A1395" t="s">
        <v>1707</v>
      </c>
      <c r="B1395" s="1">
        <v>45505</v>
      </c>
      <c r="C1395" t="s">
        <v>361</v>
      </c>
      <c r="D1395" t="s">
        <v>10</v>
      </c>
      <c r="E1395" t="s">
        <v>17</v>
      </c>
      <c r="F1395">
        <v>216784.55</v>
      </c>
      <c r="G1395">
        <v>24.25</v>
      </c>
      <c r="H1395">
        <v>95099.72</v>
      </c>
    </row>
    <row r="1396" spans="1:8">
      <c r="A1396" t="s">
        <v>1708</v>
      </c>
      <c r="B1396" s="1">
        <v>45664</v>
      </c>
      <c r="C1396" t="s">
        <v>219</v>
      </c>
      <c r="D1396" t="s">
        <v>10</v>
      </c>
      <c r="E1396" t="s">
        <v>11</v>
      </c>
      <c r="F1396">
        <v>53852.6</v>
      </c>
      <c r="G1396">
        <v>15.25</v>
      </c>
      <c r="H1396">
        <v>28317.68</v>
      </c>
    </row>
    <row r="1397" spans="1:8">
      <c r="A1397" t="s">
        <v>1709</v>
      </c>
      <c r="B1397" s="1">
        <v>45434</v>
      </c>
      <c r="C1397" t="s">
        <v>605</v>
      </c>
      <c r="D1397" t="s">
        <v>14</v>
      </c>
      <c r="E1397" t="s">
        <v>17</v>
      </c>
      <c r="F1397">
        <v>247225.81</v>
      </c>
      <c r="G1397">
        <v>2.0299999999999998</v>
      </c>
      <c r="H1397">
        <v>123467.14</v>
      </c>
    </row>
    <row r="1398" spans="1:8">
      <c r="A1398" t="s">
        <v>1710</v>
      </c>
      <c r="B1398" s="1">
        <v>45446</v>
      </c>
      <c r="C1398" t="s">
        <v>146</v>
      </c>
      <c r="D1398" t="s">
        <v>10</v>
      </c>
      <c r="E1398" t="s">
        <v>20</v>
      </c>
      <c r="F1398">
        <v>119322.26</v>
      </c>
      <c r="G1398">
        <v>16.28</v>
      </c>
      <c r="H1398">
        <v>35336.959999999999</v>
      </c>
    </row>
    <row r="1399" spans="1:8">
      <c r="A1399" t="s">
        <v>1711</v>
      </c>
      <c r="B1399" s="1">
        <v>45958</v>
      </c>
      <c r="C1399" t="s">
        <v>714</v>
      </c>
      <c r="D1399" t="s">
        <v>23</v>
      </c>
      <c r="E1399" t="s">
        <v>30</v>
      </c>
      <c r="F1399">
        <v>226629.67</v>
      </c>
      <c r="G1399">
        <v>16.34</v>
      </c>
      <c r="H1399">
        <v>114842.81</v>
      </c>
    </row>
    <row r="1400" spans="1:8">
      <c r="A1400" t="s">
        <v>1712</v>
      </c>
      <c r="B1400" s="1">
        <v>45908</v>
      </c>
      <c r="C1400" t="s">
        <v>427</v>
      </c>
      <c r="D1400" t="s">
        <v>10</v>
      </c>
      <c r="E1400" t="s">
        <v>30</v>
      </c>
      <c r="F1400">
        <v>240193.34</v>
      </c>
      <c r="G1400">
        <v>13.63</v>
      </c>
      <c r="H1400">
        <v>86292.67</v>
      </c>
    </row>
    <row r="1401" spans="1:8">
      <c r="A1401" t="s">
        <v>1713</v>
      </c>
      <c r="B1401" s="1">
        <v>45984</v>
      </c>
      <c r="C1401" t="s">
        <v>548</v>
      </c>
      <c r="D1401" t="s">
        <v>39</v>
      </c>
      <c r="E1401" t="s">
        <v>11</v>
      </c>
      <c r="F1401">
        <v>203714.38</v>
      </c>
      <c r="G1401">
        <v>2.0099999999999998</v>
      </c>
      <c r="H1401">
        <v>83538.710000000006</v>
      </c>
    </row>
    <row r="1402" spans="1:8">
      <c r="A1402" t="s">
        <v>1714</v>
      </c>
      <c r="B1402" s="1">
        <v>45808</v>
      </c>
      <c r="C1402" t="s">
        <v>1078</v>
      </c>
      <c r="D1402" t="s">
        <v>23</v>
      </c>
      <c r="E1402" t="s">
        <v>20</v>
      </c>
      <c r="F1402">
        <v>69156.2</v>
      </c>
      <c r="G1402">
        <v>4.47</v>
      </c>
      <c r="H1402">
        <v>34412.25</v>
      </c>
    </row>
    <row r="1403" spans="1:8">
      <c r="A1403" t="s">
        <v>1715</v>
      </c>
      <c r="B1403" s="1">
        <v>45945</v>
      </c>
      <c r="C1403" t="s">
        <v>51</v>
      </c>
      <c r="D1403" t="s">
        <v>23</v>
      </c>
      <c r="E1403" t="s">
        <v>11</v>
      </c>
      <c r="F1403">
        <v>53320.35</v>
      </c>
      <c r="G1403">
        <v>7.74</v>
      </c>
      <c r="H1403">
        <v>13351.22</v>
      </c>
    </row>
    <row r="1404" spans="1:8">
      <c r="A1404" t="s">
        <v>1716</v>
      </c>
      <c r="B1404" s="1">
        <v>45823</v>
      </c>
      <c r="C1404" t="s">
        <v>73</v>
      </c>
      <c r="D1404" t="s">
        <v>23</v>
      </c>
      <c r="E1404" t="s">
        <v>30</v>
      </c>
      <c r="F1404">
        <v>125519.46</v>
      </c>
      <c r="G1404">
        <v>22.49</v>
      </c>
      <c r="H1404">
        <v>63211.49</v>
      </c>
    </row>
    <row r="1405" spans="1:8">
      <c r="A1405" t="s">
        <v>1717</v>
      </c>
      <c r="B1405" s="1">
        <v>45423</v>
      </c>
      <c r="C1405" t="s">
        <v>45</v>
      </c>
      <c r="D1405" t="s">
        <v>14</v>
      </c>
      <c r="E1405" t="s">
        <v>30</v>
      </c>
      <c r="F1405">
        <v>244666.43</v>
      </c>
      <c r="G1405">
        <v>5.66</v>
      </c>
      <c r="H1405">
        <v>101383.52</v>
      </c>
    </row>
    <row r="1406" spans="1:8">
      <c r="A1406" t="s">
        <v>1718</v>
      </c>
      <c r="B1406" s="1">
        <v>45469</v>
      </c>
      <c r="C1406" t="s">
        <v>575</v>
      </c>
      <c r="D1406" t="s">
        <v>10</v>
      </c>
      <c r="E1406" t="s">
        <v>30</v>
      </c>
      <c r="F1406">
        <v>104263.74</v>
      </c>
      <c r="G1406">
        <v>8.49</v>
      </c>
      <c r="H1406">
        <v>47254.09</v>
      </c>
    </row>
    <row r="1407" spans="1:8">
      <c r="A1407" t="s">
        <v>1719</v>
      </c>
      <c r="B1407" s="1">
        <v>45349</v>
      </c>
      <c r="C1407" t="s">
        <v>93</v>
      </c>
      <c r="D1407" t="s">
        <v>23</v>
      </c>
      <c r="E1407" t="s">
        <v>30</v>
      </c>
      <c r="F1407">
        <v>206707.47</v>
      </c>
      <c r="G1407">
        <v>16.63</v>
      </c>
      <c r="H1407">
        <v>53347.199999999997</v>
      </c>
    </row>
    <row r="1408" spans="1:8">
      <c r="A1408" t="s">
        <v>1720</v>
      </c>
      <c r="B1408" s="1">
        <v>45351</v>
      </c>
      <c r="C1408" t="s">
        <v>73</v>
      </c>
      <c r="D1408" t="s">
        <v>23</v>
      </c>
      <c r="E1408" t="s">
        <v>30</v>
      </c>
      <c r="F1408">
        <v>73121.52</v>
      </c>
      <c r="G1408">
        <v>5.63</v>
      </c>
      <c r="H1408">
        <v>29283.29</v>
      </c>
    </row>
    <row r="1409" spans="1:8">
      <c r="A1409" t="s">
        <v>1721</v>
      </c>
      <c r="B1409" s="1">
        <v>45360</v>
      </c>
      <c r="C1409" t="s">
        <v>603</v>
      </c>
      <c r="D1409" t="s">
        <v>10</v>
      </c>
      <c r="E1409" t="s">
        <v>11</v>
      </c>
      <c r="F1409">
        <v>40315.35</v>
      </c>
      <c r="G1409">
        <v>21.46</v>
      </c>
      <c r="H1409">
        <v>14692.03</v>
      </c>
    </row>
    <row r="1410" spans="1:8">
      <c r="A1410" t="s">
        <v>1722</v>
      </c>
      <c r="B1410" s="1">
        <v>45941</v>
      </c>
      <c r="C1410" t="s">
        <v>792</v>
      </c>
      <c r="D1410" t="s">
        <v>10</v>
      </c>
      <c r="E1410" t="s">
        <v>17</v>
      </c>
      <c r="F1410">
        <v>180487.1</v>
      </c>
      <c r="G1410">
        <v>14.97</v>
      </c>
      <c r="H1410">
        <v>80994.649999999994</v>
      </c>
    </row>
    <row r="1411" spans="1:8">
      <c r="A1411" t="s">
        <v>1723</v>
      </c>
      <c r="B1411" s="1">
        <v>45942</v>
      </c>
      <c r="C1411" t="s">
        <v>1051</v>
      </c>
      <c r="D1411" t="s">
        <v>14</v>
      </c>
      <c r="E1411" t="s">
        <v>11</v>
      </c>
      <c r="F1411">
        <v>67373.33</v>
      </c>
      <c r="G1411">
        <v>9.14</v>
      </c>
      <c r="H1411">
        <v>31381.68</v>
      </c>
    </row>
    <row r="1412" spans="1:8">
      <c r="A1412" t="s">
        <v>1724</v>
      </c>
      <c r="B1412" s="1">
        <v>45905</v>
      </c>
      <c r="C1412" t="s">
        <v>513</v>
      </c>
      <c r="D1412" t="s">
        <v>10</v>
      </c>
      <c r="E1412" t="s">
        <v>11</v>
      </c>
      <c r="F1412">
        <v>193014.68</v>
      </c>
      <c r="G1412">
        <v>9.49</v>
      </c>
      <c r="H1412">
        <v>73822.5</v>
      </c>
    </row>
    <row r="1413" spans="1:8">
      <c r="A1413" t="s">
        <v>1725</v>
      </c>
      <c r="B1413" s="1">
        <v>45627</v>
      </c>
      <c r="C1413" t="s">
        <v>752</v>
      </c>
      <c r="D1413" t="s">
        <v>10</v>
      </c>
      <c r="E1413" t="s">
        <v>30</v>
      </c>
      <c r="F1413">
        <v>35285.89</v>
      </c>
      <c r="G1413">
        <v>19.12</v>
      </c>
      <c r="H1413">
        <v>14400.37</v>
      </c>
    </row>
    <row r="1414" spans="1:8">
      <c r="A1414" t="s">
        <v>1726</v>
      </c>
      <c r="B1414" s="1">
        <v>45856</v>
      </c>
      <c r="C1414" t="s">
        <v>135</v>
      </c>
      <c r="D1414" t="s">
        <v>23</v>
      </c>
      <c r="E1414" t="s">
        <v>20</v>
      </c>
      <c r="F1414">
        <v>185936.26</v>
      </c>
      <c r="G1414">
        <v>23.36</v>
      </c>
      <c r="H1414">
        <v>67722.039999999994</v>
      </c>
    </row>
    <row r="1415" spans="1:8">
      <c r="A1415" t="s">
        <v>1727</v>
      </c>
      <c r="B1415" s="1">
        <v>45729</v>
      </c>
      <c r="C1415" t="s">
        <v>905</v>
      </c>
      <c r="D1415" t="s">
        <v>10</v>
      </c>
      <c r="E1415" t="s">
        <v>17</v>
      </c>
      <c r="F1415">
        <v>30834.87</v>
      </c>
      <c r="G1415">
        <v>17.89</v>
      </c>
      <c r="H1415">
        <v>10103.950000000001</v>
      </c>
    </row>
    <row r="1416" spans="1:8">
      <c r="A1416" t="s">
        <v>1728</v>
      </c>
      <c r="B1416" s="1">
        <v>45479</v>
      </c>
      <c r="C1416" t="s">
        <v>855</v>
      </c>
      <c r="D1416" t="s">
        <v>10</v>
      </c>
      <c r="E1416" t="s">
        <v>30</v>
      </c>
      <c r="F1416">
        <v>96473.19</v>
      </c>
      <c r="G1416">
        <v>22.81</v>
      </c>
      <c r="H1416">
        <v>39808.870000000003</v>
      </c>
    </row>
    <row r="1417" spans="1:8">
      <c r="A1417" t="s">
        <v>1729</v>
      </c>
      <c r="B1417" s="1">
        <v>45497</v>
      </c>
      <c r="C1417" t="s">
        <v>513</v>
      </c>
      <c r="D1417" t="s">
        <v>23</v>
      </c>
      <c r="E1417" t="s">
        <v>11</v>
      </c>
      <c r="F1417">
        <v>217399.92</v>
      </c>
      <c r="G1417">
        <v>16.29</v>
      </c>
      <c r="H1417">
        <v>118492.36</v>
      </c>
    </row>
    <row r="1418" spans="1:8">
      <c r="A1418" t="s">
        <v>1730</v>
      </c>
      <c r="B1418" s="1">
        <v>46009</v>
      </c>
      <c r="C1418" t="s">
        <v>1108</v>
      </c>
      <c r="D1418" t="s">
        <v>10</v>
      </c>
      <c r="E1418" t="s">
        <v>17</v>
      </c>
      <c r="F1418">
        <v>80599.09</v>
      </c>
      <c r="G1418">
        <v>11.23</v>
      </c>
      <c r="H1418">
        <v>33054.99</v>
      </c>
    </row>
    <row r="1419" spans="1:8">
      <c r="A1419" t="s">
        <v>1731</v>
      </c>
      <c r="B1419" s="1">
        <v>45448</v>
      </c>
      <c r="C1419" t="s">
        <v>34</v>
      </c>
      <c r="D1419" t="s">
        <v>39</v>
      </c>
      <c r="E1419" t="s">
        <v>17</v>
      </c>
      <c r="F1419">
        <v>106767.06</v>
      </c>
      <c r="G1419">
        <v>16.3</v>
      </c>
      <c r="H1419">
        <v>27388.15</v>
      </c>
    </row>
    <row r="1420" spans="1:8">
      <c r="A1420" t="s">
        <v>1732</v>
      </c>
      <c r="B1420" s="1">
        <v>45685</v>
      </c>
      <c r="C1420" t="s">
        <v>473</v>
      </c>
      <c r="D1420" t="s">
        <v>23</v>
      </c>
      <c r="E1420" t="s">
        <v>11</v>
      </c>
      <c r="F1420">
        <v>170076.48</v>
      </c>
      <c r="G1420">
        <v>15.6</v>
      </c>
      <c r="H1420">
        <v>42652.66</v>
      </c>
    </row>
    <row r="1421" spans="1:8">
      <c r="A1421" t="s">
        <v>1733</v>
      </c>
      <c r="B1421" s="1">
        <v>45879</v>
      </c>
      <c r="C1421" t="s">
        <v>268</v>
      </c>
      <c r="D1421" t="s">
        <v>10</v>
      </c>
      <c r="E1421" t="s">
        <v>11</v>
      </c>
      <c r="F1421">
        <v>111911.02</v>
      </c>
      <c r="G1421">
        <v>10.6</v>
      </c>
      <c r="H1421">
        <v>47714.09</v>
      </c>
    </row>
    <row r="1422" spans="1:8">
      <c r="A1422" t="s">
        <v>1734</v>
      </c>
      <c r="B1422" s="1">
        <v>45660</v>
      </c>
      <c r="C1422" t="s">
        <v>301</v>
      </c>
      <c r="D1422" t="s">
        <v>23</v>
      </c>
      <c r="E1422" t="s">
        <v>17</v>
      </c>
      <c r="F1422">
        <v>155555.31</v>
      </c>
      <c r="G1422">
        <v>5.95</v>
      </c>
      <c r="H1422">
        <v>45946.36</v>
      </c>
    </row>
    <row r="1423" spans="1:8">
      <c r="A1423" t="s">
        <v>1735</v>
      </c>
      <c r="B1423" s="1">
        <v>45296</v>
      </c>
      <c r="C1423" t="s">
        <v>9</v>
      </c>
      <c r="D1423" t="s">
        <v>39</v>
      </c>
      <c r="E1423" t="s">
        <v>20</v>
      </c>
      <c r="F1423">
        <v>212262.22</v>
      </c>
      <c r="G1423">
        <v>23.95</v>
      </c>
      <c r="H1423">
        <v>105357.25</v>
      </c>
    </row>
    <row r="1424" spans="1:8">
      <c r="A1424" t="s">
        <v>1736</v>
      </c>
      <c r="B1424" s="1">
        <v>45518</v>
      </c>
      <c r="C1424" t="s">
        <v>842</v>
      </c>
      <c r="D1424" t="s">
        <v>23</v>
      </c>
      <c r="E1424" t="s">
        <v>20</v>
      </c>
      <c r="F1424">
        <v>39334.99</v>
      </c>
      <c r="G1424">
        <v>4.0599999999999996</v>
      </c>
      <c r="H1424">
        <v>15730.2</v>
      </c>
    </row>
    <row r="1425" spans="1:8">
      <c r="A1425" t="s">
        <v>1737</v>
      </c>
      <c r="B1425" s="1">
        <v>45745</v>
      </c>
      <c r="C1425" t="s">
        <v>75</v>
      </c>
      <c r="D1425" t="s">
        <v>10</v>
      </c>
      <c r="E1425" t="s">
        <v>17</v>
      </c>
      <c r="F1425">
        <v>104365.22</v>
      </c>
      <c r="G1425">
        <v>8.5299999999999994</v>
      </c>
      <c r="H1425">
        <v>37125.17</v>
      </c>
    </row>
    <row r="1426" spans="1:8">
      <c r="A1426" t="s">
        <v>1738</v>
      </c>
      <c r="B1426" s="1">
        <v>45437</v>
      </c>
      <c r="C1426" t="s">
        <v>324</v>
      </c>
      <c r="D1426" t="s">
        <v>39</v>
      </c>
      <c r="E1426" t="s">
        <v>17</v>
      </c>
      <c r="F1426">
        <v>109601.8</v>
      </c>
      <c r="G1426">
        <v>24.73</v>
      </c>
      <c r="H1426">
        <v>49125.01</v>
      </c>
    </row>
    <row r="1427" spans="1:8">
      <c r="A1427" t="s">
        <v>1739</v>
      </c>
      <c r="B1427" s="1">
        <v>45802</v>
      </c>
      <c r="C1427" t="s">
        <v>311</v>
      </c>
      <c r="D1427" t="s">
        <v>39</v>
      </c>
      <c r="E1427" t="s">
        <v>30</v>
      </c>
      <c r="F1427">
        <v>197930.98</v>
      </c>
      <c r="G1427">
        <v>20.65</v>
      </c>
      <c r="H1427">
        <v>92815.61</v>
      </c>
    </row>
    <row r="1428" spans="1:8">
      <c r="A1428" t="s">
        <v>1740</v>
      </c>
      <c r="B1428" s="1">
        <v>45944</v>
      </c>
      <c r="C1428" t="s">
        <v>238</v>
      </c>
      <c r="D1428" t="s">
        <v>39</v>
      </c>
      <c r="E1428" t="s">
        <v>11</v>
      </c>
      <c r="F1428">
        <v>172087.71</v>
      </c>
      <c r="G1428">
        <v>24.11</v>
      </c>
      <c r="H1428">
        <v>45064.07</v>
      </c>
    </row>
    <row r="1429" spans="1:8">
      <c r="A1429" t="s">
        <v>1741</v>
      </c>
      <c r="B1429" s="1">
        <v>45763</v>
      </c>
      <c r="C1429" t="s">
        <v>584</v>
      </c>
      <c r="D1429" t="s">
        <v>23</v>
      </c>
      <c r="E1429" t="s">
        <v>11</v>
      </c>
      <c r="F1429">
        <v>179030.93</v>
      </c>
      <c r="G1429">
        <v>9.7799999999999994</v>
      </c>
      <c r="H1429">
        <v>72906.84</v>
      </c>
    </row>
    <row r="1430" spans="1:8">
      <c r="A1430" t="s">
        <v>1742</v>
      </c>
      <c r="B1430" s="1">
        <v>45787</v>
      </c>
      <c r="C1430" t="s">
        <v>1151</v>
      </c>
      <c r="D1430" t="s">
        <v>10</v>
      </c>
      <c r="E1430" t="s">
        <v>11</v>
      </c>
      <c r="F1430">
        <v>18967.330000000002</v>
      </c>
      <c r="G1430">
        <v>10.5</v>
      </c>
      <c r="H1430">
        <v>6169.48</v>
      </c>
    </row>
    <row r="1431" spans="1:8">
      <c r="A1431" t="s">
        <v>1743</v>
      </c>
      <c r="B1431" s="1">
        <v>45481</v>
      </c>
      <c r="C1431" t="s">
        <v>47</v>
      </c>
      <c r="D1431" t="s">
        <v>14</v>
      </c>
      <c r="E1431" t="s">
        <v>17</v>
      </c>
      <c r="F1431">
        <v>191716.13</v>
      </c>
      <c r="G1431">
        <v>3.13</v>
      </c>
      <c r="H1431">
        <v>77944.149999999994</v>
      </c>
    </row>
    <row r="1432" spans="1:8">
      <c r="A1432" t="s">
        <v>1744</v>
      </c>
      <c r="B1432" s="1">
        <v>45786</v>
      </c>
      <c r="C1432" t="s">
        <v>322</v>
      </c>
      <c r="D1432" t="s">
        <v>10</v>
      </c>
      <c r="E1432" t="s">
        <v>11</v>
      </c>
      <c r="F1432">
        <v>235916.86</v>
      </c>
      <c r="G1432">
        <v>7.44</v>
      </c>
      <c r="H1432">
        <v>125311.28</v>
      </c>
    </row>
    <row r="1433" spans="1:8">
      <c r="A1433" t="s">
        <v>1745</v>
      </c>
      <c r="B1433" s="1">
        <v>45576</v>
      </c>
      <c r="C1433" t="s">
        <v>633</v>
      </c>
      <c r="D1433" t="s">
        <v>14</v>
      </c>
      <c r="E1433" t="s">
        <v>11</v>
      </c>
      <c r="F1433">
        <v>155759.42000000001</v>
      </c>
      <c r="G1433">
        <v>12.7</v>
      </c>
      <c r="H1433">
        <v>55433.63</v>
      </c>
    </row>
    <row r="1434" spans="1:8">
      <c r="A1434" t="s">
        <v>1746</v>
      </c>
      <c r="B1434" s="1">
        <v>45699</v>
      </c>
      <c r="C1434" t="s">
        <v>102</v>
      </c>
      <c r="D1434" t="s">
        <v>10</v>
      </c>
      <c r="E1434" t="s">
        <v>11</v>
      </c>
      <c r="F1434">
        <v>54566.17</v>
      </c>
      <c r="G1434">
        <v>5.15</v>
      </c>
      <c r="H1434">
        <v>29117.56</v>
      </c>
    </row>
    <row r="1435" spans="1:8">
      <c r="A1435" t="s">
        <v>1747</v>
      </c>
      <c r="B1435" s="1">
        <v>45504</v>
      </c>
      <c r="C1435" t="s">
        <v>190</v>
      </c>
      <c r="D1435" t="s">
        <v>23</v>
      </c>
      <c r="E1435" t="s">
        <v>30</v>
      </c>
      <c r="F1435">
        <v>52825.15</v>
      </c>
      <c r="G1435">
        <v>5.9</v>
      </c>
      <c r="H1435">
        <v>17595.990000000002</v>
      </c>
    </row>
    <row r="1436" spans="1:8">
      <c r="A1436" t="s">
        <v>1748</v>
      </c>
      <c r="B1436" s="1">
        <v>45750</v>
      </c>
      <c r="C1436" t="s">
        <v>53</v>
      </c>
      <c r="D1436" t="s">
        <v>14</v>
      </c>
      <c r="E1436" t="s">
        <v>11</v>
      </c>
      <c r="F1436">
        <v>144397.04999999999</v>
      </c>
      <c r="G1436">
        <v>4.7</v>
      </c>
      <c r="H1436">
        <v>60750.3</v>
      </c>
    </row>
    <row r="1437" spans="1:8">
      <c r="A1437" t="s">
        <v>1749</v>
      </c>
      <c r="B1437" s="1">
        <v>45964</v>
      </c>
      <c r="C1437" t="s">
        <v>227</v>
      </c>
      <c r="D1437" t="s">
        <v>23</v>
      </c>
      <c r="E1437" t="s">
        <v>30</v>
      </c>
      <c r="F1437">
        <v>30131.73</v>
      </c>
      <c r="G1437">
        <v>18.21</v>
      </c>
      <c r="H1437">
        <v>10705.41</v>
      </c>
    </row>
    <row r="1438" spans="1:8">
      <c r="A1438" t="s">
        <v>1750</v>
      </c>
      <c r="B1438" s="1">
        <v>45775</v>
      </c>
      <c r="C1438" t="s">
        <v>286</v>
      </c>
      <c r="D1438" t="s">
        <v>23</v>
      </c>
      <c r="E1438" t="s">
        <v>30</v>
      </c>
      <c r="F1438">
        <v>246217.17</v>
      </c>
      <c r="G1438">
        <v>19.27</v>
      </c>
      <c r="H1438">
        <v>125756.07</v>
      </c>
    </row>
    <row r="1439" spans="1:8">
      <c r="A1439" t="s">
        <v>1751</v>
      </c>
      <c r="B1439" s="1">
        <v>45772</v>
      </c>
      <c r="C1439" t="s">
        <v>484</v>
      </c>
      <c r="D1439" t="s">
        <v>10</v>
      </c>
      <c r="E1439" t="s">
        <v>20</v>
      </c>
      <c r="F1439">
        <v>11367.08</v>
      </c>
      <c r="G1439">
        <v>24.84</v>
      </c>
      <c r="H1439">
        <v>5502.57</v>
      </c>
    </row>
    <row r="1440" spans="1:8">
      <c r="A1440" t="s">
        <v>1752</v>
      </c>
      <c r="B1440" s="1">
        <v>45979</v>
      </c>
      <c r="C1440" t="s">
        <v>486</v>
      </c>
      <c r="D1440" t="s">
        <v>10</v>
      </c>
      <c r="E1440" t="s">
        <v>17</v>
      </c>
      <c r="F1440">
        <v>41020.35</v>
      </c>
      <c r="G1440">
        <v>3.33</v>
      </c>
      <c r="H1440">
        <v>12242.1</v>
      </c>
    </row>
    <row r="1441" spans="1:8">
      <c r="A1441" t="s">
        <v>1753</v>
      </c>
      <c r="B1441" s="1">
        <v>45645</v>
      </c>
      <c r="C1441" t="s">
        <v>25</v>
      </c>
      <c r="D1441" t="s">
        <v>14</v>
      </c>
      <c r="E1441" t="s">
        <v>17</v>
      </c>
      <c r="F1441">
        <v>106424.95</v>
      </c>
      <c r="G1441">
        <v>16.11</v>
      </c>
      <c r="H1441">
        <v>40262.629999999997</v>
      </c>
    </row>
    <row r="1442" spans="1:8">
      <c r="A1442" t="s">
        <v>1754</v>
      </c>
      <c r="B1442" s="1">
        <v>45809</v>
      </c>
      <c r="C1442" t="s">
        <v>1207</v>
      </c>
      <c r="D1442" t="s">
        <v>23</v>
      </c>
      <c r="E1442" t="s">
        <v>11</v>
      </c>
      <c r="F1442">
        <v>153107.16</v>
      </c>
      <c r="G1442">
        <v>13.3</v>
      </c>
      <c r="H1442">
        <v>58445.43</v>
      </c>
    </row>
    <row r="1443" spans="1:8">
      <c r="A1443" t="s">
        <v>1755</v>
      </c>
      <c r="B1443" s="1">
        <v>45841</v>
      </c>
      <c r="C1443" t="s">
        <v>331</v>
      </c>
      <c r="D1443" t="s">
        <v>23</v>
      </c>
      <c r="E1443" t="s">
        <v>30</v>
      </c>
      <c r="F1443">
        <v>196060.79</v>
      </c>
      <c r="G1443">
        <v>10.37</v>
      </c>
      <c r="H1443">
        <v>69497.77</v>
      </c>
    </row>
    <row r="1444" spans="1:8">
      <c r="A1444" t="s">
        <v>1756</v>
      </c>
      <c r="B1444" s="1">
        <v>45887</v>
      </c>
      <c r="C1444" t="s">
        <v>1247</v>
      </c>
      <c r="D1444" t="s">
        <v>10</v>
      </c>
      <c r="E1444" t="s">
        <v>11</v>
      </c>
      <c r="F1444">
        <v>141969.85</v>
      </c>
      <c r="G1444">
        <v>17.98</v>
      </c>
      <c r="H1444">
        <v>66898.31</v>
      </c>
    </row>
    <row r="1445" spans="1:8">
      <c r="A1445" t="s">
        <v>1757</v>
      </c>
      <c r="B1445" s="1">
        <v>45873</v>
      </c>
      <c r="C1445" t="s">
        <v>344</v>
      </c>
      <c r="D1445" t="s">
        <v>14</v>
      </c>
      <c r="E1445" t="s">
        <v>20</v>
      </c>
      <c r="F1445">
        <v>26975.98</v>
      </c>
      <c r="G1445">
        <v>14.63</v>
      </c>
      <c r="H1445">
        <v>13319.5</v>
      </c>
    </row>
    <row r="1446" spans="1:8">
      <c r="A1446" t="s">
        <v>1758</v>
      </c>
      <c r="B1446" s="1">
        <v>45706</v>
      </c>
      <c r="C1446" t="s">
        <v>525</v>
      </c>
      <c r="D1446" t="s">
        <v>23</v>
      </c>
      <c r="E1446" t="s">
        <v>30</v>
      </c>
      <c r="F1446">
        <v>90639.94</v>
      </c>
      <c r="G1446">
        <v>20.43</v>
      </c>
      <c r="H1446">
        <v>23384.18</v>
      </c>
    </row>
    <row r="1447" spans="1:8">
      <c r="A1447" t="s">
        <v>1759</v>
      </c>
      <c r="B1447" s="1">
        <v>45562</v>
      </c>
      <c r="C1447" t="s">
        <v>196</v>
      </c>
      <c r="D1447" t="s">
        <v>14</v>
      </c>
      <c r="E1447" t="s">
        <v>17</v>
      </c>
      <c r="F1447">
        <v>184874.3</v>
      </c>
      <c r="G1447">
        <v>23.3</v>
      </c>
      <c r="H1447">
        <v>97736.81</v>
      </c>
    </row>
    <row r="1448" spans="1:8">
      <c r="A1448" t="s">
        <v>1760</v>
      </c>
      <c r="B1448" s="1">
        <v>45667</v>
      </c>
      <c r="C1448" t="s">
        <v>471</v>
      </c>
      <c r="D1448" t="s">
        <v>39</v>
      </c>
      <c r="E1448" t="s">
        <v>20</v>
      </c>
      <c r="F1448">
        <v>59777.11</v>
      </c>
      <c r="G1448">
        <v>23.3</v>
      </c>
      <c r="H1448">
        <v>22866.22</v>
      </c>
    </row>
    <row r="1449" spans="1:8">
      <c r="A1449" t="s">
        <v>1761</v>
      </c>
      <c r="B1449" s="1">
        <v>45914</v>
      </c>
      <c r="C1449" t="s">
        <v>200</v>
      </c>
      <c r="D1449" t="s">
        <v>10</v>
      </c>
      <c r="E1449" t="s">
        <v>11</v>
      </c>
      <c r="F1449">
        <v>19077.47</v>
      </c>
      <c r="G1449">
        <v>20.12</v>
      </c>
      <c r="H1449">
        <v>10394.25</v>
      </c>
    </row>
    <row r="1450" spans="1:8">
      <c r="A1450" t="s">
        <v>1762</v>
      </c>
      <c r="B1450" s="1">
        <v>45767</v>
      </c>
      <c r="C1450" t="s">
        <v>180</v>
      </c>
      <c r="D1450" t="s">
        <v>14</v>
      </c>
      <c r="E1450" t="s">
        <v>11</v>
      </c>
      <c r="F1450">
        <v>54660.26</v>
      </c>
      <c r="G1450">
        <v>19.98</v>
      </c>
      <c r="H1450">
        <v>29208.22</v>
      </c>
    </row>
    <row r="1451" spans="1:8">
      <c r="A1451" t="s">
        <v>1763</v>
      </c>
      <c r="B1451" s="1">
        <v>45761</v>
      </c>
      <c r="C1451" t="s">
        <v>73</v>
      </c>
      <c r="D1451" t="s">
        <v>10</v>
      </c>
      <c r="E1451" t="s">
        <v>30</v>
      </c>
      <c r="F1451">
        <v>95708.38</v>
      </c>
      <c r="G1451">
        <v>5.85</v>
      </c>
      <c r="H1451">
        <v>30981.61</v>
      </c>
    </row>
    <row r="1452" spans="1:8">
      <c r="A1452" t="s">
        <v>1764</v>
      </c>
      <c r="B1452" s="1">
        <v>45950</v>
      </c>
      <c r="C1452" t="s">
        <v>135</v>
      </c>
      <c r="D1452" t="s">
        <v>23</v>
      </c>
      <c r="E1452" t="s">
        <v>30</v>
      </c>
      <c r="F1452">
        <v>207705.16</v>
      </c>
      <c r="G1452">
        <v>13.7</v>
      </c>
      <c r="H1452">
        <v>95496.84</v>
      </c>
    </row>
    <row r="1453" spans="1:8">
      <c r="A1453" t="s">
        <v>1765</v>
      </c>
      <c r="B1453" s="1">
        <v>45414</v>
      </c>
      <c r="C1453" t="s">
        <v>833</v>
      </c>
      <c r="D1453" t="s">
        <v>39</v>
      </c>
      <c r="E1453" t="s">
        <v>17</v>
      </c>
      <c r="F1453">
        <v>152188.87</v>
      </c>
      <c r="G1453">
        <v>13.89</v>
      </c>
      <c r="H1453">
        <v>55128.06</v>
      </c>
    </row>
    <row r="1454" spans="1:8">
      <c r="A1454" t="s">
        <v>1766</v>
      </c>
      <c r="B1454" s="1">
        <v>45741</v>
      </c>
      <c r="C1454" t="s">
        <v>326</v>
      </c>
      <c r="D1454" t="s">
        <v>23</v>
      </c>
      <c r="E1454" t="s">
        <v>17</v>
      </c>
      <c r="F1454">
        <v>85188.44</v>
      </c>
      <c r="G1454">
        <v>23.53</v>
      </c>
      <c r="H1454">
        <v>34287.879999999997</v>
      </c>
    </row>
    <row r="1455" spans="1:8">
      <c r="A1455" t="s">
        <v>1767</v>
      </c>
      <c r="B1455" s="1">
        <v>45847</v>
      </c>
      <c r="C1455" t="s">
        <v>131</v>
      </c>
      <c r="D1455" t="s">
        <v>39</v>
      </c>
      <c r="E1455" t="s">
        <v>17</v>
      </c>
      <c r="F1455">
        <v>175259.82</v>
      </c>
      <c r="G1455">
        <v>5.81</v>
      </c>
      <c r="H1455">
        <v>56025.71</v>
      </c>
    </row>
    <row r="1456" spans="1:8">
      <c r="A1456" t="s">
        <v>1768</v>
      </c>
      <c r="B1456" s="1">
        <v>45668</v>
      </c>
      <c r="C1456" t="s">
        <v>303</v>
      </c>
      <c r="D1456" t="s">
        <v>39</v>
      </c>
      <c r="E1456" t="s">
        <v>30</v>
      </c>
      <c r="F1456">
        <v>122271.03999999999</v>
      </c>
      <c r="G1456">
        <v>4.88</v>
      </c>
      <c r="H1456">
        <v>58407.1</v>
      </c>
    </row>
    <row r="1457" spans="1:8">
      <c r="A1457" t="s">
        <v>1769</v>
      </c>
      <c r="B1457" s="1">
        <v>45748</v>
      </c>
      <c r="C1457" t="s">
        <v>324</v>
      </c>
      <c r="D1457" t="s">
        <v>14</v>
      </c>
      <c r="E1457" t="s">
        <v>17</v>
      </c>
      <c r="F1457">
        <v>61302.38</v>
      </c>
      <c r="G1457">
        <v>1.1100000000000001</v>
      </c>
      <c r="H1457">
        <v>26653.73</v>
      </c>
    </row>
    <row r="1458" spans="1:8">
      <c r="A1458" t="s">
        <v>1770</v>
      </c>
      <c r="B1458" s="1">
        <v>45516</v>
      </c>
      <c r="C1458" t="s">
        <v>190</v>
      </c>
      <c r="D1458" t="s">
        <v>39</v>
      </c>
      <c r="E1458" t="s">
        <v>11</v>
      </c>
      <c r="F1458">
        <v>102144.82</v>
      </c>
      <c r="G1458">
        <v>11.51</v>
      </c>
      <c r="H1458">
        <v>33604.03</v>
      </c>
    </row>
    <row r="1459" spans="1:8">
      <c r="A1459" t="s">
        <v>1771</v>
      </c>
      <c r="B1459" s="1">
        <v>45921</v>
      </c>
      <c r="C1459" t="s">
        <v>219</v>
      </c>
      <c r="D1459" t="s">
        <v>10</v>
      </c>
      <c r="E1459" t="s">
        <v>17</v>
      </c>
      <c r="F1459">
        <v>30755.200000000001</v>
      </c>
      <c r="G1459">
        <v>18.61</v>
      </c>
      <c r="H1459">
        <v>16454.98</v>
      </c>
    </row>
    <row r="1460" spans="1:8">
      <c r="A1460" t="s">
        <v>1772</v>
      </c>
      <c r="B1460" s="1">
        <v>45775</v>
      </c>
      <c r="C1460" t="s">
        <v>67</v>
      </c>
      <c r="D1460" t="s">
        <v>10</v>
      </c>
      <c r="E1460" t="s">
        <v>17</v>
      </c>
      <c r="F1460">
        <v>128707.96</v>
      </c>
      <c r="G1460">
        <v>23.39</v>
      </c>
      <c r="H1460">
        <v>51020.19</v>
      </c>
    </row>
    <row r="1461" spans="1:8">
      <c r="A1461" t="s">
        <v>1773</v>
      </c>
      <c r="B1461" s="1">
        <v>45387</v>
      </c>
      <c r="C1461" t="s">
        <v>219</v>
      </c>
      <c r="D1461" t="s">
        <v>39</v>
      </c>
      <c r="E1461" t="s">
        <v>30</v>
      </c>
      <c r="F1461">
        <v>175331.41</v>
      </c>
      <c r="G1461">
        <v>0.74</v>
      </c>
      <c r="H1461">
        <v>69538.81</v>
      </c>
    </row>
    <row r="1462" spans="1:8">
      <c r="A1462" t="s">
        <v>1774</v>
      </c>
      <c r="B1462" s="1">
        <v>45318</v>
      </c>
      <c r="C1462" t="s">
        <v>63</v>
      </c>
      <c r="D1462" t="s">
        <v>14</v>
      </c>
      <c r="E1462" t="s">
        <v>11</v>
      </c>
      <c r="F1462">
        <v>164841.75</v>
      </c>
      <c r="G1462">
        <v>3.48</v>
      </c>
      <c r="H1462">
        <v>88543.34</v>
      </c>
    </row>
    <row r="1463" spans="1:8">
      <c r="A1463" t="s">
        <v>1775</v>
      </c>
      <c r="B1463" s="1">
        <v>45356</v>
      </c>
      <c r="C1463" t="s">
        <v>509</v>
      </c>
      <c r="D1463" t="s">
        <v>39</v>
      </c>
      <c r="E1463" t="s">
        <v>30</v>
      </c>
      <c r="F1463">
        <v>109132.84</v>
      </c>
      <c r="G1463">
        <v>21.6</v>
      </c>
      <c r="H1463">
        <v>40526.81</v>
      </c>
    </row>
    <row r="1464" spans="1:8">
      <c r="A1464" t="s">
        <v>1776</v>
      </c>
      <c r="B1464" s="1">
        <v>45923</v>
      </c>
      <c r="C1464" t="s">
        <v>254</v>
      </c>
      <c r="D1464" t="s">
        <v>39</v>
      </c>
      <c r="E1464" t="s">
        <v>20</v>
      </c>
      <c r="F1464">
        <v>47137.760000000002</v>
      </c>
      <c r="G1464">
        <v>17.68</v>
      </c>
      <c r="H1464">
        <v>16995.599999999999</v>
      </c>
    </row>
    <row r="1465" spans="1:8">
      <c r="A1465" t="s">
        <v>1777</v>
      </c>
      <c r="B1465" s="1">
        <v>45301</v>
      </c>
      <c r="C1465" t="s">
        <v>83</v>
      </c>
      <c r="D1465" t="s">
        <v>39</v>
      </c>
      <c r="E1465" t="s">
        <v>20</v>
      </c>
      <c r="F1465">
        <v>36469.18</v>
      </c>
      <c r="G1465">
        <v>4.18</v>
      </c>
      <c r="H1465">
        <v>19484.009999999998</v>
      </c>
    </row>
    <row r="1466" spans="1:8">
      <c r="A1466" t="s">
        <v>1778</v>
      </c>
      <c r="B1466" s="1">
        <v>45609</v>
      </c>
      <c r="C1466" t="s">
        <v>1657</v>
      </c>
      <c r="D1466" t="s">
        <v>14</v>
      </c>
      <c r="E1466" t="s">
        <v>17</v>
      </c>
      <c r="F1466">
        <v>117057.87</v>
      </c>
      <c r="G1466">
        <v>7.19</v>
      </c>
      <c r="H1466">
        <v>53425.7</v>
      </c>
    </row>
    <row r="1467" spans="1:8">
      <c r="A1467" t="s">
        <v>1779</v>
      </c>
      <c r="B1467" s="1">
        <v>45369</v>
      </c>
      <c r="C1467" t="s">
        <v>192</v>
      </c>
      <c r="D1467" t="s">
        <v>39</v>
      </c>
      <c r="E1467" t="s">
        <v>17</v>
      </c>
      <c r="F1467">
        <v>22285.08</v>
      </c>
      <c r="G1467">
        <v>1.68</v>
      </c>
      <c r="H1467">
        <v>10294.870000000001</v>
      </c>
    </row>
    <row r="1468" spans="1:8">
      <c r="A1468" t="s">
        <v>1780</v>
      </c>
      <c r="B1468" s="1">
        <v>45630</v>
      </c>
      <c r="C1468" t="s">
        <v>641</v>
      </c>
      <c r="D1468" t="s">
        <v>39</v>
      </c>
      <c r="E1468" t="s">
        <v>17</v>
      </c>
      <c r="F1468">
        <v>116314.19</v>
      </c>
      <c r="G1468">
        <v>14.44</v>
      </c>
      <c r="H1468">
        <v>43657.19</v>
      </c>
    </row>
    <row r="1469" spans="1:8">
      <c r="A1469" t="s">
        <v>1781</v>
      </c>
      <c r="B1469" s="1">
        <v>45561</v>
      </c>
      <c r="C1469" t="s">
        <v>370</v>
      </c>
      <c r="D1469" t="s">
        <v>14</v>
      </c>
      <c r="E1469" t="s">
        <v>11</v>
      </c>
      <c r="F1469">
        <v>181869.44</v>
      </c>
      <c r="G1469">
        <v>15.27</v>
      </c>
      <c r="H1469">
        <v>86790.95</v>
      </c>
    </row>
    <row r="1470" spans="1:8">
      <c r="A1470" t="s">
        <v>1782</v>
      </c>
      <c r="B1470" s="1">
        <v>45309</v>
      </c>
      <c r="C1470" t="s">
        <v>115</v>
      </c>
      <c r="D1470" t="s">
        <v>10</v>
      </c>
      <c r="E1470" t="s">
        <v>20</v>
      </c>
      <c r="F1470">
        <v>117887.13</v>
      </c>
      <c r="G1470">
        <v>21.8</v>
      </c>
      <c r="H1470">
        <v>60559.54</v>
      </c>
    </row>
    <row r="1471" spans="1:8">
      <c r="A1471" t="s">
        <v>1783</v>
      </c>
      <c r="B1471" s="1">
        <v>45861</v>
      </c>
      <c r="C1471" t="s">
        <v>184</v>
      </c>
      <c r="D1471" t="s">
        <v>14</v>
      </c>
      <c r="E1471" t="s">
        <v>17</v>
      </c>
      <c r="F1471">
        <v>166805.85</v>
      </c>
      <c r="G1471">
        <v>1.98</v>
      </c>
      <c r="H1471">
        <v>81958.37</v>
      </c>
    </row>
    <row r="1472" spans="1:8">
      <c r="A1472" t="s">
        <v>1784</v>
      </c>
      <c r="B1472" s="1">
        <v>45665</v>
      </c>
      <c r="C1472" t="s">
        <v>235</v>
      </c>
      <c r="D1472" t="s">
        <v>39</v>
      </c>
      <c r="E1472" t="s">
        <v>17</v>
      </c>
      <c r="F1472">
        <v>195081.21</v>
      </c>
      <c r="G1472">
        <v>0.15</v>
      </c>
      <c r="H1472">
        <v>72796.61</v>
      </c>
    </row>
    <row r="1473" spans="1:8">
      <c r="A1473" t="s">
        <v>1785</v>
      </c>
      <c r="B1473" s="1">
        <v>45549</v>
      </c>
      <c r="C1473" t="s">
        <v>266</v>
      </c>
      <c r="D1473" t="s">
        <v>10</v>
      </c>
      <c r="E1473" t="s">
        <v>30</v>
      </c>
      <c r="F1473">
        <v>171362.2</v>
      </c>
      <c r="G1473">
        <v>2.23</v>
      </c>
      <c r="H1473">
        <v>68794.679999999993</v>
      </c>
    </row>
    <row r="1474" spans="1:8">
      <c r="A1474" t="s">
        <v>1786</v>
      </c>
      <c r="B1474" s="1">
        <v>45456</v>
      </c>
      <c r="C1474" t="s">
        <v>61</v>
      </c>
      <c r="D1474" t="s">
        <v>10</v>
      </c>
      <c r="E1474" t="s">
        <v>30</v>
      </c>
      <c r="F1474">
        <v>109138.16</v>
      </c>
      <c r="G1474">
        <v>14.72</v>
      </c>
      <c r="H1474">
        <v>56664.35</v>
      </c>
    </row>
    <row r="1475" spans="1:8">
      <c r="A1475" t="s">
        <v>1787</v>
      </c>
      <c r="B1475" s="1">
        <v>45648</v>
      </c>
      <c r="C1475" t="s">
        <v>115</v>
      </c>
      <c r="D1475" t="s">
        <v>14</v>
      </c>
      <c r="E1475" t="s">
        <v>11</v>
      </c>
      <c r="F1475">
        <v>27847.040000000001</v>
      </c>
      <c r="G1475">
        <v>20.25</v>
      </c>
      <c r="H1475">
        <v>8430.9</v>
      </c>
    </row>
    <row r="1476" spans="1:8">
      <c r="A1476" t="s">
        <v>1788</v>
      </c>
      <c r="B1476" s="1">
        <v>45925</v>
      </c>
      <c r="C1476" t="s">
        <v>47</v>
      </c>
      <c r="D1476" t="s">
        <v>14</v>
      </c>
      <c r="E1476" t="s">
        <v>20</v>
      </c>
      <c r="F1476">
        <v>216499.96</v>
      </c>
      <c r="G1476">
        <v>10.88</v>
      </c>
      <c r="H1476">
        <v>107207.65</v>
      </c>
    </row>
    <row r="1477" spans="1:8">
      <c r="A1477" t="s">
        <v>1789</v>
      </c>
      <c r="B1477" s="1">
        <v>45680</v>
      </c>
      <c r="C1477" t="s">
        <v>342</v>
      </c>
      <c r="D1477" t="s">
        <v>14</v>
      </c>
      <c r="E1477" t="s">
        <v>30</v>
      </c>
      <c r="F1477">
        <v>17966.04</v>
      </c>
      <c r="G1477">
        <v>24.82</v>
      </c>
      <c r="H1477">
        <v>5335.39</v>
      </c>
    </row>
    <row r="1478" spans="1:8">
      <c r="A1478" t="s">
        <v>1790</v>
      </c>
      <c r="B1478" s="1">
        <v>45786</v>
      </c>
      <c r="C1478" t="s">
        <v>303</v>
      </c>
      <c r="D1478" t="s">
        <v>23</v>
      </c>
      <c r="E1478" t="s">
        <v>30</v>
      </c>
      <c r="F1478">
        <v>17955.86</v>
      </c>
      <c r="G1478">
        <v>22.04</v>
      </c>
      <c r="H1478">
        <v>4508.8500000000004</v>
      </c>
    </row>
    <row r="1479" spans="1:8">
      <c r="A1479" t="s">
        <v>1791</v>
      </c>
      <c r="B1479" s="1">
        <v>45799</v>
      </c>
      <c r="C1479" t="s">
        <v>416</v>
      </c>
      <c r="D1479" t="s">
        <v>14</v>
      </c>
      <c r="E1479" t="s">
        <v>30</v>
      </c>
      <c r="F1479">
        <v>79690.94</v>
      </c>
      <c r="G1479">
        <v>12.32</v>
      </c>
      <c r="H1479">
        <v>39266.71</v>
      </c>
    </row>
    <row r="1480" spans="1:8">
      <c r="A1480" t="s">
        <v>1792</v>
      </c>
      <c r="B1480" s="1">
        <v>45532</v>
      </c>
      <c r="C1480" t="s">
        <v>1078</v>
      </c>
      <c r="D1480" t="s">
        <v>14</v>
      </c>
      <c r="E1480" t="s">
        <v>11</v>
      </c>
      <c r="F1480">
        <v>128402.4</v>
      </c>
      <c r="G1480">
        <v>0.66</v>
      </c>
      <c r="H1480">
        <v>35834.980000000003</v>
      </c>
    </row>
    <row r="1481" spans="1:8">
      <c r="A1481" t="s">
        <v>1793</v>
      </c>
      <c r="B1481" s="1">
        <v>45936</v>
      </c>
      <c r="C1481" t="s">
        <v>1180</v>
      </c>
      <c r="D1481" t="s">
        <v>39</v>
      </c>
      <c r="E1481" t="s">
        <v>11</v>
      </c>
      <c r="F1481">
        <v>55182.16</v>
      </c>
      <c r="G1481">
        <v>13</v>
      </c>
      <c r="H1481">
        <v>25524.38</v>
      </c>
    </row>
    <row r="1482" spans="1:8">
      <c r="A1482" t="s">
        <v>1794</v>
      </c>
      <c r="B1482" s="1">
        <v>45760</v>
      </c>
      <c r="C1482" t="s">
        <v>1240</v>
      </c>
      <c r="D1482" t="s">
        <v>23</v>
      </c>
      <c r="E1482" t="s">
        <v>11</v>
      </c>
      <c r="F1482">
        <v>147342.23000000001</v>
      </c>
      <c r="G1482">
        <v>2.44</v>
      </c>
      <c r="H1482">
        <v>67478.720000000001</v>
      </c>
    </row>
    <row r="1483" spans="1:8">
      <c r="A1483" t="s">
        <v>1795</v>
      </c>
      <c r="B1483" s="1">
        <v>45642</v>
      </c>
      <c r="C1483" t="s">
        <v>146</v>
      </c>
      <c r="D1483" t="s">
        <v>23</v>
      </c>
      <c r="E1483" t="s">
        <v>11</v>
      </c>
      <c r="F1483">
        <v>190931.74</v>
      </c>
      <c r="G1483">
        <v>17.559999999999999</v>
      </c>
      <c r="H1483">
        <v>56521.75</v>
      </c>
    </row>
    <row r="1484" spans="1:8">
      <c r="A1484" t="s">
        <v>1796</v>
      </c>
      <c r="B1484" s="1">
        <v>45436</v>
      </c>
      <c r="C1484" t="s">
        <v>240</v>
      </c>
      <c r="D1484" t="s">
        <v>23</v>
      </c>
      <c r="E1484" t="s">
        <v>30</v>
      </c>
      <c r="F1484">
        <v>101851.4</v>
      </c>
      <c r="G1484">
        <v>5.41</v>
      </c>
      <c r="H1484">
        <v>29950.67</v>
      </c>
    </row>
    <row r="1485" spans="1:8">
      <c r="A1485" t="s">
        <v>1797</v>
      </c>
      <c r="B1485" s="1">
        <v>45357</v>
      </c>
      <c r="C1485" t="s">
        <v>1204</v>
      </c>
      <c r="D1485" t="s">
        <v>39</v>
      </c>
      <c r="E1485" t="s">
        <v>20</v>
      </c>
      <c r="F1485">
        <v>229801.24</v>
      </c>
      <c r="G1485">
        <v>4.76</v>
      </c>
      <c r="H1485">
        <v>115218.5</v>
      </c>
    </row>
    <row r="1486" spans="1:8">
      <c r="A1486" t="s">
        <v>1798</v>
      </c>
      <c r="B1486" s="1">
        <v>45447</v>
      </c>
      <c r="C1486" t="s">
        <v>744</v>
      </c>
      <c r="D1486" t="s">
        <v>39</v>
      </c>
      <c r="E1486" t="s">
        <v>20</v>
      </c>
      <c r="F1486">
        <v>68753.33</v>
      </c>
      <c r="G1486">
        <v>5.65</v>
      </c>
      <c r="H1486">
        <v>31753.26</v>
      </c>
    </row>
    <row r="1487" spans="1:8">
      <c r="A1487" t="s">
        <v>1799</v>
      </c>
      <c r="B1487" s="1">
        <v>45371</v>
      </c>
      <c r="C1487" t="s">
        <v>907</v>
      </c>
      <c r="D1487" t="s">
        <v>39</v>
      </c>
      <c r="E1487" t="s">
        <v>11</v>
      </c>
      <c r="F1487">
        <v>137237.09</v>
      </c>
      <c r="G1487">
        <v>14.34</v>
      </c>
      <c r="H1487">
        <v>40276.620000000003</v>
      </c>
    </row>
    <row r="1488" spans="1:8">
      <c r="A1488" t="s">
        <v>1800</v>
      </c>
      <c r="B1488" s="1">
        <v>45856</v>
      </c>
      <c r="C1488" t="s">
        <v>590</v>
      </c>
      <c r="D1488" t="s">
        <v>23</v>
      </c>
      <c r="E1488" t="s">
        <v>17</v>
      </c>
      <c r="F1488">
        <v>21363.78</v>
      </c>
      <c r="G1488">
        <v>19.37</v>
      </c>
      <c r="H1488">
        <v>6753.6</v>
      </c>
    </row>
    <row r="1489" spans="1:8">
      <c r="A1489" t="s">
        <v>1801</v>
      </c>
      <c r="B1489" s="1">
        <v>45611</v>
      </c>
      <c r="C1489" t="s">
        <v>98</v>
      </c>
      <c r="D1489" t="s">
        <v>23</v>
      </c>
      <c r="E1489" t="s">
        <v>20</v>
      </c>
      <c r="F1489">
        <v>135241.37</v>
      </c>
      <c r="G1489">
        <v>16.61</v>
      </c>
      <c r="H1489">
        <v>36636.35</v>
      </c>
    </row>
    <row r="1490" spans="1:8">
      <c r="A1490" t="s">
        <v>1802</v>
      </c>
      <c r="B1490" s="1">
        <v>45493</v>
      </c>
      <c r="C1490" t="s">
        <v>184</v>
      </c>
      <c r="D1490" t="s">
        <v>39</v>
      </c>
      <c r="E1490" t="s">
        <v>30</v>
      </c>
      <c r="F1490">
        <v>104236.02</v>
      </c>
      <c r="G1490">
        <v>15.44</v>
      </c>
      <c r="H1490">
        <v>49518.84</v>
      </c>
    </row>
    <row r="1491" spans="1:8">
      <c r="A1491" t="s">
        <v>1803</v>
      </c>
      <c r="B1491" s="1">
        <v>45655</v>
      </c>
      <c r="C1491" t="s">
        <v>592</v>
      </c>
      <c r="D1491" t="s">
        <v>14</v>
      </c>
      <c r="E1491" t="s">
        <v>30</v>
      </c>
      <c r="F1491">
        <v>22877.8</v>
      </c>
      <c r="G1491">
        <v>5.1100000000000003</v>
      </c>
      <c r="H1491">
        <v>8324.5300000000007</v>
      </c>
    </row>
    <row r="1492" spans="1:8">
      <c r="A1492" t="s">
        <v>1804</v>
      </c>
      <c r="B1492" s="1">
        <v>45774</v>
      </c>
      <c r="C1492" t="s">
        <v>77</v>
      </c>
      <c r="D1492" t="s">
        <v>10</v>
      </c>
      <c r="E1492" t="s">
        <v>30</v>
      </c>
      <c r="F1492">
        <v>27347.66</v>
      </c>
      <c r="G1492">
        <v>7.67</v>
      </c>
      <c r="H1492">
        <v>9738.3700000000008</v>
      </c>
    </row>
    <row r="1493" spans="1:8">
      <c r="A1493" t="s">
        <v>1805</v>
      </c>
      <c r="B1493" s="1">
        <v>45371</v>
      </c>
      <c r="C1493" t="s">
        <v>649</v>
      </c>
      <c r="D1493" t="s">
        <v>23</v>
      </c>
      <c r="E1493" t="s">
        <v>20</v>
      </c>
      <c r="F1493">
        <v>31025.86</v>
      </c>
      <c r="G1493">
        <v>6.1</v>
      </c>
      <c r="H1493">
        <v>7907.52</v>
      </c>
    </row>
    <row r="1494" spans="1:8">
      <c r="A1494" t="s">
        <v>1806</v>
      </c>
      <c r="B1494" s="1">
        <v>45719</v>
      </c>
      <c r="C1494" t="s">
        <v>336</v>
      </c>
      <c r="D1494" t="s">
        <v>10</v>
      </c>
      <c r="E1494" t="s">
        <v>30</v>
      </c>
      <c r="F1494">
        <v>25003.33</v>
      </c>
      <c r="G1494">
        <v>16.68</v>
      </c>
      <c r="H1494">
        <v>11957.35</v>
      </c>
    </row>
    <row r="1495" spans="1:8">
      <c r="A1495" t="s">
        <v>1807</v>
      </c>
      <c r="B1495" s="1">
        <v>45963</v>
      </c>
      <c r="C1495" t="s">
        <v>926</v>
      </c>
      <c r="D1495" t="s">
        <v>14</v>
      </c>
      <c r="E1495" t="s">
        <v>20</v>
      </c>
      <c r="F1495">
        <v>172029.4</v>
      </c>
      <c r="G1495">
        <v>11.65</v>
      </c>
      <c r="H1495">
        <v>72083.88</v>
      </c>
    </row>
    <row r="1496" spans="1:8">
      <c r="A1496" t="s">
        <v>1808</v>
      </c>
      <c r="B1496" s="1">
        <v>45927</v>
      </c>
      <c r="C1496" t="s">
        <v>158</v>
      </c>
      <c r="D1496" t="s">
        <v>10</v>
      </c>
      <c r="E1496" t="s">
        <v>17</v>
      </c>
      <c r="F1496">
        <v>16413.25</v>
      </c>
      <c r="G1496">
        <v>1.95</v>
      </c>
      <c r="H1496">
        <v>5544.55</v>
      </c>
    </row>
    <row r="1497" spans="1:8">
      <c r="A1497" t="s">
        <v>1809</v>
      </c>
      <c r="B1497" s="1">
        <v>45920</v>
      </c>
      <c r="C1497" t="s">
        <v>275</v>
      </c>
      <c r="D1497" t="s">
        <v>23</v>
      </c>
      <c r="E1497" t="s">
        <v>20</v>
      </c>
      <c r="F1497">
        <v>94102.78</v>
      </c>
      <c r="G1497">
        <v>23.32</v>
      </c>
      <c r="H1497">
        <v>35793.449999999997</v>
      </c>
    </row>
    <row r="1498" spans="1:8">
      <c r="A1498" t="s">
        <v>1810</v>
      </c>
      <c r="B1498" s="1">
        <v>45981</v>
      </c>
      <c r="C1498" t="s">
        <v>174</v>
      </c>
      <c r="D1498" t="s">
        <v>10</v>
      </c>
      <c r="E1498" t="s">
        <v>11</v>
      </c>
      <c r="F1498">
        <v>180221.11</v>
      </c>
      <c r="G1498">
        <v>20.18</v>
      </c>
      <c r="H1498">
        <v>61765.26</v>
      </c>
    </row>
    <row r="1499" spans="1:8">
      <c r="A1499" t="s">
        <v>1811</v>
      </c>
      <c r="B1499" s="1">
        <v>45895</v>
      </c>
      <c r="C1499" t="s">
        <v>1067</v>
      </c>
      <c r="D1499" t="s">
        <v>10</v>
      </c>
      <c r="E1499" t="s">
        <v>20</v>
      </c>
      <c r="F1499">
        <v>228991.66</v>
      </c>
      <c r="G1499">
        <v>2.91</v>
      </c>
      <c r="H1499">
        <v>65542.77</v>
      </c>
    </row>
    <row r="1500" spans="1:8">
      <c r="A1500" t="s">
        <v>1812</v>
      </c>
      <c r="B1500" s="1">
        <v>45935</v>
      </c>
      <c r="C1500" t="s">
        <v>837</v>
      </c>
      <c r="D1500" t="s">
        <v>14</v>
      </c>
      <c r="E1500" t="s">
        <v>30</v>
      </c>
      <c r="F1500">
        <v>227081.31</v>
      </c>
      <c r="G1500">
        <v>8.76</v>
      </c>
      <c r="H1500">
        <v>95786.87</v>
      </c>
    </row>
    <row r="1501" spans="1:8">
      <c r="A1501" t="s">
        <v>1813</v>
      </c>
      <c r="B1501" s="1">
        <v>45965</v>
      </c>
      <c r="C1501" t="s">
        <v>408</v>
      </c>
      <c r="D1501" t="s">
        <v>14</v>
      </c>
      <c r="E1501" t="s">
        <v>11</v>
      </c>
      <c r="F1501">
        <v>71069.17</v>
      </c>
      <c r="G1501">
        <v>11.15</v>
      </c>
      <c r="H1501">
        <v>37581.71</v>
      </c>
    </row>
    <row r="1502" spans="1:8">
      <c r="A1502" t="s">
        <v>1814</v>
      </c>
      <c r="B1502" s="1">
        <v>45732</v>
      </c>
      <c r="C1502" t="s">
        <v>859</v>
      </c>
      <c r="D1502" t="s">
        <v>10</v>
      </c>
      <c r="E1502" t="s">
        <v>30</v>
      </c>
      <c r="F1502">
        <v>117556.33</v>
      </c>
      <c r="G1502">
        <v>14.34</v>
      </c>
      <c r="H1502">
        <v>47048.99</v>
      </c>
    </row>
    <row r="1503" spans="1:8">
      <c r="A1503" t="s">
        <v>1815</v>
      </c>
      <c r="B1503" s="1">
        <v>45703</v>
      </c>
      <c r="C1503" t="s">
        <v>331</v>
      </c>
      <c r="D1503" t="s">
        <v>14</v>
      </c>
      <c r="E1503" t="s">
        <v>17</v>
      </c>
      <c r="F1503">
        <v>49233.13</v>
      </c>
      <c r="G1503">
        <v>14.07</v>
      </c>
      <c r="H1503">
        <v>14149.89</v>
      </c>
    </row>
    <row r="1504" spans="1:8">
      <c r="A1504" t="s">
        <v>1816</v>
      </c>
      <c r="B1504" s="1">
        <v>45983</v>
      </c>
      <c r="C1504" t="s">
        <v>391</v>
      </c>
      <c r="D1504" t="s">
        <v>10</v>
      </c>
      <c r="E1504" t="s">
        <v>17</v>
      </c>
      <c r="F1504">
        <v>51083.92</v>
      </c>
      <c r="G1504">
        <v>18.63</v>
      </c>
      <c r="H1504">
        <v>16417.96</v>
      </c>
    </row>
    <row r="1505" spans="1:8">
      <c r="A1505" t="s">
        <v>1817</v>
      </c>
      <c r="B1505" s="1">
        <v>45369</v>
      </c>
      <c r="C1505" t="s">
        <v>81</v>
      </c>
      <c r="D1505" t="s">
        <v>10</v>
      </c>
      <c r="E1505" t="s">
        <v>20</v>
      </c>
      <c r="F1505">
        <v>228547.52</v>
      </c>
      <c r="G1505">
        <v>10.86</v>
      </c>
      <c r="H1505">
        <v>84493.28</v>
      </c>
    </row>
    <row r="1506" spans="1:8">
      <c r="A1506" t="s">
        <v>1818</v>
      </c>
      <c r="B1506" s="1">
        <v>45348</v>
      </c>
      <c r="C1506" t="s">
        <v>1180</v>
      </c>
      <c r="D1506" t="s">
        <v>23</v>
      </c>
      <c r="E1506" t="s">
        <v>11</v>
      </c>
      <c r="F1506">
        <v>101543.78</v>
      </c>
      <c r="G1506">
        <v>11.49</v>
      </c>
      <c r="H1506">
        <v>43408.79</v>
      </c>
    </row>
    <row r="1507" spans="1:8">
      <c r="A1507" t="s">
        <v>1819</v>
      </c>
      <c r="B1507" s="1">
        <v>45949</v>
      </c>
      <c r="C1507" t="s">
        <v>192</v>
      </c>
      <c r="D1507" t="s">
        <v>14</v>
      </c>
      <c r="E1507" t="s">
        <v>30</v>
      </c>
      <c r="F1507">
        <v>68137.820000000007</v>
      </c>
      <c r="G1507">
        <v>7.08</v>
      </c>
      <c r="H1507">
        <v>29572.240000000002</v>
      </c>
    </row>
    <row r="1508" spans="1:8">
      <c r="A1508" t="s">
        <v>1820</v>
      </c>
      <c r="B1508" s="1">
        <v>45489</v>
      </c>
      <c r="C1508" t="s">
        <v>1381</v>
      </c>
      <c r="D1508" t="s">
        <v>23</v>
      </c>
      <c r="E1508" t="s">
        <v>17</v>
      </c>
      <c r="F1508">
        <v>140508.71</v>
      </c>
      <c r="G1508">
        <v>6.78</v>
      </c>
      <c r="H1508">
        <v>61128.34</v>
      </c>
    </row>
    <row r="1509" spans="1:8">
      <c r="A1509" t="s">
        <v>1821</v>
      </c>
      <c r="B1509" s="1">
        <v>45897</v>
      </c>
      <c r="C1509" t="s">
        <v>25</v>
      </c>
      <c r="D1509" t="s">
        <v>14</v>
      </c>
      <c r="E1509" t="s">
        <v>11</v>
      </c>
      <c r="F1509">
        <v>59403.85</v>
      </c>
      <c r="G1509">
        <v>11.48</v>
      </c>
      <c r="H1509">
        <v>30319.42</v>
      </c>
    </row>
    <row r="1510" spans="1:8">
      <c r="A1510" t="s">
        <v>1822</v>
      </c>
      <c r="B1510" s="1">
        <v>45963</v>
      </c>
      <c r="C1510" t="s">
        <v>256</v>
      </c>
      <c r="D1510" t="s">
        <v>14</v>
      </c>
      <c r="E1510" t="s">
        <v>20</v>
      </c>
      <c r="F1510">
        <v>13419.33</v>
      </c>
      <c r="G1510">
        <v>24.54</v>
      </c>
      <c r="H1510">
        <v>4073.19</v>
      </c>
    </row>
    <row r="1511" spans="1:8">
      <c r="A1511" t="s">
        <v>1823</v>
      </c>
      <c r="B1511" s="1">
        <v>45406</v>
      </c>
      <c r="C1511" t="s">
        <v>129</v>
      </c>
      <c r="D1511" t="s">
        <v>14</v>
      </c>
      <c r="E1511" t="s">
        <v>11</v>
      </c>
      <c r="F1511">
        <v>190392.95999999999</v>
      </c>
      <c r="G1511">
        <v>6.43</v>
      </c>
      <c r="H1511">
        <v>69895.77</v>
      </c>
    </row>
    <row r="1512" spans="1:8">
      <c r="A1512" t="s">
        <v>1824</v>
      </c>
      <c r="B1512" s="1">
        <v>45672</v>
      </c>
      <c r="C1512" t="s">
        <v>967</v>
      </c>
      <c r="D1512" t="s">
        <v>23</v>
      </c>
      <c r="E1512" t="s">
        <v>20</v>
      </c>
      <c r="F1512">
        <v>183735.4</v>
      </c>
      <c r="G1512">
        <v>21.48</v>
      </c>
      <c r="H1512">
        <v>100331.92</v>
      </c>
    </row>
    <row r="1513" spans="1:8">
      <c r="A1513" t="s">
        <v>1825</v>
      </c>
      <c r="B1513" s="1">
        <v>45747</v>
      </c>
      <c r="C1513" t="s">
        <v>178</v>
      </c>
      <c r="D1513" t="s">
        <v>39</v>
      </c>
      <c r="E1513" t="s">
        <v>20</v>
      </c>
      <c r="F1513">
        <v>86109.68</v>
      </c>
      <c r="G1513">
        <v>10.91</v>
      </c>
      <c r="H1513">
        <v>39601.599999999999</v>
      </c>
    </row>
    <row r="1514" spans="1:8">
      <c r="A1514" t="s">
        <v>1826</v>
      </c>
      <c r="B1514" s="1">
        <v>45647</v>
      </c>
      <c r="C1514" t="s">
        <v>907</v>
      </c>
      <c r="D1514" t="s">
        <v>39</v>
      </c>
      <c r="E1514" t="s">
        <v>20</v>
      </c>
      <c r="F1514">
        <v>159736.26</v>
      </c>
      <c r="G1514">
        <v>20.239999999999998</v>
      </c>
      <c r="H1514">
        <v>47771.61</v>
      </c>
    </row>
    <row r="1515" spans="1:8">
      <c r="A1515" t="s">
        <v>1827</v>
      </c>
      <c r="B1515" s="1">
        <v>45524</v>
      </c>
      <c r="C1515" t="s">
        <v>1125</v>
      </c>
      <c r="D1515" t="s">
        <v>14</v>
      </c>
      <c r="E1515" t="s">
        <v>17</v>
      </c>
      <c r="F1515">
        <v>207559.61</v>
      </c>
      <c r="G1515">
        <v>3.01</v>
      </c>
      <c r="H1515">
        <v>53558.12</v>
      </c>
    </row>
    <row r="1516" spans="1:8">
      <c r="A1516" t="s">
        <v>1828</v>
      </c>
      <c r="B1516" s="1">
        <v>45763</v>
      </c>
      <c r="C1516" t="s">
        <v>622</v>
      </c>
      <c r="D1516" t="s">
        <v>14</v>
      </c>
      <c r="E1516" t="s">
        <v>30</v>
      </c>
      <c r="F1516">
        <v>93115.56</v>
      </c>
      <c r="G1516">
        <v>24.05</v>
      </c>
      <c r="H1516">
        <v>48555.34</v>
      </c>
    </row>
    <row r="1517" spans="1:8">
      <c r="A1517" t="s">
        <v>1829</v>
      </c>
      <c r="B1517" s="1">
        <v>45432</v>
      </c>
      <c r="C1517" t="s">
        <v>1381</v>
      </c>
      <c r="D1517" t="s">
        <v>23</v>
      </c>
      <c r="E1517" t="s">
        <v>20</v>
      </c>
      <c r="F1517">
        <v>213256.81</v>
      </c>
      <c r="G1517">
        <v>9.01</v>
      </c>
      <c r="H1517">
        <v>96560.75</v>
      </c>
    </row>
    <row r="1518" spans="1:8">
      <c r="A1518" t="s">
        <v>1830</v>
      </c>
      <c r="B1518" s="1">
        <v>45683</v>
      </c>
      <c r="C1518" t="s">
        <v>1067</v>
      </c>
      <c r="D1518" t="s">
        <v>10</v>
      </c>
      <c r="E1518" t="s">
        <v>11</v>
      </c>
      <c r="F1518">
        <v>62639.35</v>
      </c>
      <c r="G1518">
        <v>3.21</v>
      </c>
      <c r="H1518">
        <v>30938.29</v>
      </c>
    </row>
    <row r="1519" spans="1:8">
      <c r="A1519" t="s">
        <v>1831</v>
      </c>
      <c r="B1519" s="1">
        <v>45446</v>
      </c>
      <c r="C1519" t="s">
        <v>522</v>
      </c>
      <c r="D1519" t="s">
        <v>39</v>
      </c>
      <c r="E1519" t="s">
        <v>30</v>
      </c>
      <c r="F1519">
        <v>103788.23</v>
      </c>
      <c r="G1519">
        <v>13.93</v>
      </c>
      <c r="H1519">
        <v>27889.65</v>
      </c>
    </row>
    <row r="1520" spans="1:8">
      <c r="A1520" t="s">
        <v>1832</v>
      </c>
      <c r="B1520" s="1">
        <v>45746</v>
      </c>
      <c r="C1520" t="s">
        <v>486</v>
      </c>
      <c r="D1520" t="s">
        <v>23</v>
      </c>
      <c r="E1520" t="s">
        <v>17</v>
      </c>
      <c r="F1520">
        <v>202774.25</v>
      </c>
      <c r="G1520">
        <v>15.45</v>
      </c>
      <c r="H1520">
        <v>109662.05</v>
      </c>
    </row>
    <row r="1521" spans="1:8">
      <c r="A1521" t="s">
        <v>1833</v>
      </c>
      <c r="B1521" s="1">
        <v>45831</v>
      </c>
      <c r="C1521" t="s">
        <v>473</v>
      </c>
      <c r="D1521" t="s">
        <v>39</v>
      </c>
      <c r="E1521" t="s">
        <v>17</v>
      </c>
      <c r="F1521">
        <v>119420.49</v>
      </c>
      <c r="G1521">
        <v>24.17</v>
      </c>
      <c r="H1521">
        <v>52761.36</v>
      </c>
    </row>
    <row r="1522" spans="1:8">
      <c r="A1522" t="s">
        <v>1834</v>
      </c>
      <c r="B1522" s="1">
        <v>46014</v>
      </c>
      <c r="C1522" t="s">
        <v>36</v>
      </c>
      <c r="D1522" t="s">
        <v>23</v>
      </c>
      <c r="E1522" t="s">
        <v>20</v>
      </c>
      <c r="F1522">
        <v>140384.49</v>
      </c>
      <c r="G1522">
        <v>10.23</v>
      </c>
      <c r="H1522">
        <v>47079.64</v>
      </c>
    </row>
    <row r="1523" spans="1:8">
      <c r="A1523" t="s">
        <v>1835</v>
      </c>
      <c r="B1523" s="1">
        <v>45802</v>
      </c>
      <c r="C1523" t="s">
        <v>317</v>
      </c>
      <c r="D1523" t="s">
        <v>14</v>
      </c>
      <c r="E1523" t="s">
        <v>17</v>
      </c>
      <c r="F1523">
        <v>158455.38</v>
      </c>
      <c r="G1523">
        <v>14.34</v>
      </c>
      <c r="H1523">
        <v>74478.2</v>
      </c>
    </row>
    <row r="1524" spans="1:8">
      <c r="A1524" t="s">
        <v>1836</v>
      </c>
      <c r="B1524" s="1">
        <v>45308</v>
      </c>
      <c r="C1524" t="s">
        <v>548</v>
      </c>
      <c r="D1524" t="s">
        <v>10</v>
      </c>
      <c r="E1524" t="s">
        <v>11</v>
      </c>
      <c r="F1524">
        <v>50525.91</v>
      </c>
      <c r="G1524">
        <v>15.19</v>
      </c>
      <c r="H1524">
        <v>15987.33</v>
      </c>
    </row>
    <row r="1525" spans="1:8">
      <c r="A1525" t="s">
        <v>1837</v>
      </c>
      <c r="B1525" s="1">
        <v>45524</v>
      </c>
      <c r="C1525" t="s">
        <v>628</v>
      </c>
      <c r="D1525" t="s">
        <v>14</v>
      </c>
      <c r="E1525" t="s">
        <v>30</v>
      </c>
      <c r="F1525">
        <v>89579.34</v>
      </c>
      <c r="G1525">
        <v>19.239999999999998</v>
      </c>
      <c r="H1525">
        <v>29701.42</v>
      </c>
    </row>
    <row r="1526" spans="1:8">
      <c r="A1526" t="s">
        <v>1838</v>
      </c>
      <c r="B1526" s="1">
        <v>45911</v>
      </c>
      <c r="C1526" t="s">
        <v>459</v>
      </c>
      <c r="D1526" t="s">
        <v>10</v>
      </c>
      <c r="E1526" t="s">
        <v>17</v>
      </c>
      <c r="F1526">
        <v>151339.03</v>
      </c>
      <c r="G1526">
        <v>14.66</v>
      </c>
      <c r="H1526">
        <v>79056.070000000007</v>
      </c>
    </row>
    <row r="1527" spans="1:8">
      <c r="A1527" t="s">
        <v>1839</v>
      </c>
      <c r="B1527" s="1">
        <v>45551</v>
      </c>
      <c r="C1527" t="s">
        <v>624</v>
      </c>
      <c r="D1527" t="s">
        <v>10</v>
      </c>
      <c r="E1527" t="s">
        <v>20</v>
      </c>
      <c r="F1527">
        <v>111949.57</v>
      </c>
      <c r="G1527">
        <v>21.19</v>
      </c>
      <c r="H1527">
        <v>57845.88</v>
      </c>
    </row>
    <row r="1528" spans="1:8">
      <c r="A1528" t="s">
        <v>1840</v>
      </c>
      <c r="B1528" s="1">
        <v>45604</v>
      </c>
      <c r="C1528" t="s">
        <v>295</v>
      </c>
      <c r="D1528" t="s">
        <v>39</v>
      </c>
      <c r="E1528" t="s">
        <v>20</v>
      </c>
      <c r="F1528">
        <v>184390.07</v>
      </c>
      <c r="G1528">
        <v>18.66</v>
      </c>
      <c r="H1528">
        <v>90385.78</v>
      </c>
    </row>
    <row r="1529" spans="1:8">
      <c r="A1529" t="s">
        <v>1841</v>
      </c>
      <c r="B1529" s="1">
        <v>45991</v>
      </c>
      <c r="C1529" t="s">
        <v>1311</v>
      </c>
      <c r="D1529" t="s">
        <v>14</v>
      </c>
      <c r="E1529" t="s">
        <v>17</v>
      </c>
      <c r="F1529">
        <v>189304.86</v>
      </c>
      <c r="G1529">
        <v>3.53</v>
      </c>
      <c r="H1529">
        <v>102750.48</v>
      </c>
    </row>
    <row r="1530" spans="1:8">
      <c r="A1530" t="s">
        <v>1842</v>
      </c>
      <c r="B1530" s="1">
        <v>45924</v>
      </c>
      <c r="C1530" t="s">
        <v>121</v>
      </c>
      <c r="D1530" t="s">
        <v>23</v>
      </c>
      <c r="E1530" t="s">
        <v>20</v>
      </c>
      <c r="F1530">
        <v>119459.58</v>
      </c>
      <c r="G1530">
        <v>1.62</v>
      </c>
      <c r="H1530">
        <v>54702.79</v>
      </c>
    </row>
    <row r="1531" spans="1:8">
      <c r="A1531" t="s">
        <v>1843</v>
      </c>
      <c r="B1531" s="1">
        <v>45373</v>
      </c>
      <c r="C1531" t="s">
        <v>792</v>
      </c>
      <c r="D1531" t="s">
        <v>39</v>
      </c>
      <c r="E1531" t="s">
        <v>17</v>
      </c>
      <c r="F1531">
        <v>117056.68</v>
      </c>
      <c r="G1531">
        <v>14.94</v>
      </c>
      <c r="H1531">
        <v>46345.69</v>
      </c>
    </row>
    <row r="1532" spans="1:8">
      <c r="A1532" t="s">
        <v>1844</v>
      </c>
      <c r="B1532" s="1">
        <v>45938</v>
      </c>
      <c r="C1532" t="s">
        <v>1657</v>
      </c>
      <c r="D1532" t="s">
        <v>39</v>
      </c>
      <c r="E1532" t="s">
        <v>17</v>
      </c>
      <c r="F1532">
        <v>106978.12</v>
      </c>
      <c r="G1532">
        <v>1.82</v>
      </c>
      <c r="H1532">
        <v>28823.35</v>
      </c>
    </row>
    <row r="1533" spans="1:8">
      <c r="A1533" t="s">
        <v>1845</v>
      </c>
      <c r="B1533" s="1">
        <v>45320</v>
      </c>
      <c r="C1533" t="s">
        <v>198</v>
      </c>
      <c r="D1533" t="s">
        <v>10</v>
      </c>
      <c r="E1533" t="s">
        <v>11</v>
      </c>
      <c r="F1533">
        <v>20572.98</v>
      </c>
      <c r="G1533">
        <v>19.25</v>
      </c>
      <c r="H1533">
        <v>9911.64</v>
      </c>
    </row>
    <row r="1534" spans="1:8">
      <c r="A1534" t="s">
        <v>1846</v>
      </c>
      <c r="B1534" s="1">
        <v>45930</v>
      </c>
      <c r="C1534" t="s">
        <v>907</v>
      </c>
      <c r="D1534" t="s">
        <v>10</v>
      </c>
      <c r="E1534" t="s">
        <v>30</v>
      </c>
      <c r="F1534">
        <v>43158.14</v>
      </c>
      <c r="G1534">
        <v>7.15</v>
      </c>
      <c r="H1534">
        <v>19813.62</v>
      </c>
    </row>
    <row r="1535" spans="1:8">
      <c r="A1535" t="s">
        <v>1847</v>
      </c>
      <c r="B1535" s="1">
        <v>46017</v>
      </c>
      <c r="C1535" t="s">
        <v>320</v>
      </c>
      <c r="D1535" t="s">
        <v>39</v>
      </c>
      <c r="E1535" t="s">
        <v>20</v>
      </c>
      <c r="F1535">
        <v>205354.49</v>
      </c>
      <c r="G1535">
        <v>0.86</v>
      </c>
      <c r="H1535">
        <v>60603.65</v>
      </c>
    </row>
    <row r="1536" spans="1:8">
      <c r="A1536" t="s">
        <v>1848</v>
      </c>
      <c r="B1536" s="1">
        <v>45554</v>
      </c>
      <c r="C1536" t="s">
        <v>907</v>
      </c>
      <c r="D1536" t="s">
        <v>23</v>
      </c>
      <c r="E1536" t="s">
        <v>17</v>
      </c>
      <c r="F1536">
        <v>19323.38</v>
      </c>
      <c r="G1536">
        <v>13.77</v>
      </c>
      <c r="H1536">
        <v>7842.97</v>
      </c>
    </row>
    <row r="1537" spans="1:8">
      <c r="A1537" t="s">
        <v>1849</v>
      </c>
      <c r="B1537" s="1">
        <v>45545</v>
      </c>
      <c r="C1537" t="s">
        <v>439</v>
      </c>
      <c r="D1537" t="s">
        <v>23</v>
      </c>
      <c r="E1537" t="s">
        <v>30</v>
      </c>
      <c r="F1537">
        <v>56095.77</v>
      </c>
      <c r="G1537">
        <v>19.28</v>
      </c>
      <c r="H1537">
        <v>14071.2</v>
      </c>
    </row>
    <row r="1538" spans="1:8">
      <c r="A1538" t="s">
        <v>1850</v>
      </c>
      <c r="B1538" s="1">
        <v>45543</v>
      </c>
      <c r="C1538" t="s">
        <v>555</v>
      </c>
      <c r="D1538" t="s">
        <v>23</v>
      </c>
      <c r="E1538" t="s">
        <v>20</v>
      </c>
      <c r="F1538">
        <v>77731.83</v>
      </c>
      <c r="G1538">
        <v>11.55</v>
      </c>
      <c r="H1538">
        <v>41245.01</v>
      </c>
    </row>
    <row r="1539" spans="1:8">
      <c r="A1539" t="s">
        <v>1851</v>
      </c>
      <c r="B1539" s="1">
        <v>45571</v>
      </c>
      <c r="C1539" t="s">
        <v>77</v>
      </c>
      <c r="D1539" t="s">
        <v>14</v>
      </c>
      <c r="E1539" t="s">
        <v>17</v>
      </c>
      <c r="F1539">
        <v>81416.37</v>
      </c>
      <c r="G1539">
        <v>2.81</v>
      </c>
      <c r="H1539">
        <v>27406.1</v>
      </c>
    </row>
    <row r="1540" spans="1:8">
      <c r="A1540" t="s">
        <v>1852</v>
      </c>
      <c r="B1540" s="1">
        <v>45474</v>
      </c>
      <c r="C1540" t="s">
        <v>342</v>
      </c>
      <c r="D1540" t="s">
        <v>10</v>
      </c>
      <c r="E1540" t="s">
        <v>20</v>
      </c>
      <c r="F1540">
        <v>86403.47</v>
      </c>
      <c r="G1540">
        <v>16.829999999999998</v>
      </c>
      <c r="H1540">
        <v>24632.75</v>
      </c>
    </row>
    <row r="1541" spans="1:8">
      <c r="A1541" t="s">
        <v>1853</v>
      </c>
      <c r="B1541" s="1">
        <v>45926</v>
      </c>
      <c r="C1541" t="s">
        <v>121</v>
      </c>
      <c r="D1541" t="s">
        <v>23</v>
      </c>
      <c r="E1541" t="s">
        <v>30</v>
      </c>
      <c r="F1541">
        <v>136168.88</v>
      </c>
      <c r="G1541">
        <v>19.100000000000001</v>
      </c>
      <c r="H1541">
        <v>52770.39</v>
      </c>
    </row>
    <row r="1542" spans="1:8">
      <c r="A1542" t="s">
        <v>1854</v>
      </c>
      <c r="B1542" s="1">
        <v>45847</v>
      </c>
      <c r="C1542" t="s">
        <v>1151</v>
      </c>
      <c r="D1542" t="s">
        <v>10</v>
      </c>
      <c r="E1542" t="s">
        <v>30</v>
      </c>
      <c r="F1542">
        <v>204360.54</v>
      </c>
      <c r="G1542">
        <v>1.39</v>
      </c>
      <c r="H1542">
        <v>106663.8</v>
      </c>
    </row>
    <row r="1543" spans="1:8">
      <c r="A1543" t="s">
        <v>1855</v>
      </c>
      <c r="B1543" s="1">
        <v>45458</v>
      </c>
      <c r="C1543" t="s">
        <v>124</v>
      </c>
      <c r="D1543" t="s">
        <v>23</v>
      </c>
      <c r="E1543" t="s">
        <v>20</v>
      </c>
      <c r="F1543">
        <v>67052.789999999994</v>
      </c>
      <c r="G1543">
        <v>23.44</v>
      </c>
      <c r="H1543">
        <v>23706.53</v>
      </c>
    </row>
    <row r="1544" spans="1:8">
      <c r="A1544" t="s">
        <v>1856</v>
      </c>
      <c r="B1544" s="1">
        <v>45381</v>
      </c>
      <c r="C1544" t="s">
        <v>473</v>
      </c>
      <c r="D1544" t="s">
        <v>14</v>
      </c>
      <c r="E1544" t="s">
        <v>20</v>
      </c>
      <c r="F1544">
        <v>59020.28</v>
      </c>
      <c r="G1544">
        <v>14.59</v>
      </c>
      <c r="H1544">
        <v>24959.31</v>
      </c>
    </row>
    <row r="1545" spans="1:8">
      <c r="A1545" t="s">
        <v>1857</v>
      </c>
      <c r="B1545" s="1">
        <v>45305</v>
      </c>
      <c r="C1545" t="s">
        <v>1043</v>
      </c>
      <c r="D1545" t="s">
        <v>10</v>
      </c>
      <c r="E1545" t="s">
        <v>20</v>
      </c>
      <c r="F1545">
        <v>115161.81</v>
      </c>
      <c r="G1545">
        <v>11.52</v>
      </c>
      <c r="H1545">
        <v>33343.61</v>
      </c>
    </row>
    <row r="1546" spans="1:8">
      <c r="A1546" t="s">
        <v>1858</v>
      </c>
      <c r="B1546" s="1">
        <v>45311</v>
      </c>
      <c r="C1546" t="s">
        <v>43</v>
      </c>
      <c r="D1546" t="s">
        <v>39</v>
      </c>
      <c r="E1546" t="s">
        <v>11</v>
      </c>
      <c r="F1546">
        <v>64211.32</v>
      </c>
      <c r="G1546">
        <v>12.43</v>
      </c>
      <c r="H1546">
        <v>17069.02</v>
      </c>
    </row>
    <row r="1547" spans="1:8">
      <c r="A1547" t="s">
        <v>1859</v>
      </c>
      <c r="B1547" s="1">
        <v>45498</v>
      </c>
      <c r="C1547" t="s">
        <v>263</v>
      </c>
      <c r="D1547" t="s">
        <v>14</v>
      </c>
      <c r="E1547" t="s">
        <v>20</v>
      </c>
      <c r="F1547">
        <v>184545.64</v>
      </c>
      <c r="G1547">
        <v>0.77</v>
      </c>
      <c r="H1547">
        <v>64471.58</v>
      </c>
    </row>
    <row r="1548" spans="1:8">
      <c r="A1548" t="s">
        <v>1860</v>
      </c>
      <c r="B1548" s="1">
        <v>45566</v>
      </c>
      <c r="C1548" t="s">
        <v>115</v>
      </c>
      <c r="D1548" t="s">
        <v>14</v>
      </c>
      <c r="E1548" t="s">
        <v>20</v>
      </c>
      <c r="F1548">
        <v>68856.240000000005</v>
      </c>
      <c r="G1548">
        <v>15.14</v>
      </c>
      <c r="H1548">
        <v>34922.31</v>
      </c>
    </row>
    <row r="1549" spans="1:8">
      <c r="A1549" t="s">
        <v>1861</v>
      </c>
      <c r="B1549" s="1">
        <v>45334</v>
      </c>
      <c r="C1549" t="s">
        <v>1180</v>
      </c>
      <c r="D1549" t="s">
        <v>14</v>
      </c>
      <c r="E1549" t="s">
        <v>20</v>
      </c>
      <c r="F1549">
        <v>134630.37</v>
      </c>
      <c r="G1549">
        <v>17.63</v>
      </c>
      <c r="H1549">
        <v>54141.47</v>
      </c>
    </row>
    <row r="1550" spans="1:8">
      <c r="A1550" t="s">
        <v>1862</v>
      </c>
      <c r="B1550" s="1">
        <v>45689</v>
      </c>
      <c r="C1550" t="s">
        <v>979</v>
      </c>
      <c r="D1550" t="s">
        <v>23</v>
      </c>
      <c r="E1550" t="s">
        <v>17</v>
      </c>
      <c r="F1550">
        <v>122660.62</v>
      </c>
      <c r="G1550">
        <v>14.07</v>
      </c>
      <c r="H1550">
        <v>42436.34</v>
      </c>
    </row>
    <row r="1551" spans="1:8">
      <c r="A1551" t="s">
        <v>1863</v>
      </c>
      <c r="B1551" s="1">
        <v>45814</v>
      </c>
      <c r="C1551" t="s">
        <v>314</v>
      </c>
      <c r="D1551" t="s">
        <v>39</v>
      </c>
      <c r="E1551" t="s">
        <v>20</v>
      </c>
      <c r="F1551">
        <v>24699.91</v>
      </c>
      <c r="G1551">
        <v>10.47</v>
      </c>
      <c r="H1551">
        <v>7486.34</v>
      </c>
    </row>
    <row r="1552" spans="1:8">
      <c r="A1552" t="s">
        <v>1864</v>
      </c>
      <c r="B1552" s="1">
        <v>45565</v>
      </c>
      <c r="C1552" t="s">
        <v>647</v>
      </c>
      <c r="D1552" t="s">
        <v>10</v>
      </c>
      <c r="E1552" t="s">
        <v>30</v>
      </c>
      <c r="F1552">
        <v>190293.3</v>
      </c>
      <c r="G1552">
        <v>19.510000000000002</v>
      </c>
      <c r="H1552">
        <v>99318.75</v>
      </c>
    </row>
    <row r="1553" spans="1:8">
      <c r="A1553" t="s">
        <v>1865</v>
      </c>
      <c r="B1553" s="1">
        <v>45809</v>
      </c>
      <c r="C1553" t="s">
        <v>167</v>
      </c>
      <c r="D1553" t="s">
        <v>39</v>
      </c>
      <c r="E1553" t="s">
        <v>20</v>
      </c>
      <c r="F1553">
        <v>169536.69</v>
      </c>
      <c r="G1553">
        <v>2.23</v>
      </c>
      <c r="H1553">
        <v>52487.71</v>
      </c>
    </row>
    <row r="1554" spans="1:8">
      <c r="A1554" t="s">
        <v>1866</v>
      </c>
      <c r="B1554" s="1">
        <v>45950</v>
      </c>
      <c r="C1554" t="s">
        <v>447</v>
      </c>
      <c r="D1554" t="s">
        <v>23</v>
      </c>
      <c r="E1554" t="s">
        <v>11</v>
      </c>
      <c r="F1554">
        <v>101095.22</v>
      </c>
      <c r="G1554">
        <v>15.15</v>
      </c>
      <c r="H1554">
        <v>38046.07</v>
      </c>
    </row>
    <row r="1555" spans="1:8">
      <c r="A1555" t="s">
        <v>1867</v>
      </c>
      <c r="B1555" s="1">
        <v>45705</v>
      </c>
      <c r="C1555" t="s">
        <v>192</v>
      </c>
      <c r="D1555" t="s">
        <v>39</v>
      </c>
      <c r="E1555" t="s">
        <v>20</v>
      </c>
      <c r="F1555">
        <v>222681.64</v>
      </c>
      <c r="G1555">
        <v>3.93</v>
      </c>
      <c r="H1555">
        <v>101227.47</v>
      </c>
    </row>
    <row r="1556" spans="1:8">
      <c r="A1556" t="s">
        <v>1868</v>
      </c>
      <c r="B1556" s="1">
        <v>45608</v>
      </c>
      <c r="C1556" t="s">
        <v>279</v>
      </c>
      <c r="D1556" t="s">
        <v>10</v>
      </c>
      <c r="E1556" t="s">
        <v>20</v>
      </c>
      <c r="F1556">
        <v>207474.57</v>
      </c>
      <c r="G1556">
        <v>17.149999999999999</v>
      </c>
      <c r="H1556">
        <v>93096.36</v>
      </c>
    </row>
    <row r="1557" spans="1:8">
      <c r="A1557" t="s">
        <v>1869</v>
      </c>
      <c r="B1557" s="1">
        <v>45653</v>
      </c>
      <c r="C1557" t="s">
        <v>256</v>
      </c>
      <c r="D1557" t="s">
        <v>14</v>
      </c>
      <c r="E1557" t="s">
        <v>30</v>
      </c>
      <c r="F1557">
        <v>101730.25</v>
      </c>
      <c r="G1557">
        <v>19.64</v>
      </c>
      <c r="H1557">
        <v>31775.599999999999</v>
      </c>
    </row>
    <row r="1558" spans="1:8">
      <c r="A1558" t="s">
        <v>1870</v>
      </c>
      <c r="B1558" s="1">
        <v>45399</v>
      </c>
      <c r="C1558" t="s">
        <v>217</v>
      </c>
      <c r="D1558" t="s">
        <v>23</v>
      </c>
      <c r="E1558" t="s">
        <v>17</v>
      </c>
      <c r="F1558">
        <v>79599.72</v>
      </c>
      <c r="G1558">
        <v>2.93</v>
      </c>
      <c r="H1558">
        <v>32721.7</v>
      </c>
    </row>
    <row r="1559" spans="1:8">
      <c r="A1559" t="s">
        <v>1871</v>
      </c>
      <c r="B1559" s="1">
        <v>45404</v>
      </c>
      <c r="C1559" t="s">
        <v>1624</v>
      </c>
      <c r="D1559" t="s">
        <v>23</v>
      </c>
      <c r="E1559" t="s">
        <v>20</v>
      </c>
      <c r="F1559">
        <v>244388.74</v>
      </c>
      <c r="G1559">
        <v>9.16</v>
      </c>
      <c r="H1559">
        <v>95736.42</v>
      </c>
    </row>
    <row r="1560" spans="1:8">
      <c r="A1560" t="s">
        <v>1872</v>
      </c>
      <c r="B1560" s="1">
        <v>45309</v>
      </c>
      <c r="C1560" t="s">
        <v>378</v>
      </c>
      <c r="D1560" t="s">
        <v>39</v>
      </c>
      <c r="E1560" t="s">
        <v>30</v>
      </c>
      <c r="F1560">
        <v>174573.74</v>
      </c>
      <c r="G1560">
        <v>24.85</v>
      </c>
      <c r="H1560">
        <v>87904.13</v>
      </c>
    </row>
    <row r="1561" spans="1:8">
      <c r="A1561" t="s">
        <v>1873</v>
      </c>
      <c r="B1561" s="1">
        <v>45561</v>
      </c>
      <c r="C1561" t="s">
        <v>566</v>
      </c>
      <c r="D1561" t="s">
        <v>39</v>
      </c>
      <c r="E1561" t="s">
        <v>20</v>
      </c>
      <c r="F1561">
        <v>111095.05</v>
      </c>
      <c r="G1561">
        <v>19.21</v>
      </c>
      <c r="H1561">
        <v>39704.35</v>
      </c>
    </row>
    <row r="1562" spans="1:8">
      <c r="A1562" t="s">
        <v>1874</v>
      </c>
      <c r="B1562" s="1">
        <v>45693</v>
      </c>
      <c r="C1562" t="s">
        <v>144</v>
      </c>
      <c r="D1562" t="s">
        <v>23</v>
      </c>
      <c r="E1562" t="s">
        <v>11</v>
      </c>
      <c r="F1562">
        <v>215736.08</v>
      </c>
      <c r="G1562">
        <v>3.15</v>
      </c>
      <c r="H1562">
        <v>100352.28</v>
      </c>
    </row>
    <row r="1563" spans="1:8">
      <c r="A1563" t="s">
        <v>1875</v>
      </c>
      <c r="B1563" s="1">
        <v>45573</v>
      </c>
      <c r="C1563" t="s">
        <v>254</v>
      </c>
      <c r="D1563" t="s">
        <v>39</v>
      </c>
      <c r="E1563" t="s">
        <v>30</v>
      </c>
      <c r="F1563">
        <v>208583.94</v>
      </c>
      <c r="G1563">
        <v>18.899999999999999</v>
      </c>
      <c r="H1563">
        <v>88223.79</v>
      </c>
    </row>
    <row r="1564" spans="1:8">
      <c r="A1564" t="s">
        <v>1876</v>
      </c>
      <c r="B1564" s="1">
        <v>45443</v>
      </c>
      <c r="C1564" t="s">
        <v>314</v>
      </c>
      <c r="D1564" t="s">
        <v>39</v>
      </c>
      <c r="E1564" t="s">
        <v>11</v>
      </c>
      <c r="F1564">
        <v>241543.21</v>
      </c>
      <c r="G1564">
        <v>5.07</v>
      </c>
      <c r="H1564">
        <v>91511.79</v>
      </c>
    </row>
    <row r="1565" spans="1:8">
      <c r="A1565" t="s">
        <v>1877</v>
      </c>
      <c r="B1565" s="1">
        <v>45676</v>
      </c>
      <c r="C1565" t="s">
        <v>288</v>
      </c>
      <c r="D1565" t="s">
        <v>23</v>
      </c>
      <c r="E1565" t="s">
        <v>20</v>
      </c>
      <c r="F1565">
        <v>94722.51</v>
      </c>
      <c r="G1565">
        <v>13.75</v>
      </c>
      <c r="H1565">
        <v>33628.76</v>
      </c>
    </row>
    <row r="1566" spans="1:8">
      <c r="A1566" t="s">
        <v>1878</v>
      </c>
      <c r="B1566" s="1">
        <v>45714</v>
      </c>
      <c r="C1566" t="s">
        <v>233</v>
      </c>
      <c r="D1566" t="s">
        <v>39</v>
      </c>
      <c r="E1566" t="s">
        <v>17</v>
      </c>
      <c r="F1566">
        <v>10908.58</v>
      </c>
      <c r="G1566">
        <v>3.41</v>
      </c>
      <c r="H1566">
        <v>4385.96</v>
      </c>
    </row>
    <row r="1567" spans="1:8">
      <c r="A1567" t="s">
        <v>1879</v>
      </c>
      <c r="B1567" s="1">
        <v>45386</v>
      </c>
      <c r="C1567" t="s">
        <v>498</v>
      </c>
      <c r="D1567" t="s">
        <v>14</v>
      </c>
      <c r="E1567" t="s">
        <v>20</v>
      </c>
      <c r="F1567">
        <v>168602.71</v>
      </c>
      <c r="G1567">
        <v>22.04</v>
      </c>
      <c r="H1567">
        <v>87336.55</v>
      </c>
    </row>
    <row r="1568" spans="1:8">
      <c r="A1568" t="s">
        <v>1880</v>
      </c>
      <c r="B1568" s="1">
        <v>45967</v>
      </c>
      <c r="C1568" t="s">
        <v>273</v>
      </c>
      <c r="D1568" t="s">
        <v>23</v>
      </c>
      <c r="E1568" t="s">
        <v>20</v>
      </c>
      <c r="F1568">
        <v>108657.3</v>
      </c>
      <c r="G1568">
        <v>16.850000000000001</v>
      </c>
      <c r="H1568">
        <v>37180.639999999999</v>
      </c>
    </row>
    <row r="1569" spans="1:8">
      <c r="A1569" t="s">
        <v>1881</v>
      </c>
      <c r="B1569" s="1">
        <v>45417</v>
      </c>
      <c r="C1569" t="s">
        <v>1247</v>
      </c>
      <c r="D1569" t="s">
        <v>14</v>
      </c>
      <c r="E1569" t="s">
        <v>30</v>
      </c>
      <c r="F1569">
        <v>82336.59</v>
      </c>
      <c r="G1569">
        <v>0.79</v>
      </c>
      <c r="H1569">
        <v>39295.379999999997</v>
      </c>
    </row>
    <row r="1570" spans="1:8">
      <c r="A1570" t="s">
        <v>1882</v>
      </c>
      <c r="B1570" s="1">
        <v>46021</v>
      </c>
      <c r="C1570" t="s">
        <v>188</v>
      </c>
      <c r="D1570" t="s">
        <v>10</v>
      </c>
      <c r="E1570" t="s">
        <v>30</v>
      </c>
      <c r="F1570">
        <v>80633.45</v>
      </c>
      <c r="G1570">
        <v>14.68</v>
      </c>
      <c r="H1570">
        <v>40784.129999999997</v>
      </c>
    </row>
    <row r="1571" spans="1:8">
      <c r="A1571" t="s">
        <v>1883</v>
      </c>
      <c r="B1571" s="1">
        <v>46016</v>
      </c>
      <c r="C1571" t="s">
        <v>370</v>
      </c>
      <c r="D1571" t="s">
        <v>39</v>
      </c>
      <c r="E1571" t="s">
        <v>11</v>
      </c>
      <c r="F1571">
        <v>53891.98</v>
      </c>
      <c r="G1571">
        <v>10.63</v>
      </c>
      <c r="H1571">
        <v>15869.59</v>
      </c>
    </row>
    <row r="1572" spans="1:8">
      <c r="A1572" t="s">
        <v>1884</v>
      </c>
      <c r="B1572" s="1">
        <v>45877</v>
      </c>
      <c r="C1572" t="s">
        <v>1084</v>
      </c>
      <c r="D1572" t="s">
        <v>10</v>
      </c>
      <c r="E1572" t="s">
        <v>20</v>
      </c>
      <c r="F1572">
        <v>245529.54</v>
      </c>
      <c r="G1572">
        <v>10.58</v>
      </c>
      <c r="H1572">
        <v>101084.33</v>
      </c>
    </row>
    <row r="1573" spans="1:8">
      <c r="A1573" t="s">
        <v>1885</v>
      </c>
      <c r="B1573" s="1">
        <v>45362</v>
      </c>
      <c r="C1573" t="s">
        <v>1234</v>
      </c>
      <c r="D1573" t="s">
        <v>14</v>
      </c>
      <c r="E1573" t="s">
        <v>20</v>
      </c>
      <c r="F1573">
        <v>39754.82</v>
      </c>
      <c r="G1573">
        <v>0.72</v>
      </c>
      <c r="H1573">
        <v>14233.59</v>
      </c>
    </row>
    <row r="1574" spans="1:8">
      <c r="A1574" t="s">
        <v>1886</v>
      </c>
      <c r="B1574" s="1">
        <v>45428</v>
      </c>
      <c r="C1574" t="s">
        <v>271</v>
      </c>
      <c r="D1574" t="s">
        <v>10</v>
      </c>
      <c r="E1574" t="s">
        <v>17</v>
      </c>
      <c r="F1574">
        <v>190907.76</v>
      </c>
      <c r="G1574">
        <v>4.8899999999999997</v>
      </c>
      <c r="H1574">
        <v>72055.77</v>
      </c>
    </row>
    <row r="1575" spans="1:8">
      <c r="A1575" t="s">
        <v>1887</v>
      </c>
      <c r="B1575" s="1">
        <v>45960</v>
      </c>
      <c r="C1575" t="s">
        <v>427</v>
      </c>
      <c r="D1575" t="s">
        <v>23</v>
      </c>
      <c r="E1575" t="s">
        <v>30</v>
      </c>
      <c r="F1575">
        <v>90167.96</v>
      </c>
      <c r="G1575">
        <v>4.5</v>
      </c>
      <c r="H1575">
        <v>43675.44</v>
      </c>
    </row>
    <row r="1576" spans="1:8">
      <c r="A1576" t="s">
        <v>1888</v>
      </c>
      <c r="B1576" s="1">
        <v>45386</v>
      </c>
      <c r="C1576" t="s">
        <v>484</v>
      </c>
      <c r="D1576" t="s">
        <v>10</v>
      </c>
      <c r="E1576" t="s">
        <v>17</v>
      </c>
      <c r="F1576">
        <v>133392.72</v>
      </c>
      <c r="G1576">
        <v>9.17</v>
      </c>
      <c r="H1576">
        <v>67209.03</v>
      </c>
    </row>
    <row r="1577" spans="1:8">
      <c r="A1577" t="s">
        <v>1889</v>
      </c>
      <c r="B1577" s="1">
        <v>45329</v>
      </c>
      <c r="C1577" t="s">
        <v>575</v>
      </c>
      <c r="D1577" t="s">
        <v>23</v>
      </c>
      <c r="E1577" t="s">
        <v>30</v>
      </c>
      <c r="F1577">
        <v>146455.96</v>
      </c>
      <c r="G1577">
        <v>5.42</v>
      </c>
      <c r="H1577">
        <v>63264.52</v>
      </c>
    </row>
    <row r="1578" spans="1:8">
      <c r="A1578" t="s">
        <v>1890</v>
      </c>
      <c r="B1578" s="1">
        <v>45897</v>
      </c>
      <c r="C1578" t="s">
        <v>638</v>
      </c>
      <c r="D1578" t="s">
        <v>23</v>
      </c>
      <c r="E1578" t="s">
        <v>17</v>
      </c>
      <c r="F1578">
        <v>124601.34</v>
      </c>
      <c r="G1578">
        <v>4.38</v>
      </c>
      <c r="H1578">
        <v>50117.89</v>
      </c>
    </row>
    <row r="1579" spans="1:8">
      <c r="A1579" t="s">
        <v>1891</v>
      </c>
      <c r="B1579" s="1">
        <v>45752</v>
      </c>
      <c r="C1579" t="s">
        <v>154</v>
      </c>
      <c r="D1579" t="s">
        <v>10</v>
      </c>
      <c r="E1579" t="s">
        <v>17</v>
      </c>
      <c r="F1579">
        <v>127692.61</v>
      </c>
      <c r="G1579">
        <v>4.47</v>
      </c>
      <c r="H1579">
        <v>53331.63</v>
      </c>
    </row>
    <row r="1580" spans="1:8">
      <c r="A1580" t="s">
        <v>1892</v>
      </c>
      <c r="B1580" s="1">
        <v>45583</v>
      </c>
      <c r="C1580" t="s">
        <v>926</v>
      </c>
      <c r="D1580" t="s">
        <v>39</v>
      </c>
      <c r="E1580" t="s">
        <v>11</v>
      </c>
      <c r="F1580">
        <v>133636.47</v>
      </c>
      <c r="G1580">
        <v>22.3</v>
      </c>
      <c r="H1580">
        <v>42309.97</v>
      </c>
    </row>
    <row r="1581" spans="1:8">
      <c r="A1581" t="s">
        <v>1893</v>
      </c>
      <c r="B1581" s="1">
        <v>45829</v>
      </c>
      <c r="C1581" t="s">
        <v>1381</v>
      </c>
      <c r="D1581" t="s">
        <v>10</v>
      </c>
      <c r="E1581" t="s">
        <v>30</v>
      </c>
      <c r="F1581">
        <v>238721.88</v>
      </c>
      <c r="G1581">
        <v>13.9</v>
      </c>
      <c r="H1581">
        <v>124290.08</v>
      </c>
    </row>
    <row r="1582" spans="1:8">
      <c r="A1582" t="s">
        <v>1894</v>
      </c>
      <c r="B1582" s="1">
        <v>45619</v>
      </c>
      <c r="C1582" t="s">
        <v>163</v>
      </c>
      <c r="D1582" t="s">
        <v>10</v>
      </c>
      <c r="E1582" t="s">
        <v>20</v>
      </c>
      <c r="F1582">
        <v>119461.01</v>
      </c>
      <c r="G1582">
        <v>16.48</v>
      </c>
      <c r="H1582">
        <v>48529.45</v>
      </c>
    </row>
    <row r="1583" spans="1:8">
      <c r="A1583" t="s">
        <v>1895</v>
      </c>
      <c r="B1583" s="1">
        <v>45606</v>
      </c>
      <c r="C1583" t="s">
        <v>336</v>
      </c>
      <c r="D1583" t="s">
        <v>23</v>
      </c>
      <c r="E1583" t="s">
        <v>20</v>
      </c>
      <c r="F1583">
        <v>236194.23</v>
      </c>
      <c r="G1583">
        <v>9.61</v>
      </c>
      <c r="H1583">
        <v>121384.48</v>
      </c>
    </row>
    <row r="1584" spans="1:8">
      <c r="A1584" t="s">
        <v>1896</v>
      </c>
      <c r="B1584" s="1">
        <v>45764</v>
      </c>
      <c r="C1584" t="s">
        <v>231</v>
      </c>
      <c r="D1584" t="s">
        <v>14</v>
      </c>
      <c r="E1584" t="s">
        <v>17</v>
      </c>
      <c r="F1584">
        <v>42201.65</v>
      </c>
      <c r="G1584">
        <v>23.28</v>
      </c>
      <c r="H1584">
        <v>23195.13</v>
      </c>
    </row>
    <row r="1585" spans="1:8">
      <c r="A1585" t="s">
        <v>1897</v>
      </c>
      <c r="B1585" s="1">
        <v>45420</v>
      </c>
      <c r="C1585" t="s">
        <v>53</v>
      </c>
      <c r="D1585" t="s">
        <v>39</v>
      </c>
      <c r="E1585" t="s">
        <v>11</v>
      </c>
      <c r="F1585">
        <v>117993.32</v>
      </c>
      <c r="G1585">
        <v>4.1399999999999997</v>
      </c>
      <c r="H1585">
        <v>61939.73</v>
      </c>
    </row>
    <row r="1586" spans="1:8">
      <c r="A1586" t="s">
        <v>1898</v>
      </c>
      <c r="B1586" s="1">
        <v>45594</v>
      </c>
      <c r="C1586" t="s">
        <v>548</v>
      </c>
      <c r="D1586" t="s">
        <v>23</v>
      </c>
      <c r="E1586" t="s">
        <v>17</v>
      </c>
      <c r="F1586">
        <v>221947.73</v>
      </c>
      <c r="G1586">
        <v>22.81</v>
      </c>
      <c r="H1586">
        <v>115303.8</v>
      </c>
    </row>
    <row r="1587" spans="1:8">
      <c r="A1587" t="s">
        <v>1899</v>
      </c>
      <c r="B1587" s="1">
        <v>45677</v>
      </c>
      <c r="C1587" t="s">
        <v>273</v>
      </c>
      <c r="D1587" t="s">
        <v>39</v>
      </c>
      <c r="E1587" t="s">
        <v>17</v>
      </c>
      <c r="F1587">
        <v>198894.97</v>
      </c>
      <c r="G1587">
        <v>3.66</v>
      </c>
      <c r="H1587">
        <v>60063.76</v>
      </c>
    </row>
    <row r="1588" spans="1:8">
      <c r="A1588" t="s">
        <v>1900</v>
      </c>
      <c r="B1588" s="1">
        <v>45997</v>
      </c>
      <c r="C1588" t="s">
        <v>628</v>
      </c>
      <c r="D1588" t="s">
        <v>14</v>
      </c>
      <c r="E1588" t="s">
        <v>17</v>
      </c>
      <c r="F1588">
        <v>103904.34</v>
      </c>
      <c r="G1588">
        <v>15.09</v>
      </c>
      <c r="H1588">
        <v>26559.119999999999</v>
      </c>
    </row>
    <row r="1589" spans="1:8">
      <c r="A1589" t="s">
        <v>1901</v>
      </c>
      <c r="B1589" s="1">
        <v>45988</v>
      </c>
      <c r="C1589" t="s">
        <v>148</v>
      </c>
      <c r="D1589" t="s">
        <v>23</v>
      </c>
      <c r="E1589" t="s">
        <v>11</v>
      </c>
      <c r="F1589">
        <v>191506.22</v>
      </c>
      <c r="G1589">
        <v>18</v>
      </c>
      <c r="H1589">
        <v>87235.25</v>
      </c>
    </row>
    <row r="1590" spans="1:8">
      <c r="A1590" t="s">
        <v>1902</v>
      </c>
      <c r="B1590" s="1">
        <v>45346</v>
      </c>
      <c r="C1590" t="s">
        <v>43</v>
      </c>
      <c r="D1590" t="s">
        <v>14</v>
      </c>
      <c r="E1590" t="s">
        <v>17</v>
      </c>
      <c r="F1590">
        <v>163399.60999999999</v>
      </c>
      <c r="G1590">
        <v>22.14</v>
      </c>
      <c r="H1590">
        <v>58205.04</v>
      </c>
    </row>
    <row r="1591" spans="1:8">
      <c r="A1591" t="s">
        <v>1903</v>
      </c>
      <c r="B1591" s="1">
        <v>45678</v>
      </c>
      <c r="C1591" t="s">
        <v>486</v>
      </c>
      <c r="D1591" t="s">
        <v>23</v>
      </c>
      <c r="E1591" t="s">
        <v>17</v>
      </c>
      <c r="F1591">
        <v>201119.71</v>
      </c>
      <c r="G1591">
        <v>15.52</v>
      </c>
      <c r="H1591">
        <v>51974.99</v>
      </c>
    </row>
    <row r="1592" spans="1:8">
      <c r="A1592" t="s">
        <v>1904</v>
      </c>
      <c r="B1592" s="1">
        <v>45306</v>
      </c>
      <c r="C1592" t="s">
        <v>135</v>
      </c>
      <c r="D1592" t="s">
        <v>23</v>
      </c>
      <c r="E1592" t="s">
        <v>20</v>
      </c>
      <c r="F1592">
        <v>179982.39</v>
      </c>
      <c r="G1592">
        <v>8.2899999999999991</v>
      </c>
      <c r="H1592">
        <v>53407.040000000001</v>
      </c>
    </row>
    <row r="1593" spans="1:8">
      <c r="A1593" t="s">
        <v>1905</v>
      </c>
      <c r="B1593" s="1">
        <v>45772</v>
      </c>
      <c r="C1593" t="s">
        <v>792</v>
      </c>
      <c r="D1593" t="s">
        <v>23</v>
      </c>
      <c r="E1593" t="s">
        <v>30</v>
      </c>
      <c r="F1593">
        <v>20004.8</v>
      </c>
      <c r="G1593">
        <v>24.49</v>
      </c>
      <c r="H1593">
        <v>6813.12</v>
      </c>
    </row>
    <row r="1594" spans="1:8">
      <c r="A1594" t="s">
        <v>1906</v>
      </c>
      <c r="B1594" s="1">
        <v>45744</v>
      </c>
      <c r="C1594" t="s">
        <v>869</v>
      </c>
      <c r="D1594" t="s">
        <v>14</v>
      </c>
      <c r="E1594" t="s">
        <v>17</v>
      </c>
      <c r="F1594">
        <v>80374.86</v>
      </c>
      <c r="G1594">
        <v>9.8000000000000007</v>
      </c>
      <c r="H1594">
        <v>22901.63</v>
      </c>
    </row>
    <row r="1595" spans="1:8">
      <c r="A1595" t="s">
        <v>1907</v>
      </c>
      <c r="B1595" s="1">
        <v>45868</v>
      </c>
      <c r="C1595" t="s">
        <v>1108</v>
      </c>
      <c r="D1595" t="s">
        <v>23</v>
      </c>
      <c r="E1595" t="s">
        <v>30</v>
      </c>
      <c r="F1595">
        <v>109488.19</v>
      </c>
      <c r="G1595">
        <v>2.0699999999999998</v>
      </c>
      <c r="H1595">
        <v>41949.09</v>
      </c>
    </row>
    <row r="1596" spans="1:8">
      <c r="A1596" t="s">
        <v>1908</v>
      </c>
      <c r="B1596" s="1">
        <v>45470</v>
      </c>
      <c r="C1596" t="s">
        <v>353</v>
      </c>
      <c r="D1596" t="s">
        <v>23</v>
      </c>
      <c r="E1596" t="s">
        <v>20</v>
      </c>
      <c r="F1596">
        <v>26811.54</v>
      </c>
      <c r="G1596">
        <v>11.02</v>
      </c>
      <c r="H1596">
        <v>7669.94</v>
      </c>
    </row>
    <row r="1597" spans="1:8">
      <c r="A1597" t="s">
        <v>1909</v>
      </c>
      <c r="B1597" s="1">
        <v>45315</v>
      </c>
      <c r="C1597" t="s">
        <v>45</v>
      </c>
      <c r="D1597" t="s">
        <v>39</v>
      </c>
      <c r="E1597" t="s">
        <v>20</v>
      </c>
      <c r="F1597">
        <v>54138.81</v>
      </c>
      <c r="G1597">
        <v>19.45</v>
      </c>
      <c r="H1597">
        <v>22252.09</v>
      </c>
    </row>
    <row r="1598" spans="1:8">
      <c r="A1598" t="s">
        <v>1910</v>
      </c>
      <c r="B1598" s="1">
        <v>45937</v>
      </c>
      <c r="C1598" t="s">
        <v>423</v>
      </c>
      <c r="D1598" t="s">
        <v>39</v>
      </c>
      <c r="E1598" t="s">
        <v>11</v>
      </c>
      <c r="F1598">
        <v>208109.57</v>
      </c>
      <c r="G1598">
        <v>24.92</v>
      </c>
      <c r="H1598">
        <v>106995.05</v>
      </c>
    </row>
    <row r="1599" spans="1:8">
      <c r="A1599" t="s">
        <v>1911</v>
      </c>
      <c r="B1599" s="1">
        <v>46011</v>
      </c>
      <c r="C1599" t="s">
        <v>190</v>
      </c>
      <c r="D1599" t="s">
        <v>14</v>
      </c>
      <c r="E1599" t="s">
        <v>30</v>
      </c>
      <c r="F1599">
        <v>233647.59</v>
      </c>
      <c r="G1599">
        <v>23.67</v>
      </c>
      <c r="H1599">
        <v>72766.73</v>
      </c>
    </row>
    <row r="1600" spans="1:8">
      <c r="A1600" t="s">
        <v>1912</v>
      </c>
      <c r="B1600" s="1">
        <v>45320</v>
      </c>
      <c r="C1600" t="s">
        <v>1084</v>
      </c>
      <c r="D1600" t="s">
        <v>23</v>
      </c>
      <c r="E1600" t="s">
        <v>30</v>
      </c>
      <c r="F1600">
        <v>91575.88</v>
      </c>
      <c r="G1600">
        <v>23.36</v>
      </c>
      <c r="H1600">
        <v>49019.83</v>
      </c>
    </row>
    <row r="1601" spans="1:8">
      <c r="A1601" t="s">
        <v>1913</v>
      </c>
      <c r="B1601" s="1">
        <v>45877</v>
      </c>
      <c r="C1601" t="s">
        <v>346</v>
      </c>
      <c r="D1601" t="s">
        <v>39</v>
      </c>
      <c r="E1601" t="s">
        <v>30</v>
      </c>
      <c r="F1601">
        <v>51791.5</v>
      </c>
      <c r="G1601">
        <v>10.71</v>
      </c>
      <c r="H1601">
        <v>21728.240000000002</v>
      </c>
    </row>
    <row r="1602" spans="1:8">
      <c r="A1602" t="s">
        <v>1914</v>
      </c>
      <c r="B1602" s="1">
        <v>45822</v>
      </c>
      <c r="C1602" t="s">
        <v>277</v>
      </c>
      <c r="D1602" t="s">
        <v>39</v>
      </c>
      <c r="E1602" t="s">
        <v>20</v>
      </c>
      <c r="F1602">
        <v>60612.01</v>
      </c>
      <c r="G1602">
        <v>24.74</v>
      </c>
      <c r="H1602">
        <v>25814.44</v>
      </c>
    </row>
    <row r="1603" spans="1:8">
      <c r="A1603" t="s">
        <v>1915</v>
      </c>
      <c r="B1603" s="1">
        <v>45806</v>
      </c>
      <c r="C1603" t="s">
        <v>63</v>
      </c>
      <c r="D1603" t="s">
        <v>10</v>
      </c>
      <c r="E1603" t="s">
        <v>17</v>
      </c>
      <c r="F1603">
        <v>117443.54</v>
      </c>
      <c r="G1603">
        <v>1.45</v>
      </c>
      <c r="H1603">
        <v>37852.230000000003</v>
      </c>
    </row>
    <row r="1604" spans="1:8">
      <c r="A1604" t="s">
        <v>1916</v>
      </c>
      <c r="B1604" s="1">
        <v>45888</v>
      </c>
      <c r="C1604" t="s">
        <v>126</v>
      </c>
      <c r="D1604" t="s">
        <v>14</v>
      </c>
      <c r="E1604" t="s">
        <v>20</v>
      </c>
      <c r="F1604">
        <v>109371.13</v>
      </c>
      <c r="G1604">
        <v>19.899999999999999</v>
      </c>
      <c r="H1604">
        <v>53307.44</v>
      </c>
    </row>
    <row r="1605" spans="1:8">
      <c r="A1605" t="s">
        <v>1917</v>
      </c>
      <c r="B1605" s="1">
        <v>46001</v>
      </c>
      <c r="C1605" t="s">
        <v>1180</v>
      </c>
      <c r="D1605" t="s">
        <v>14</v>
      </c>
      <c r="E1605" t="s">
        <v>11</v>
      </c>
      <c r="F1605">
        <v>222033.24</v>
      </c>
      <c r="G1605">
        <v>17.84</v>
      </c>
      <c r="H1605">
        <v>69178.52</v>
      </c>
    </row>
    <row r="1606" spans="1:8">
      <c r="A1606" t="s">
        <v>1918</v>
      </c>
      <c r="B1606" s="1">
        <v>45974</v>
      </c>
      <c r="C1606" t="s">
        <v>461</v>
      </c>
      <c r="D1606" t="s">
        <v>39</v>
      </c>
      <c r="E1606" t="s">
        <v>11</v>
      </c>
      <c r="F1606">
        <v>207557.52</v>
      </c>
      <c r="G1606">
        <v>20.89</v>
      </c>
      <c r="H1606">
        <v>72458.25</v>
      </c>
    </row>
    <row r="1607" spans="1:8">
      <c r="A1607" t="s">
        <v>1919</v>
      </c>
      <c r="B1607" s="1">
        <v>45376</v>
      </c>
      <c r="C1607" t="s">
        <v>254</v>
      </c>
      <c r="D1607" t="s">
        <v>14</v>
      </c>
      <c r="E1607" t="s">
        <v>17</v>
      </c>
      <c r="F1607">
        <v>131749.76000000001</v>
      </c>
      <c r="G1607">
        <v>12.16</v>
      </c>
      <c r="H1607">
        <v>51678.09</v>
      </c>
    </row>
    <row r="1608" spans="1:8">
      <c r="A1608" t="s">
        <v>1920</v>
      </c>
      <c r="B1608" s="1">
        <v>45673</v>
      </c>
      <c r="C1608" t="s">
        <v>1108</v>
      </c>
      <c r="D1608" t="s">
        <v>39</v>
      </c>
      <c r="E1608" t="s">
        <v>11</v>
      </c>
      <c r="F1608">
        <v>60327.25</v>
      </c>
      <c r="G1608">
        <v>14.55</v>
      </c>
      <c r="H1608">
        <v>31693.34</v>
      </c>
    </row>
    <row r="1609" spans="1:8">
      <c r="A1609" t="s">
        <v>1921</v>
      </c>
      <c r="B1609" s="1">
        <v>45517</v>
      </c>
      <c r="C1609" t="s">
        <v>61</v>
      </c>
      <c r="D1609" t="s">
        <v>39</v>
      </c>
      <c r="E1609" t="s">
        <v>17</v>
      </c>
      <c r="F1609">
        <v>152981.13</v>
      </c>
      <c r="G1609">
        <v>22.9</v>
      </c>
      <c r="H1609">
        <v>39802.44</v>
      </c>
    </row>
    <row r="1610" spans="1:8">
      <c r="A1610" t="s">
        <v>1922</v>
      </c>
      <c r="B1610" s="1">
        <v>45876</v>
      </c>
      <c r="C1610" t="s">
        <v>89</v>
      </c>
      <c r="D1610" t="s">
        <v>39</v>
      </c>
      <c r="E1610" t="s">
        <v>30</v>
      </c>
      <c r="F1610">
        <v>72421.69</v>
      </c>
      <c r="G1610">
        <v>6.65</v>
      </c>
      <c r="H1610">
        <v>36736.51</v>
      </c>
    </row>
    <row r="1611" spans="1:8">
      <c r="A1611" t="s">
        <v>1923</v>
      </c>
      <c r="B1611" s="1">
        <v>45920</v>
      </c>
      <c r="C1611" t="s">
        <v>243</v>
      </c>
      <c r="D1611" t="s">
        <v>10</v>
      </c>
      <c r="E1611" t="s">
        <v>11</v>
      </c>
      <c r="F1611">
        <v>178817</v>
      </c>
      <c r="G1611">
        <v>3.95</v>
      </c>
      <c r="H1611">
        <v>78731.350000000006</v>
      </c>
    </row>
    <row r="1612" spans="1:8">
      <c r="A1612" t="s">
        <v>1924</v>
      </c>
      <c r="B1612" s="1">
        <v>45619</v>
      </c>
      <c r="C1612" t="s">
        <v>1657</v>
      </c>
      <c r="D1612" t="s">
        <v>14</v>
      </c>
      <c r="E1612" t="s">
        <v>11</v>
      </c>
      <c r="F1612">
        <v>143286.71</v>
      </c>
      <c r="G1612">
        <v>24.38</v>
      </c>
      <c r="H1612">
        <v>65966.53</v>
      </c>
    </row>
    <row r="1613" spans="1:8">
      <c r="A1613" t="s">
        <v>1925</v>
      </c>
      <c r="B1613" s="1">
        <v>45504</v>
      </c>
      <c r="C1613" t="s">
        <v>163</v>
      </c>
      <c r="D1613" t="s">
        <v>14</v>
      </c>
      <c r="E1613" t="s">
        <v>11</v>
      </c>
      <c r="F1613">
        <v>39434.57</v>
      </c>
      <c r="G1613">
        <v>15.76</v>
      </c>
      <c r="H1613">
        <v>19707.82</v>
      </c>
    </row>
    <row r="1614" spans="1:8">
      <c r="A1614" t="s">
        <v>1926</v>
      </c>
      <c r="B1614" s="1">
        <v>45685</v>
      </c>
      <c r="C1614" t="s">
        <v>298</v>
      </c>
      <c r="D1614" t="s">
        <v>23</v>
      </c>
      <c r="E1614" t="s">
        <v>17</v>
      </c>
      <c r="F1614">
        <v>128897.92</v>
      </c>
      <c r="G1614">
        <v>20.88</v>
      </c>
      <c r="H1614">
        <v>60474.28</v>
      </c>
    </row>
    <row r="1615" spans="1:8">
      <c r="A1615" t="s">
        <v>1927</v>
      </c>
      <c r="B1615" s="1">
        <v>45374</v>
      </c>
      <c r="C1615" t="s">
        <v>1928</v>
      </c>
      <c r="D1615" t="s">
        <v>39</v>
      </c>
      <c r="E1615" t="s">
        <v>30</v>
      </c>
      <c r="F1615">
        <v>87753.9</v>
      </c>
      <c r="G1615">
        <v>22.86</v>
      </c>
      <c r="H1615">
        <v>32361.54</v>
      </c>
    </row>
    <row r="1616" spans="1:8">
      <c r="A1616" t="s">
        <v>1929</v>
      </c>
      <c r="B1616" s="1">
        <v>45855</v>
      </c>
      <c r="C1616" t="s">
        <v>129</v>
      </c>
      <c r="D1616" t="s">
        <v>14</v>
      </c>
      <c r="E1616" t="s">
        <v>30</v>
      </c>
      <c r="F1616">
        <v>182264.51</v>
      </c>
      <c r="G1616">
        <v>9.99</v>
      </c>
      <c r="H1616">
        <v>65422.41</v>
      </c>
    </row>
    <row r="1617" spans="1:8">
      <c r="A1617" t="s">
        <v>1930</v>
      </c>
      <c r="B1617" s="1">
        <v>45659</v>
      </c>
      <c r="C1617" t="s">
        <v>490</v>
      </c>
      <c r="D1617" t="s">
        <v>23</v>
      </c>
      <c r="E1617" t="s">
        <v>30</v>
      </c>
      <c r="F1617">
        <v>54941.279999999999</v>
      </c>
      <c r="G1617">
        <v>14.78</v>
      </c>
      <c r="H1617">
        <v>16001.77</v>
      </c>
    </row>
    <row r="1618" spans="1:8">
      <c r="A1618" t="s">
        <v>1931</v>
      </c>
      <c r="B1618" s="1">
        <v>45543</v>
      </c>
      <c r="C1618" t="s">
        <v>507</v>
      </c>
      <c r="D1618" t="s">
        <v>39</v>
      </c>
      <c r="E1618" t="s">
        <v>17</v>
      </c>
      <c r="F1618">
        <v>28816.61</v>
      </c>
      <c r="G1618">
        <v>1.28</v>
      </c>
      <c r="H1618">
        <v>14518.7</v>
      </c>
    </row>
    <row r="1619" spans="1:8">
      <c r="A1619" t="s">
        <v>1932</v>
      </c>
      <c r="B1619" s="1">
        <v>45877</v>
      </c>
      <c r="C1619" t="s">
        <v>113</v>
      </c>
      <c r="D1619" t="s">
        <v>23</v>
      </c>
      <c r="E1619" t="s">
        <v>17</v>
      </c>
      <c r="F1619">
        <v>126577.92</v>
      </c>
      <c r="G1619">
        <v>14.89</v>
      </c>
      <c r="H1619">
        <v>44829.55</v>
      </c>
    </row>
    <row r="1620" spans="1:8">
      <c r="A1620" t="s">
        <v>1933</v>
      </c>
      <c r="B1620" s="1">
        <v>45675</v>
      </c>
      <c r="C1620" t="s">
        <v>295</v>
      </c>
      <c r="D1620" t="s">
        <v>14</v>
      </c>
      <c r="E1620" t="s">
        <v>30</v>
      </c>
      <c r="F1620">
        <v>90097.37</v>
      </c>
      <c r="G1620">
        <v>24.53</v>
      </c>
      <c r="H1620">
        <v>35309.519999999997</v>
      </c>
    </row>
    <row r="1621" spans="1:8">
      <c r="A1621" t="s">
        <v>1934</v>
      </c>
      <c r="B1621" s="1">
        <v>45873</v>
      </c>
      <c r="C1621" t="s">
        <v>926</v>
      </c>
      <c r="D1621" t="s">
        <v>23</v>
      </c>
      <c r="E1621" t="s">
        <v>11</v>
      </c>
      <c r="F1621">
        <v>199582.58</v>
      </c>
      <c r="G1621">
        <v>17.059999999999999</v>
      </c>
      <c r="H1621">
        <v>59485.08</v>
      </c>
    </row>
    <row r="1622" spans="1:8">
      <c r="A1622" t="s">
        <v>1935</v>
      </c>
      <c r="B1622" s="1">
        <v>45890</v>
      </c>
      <c r="C1622" t="s">
        <v>622</v>
      </c>
      <c r="D1622" t="s">
        <v>23</v>
      </c>
      <c r="E1622" t="s">
        <v>17</v>
      </c>
      <c r="F1622">
        <v>243176.35</v>
      </c>
      <c r="G1622">
        <v>20.73</v>
      </c>
      <c r="H1622">
        <v>131406.44</v>
      </c>
    </row>
    <row r="1623" spans="1:8">
      <c r="A1623" t="s">
        <v>1936</v>
      </c>
      <c r="B1623" s="1">
        <v>45811</v>
      </c>
      <c r="C1623" t="s">
        <v>455</v>
      </c>
      <c r="D1623" t="s">
        <v>23</v>
      </c>
      <c r="E1623" t="s">
        <v>20</v>
      </c>
      <c r="F1623">
        <v>247941.82</v>
      </c>
      <c r="G1623">
        <v>6.62</v>
      </c>
      <c r="H1623">
        <v>63023.199999999997</v>
      </c>
    </row>
    <row r="1624" spans="1:8">
      <c r="A1624" t="s">
        <v>1937</v>
      </c>
      <c r="B1624" s="1">
        <v>45836</v>
      </c>
      <c r="C1624" t="s">
        <v>509</v>
      </c>
      <c r="D1624" t="s">
        <v>14</v>
      </c>
      <c r="E1624" t="s">
        <v>20</v>
      </c>
      <c r="F1624">
        <v>191709.29</v>
      </c>
      <c r="G1624">
        <v>5.83</v>
      </c>
      <c r="H1624">
        <v>51235.22</v>
      </c>
    </row>
    <row r="1625" spans="1:8">
      <c r="A1625" t="s">
        <v>1938</v>
      </c>
      <c r="B1625" s="1">
        <v>45989</v>
      </c>
      <c r="C1625" t="s">
        <v>503</v>
      </c>
      <c r="D1625" t="s">
        <v>23</v>
      </c>
      <c r="E1625" t="s">
        <v>17</v>
      </c>
      <c r="F1625">
        <v>49314.68</v>
      </c>
      <c r="G1625">
        <v>17.11</v>
      </c>
      <c r="H1625">
        <v>16545.009999999998</v>
      </c>
    </row>
    <row r="1626" spans="1:8">
      <c r="A1626" t="s">
        <v>1939</v>
      </c>
      <c r="B1626" s="1">
        <v>45871</v>
      </c>
      <c r="C1626" t="s">
        <v>105</v>
      </c>
      <c r="D1626" t="s">
        <v>23</v>
      </c>
      <c r="E1626" t="s">
        <v>11</v>
      </c>
      <c r="F1626">
        <v>178810.74</v>
      </c>
      <c r="G1626">
        <v>5.69</v>
      </c>
      <c r="H1626">
        <v>93613.92</v>
      </c>
    </row>
    <row r="1627" spans="1:8">
      <c r="A1627" t="s">
        <v>1940</v>
      </c>
      <c r="B1627" s="1">
        <v>45952</v>
      </c>
      <c r="C1627" t="s">
        <v>192</v>
      </c>
      <c r="D1627" t="s">
        <v>10</v>
      </c>
      <c r="E1627" t="s">
        <v>30</v>
      </c>
      <c r="F1627">
        <v>218337.25</v>
      </c>
      <c r="G1627">
        <v>8</v>
      </c>
      <c r="H1627">
        <v>94604.91</v>
      </c>
    </row>
    <row r="1628" spans="1:8">
      <c r="A1628" t="s">
        <v>1941</v>
      </c>
      <c r="B1628" s="1">
        <v>45310</v>
      </c>
      <c r="C1628" t="s">
        <v>662</v>
      </c>
      <c r="D1628" t="s">
        <v>23</v>
      </c>
      <c r="E1628" t="s">
        <v>11</v>
      </c>
      <c r="F1628">
        <v>114921.42</v>
      </c>
      <c r="G1628">
        <v>21.21</v>
      </c>
      <c r="H1628">
        <v>43050.87</v>
      </c>
    </row>
    <row r="1629" spans="1:8">
      <c r="A1629" t="s">
        <v>1942</v>
      </c>
      <c r="B1629" s="1">
        <v>45830</v>
      </c>
      <c r="C1629" t="s">
        <v>447</v>
      </c>
      <c r="D1629" t="s">
        <v>10</v>
      </c>
      <c r="E1629" t="s">
        <v>20</v>
      </c>
      <c r="F1629">
        <v>182257.53</v>
      </c>
      <c r="G1629">
        <v>16.440000000000001</v>
      </c>
      <c r="H1629">
        <v>96140.3</v>
      </c>
    </row>
    <row r="1630" spans="1:8">
      <c r="A1630" t="s">
        <v>1943</v>
      </c>
      <c r="B1630" s="1">
        <v>45939</v>
      </c>
      <c r="C1630" t="s">
        <v>38</v>
      </c>
      <c r="D1630" t="s">
        <v>14</v>
      </c>
      <c r="E1630" t="s">
        <v>20</v>
      </c>
      <c r="F1630">
        <v>62130.76</v>
      </c>
      <c r="G1630">
        <v>7.44</v>
      </c>
      <c r="H1630">
        <v>21649.98</v>
      </c>
    </row>
    <row r="1631" spans="1:8">
      <c r="A1631" t="s">
        <v>1944</v>
      </c>
      <c r="B1631" s="1">
        <v>45849</v>
      </c>
      <c r="C1631" t="s">
        <v>730</v>
      </c>
      <c r="D1631" t="s">
        <v>39</v>
      </c>
      <c r="E1631" t="s">
        <v>11</v>
      </c>
      <c r="F1631">
        <v>192648.74</v>
      </c>
      <c r="G1631">
        <v>18.440000000000001</v>
      </c>
      <c r="H1631">
        <v>55346.87</v>
      </c>
    </row>
    <row r="1632" spans="1:8">
      <c r="A1632" t="s">
        <v>1945</v>
      </c>
      <c r="B1632" s="1">
        <v>45456</v>
      </c>
      <c r="C1632" t="s">
        <v>370</v>
      </c>
      <c r="D1632" t="s">
        <v>23</v>
      </c>
      <c r="E1632" t="s">
        <v>11</v>
      </c>
      <c r="F1632">
        <v>162696.54</v>
      </c>
      <c r="G1632">
        <v>17.420000000000002</v>
      </c>
      <c r="H1632">
        <v>77419.350000000006</v>
      </c>
    </row>
    <row r="1633" spans="1:8">
      <c r="A1633" t="s">
        <v>1946</v>
      </c>
      <c r="B1633" s="1">
        <v>45368</v>
      </c>
      <c r="C1633" t="s">
        <v>762</v>
      </c>
      <c r="D1633" t="s">
        <v>10</v>
      </c>
      <c r="E1633" t="s">
        <v>17</v>
      </c>
      <c r="F1633">
        <v>214706.73</v>
      </c>
      <c r="G1633">
        <v>7.57</v>
      </c>
      <c r="H1633">
        <v>98217.09</v>
      </c>
    </row>
    <row r="1634" spans="1:8">
      <c r="A1634" t="s">
        <v>1947</v>
      </c>
      <c r="B1634" s="1">
        <v>45293</v>
      </c>
      <c r="C1634" t="s">
        <v>423</v>
      </c>
      <c r="D1634" t="s">
        <v>23</v>
      </c>
      <c r="E1634" t="s">
        <v>11</v>
      </c>
      <c r="F1634">
        <v>186508.47</v>
      </c>
      <c r="G1634">
        <v>12.05</v>
      </c>
      <c r="H1634">
        <v>57444.65</v>
      </c>
    </row>
    <row r="1635" spans="1:8">
      <c r="A1635" t="s">
        <v>1948</v>
      </c>
      <c r="B1635" s="1">
        <v>45586</v>
      </c>
      <c r="C1635" t="s">
        <v>1949</v>
      </c>
      <c r="D1635" t="s">
        <v>23</v>
      </c>
      <c r="E1635" t="s">
        <v>20</v>
      </c>
      <c r="F1635">
        <v>66564.88</v>
      </c>
      <c r="G1635">
        <v>24.62</v>
      </c>
      <c r="H1635">
        <v>34588.06</v>
      </c>
    </row>
    <row r="1636" spans="1:8">
      <c r="A1636" t="s">
        <v>1950</v>
      </c>
      <c r="B1636" s="1">
        <v>45404</v>
      </c>
      <c r="C1636" t="s">
        <v>762</v>
      </c>
      <c r="D1636" t="s">
        <v>10</v>
      </c>
      <c r="E1636" t="s">
        <v>20</v>
      </c>
      <c r="F1636">
        <v>36082.19</v>
      </c>
      <c r="G1636">
        <v>13.56</v>
      </c>
      <c r="H1636">
        <v>17767.41</v>
      </c>
    </row>
    <row r="1637" spans="1:8">
      <c r="A1637" t="s">
        <v>1951</v>
      </c>
      <c r="B1637" s="1">
        <v>45351</v>
      </c>
      <c r="C1637" t="s">
        <v>803</v>
      </c>
      <c r="D1637" t="s">
        <v>39</v>
      </c>
      <c r="E1637" t="s">
        <v>20</v>
      </c>
      <c r="F1637">
        <v>77366.12</v>
      </c>
      <c r="G1637">
        <v>1.34</v>
      </c>
      <c r="H1637">
        <v>35833.120000000003</v>
      </c>
    </row>
    <row r="1638" spans="1:8">
      <c r="A1638" t="s">
        <v>1952</v>
      </c>
      <c r="B1638" s="1">
        <v>45694</v>
      </c>
      <c r="C1638" t="s">
        <v>605</v>
      </c>
      <c r="D1638" t="s">
        <v>14</v>
      </c>
      <c r="E1638" t="s">
        <v>11</v>
      </c>
      <c r="F1638">
        <v>134067.21</v>
      </c>
      <c r="G1638">
        <v>2.67</v>
      </c>
      <c r="H1638">
        <v>33612.44</v>
      </c>
    </row>
    <row r="1639" spans="1:8">
      <c r="A1639" t="s">
        <v>1953</v>
      </c>
      <c r="B1639" s="1">
        <v>45602</v>
      </c>
      <c r="C1639" t="s">
        <v>649</v>
      </c>
      <c r="D1639" t="s">
        <v>10</v>
      </c>
      <c r="E1639" t="s">
        <v>30</v>
      </c>
      <c r="F1639">
        <v>47679.68</v>
      </c>
      <c r="G1639">
        <v>20.309999999999999</v>
      </c>
      <c r="H1639">
        <v>12079.49</v>
      </c>
    </row>
    <row r="1640" spans="1:8">
      <c r="A1640" t="s">
        <v>1954</v>
      </c>
      <c r="B1640" s="1">
        <v>45799</v>
      </c>
      <c r="C1640" t="s">
        <v>810</v>
      </c>
      <c r="D1640" t="s">
        <v>23</v>
      </c>
      <c r="E1640" t="s">
        <v>17</v>
      </c>
      <c r="F1640">
        <v>53135.6</v>
      </c>
      <c r="G1640">
        <v>18.260000000000002</v>
      </c>
      <c r="H1640">
        <v>28503.47</v>
      </c>
    </row>
    <row r="1641" spans="1:8">
      <c r="A1641" t="s">
        <v>1955</v>
      </c>
      <c r="B1641" s="1">
        <v>45788</v>
      </c>
      <c r="C1641" t="s">
        <v>309</v>
      </c>
      <c r="D1641" t="s">
        <v>14</v>
      </c>
      <c r="E1641" t="s">
        <v>11</v>
      </c>
      <c r="F1641">
        <v>213351.94</v>
      </c>
      <c r="G1641">
        <v>4.82</v>
      </c>
      <c r="H1641">
        <v>78719.460000000006</v>
      </c>
    </row>
    <row r="1642" spans="1:8">
      <c r="A1642" t="s">
        <v>1956</v>
      </c>
      <c r="B1642" s="1">
        <v>45879</v>
      </c>
      <c r="C1642" t="s">
        <v>1343</v>
      </c>
      <c r="D1642" t="s">
        <v>23</v>
      </c>
      <c r="E1642" t="s">
        <v>30</v>
      </c>
      <c r="F1642">
        <v>206391.29</v>
      </c>
      <c r="G1642">
        <v>18.559999999999999</v>
      </c>
      <c r="H1642">
        <v>85953.36</v>
      </c>
    </row>
    <row r="1643" spans="1:8">
      <c r="A1643" t="s">
        <v>1957</v>
      </c>
      <c r="B1643" s="1">
        <v>45745</v>
      </c>
      <c r="C1643" t="s">
        <v>192</v>
      </c>
      <c r="D1643" t="s">
        <v>14</v>
      </c>
      <c r="E1643" t="s">
        <v>17</v>
      </c>
      <c r="F1643">
        <v>73417.84</v>
      </c>
      <c r="G1643">
        <v>1.88</v>
      </c>
      <c r="H1643">
        <v>37101.56</v>
      </c>
    </row>
    <row r="1644" spans="1:8">
      <c r="A1644" t="s">
        <v>1958</v>
      </c>
      <c r="B1644" s="1">
        <v>45359</v>
      </c>
      <c r="C1644" t="s">
        <v>1293</v>
      </c>
      <c r="D1644" t="s">
        <v>14</v>
      </c>
      <c r="E1644" t="s">
        <v>11</v>
      </c>
      <c r="F1644">
        <v>59777.43</v>
      </c>
      <c r="G1644">
        <v>4.7300000000000004</v>
      </c>
      <c r="H1644">
        <v>26751.56</v>
      </c>
    </row>
    <row r="1645" spans="1:8">
      <c r="A1645" t="s">
        <v>1959</v>
      </c>
      <c r="B1645" s="1">
        <v>45921</v>
      </c>
      <c r="C1645" t="s">
        <v>55</v>
      </c>
      <c r="D1645" t="s">
        <v>10</v>
      </c>
      <c r="E1645" t="s">
        <v>11</v>
      </c>
      <c r="F1645">
        <v>230298.35</v>
      </c>
      <c r="G1645">
        <v>22.44</v>
      </c>
      <c r="H1645">
        <v>124691.43</v>
      </c>
    </row>
    <row r="1646" spans="1:8">
      <c r="A1646" t="s">
        <v>1960</v>
      </c>
      <c r="B1646" s="1">
        <v>45484</v>
      </c>
      <c r="C1646" t="s">
        <v>484</v>
      </c>
      <c r="D1646" t="s">
        <v>23</v>
      </c>
      <c r="E1646" t="s">
        <v>20</v>
      </c>
      <c r="F1646">
        <v>73392.820000000007</v>
      </c>
      <c r="G1646">
        <v>3.3</v>
      </c>
      <c r="H1646">
        <v>28221.73</v>
      </c>
    </row>
    <row r="1647" spans="1:8">
      <c r="A1647" t="s">
        <v>1961</v>
      </c>
      <c r="B1647" s="1">
        <v>45738</v>
      </c>
      <c r="C1647" t="s">
        <v>608</v>
      </c>
      <c r="D1647" t="s">
        <v>39</v>
      </c>
      <c r="E1647" t="s">
        <v>11</v>
      </c>
      <c r="F1647">
        <v>68351.399999999994</v>
      </c>
      <c r="G1647">
        <v>21.09</v>
      </c>
      <c r="H1647">
        <v>34063.440000000002</v>
      </c>
    </row>
    <row r="1648" spans="1:8">
      <c r="A1648" t="s">
        <v>1962</v>
      </c>
      <c r="B1648" s="1">
        <v>45974</v>
      </c>
      <c r="C1648" t="s">
        <v>210</v>
      </c>
      <c r="D1648" t="s">
        <v>10</v>
      </c>
      <c r="E1648" t="s">
        <v>11</v>
      </c>
      <c r="F1648">
        <v>207707.4</v>
      </c>
      <c r="G1648">
        <v>13.98</v>
      </c>
      <c r="H1648">
        <v>95340.85</v>
      </c>
    </row>
    <row r="1649" spans="1:8">
      <c r="A1649" t="s">
        <v>1963</v>
      </c>
      <c r="B1649" s="1">
        <v>45337</v>
      </c>
      <c r="C1649" t="s">
        <v>83</v>
      </c>
      <c r="D1649" t="s">
        <v>10</v>
      </c>
      <c r="E1649" t="s">
        <v>11</v>
      </c>
      <c r="F1649">
        <v>153017.81</v>
      </c>
      <c r="G1649">
        <v>8.57</v>
      </c>
      <c r="H1649">
        <v>81085.279999999999</v>
      </c>
    </row>
    <row r="1650" spans="1:8">
      <c r="A1650" t="s">
        <v>1964</v>
      </c>
      <c r="B1650" s="1">
        <v>45363</v>
      </c>
      <c r="C1650" t="s">
        <v>235</v>
      </c>
      <c r="D1650" t="s">
        <v>14</v>
      </c>
      <c r="E1650" t="s">
        <v>20</v>
      </c>
      <c r="F1650">
        <v>247999.69</v>
      </c>
      <c r="G1650">
        <v>23.28</v>
      </c>
      <c r="H1650">
        <v>62229.37</v>
      </c>
    </row>
    <row r="1651" spans="1:8">
      <c r="A1651" t="s">
        <v>1965</v>
      </c>
      <c r="B1651" s="1">
        <v>45313</v>
      </c>
      <c r="C1651" t="s">
        <v>473</v>
      </c>
      <c r="D1651" t="s">
        <v>10</v>
      </c>
      <c r="E1651" t="s">
        <v>11</v>
      </c>
      <c r="F1651">
        <v>116864.53</v>
      </c>
      <c r="G1651">
        <v>13.27</v>
      </c>
      <c r="H1651">
        <v>45842.04</v>
      </c>
    </row>
    <row r="1652" spans="1:8">
      <c r="A1652" t="s">
        <v>1966</v>
      </c>
      <c r="B1652" s="1">
        <v>45353</v>
      </c>
      <c r="C1652" t="s">
        <v>81</v>
      </c>
      <c r="D1652" t="s">
        <v>23</v>
      </c>
      <c r="E1652" t="s">
        <v>17</v>
      </c>
      <c r="F1652">
        <v>138233.79999999999</v>
      </c>
      <c r="G1652">
        <v>11.68</v>
      </c>
      <c r="H1652">
        <v>58407.88</v>
      </c>
    </row>
    <row r="1653" spans="1:8">
      <c r="A1653" t="s">
        <v>1967</v>
      </c>
      <c r="B1653" s="1">
        <v>45549</v>
      </c>
      <c r="C1653" t="s">
        <v>641</v>
      </c>
      <c r="D1653" t="s">
        <v>23</v>
      </c>
      <c r="E1653" t="s">
        <v>20</v>
      </c>
      <c r="F1653">
        <v>70488.47</v>
      </c>
      <c r="G1653">
        <v>15.76</v>
      </c>
      <c r="H1653">
        <v>38302.94</v>
      </c>
    </row>
    <row r="1654" spans="1:8">
      <c r="A1654" t="s">
        <v>1968</v>
      </c>
      <c r="B1654" s="1">
        <v>45895</v>
      </c>
      <c r="C1654" t="s">
        <v>32</v>
      </c>
      <c r="D1654" t="s">
        <v>10</v>
      </c>
      <c r="E1654" t="s">
        <v>20</v>
      </c>
      <c r="F1654">
        <v>90551.2</v>
      </c>
      <c r="G1654">
        <v>6.25</v>
      </c>
      <c r="H1654">
        <v>29936.01</v>
      </c>
    </row>
    <row r="1655" spans="1:8">
      <c r="A1655" t="s">
        <v>1969</v>
      </c>
      <c r="B1655" s="1">
        <v>45402</v>
      </c>
      <c r="C1655" t="s">
        <v>243</v>
      </c>
      <c r="D1655" t="s">
        <v>14</v>
      </c>
      <c r="E1655" t="s">
        <v>20</v>
      </c>
      <c r="F1655">
        <v>81428.320000000007</v>
      </c>
      <c r="G1655">
        <v>24.13</v>
      </c>
      <c r="H1655">
        <v>34320.660000000003</v>
      </c>
    </row>
    <row r="1656" spans="1:8">
      <c r="A1656" t="s">
        <v>1970</v>
      </c>
      <c r="B1656" s="1">
        <v>45858</v>
      </c>
      <c r="C1656" t="s">
        <v>131</v>
      </c>
      <c r="D1656" t="s">
        <v>10</v>
      </c>
      <c r="E1656" t="s">
        <v>11</v>
      </c>
      <c r="F1656">
        <v>99459.12</v>
      </c>
      <c r="G1656">
        <v>8.31</v>
      </c>
      <c r="H1656">
        <v>52101.7</v>
      </c>
    </row>
    <row r="1657" spans="1:8">
      <c r="A1657" t="s">
        <v>1971</v>
      </c>
      <c r="B1657" s="1">
        <v>45301</v>
      </c>
      <c r="C1657" t="s">
        <v>309</v>
      </c>
      <c r="D1657" t="s">
        <v>10</v>
      </c>
      <c r="E1657" t="s">
        <v>30</v>
      </c>
      <c r="F1657">
        <v>103087.39</v>
      </c>
      <c r="G1657">
        <v>11.58</v>
      </c>
      <c r="H1657">
        <v>46509.81</v>
      </c>
    </row>
    <row r="1658" spans="1:8">
      <c r="A1658" t="s">
        <v>1972</v>
      </c>
      <c r="B1658" s="1">
        <v>45460</v>
      </c>
      <c r="C1658" t="s">
        <v>117</v>
      </c>
      <c r="D1658" t="s">
        <v>14</v>
      </c>
      <c r="E1658" t="s">
        <v>11</v>
      </c>
      <c r="F1658">
        <v>146027.01999999999</v>
      </c>
      <c r="G1658">
        <v>1.69</v>
      </c>
      <c r="H1658">
        <v>77401.53</v>
      </c>
    </row>
    <row r="1659" spans="1:8">
      <c r="A1659" t="s">
        <v>1973</v>
      </c>
      <c r="B1659" s="1">
        <v>45431</v>
      </c>
      <c r="C1659" t="s">
        <v>131</v>
      </c>
      <c r="D1659" t="s">
        <v>14</v>
      </c>
      <c r="E1659" t="s">
        <v>11</v>
      </c>
      <c r="F1659">
        <v>173487.66</v>
      </c>
      <c r="G1659">
        <v>4.5599999999999996</v>
      </c>
      <c r="H1659">
        <v>49504.959999999999</v>
      </c>
    </row>
    <row r="1660" spans="1:8">
      <c r="A1660" t="s">
        <v>1974</v>
      </c>
      <c r="B1660" s="1">
        <v>45399</v>
      </c>
      <c r="C1660" t="s">
        <v>641</v>
      </c>
      <c r="D1660" t="s">
        <v>10</v>
      </c>
      <c r="E1660" t="s">
        <v>20</v>
      </c>
      <c r="F1660">
        <v>56015.7</v>
      </c>
      <c r="G1660">
        <v>1.1299999999999999</v>
      </c>
      <c r="H1660">
        <v>29963.71</v>
      </c>
    </row>
    <row r="1661" spans="1:8">
      <c r="A1661" t="s">
        <v>1975</v>
      </c>
      <c r="B1661" s="1">
        <v>45313</v>
      </c>
      <c r="C1661" t="s">
        <v>53</v>
      </c>
      <c r="D1661" t="s">
        <v>39</v>
      </c>
      <c r="E1661" t="s">
        <v>11</v>
      </c>
      <c r="F1661">
        <v>69052.11</v>
      </c>
      <c r="G1661">
        <v>7.7</v>
      </c>
      <c r="H1661">
        <v>32206.48</v>
      </c>
    </row>
    <row r="1662" spans="1:8">
      <c r="A1662" t="s">
        <v>1976</v>
      </c>
      <c r="B1662" s="1">
        <v>45450</v>
      </c>
      <c r="C1662" t="s">
        <v>519</v>
      </c>
      <c r="D1662" t="s">
        <v>23</v>
      </c>
      <c r="E1662" t="s">
        <v>11</v>
      </c>
      <c r="F1662">
        <v>18707.96</v>
      </c>
      <c r="G1662">
        <v>9.58</v>
      </c>
      <c r="H1662">
        <v>8392.1200000000008</v>
      </c>
    </row>
    <row r="1663" spans="1:8">
      <c r="A1663" t="s">
        <v>1977</v>
      </c>
      <c r="B1663" s="1">
        <v>45442</v>
      </c>
      <c r="C1663" t="s">
        <v>475</v>
      </c>
      <c r="D1663" t="s">
        <v>14</v>
      </c>
      <c r="E1663" t="s">
        <v>11</v>
      </c>
      <c r="F1663">
        <v>110255.87</v>
      </c>
      <c r="G1663">
        <v>0.36</v>
      </c>
      <c r="H1663">
        <v>35238.61</v>
      </c>
    </row>
    <row r="1664" spans="1:8">
      <c r="A1664" t="s">
        <v>1978</v>
      </c>
      <c r="B1664" s="1">
        <v>45699</v>
      </c>
      <c r="C1664" t="s">
        <v>288</v>
      </c>
      <c r="D1664" t="s">
        <v>10</v>
      </c>
      <c r="E1664" t="s">
        <v>17</v>
      </c>
      <c r="F1664">
        <v>161871.48000000001</v>
      </c>
      <c r="G1664">
        <v>4.45</v>
      </c>
      <c r="H1664">
        <v>55908.89</v>
      </c>
    </row>
    <row r="1665" spans="1:8">
      <c r="A1665" t="s">
        <v>1979</v>
      </c>
      <c r="B1665" s="1">
        <v>45343</v>
      </c>
      <c r="C1665" t="s">
        <v>775</v>
      </c>
      <c r="D1665" t="s">
        <v>10</v>
      </c>
      <c r="E1665" t="s">
        <v>30</v>
      </c>
      <c r="F1665">
        <v>194321.89</v>
      </c>
      <c r="G1665">
        <v>1.99</v>
      </c>
      <c r="H1665">
        <v>106598.39999999999</v>
      </c>
    </row>
    <row r="1666" spans="1:8">
      <c r="A1666" t="s">
        <v>1980</v>
      </c>
      <c r="B1666" s="1">
        <v>45606</v>
      </c>
      <c r="C1666" t="s">
        <v>631</v>
      </c>
      <c r="D1666" t="s">
        <v>14</v>
      </c>
      <c r="E1666" t="s">
        <v>11</v>
      </c>
      <c r="F1666">
        <v>243749.59</v>
      </c>
      <c r="G1666">
        <v>16.88</v>
      </c>
      <c r="H1666">
        <v>62877.66</v>
      </c>
    </row>
    <row r="1667" spans="1:8">
      <c r="A1667" t="s">
        <v>1981</v>
      </c>
      <c r="B1667" s="1">
        <v>45842</v>
      </c>
      <c r="C1667" t="s">
        <v>548</v>
      </c>
      <c r="D1667" t="s">
        <v>10</v>
      </c>
      <c r="E1667" t="s">
        <v>20</v>
      </c>
      <c r="F1667">
        <v>206185.94</v>
      </c>
      <c r="G1667">
        <v>23.23</v>
      </c>
      <c r="H1667">
        <v>107343.48</v>
      </c>
    </row>
    <row r="1668" spans="1:8">
      <c r="A1668" t="s">
        <v>1982</v>
      </c>
      <c r="B1668" s="1">
        <v>45698</v>
      </c>
      <c r="C1668" t="s">
        <v>277</v>
      </c>
      <c r="D1668" t="s">
        <v>39</v>
      </c>
      <c r="E1668" t="s">
        <v>17</v>
      </c>
      <c r="F1668">
        <v>92479.71</v>
      </c>
      <c r="G1668">
        <v>22.78</v>
      </c>
      <c r="H1668">
        <v>50323.839999999997</v>
      </c>
    </row>
    <row r="1669" spans="1:8">
      <c r="A1669" t="s">
        <v>1983</v>
      </c>
      <c r="B1669" s="1">
        <v>45345</v>
      </c>
      <c r="C1669" t="s">
        <v>886</v>
      </c>
      <c r="D1669" t="s">
        <v>10</v>
      </c>
      <c r="E1669" t="s">
        <v>30</v>
      </c>
      <c r="F1669">
        <v>113570.89</v>
      </c>
      <c r="G1669">
        <v>2.86</v>
      </c>
      <c r="H1669">
        <v>48071.78</v>
      </c>
    </row>
    <row r="1670" spans="1:8">
      <c r="A1670" t="s">
        <v>1984</v>
      </c>
      <c r="B1670" s="1">
        <v>45470</v>
      </c>
      <c r="C1670" t="s">
        <v>610</v>
      </c>
      <c r="D1670" t="s">
        <v>23</v>
      </c>
      <c r="E1670" t="s">
        <v>20</v>
      </c>
      <c r="F1670">
        <v>76076.639999999999</v>
      </c>
      <c r="G1670">
        <v>6.05</v>
      </c>
      <c r="H1670">
        <v>31896.28</v>
      </c>
    </row>
    <row r="1671" spans="1:8">
      <c r="A1671" t="s">
        <v>1985</v>
      </c>
      <c r="B1671" s="1">
        <v>45732</v>
      </c>
      <c r="C1671" t="s">
        <v>260</v>
      </c>
      <c r="D1671" t="s">
        <v>14</v>
      </c>
      <c r="E1671" t="s">
        <v>30</v>
      </c>
      <c r="F1671">
        <v>237226.34</v>
      </c>
      <c r="G1671">
        <v>15.44</v>
      </c>
      <c r="H1671">
        <v>87208.84</v>
      </c>
    </row>
    <row r="1672" spans="1:8">
      <c r="A1672" t="s">
        <v>1986</v>
      </c>
      <c r="B1672" s="1">
        <v>45339</v>
      </c>
      <c r="C1672" t="s">
        <v>133</v>
      </c>
      <c r="D1672" t="s">
        <v>39</v>
      </c>
      <c r="E1672" t="s">
        <v>30</v>
      </c>
      <c r="F1672">
        <v>129669.21</v>
      </c>
      <c r="G1672">
        <v>8.81</v>
      </c>
      <c r="H1672">
        <v>59283.24</v>
      </c>
    </row>
    <row r="1673" spans="1:8">
      <c r="A1673" t="s">
        <v>1987</v>
      </c>
      <c r="B1673" s="1">
        <v>45558</v>
      </c>
      <c r="C1673" t="s">
        <v>1657</v>
      </c>
      <c r="D1673" t="s">
        <v>10</v>
      </c>
      <c r="E1673" t="s">
        <v>17</v>
      </c>
      <c r="F1673">
        <v>129315.31</v>
      </c>
      <c r="G1673">
        <v>24.29</v>
      </c>
      <c r="H1673">
        <v>69800.460000000006</v>
      </c>
    </row>
    <row r="1674" spans="1:8">
      <c r="A1674" t="s">
        <v>1988</v>
      </c>
      <c r="B1674" s="1">
        <v>45910</v>
      </c>
      <c r="C1674" t="s">
        <v>700</v>
      </c>
      <c r="D1674" t="s">
        <v>23</v>
      </c>
      <c r="E1674" t="s">
        <v>11</v>
      </c>
      <c r="F1674">
        <v>145735.12</v>
      </c>
      <c r="G1674">
        <v>5.34</v>
      </c>
      <c r="H1674">
        <v>52130.25</v>
      </c>
    </row>
    <row r="1675" spans="1:8">
      <c r="A1675" t="s">
        <v>1989</v>
      </c>
      <c r="B1675" s="1">
        <v>45652</v>
      </c>
      <c r="C1675" t="s">
        <v>45</v>
      </c>
      <c r="D1675" t="s">
        <v>23</v>
      </c>
      <c r="E1675" t="s">
        <v>20</v>
      </c>
      <c r="F1675">
        <v>221420.4</v>
      </c>
      <c r="G1675">
        <v>14.5</v>
      </c>
      <c r="H1675">
        <v>83100.100000000006</v>
      </c>
    </row>
    <row r="1676" spans="1:8">
      <c r="A1676" t="s">
        <v>1990</v>
      </c>
      <c r="B1676" s="1">
        <v>45870</v>
      </c>
      <c r="C1676" t="s">
        <v>224</v>
      </c>
      <c r="D1676" t="s">
        <v>14</v>
      </c>
      <c r="E1676" t="s">
        <v>20</v>
      </c>
      <c r="F1676">
        <v>19393.02</v>
      </c>
      <c r="G1676">
        <v>5.55</v>
      </c>
      <c r="H1676">
        <v>8002.4</v>
      </c>
    </row>
    <row r="1677" spans="1:8">
      <c r="A1677" t="s">
        <v>1991</v>
      </c>
      <c r="B1677" s="1">
        <v>45980</v>
      </c>
      <c r="C1677" t="s">
        <v>25</v>
      </c>
      <c r="D1677" t="s">
        <v>14</v>
      </c>
      <c r="E1677" t="s">
        <v>20</v>
      </c>
      <c r="F1677">
        <v>187625.60000000001</v>
      </c>
      <c r="G1677">
        <v>21.51</v>
      </c>
      <c r="H1677">
        <v>86382.96</v>
      </c>
    </row>
    <row r="1678" spans="1:8">
      <c r="A1678" t="s">
        <v>1992</v>
      </c>
      <c r="B1678" s="1">
        <v>45345</v>
      </c>
      <c r="C1678" t="s">
        <v>282</v>
      </c>
      <c r="D1678" t="s">
        <v>23</v>
      </c>
      <c r="E1678" t="s">
        <v>20</v>
      </c>
      <c r="F1678">
        <v>85039.95</v>
      </c>
      <c r="G1678">
        <v>14.81</v>
      </c>
      <c r="H1678">
        <v>37241.18</v>
      </c>
    </row>
    <row r="1679" spans="1:8">
      <c r="A1679" t="s">
        <v>1993</v>
      </c>
      <c r="B1679" s="1">
        <v>45483</v>
      </c>
      <c r="C1679" t="s">
        <v>311</v>
      </c>
      <c r="D1679" t="s">
        <v>14</v>
      </c>
      <c r="E1679" t="s">
        <v>11</v>
      </c>
      <c r="F1679">
        <v>123652.42</v>
      </c>
      <c r="G1679">
        <v>2.71</v>
      </c>
      <c r="H1679">
        <v>51160.86</v>
      </c>
    </row>
    <row r="1680" spans="1:8">
      <c r="A1680" t="s">
        <v>1994</v>
      </c>
      <c r="B1680" s="1">
        <v>45673</v>
      </c>
      <c r="C1680" t="s">
        <v>762</v>
      </c>
      <c r="D1680" t="s">
        <v>39</v>
      </c>
      <c r="E1680" t="s">
        <v>17</v>
      </c>
      <c r="F1680">
        <v>190410.64</v>
      </c>
      <c r="G1680">
        <v>14.92</v>
      </c>
      <c r="H1680">
        <v>88254.91</v>
      </c>
    </row>
    <row r="1681" spans="1:8">
      <c r="A1681" t="s">
        <v>1995</v>
      </c>
      <c r="B1681" s="1">
        <v>45325</v>
      </c>
      <c r="C1681" t="s">
        <v>295</v>
      </c>
      <c r="D1681" t="s">
        <v>10</v>
      </c>
      <c r="E1681" t="s">
        <v>11</v>
      </c>
      <c r="F1681">
        <v>177967.27</v>
      </c>
      <c r="G1681">
        <v>19.8</v>
      </c>
      <c r="H1681">
        <v>96910.11</v>
      </c>
    </row>
    <row r="1682" spans="1:8">
      <c r="A1682" t="s">
        <v>1996</v>
      </c>
      <c r="B1682" s="1">
        <v>45377</v>
      </c>
      <c r="C1682" t="s">
        <v>243</v>
      </c>
      <c r="D1682" t="s">
        <v>10</v>
      </c>
      <c r="E1682" t="s">
        <v>20</v>
      </c>
      <c r="F1682">
        <v>53674.38</v>
      </c>
      <c r="G1682">
        <v>20.43</v>
      </c>
      <c r="H1682">
        <v>27726.22</v>
      </c>
    </row>
    <row r="1683" spans="1:8">
      <c r="A1683" t="s">
        <v>1997</v>
      </c>
      <c r="B1683" s="1">
        <v>45450</v>
      </c>
      <c r="C1683" t="s">
        <v>545</v>
      </c>
      <c r="D1683" t="s">
        <v>23</v>
      </c>
      <c r="E1683" t="s">
        <v>11</v>
      </c>
      <c r="F1683">
        <v>87106.34</v>
      </c>
      <c r="G1683">
        <v>13.33</v>
      </c>
      <c r="H1683">
        <v>22562.28</v>
      </c>
    </row>
    <row r="1684" spans="1:8">
      <c r="A1684" t="s">
        <v>1998</v>
      </c>
      <c r="B1684" s="1">
        <v>45887</v>
      </c>
      <c r="C1684" t="s">
        <v>260</v>
      </c>
      <c r="D1684" t="s">
        <v>14</v>
      </c>
      <c r="E1684" t="s">
        <v>30</v>
      </c>
      <c r="F1684">
        <v>22141.85</v>
      </c>
      <c r="G1684">
        <v>10.33</v>
      </c>
      <c r="H1684">
        <v>9970.4</v>
      </c>
    </row>
    <row r="1685" spans="1:8">
      <c r="A1685" t="s">
        <v>1999</v>
      </c>
      <c r="B1685" s="1">
        <v>45841</v>
      </c>
      <c r="C1685" t="s">
        <v>859</v>
      </c>
      <c r="D1685" t="s">
        <v>14</v>
      </c>
      <c r="E1685" t="s">
        <v>30</v>
      </c>
      <c r="F1685">
        <v>179022.95</v>
      </c>
      <c r="G1685">
        <v>22.34</v>
      </c>
      <c r="H1685">
        <v>90499.58</v>
      </c>
    </row>
    <row r="1686" spans="1:8">
      <c r="A1686" t="s">
        <v>2000</v>
      </c>
      <c r="B1686" s="1">
        <v>45807</v>
      </c>
      <c r="C1686" t="s">
        <v>53</v>
      </c>
      <c r="D1686" t="s">
        <v>10</v>
      </c>
      <c r="E1686" t="s">
        <v>11</v>
      </c>
      <c r="F1686">
        <v>160637.54999999999</v>
      </c>
      <c r="G1686">
        <v>5.87</v>
      </c>
      <c r="H1686">
        <v>65673.990000000005</v>
      </c>
    </row>
    <row r="1687" spans="1:8">
      <c r="A1687" t="s">
        <v>2001</v>
      </c>
      <c r="B1687" s="1">
        <v>45991</v>
      </c>
      <c r="C1687" t="s">
        <v>235</v>
      </c>
      <c r="D1687" t="s">
        <v>10</v>
      </c>
      <c r="E1687" t="s">
        <v>30</v>
      </c>
      <c r="F1687">
        <v>119509.27</v>
      </c>
      <c r="G1687">
        <v>1.18</v>
      </c>
      <c r="H1687">
        <v>31563.84</v>
      </c>
    </row>
    <row r="1688" spans="1:8">
      <c r="A1688" t="s">
        <v>2002</v>
      </c>
      <c r="B1688" s="1">
        <v>45479</v>
      </c>
      <c r="C1688" t="s">
        <v>1180</v>
      </c>
      <c r="D1688" t="s">
        <v>39</v>
      </c>
      <c r="E1688" t="s">
        <v>30</v>
      </c>
      <c r="F1688">
        <v>52408.78</v>
      </c>
      <c r="G1688">
        <v>6.11</v>
      </c>
      <c r="H1688">
        <v>19332.810000000001</v>
      </c>
    </row>
    <row r="1689" spans="1:8">
      <c r="A1689" t="s">
        <v>2003</v>
      </c>
      <c r="B1689" s="1">
        <v>45313</v>
      </c>
      <c r="C1689" t="s">
        <v>880</v>
      </c>
      <c r="D1689" t="s">
        <v>23</v>
      </c>
      <c r="E1689" t="s">
        <v>17</v>
      </c>
      <c r="F1689">
        <v>111963.7</v>
      </c>
      <c r="G1689">
        <v>21.63</v>
      </c>
      <c r="H1689">
        <v>48778.67</v>
      </c>
    </row>
    <row r="1690" spans="1:8">
      <c r="A1690" t="s">
        <v>2004</v>
      </c>
      <c r="B1690" s="1">
        <v>45598</v>
      </c>
      <c r="C1690" t="s">
        <v>336</v>
      </c>
      <c r="D1690" t="s">
        <v>23</v>
      </c>
      <c r="E1690" t="s">
        <v>20</v>
      </c>
      <c r="F1690">
        <v>130602.08</v>
      </c>
      <c r="G1690">
        <v>15.6</v>
      </c>
      <c r="H1690">
        <v>53756.85</v>
      </c>
    </row>
    <row r="1691" spans="1:8">
      <c r="A1691" t="s">
        <v>2005</v>
      </c>
      <c r="B1691" s="1">
        <v>45573</v>
      </c>
      <c r="C1691" t="s">
        <v>522</v>
      </c>
      <c r="D1691" t="s">
        <v>14</v>
      </c>
      <c r="E1691" t="s">
        <v>11</v>
      </c>
      <c r="F1691">
        <v>54216.95</v>
      </c>
      <c r="G1691">
        <v>13.36</v>
      </c>
      <c r="H1691">
        <v>20013.04</v>
      </c>
    </row>
    <row r="1692" spans="1:8">
      <c r="A1692" t="s">
        <v>2006</v>
      </c>
      <c r="B1692" s="1">
        <v>45383</v>
      </c>
      <c r="C1692" t="s">
        <v>301</v>
      </c>
      <c r="D1692" t="s">
        <v>14</v>
      </c>
      <c r="E1692" t="s">
        <v>20</v>
      </c>
      <c r="F1692">
        <v>208340.28</v>
      </c>
      <c r="G1692">
        <v>16.57</v>
      </c>
      <c r="H1692">
        <v>70362.210000000006</v>
      </c>
    </row>
    <row r="1693" spans="1:8">
      <c r="A1693" t="s">
        <v>2007</v>
      </c>
      <c r="B1693" s="1">
        <v>45709</v>
      </c>
      <c r="C1693" t="s">
        <v>880</v>
      </c>
      <c r="D1693" t="s">
        <v>10</v>
      </c>
      <c r="E1693" t="s">
        <v>20</v>
      </c>
      <c r="F1693">
        <v>197723.46</v>
      </c>
      <c r="G1693">
        <v>21.91</v>
      </c>
      <c r="H1693">
        <v>102407.28</v>
      </c>
    </row>
    <row r="1694" spans="1:8">
      <c r="A1694" t="s">
        <v>2008</v>
      </c>
      <c r="B1694" s="1">
        <v>45834</v>
      </c>
      <c r="C1694" t="s">
        <v>336</v>
      </c>
      <c r="D1694" t="s">
        <v>10</v>
      </c>
      <c r="E1694" t="s">
        <v>11</v>
      </c>
      <c r="F1694">
        <v>113735.3</v>
      </c>
      <c r="G1694">
        <v>7.75</v>
      </c>
      <c r="H1694">
        <v>56424.33</v>
      </c>
    </row>
    <row r="1695" spans="1:8">
      <c r="A1695" t="s">
        <v>2009</v>
      </c>
      <c r="B1695" s="1">
        <v>45587</v>
      </c>
      <c r="C1695" t="s">
        <v>575</v>
      </c>
      <c r="D1695" t="s">
        <v>14</v>
      </c>
      <c r="E1695" t="s">
        <v>11</v>
      </c>
      <c r="F1695">
        <v>81183.97</v>
      </c>
      <c r="G1695">
        <v>7.48</v>
      </c>
      <c r="H1695">
        <v>43465.78</v>
      </c>
    </row>
    <row r="1696" spans="1:8">
      <c r="A1696" t="s">
        <v>2010</v>
      </c>
      <c r="B1696" s="1">
        <v>45657</v>
      </c>
      <c r="C1696" t="s">
        <v>322</v>
      </c>
      <c r="D1696" t="s">
        <v>14</v>
      </c>
      <c r="E1696" t="s">
        <v>20</v>
      </c>
      <c r="F1696">
        <v>131906.71</v>
      </c>
      <c r="G1696">
        <v>15.44</v>
      </c>
      <c r="H1696">
        <v>50383.99</v>
      </c>
    </row>
    <row r="1697" spans="1:8">
      <c r="A1697" t="s">
        <v>2011</v>
      </c>
      <c r="B1697" s="1">
        <v>45407</v>
      </c>
      <c r="C1697" t="s">
        <v>207</v>
      </c>
      <c r="D1697" t="s">
        <v>39</v>
      </c>
      <c r="E1697" t="s">
        <v>11</v>
      </c>
      <c r="F1697">
        <v>172049.3</v>
      </c>
      <c r="G1697">
        <v>12.6</v>
      </c>
      <c r="H1697">
        <v>46384.77</v>
      </c>
    </row>
    <row r="1698" spans="1:8">
      <c r="A1698" t="s">
        <v>2012</v>
      </c>
      <c r="B1698" s="1">
        <v>45696</v>
      </c>
      <c r="C1698" t="s">
        <v>69</v>
      </c>
      <c r="D1698" t="s">
        <v>14</v>
      </c>
      <c r="E1698" t="s">
        <v>20</v>
      </c>
      <c r="F1698">
        <v>91331.31</v>
      </c>
      <c r="G1698">
        <v>12.56</v>
      </c>
      <c r="H1698">
        <v>44448</v>
      </c>
    </row>
    <row r="1699" spans="1:8">
      <c r="A1699" t="s">
        <v>2013</v>
      </c>
      <c r="B1699" s="1">
        <v>45346</v>
      </c>
      <c r="C1699" t="s">
        <v>365</v>
      </c>
      <c r="D1699" t="s">
        <v>39</v>
      </c>
      <c r="E1699" t="s">
        <v>17</v>
      </c>
      <c r="F1699">
        <v>211414.82</v>
      </c>
      <c r="G1699">
        <v>17.079999999999998</v>
      </c>
      <c r="H1699">
        <v>112137.09</v>
      </c>
    </row>
    <row r="1700" spans="1:8">
      <c r="A1700" t="s">
        <v>2014</v>
      </c>
      <c r="B1700" s="1">
        <v>45404</v>
      </c>
      <c r="C1700" t="s">
        <v>769</v>
      </c>
      <c r="D1700" t="s">
        <v>10</v>
      </c>
      <c r="E1700" t="s">
        <v>20</v>
      </c>
      <c r="F1700">
        <v>91253.05</v>
      </c>
      <c r="G1700">
        <v>20.62</v>
      </c>
      <c r="H1700">
        <v>36802.370000000003</v>
      </c>
    </row>
    <row r="1701" spans="1:8">
      <c r="A1701" t="s">
        <v>2015</v>
      </c>
      <c r="B1701" s="1">
        <v>45789</v>
      </c>
      <c r="C1701" t="s">
        <v>447</v>
      </c>
      <c r="D1701" t="s">
        <v>10</v>
      </c>
      <c r="E1701" t="s">
        <v>30</v>
      </c>
      <c r="F1701">
        <v>73169.06</v>
      </c>
      <c r="G1701">
        <v>18.79</v>
      </c>
      <c r="H1701">
        <v>27111.91</v>
      </c>
    </row>
    <row r="1702" spans="1:8">
      <c r="A1702" t="s">
        <v>2016</v>
      </c>
      <c r="B1702" s="1">
        <v>46019</v>
      </c>
      <c r="C1702" t="s">
        <v>231</v>
      </c>
      <c r="D1702" t="s">
        <v>14</v>
      </c>
      <c r="E1702" t="s">
        <v>17</v>
      </c>
      <c r="F1702">
        <v>204776.89</v>
      </c>
      <c r="G1702">
        <v>20.46</v>
      </c>
      <c r="H1702">
        <v>82639.350000000006</v>
      </c>
    </row>
    <row r="1703" spans="1:8">
      <c r="A1703" t="s">
        <v>2017</v>
      </c>
      <c r="B1703" s="1">
        <v>45325</v>
      </c>
      <c r="C1703" t="s">
        <v>51</v>
      </c>
      <c r="D1703" t="s">
        <v>10</v>
      </c>
      <c r="E1703" t="s">
        <v>17</v>
      </c>
      <c r="F1703">
        <v>206627.07</v>
      </c>
      <c r="G1703">
        <v>1.82</v>
      </c>
      <c r="H1703">
        <v>66677.91</v>
      </c>
    </row>
    <row r="1704" spans="1:8">
      <c r="A1704" t="s">
        <v>2018</v>
      </c>
      <c r="B1704" s="1">
        <v>45759</v>
      </c>
      <c r="C1704" t="s">
        <v>605</v>
      </c>
      <c r="D1704" t="s">
        <v>14</v>
      </c>
      <c r="E1704" t="s">
        <v>20</v>
      </c>
      <c r="F1704">
        <v>170841.2</v>
      </c>
      <c r="G1704">
        <v>4.67</v>
      </c>
      <c r="H1704">
        <v>73809.25</v>
      </c>
    </row>
    <row r="1705" spans="1:8">
      <c r="A1705" t="s">
        <v>2019</v>
      </c>
      <c r="B1705" s="1">
        <v>45668</v>
      </c>
      <c r="C1705" t="s">
        <v>124</v>
      </c>
      <c r="D1705" t="s">
        <v>39</v>
      </c>
      <c r="E1705" t="s">
        <v>11</v>
      </c>
      <c r="F1705">
        <v>108889.64</v>
      </c>
      <c r="G1705">
        <v>13.98</v>
      </c>
      <c r="H1705">
        <v>48761.37</v>
      </c>
    </row>
    <row r="1706" spans="1:8">
      <c r="A1706" t="s">
        <v>2020</v>
      </c>
      <c r="B1706" s="1">
        <v>45501</v>
      </c>
      <c r="C1706" t="s">
        <v>158</v>
      </c>
      <c r="D1706" t="s">
        <v>10</v>
      </c>
      <c r="E1706" t="s">
        <v>17</v>
      </c>
      <c r="F1706">
        <v>198832.11</v>
      </c>
      <c r="G1706">
        <v>4.67</v>
      </c>
      <c r="H1706">
        <v>50848.66</v>
      </c>
    </row>
    <row r="1707" spans="1:8">
      <c r="A1707" t="s">
        <v>2021</v>
      </c>
      <c r="B1707" s="1">
        <v>45941</v>
      </c>
      <c r="C1707" t="s">
        <v>1657</v>
      </c>
      <c r="D1707" t="s">
        <v>14</v>
      </c>
      <c r="E1707" t="s">
        <v>20</v>
      </c>
      <c r="F1707">
        <v>14164.93</v>
      </c>
      <c r="G1707">
        <v>15.15</v>
      </c>
      <c r="H1707">
        <v>5692.84</v>
      </c>
    </row>
    <row r="1708" spans="1:8">
      <c r="A1708" t="s">
        <v>2022</v>
      </c>
      <c r="B1708" s="1">
        <v>45949</v>
      </c>
      <c r="C1708" t="s">
        <v>496</v>
      </c>
      <c r="D1708" t="s">
        <v>23</v>
      </c>
      <c r="E1708" t="s">
        <v>30</v>
      </c>
      <c r="F1708">
        <v>183279.09</v>
      </c>
      <c r="G1708">
        <v>19.809999999999999</v>
      </c>
      <c r="H1708">
        <v>50876.639999999999</v>
      </c>
    </row>
    <row r="1709" spans="1:8">
      <c r="A1709" t="s">
        <v>2023</v>
      </c>
      <c r="B1709" s="1">
        <v>45609</v>
      </c>
      <c r="C1709" t="s">
        <v>1381</v>
      </c>
      <c r="D1709" t="s">
        <v>10</v>
      </c>
      <c r="E1709" t="s">
        <v>30</v>
      </c>
      <c r="F1709">
        <v>50521.79</v>
      </c>
      <c r="G1709">
        <v>16.8</v>
      </c>
      <c r="H1709">
        <v>25542.5</v>
      </c>
    </row>
    <row r="1710" spans="1:8">
      <c r="A1710" t="s">
        <v>2024</v>
      </c>
      <c r="B1710" s="1">
        <v>45478</v>
      </c>
      <c r="C1710" t="s">
        <v>641</v>
      </c>
      <c r="D1710" t="s">
        <v>23</v>
      </c>
      <c r="E1710" t="s">
        <v>17</v>
      </c>
      <c r="F1710">
        <v>216452.46</v>
      </c>
      <c r="G1710">
        <v>24.09</v>
      </c>
      <c r="H1710">
        <v>101005.88</v>
      </c>
    </row>
    <row r="1711" spans="1:8">
      <c r="A1711" t="s">
        <v>2025</v>
      </c>
      <c r="B1711" s="1">
        <v>45310</v>
      </c>
      <c r="C1711" t="s">
        <v>573</v>
      </c>
      <c r="D1711" t="s">
        <v>39</v>
      </c>
      <c r="E1711" t="s">
        <v>30</v>
      </c>
      <c r="F1711">
        <v>206165.31</v>
      </c>
      <c r="G1711">
        <v>1.97</v>
      </c>
      <c r="H1711">
        <v>71611.25</v>
      </c>
    </row>
    <row r="1712" spans="1:8">
      <c r="A1712" t="s">
        <v>2026</v>
      </c>
      <c r="B1712" s="1">
        <v>45550</v>
      </c>
      <c r="C1712" t="s">
        <v>190</v>
      </c>
      <c r="D1712" t="s">
        <v>39</v>
      </c>
      <c r="E1712" t="s">
        <v>30</v>
      </c>
      <c r="F1712">
        <v>224076.83</v>
      </c>
      <c r="G1712">
        <v>7.81</v>
      </c>
      <c r="H1712">
        <v>97728.22</v>
      </c>
    </row>
    <row r="1713" spans="1:8">
      <c r="A1713" t="s">
        <v>2027</v>
      </c>
      <c r="B1713" s="1">
        <v>45504</v>
      </c>
      <c r="C1713" t="s">
        <v>1234</v>
      </c>
      <c r="D1713" t="s">
        <v>14</v>
      </c>
      <c r="E1713" t="s">
        <v>20</v>
      </c>
      <c r="F1713">
        <v>36480.720000000001</v>
      </c>
      <c r="G1713">
        <v>5.7</v>
      </c>
      <c r="H1713">
        <v>16453.77</v>
      </c>
    </row>
    <row r="1714" spans="1:8">
      <c r="A1714" t="s">
        <v>2028</v>
      </c>
      <c r="B1714" s="1">
        <v>45469</v>
      </c>
      <c r="C1714" t="s">
        <v>126</v>
      </c>
      <c r="D1714" t="s">
        <v>23</v>
      </c>
      <c r="E1714" t="s">
        <v>17</v>
      </c>
      <c r="F1714">
        <v>108208.8</v>
      </c>
      <c r="G1714">
        <v>13.73</v>
      </c>
      <c r="H1714">
        <v>50162.97</v>
      </c>
    </row>
    <row r="1715" spans="1:8">
      <c r="A1715" t="s">
        <v>2029</v>
      </c>
      <c r="B1715" s="1">
        <v>45740</v>
      </c>
      <c r="C1715" t="s">
        <v>180</v>
      </c>
      <c r="D1715" t="s">
        <v>39</v>
      </c>
      <c r="E1715" t="s">
        <v>20</v>
      </c>
      <c r="F1715">
        <v>245746.96</v>
      </c>
      <c r="G1715">
        <v>21.83</v>
      </c>
      <c r="H1715">
        <v>93600.52</v>
      </c>
    </row>
    <row r="1716" spans="1:8">
      <c r="A1716" t="s">
        <v>2030</v>
      </c>
      <c r="B1716" s="1">
        <v>45461</v>
      </c>
      <c r="C1716" t="s">
        <v>1207</v>
      </c>
      <c r="D1716" t="s">
        <v>14</v>
      </c>
      <c r="E1716" t="s">
        <v>11</v>
      </c>
      <c r="F1716">
        <v>61655.15</v>
      </c>
      <c r="G1716">
        <v>6.63</v>
      </c>
      <c r="H1716">
        <v>20122.29</v>
      </c>
    </row>
    <row r="1717" spans="1:8">
      <c r="A1717" t="s">
        <v>2031</v>
      </c>
      <c r="B1717" s="1">
        <v>45756</v>
      </c>
      <c r="C1717" t="s">
        <v>47</v>
      </c>
      <c r="D1717" t="s">
        <v>39</v>
      </c>
      <c r="E1717" t="s">
        <v>11</v>
      </c>
      <c r="F1717">
        <v>87663.07</v>
      </c>
      <c r="G1717">
        <v>6.52</v>
      </c>
      <c r="H1717">
        <v>37527.800000000003</v>
      </c>
    </row>
    <row r="1718" spans="1:8">
      <c r="A1718" t="s">
        <v>2032</v>
      </c>
      <c r="B1718" s="1">
        <v>45924</v>
      </c>
      <c r="C1718" t="s">
        <v>538</v>
      </c>
      <c r="D1718" t="s">
        <v>23</v>
      </c>
      <c r="E1718" t="s">
        <v>11</v>
      </c>
      <c r="F1718">
        <v>34688.449999999997</v>
      </c>
      <c r="G1718">
        <v>13.18</v>
      </c>
      <c r="H1718">
        <v>17465.93</v>
      </c>
    </row>
    <row r="1719" spans="1:8">
      <c r="A1719" t="s">
        <v>2033</v>
      </c>
      <c r="B1719" s="1">
        <v>45843</v>
      </c>
      <c r="C1719" t="s">
        <v>158</v>
      </c>
      <c r="D1719" t="s">
        <v>10</v>
      </c>
      <c r="E1719" t="s">
        <v>20</v>
      </c>
      <c r="F1719">
        <v>36338.400000000001</v>
      </c>
      <c r="G1719">
        <v>7.13</v>
      </c>
      <c r="H1719">
        <v>18545.68</v>
      </c>
    </row>
    <row r="1720" spans="1:8">
      <c r="A1720" t="s">
        <v>2034</v>
      </c>
      <c r="B1720" s="1">
        <v>45890</v>
      </c>
      <c r="C1720" t="s">
        <v>25</v>
      </c>
      <c r="D1720" t="s">
        <v>10</v>
      </c>
      <c r="E1720" t="s">
        <v>30</v>
      </c>
      <c r="F1720">
        <v>60081.89</v>
      </c>
      <c r="G1720">
        <v>13.35</v>
      </c>
      <c r="H1720">
        <v>21868.959999999999</v>
      </c>
    </row>
    <row r="1721" spans="1:8">
      <c r="A1721" t="s">
        <v>2035</v>
      </c>
      <c r="B1721" s="1">
        <v>45877</v>
      </c>
      <c r="C1721" t="s">
        <v>479</v>
      </c>
      <c r="D1721" t="s">
        <v>39</v>
      </c>
      <c r="E1721" t="s">
        <v>30</v>
      </c>
      <c r="F1721">
        <v>78440.47</v>
      </c>
      <c r="G1721">
        <v>8.7799999999999994</v>
      </c>
      <c r="H1721">
        <v>33486.400000000001</v>
      </c>
    </row>
    <row r="1722" spans="1:8">
      <c r="A1722" t="s">
        <v>2036</v>
      </c>
      <c r="B1722" s="1">
        <v>45432</v>
      </c>
      <c r="C1722" t="s">
        <v>1051</v>
      </c>
      <c r="D1722" t="s">
        <v>39</v>
      </c>
      <c r="E1722" t="s">
        <v>20</v>
      </c>
      <c r="F1722">
        <v>28805.02</v>
      </c>
      <c r="G1722">
        <v>3.23</v>
      </c>
      <c r="H1722">
        <v>12760.21</v>
      </c>
    </row>
    <row r="1723" spans="1:8">
      <c r="A1723" t="s">
        <v>2037</v>
      </c>
      <c r="B1723" s="1">
        <v>45317</v>
      </c>
      <c r="C1723" t="s">
        <v>260</v>
      </c>
      <c r="D1723" t="s">
        <v>39</v>
      </c>
      <c r="E1723" t="s">
        <v>20</v>
      </c>
      <c r="F1723">
        <v>140178.44</v>
      </c>
      <c r="G1723">
        <v>0.98</v>
      </c>
      <c r="H1723">
        <v>52358.46</v>
      </c>
    </row>
    <row r="1724" spans="1:8">
      <c r="A1724" t="s">
        <v>2038</v>
      </c>
      <c r="B1724" s="1">
        <v>45583</v>
      </c>
      <c r="C1724" t="s">
        <v>346</v>
      </c>
      <c r="D1724" t="s">
        <v>14</v>
      </c>
      <c r="E1724" t="s">
        <v>30</v>
      </c>
      <c r="F1724">
        <v>126167.19</v>
      </c>
      <c r="G1724">
        <v>0.09</v>
      </c>
      <c r="H1724">
        <v>35163.599999999999</v>
      </c>
    </row>
    <row r="1725" spans="1:8">
      <c r="A1725" t="s">
        <v>2039</v>
      </c>
      <c r="B1725" s="1">
        <v>45645</v>
      </c>
      <c r="C1725" t="s">
        <v>500</v>
      </c>
      <c r="D1725" t="s">
        <v>14</v>
      </c>
      <c r="E1725" t="s">
        <v>17</v>
      </c>
      <c r="F1725">
        <v>29225.62</v>
      </c>
      <c r="G1725">
        <v>18.88</v>
      </c>
      <c r="H1725">
        <v>15127.31</v>
      </c>
    </row>
    <row r="1726" spans="1:8">
      <c r="A1726" t="s">
        <v>2040</v>
      </c>
      <c r="B1726" s="1">
        <v>45617</v>
      </c>
      <c r="C1726" t="s">
        <v>905</v>
      </c>
      <c r="D1726" t="s">
        <v>23</v>
      </c>
      <c r="E1726" t="s">
        <v>30</v>
      </c>
      <c r="F1726">
        <v>151558.66</v>
      </c>
      <c r="G1726">
        <v>20.25</v>
      </c>
      <c r="H1726">
        <v>61800.71</v>
      </c>
    </row>
    <row r="1727" spans="1:8">
      <c r="A1727" t="s">
        <v>2041</v>
      </c>
      <c r="B1727" s="1">
        <v>46011</v>
      </c>
      <c r="C1727" t="s">
        <v>217</v>
      </c>
      <c r="D1727" t="s">
        <v>10</v>
      </c>
      <c r="E1727" t="s">
        <v>20</v>
      </c>
      <c r="F1727">
        <v>244154.79</v>
      </c>
      <c r="G1727">
        <v>5.86</v>
      </c>
      <c r="H1727">
        <v>70616.87</v>
      </c>
    </row>
    <row r="1728" spans="1:8">
      <c r="A1728" t="s">
        <v>2042</v>
      </c>
      <c r="B1728" s="1">
        <v>45814</v>
      </c>
      <c r="C1728" t="s">
        <v>803</v>
      </c>
      <c r="D1728" t="s">
        <v>10</v>
      </c>
      <c r="E1728" t="s">
        <v>20</v>
      </c>
      <c r="F1728">
        <v>59557.11</v>
      </c>
      <c r="G1728">
        <v>23.57</v>
      </c>
      <c r="H1728">
        <v>18880.990000000002</v>
      </c>
    </row>
    <row r="1729" spans="1:8">
      <c r="A1729" t="s">
        <v>2043</v>
      </c>
      <c r="B1729" s="1">
        <v>45701</v>
      </c>
      <c r="C1729" t="s">
        <v>314</v>
      </c>
      <c r="D1729" t="s">
        <v>10</v>
      </c>
      <c r="E1729" t="s">
        <v>30</v>
      </c>
      <c r="F1729">
        <v>72921.279999999999</v>
      </c>
      <c r="G1729">
        <v>21.95</v>
      </c>
      <c r="H1729">
        <v>35342.29</v>
      </c>
    </row>
    <row r="1730" spans="1:8">
      <c r="A1730" t="s">
        <v>2044</v>
      </c>
      <c r="B1730" s="1">
        <v>45980</v>
      </c>
      <c r="C1730" t="s">
        <v>83</v>
      </c>
      <c r="D1730" t="s">
        <v>23</v>
      </c>
      <c r="E1730" t="s">
        <v>11</v>
      </c>
      <c r="F1730">
        <v>214659.8</v>
      </c>
      <c r="G1730">
        <v>1.17</v>
      </c>
      <c r="H1730">
        <v>75913.919999999998</v>
      </c>
    </row>
    <row r="1731" spans="1:8">
      <c r="A1731" t="s">
        <v>2045</v>
      </c>
      <c r="B1731" s="1">
        <v>45993</v>
      </c>
      <c r="C1731" t="s">
        <v>1051</v>
      </c>
      <c r="D1731" t="s">
        <v>39</v>
      </c>
      <c r="E1731" t="s">
        <v>30</v>
      </c>
      <c r="F1731">
        <v>84260.22</v>
      </c>
      <c r="G1731">
        <v>20.87</v>
      </c>
      <c r="H1731">
        <v>43758.55</v>
      </c>
    </row>
    <row r="1732" spans="1:8">
      <c r="A1732" t="s">
        <v>2046</v>
      </c>
      <c r="B1732" s="1">
        <v>45983</v>
      </c>
      <c r="C1732" t="s">
        <v>432</v>
      </c>
      <c r="D1732" t="s">
        <v>39</v>
      </c>
      <c r="E1732" t="s">
        <v>17</v>
      </c>
      <c r="F1732">
        <v>207800.99</v>
      </c>
      <c r="G1732">
        <v>7.04</v>
      </c>
      <c r="H1732">
        <v>57265.08</v>
      </c>
    </row>
    <row r="1733" spans="1:8">
      <c r="A1733" t="s">
        <v>2047</v>
      </c>
      <c r="B1733" s="1">
        <v>45931</v>
      </c>
      <c r="C1733" t="s">
        <v>869</v>
      </c>
      <c r="D1733" t="s">
        <v>10</v>
      </c>
      <c r="E1733" t="s">
        <v>30</v>
      </c>
      <c r="F1733">
        <v>66665.11</v>
      </c>
      <c r="G1733">
        <v>18.11</v>
      </c>
      <c r="H1733">
        <v>22101.47</v>
      </c>
    </row>
    <row r="1734" spans="1:8">
      <c r="A1734" t="s">
        <v>2048</v>
      </c>
      <c r="B1734" s="1">
        <v>45993</v>
      </c>
      <c r="C1734" t="s">
        <v>47</v>
      </c>
      <c r="D1734" t="s">
        <v>23</v>
      </c>
      <c r="E1734" t="s">
        <v>11</v>
      </c>
      <c r="F1734">
        <v>98137.49</v>
      </c>
      <c r="G1734">
        <v>15.13</v>
      </c>
      <c r="H1734">
        <v>25546.07</v>
      </c>
    </row>
    <row r="1735" spans="1:8">
      <c r="A1735" t="s">
        <v>2049</v>
      </c>
      <c r="B1735" s="1">
        <v>45911</v>
      </c>
      <c r="C1735" t="s">
        <v>1130</v>
      </c>
      <c r="D1735" t="s">
        <v>10</v>
      </c>
      <c r="E1735" t="s">
        <v>17</v>
      </c>
      <c r="F1735">
        <v>16038.08</v>
      </c>
      <c r="G1735">
        <v>7.47</v>
      </c>
      <c r="H1735">
        <v>5635.8</v>
      </c>
    </row>
    <row r="1736" spans="1:8">
      <c r="A1736" t="s">
        <v>2050</v>
      </c>
      <c r="B1736" s="1">
        <v>45703</v>
      </c>
      <c r="C1736" t="s">
        <v>484</v>
      </c>
      <c r="D1736" t="s">
        <v>23</v>
      </c>
      <c r="E1736" t="s">
        <v>17</v>
      </c>
      <c r="F1736">
        <v>49359.24</v>
      </c>
      <c r="G1736">
        <v>9.89</v>
      </c>
      <c r="H1736">
        <v>17218.64</v>
      </c>
    </row>
    <row r="1737" spans="1:8">
      <c r="A1737" t="s">
        <v>2051</v>
      </c>
      <c r="B1737" s="1">
        <v>45402</v>
      </c>
      <c r="C1737" t="s">
        <v>403</v>
      </c>
      <c r="D1737" t="s">
        <v>23</v>
      </c>
      <c r="E1737" t="s">
        <v>11</v>
      </c>
      <c r="F1737">
        <v>33811.75</v>
      </c>
      <c r="G1737">
        <v>3</v>
      </c>
      <c r="H1737">
        <v>10405.02</v>
      </c>
    </row>
    <row r="1738" spans="1:8">
      <c r="A1738" t="s">
        <v>2052</v>
      </c>
      <c r="B1738" s="1">
        <v>45541</v>
      </c>
      <c r="C1738" t="s">
        <v>416</v>
      </c>
      <c r="D1738" t="s">
        <v>14</v>
      </c>
      <c r="E1738" t="s">
        <v>11</v>
      </c>
      <c r="F1738">
        <v>150374.57999999999</v>
      </c>
      <c r="G1738">
        <v>18.07</v>
      </c>
      <c r="H1738">
        <v>59978.98</v>
      </c>
    </row>
    <row r="1739" spans="1:8">
      <c r="A1739" t="s">
        <v>2053</v>
      </c>
      <c r="B1739" s="1">
        <v>45335</v>
      </c>
      <c r="C1739" t="s">
        <v>9</v>
      </c>
      <c r="D1739" t="s">
        <v>39</v>
      </c>
      <c r="E1739" t="s">
        <v>30</v>
      </c>
      <c r="F1739">
        <v>225893.55</v>
      </c>
      <c r="G1739">
        <v>13.86</v>
      </c>
      <c r="H1739">
        <v>66163.05</v>
      </c>
    </row>
    <row r="1740" spans="1:8">
      <c r="A1740" t="s">
        <v>2054</v>
      </c>
      <c r="B1740" s="1">
        <v>45762</v>
      </c>
      <c r="C1740" t="s">
        <v>934</v>
      </c>
      <c r="D1740" t="s">
        <v>39</v>
      </c>
      <c r="E1740" t="s">
        <v>11</v>
      </c>
      <c r="F1740">
        <v>57078.22</v>
      </c>
      <c r="G1740">
        <v>24.17</v>
      </c>
      <c r="H1740">
        <v>26644.94</v>
      </c>
    </row>
    <row r="1741" spans="1:8">
      <c r="A1741" t="s">
        <v>2055</v>
      </c>
      <c r="B1741" s="1">
        <v>45599</v>
      </c>
      <c r="C1741" t="s">
        <v>605</v>
      </c>
      <c r="D1741" t="s">
        <v>10</v>
      </c>
      <c r="E1741" t="s">
        <v>30</v>
      </c>
      <c r="F1741">
        <v>247138.42</v>
      </c>
      <c r="G1741">
        <v>24.55</v>
      </c>
      <c r="H1741">
        <v>120668.59</v>
      </c>
    </row>
    <row r="1742" spans="1:8">
      <c r="A1742" t="s">
        <v>2056</v>
      </c>
      <c r="B1742" s="1">
        <v>45741</v>
      </c>
      <c r="C1742" t="s">
        <v>1130</v>
      </c>
      <c r="D1742" t="s">
        <v>14</v>
      </c>
      <c r="E1742" t="s">
        <v>17</v>
      </c>
      <c r="F1742">
        <v>129739.71</v>
      </c>
      <c r="G1742">
        <v>15.55</v>
      </c>
      <c r="H1742">
        <v>66786.67</v>
      </c>
    </row>
    <row r="1743" spans="1:8">
      <c r="A1743" t="s">
        <v>2057</v>
      </c>
      <c r="B1743" s="1">
        <v>45879</v>
      </c>
      <c r="C1743" t="s">
        <v>359</v>
      </c>
      <c r="D1743" t="s">
        <v>39</v>
      </c>
      <c r="E1743" t="s">
        <v>30</v>
      </c>
      <c r="F1743">
        <v>198797.59</v>
      </c>
      <c r="G1743">
        <v>15.35</v>
      </c>
      <c r="H1743">
        <v>64880.27</v>
      </c>
    </row>
    <row r="1744" spans="1:8">
      <c r="A1744" t="s">
        <v>2058</v>
      </c>
      <c r="B1744" s="1">
        <v>45624</v>
      </c>
      <c r="C1744" t="s">
        <v>215</v>
      </c>
      <c r="D1744" t="s">
        <v>39</v>
      </c>
      <c r="E1744" t="s">
        <v>30</v>
      </c>
      <c r="F1744">
        <v>199689.07</v>
      </c>
      <c r="G1744">
        <v>21.44</v>
      </c>
      <c r="H1744">
        <v>99037.47</v>
      </c>
    </row>
    <row r="1745" spans="1:8">
      <c r="A1745" t="s">
        <v>2059</v>
      </c>
      <c r="B1745" s="1">
        <v>45873</v>
      </c>
      <c r="C1745" t="s">
        <v>792</v>
      </c>
      <c r="D1745" t="s">
        <v>39</v>
      </c>
      <c r="E1745" t="s">
        <v>11</v>
      </c>
      <c r="F1745">
        <v>23669.1</v>
      </c>
      <c r="G1745">
        <v>24.79</v>
      </c>
      <c r="H1745">
        <v>9151.32</v>
      </c>
    </row>
    <row r="1746" spans="1:8">
      <c r="A1746" t="s">
        <v>2060</v>
      </c>
      <c r="B1746" s="1">
        <v>45621</v>
      </c>
      <c r="C1746" t="s">
        <v>277</v>
      </c>
      <c r="D1746" t="s">
        <v>23</v>
      </c>
      <c r="E1746" t="s">
        <v>30</v>
      </c>
      <c r="F1746">
        <v>168273</v>
      </c>
      <c r="G1746">
        <v>23.57</v>
      </c>
      <c r="H1746">
        <v>44388.84</v>
      </c>
    </row>
    <row r="1747" spans="1:8">
      <c r="A1747" t="s">
        <v>2061</v>
      </c>
      <c r="B1747" s="1">
        <v>45969</v>
      </c>
      <c r="C1747" t="s">
        <v>117</v>
      </c>
      <c r="D1747" t="s">
        <v>10</v>
      </c>
      <c r="E1747" t="s">
        <v>30</v>
      </c>
      <c r="F1747">
        <v>131250.35</v>
      </c>
      <c r="G1747">
        <v>7.33</v>
      </c>
      <c r="H1747">
        <v>38384.69</v>
      </c>
    </row>
    <row r="1748" spans="1:8">
      <c r="A1748" t="s">
        <v>2062</v>
      </c>
      <c r="B1748" s="1">
        <v>45639</v>
      </c>
      <c r="C1748" t="s">
        <v>161</v>
      </c>
      <c r="D1748" t="s">
        <v>10</v>
      </c>
      <c r="E1748" t="s">
        <v>17</v>
      </c>
      <c r="F1748">
        <v>49381.27</v>
      </c>
      <c r="G1748">
        <v>9.6</v>
      </c>
      <c r="H1748">
        <v>23685.43</v>
      </c>
    </row>
    <row r="1749" spans="1:8">
      <c r="A1749" t="s">
        <v>2063</v>
      </c>
      <c r="B1749" s="1">
        <v>45492</v>
      </c>
      <c r="C1749" t="s">
        <v>235</v>
      </c>
      <c r="D1749" t="s">
        <v>23</v>
      </c>
      <c r="E1749" t="s">
        <v>17</v>
      </c>
      <c r="F1749">
        <v>210547.04</v>
      </c>
      <c r="G1749">
        <v>18.010000000000002</v>
      </c>
      <c r="H1749">
        <v>112467.37</v>
      </c>
    </row>
    <row r="1750" spans="1:8">
      <c r="A1750" t="s">
        <v>2064</v>
      </c>
      <c r="B1750" s="1">
        <v>45361</v>
      </c>
      <c r="C1750" t="s">
        <v>427</v>
      </c>
      <c r="D1750" t="s">
        <v>23</v>
      </c>
      <c r="E1750" t="s">
        <v>30</v>
      </c>
      <c r="F1750">
        <v>190608.22</v>
      </c>
      <c r="G1750">
        <v>9.2899999999999991</v>
      </c>
      <c r="H1750">
        <v>97813.74</v>
      </c>
    </row>
    <row r="1751" spans="1:8">
      <c r="A1751" t="s">
        <v>2065</v>
      </c>
      <c r="B1751" s="1">
        <v>45329</v>
      </c>
      <c r="C1751" t="s">
        <v>81</v>
      </c>
      <c r="D1751" t="s">
        <v>23</v>
      </c>
      <c r="E1751" t="s">
        <v>11</v>
      </c>
      <c r="F1751">
        <v>247926.35</v>
      </c>
      <c r="G1751">
        <v>22.89</v>
      </c>
      <c r="H1751">
        <v>124765.92</v>
      </c>
    </row>
    <row r="1752" spans="1:8">
      <c r="A1752" t="s">
        <v>2066</v>
      </c>
      <c r="B1752" s="1">
        <v>45536</v>
      </c>
      <c r="C1752" t="s">
        <v>1153</v>
      </c>
      <c r="D1752" t="s">
        <v>14</v>
      </c>
      <c r="E1752" t="s">
        <v>17</v>
      </c>
      <c r="F1752">
        <v>208168.85</v>
      </c>
      <c r="G1752">
        <v>23.47</v>
      </c>
      <c r="H1752">
        <v>52856.31</v>
      </c>
    </row>
    <row r="1753" spans="1:8">
      <c r="A1753" t="s">
        <v>2067</v>
      </c>
      <c r="B1753" s="1">
        <v>45581</v>
      </c>
      <c r="C1753" t="s">
        <v>126</v>
      </c>
      <c r="D1753" t="s">
        <v>10</v>
      </c>
      <c r="E1753" t="s">
        <v>30</v>
      </c>
      <c r="F1753">
        <v>127348.9</v>
      </c>
      <c r="G1753">
        <v>9.8699999999999992</v>
      </c>
      <c r="H1753">
        <v>52588.09</v>
      </c>
    </row>
    <row r="1754" spans="1:8">
      <c r="A1754" t="s">
        <v>2068</v>
      </c>
      <c r="B1754" s="1">
        <v>45348</v>
      </c>
      <c r="C1754" t="s">
        <v>260</v>
      </c>
      <c r="D1754" t="s">
        <v>39</v>
      </c>
      <c r="E1754" t="s">
        <v>17</v>
      </c>
      <c r="F1754">
        <v>74697.39</v>
      </c>
      <c r="G1754">
        <v>9.84</v>
      </c>
      <c r="H1754">
        <v>34580.9</v>
      </c>
    </row>
    <row r="1755" spans="1:8">
      <c r="A1755" t="s">
        <v>2069</v>
      </c>
      <c r="B1755" s="1">
        <v>45443</v>
      </c>
      <c r="C1755" t="s">
        <v>647</v>
      </c>
      <c r="D1755" t="s">
        <v>39</v>
      </c>
      <c r="E1755" t="s">
        <v>30</v>
      </c>
      <c r="F1755">
        <v>59050.97</v>
      </c>
      <c r="G1755">
        <v>4.3600000000000003</v>
      </c>
      <c r="H1755">
        <v>21223.65</v>
      </c>
    </row>
    <row r="1756" spans="1:8">
      <c r="A1756" t="s">
        <v>2070</v>
      </c>
      <c r="B1756" s="1">
        <v>45763</v>
      </c>
      <c r="C1756" t="s">
        <v>87</v>
      </c>
      <c r="D1756" t="s">
        <v>10</v>
      </c>
      <c r="E1756" t="s">
        <v>17</v>
      </c>
      <c r="F1756">
        <v>58186.879999999997</v>
      </c>
      <c r="G1756">
        <v>12.6</v>
      </c>
      <c r="H1756">
        <v>19515.27</v>
      </c>
    </row>
    <row r="1757" spans="1:8">
      <c r="A1757" t="s">
        <v>2071</v>
      </c>
      <c r="B1757" s="1">
        <v>45639</v>
      </c>
      <c r="C1757" t="s">
        <v>174</v>
      </c>
      <c r="D1757" t="s">
        <v>10</v>
      </c>
      <c r="E1757" t="s">
        <v>20</v>
      </c>
      <c r="F1757">
        <v>124304.9</v>
      </c>
      <c r="G1757">
        <v>23.23</v>
      </c>
      <c r="H1757">
        <v>63364.38</v>
      </c>
    </row>
    <row r="1758" spans="1:8">
      <c r="A1758" t="s">
        <v>2072</v>
      </c>
      <c r="B1758" s="1">
        <v>45523</v>
      </c>
      <c r="C1758" t="s">
        <v>85</v>
      </c>
      <c r="D1758" t="s">
        <v>10</v>
      </c>
      <c r="E1758" t="s">
        <v>11</v>
      </c>
      <c r="F1758">
        <v>135196.69</v>
      </c>
      <c r="G1758">
        <v>11.42</v>
      </c>
      <c r="H1758">
        <v>43412.71</v>
      </c>
    </row>
    <row r="1759" spans="1:8">
      <c r="A1759" t="s">
        <v>2073</v>
      </c>
      <c r="B1759" s="1">
        <v>45629</v>
      </c>
      <c r="C1759" t="s">
        <v>254</v>
      </c>
      <c r="D1759" t="s">
        <v>39</v>
      </c>
      <c r="E1759" t="s">
        <v>17</v>
      </c>
      <c r="F1759">
        <v>109412.61</v>
      </c>
      <c r="G1759">
        <v>5.94</v>
      </c>
      <c r="H1759">
        <v>44973.5</v>
      </c>
    </row>
    <row r="1760" spans="1:8">
      <c r="A1760" t="s">
        <v>2074</v>
      </c>
      <c r="B1760" s="1">
        <v>45482</v>
      </c>
      <c r="C1760" t="s">
        <v>361</v>
      </c>
      <c r="D1760" t="s">
        <v>23</v>
      </c>
      <c r="E1760" t="s">
        <v>20</v>
      </c>
      <c r="F1760">
        <v>55394</v>
      </c>
      <c r="G1760">
        <v>23.09</v>
      </c>
      <c r="H1760">
        <v>24905.55</v>
      </c>
    </row>
    <row r="1761" spans="1:8">
      <c r="A1761" t="s">
        <v>2075</v>
      </c>
      <c r="B1761" s="1">
        <v>45554</v>
      </c>
      <c r="C1761" t="s">
        <v>204</v>
      </c>
      <c r="D1761" t="s">
        <v>23</v>
      </c>
      <c r="E1761" t="s">
        <v>20</v>
      </c>
      <c r="F1761">
        <v>150833.17000000001</v>
      </c>
      <c r="G1761">
        <v>0.5</v>
      </c>
      <c r="H1761">
        <v>79754.78</v>
      </c>
    </row>
    <row r="1762" spans="1:8">
      <c r="A1762" t="s">
        <v>2076</v>
      </c>
      <c r="B1762" s="1">
        <v>45601</v>
      </c>
      <c r="C1762" t="s">
        <v>1343</v>
      </c>
      <c r="D1762" t="s">
        <v>23</v>
      </c>
      <c r="E1762" t="s">
        <v>20</v>
      </c>
      <c r="F1762">
        <v>14711.34</v>
      </c>
      <c r="G1762">
        <v>23.37</v>
      </c>
      <c r="H1762">
        <v>4664.97</v>
      </c>
    </row>
    <row r="1763" spans="1:8">
      <c r="A1763" t="s">
        <v>2077</v>
      </c>
      <c r="B1763" s="1">
        <v>45707</v>
      </c>
      <c r="C1763" t="s">
        <v>690</v>
      </c>
      <c r="D1763" t="s">
        <v>39</v>
      </c>
      <c r="E1763" t="s">
        <v>17</v>
      </c>
      <c r="F1763">
        <v>237695.28</v>
      </c>
      <c r="G1763">
        <v>18.920000000000002</v>
      </c>
      <c r="H1763">
        <v>113857.52</v>
      </c>
    </row>
    <row r="1764" spans="1:8">
      <c r="A1764" t="s">
        <v>2078</v>
      </c>
      <c r="B1764" s="1">
        <v>45471</v>
      </c>
      <c r="C1764" t="s">
        <v>71</v>
      </c>
      <c r="D1764" t="s">
        <v>10</v>
      </c>
      <c r="E1764" t="s">
        <v>17</v>
      </c>
      <c r="F1764">
        <v>233582.12</v>
      </c>
      <c r="G1764">
        <v>23.29</v>
      </c>
      <c r="H1764">
        <v>59069.65</v>
      </c>
    </row>
    <row r="1765" spans="1:8">
      <c r="A1765" t="s">
        <v>2079</v>
      </c>
      <c r="B1765" s="1">
        <v>45491</v>
      </c>
      <c r="C1765" t="s">
        <v>291</v>
      </c>
      <c r="D1765" t="s">
        <v>14</v>
      </c>
      <c r="E1765" t="s">
        <v>20</v>
      </c>
      <c r="F1765">
        <v>223666.7</v>
      </c>
      <c r="G1765">
        <v>11.81</v>
      </c>
      <c r="H1765">
        <v>61578.19</v>
      </c>
    </row>
    <row r="1766" spans="1:8">
      <c r="A1766" t="s">
        <v>2080</v>
      </c>
      <c r="B1766" s="1">
        <v>45452</v>
      </c>
      <c r="C1766" t="s">
        <v>138</v>
      </c>
      <c r="D1766" t="s">
        <v>23</v>
      </c>
      <c r="E1766" t="s">
        <v>20</v>
      </c>
      <c r="F1766">
        <v>53835.97</v>
      </c>
      <c r="G1766">
        <v>19.739999999999998</v>
      </c>
      <c r="H1766">
        <v>15262.02</v>
      </c>
    </row>
    <row r="1767" spans="1:8">
      <c r="A1767" t="s">
        <v>2081</v>
      </c>
      <c r="B1767" s="1">
        <v>45384</v>
      </c>
      <c r="C1767" t="s">
        <v>380</v>
      </c>
      <c r="D1767" t="s">
        <v>23</v>
      </c>
      <c r="E1767" t="s">
        <v>11</v>
      </c>
      <c r="F1767">
        <v>219507.27</v>
      </c>
      <c r="G1767">
        <v>7.81</v>
      </c>
      <c r="H1767">
        <v>61324.92</v>
      </c>
    </row>
    <row r="1768" spans="1:8">
      <c r="A1768" t="s">
        <v>2082</v>
      </c>
      <c r="B1768" s="1">
        <v>45859</v>
      </c>
      <c r="C1768" t="s">
        <v>152</v>
      </c>
      <c r="D1768" t="s">
        <v>14</v>
      </c>
      <c r="E1768" t="s">
        <v>11</v>
      </c>
      <c r="F1768">
        <v>186426.1</v>
      </c>
      <c r="G1768">
        <v>20.94</v>
      </c>
      <c r="H1768">
        <v>62293.89</v>
      </c>
    </row>
    <row r="1769" spans="1:8">
      <c r="A1769" t="s">
        <v>2083</v>
      </c>
      <c r="B1769" s="1">
        <v>45715</v>
      </c>
      <c r="C1769" t="s">
        <v>73</v>
      </c>
      <c r="D1769" t="s">
        <v>10</v>
      </c>
      <c r="E1769" t="s">
        <v>20</v>
      </c>
      <c r="F1769">
        <v>126744.8</v>
      </c>
      <c r="G1769">
        <v>22.98</v>
      </c>
      <c r="H1769">
        <v>54248.37</v>
      </c>
    </row>
    <row r="1770" spans="1:8">
      <c r="A1770" t="s">
        <v>2084</v>
      </c>
      <c r="B1770" s="1">
        <v>45603</v>
      </c>
      <c r="C1770" t="s">
        <v>231</v>
      </c>
      <c r="D1770" t="s">
        <v>10</v>
      </c>
      <c r="E1770" t="s">
        <v>30</v>
      </c>
      <c r="F1770">
        <v>60579.12</v>
      </c>
      <c r="G1770">
        <v>11.89</v>
      </c>
      <c r="H1770">
        <v>16361.83</v>
      </c>
    </row>
    <row r="1771" spans="1:8">
      <c r="A1771" t="s">
        <v>2085</v>
      </c>
      <c r="B1771" s="1">
        <v>45396</v>
      </c>
      <c r="C1771" t="s">
        <v>217</v>
      </c>
      <c r="D1771" t="s">
        <v>14</v>
      </c>
      <c r="E1771" t="s">
        <v>17</v>
      </c>
      <c r="F1771">
        <v>167992.85</v>
      </c>
      <c r="G1771">
        <v>21.45</v>
      </c>
      <c r="H1771">
        <v>44498.68</v>
      </c>
    </row>
    <row r="1772" spans="1:8">
      <c r="A1772" t="s">
        <v>2086</v>
      </c>
      <c r="B1772" s="1">
        <v>45423</v>
      </c>
      <c r="C1772" t="s">
        <v>423</v>
      </c>
      <c r="D1772" t="s">
        <v>39</v>
      </c>
      <c r="E1772" t="s">
        <v>20</v>
      </c>
      <c r="F1772">
        <v>115476.33</v>
      </c>
      <c r="G1772">
        <v>0.59</v>
      </c>
      <c r="H1772">
        <v>57895.58</v>
      </c>
    </row>
    <row r="1773" spans="1:8">
      <c r="A1773" t="s">
        <v>2087</v>
      </c>
      <c r="B1773" s="1">
        <v>45964</v>
      </c>
      <c r="C1773" t="s">
        <v>439</v>
      </c>
      <c r="D1773" t="s">
        <v>10</v>
      </c>
      <c r="E1773" t="s">
        <v>11</v>
      </c>
      <c r="F1773">
        <v>52075.72</v>
      </c>
      <c r="G1773">
        <v>1.17</v>
      </c>
      <c r="H1773">
        <v>28429.85</v>
      </c>
    </row>
    <row r="1774" spans="1:8">
      <c r="A1774" t="s">
        <v>2088</v>
      </c>
      <c r="B1774" s="1">
        <v>45884</v>
      </c>
      <c r="C1774" t="s">
        <v>336</v>
      </c>
      <c r="D1774" t="s">
        <v>14</v>
      </c>
      <c r="E1774" t="s">
        <v>20</v>
      </c>
      <c r="F1774">
        <v>28714.61</v>
      </c>
      <c r="G1774">
        <v>14.13</v>
      </c>
      <c r="H1774">
        <v>14517.44</v>
      </c>
    </row>
    <row r="1775" spans="1:8">
      <c r="A1775" t="s">
        <v>2089</v>
      </c>
      <c r="B1775" s="1">
        <v>45991</v>
      </c>
      <c r="C1775" t="s">
        <v>27</v>
      </c>
      <c r="D1775" t="s">
        <v>39</v>
      </c>
      <c r="E1775" t="s">
        <v>30</v>
      </c>
      <c r="F1775">
        <v>226819.49</v>
      </c>
      <c r="G1775">
        <v>2.44</v>
      </c>
      <c r="H1775">
        <v>87316.74</v>
      </c>
    </row>
    <row r="1776" spans="1:8">
      <c r="A1776" t="s">
        <v>2090</v>
      </c>
      <c r="B1776" s="1">
        <v>46014</v>
      </c>
      <c r="C1776" t="s">
        <v>298</v>
      </c>
      <c r="D1776" t="s">
        <v>39</v>
      </c>
      <c r="E1776" t="s">
        <v>20</v>
      </c>
      <c r="F1776">
        <v>74144.83</v>
      </c>
      <c r="G1776">
        <v>1.1499999999999999</v>
      </c>
      <c r="H1776">
        <v>31129.35</v>
      </c>
    </row>
    <row r="1777" spans="1:8">
      <c r="A1777" t="s">
        <v>2091</v>
      </c>
      <c r="B1777" s="1">
        <v>45855</v>
      </c>
      <c r="C1777" t="s">
        <v>210</v>
      </c>
      <c r="D1777" t="s">
        <v>39</v>
      </c>
      <c r="E1777" t="s">
        <v>30</v>
      </c>
      <c r="F1777">
        <v>115816.21</v>
      </c>
      <c r="G1777">
        <v>9.09</v>
      </c>
      <c r="H1777">
        <v>56511.519999999997</v>
      </c>
    </row>
    <row r="1778" spans="1:8">
      <c r="A1778" t="s">
        <v>2092</v>
      </c>
      <c r="B1778" s="1">
        <v>45364</v>
      </c>
      <c r="C1778" t="s">
        <v>380</v>
      </c>
      <c r="D1778" t="s">
        <v>39</v>
      </c>
      <c r="E1778" t="s">
        <v>20</v>
      </c>
      <c r="F1778">
        <v>97183.98</v>
      </c>
      <c r="G1778">
        <v>5.33</v>
      </c>
      <c r="H1778">
        <v>50410.14</v>
      </c>
    </row>
    <row r="1779" spans="1:8">
      <c r="A1779" t="s">
        <v>2093</v>
      </c>
      <c r="B1779" s="1">
        <v>45400</v>
      </c>
      <c r="C1779" t="s">
        <v>336</v>
      </c>
      <c r="D1779" t="s">
        <v>23</v>
      </c>
      <c r="E1779" t="s">
        <v>30</v>
      </c>
      <c r="F1779">
        <v>142040.35</v>
      </c>
      <c r="G1779">
        <v>10.08</v>
      </c>
      <c r="H1779">
        <v>68763.929999999993</v>
      </c>
    </row>
    <row r="1780" spans="1:8">
      <c r="A1780" t="s">
        <v>2094</v>
      </c>
      <c r="B1780" s="1">
        <v>45406</v>
      </c>
      <c r="C1780" t="s">
        <v>317</v>
      </c>
      <c r="D1780" t="s">
        <v>14</v>
      </c>
      <c r="E1780" t="s">
        <v>11</v>
      </c>
      <c r="F1780">
        <v>44282.77</v>
      </c>
      <c r="G1780">
        <v>11.65</v>
      </c>
      <c r="H1780">
        <v>22167.29</v>
      </c>
    </row>
    <row r="1781" spans="1:8">
      <c r="A1781" t="s">
        <v>2095</v>
      </c>
      <c r="B1781" s="1">
        <v>45649</v>
      </c>
      <c r="C1781" t="s">
        <v>271</v>
      </c>
      <c r="D1781" t="s">
        <v>23</v>
      </c>
      <c r="E1781" t="s">
        <v>17</v>
      </c>
      <c r="F1781">
        <v>62954.35</v>
      </c>
      <c r="G1781">
        <v>18.510000000000002</v>
      </c>
      <c r="H1781">
        <v>34303.019999999997</v>
      </c>
    </row>
    <row r="1782" spans="1:8">
      <c r="A1782" t="s">
        <v>2096</v>
      </c>
      <c r="B1782" s="1">
        <v>45564</v>
      </c>
      <c r="C1782" t="s">
        <v>513</v>
      </c>
      <c r="D1782" t="s">
        <v>14</v>
      </c>
      <c r="E1782" t="s">
        <v>20</v>
      </c>
      <c r="F1782">
        <v>175896.04</v>
      </c>
      <c r="G1782">
        <v>7.61</v>
      </c>
      <c r="H1782">
        <v>47496.76</v>
      </c>
    </row>
    <row r="1783" spans="1:8">
      <c r="A1783" t="s">
        <v>2097</v>
      </c>
      <c r="B1783" s="1">
        <v>45449</v>
      </c>
      <c r="C1783" t="s">
        <v>662</v>
      </c>
      <c r="D1783" t="s">
        <v>23</v>
      </c>
      <c r="E1783" t="s">
        <v>30</v>
      </c>
      <c r="F1783">
        <v>242749.14</v>
      </c>
      <c r="G1783">
        <v>10.94</v>
      </c>
      <c r="H1783">
        <v>79967.47</v>
      </c>
    </row>
    <row r="1784" spans="1:8">
      <c r="A1784" t="s">
        <v>2098</v>
      </c>
      <c r="B1784" s="1">
        <v>45543</v>
      </c>
      <c r="C1784" t="s">
        <v>1293</v>
      </c>
      <c r="D1784" t="s">
        <v>39</v>
      </c>
      <c r="E1784" t="s">
        <v>20</v>
      </c>
      <c r="F1784">
        <v>208611.04</v>
      </c>
      <c r="G1784">
        <v>6.12</v>
      </c>
      <c r="H1784">
        <v>60565.81</v>
      </c>
    </row>
    <row r="1785" spans="1:8">
      <c r="A1785" t="s">
        <v>2099</v>
      </c>
      <c r="B1785" s="1">
        <v>45524</v>
      </c>
      <c r="C1785" t="s">
        <v>350</v>
      </c>
      <c r="D1785" t="s">
        <v>39</v>
      </c>
      <c r="E1785" t="s">
        <v>11</v>
      </c>
      <c r="F1785">
        <v>75757.97</v>
      </c>
      <c r="G1785">
        <v>18.059999999999999</v>
      </c>
      <c r="H1785">
        <v>24298.89</v>
      </c>
    </row>
    <row r="1786" spans="1:8">
      <c r="A1786" t="s">
        <v>2100</v>
      </c>
      <c r="B1786" s="1">
        <v>45364</v>
      </c>
      <c r="C1786" t="s">
        <v>1108</v>
      </c>
      <c r="D1786" t="s">
        <v>39</v>
      </c>
      <c r="E1786" t="s">
        <v>20</v>
      </c>
      <c r="F1786">
        <v>65320.37</v>
      </c>
      <c r="G1786">
        <v>2.68</v>
      </c>
      <c r="H1786">
        <v>31021.14</v>
      </c>
    </row>
    <row r="1787" spans="1:8">
      <c r="A1787" t="s">
        <v>2101</v>
      </c>
      <c r="B1787" s="1">
        <v>45957</v>
      </c>
      <c r="C1787" t="s">
        <v>350</v>
      </c>
      <c r="D1787" t="s">
        <v>10</v>
      </c>
      <c r="E1787" t="s">
        <v>30</v>
      </c>
      <c r="F1787">
        <v>28975</v>
      </c>
      <c r="G1787">
        <v>6.61</v>
      </c>
      <c r="H1787">
        <v>12097.19</v>
      </c>
    </row>
    <row r="1788" spans="1:8">
      <c r="A1788" t="s">
        <v>2102</v>
      </c>
      <c r="B1788" s="1">
        <v>45614</v>
      </c>
      <c r="C1788" t="s">
        <v>1207</v>
      </c>
      <c r="D1788" t="s">
        <v>14</v>
      </c>
      <c r="E1788" t="s">
        <v>30</v>
      </c>
      <c r="F1788">
        <v>146570.4</v>
      </c>
      <c r="G1788">
        <v>8.4499999999999993</v>
      </c>
      <c r="H1788">
        <v>59112.05</v>
      </c>
    </row>
    <row r="1789" spans="1:8">
      <c r="A1789" t="s">
        <v>2103</v>
      </c>
      <c r="B1789" s="1">
        <v>45815</v>
      </c>
      <c r="C1789" t="s">
        <v>507</v>
      </c>
      <c r="D1789" t="s">
        <v>14</v>
      </c>
      <c r="E1789" t="s">
        <v>30</v>
      </c>
      <c r="F1789">
        <v>44548.98</v>
      </c>
      <c r="G1789">
        <v>12.08</v>
      </c>
      <c r="H1789">
        <v>11754.4</v>
      </c>
    </row>
    <row r="1790" spans="1:8">
      <c r="A1790" t="s">
        <v>2104</v>
      </c>
      <c r="B1790" s="1">
        <v>45422</v>
      </c>
      <c r="C1790" t="s">
        <v>555</v>
      </c>
      <c r="D1790" t="s">
        <v>10</v>
      </c>
      <c r="E1790" t="s">
        <v>17</v>
      </c>
      <c r="F1790">
        <v>176670.01</v>
      </c>
      <c r="G1790">
        <v>18.23</v>
      </c>
      <c r="H1790">
        <v>71786.05</v>
      </c>
    </row>
    <row r="1791" spans="1:8">
      <c r="A1791" t="s">
        <v>2105</v>
      </c>
      <c r="B1791" s="1">
        <v>45899</v>
      </c>
      <c r="C1791" t="s">
        <v>331</v>
      </c>
      <c r="D1791" t="s">
        <v>39</v>
      </c>
      <c r="E1791" t="s">
        <v>30</v>
      </c>
      <c r="F1791">
        <v>65283.71</v>
      </c>
      <c r="G1791">
        <v>6.98</v>
      </c>
      <c r="H1791">
        <v>26538.04</v>
      </c>
    </row>
    <row r="1792" spans="1:8">
      <c r="A1792" t="s">
        <v>2106</v>
      </c>
      <c r="B1792" s="1">
        <v>45868</v>
      </c>
      <c r="C1792" t="s">
        <v>744</v>
      </c>
      <c r="D1792" t="s">
        <v>14</v>
      </c>
      <c r="E1792" t="s">
        <v>11</v>
      </c>
      <c r="F1792">
        <v>103755.18</v>
      </c>
      <c r="G1792">
        <v>3.77</v>
      </c>
      <c r="H1792">
        <v>55926.09</v>
      </c>
    </row>
    <row r="1793" spans="1:8">
      <c r="A1793" t="s">
        <v>2107</v>
      </c>
      <c r="B1793" s="1">
        <v>45553</v>
      </c>
      <c r="C1793" t="s">
        <v>378</v>
      </c>
      <c r="D1793" t="s">
        <v>10</v>
      </c>
      <c r="E1793" t="s">
        <v>11</v>
      </c>
      <c r="F1793">
        <v>55600.52</v>
      </c>
      <c r="G1793">
        <v>11.57</v>
      </c>
      <c r="H1793">
        <v>21009.32</v>
      </c>
    </row>
    <row r="1794" spans="1:8">
      <c r="A1794" t="s">
        <v>2108</v>
      </c>
      <c r="B1794" s="1">
        <v>45758</v>
      </c>
      <c r="C1794" t="s">
        <v>361</v>
      </c>
      <c r="D1794" t="s">
        <v>14</v>
      </c>
      <c r="E1794" t="s">
        <v>20</v>
      </c>
      <c r="F1794">
        <v>84669.5</v>
      </c>
      <c r="G1794">
        <v>6.34</v>
      </c>
      <c r="H1794">
        <v>27587.97</v>
      </c>
    </row>
    <row r="1795" spans="1:8">
      <c r="A1795" t="s">
        <v>2109</v>
      </c>
      <c r="B1795" s="1">
        <v>45633</v>
      </c>
      <c r="C1795" t="s">
        <v>880</v>
      </c>
      <c r="D1795" t="s">
        <v>39</v>
      </c>
      <c r="E1795" t="s">
        <v>30</v>
      </c>
      <c r="F1795">
        <v>173219.94</v>
      </c>
      <c r="G1795">
        <v>6.98</v>
      </c>
      <c r="H1795">
        <v>72848.479999999996</v>
      </c>
    </row>
    <row r="1796" spans="1:8">
      <c r="A1796" t="s">
        <v>2110</v>
      </c>
      <c r="B1796" s="1">
        <v>45389</v>
      </c>
      <c r="C1796" t="s">
        <v>331</v>
      </c>
      <c r="D1796" t="s">
        <v>10</v>
      </c>
      <c r="E1796" t="s">
        <v>30</v>
      </c>
      <c r="F1796">
        <v>95730</v>
      </c>
      <c r="G1796">
        <v>22.54</v>
      </c>
      <c r="H1796">
        <v>29056.18</v>
      </c>
    </row>
    <row r="1797" spans="1:8">
      <c r="A1797" t="s">
        <v>2111</v>
      </c>
      <c r="B1797" s="1">
        <v>45398</v>
      </c>
      <c r="C1797" t="s">
        <v>324</v>
      </c>
      <c r="D1797" t="s">
        <v>14</v>
      </c>
      <c r="E1797" t="s">
        <v>30</v>
      </c>
      <c r="F1797">
        <v>191754.7</v>
      </c>
      <c r="G1797">
        <v>8.36</v>
      </c>
      <c r="H1797">
        <v>72826.679999999993</v>
      </c>
    </row>
    <row r="1798" spans="1:8">
      <c r="A1798" t="s">
        <v>2112</v>
      </c>
      <c r="B1798" s="1">
        <v>45676</v>
      </c>
      <c r="C1798" t="s">
        <v>450</v>
      </c>
      <c r="D1798" t="s">
        <v>39</v>
      </c>
      <c r="E1798" t="s">
        <v>11</v>
      </c>
      <c r="F1798">
        <v>222406.66</v>
      </c>
      <c r="G1798">
        <v>1.56</v>
      </c>
      <c r="H1798">
        <v>91800.81</v>
      </c>
    </row>
    <row r="1799" spans="1:8">
      <c r="A1799" t="s">
        <v>2113</v>
      </c>
      <c r="B1799" s="1">
        <v>45732</v>
      </c>
      <c r="C1799" t="s">
        <v>95</v>
      </c>
      <c r="D1799" t="s">
        <v>10</v>
      </c>
      <c r="E1799" t="s">
        <v>11</v>
      </c>
      <c r="F1799">
        <v>235901.24</v>
      </c>
      <c r="G1799">
        <v>13.28</v>
      </c>
      <c r="H1799">
        <v>100927.39</v>
      </c>
    </row>
    <row r="1800" spans="1:8">
      <c r="A1800" t="s">
        <v>2114</v>
      </c>
      <c r="B1800" s="1">
        <v>46000</v>
      </c>
      <c r="C1800" t="s">
        <v>19</v>
      </c>
      <c r="D1800" t="s">
        <v>23</v>
      </c>
      <c r="E1800" t="s">
        <v>20</v>
      </c>
      <c r="F1800">
        <v>218557.01</v>
      </c>
      <c r="G1800">
        <v>5.55</v>
      </c>
      <c r="H1800">
        <v>68498.06</v>
      </c>
    </row>
    <row r="1801" spans="1:8">
      <c r="A1801" t="s">
        <v>2115</v>
      </c>
      <c r="B1801" s="1">
        <v>45455</v>
      </c>
      <c r="C1801" t="s">
        <v>309</v>
      </c>
      <c r="D1801" t="s">
        <v>39</v>
      </c>
      <c r="E1801" t="s">
        <v>20</v>
      </c>
      <c r="F1801">
        <v>43564.74</v>
      </c>
      <c r="G1801">
        <v>10.44</v>
      </c>
      <c r="H1801">
        <v>19443.66</v>
      </c>
    </row>
    <row r="1802" spans="1:8">
      <c r="A1802" t="s">
        <v>2116</v>
      </c>
      <c r="B1802" s="1">
        <v>45550</v>
      </c>
      <c r="C1802" t="s">
        <v>350</v>
      </c>
      <c r="D1802" t="s">
        <v>10</v>
      </c>
      <c r="E1802" t="s">
        <v>30</v>
      </c>
      <c r="F1802">
        <v>30606.65</v>
      </c>
      <c r="G1802">
        <v>2.33</v>
      </c>
      <c r="H1802">
        <v>16369.6</v>
      </c>
    </row>
    <row r="1803" spans="1:8">
      <c r="A1803" t="s">
        <v>2117</v>
      </c>
      <c r="B1803" s="1">
        <v>45625</v>
      </c>
      <c r="C1803" t="s">
        <v>178</v>
      </c>
      <c r="D1803" t="s">
        <v>14</v>
      </c>
      <c r="E1803" t="s">
        <v>17</v>
      </c>
      <c r="F1803">
        <v>170997.95</v>
      </c>
      <c r="G1803">
        <v>10.28</v>
      </c>
      <c r="H1803">
        <v>90750.71</v>
      </c>
    </row>
    <row r="1804" spans="1:8">
      <c r="A1804" t="s">
        <v>2118</v>
      </c>
      <c r="B1804" s="1">
        <v>45871</v>
      </c>
      <c r="C1804" t="s">
        <v>55</v>
      </c>
      <c r="D1804" t="s">
        <v>23</v>
      </c>
      <c r="E1804" t="s">
        <v>17</v>
      </c>
      <c r="F1804">
        <v>147658.32</v>
      </c>
      <c r="G1804">
        <v>23.85</v>
      </c>
      <c r="H1804">
        <v>78821.490000000005</v>
      </c>
    </row>
    <row r="1805" spans="1:8">
      <c r="A1805" t="s">
        <v>2119</v>
      </c>
      <c r="B1805" s="1">
        <v>45665</v>
      </c>
      <c r="C1805" t="s">
        <v>649</v>
      </c>
      <c r="D1805" t="s">
        <v>14</v>
      </c>
      <c r="E1805" t="s">
        <v>17</v>
      </c>
      <c r="F1805">
        <v>86034.71</v>
      </c>
      <c r="G1805">
        <v>18.920000000000002</v>
      </c>
      <c r="H1805">
        <v>42868.98</v>
      </c>
    </row>
    <row r="1806" spans="1:8">
      <c r="A1806" t="s">
        <v>2120</v>
      </c>
      <c r="B1806" s="1">
        <v>45849</v>
      </c>
      <c r="C1806" t="s">
        <v>79</v>
      </c>
      <c r="D1806" t="s">
        <v>14</v>
      </c>
      <c r="E1806" t="s">
        <v>20</v>
      </c>
      <c r="F1806">
        <v>210212.05</v>
      </c>
      <c r="G1806">
        <v>24.39</v>
      </c>
      <c r="H1806">
        <v>89770.96</v>
      </c>
    </row>
    <row r="1807" spans="1:8">
      <c r="A1807" t="s">
        <v>2121</v>
      </c>
      <c r="B1807" s="1">
        <v>45757</v>
      </c>
      <c r="C1807" t="s">
        <v>450</v>
      </c>
      <c r="D1807" t="s">
        <v>23</v>
      </c>
      <c r="E1807" t="s">
        <v>11</v>
      </c>
      <c r="F1807">
        <v>197912.84</v>
      </c>
      <c r="G1807">
        <v>9.6199999999999992</v>
      </c>
      <c r="H1807">
        <v>86265.53</v>
      </c>
    </row>
    <row r="1808" spans="1:8">
      <c r="A1808" t="s">
        <v>2122</v>
      </c>
      <c r="B1808" s="1">
        <v>45834</v>
      </c>
      <c r="C1808" t="s">
        <v>1343</v>
      </c>
      <c r="D1808" t="s">
        <v>39</v>
      </c>
      <c r="E1808" t="s">
        <v>17</v>
      </c>
      <c r="F1808">
        <v>53432.15</v>
      </c>
      <c r="G1808">
        <v>13.3</v>
      </c>
      <c r="H1808">
        <v>16989.11</v>
      </c>
    </row>
    <row r="1809" spans="1:8">
      <c r="A1809" t="s">
        <v>2123</v>
      </c>
      <c r="B1809" s="1">
        <v>45467</v>
      </c>
      <c r="C1809" t="s">
        <v>291</v>
      </c>
      <c r="D1809" t="s">
        <v>10</v>
      </c>
      <c r="E1809" t="s">
        <v>30</v>
      </c>
      <c r="F1809">
        <v>69448.100000000006</v>
      </c>
      <c r="G1809">
        <v>21.73</v>
      </c>
      <c r="H1809">
        <v>33468.870000000003</v>
      </c>
    </row>
    <row r="1810" spans="1:8">
      <c r="A1810" t="s">
        <v>2124</v>
      </c>
      <c r="B1810" s="1">
        <v>45918</v>
      </c>
      <c r="C1810" t="s">
        <v>34</v>
      </c>
      <c r="D1810" t="s">
        <v>39</v>
      </c>
      <c r="E1810" t="s">
        <v>20</v>
      </c>
      <c r="F1810">
        <v>155548.6</v>
      </c>
      <c r="G1810">
        <v>10.91</v>
      </c>
      <c r="H1810">
        <v>62809.14</v>
      </c>
    </row>
    <row r="1811" spans="1:8">
      <c r="A1811" t="s">
        <v>2125</v>
      </c>
      <c r="B1811" s="1">
        <v>45898</v>
      </c>
      <c r="C1811" t="s">
        <v>192</v>
      </c>
      <c r="D1811" t="s">
        <v>14</v>
      </c>
      <c r="E1811" t="s">
        <v>11</v>
      </c>
      <c r="F1811">
        <v>82610.5</v>
      </c>
      <c r="G1811">
        <v>2.4</v>
      </c>
      <c r="H1811">
        <v>23046.959999999999</v>
      </c>
    </row>
    <row r="1812" spans="1:8">
      <c r="A1812" t="s">
        <v>2126</v>
      </c>
      <c r="B1812" s="1">
        <v>45448</v>
      </c>
      <c r="C1812" t="s">
        <v>217</v>
      </c>
      <c r="D1812" t="s">
        <v>14</v>
      </c>
      <c r="E1812" t="s">
        <v>11</v>
      </c>
      <c r="F1812">
        <v>79448.81</v>
      </c>
      <c r="G1812">
        <v>22.17</v>
      </c>
      <c r="H1812">
        <v>42933.29</v>
      </c>
    </row>
    <row r="1813" spans="1:8">
      <c r="A1813" t="s">
        <v>2127</v>
      </c>
      <c r="B1813" s="1">
        <v>45502</v>
      </c>
      <c r="C1813" t="s">
        <v>174</v>
      </c>
      <c r="D1813" t="s">
        <v>39</v>
      </c>
      <c r="E1813" t="s">
        <v>17</v>
      </c>
      <c r="F1813">
        <v>63509.45</v>
      </c>
      <c r="G1813">
        <v>7.05</v>
      </c>
      <c r="H1813">
        <v>23490.13</v>
      </c>
    </row>
    <row r="1814" spans="1:8">
      <c r="A1814" t="s">
        <v>2128</v>
      </c>
      <c r="B1814" s="1">
        <v>45479</v>
      </c>
      <c r="C1814" t="s">
        <v>694</v>
      </c>
      <c r="D1814" t="s">
        <v>10</v>
      </c>
      <c r="E1814" t="s">
        <v>20</v>
      </c>
      <c r="F1814">
        <v>51093.3</v>
      </c>
      <c r="G1814">
        <v>20.059999999999999</v>
      </c>
      <c r="H1814">
        <v>22230.38</v>
      </c>
    </row>
    <row r="1815" spans="1:8">
      <c r="A1815" t="s">
        <v>2129</v>
      </c>
      <c r="B1815" s="1">
        <v>45350</v>
      </c>
      <c r="C1815" t="s">
        <v>275</v>
      </c>
      <c r="D1815" t="s">
        <v>14</v>
      </c>
      <c r="E1815" t="s">
        <v>30</v>
      </c>
      <c r="F1815">
        <v>70469.679999999993</v>
      </c>
      <c r="G1815">
        <v>23.28</v>
      </c>
      <c r="H1815">
        <v>38588.35</v>
      </c>
    </row>
    <row r="1816" spans="1:8">
      <c r="A1816" t="s">
        <v>2130</v>
      </c>
      <c r="B1816" s="1">
        <v>45473</v>
      </c>
      <c r="C1816" t="s">
        <v>108</v>
      </c>
      <c r="D1816" t="s">
        <v>10</v>
      </c>
      <c r="E1816" t="s">
        <v>17</v>
      </c>
      <c r="F1816">
        <v>137305.88</v>
      </c>
      <c r="G1816">
        <v>19.829999999999998</v>
      </c>
      <c r="H1816">
        <v>35309.32</v>
      </c>
    </row>
    <row r="1817" spans="1:8">
      <c r="A1817" t="s">
        <v>2131</v>
      </c>
      <c r="B1817" s="1">
        <v>45541</v>
      </c>
      <c r="C1817" t="s">
        <v>712</v>
      </c>
      <c r="D1817" t="s">
        <v>14</v>
      </c>
      <c r="E1817" t="s">
        <v>20</v>
      </c>
      <c r="F1817">
        <v>50262.09</v>
      </c>
      <c r="G1817">
        <v>1.04</v>
      </c>
      <c r="H1817">
        <v>20878.060000000001</v>
      </c>
    </row>
    <row r="1818" spans="1:8">
      <c r="A1818" t="s">
        <v>2132</v>
      </c>
      <c r="B1818" s="1">
        <v>45886</v>
      </c>
      <c r="C1818" t="s">
        <v>142</v>
      </c>
      <c r="D1818" t="s">
        <v>23</v>
      </c>
      <c r="E1818" t="s">
        <v>20</v>
      </c>
      <c r="F1818">
        <v>21741.45</v>
      </c>
      <c r="G1818">
        <v>23.6</v>
      </c>
      <c r="H1818">
        <v>9188.17</v>
      </c>
    </row>
    <row r="1819" spans="1:8">
      <c r="A1819" t="s">
        <v>2133</v>
      </c>
      <c r="B1819" s="1">
        <v>45992</v>
      </c>
      <c r="C1819" t="s">
        <v>227</v>
      </c>
      <c r="D1819" t="s">
        <v>10</v>
      </c>
      <c r="E1819" t="s">
        <v>11</v>
      </c>
      <c r="F1819">
        <v>47513.38</v>
      </c>
      <c r="G1819">
        <v>8.99</v>
      </c>
      <c r="H1819">
        <v>23579.01</v>
      </c>
    </row>
    <row r="1820" spans="1:8">
      <c r="A1820" t="s">
        <v>2134</v>
      </c>
      <c r="B1820" s="1">
        <v>45752</v>
      </c>
      <c r="C1820" t="s">
        <v>293</v>
      </c>
      <c r="D1820" t="s">
        <v>23</v>
      </c>
      <c r="E1820" t="s">
        <v>17</v>
      </c>
      <c r="F1820">
        <v>53841.760000000002</v>
      </c>
      <c r="G1820">
        <v>11.85</v>
      </c>
      <c r="H1820">
        <v>23153.7</v>
      </c>
    </row>
    <row r="1821" spans="1:8">
      <c r="A1821" t="s">
        <v>2135</v>
      </c>
      <c r="B1821" s="1">
        <v>45406</v>
      </c>
      <c r="C1821" t="s">
        <v>148</v>
      </c>
      <c r="D1821" t="s">
        <v>39</v>
      </c>
      <c r="E1821" t="s">
        <v>11</v>
      </c>
      <c r="F1821">
        <v>143241.62</v>
      </c>
      <c r="G1821">
        <v>12.97</v>
      </c>
      <c r="H1821">
        <v>46650.89</v>
      </c>
    </row>
    <row r="1822" spans="1:8">
      <c r="A1822" t="s">
        <v>2136</v>
      </c>
      <c r="B1822" s="1">
        <v>45718</v>
      </c>
      <c r="C1822" t="s">
        <v>67</v>
      </c>
      <c r="D1822" t="s">
        <v>39</v>
      </c>
      <c r="E1822" t="s">
        <v>30</v>
      </c>
      <c r="F1822">
        <v>171902.25</v>
      </c>
      <c r="G1822">
        <v>3.53</v>
      </c>
      <c r="H1822">
        <v>45212.14</v>
      </c>
    </row>
    <row r="1823" spans="1:8">
      <c r="A1823" t="s">
        <v>2137</v>
      </c>
      <c r="B1823" s="1">
        <v>45295</v>
      </c>
      <c r="C1823" t="s">
        <v>624</v>
      </c>
      <c r="D1823" t="s">
        <v>39</v>
      </c>
      <c r="E1823" t="s">
        <v>30</v>
      </c>
      <c r="F1823">
        <v>16183.77</v>
      </c>
      <c r="G1823">
        <v>13.15</v>
      </c>
      <c r="H1823">
        <v>6877.78</v>
      </c>
    </row>
    <row r="1824" spans="1:8">
      <c r="A1824" t="s">
        <v>2138</v>
      </c>
      <c r="B1824" s="1">
        <v>45508</v>
      </c>
      <c r="C1824" t="s">
        <v>268</v>
      </c>
      <c r="D1824" t="s">
        <v>14</v>
      </c>
      <c r="E1824" t="s">
        <v>20</v>
      </c>
      <c r="F1824">
        <v>207114.8</v>
      </c>
      <c r="G1824">
        <v>11.95</v>
      </c>
      <c r="H1824">
        <v>96133.31</v>
      </c>
    </row>
    <row r="1825" spans="1:8">
      <c r="A1825" t="s">
        <v>2139</v>
      </c>
      <c r="B1825" s="1">
        <v>45487</v>
      </c>
      <c r="C1825" t="s">
        <v>432</v>
      </c>
      <c r="D1825" t="s">
        <v>10</v>
      </c>
      <c r="E1825" t="s">
        <v>30</v>
      </c>
      <c r="F1825">
        <v>151950.62</v>
      </c>
      <c r="G1825">
        <v>23.99</v>
      </c>
      <c r="H1825">
        <v>71478.8</v>
      </c>
    </row>
    <row r="1826" spans="1:8">
      <c r="A1826" t="s">
        <v>2140</v>
      </c>
      <c r="B1826" s="1">
        <v>45372</v>
      </c>
      <c r="C1826" t="s">
        <v>154</v>
      </c>
      <c r="D1826" t="s">
        <v>10</v>
      </c>
      <c r="E1826" t="s">
        <v>17</v>
      </c>
      <c r="F1826">
        <v>41089.440000000002</v>
      </c>
      <c r="G1826">
        <v>13.69</v>
      </c>
      <c r="H1826">
        <v>16807.740000000002</v>
      </c>
    </row>
    <row r="1827" spans="1:8">
      <c r="A1827" t="s">
        <v>2141</v>
      </c>
      <c r="B1827" s="1">
        <v>45770</v>
      </c>
      <c r="C1827" t="s">
        <v>1177</v>
      </c>
      <c r="D1827" t="s">
        <v>23</v>
      </c>
      <c r="E1827" t="s">
        <v>17</v>
      </c>
      <c r="F1827">
        <v>136731.38</v>
      </c>
      <c r="G1827">
        <v>1.76</v>
      </c>
      <c r="H1827">
        <v>38280.559999999998</v>
      </c>
    </row>
    <row r="1828" spans="1:8">
      <c r="A1828" t="s">
        <v>2142</v>
      </c>
      <c r="B1828" s="1">
        <v>45819</v>
      </c>
      <c r="C1828" t="s">
        <v>254</v>
      </c>
      <c r="D1828" t="s">
        <v>10</v>
      </c>
      <c r="E1828" t="s">
        <v>30</v>
      </c>
      <c r="F1828">
        <v>32179.19</v>
      </c>
      <c r="G1828">
        <v>22.04</v>
      </c>
      <c r="H1828">
        <v>12013.68</v>
      </c>
    </row>
    <row r="1829" spans="1:8">
      <c r="A1829" t="s">
        <v>2143</v>
      </c>
      <c r="B1829" s="1">
        <v>45398</v>
      </c>
      <c r="C1829" t="s">
        <v>113</v>
      </c>
      <c r="D1829" t="s">
        <v>10</v>
      </c>
      <c r="E1829" t="s">
        <v>17</v>
      </c>
      <c r="F1829">
        <v>228360.25</v>
      </c>
      <c r="G1829">
        <v>6.61</v>
      </c>
      <c r="H1829">
        <v>98847.64</v>
      </c>
    </row>
    <row r="1830" spans="1:8">
      <c r="A1830" t="s">
        <v>2144</v>
      </c>
      <c r="B1830" s="1">
        <v>45491</v>
      </c>
      <c r="C1830" t="s">
        <v>339</v>
      </c>
      <c r="D1830" t="s">
        <v>23</v>
      </c>
      <c r="E1830" t="s">
        <v>30</v>
      </c>
      <c r="F1830">
        <v>56873.53</v>
      </c>
      <c r="G1830">
        <v>11.08</v>
      </c>
      <c r="H1830">
        <v>19453.87</v>
      </c>
    </row>
    <row r="1831" spans="1:8">
      <c r="A1831" t="s">
        <v>2145</v>
      </c>
      <c r="B1831" s="1">
        <v>45497</v>
      </c>
      <c r="C1831" t="s">
        <v>190</v>
      </c>
      <c r="D1831" t="s">
        <v>23</v>
      </c>
      <c r="E1831" t="s">
        <v>30</v>
      </c>
      <c r="F1831">
        <v>56393.1</v>
      </c>
      <c r="G1831">
        <v>21.19</v>
      </c>
      <c r="H1831">
        <v>29386.34</v>
      </c>
    </row>
    <row r="1832" spans="1:8">
      <c r="A1832" t="s">
        <v>2146</v>
      </c>
      <c r="B1832" s="1">
        <v>45601</v>
      </c>
      <c r="C1832" t="s">
        <v>336</v>
      </c>
      <c r="D1832" t="s">
        <v>39</v>
      </c>
      <c r="E1832" t="s">
        <v>30</v>
      </c>
      <c r="F1832">
        <v>231446.7</v>
      </c>
      <c r="G1832">
        <v>13.73</v>
      </c>
      <c r="H1832">
        <v>120309.11</v>
      </c>
    </row>
    <row r="1833" spans="1:8">
      <c r="A1833" t="s">
        <v>2147</v>
      </c>
      <c r="B1833" s="1">
        <v>45627</v>
      </c>
      <c r="C1833" t="s">
        <v>1204</v>
      </c>
      <c r="D1833" t="s">
        <v>23</v>
      </c>
      <c r="E1833" t="s">
        <v>20</v>
      </c>
      <c r="F1833">
        <v>210041.28</v>
      </c>
      <c r="G1833">
        <v>16.63</v>
      </c>
      <c r="H1833">
        <v>115498.05</v>
      </c>
    </row>
    <row r="1834" spans="1:8">
      <c r="A1834" t="s">
        <v>2148</v>
      </c>
      <c r="B1834" s="1">
        <v>45963</v>
      </c>
      <c r="C1834" t="s">
        <v>133</v>
      </c>
      <c r="D1834" t="s">
        <v>23</v>
      </c>
      <c r="E1834" t="s">
        <v>30</v>
      </c>
      <c r="F1834">
        <v>94659.41</v>
      </c>
      <c r="G1834">
        <v>19.010000000000002</v>
      </c>
      <c r="H1834">
        <v>29659.16</v>
      </c>
    </row>
    <row r="1835" spans="1:8">
      <c r="A1835" t="s">
        <v>2149</v>
      </c>
      <c r="B1835" s="1">
        <v>46002</v>
      </c>
      <c r="C1835" t="s">
        <v>638</v>
      </c>
      <c r="D1835" t="s">
        <v>14</v>
      </c>
      <c r="E1835" t="s">
        <v>11</v>
      </c>
      <c r="F1835">
        <v>190953.4</v>
      </c>
      <c r="G1835">
        <v>22.33</v>
      </c>
      <c r="H1835">
        <v>55385.38</v>
      </c>
    </row>
    <row r="1836" spans="1:8">
      <c r="A1836" t="s">
        <v>2150</v>
      </c>
      <c r="B1836" s="1">
        <v>45796</v>
      </c>
      <c r="C1836" t="s">
        <v>522</v>
      </c>
      <c r="D1836" t="s">
        <v>23</v>
      </c>
      <c r="E1836" t="s">
        <v>17</v>
      </c>
      <c r="F1836">
        <v>136309.10999999999</v>
      </c>
      <c r="G1836">
        <v>8.85</v>
      </c>
      <c r="H1836">
        <v>64217.47</v>
      </c>
    </row>
    <row r="1837" spans="1:8">
      <c r="A1837" t="s">
        <v>2151</v>
      </c>
      <c r="B1837" s="1">
        <v>45694</v>
      </c>
      <c r="C1837" t="s">
        <v>108</v>
      </c>
      <c r="D1837" t="s">
        <v>10</v>
      </c>
      <c r="E1837" t="s">
        <v>30</v>
      </c>
      <c r="F1837">
        <v>27134.080000000002</v>
      </c>
      <c r="G1837">
        <v>19.46</v>
      </c>
      <c r="H1837">
        <v>7294.27</v>
      </c>
    </row>
    <row r="1838" spans="1:8">
      <c r="A1838" t="s">
        <v>2152</v>
      </c>
      <c r="B1838" s="1">
        <v>45952</v>
      </c>
      <c r="C1838" t="s">
        <v>215</v>
      </c>
      <c r="D1838" t="s">
        <v>10</v>
      </c>
      <c r="E1838" t="s">
        <v>30</v>
      </c>
      <c r="F1838">
        <v>242412.56</v>
      </c>
      <c r="G1838">
        <v>2.98</v>
      </c>
      <c r="H1838">
        <v>66000.73</v>
      </c>
    </row>
    <row r="1839" spans="1:8">
      <c r="A1839" t="s">
        <v>2153</v>
      </c>
      <c r="B1839" s="1">
        <v>45793</v>
      </c>
      <c r="C1839" t="s">
        <v>9</v>
      </c>
      <c r="D1839" t="s">
        <v>39</v>
      </c>
      <c r="E1839" t="s">
        <v>11</v>
      </c>
      <c r="F1839">
        <v>82935.81</v>
      </c>
      <c r="G1839">
        <v>16.93</v>
      </c>
      <c r="H1839">
        <v>34450.03</v>
      </c>
    </row>
    <row r="1840" spans="1:8">
      <c r="A1840" t="s">
        <v>2154</v>
      </c>
      <c r="B1840" s="1">
        <v>45435</v>
      </c>
      <c r="C1840" t="s">
        <v>1613</v>
      </c>
      <c r="D1840" t="s">
        <v>23</v>
      </c>
      <c r="E1840" t="s">
        <v>11</v>
      </c>
      <c r="F1840">
        <v>57661.47</v>
      </c>
      <c r="G1840">
        <v>14.77</v>
      </c>
      <c r="H1840">
        <v>17607.09</v>
      </c>
    </row>
    <row r="1841" spans="1:8">
      <c r="A1841" t="s">
        <v>2155</v>
      </c>
      <c r="B1841" s="1">
        <v>45560</v>
      </c>
      <c r="C1841" t="s">
        <v>65</v>
      </c>
      <c r="D1841" t="s">
        <v>10</v>
      </c>
      <c r="E1841" t="s">
        <v>11</v>
      </c>
      <c r="F1841">
        <v>173094.89</v>
      </c>
      <c r="G1841">
        <v>1.24</v>
      </c>
      <c r="H1841">
        <v>59453.1</v>
      </c>
    </row>
    <row r="1842" spans="1:8">
      <c r="A1842" t="s">
        <v>2156</v>
      </c>
      <c r="B1842" s="1">
        <v>45897</v>
      </c>
      <c r="C1842" t="s">
        <v>252</v>
      </c>
      <c r="D1842" t="s">
        <v>39</v>
      </c>
      <c r="E1842" t="s">
        <v>11</v>
      </c>
      <c r="F1842">
        <v>143344.72</v>
      </c>
      <c r="G1842">
        <v>22.28</v>
      </c>
      <c r="H1842">
        <v>55855.92</v>
      </c>
    </row>
    <row r="1843" spans="1:8">
      <c r="A1843" t="s">
        <v>2157</v>
      </c>
      <c r="B1843" s="1">
        <v>45355</v>
      </c>
      <c r="C1843" t="s">
        <v>200</v>
      </c>
      <c r="D1843" t="s">
        <v>10</v>
      </c>
      <c r="E1843" t="s">
        <v>11</v>
      </c>
      <c r="F1843">
        <v>17498.73</v>
      </c>
      <c r="G1843">
        <v>20.94</v>
      </c>
      <c r="H1843">
        <v>7286.68</v>
      </c>
    </row>
    <row r="1844" spans="1:8">
      <c r="A1844" t="s">
        <v>2158</v>
      </c>
      <c r="B1844" s="1">
        <v>45571</v>
      </c>
      <c r="C1844" t="s">
        <v>792</v>
      </c>
      <c r="D1844" t="s">
        <v>23</v>
      </c>
      <c r="E1844" t="s">
        <v>20</v>
      </c>
      <c r="F1844">
        <v>139510.72</v>
      </c>
      <c r="G1844">
        <v>6.17</v>
      </c>
      <c r="H1844">
        <v>71989.19</v>
      </c>
    </row>
    <row r="1845" spans="1:8">
      <c r="A1845" t="s">
        <v>2159</v>
      </c>
      <c r="B1845" s="1">
        <v>45731</v>
      </c>
      <c r="C1845" t="s">
        <v>505</v>
      </c>
      <c r="D1845" t="s">
        <v>14</v>
      </c>
      <c r="E1845" t="s">
        <v>20</v>
      </c>
      <c r="F1845">
        <v>120994.31</v>
      </c>
      <c r="G1845">
        <v>5.03</v>
      </c>
      <c r="H1845">
        <v>62341.42</v>
      </c>
    </row>
    <row r="1846" spans="1:8">
      <c r="A1846" t="s">
        <v>2160</v>
      </c>
      <c r="B1846" s="1">
        <v>45836</v>
      </c>
      <c r="C1846" t="s">
        <v>135</v>
      </c>
      <c r="D1846" t="s">
        <v>23</v>
      </c>
      <c r="E1846" t="s">
        <v>30</v>
      </c>
      <c r="F1846">
        <v>70225.539999999994</v>
      </c>
      <c r="G1846">
        <v>9.27</v>
      </c>
      <c r="H1846">
        <v>37249.81</v>
      </c>
    </row>
    <row r="1847" spans="1:8">
      <c r="A1847" t="s">
        <v>2161</v>
      </c>
      <c r="B1847" s="1">
        <v>45816</v>
      </c>
      <c r="C1847" t="s">
        <v>51</v>
      </c>
      <c r="D1847" t="s">
        <v>14</v>
      </c>
      <c r="E1847" t="s">
        <v>30</v>
      </c>
      <c r="F1847">
        <v>23287.19</v>
      </c>
      <c r="G1847">
        <v>2.64</v>
      </c>
      <c r="H1847">
        <v>6410.62</v>
      </c>
    </row>
    <row r="1848" spans="1:8">
      <c r="A1848" t="s">
        <v>2162</v>
      </c>
      <c r="B1848" s="1">
        <v>45542</v>
      </c>
      <c r="C1848" t="s">
        <v>142</v>
      </c>
      <c r="D1848" t="s">
        <v>10</v>
      </c>
      <c r="E1848" t="s">
        <v>11</v>
      </c>
      <c r="F1848">
        <v>108555.84</v>
      </c>
      <c r="G1848">
        <v>14.41</v>
      </c>
      <c r="H1848">
        <v>46640.2</v>
      </c>
    </row>
    <row r="1849" spans="1:8">
      <c r="A1849" t="s">
        <v>2163</v>
      </c>
      <c r="B1849" s="1">
        <v>45846</v>
      </c>
      <c r="C1849" t="s">
        <v>53</v>
      </c>
      <c r="D1849" t="s">
        <v>10</v>
      </c>
      <c r="E1849" t="s">
        <v>30</v>
      </c>
      <c r="F1849">
        <v>66148.06</v>
      </c>
      <c r="G1849">
        <v>14.48</v>
      </c>
      <c r="H1849">
        <v>29536.31</v>
      </c>
    </row>
    <row r="1850" spans="1:8">
      <c r="A1850" t="s">
        <v>2164</v>
      </c>
      <c r="B1850" s="1">
        <v>45825</v>
      </c>
      <c r="C1850" t="s">
        <v>167</v>
      </c>
      <c r="D1850" t="s">
        <v>10</v>
      </c>
      <c r="E1850" t="s">
        <v>30</v>
      </c>
      <c r="F1850">
        <v>122094.64</v>
      </c>
      <c r="G1850">
        <v>21.02</v>
      </c>
      <c r="H1850">
        <v>44644.26</v>
      </c>
    </row>
    <row r="1851" spans="1:8">
      <c r="A1851" t="s">
        <v>2165</v>
      </c>
      <c r="B1851" s="1">
        <v>45501</v>
      </c>
      <c r="C1851" t="s">
        <v>934</v>
      </c>
      <c r="D1851" t="s">
        <v>39</v>
      </c>
      <c r="E1851" t="s">
        <v>11</v>
      </c>
      <c r="F1851">
        <v>55117.72</v>
      </c>
      <c r="G1851">
        <v>15.23</v>
      </c>
      <c r="H1851">
        <v>21911.32</v>
      </c>
    </row>
    <row r="1852" spans="1:8">
      <c r="A1852" t="s">
        <v>2166</v>
      </c>
      <c r="B1852" s="1">
        <v>45904</v>
      </c>
      <c r="C1852" t="s">
        <v>196</v>
      </c>
      <c r="D1852" t="s">
        <v>14</v>
      </c>
      <c r="E1852" t="s">
        <v>17</v>
      </c>
      <c r="F1852">
        <v>196197.12</v>
      </c>
      <c r="G1852">
        <v>13.64</v>
      </c>
      <c r="H1852">
        <v>62474.93</v>
      </c>
    </row>
    <row r="1853" spans="1:8">
      <c r="A1853" t="s">
        <v>2167</v>
      </c>
      <c r="B1853" s="1">
        <v>45868</v>
      </c>
      <c r="C1853" t="s">
        <v>1657</v>
      </c>
      <c r="D1853" t="s">
        <v>39</v>
      </c>
      <c r="E1853" t="s">
        <v>17</v>
      </c>
      <c r="F1853">
        <v>104431.55</v>
      </c>
      <c r="G1853">
        <v>19.47</v>
      </c>
      <c r="H1853">
        <v>53118.080000000002</v>
      </c>
    </row>
    <row r="1854" spans="1:8">
      <c r="A1854" t="s">
        <v>2168</v>
      </c>
      <c r="B1854" s="1">
        <v>45810</v>
      </c>
      <c r="C1854" t="s">
        <v>69</v>
      </c>
      <c r="D1854" t="s">
        <v>39</v>
      </c>
      <c r="E1854" t="s">
        <v>20</v>
      </c>
      <c r="F1854">
        <v>236898.81</v>
      </c>
      <c r="G1854">
        <v>12.46</v>
      </c>
      <c r="H1854">
        <v>114933.47</v>
      </c>
    </row>
    <row r="1855" spans="1:8">
      <c r="A1855" t="s">
        <v>2169</v>
      </c>
      <c r="B1855" s="1">
        <v>45460</v>
      </c>
      <c r="C1855" t="s">
        <v>442</v>
      </c>
      <c r="D1855" t="s">
        <v>23</v>
      </c>
      <c r="E1855" t="s">
        <v>17</v>
      </c>
      <c r="F1855">
        <v>147811.03</v>
      </c>
      <c r="G1855">
        <v>16.16</v>
      </c>
      <c r="H1855">
        <v>62080.49</v>
      </c>
    </row>
    <row r="1856" spans="1:8">
      <c r="A1856" t="s">
        <v>2170</v>
      </c>
      <c r="B1856" s="1">
        <v>45702</v>
      </c>
      <c r="C1856" t="s">
        <v>344</v>
      </c>
      <c r="D1856" t="s">
        <v>39</v>
      </c>
      <c r="E1856" t="s">
        <v>30</v>
      </c>
      <c r="F1856">
        <v>65482.09</v>
      </c>
      <c r="G1856">
        <v>17.79</v>
      </c>
      <c r="H1856">
        <v>29073.02</v>
      </c>
    </row>
    <row r="1857" spans="1:8">
      <c r="A1857" t="s">
        <v>2171</v>
      </c>
      <c r="B1857" s="1">
        <v>45995</v>
      </c>
      <c r="C1857" t="s">
        <v>974</v>
      </c>
      <c r="D1857" t="s">
        <v>10</v>
      </c>
      <c r="E1857" t="s">
        <v>30</v>
      </c>
      <c r="F1857">
        <v>128708.56</v>
      </c>
      <c r="G1857">
        <v>24.5</v>
      </c>
      <c r="H1857">
        <v>62766.71</v>
      </c>
    </row>
    <row r="1858" spans="1:8">
      <c r="A1858" t="s">
        <v>2172</v>
      </c>
      <c r="B1858" s="1">
        <v>45467</v>
      </c>
      <c r="C1858" t="s">
        <v>810</v>
      </c>
      <c r="D1858" t="s">
        <v>14</v>
      </c>
      <c r="E1858" t="s">
        <v>30</v>
      </c>
      <c r="F1858">
        <v>83790.240000000005</v>
      </c>
      <c r="G1858">
        <v>15.56</v>
      </c>
      <c r="H1858">
        <v>39996.629999999997</v>
      </c>
    </row>
    <row r="1859" spans="1:8">
      <c r="A1859" t="s">
        <v>2173</v>
      </c>
      <c r="B1859" s="1">
        <v>45564</v>
      </c>
      <c r="C1859" t="s">
        <v>298</v>
      </c>
      <c r="D1859" t="s">
        <v>14</v>
      </c>
      <c r="E1859" t="s">
        <v>30</v>
      </c>
      <c r="F1859">
        <v>130752.41</v>
      </c>
      <c r="G1859">
        <v>4.7699999999999996</v>
      </c>
      <c r="H1859">
        <v>70934.52</v>
      </c>
    </row>
    <row r="1860" spans="1:8">
      <c r="A1860" t="s">
        <v>2174</v>
      </c>
      <c r="B1860" s="1">
        <v>45516</v>
      </c>
      <c r="C1860" t="s">
        <v>905</v>
      </c>
      <c r="D1860" t="s">
        <v>23</v>
      </c>
      <c r="E1860" t="s">
        <v>17</v>
      </c>
      <c r="F1860">
        <v>197558.59</v>
      </c>
      <c r="G1860">
        <v>14.37</v>
      </c>
      <c r="H1860">
        <v>66361.67</v>
      </c>
    </row>
    <row r="1861" spans="1:8">
      <c r="A1861" t="s">
        <v>2175</v>
      </c>
      <c r="B1861" s="1">
        <v>45771</v>
      </c>
      <c r="C1861" t="s">
        <v>690</v>
      </c>
      <c r="D1861" t="s">
        <v>10</v>
      </c>
      <c r="E1861" t="s">
        <v>30</v>
      </c>
      <c r="F1861">
        <v>152031.14000000001</v>
      </c>
      <c r="G1861">
        <v>11.34</v>
      </c>
      <c r="H1861">
        <v>49642.93</v>
      </c>
    </row>
    <row r="1862" spans="1:8">
      <c r="A1862" t="s">
        <v>2176</v>
      </c>
      <c r="B1862" s="1">
        <v>45450</v>
      </c>
      <c r="C1862" t="s">
        <v>667</v>
      </c>
      <c r="D1862" t="s">
        <v>23</v>
      </c>
      <c r="E1862" t="s">
        <v>11</v>
      </c>
      <c r="F1862">
        <v>26111.81</v>
      </c>
      <c r="G1862">
        <v>18.5</v>
      </c>
      <c r="H1862">
        <v>13810.02</v>
      </c>
    </row>
    <row r="1863" spans="1:8">
      <c r="A1863" t="s">
        <v>2177</v>
      </c>
      <c r="B1863" s="1">
        <v>46020</v>
      </c>
      <c r="C1863" t="s">
        <v>439</v>
      </c>
      <c r="D1863" t="s">
        <v>14</v>
      </c>
      <c r="E1863" t="s">
        <v>30</v>
      </c>
      <c r="F1863">
        <v>226994.33</v>
      </c>
      <c r="G1863">
        <v>11.16</v>
      </c>
      <c r="H1863">
        <v>102656.56</v>
      </c>
    </row>
    <row r="1864" spans="1:8">
      <c r="A1864" t="s">
        <v>2178</v>
      </c>
      <c r="B1864" s="1">
        <v>45402</v>
      </c>
      <c r="C1864" t="s">
        <v>622</v>
      </c>
      <c r="D1864" t="s">
        <v>10</v>
      </c>
      <c r="E1864" t="s">
        <v>30</v>
      </c>
      <c r="F1864">
        <v>45534.43</v>
      </c>
      <c r="G1864">
        <v>0.4</v>
      </c>
      <c r="H1864">
        <v>14463.78</v>
      </c>
    </row>
    <row r="1865" spans="1:8">
      <c r="A1865" t="s">
        <v>2179</v>
      </c>
      <c r="B1865" s="1">
        <v>45332</v>
      </c>
      <c r="C1865" t="s">
        <v>450</v>
      </c>
      <c r="D1865" t="s">
        <v>14</v>
      </c>
      <c r="E1865" t="s">
        <v>20</v>
      </c>
      <c r="F1865">
        <v>93861.39</v>
      </c>
      <c r="G1865">
        <v>20.75</v>
      </c>
      <c r="H1865">
        <v>28441.95</v>
      </c>
    </row>
    <row r="1866" spans="1:8">
      <c r="A1866" t="s">
        <v>2180</v>
      </c>
      <c r="B1866" s="1">
        <v>45907</v>
      </c>
      <c r="C1866" t="s">
        <v>224</v>
      </c>
      <c r="D1866" t="s">
        <v>23</v>
      </c>
      <c r="E1866" t="s">
        <v>17</v>
      </c>
      <c r="F1866">
        <v>84595.71</v>
      </c>
      <c r="G1866">
        <v>11.92</v>
      </c>
      <c r="H1866">
        <v>45169.14</v>
      </c>
    </row>
    <row r="1867" spans="1:8">
      <c r="A1867" t="s">
        <v>2181</v>
      </c>
      <c r="B1867" s="1">
        <v>45729</v>
      </c>
      <c r="C1867" t="s">
        <v>573</v>
      </c>
      <c r="D1867" t="s">
        <v>39</v>
      </c>
      <c r="E1867" t="s">
        <v>30</v>
      </c>
      <c r="F1867">
        <v>36262.61</v>
      </c>
      <c r="G1867">
        <v>23.17</v>
      </c>
      <c r="H1867">
        <v>11303.98</v>
      </c>
    </row>
    <row r="1868" spans="1:8">
      <c r="A1868" t="s">
        <v>2182</v>
      </c>
      <c r="B1868" s="1">
        <v>45640</v>
      </c>
      <c r="C1868" t="s">
        <v>146</v>
      </c>
      <c r="D1868" t="s">
        <v>14</v>
      </c>
      <c r="E1868" t="s">
        <v>11</v>
      </c>
      <c r="F1868">
        <v>115903.55</v>
      </c>
      <c r="G1868">
        <v>6.74</v>
      </c>
      <c r="H1868">
        <v>40591.19</v>
      </c>
    </row>
    <row r="1869" spans="1:8">
      <c r="A1869" t="s">
        <v>2183</v>
      </c>
      <c r="B1869" s="1">
        <v>45694</v>
      </c>
      <c r="C1869" t="s">
        <v>113</v>
      </c>
      <c r="D1869" t="s">
        <v>10</v>
      </c>
      <c r="E1869" t="s">
        <v>30</v>
      </c>
      <c r="F1869">
        <v>97914.97</v>
      </c>
      <c r="G1869">
        <v>8.98</v>
      </c>
      <c r="H1869">
        <v>37669.89</v>
      </c>
    </row>
    <row r="1870" spans="1:8">
      <c r="A1870" t="s">
        <v>2184</v>
      </c>
      <c r="B1870" s="1">
        <v>45754</v>
      </c>
      <c r="C1870" t="s">
        <v>45</v>
      </c>
      <c r="D1870" t="s">
        <v>10</v>
      </c>
      <c r="E1870" t="s">
        <v>20</v>
      </c>
      <c r="F1870">
        <v>126388.25</v>
      </c>
      <c r="G1870">
        <v>10.42</v>
      </c>
      <c r="H1870">
        <v>45887.08</v>
      </c>
    </row>
    <row r="1871" spans="1:8">
      <c r="A1871" t="s">
        <v>2185</v>
      </c>
      <c r="B1871" s="1">
        <v>45420</v>
      </c>
      <c r="C1871" t="s">
        <v>163</v>
      </c>
      <c r="D1871" t="s">
        <v>23</v>
      </c>
      <c r="E1871" t="s">
        <v>30</v>
      </c>
      <c r="F1871">
        <v>214831.02</v>
      </c>
      <c r="G1871">
        <v>8.17</v>
      </c>
      <c r="H1871">
        <v>115608.43</v>
      </c>
    </row>
    <row r="1872" spans="1:8">
      <c r="A1872" t="s">
        <v>2186</v>
      </c>
      <c r="B1872" s="1">
        <v>45869</v>
      </c>
      <c r="C1872" t="s">
        <v>55</v>
      </c>
      <c r="D1872" t="s">
        <v>23</v>
      </c>
      <c r="E1872" t="s">
        <v>11</v>
      </c>
      <c r="F1872">
        <v>239055.97</v>
      </c>
      <c r="G1872">
        <v>12.95</v>
      </c>
      <c r="H1872">
        <v>114971.96</v>
      </c>
    </row>
    <row r="1873" spans="1:8">
      <c r="A1873" t="s">
        <v>2187</v>
      </c>
      <c r="B1873" s="1">
        <v>45889</v>
      </c>
      <c r="C1873" t="s">
        <v>1084</v>
      </c>
      <c r="D1873" t="s">
        <v>14</v>
      </c>
      <c r="E1873" t="s">
        <v>11</v>
      </c>
      <c r="F1873">
        <v>184239.73</v>
      </c>
      <c r="G1873">
        <v>11.43</v>
      </c>
      <c r="H1873">
        <v>94440.62</v>
      </c>
    </row>
    <row r="1874" spans="1:8">
      <c r="A1874" t="s">
        <v>2188</v>
      </c>
      <c r="B1874" s="1">
        <v>45510</v>
      </c>
      <c r="C1874" t="s">
        <v>519</v>
      </c>
      <c r="D1874" t="s">
        <v>10</v>
      </c>
      <c r="E1874" t="s">
        <v>20</v>
      </c>
      <c r="F1874">
        <v>172578.42</v>
      </c>
      <c r="G1874">
        <v>13.87</v>
      </c>
      <c r="H1874">
        <v>58705.55</v>
      </c>
    </row>
    <row r="1875" spans="1:8">
      <c r="A1875" t="s">
        <v>2189</v>
      </c>
      <c r="B1875" s="1">
        <v>45971</v>
      </c>
      <c r="C1875" t="s">
        <v>204</v>
      </c>
      <c r="D1875" t="s">
        <v>14</v>
      </c>
      <c r="E1875" t="s">
        <v>17</v>
      </c>
      <c r="F1875">
        <v>60205.49</v>
      </c>
      <c r="G1875">
        <v>10.63</v>
      </c>
      <c r="H1875">
        <v>16709</v>
      </c>
    </row>
    <row r="1876" spans="1:8">
      <c r="A1876" t="s">
        <v>2190</v>
      </c>
      <c r="B1876" s="1">
        <v>45555</v>
      </c>
      <c r="C1876" t="s">
        <v>769</v>
      </c>
      <c r="D1876" t="s">
        <v>39</v>
      </c>
      <c r="E1876" t="s">
        <v>11</v>
      </c>
      <c r="F1876">
        <v>119844.14</v>
      </c>
      <c r="G1876">
        <v>0.27</v>
      </c>
      <c r="H1876">
        <v>46192.73</v>
      </c>
    </row>
    <row r="1877" spans="1:8">
      <c r="A1877" t="s">
        <v>2191</v>
      </c>
      <c r="B1877" s="1">
        <v>45330</v>
      </c>
      <c r="C1877" t="s">
        <v>41</v>
      </c>
      <c r="D1877" t="s">
        <v>14</v>
      </c>
      <c r="E1877" t="s">
        <v>30</v>
      </c>
      <c r="F1877">
        <v>68982.05</v>
      </c>
      <c r="G1877">
        <v>21.18</v>
      </c>
      <c r="H1877">
        <v>26552.04</v>
      </c>
    </row>
    <row r="1878" spans="1:8">
      <c r="A1878" t="s">
        <v>2192</v>
      </c>
      <c r="B1878" s="1">
        <v>45664</v>
      </c>
      <c r="C1878" t="s">
        <v>150</v>
      </c>
      <c r="D1878" t="s">
        <v>10</v>
      </c>
      <c r="E1878" t="s">
        <v>17</v>
      </c>
      <c r="F1878">
        <v>98806.89</v>
      </c>
      <c r="G1878">
        <v>7.53</v>
      </c>
      <c r="H1878">
        <v>50475.01</v>
      </c>
    </row>
    <row r="1879" spans="1:8">
      <c r="A1879" t="s">
        <v>2193</v>
      </c>
      <c r="B1879" s="1">
        <v>45984</v>
      </c>
      <c r="C1879" t="s">
        <v>694</v>
      </c>
      <c r="D1879" t="s">
        <v>14</v>
      </c>
      <c r="E1879" t="s">
        <v>17</v>
      </c>
      <c r="F1879">
        <v>37509.57</v>
      </c>
      <c r="G1879">
        <v>18.27</v>
      </c>
      <c r="H1879">
        <v>17811.669999999998</v>
      </c>
    </row>
    <row r="1880" spans="1:8">
      <c r="A1880" t="s">
        <v>2194</v>
      </c>
      <c r="B1880" s="1">
        <v>45645</v>
      </c>
      <c r="C1880" t="s">
        <v>111</v>
      </c>
      <c r="D1880" t="s">
        <v>14</v>
      </c>
      <c r="E1880" t="s">
        <v>17</v>
      </c>
      <c r="F1880">
        <v>49041.29</v>
      </c>
      <c r="G1880">
        <v>18.690000000000001</v>
      </c>
      <c r="H1880">
        <v>16796.400000000001</v>
      </c>
    </row>
    <row r="1881" spans="1:8">
      <c r="A1881" t="s">
        <v>2195</v>
      </c>
      <c r="B1881" s="1">
        <v>45430</v>
      </c>
      <c r="C1881" t="s">
        <v>477</v>
      </c>
      <c r="D1881" t="s">
        <v>39</v>
      </c>
      <c r="E1881" t="s">
        <v>20</v>
      </c>
      <c r="F1881">
        <v>50721.05</v>
      </c>
      <c r="G1881">
        <v>4.32</v>
      </c>
      <c r="H1881">
        <v>24058.04</v>
      </c>
    </row>
    <row r="1882" spans="1:8">
      <c r="A1882" t="s">
        <v>2196</v>
      </c>
      <c r="B1882" s="1">
        <v>45741</v>
      </c>
      <c r="C1882" t="s">
        <v>243</v>
      </c>
      <c r="D1882" t="s">
        <v>14</v>
      </c>
      <c r="E1882" t="s">
        <v>30</v>
      </c>
      <c r="F1882">
        <v>104178.21</v>
      </c>
      <c r="G1882">
        <v>22.9</v>
      </c>
      <c r="H1882">
        <v>30778.97</v>
      </c>
    </row>
    <row r="1883" spans="1:8">
      <c r="A1883" t="s">
        <v>2197</v>
      </c>
      <c r="B1883" s="1">
        <v>45351</v>
      </c>
      <c r="C1883" t="s">
        <v>1180</v>
      </c>
      <c r="D1883" t="s">
        <v>14</v>
      </c>
      <c r="E1883" t="s">
        <v>30</v>
      </c>
      <c r="F1883">
        <v>231412.73</v>
      </c>
      <c r="G1883">
        <v>15.89</v>
      </c>
      <c r="H1883">
        <v>119335.78</v>
      </c>
    </row>
    <row r="1884" spans="1:8">
      <c r="A1884" t="s">
        <v>2198</v>
      </c>
      <c r="B1884" s="1">
        <v>45905</v>
      </c>
      <c r="C1884" t="s">
        <v>636</v>
      </c>
      <c r="D1884" t="s">
        <v>39</v>
      </c>
      <c r="E1884" t="s">
        <v>11</v>
      </c>
      <c r="F1884">
        <v>136199.23000000001</v>
      </c>
      <c r="G1884">
        <v>18.22</v>
      </c>
      <c r="H1884">
        <v>65136.74</v>
      </c>
    </row>
    <row r="1885" spans="1:8">
      <c r="A1885" t="s">
        <v>2199</v>
      </c>
      <c r="B1885" s="1">
        <v>45440</v>
      </c>
      <c r="C1885" t="s">
        <v>309</v>
      </c>
      <c r="D1885" t="s">
        <v>23</v>
      </c>
      <c r="E1885" t="s">
        <v>20</v>
      </c>
      <c r="F1885">
        <v>18950.88</v>
      </c>
      <c r="G1885">
        <v>21.32</v>
      </c>
      <c r="H1885">
        <v>7617.98</v>
      </c>
    </row>
    <row r="1886" spans="1:8">
      <c r="A1886" t="s">
        <v>2200</v>
      </c>
      <c r="B1886" s="1">
        <v>45630</v>
      </c>
      <c r="C1886" t="s">
        <v>178</v>
      </c>
      <c r="D1886" t="s">
        <v>39</v>
      </c>
      <c r="E1886" t="s">
        <v>17</v>
      </c>
      <c r="F1886">
        <v>136062.21</v>
      </c>
      <c r="G1886">
        <v>13.4</v>
      </c>
      <c r="H1886">
        <v>66210.929999999993</v>
      </c>
    </row>
    <row r="1887" spans="1:8">
      <c r="A1887" t="s">
        <v>2201</v>
      </c>
      <c r="B1887" s="1">
        <v>45955</v>
      </c>
      <c r="C1887" t="s">
        <v>427</v>
      </c>
      <c r="D1887" t="s">
        <v>14</v>
      </c>
      <c r="E1887" t="s">
        <v>11</v>
      </c>
      <c r="F1887">
        <v>168700.59</v>
      </c>
      <c r="G1887">
        <v>7.19</v>
      </c>
      <c r="H1887">
        <v>81115.149999999994</v>
      </c>
    </row>
    <row r="1888" spans="1:8">
      <c r="A1888" t="s">
        <v>2202</v>
      </c>
      <c r="B1888" s="1">
        <v>45331</v>
      </c>
      <c r="C1888" t="s">
        <v>75</v>
      </c>
      <c r="D1888" t="s">
        <v>14</v>
      </c>
      <c r="E1888" t="s">
        <v>30</v>
      </c>
      <c r="F1888">
        <v>36590.559999999998</v>
      </c>
      <c r="G1888">
        <v>4.62</v>
      </c>
      <c r="H1888">
        <v>9312.01</v>
      </c>
    </row>
    <row r="1889" spans="1:8">
      <c r="A1889" t="s">
        <v>2203</v>
      </c>
      <c r="B1889" s="1">
        <v>45688</v>
      </c>
      <c r="C1889" t="s">
        <v>146</v>
      </c>
      <c r="D1889" t="s">
        <v>10</v>
      </c>
      <c r="E1889" t="s">
        <v>20</v>
      </c>
      <c r="F1889">
        <v>91163.63</v>
      </c>
      <c r="G1889">
        <v>21.65</v>
      </c>
      <c r="H1889">
        <v>30803.52</v>
      </c>
    </row>
    <row r="1890" spans="1:8">
      <c r="A1890" t="s">
        <v>2204</v>
      </c>
      <c r="B1890" s="1">
        <v>45911</v>
      </c>
      <c r="C1890" t="s">
        <v>647</v>
      </c>
      <c r="D1890" t="s">
        <v>39</v>
      </c>
      <c r="E1890" t="s">
        <v>20</v>
      </c>
      <c r="F1890">
        <v>80316.100000000006</v>
      </c>
      <c r="G1890">
        <v>20.53</v>
      </c>
      <c r="H1890">
        <v>39905.79</v>
      </c>
    </row>
    <row r="1891" spans="1:8">
      <c r="A1891" t="s">
        <v>2205</v>
      </c>
      <c r="B1891" s="1">
        <v>45970</v>
      </c>
      <c r="C1891" t="s">
        <v>573</v>
      </c>
      <c r="D1891" t="s">
        <v>23</v>
      </c>
      <c r="E1891" t="s">
        <v>30</v>
      </c>
      <c r="F1891">
        <v>209944.49</v>
      </c>
      <c r="G1891">
        <v>12.27</v>
      </c>
      <c r="H1891">
        <v>54228.65</v>
      </c>
    </row>
    <row r="1892" spans="1:8">
      <c r="A1892" t="s">
        <v>2206</v>
      </c>
      <c r="B1892" s="1">
        <v>45847</v>
      </c>
      <c r="C1892" t="s">
        <v>450</v>
      </c>
      <c r="D1892" t="s">
        <v>23</v>
      </c>
      <c r="E1892" t="s">
        <v>17</v>
      </c>
      <c r="F1892">
        <v>105023.64</v>
      </c>
      <c r="G1892">
        <v>15.04</v>
      </c>
      <c r="H1892">
        <v>57747.76</v>
      </c>
    </row>
    <row r="1893" spans="1:8">
      <c r="A1893" t="s">
        <v>2207</v>
      </c>
      <c r="B1893" s="1">
        <v>45875</v>
      </c>
      <c r="C1893" t="s">
        <v>545</v>
      </c>
      <c r="D1893" t="s">
        <v>10</v>
      </c>
      <c r="E1893" t="s">
        <v>11</v>
      </c>
      <c r="F1893">
        <v>83445.38</v>
      </c>
      <c r="G1893">
        <v>9.1300000000000008</v>
      </c>
      <c r="H1893">
        <v>31051.27</v>
      </c>
    </row>
    <row r="1894" spans="1:8">
      <c r="A1894" t="s">
        <v>2208</v>
      </c>
      <c r="B1894" s="1">
        <v>45586</v>
      </c>
      <c r="C1894" t="s">
        <v>641</v>
      </c>
      <c r="D1894" t="s">
        <v>10</v>
      </c>
      <c r="E1894" t="s">
        <v>11</v>
      </c>
      <c r="F1894">
        <v>90992.15</v>
      </c>
      <c r="G1894">
        <v>17.600000000000001</v>
      </c>
      <c r="H1894">
        <v>40721</v>
      </c>
    </row>
    <row r="1895" spans="1:8">
      <c r="A1895" t="s">
        <v>2209</v>
      </c>
      <c r="B1895" s="1">
        <v>45856</v>
      </c>
      <c r="C1895" t="s">
        <v>726</v>
      </c>
      <c r="D1895" t="s">
        <v>39</v>
      </c>
      <c r="E1895" t="s">
        <v>20</v>
      </c>
      <c r="F1895">
        <v>172915.79</v>
      </c>
      <c r="G1895">
        <v>7.18</v>
      </c>
      <c r="H1895">
        <v>68496.13</v>
      </c>
    </row>
    <row r="1896" spans="1:8">
      <c r="A1896" t="s">
        <v>2210</v>
      </c>
      <c r="B1896" s="1">
        <v>45955</v>
      </c>
      <c r="C1896" t="s">
        <v>979</v>
      </c>
      <c r="D1896" t="s">
        <v>10</v>
      </c>
      <c r="E1896" t="s">
        <v>17</v>
      </c>
      <c r="F1896">
        <v>167545.25</v>
      </c>
      <c r="G1896">
        <v>10.76</v>
      </c>
      <c r="H1896">
        <v>49190</v>
      </c>
    </row>
    <row r="1897" spans="1:8">
      <c r="A1897" t="s">
        <v>2211</v>
      </c>
      <c r="B1897" s="1">
        <v>45709</v>
      </c>
      <c r="C1897" t="s">
        <v>519</v>
      </c>
      <c r="D1897" t="s">
        <v>10</v>
      </c>
      <c r="E1897" t="s">
        <v>17</v>
      </c>
      <c r="F1897">
        <v>117011.38</v>
      </c>
      <c r="G1897">
        <v>15.52</v>
      </c>
      <c r="H1897">
        <v>58292.04</v>
      </c>
    </row>
    <row r="1898" spans="1:8">
      <c r="A1898" t="s">
        <v>2212</v>
      </c>
      <c r="B1898" s="1">
        <v>45669</v>
      </c>
      <c r="C1898" t="s">
        <v>174</v>
      </c>
      <c r="D1898" t="s">
        <v>39</v>
      </c>
      <c r="E1898" t="s">
        <v>20</v>
      </c>
      <c r="F1898">
        <v>127493.13</v>
      </c>
      <c r="G1898">
        <v>24.35</v>
      </c>
      <c r="H1898">
        <v>57756.28</v>
      </c>
    </row>
    <row r="1899" spans="1:8">
      <c r="A1899" t="s">
        <v>2213</v>
      </c>
      <c r="B1899" s="1">
        <v>45816</v>
      </c>
      <c r="C1899" t="s">
        <v>694</v>
      </c>
      <c r="D1899" t="s">
        <v>14</v>
      </c>
      <c r="E1899" t="s">
        <v>17</v>
      </c>
      <c r="F1899">
        <v>247518.72</v>
      </c>
      <c r="G1899">
        <v>10.94</v>
      </c>
      <c r="H1899">
        <v>63552.18</v>
      </c>
    </row>
    <row r="1900" spans="1:8">
      <c r="A1900" t="s">
        <v>2214</v>
      </c>
      <c r="B1900" s="1">
        <v>45621</v>
      </c>
      <c r="C1900" t="s">
        <v>158</v>
      </c>
      <c r="D1900" t="s">
        <v>23</v>
      </c>
      <c r="E1900" t="s">
        <v>30</v>
      </c>
      <c r="F1900">
        <v>41931.79</v>
      </c>
      <c r="G1900">
        <v>18.850000000000001</v>
      </c>
      <c r="H1900">
        <v>13288.23</v>
      </c>
    </row>
    <row r="1901" spans="1:8">
      <c r="A1901" t="s">
        <v>2215</v>
      </c>
      <c r="B1901" s="1">
        <v>45439</v>
      </c>
      <c r="C1901" t="s">
        <v>869</v>
      </c>
      <c r="D1901" t="s">
        <v>10</v>
      </c>
      <c r="E1901" t="s">
        <v>11</v>
      </c>
      <c r="F1901">
        <v>132118.31</v>
      </c>
      <c r="G1901">
        <v>6.64</v>
      </c>
      <c r="H1901">
        <v>62614.32</v>
      </c>
    </row>
    <row r="1902" spans="1:8">
      <c r="A1902" t="s">
        <v>2216</v>
      </c>
      <c r="B1902" s="1">
        <v>45488</v>
      </c>
      <c r="C1902" t="s">
        <v>293</v>
      </c>
      <c r="D1902" t="s">
        <v>23</v>
      </c>
      <c r="E1902" t="s">
        <v>20</v>
      </c>
      <c r="F1902">
        <v>121855.94</v>
      </c>
      <c r="G1902">
        <v>12.81</v>
      </c>
      <c r="H1902">
        <v>34449.78</v>
      </c>
    </row>
    <row r="1903" spans="1:8">
      <c r="A1903" t="s">
        <v>2217</v>
      </c>
      <c r="B1903" s="1">
        <v>45601</v>
      </c>
      <c r="C1903" t="s">
        <v>726</v>
      </c>
      <c r="D1903" t="s">
        <v>39</v>
      </c>
      <c r="E1903" t="s">
        <v>17</v>
      </c>
      <c r="F1903">
        <v>53557.04</v>
      </c>
      <c r="G1903">
        <v>15.77</v>
      </c>
      <c r="H1903">
        <v>14670.14</v>
      </c>
    </row>
    <row r="1904" spans="1:8">
      <c r="A1904" t="s">
        <v>2218</v>
      </c>
      <c r="B1904" s="1">
        <v>45878</v>
      </c>
      <c r="C1904" t="s">
        <v>622</v>
      </c>
      <c r="D1904" t="s">
        <v>23</v>
      </c>
      <c r="E1904" t="s">
        <v>11</v>
      </c>
      <c r="F1904">
        <v>51643.9</v>
      </c>
      <c r="G1904">
        <v>6.75</v>
      </c>
      <c r="H1904">
        <v>17434.419999999998</v>
      </c>
    </row>
    <row r="1905" spans="1:8">
      <c r="A1905" t="s">
        <v>2219</v>
      </c>
      <c r="B1905" s="1">
        <v>45337</v>
      </c>
      <c r="C1905" t="s">
        <v>317</v>
      </c>
      <c r="D1905" t="s">
        <v>23</v>
      </c>
      <c r="E1905" t="s">
        <v>30</v>
      </c>
      <c r="F1905">
        <v>201551.74</v>
      </c>
      <c r="G1905">
        <v>22.9</v>
      </c>
      <c r="H1905">
        <v>60910.66</v>
      </c>
    </row>
    <row r="1906" spans="1:8">
      <c r="A1906" t="s">
        <v>2220</v>
      </c>
      <c r="B1906" s="1">
        <v>45876</v>
      </c>
      <c r="C1906" t="s">
        <v>204</v>
      </c>
      <c r="D1906" t="s">
        <v>14</v>
      </c>
      <c r="E1906" t="s">
        <v>20</v>
      </c>
      <c r="F1906">
        <v>61547.01</v>
      </c>
      <c r="G1906">
        <v>11.73</v>
      </c>
      <c r="H1906">
        <v>18416.79</v>
      </c>
    </row>
    <row r="1907" spans="1:8">
      <c r="A1907" t="s">
        <v>2221</v>
      </c>
      <c r="B1907" s="1">
        <v>45397</v>
      </c>
      <c r="C1907" t="s">
        <v>638</v>
      </c>
      <c r="D1907" t="s">
        <v>23</v>
      </c>
      <c r="E1907" t="s">
        <v>20</v>
      </c>
      <c r="F1907">
        <v>73022.759999999995</v>
      </c>
      <c r="G1907">
        <v>10.28</v>
      </c>
      <c r="H1907">
        <v>36127.26</v>
      </c>
    </row>
    <row r="1908" spans="1:8">
      <c r="A1908" t="s">
        <v>2222</v>
      </c>
      <c r="B1908" s="1">
        <v>45565</v>
      </c>
      <c r="C1908" t="s">
        <v>95</v>
      </c>
      <c r="D1908" t="s">
        <v>23</v>
      </c>
      <c r="E1908" t="s">
        <v>17</v>
      </c>
      <c r="F1908">
        <v>168634.95</v>
      </c>
      <c r="G1908">
        <v>2.48</v>
      </c>
      <c r="H1908">
        <v>90351.29</v>
      </c>
    </row>
    <row r="1909" spans="1:8">
      <c r="A1909" t="s">
        <v>2223</v>
      </c>
      <c r="B1909" s="1">
        <v>45506</v>
      </c>
      <c r="C1909" t="s">
        <v>361</v>
      </c>
      <c r="D1909" t="s">
        <v>10</v>
      </c>
      <c r="E1909" t="s">
        <v>17</v>
      </c>
      <c r="F1909">
        <v>237598.62</v>
      </c>
      <c r="G1909">
        <v>7.33</v>
      </c>
      <c r="H1909">
        <v>124148.38</v>
      </c>
    </row>
    <row r="1910" spans="1:8">
      <c r="A1910" t="s">
        <v>2224</v>
      </c>
      <c r="B1910" s="1">
        <v>45483</v>
      </c>
      <c r="C1910" t="s">
        <v>317</v>
      </c>
      <c r="D1910" t="s">
        <v>14</v>
      </c>
      <c r="E1910" t="s">
        <v>20</v>
      </c>
      <c r="F1910">
        <v>170613.65</v>
      </c>
      <c r="G1910">
        <v>5.95</v>
      </c>
      <c r="H1910">
        <v>57868.959999999999</v>
      </c>
    </row>
    <row r="1911" spans="1:8">
      <c r="A1911" t="s">
        <v>2225</v>
      </c>
      <c r="B1911" s="1">
        <v>45578</v>
      </c>
      <c r="C1911" t="s">
        <v>628</v>
      </c>
      <c r="D1911" t="s">
        <v>39</v>
      </c>
      <c r="E1911" t="s">
        <v>11</v>
      </c>
      <c r="F1911">
        <v>94588.23</v>
      </c>
      <c r="G1911">
        <v>0.62</v>
      </c>
      <c r="H1911">
        <v>41389.550000000003</v>
      </c>
    </row>
    <row r="1912" spans="1:8">
      <c r="A1912" t="s">
        <v>2226</v>
      </c>
      <c r="B1912" s="1">
        <v>45772</v>
      </c>
      <c r="C1912" t="s">
        <v>842</v>
      </c>
      <c r="D1912" t="s">
        <v>10</v>
      </c>
      <c r="E1912" t="s">
        <v>30</v>
      </c>
      <c r="F1912">
        <v>83152.11</v>
      </c>
      <c r="G1912">
        <v>15.42</v>
      </c>
      <c r="H1912">
        <v>29320.97</v>
      </c>
    </row>
    <row r="1913" spans="1:8">
      <c r="A1913" t="s">
        <v>2227</v>
      </c>
      <c r="B1913" s="1">
        <v>45510</v>
      </c>
      <c r="C1913" t="s">
        <v>1357</v>
      </c>
      <c r="D1913" t="s">
        <v>14</v>
      </c>
      <c r="E1913" t="s">
        <v>17</v>
      </c>
      <c r="F1913">
        <v>65798.58</v>
      </c>
      <c r="G1913">
        <v>3.62</v>
      </c>
      <c r="H1913">
        <v>26891.72</v>
      </c>
    </row>
    <row r="1914" spans="1:8">
      <c r="A1914" t="s">
        <v>2228</v>
      </c>
      <c r="B1914" s="1">
        <v>45791</v>
      </c>
      <c r="C1914" t="s">
        <v>538</v>
      </c>
      <c r="D1914" t="s">
        <v>39</v>
      </c>
      <c r="E1914" t="s">
        <v>30</v>
      </c>
      <c r="F1914">
        <v>160146.21</v>
      </c>
      <c r="G1914">
        <v>0.76</v>
      </c>
      <c r="H1914">
        <v>48032.24</v>
      </c>
    </row>
    <row r="1915" spans="1:8">
      <c r="A1915" t="s">
        <v>2229</v>
      </c>
      <c r="B1915" s="1">
        <v>45413</v>
      </c>
      <c r="C1915" t="s">
        <v>880</v>
      </c>
      <c r="D1915" t="s">
        <v>23</v>
      </c>
      <c r="E1915" t="s">
        <v>20</v>
      </c>
      <c r="F1915">
        <v>176991.85</v>
      </c>
      <c r="G1915">
        <v>12.22</v>
      </c>
      <c r="H1915">
        <v>65336.61</v>
      </c>
    </row>
    <row r="1916" spans="1:8">
      <c r="A1916" t="s">
        <v>2230</v>
      </c>
      <c r="B1916" s="1">
        <v>46007</v>
      </c>
      <c r="C1916" t="s">
        <v>1151</v>
      </c>
      <c r="D1916" t="s">
        <v>23</v>
      </c>
      <c r="E1916" t="s">
        <v>30</v>
      </c>
      <c r="F1916">
        <v>75058</v>
      </c>
      <c r="G1916">
        <v>10.37</v>
      </c>
      <c r="H1916">
        <v>20570.27</v>
      </c>
    </row>
    <row r="1917" spans="1:8">
      <c r="A1917" t="s">
        <v>2231</v>
      </c>
      <c r="B1917" s="1">
        <v>45748</v>
      </c>
      <c r="C1917" t="s">
        <v>303</v>
      </c>
      <c r="D1917" t="s">
        <v>14</v>
      </c>
      <c r="E1917" t="s">
        <v>11</v>
      </c>
      <c r="F1917">
        <v>11028.04</v>
      </c>
      <c r="G1917">
        <v>1</v>
      </c>
      <c r="H1917">
        <v>3859.58</v>
      </c>
    </row>
    <row r="1918" spans="1:8">
      <c r="A1918" t="s">
        <v>2232</v>
      </c>
      <c r="B1918" s="1">
        <v>45969</v>
      </c>
      <c r="C1918" t="s">
        <v>93</v>
      </c>
      <c r="D1918" t="s">
        <v>39</v>
      </c>
      <c r="E1918" t="s">
        <v>17</v>
      </c>
      <c r="F1918">
        <v>179420.29</v>
      </c>
      <c r="G1918">
        <v>6.4</v>
      </c>
      <c r="H1918">
        <v>83780.570000000007</v>
      </c>
    </row>
    <row r="1919" spans="1:8">
      <c r="A1919" t="s">
        <v>2233</v>
      </c>
      <c r="B1919" s="1">
        <v>45318</v>
      </c>
      <c r="C1919" t="s">
        <v>1613</v>
      </c>
      <c r="D1919" t="s">
        <v>14</v>
      </c>
      <c r="E1919" t="s">
        <v>20</v>
      </c>
      <c r="F1919">
        <v>49959.46</v>
      </c>
      <c r="G1919">
        <v>2.85</v>
      </c>
      <c r="H1919">
        <v>19661.88</v>
      </c>
    </row>
    <row r="1920" spans="1:8">
      <c r="A1920" t="s">
        <v>2234</v>
      </c>
      <c r="B1920" s="1">
        <v>45581</v>
      </c>
      <c r="C1920" t="s">
        <v>1204</v>
      </c>
      <c r="D1920" t="s">
        <v>23</v>
      </c>
      <c r="E1920" t="s">
        <v>30</v>
      </c>
      <c r="F1920">
        <v>177270.03</v>
      </c>
      <c r="G1920">
        <v>14.44</v>
      </c>
      <c r="H1920">
        <v>89438.45</v>
      </c>
    </row>
    <row r="1921" spans="1:8">
      <c r="A1921" t="s">
        <v>2235</v>
      </c>
      <c r="B1921" s="1">
        <v>45872</v>
      </c>
      <c r="C1921" t="s">
        <v>475</v>
      </c>
      <c r="D1921" t="s">
        <v>14</v>
      </c>
      <c r="E1921" t="s">
        <v>30</v>
      </c>
      <c r="F1921">
        <v>147208.21</v>
      </c>
      <c r="G1921">
        <v>24.31</v>
      </c>
      <c r="H1921">
        <v>67830.89</v>
      </c>
    </row>
    <row r="1922" spans="1:8">
      <c r="A1922" t="s">
        <v>2236</v>
      </c>
      <c r="B1922" s="1">
        <v>45628</v>
      </c>
      <c r="C1922" t="s">
        <v>227</v>
      </c>
      <c r="D1922" t="s">
        <v>10</v>
      </c>
      <c r="E1922" t="s">
        <v>20</v>
      </c>
      <c r="F1922">
        <v>247165.98</v>
      </c>
      <c r="G1922">
        <v>3.61</v>
      </c>
      <c r="H1922">
        <v>121940.56</v>
      </c>
    </row>
    <row r="1923" spans="1:8">
      <c r="A1923" t="s">
        <v>2237</v>
      </c>
      <c r="B1923" s="1">
        <v>45584</v>
      </c>
      <c r="C1923" t="s">
        <v>73</v>
      </c>
      <c r="D1923" t="s">
        <v>23</v>
      </c>
      <c r="E1923" t="s">
        <v>11</v>
      </c>
      <c r="F1923">
        <v>106506.31</v>
      </c>
      <c r="G1923">
        <v>14.72</v>
      </c>
      <c r="H1923">
        <v>34193.620000000003</v>
      </c>
    </row>
    <row r="1924" spans="1:8">
      <c r="A1924" t="s">
        <v>2238</v>
      </c>
      <c r="B1924" s="1">
        <v>45964</v>
      </c>
      <c r="C1924" t="s">
        <v>55</v>
      </c>
      <c r="D1924" t="s">
        <v>14</v>
      </c>
      <c r="E1924" t="s">
        <v>11</v>
      </c>
      <c r="F1924">
        <v>217944.17</v>
      </c>
      <c r="G1924">
        <v>5.0599999999999996</v>
      </c>
      <c r="H1924">
        <v>111801.31</v>
      </c>
    </row>
    <row r="1925" spans="1:8">
      <c r="A1925" t="s">
        <v>2239</v>
      </c>
      <c r="B1925" s="1">
        <v>45809</v>
      </c>
      <c r="C1925" t="s">
        <v>200</v>
      </c>
      <c r="D1925" t="s">
        <v>39</v>
      </c>
      <c r="E1925" t="s">
        <v>20</v>
      </c>
      <c r="F1925">
        <v>181954.14</v>
      </c>
      <c r="G1925">
        <v>24.7</v>
      </c>
      <c r="H1925">
        <v>91043.33</v>
      </c>
    </row>
    <row r="1926" spans="1:8">
      <c r="A1926" t="s">
        <v>2240</v>
      </c>
      <c r="B1926" s="1">
        <v>45894</v>
      </c>
      <c r="C1926" t="s">
        <v>227</v>
      </c>
      <c r="D1926" t="s">
        <v>10</v>
      </c>
      <c r="E1926" t="s">
        <v>17</v>
      </c>
      <c r="F1926">
        <v>62040.66</v>
      </c>
      <c r="G1926">
        <v>24.89</v>
      </c>
      <c r="H1926">
        <v>33441.360000000001</v>
      </c>
    </row>
    <row r="1927" spans="1:8">
      <c r="A1927" t="s">
        <v>2241</v>
      </c>
      <c r="B1927" s="1">
        <v>45512</v>
      </c>
      <c r="C1927" t="s">
        <v>522</v>
      </c>
      <c r="D1927" t="s">
        <v>10</v>
      </c>
      <c r="E1927" t="s">
        <v>17</v>
      </c>
      <c r="F1927">
        <v>205502.92</v>
      </c>
      <c r="G1927">
        <v>23.84</v>
      </c>
      <c r="H1927">
        <v>66307.740000000005</v>
      </c>
    </row>
    <row r="1928" spans="1:8">
      <c r="A1928" t="s">
        <v>2242</v>
      </c>
      <c r="B1928" s="1">
        <v>45445</v>
      </c>
      <c r="C1928" t="s">
        <v>507</v>
      </c>
      <c r="D1928" t="s">
        <v>14</v>
      </c>
      <c r="E1928" t="s">
        <v>20</v>
      </c>
      <c r="F1928">
        <v>181466.52</v>
      </c>
      <c r="G1928">
        <v>23.92</v>
      </c>
      <c r="H1928">
        <v>86051.42</v>
      </c>
    </row>
    <row r="1929" spans="1:8">
      <c r="A1929" t="s">
        <v>2243</v>
      </c>
      <c r="B1929" s="1">
        <v>45627</v>
      </c>
      <c r="C1929" t="s">
        <v>303</v>
      </c>
      <c r="D1929" t="s">
        <v>10</v>
      </c>
      <c r="E1929" t="s">
        <v>30</v>
      </c>
      <c r="F1929">
        <v>46650.14</v>
      </c>
      <c r="G1929">
        <v>11.47</v>
      </c>
      <c r="H1929">
        <v>11964.22</v>
      </c>
    </row>
    <row r="1930" spans="1:8">
      <c r="A1930" t="s">
        <v>2244</v>
      </c>
      <c r="B1930" s="1">
        <v>45750</v>
      </c>
      <c r="C1930" t="s">
        <v>41</v>
      </c>
      <c r="D1930" t="s">
        <v>39</v>
      </c>
      <c r="E1930" t="s">
        <v>30</v>
      </c>
      <c r="F1930">
        <v>141913.94</v>
      </c>
      <c r="G1930">
        <v>17.059999999999999</v>
      </c>
      <c r="H1930">
        <v>53661.599999999999</v>
      </c>
    </row>
    <row r="1931" spans="1:8">
      <c r="A1931" t="s">
        <v>2245</v>
      </c>
      <c r="B1931" s="1">
        <v>45730</v>
      </c>
      <c r="C1931" t="s">
        <v>391</v>
      </c>
      <c r="D1931" t="s">
        <v>39</v>
      </c>
      <c r="E1931" t="s">
        <v>30</v>
      </c>
      <c r="F1931">
        <v>130114.59</v>
      </c>
      <c r="G1931">
        <v>20.38</v>
      </c>
      <c r="H1931">
        <v>63033.85</v>
      </c>
    </row>
    <row r="1932" spans="1:8">
      <c r="A1932" t="s">
        <v>2246</v>
      </c>
      <c r="B1932" s="1">
        <v>45900</v>
      </c>
      <c r="C1932" t="s">
        <v>726</v>
      </c>
      <c r="D1932" t="s">
        <v>23</v>
      </c>
      <c r="E1932" t="s">
        <v>11</v>
      </c>
      <c r="F1932">
        <v>77400.509999999995</v>
      </c>
      <c r="G1932">
        <v>20.8</v>
      </c>
      <c r="H1932">
        <v>28037.7</v>
      </c>
    </row>
    <row r="1933" spans="1:8">
      <c r="A1933" t="s">
        <v>2247</v>
      </c>
      <c r="B1933" s="1">
        <v>45345</v>
      </c>
      <c r="C1933" t="s">
        <v>437</v>
      </c>
      <c r="D1933" t="s">
        <v>39</v>
      </c>
      <c r="E1933" t="s">
        <v>20</v>
      </c>
      <c r="F1933">
        <v>246899.72</v>
      </c>
      <c r="G1933">
        <v>9.66</v>
      </c>
      <c r="H1933">
        <v>123103.58</v>
      </c>
    </row>
    <row r="1934" spans="1:8">
      <c r="A1934" t="s">
        <v>2248</v>
      </c>
      <c r="B1934" s="1">
        <v>45488</v>
      </c>
      <c r="C1934" t="s">
        <v>869</v>
      </c>
      <c r="D1934" t="s">
        <v>14</v>
      </c>
      <c r="E1934" t="s">
        <v>17</v>
      </c>
      <c r="F1934">
        <v>225673.35</v>
      </c>
      <c r="G1934">
        <v>0.4</v>
      </c>
      <c r="H1934">
        <v>80761.259999999995</v>
      </c>
    </row>
    <row r="1935" spans="1:8">
      <c r="A1935" t="s">
        <v>2249</v>
      </c>
      <c r="B1935" s="1">
        <v>45777</v>
      </c>
      <c r="C1935" t="s">
        <v>286</v>
      </c>
      <c r="D1935" t="s">
        <v>14</v>
      </c>
      <c r="E1935" t="s">
        <v>20</v>
      </c>
      <c r="F1935">
        <v>247811.42</v>
      </c>
      <c r="G1935">
        <v>20.38</v>
      </c>
      <c r="H1935">
        <v>130452.26</v>
      </c>
    </row>
    <row r="1936" spans="1:8">
      <c r="A1936" t="s">
        <v>2250</v>
      </c>
      <c r="B1936" s="1">
        <v>45973</v>
      </c>
      <c r="C1936" t="s">
        <v>624</v>
      </c>
      <c r="D1936" t="s">
        <v>23</v>
      </c>
      <c r="E1936" t="s">
        <v>11</v>
      </c>
      <c r="F1936">
        <v>211959.24</v>
      </c>
      <c r="G1936">
        <v>24.86</v>
      </c>
      <c r="H1936">
        <v>91273.73</v>
      </c>
    </row>
    <row r="1937" spans="1:8">
      <c r="A1937" t="s">
        <v>2251</v>
      </c>
      <c r="B1937" s="1">
        <v>45520</v>
      </c>
      <c r="C1937" t="s">
        <v>1624</v>
      </c>
      <c r="D1937" t="s">
        <v>23</v>
      </c>
      <c r="E1937" t="s">
        <v>30</v>
      </c>
      <c r="F1937">
        <v>71325.02</v>
      </c>
      <c r="G1937">
        <v>5.93</v>
      </c>
      <c r="H1937">
        <v>38157.43</v>
      </c>
    </row>
    <row r="1938" spans="1:8">
      <c r="A1938" t="s">
        <v>2252</v>
      </c>
      <c r="B1938" s="1">
        <v>45763</v>
      </c>
      <c r="C1938" t="s">
        <v>210</v>
      </c>
      <c r="D1938" t="s">
        <v>14</v>
      </c>
      <c r="E1938" t="s">
        <v>30</v>
      </c>
      <c r="F1938">
        <v>211207.27</v>
      </c>
      <c r="G1938">
        <v>19.829999999999998</v>
      </c>
      <c r="H1938">
        <v>78342.929999999993</v>
      </c>
    </row>
    <row r="1939" spans="1:8">
      <c r="A1939" t="s">
        <v>2253</v>
      </c>
      <c r="B1939" s="1">
        <v>45748</v>
      </c>
      <c r="C1939" t="s">
        <v>79</v>
      </c>
      <c r="D1939" t="s">
        <v>14</v>
      </c>
      <c r="E1939" t="s">
        <v>11</v>
      </c>
      <c r="F1939">
        <v>115448.65</v>
      </c>
      <c r="G1939">
        <v>3.02</v>
      </c>
      <c r="H1939">
        <v>44992.89</v>
      </c>
    </row>
    <row r="1940" spans="1:8">
      <c r="A1940" t="s">
        <v>2254</v>
      </c>
      <c r="B1940" s="1">
        <v>46020</v>
      </c>
      <c r="C1940" t="s">
        <v>36</v>
      </c>
      <c r="D1940" t="s">
        <v>39</v>
      </c>
      <c r="E1940" t="s">
        <v>17</v>
      </c>
      <c r="F1940">
        <v>57114.49</v>
      </c>
      <c r="G1940">
        <v>18.13</v>
      </c>
      <c r="H1940">
        <v>30946.76</v>
      </c>
    </row>
    <row r="1941" spans="1:8">
      <c r="A1941" t="s">
        <v>2255</v>
      </c>
      <c r="B1941" s="1">
        <v>45777</v>
      </c>
      <c r="C1941" t="s">
        <v>522</v>
      </c>
      <c r="D1941" t="s">
        <v>39</v>
      </c>
      <c r="E1941" t="s">
        <v>30</v>
      </c>
      <c r="F1941">
        <v>81194.03</v>
      </c>
      <c r="G1941">
        <v>18.38</v>
      </c>
      <c r="H1941">
        <v>28400.44</v>
      </c>
    </row>
    <row r="1942" spans="1:8">
      <c r="A1942" t="s">
        <v>2256</v>
      </c>
      <c r="B1942" s="1">
        <v>45836</v>
      </c>
      <c r="C1942" t="s">
        <v>25</v>
      </c>
      <c r="D1942" t="s">
        <v>39</v>
      </c>
      <c r="E1942" t="s">
        <v>30</v>
      </c>
      <c r="F1942">
        <v>208593.34</v>
      </c>
      <c r="G1942">
        <v>14.4</v>
      </c>
      <c r="H1942">
        <v>68868.67</v>
      </c>
    </row>
    <row r="1943" spans="1:8">
      <c r="A1943" t="s">
        <v>2257</v>
      </c>
      <c r="B1943" s="1">
        <v>45317</v>
      </c>
      <c r="C1943" t="s">
        <v>825</v>
      </c>
      <c r="D1943" t="s">
        <v>23</v>
      </c>
      <c r="E1943" t="s">
        <v>17</v>
      </c>
      <c r="F1943">
        <v>153583.98000000001</v>
      </c>
      <c r="G1943">
        <v>2.95</v>
      </c>
      <c r="H1943">
        <v>41839.269999999997</v>
      </c>
    </row>
    <row r="1944" spans="1:8">
      <c r="A1944" t="s">
        <v>2258</v>
      </c>
      <c r="B1944" s="1">
        <v>45632</v>
      </c>
      <c r="C1944" t="s">
        <v>207</v>
      </c>
      <c r="D1944" t="s">
        <v>10</v>
      </c>
      <c r="E1944" t="s">
        <v>20</v>
      </c>
      <c r="F1944">
        <v>82067.12</v>
      </c>
      <c r="G1944">
        <v>19.37</v>
      </c>
      <c r="H1944">
        <v>23293.74</v>
      </c>
    </row>
    <row r="1945" spans="1:8">
      <c r="A1945" t="s">
        <v>2259</v>
      </c>
      <c r="B1945" s="1">
        <v>45385</v>
      </c>
      <c r="C1945" t="s">
        <v>375</v>
      </c>
      <c r="D1945" t="s">
        <v>39</v>
      </c>
      <c r="E1945" t="s">
        <v>30</v>
      </c>
      <c r="F1945">
        <v>118028.27</v>
      </c>
      <c r="G1945">
        <v>19.920000000000002</v>
      </c>
      <c r="H1945">
        <v>42950.22</v>
      </c>
    </row>
    <row r="1946" spans="1:8">
      <c r="A1946" t="s">
        <v>2260</v>
      </c>
      <c r="B1946" s="1">
        <v>45604</v>
      </c>
      <c r="C1946" t="s">
        <v>703</v>
      </c>
      <c r="D1946" t="s">
        <v>10</v>
      </c>
      <c r="E1946" t="s">
        <v>11</v>
      </c>
      <c r="F1946">
        <v>197842.68</v>
      </c>
      <c r="G1946">
        <v>11.49</v>
      </c>
      <c r="H1946">
        <v>49852.33</v>
      </c>
    </row>
    <row r="1947" spans="1:8">
      <c r="A1947" t="s">
        <v>2261</v>
      </c>
      <c r="B1947" s="1">
        <v>45297</v>
      </c>
      <c r="C1947" t="s">
        <v>869</v>
      </c>
      <c r="D1947" t="s">
        <v>23</v>
      </c>
      <c r="E1947" t="s">
        <v>20</v>
      </c>
      <c r="F1947">
        <v>208133.2</v>
      </c>
      <c r="G1947">
        <v>7.61</v>
      </c>
      <c r="H1947">
        <v>110719.97</v>
      </c>
    </row>
    <row r="1948" spans="1:8">
      <c r="A1948" t="s">
        <v>2262</v>
      </c>
      <c r="B1948" s="1">
        <v>45374</v>
      </c>
      <c r="C1948" t="s">
        <v>605</v>
      </c>
      <c r="D1948" t="s">
        <v>10</v>
      </c>
      <c r="E1948" t="s">
        <v>17</v>
      </c>
      <c r="F1948">
        <v>73741.259999999995</v>
      </c>
      <c r="G1948">
        <v>21.62</v>
      </c>
      <c r="H1948">
        <v>27087.41</v>
      </c>
    </row>
    <row r="1949" spans="1:8">
      <c r="A1949" t="s">
        <v>2263</v>
      </c>
      <c r="B1949" s="1">
        <v>45394</v>
      </c>
      <c r="C1949" t="s">
        <v>342</v>
      </c>
      <c r="D1949" t="s">
        <v>39</v>
      </c>
      <c r="E1949" t="s">
        <v>30</v>
      </c>
      <c r="F1949">
        <v>38043.879999999997</v>
      </c>
      <c r="G1949">
        <v>19.71</v>
      </c>
      <c r="H1949">
        <v>14102.46</v>
      </c>
    </row>
    <row r="1950" spans="1:8">
      <c r="A1950" t="s">
        <v>2264</v>
      </c>
      <c r="B1950" s="1">
        <v>45293</v>
      </c>
      <c r="C1950" t="s">
        <v>307</v>
      </c>
      <c r="D1950" t="s">
        <v>14</v>
      </c>
      <c r="E1950" t="s">
        <v>17</v>
      </c>
      <c r="F1950">
        <v>112702.78</v>
      </c>
      <c r="G1950">
        <v>8.84</v>
      </c>
      <c r="H1950">
        <v>44948.83</v>
      </c>
    </row>
    <row r="1951" spans="1:8">
      <c r="A1951" t="s">
        <v>2265</v>
      </c>
      <c r="B1951" s="1">
        <v>45443</v>
      </c>
      <c r="C1951" t="s">
        <v>505</v>
      </c>
      <c r="D1951" t="s">
        <v>10</v>
      </c>
      <c r="E1951" t="s">
        <v>20</v>
      </c>
      <c r="F1951">
        <v>21086.93</v>
      </c>
      <c r="G1951">
        <v>16.3</v>
      </c>
      <c r="H1951">
        <v>6959.98</v>
      </c>
    </row>
    <row r="1952" spans="1:8">
      <c r="A1952" t="s">
        <v>2266</v>
      </c>
      <c r="B1952" s="1">
        <v>45691</v>
      </c>
      <c r="C1952" t="s">
        <v>339</v>
      </c>
      <c r="D1952" t="s">
        <v>14</v>
      </c>
      <c r="E1952" t="s">
        <v>30</v>
      </c>
      <c r="F1952">
        <v>179100.25</v>
      </c>
      <c r="G1952">
        <v>21.72</v>
      </c>
      <c r="H1952">
        <v>59223.58</v>
      </c>
    </row>
    <row r="1953" spans="1:8">
      <c r="A1953" t="s">
        <v>2267</v>
      </c>
      <c r="B1953" s="1">
        <v>45749</v>
      </c>
      <c r="C1953" t="s">
        <v>505</v>
      </c>
      <c r="D1953" t="s">
        <v>14</v>
      </c>
      <c r="E1953" t="s">
        <v>30</v>
      </c>
      <c r="F1953">
        <v>77158.64</v>
      </c>
      <c r="G1953">
        <v>5.34</v>
      </c>
      <c r="H1953">
        <v>21797.52</v>
      </c>
    </row>
    <row r="1954" spans="1:8">
      <c r="A1954" t="s">
        <v>2268</v>
      </c>
      <c r="B1954" s="1">
        <v>45707</v>
      </c>
      <c r="C1954" t="s">
        <v>566</v>
      </c>
      <c r="D1954" t="s">
        <v>39</v>
      </c>
      <c r="E1954" t="s">
        <v>20</v>
      </c>
      <c r="F1954">
        <v>154647.49</v>
      </c>
      <c r="G1954">
        <v>20.34</v>
      </c>
      <c r="H1954">
        <v>66835.94</v>
      </c>
    </row>
    <row r="1955" spans="1:8">
      <c r="A1955" t="s">
        <v>2269</v>
      </c>
      <c r="B1955" s="1">
        <v>45453</v>
      </c>
      <c r="C1955" t="s">
        <v>98</v>
      </c>
      <c r="D1955" t="s">
        <v>23</v>
      </c>
      <c r="E1955" t="s">
        <v>11</v>
      </c>
      <c r="F1955">
        <v>54915.59</v>
      </c>
      <c r="G1955">
        <v>3.93</v>
      </c>
      <c r="H1955">
        <v>15393.94</v>
      </c>
    </row>
    <row r="1956" spans="1:8">
      <c r="A1956" t="s">
        <v>2270</v>
      </c>
      <c r="B1956" s="1">
        <v>45902</v>
      </c>
      <c r="C1956" t="s">
        <v>1046</v>
      </c>
      <c r="D1956" t="s">
        <v>23</v>
      </c>
      <c r="E1956" t="s">
        <v>11</v>
      </c>
      <c r="F1956">
        <v>69788.56</v>
      </c>
      <c r="G1956">
        <v>11.91</v>
      </c>
      <c r="H1956">
        <v>33867.160000000003</v>
      </c>
    </row>
    <row r="1957" spans="1:8">
      <c r="A1957" t="s">
        <v>2271</v>
      </c>
      <c r="B1957" s="1">
        <v>45710</v>
      </c>
      <c r="C1957" t="s">
        <v>180</v>
      </c>
      <c r="D1957" t="s">
        <v>10</v>
      </c>
      <c r="E1957" t="s">
        <v>11</v>
      </c>
      <c r="F1957">
        <v>221979.15</v>
      </c>
      <c r="G1957">
        <v>1.29</v>
      </c>
      <c r="H1957">
        <v>97419.23</v>
      </c>
    </row>
    <row r="1958" spans="1:8">
      <c r="A1958" t="s">
        <v>2272</v>
      </c>
      <c r="B1958" s="1">
        <v>45516</v>
      </c>
      <c r="C1958" t="s">
        <v>622</v>
      </c>
      <c r="D1958" t="s">
        <v>23</v>
      </c>
      <c r="E1958" t="s">
        <v>11</v>
      </c>
      <c r="F1958">
        <v>24743.99</v>
      </c>
      <c r="G1958">
        <v>15.2</v>
      </c>
      <c r="H1958">
        <v>12225.42</v>
      </c>
    </row>
    <row r="1959" spans="1:8">
      <c r="A1959" t="s">
        <v>2273</v>
      </c>
      <c r="B1959" s="1">
        <v>45706</v>
      </c>
      <c r="C1959" t="s">
        <v>22</v>
      </c>
      <c r="D1959" t="s">
        <v>14</v>
      </c>
      <c r="E1959" t="s">
        <v>20</v>
      </c>
      <c r="F1959">
        <v>67403.67</v>
      </c>
      <c r="G1959">
        <v>13.2</v>
      </c>
      <c r="H1959">
        <v>20706.47</v>
      </c>
    </row>
    <row r="1960" spans="1:8">
      <c r="A1960" t="s">
        <v>2274</v>
      </c>
      <c r="B1960" s="1">
        <v>45461</v>
      </c>
      <c r="C1960" t="s">
        <v>150</v>
      </c>
      <c r="D1960" t="s">
        <v>23</v>
      </c>
      <c r="E1960" t="s">
        <v>30</v>
      </c>
      <c r="F1960">
        <v>132431.23000000001</v>
      </c>
      <c r="G1960">
        <v>9.9600000000000009</v>
      </c>
      <c r="H1960">
        <v>56904.24</v>
      </c>
    </row>
    <row r="1961" spans="1:8">
      <c r="A1961" t="s">
        <v>2275</v>
      </c>
      <c r="B1961" s="1">
        <v>45388</v>
      </c>
      <c r="C1961" t="s">
        <v>47</v>
      </c>
      <c r="D1961" t="s">
        <v>23</v>
      </c>
      <c r="E1961" t="s">
        <v>17</v>
      </c>
      <c r="F1961">
        <v>200330.47</v>
      </c>
      <c r="G1961">
        <v>10.79</v>
      </c>
      <c r="H1961">
        <v>92175.23</v>
      </c>
    </row>
    <row r="1962" spans="1:8">
      <c r="A1962" t="s">
        <v>2276</v>
      </c>
      <c r="B1962" s="1">
        <v>45855</v>
      </c>
      <c r="C1962" t="s">
        <v>730</v>
      </c>
      <c r="D1962" t="s">
        <v>39</v>
      </c>
      <c r="E1962" t="s">
        <v>20</v>
      </c>
      <c r="F1962">
        <v>218841.61</v>
      </c>
      <c r="G1962">
        <v>11.66</v>
      </c>
      <c r="H1962">
        <v>57864.76</v>
      </c>
    </row>
    <row r="1963" spans="1:8">
      <c r="A1963" t="s">
        <v>2277</v>
      </c>
      <c r="B1963" s="1">
        <v>45598</v>
      </c>
      <c r="C1963" t="s">
        <v>610</v>
      </c>
      <c r="D1963" t="s">
        <v>23</v>
      </c>
      <c r="E1963" t="s">
        <v>30</v>
      </c>
      <c r="F1963">
        <v>165969.4</v>
      </c>
      <c r="G1963">
        <v>5.88</v>
      </c>
      <c r="H1963">
        <v>57129.440000000002</v>
      </c>
    </row>
    <row r="1964" spans="1:8">
      <c r="A1964" t="s">
        <v>2278</v>
      </c>
      <c r="B1964" s="1">
        <v>45736</v>
      </c>
      <c r="C1964" t="s">
        <v>279</v>
      </c>
      <c r="D1964" t="s">
        <v>39</v>
      </c>
      <c r="E1964" t="s">
        <v>11</v>
      </c>
      <c r="F1964">
        <v>90358.75</v>
      </c>
      <c r="G1964">
        <v>15.19</v>
      </c>
      <c r="H1964">
        <v>40472.879999999997</v>
      </c>
    </row>
    <row r="1965" spans="1:8">
      <c r="A1965" t="s">
        <v>2279</v>
      </c>
      <c r="B1965" s="1">
        <v>45966</v>
      </c>
      <c r="C1965" t="s">
        <v>1949</v>
      </c>
      <c r="D1965" t="s">
        <v>39</v>
      </c>
      <c r="E1965" t="s">
        <v>11</v>
      </c>
      <c r="F1965">
        <v>129824.04</v>
      </c>
      <c r="G1965">
        <v>12.98</v>
      </c>
      <c r="H1965">
        <v>57793.36</v>
      </c>
    </row>
    <row r="1966" spans="1:8">
      <c r="A1966" t="s">
        <v>2280</v>
      </c>
      <c r="B1966" s="1">
        <v>45868</v>
      </c>
      <c r="C1966" t="s">
        <v>490</v>
      </c>
      <c r="D1966" t="s">
        <v>10</v>
      </c>
      <c r="E1966" t="s">
        <v>17</v>
      </c>
      <c r="F1966">
        <v>238721.19</v>
      </c>
      <c r="G1966">
        <v>24.74</v>
      </c>
      <c r="H1966">
        <v>72725.3</v>
      </c>
    </row>
    <row r="1967" spans="1:8">
      <c r="A1967" t="s">
        <v>2281</v>
      </c>
      <c r="B1967" s="1">
        <v>45303</v>
      </c>
      <c r="C1967" t="s">
        <v>85</v>
      </c>
      <c r="D1967" t="s">
        <v>14</v>
      </c>
      <c r="E1967" t="s">
        <v>11</v>
      </c>
      <c r="F1967">
        <v>117880.07</v>
      </c>
      <c r="G1967">
        <v>21.89</v>
      </c>
      <c r="H1967">
        <v>42129.86</v>
      </c>
    </row>
    <row r="1968" spans="1:8">
      <c r="A1968" t="s">
        <v>2282</v>
      </c>
      <c r="B1968" s="1">
        <v>45962</v>
      </c>
      <c r="C1968" t="s">
        <v>423</v>
      </c>
      <c r="D1968" t="s">
        <v>23</v>
      </c>
      <c r="E1968" t="s">
        <v>17</v>
      </c>
      <c r="F1968">
        <v>218108.55</v>
      </c>
      <c r="G1968">
        <v>24.95</v>
      </c>
      <c r="H1968">
        <v>57154.34</v>
      </c>
    </row>
    <row r="1969" spans="1:8">
      <c r="A1969" t="s">
        <v>2283</v>
      </c>
      <c r="B1969" s="1">
        <v>45304</v>
      </c>
      <c r="C1969" t="s">
        <v>1657</v>
      </c>
      <c r="D1969" t="s">
        <v>14</v>
      </c>
      <c r="E1969" t="s">
        <v>11</v>
      </c>
      <c r="F1969">
        <v>222342.85</v>
      </c>
      <c r="G1969">
        <v>11.21</v>
      </c>
      <c r="H1969">
        <v>63870.09</v>
      </c>
    </row>
    <row r="1970" spans="1:8">
      <c r="A1970" t="s">
        <v>2284</v>
      </c>
      <c r="B1970" s="1">
        <v>45716</v>
      </c>
      <c r="C1970" t="s">
        <v>718</v>
      </c>
      <c r="D1970" t="s">
        <v>14</v>
      </c>
      <c r="E1970" t="s">
        <v>20</v>
      </c>
      <c r="F1970">
        <v>219565.96</v>
      </c>
      <c r="G1970">
        <v>14.05</v>
      </c>
      <c r="H1970">
        <v>102574.7</v>
      </c>
    </row>
    <row r="1971" spans="1:8">
      <c r="A1971" t="s">
        <v>2285</v>
      </c>
      <c r="B1971" s="1">
        <v>45742</v>
      </c>
      <c r="C1971" t="s">
        <v>703</v>
      </c>
      <c r="D1971" t="s">
        <v>14</v>
      </c>
      <c r="E1971" t="s">
        <v>20</v>
      </c>
      <c r="F1971">
        <v>59998.49</v>
      </c>
      <c r="G1971">
        <v>21.1</v>
      </c>
      <c r="H1971">
        <v>30931</v>
      </c>
    </row>
    <row r="1972" spans="1:8">
      <c r="A1972" t="s">
        <v>2286</v>
      </c>
      <c r="B1972" s="1">
        <v>45404</v>
      </c>
      <c r="C1972" t="s">
        <v>595</v>
      </c>
      <c r="D1972" t="s">
        <v>14</v>
      </c>
      <c r="E1972" t="s">
        <v>11</v>
      </c>
      <c r="F1972">
        <v>30259.07</v>
      </c>
      <c r="G1972">
        <v>18.07</v>
      </c>
      <c r="H1972">
        <v>11231.43</v>
      </c>
    </row>
    <row r="1973" spans="1:8">
      <c r="A1973" t="s">
        <v>2287</v>
      </c>
      <c r="B1973" s="1">
        <v>45319</v>
      </c>
      <c r="C1973" t="s">
        <v>245</v>
      </c>
      <c r="D1973" t="s">
        <v>39</v>
      </c>
      <c r="E1973" t="s">
        <v>11</v>
      </c>
      <c r="F1973">
        <v>230174.48</v>
      </c>
      <c r="G1973">
        <v>8.2899999999999991</v>
      </c>
      <c r="H1973">
        <v>83465.509999999995</v>
      </c>
    </row>
    <row r="1974" spans="1:8">
      <c r="A1974" t="s">
        <v>2288</v>
      </c>
      <c r="B1974" s="1">
        <v>45819</v>
      </c>
      <c r="C1974" t="s">
        <v>1188</v>
      </c>
      <c r="D1974" t="s">
        <v>10</v>
      </c>
      <c r="E1974" t="s">
        <v>11</v>
      </c>
      <c r="F1974">
        <v>49883.21</v>
      </c>
      <c r="G1974">
        <v>13.23</v>
      </c>
      <c r="H1974">
        <v>25508.959999999999</v>
      </c>
    </row>
    <row r="1975" spans="1:8">
      <c r="A1975" t="s">
        <v>2289</v>
      </c>
      <c r="B1975" s="1">
        <v>45665</v>
      </c>
      <c r="C1975" t="s">
        <v>479</v>
      </c>
      <c r="D1975" t="s">
        <v>39</v>
      </c>
      <c r="E1975" t="s">
        <v>20</v>
      </c>
      <c r="F1975">
        <v>131048.19</v>
      </c>
      <c r="G1975">
        <v>17.690000000000001</v>
      </c>
      <c r="H1975">
        <v>54480.05</v>
      </c>
    </row>
    <row r="1976" spans="1:8">
      <c r="A1976" t="s">
        <v>2290</v>
      </c>
      <c r="B1976" s="1">
        <v>45456</v>
      </c>
      <c r="C1976" t="s">
        <v>346</v>
      </c>
      <c r="D1976" t="s">
        <v>10</v>
      </c>
      <c r="E1976" t="s">
        <v>30</v>
      </c>
      <c r="F1976">
        <v>56660.67</v>
      </c>
      <c r="G1976">
        <v>18.22</v>
      </c>
      <c r="H1976">
        <v>24395.3</v>
      </c>
    </row>
    <row r="1977" spans="1:8">
      <c r="A1977" t="s">
        <v>2291</v>
      </c>
      <c r="B1977" s="1">
        <v>45603</v>
      </c>
      <c r="C1977" t="s">
        <v>273</v>
      </c>
      <c r="D1977" t="s">
        <v>39</v>
      </c>
      <c r="E1977" t="s">
        <v>30</v>
      </c>
      <c r="F1977">
        <v>91042.6</v>
      </c>
      <c r="G1977">
        <v>24.13</v>
      </c>
      <c r="H1977">
        <v>37456.050000000003</v>
      </c>
    </row>
    <row r="1978" spans="1:8">
      <c r="A1978" t="s">
        <v>2292</v>
      </c>
      <c r="B1978" s="1">
        <v>45381</v>
      </c>
      <c r="C1978" t="s">
        <v>144</v>
      </c>
      <c r="D1978" t="s">
        <v>14</v>
      </c>
      <c r="E1978" t="s">
        <v>11</v>
      </c>
      <c r="F1978">
        <v>180769.69</v>
      </c>
      <c r="G1978">
        <v>0.19</v>
      </c>
      <c r="H1978">
        <v>45474.73</v>
      </c>
    </row>
    <row r="1979" spans="1:8">
      <c r="A1979" t="s">
        <v>2293</v>
      </c>
      <c r="B1979" s="1">
        <v>45558</v>
      </c>
      <c r="C1979" t="s">
        <v>59</v>
      </c>
      <c r="D1979" t="s">
        <v>23</v>
      </c>
      <c r="E1979" t="s">
        <v>17</v>
      </c>
      <c r="F1979">
        <v>213229.59</v>
      </c>
      <c r="G1979">
        <v>3.75</v>
      </c>
      <c r="H1979">
        <v>80257.539999999994</v>
      </c>
    </row>
    <row r="1980" spans="1:8">
      <c r="A1980" t="s">
        <v>2294</v>
      </c>
      <c r="B1980" s="1">
        <v>45609</v>
      </c>
      <c r="C1980" t="s">
        <v>1207</v>
      </c>
      <c r="D1980" t="s">
        <v>14</v>
      </c>
      <c r="E1980" t="s">
        <v>20</v>
      </c>
      <c r="F1980">
        <v>221884.24</v>
      </c>
      <c r="G1980">
        <v>14.41</v>
      </c>
      <c r="H1980">
        <v>70588.92</v>
      </c>
    </row>
    <row r="1981" spans="1:8">
      <c r="A1981" t="s">
        <v>2295</v>
      </c>
      <c r="B1981" s="1">
        <v>45646</v>
      </c>
      <c r="C1981" t="s">
        <v>245</v>
      </c>
      <c r="D1981" t="s">
        <v>23</v>
      </c>
      <c r="E1981" t="s">
        <v>30</v>
      </c>
      <c r="F1981">
        <v>73179.850000000006</v>
      </c>
      <c r="G1981">
        <v>3.87</v>
      </c>
      <c r="H1981">
        <v>32685.58</v>
      </c>
    </row>
    <row r="1982" spans="1:8">
      <c r="A1982" t="s">
        <v>2296</v>
      </c>
      <c r="B1982" s="1">
        <v>45728</v>
      </c>
      <c r="C1982" t="s">
        <v>548</v>
      </c>
      <c r="D1982" t="s">
        <v>10</v>
      </c>
      <c r="E1982" t="s">
        <v>11</v>
      </c>
      <c r="F1982">
        <v>85468.27</v>
      </c>
      <c r="G1982">
        <v>3</v>
      </c>
      <c r="H1982">
        <v>32160.22</v>
      </c>
    </row>
    <row r="1983" spans="1:8">
      <c r="A1983" t="s">
        <v>2297</v>
      </c>
      <c r="B1983" s="1">
        <v>45356</v>
      </c>
      <c r="C1983" t="s">
        <v>378</v>
      </c>
      <c r="D1983" t="s">
        <v>10</v>
      </c>
      <c r="E1983" t="s">
        <v>17</v>
      </c>
      <c r="F1983">
        <v>226821.51</v>
      </c>
      <c r="G1983">
        <v>8.99</v>
      </c>
      <c r="H1983">
        <v>79207.81</v>
      </c>
    </row>
    <row r="1984" spans="1:8">
      <c r="A1984" t="s">
        <v>2298</v>
      </c>
      <c r="B1984" s="1">
        <v>45734</v>
      </c>
      <c r="C1984" t="s">
        <v>75</v>
      </c>
      <c r="D1984" t="s">
        <v>10</v>
      </c>
      <c r="E1984" t="s">
        <v>30</v>
      </c>
      <c r="F1984">
        <v>154320.81</v>
      </c>
      <c r="G1984">
        <v>6</v>
      </c>
      <c r="H1984">
        <v>45073.72</v>
      </c>
    </row>
    <row r="1985" spans="1:8">
      <c r="A1985" t="s">
        <v>2299</v>
      </c>
      <c r="B1985" s="1">
        <v>45558</v>
      </c>
      <c r="C1985" t="s">
        <v>1234</v>
      </c>
      <c r="D1985" t="s">
        <v>39</v>
      </c>
      <c r="E1985" t="s">
        <v>17</v>
      </c>
      <c r="F1985">
        <v>164828.19</v>
      </c>
      <c r="G1985">
        <v>14.48</v>
      </c>
      <c r="H1985">
        <v>87657.63</v>
      </c>
    </row>
    <row r="1986" spans="1:8">
      <c r="A1986" t="s">
        <v>2300</v>
      </c>
      <c r="B1986" s="1">
        <v>45445</v>
      </c>
      <c r="C1986" t="s">
        <v>320</v>
      </c>
      <c r="D1986" t="s">
        <v>14</v>
      </c>
      <c r="E1986" t="s">
        <v>20</v>
      </c>
      <c r="F1986">
        <v>161686.34</v>
      </c>
      <c r="G1986">
        <v>15.12</v>
      </c>
      <c r="H1986">
        <v>63816.9</v>
      </c>
    </row>
    <row r="1987" spans="1:8">
      <c r="A1987" t="s">
        <v>2301</v>
      </c>
      <c r="B1987" s="1">
        <v>45665</v>
      </c>
      <c r="C1987" t="s">
        <v>471</v>
      </c>
      <c r="D1987" t="s">
        <v>14</v>
      </c>
      <c r="E1987" t="s">
        <v>11</v>
      </c>
      <c r="F1987">
        <v>24830.84</v>
      </c>
      <c r="G1987">
        <v>18.03</v>
      </c>
      <c r="H1987">
        <v>6590.52</v>
      </c>
    </row>
    <row r="1988" spans="1:8">
      <c r="A1988" t="s">
        <v>2302</v>
      </c>
      <c r="B1988" s="1">
        <v>45576</v>
      </c>
      <c r="C1988" t="s">
        <v>967</v>
      </c>
      <c r="D1988" t="s">
        <v>23</v>
      </c>
      <c r="E1988" t="s">
        <v>20</v>
      </c>
      <c r="F1988">
        <v>210142.79</v>
      </c>
      <c r="G1988">
        <v>19.670000000000002</v>
      </c>
      <c r="H1988">
        <v>64678.04</v>
      </c>
    </row>
    <row r="1989" spans="1:8">
      <c r="A1989" t="s">
        <v>2303</v>
      </c>
      <c r="B1989" s="1">
        <v>45874</v>
      </c>
      <c r="C1989" t="s">
        <v>339</v>
      </c>
      <c r="D1989" t="s">
        <v>10</v>
      </c>
      <c r="E1989" t="s">
        <v>11</v>
      </c>
      <c r="F1989">
        <v>168425.31</v>
      </c>
      <c r="G1989">
        <v>19.55</v>
      </c>
      <c r="H1989">
        <v>52388.61</v>
      </c>
    </row>
    <row r="1990" spans="1:8">
      <c r="A1990" t="s">
        <v>2304</v>
      </c>
      <c r="B1990" s="1">
        <v>45616</v>
      </c>
      <c r="C1990" t="s">
        <v>108</v>
      </c>
      <c r="D1990" t="s">
        <v>23</v>
      </c>
      <c r="E1990" t="s">
        <v>11</v>
      </c>
      <c r="F1990">
        <v>141993.15</v>
      </c>
      <c r="G1990">
        <v>13.73</v>
      </c>
      <c r="H1990">
        <v>56716.72</v>
      </c>
    </row>
    <row r="1991" spans="1:8">
      <c r="A1991" t="s">
        <v>2305</v>
      </c>
      <c r="B1991" s="1">
        <v>45403</v>
      </c>
      <c r="C1991" t="s">
        <v>25</v>
      </c>
      <c r="D1991" t="s">
        <v>23</v>
      </c>
      <c r="E1991" t="s">
        <v>30</v>
      </c>
      <c r="F1991">
        <v>30616.97</v>
      </c>
      <c r="G1991">
        <v>7.69</v>
      </c>
      <c r="H1991">
        <v>16782.490000000002</v>
      </c>
    </row>
    <row r="1992" spans="1:8">
      <c r="A1992" t="s">
        <v>2306</v>
      </c>
      <c r="B1992" s="1">
        <v>45596</v>
      </c>
      <c r="C1992" t="s">
        <v>81</v>
      </c>
      <c r="D1992" t="s">
        <v>10</v>
      </c>
      <c r="E1992" t="s">
        <v>20</v>
      </c>
      <c r="F1992">
        <v>136552.95999999999</v>
      </c>
      <c r="G1992">
        <v>4.88</v>
      </c>
      <c r="H1992">
        <v>39251.94</v>
      </c>
    </row>
    <row r="1993" spans="1:8">
      <c r="A1993" t="s">
        <v>2307</v>
      </c>
      <c r="B1993" s="1">
        <v>45918</v>
      </c>
      <c r="C1993" t="s">
        <v>186</v>
      </c>
      <c r="D1993" t="s">
        <v>23</v>
      </c>
      <c r="E1993" t="s">
        <v>17</v>
      </c>
      <c r="F1993">
        <v>199230.64</v>
      </c>
      <c r="G1993">
        <v>17.170000000000002</v>
      </c>
      <c r="H1993">
        <v>50248.11</v>
      </c>
    </row>
    <row r="1994" spans="1:8">
      <c r="A1994" t="s">
        <v>2308</v>
      </c>
      <c r="B1994" s="1">
        <v>45988</v>
      </c>
      <c r="C1994" t="s">
        <v>378</v>
      </c>
      <c r="D1994" t="s">
        <v>14</v>
      </c>
      <c r="E1994" t="s">
        <v>30</v>
      </c>
      <c r="F1994">
        <v>135863.78</v>
      </c>
      <c r="G1994">
        <v>23.98</v>
      </c>
      <c r="H1994">
        <v>54565.94</v>
      </c>
    </row>
    <row r="1995" spans="1:8">
      <c r="A1995" t="s">
        <v>2309</v>
      </c>
      <c r="B1995" s="1">
        <v>45752</v>
      </c>
      <c r="C1995" t="s">
        <v>667</v>
      </c>
      <c r="D1995" t="s">
        <v>39</v>
      </c>
      <c r="E1995" t="s">
        <v>20</v>
      </c>
      <c r="F1995">
        <v>235148.26</v>
      </c>
      <c r="G1995">
        <v>15.7</v>
      </c>
      <c r="H1995">
        <v>77807.34</v>
      </c>
    </row>
    <row r="1996" spans="1:8">
      <c r="A1996" t="s">
        <v>2310</v>
      </c>
      <c r="B1996" s="1">
        <v>45621</v>
      </c>
      <c r="C1996" t="s">
        <v>254</v>
      </c>
      <c r="D1996" t="s">
        <v>39</v>
      </c>
      <c r="E1996" t="s">
        <v>30</v>
      </c>
      <c r="F1996">
        <v>145162.78</v>
      </c>
      <c r="G1996">
        <v>18.29</v>
      </c>
      <c r="H1996">
        <v>65861.95</v>
      </c>
    </row>
    <row r="1997" spans="1:8">
      <c r="A1997" t="s">
        <v>2311</v>
      </c>
      <c r="B1997" s="1">
        <v>45307</v>
      </c>
      <c r="C1997" t="s">
        <v>57</v>
      </c>
      <c r="D1997" t="s">
        <v>23</v>
      </c>
      <c r="E1997" t="s">
        <v>20</v>
      </c>
      <c r="F1997">
        <v>94802.71</v>
      </c>
      <c r="G1997">
        <v>18.86</v>
      </c>
      <c r="H1997">
        <v>34891.730000000003</v>
      </c>
    </row>
    <row r="1998" spans="1:8">
      <c r="A1998" t="s">
        <v>2312</v>
      </c>
      <c r="B1998" s="1">
        <v>45767</v>
      </c>
      <c r="C1998" t="s">
        <v>121</v>
      </c>
      <c r="D1998" t="s">
        <v>39</v>
      </c>
      <c r="E1998" t="s">
        <v>30</v>
      </c>
      <c r="F1998">
        <v>192146.21</v>
      </c>
      <c r="G1998">
        <v>8.39</v>
      </c>
      <c r="H1998">
        <v>73302.81</v>
      </c>
    </row>
    <row r="1999" spans="1:8">
      <c r="A1999" t="s">
        <v>2313</v>
      </c>
      <c r="B1999" s="1">
        <v>45959</v>
      </c>
      <c r="C1999" t="s">
        <v>461</v>
      </c>
      <c r="D1999" t="s">
        <v>10</v>
      </c>
      <c r="E1999" t="s">
        <v>20</v>
      </c>
      <c r="F1999">
        <v>41350.839999999997</v>
      </c>
      <c r="G1999">
        <v>1.51</v>
      </c>
      <c r="H1999">
        <v>17451.36</v>
      </c>
    </row>
    <row r="2000" spans="1:8">
      <c r="A2000" t="s">
        <v>2314</v>
      </c>
      <c r="B2000" s="1">
        <v>46001</v>
      </c>
      <c r="C2000" t="s">
        <v>762</v>
      </c>
      <c r="D2000" t="s">
        <v>39</v>
      </c>
      <c r="E2000" t="s">
        <v>30</v>
      </c>
      <c r="F2000">
        <v>71430.52</v>
      </c>
      <c r="G2000">
        <v>20.2</v>
      </c>
      <c r="H2000">
        <v>27531.95</v>
      </c>
    </row>
    <row r="2001" spans="1:8">
      <c r="A2001" t="s">
        <v>2315</v>
      </c>
      <c r="B2001" s="1">
        <v>45894</v>
      </c>
      <c r="C2001" t="s">
        <v>47</v>
      </c>
      <c r="D2001" t="s">
        <v>10</v>
      </c>
      <c r="E2001" t="s">
        <v>17</v>
      </c>
      <c r="F2001">
        <v>134564.54999999999</v>
      </c>
      <c r="G2001">
        <v>20.39</v>
      </c>
      <c r="H2001">
        <v>48842.44</v>
      </c>
    </row>
    <row r="2002" spans="1:8">
      <c r="A2002" t="s">
        <v>2316</v>
      </c>
      <c r="B2002" s="1">
        <v>45376</v>
      </c>
      <c r="C2002" t="s">
        <v>204</v>
      </c>
      <c r="D2002" t="s">
        <v>10</v>
      </c>
      <c r="E2002" t="s">
        <v>17</v>
      </c>
      <c r="F2002">
        <v>231201.22</v>
      </c>
      <c r="G2002">
        <v>15.49</v>
      </c>
      <c r="H2002">
        <v>122581.54</v>
      </c>
    </row>
    <row r="2003" spans="1:8">
      <c r="A2003" t="s">
        <v>2317</v>
      </c>
      <c r="B2003" s="1">
        <v>45684</v>
      </c>
      <c r="C2003" t="s">
        <v>1046</v>
      </c>
      <c r="D2003" t="s">
        <v>39</v>
      </c>
      <c r="E2003" t="s">
        <v>20</v>
      </c>
      <c r="F2003">
        <v>29087.54</v>
      </c>
      <c r="G2003">
        <v>17.420000000000002</v>
      </c>
      <c r="H2003">
        <v>14658.82</v>
      </c>
    </row>
    <row r="2004" spans="1:8">
      <c r="A2004" t="s">
        <v>2318</v>
      </c>
      <c r="B2004" s="1">
        <v>45863</v>
      </c>
      <c r="C2004" t="s">
        <v>608</v>
      </c>
      <c r="D2004" t="s">
        <v>14</v>
      </c>
      <c r="E2004" t="s">
        <v>20</v>
      </c>
      <c r="F2004">
        <v>184260.74</v>
      </c>
      <c r="G2004">
        <v>14.43</v>
      </c>
      <c r="H2004">
        <v>86370.26</v>
      </c>
    </row>
    <row r="2005" spans="1:8">
      <c r="A2005" t="s">
        <v>2319</v>
      </c>
      <c r="B2005" s="1">
        <v>45681</v>
      </c>
      <c r="C2005" t="s">
        <v>730</v>
      </c>
      <c r="D2005" t="s">
        <v>10</v>
      </c>
      <c r="E2005" t="s">
        <v>17</v>
      </c>
      <c r="F2005">
        <v>12017.29</v>
      </c>
      <c r="G2005">
        <v>15.98</v>
      </c>
      <c r="H2005">
        <v>4242.8999999999996</v>
      </c>
    </row>
    <row r="2006" spans="1:8">
      <c r="A2006" t="s">
        <v>2320</v>
      </c>
      <c r="B2006" s="1">
        <v>45607</v>
      </c>
      <c r="C2006" t="s">
        <v>575</v>
      </c>
      <c r="D2006" t="s">
        <v>10</v>
      </c>
      <c r="E2006" t="s">
        <v>17</v>
      </c>
      <c r="F2006">
        <v>131194.34</v>
      </c>
      <c r="G2006">
        <v>5.41</v>
      </c>
      <c r="H2006">
        <v>38407.78</v>
      </c>
    </row>
    <row r="2007" spans="1:8">
      <c r="A2007" t="s">
        <v>2321</v>
      </c>
      <c r="B2007" s="1">
        <v>45979</v>
      </c>
      <c r="C2007" t="s">
        <v>445</v>
      </c>
      <c r="D2007" t="s">
        <v>39</v>
      </c>
      <c r="E2007" t="s">
        <v>11</v>
      </c>
      <c r="F2007">
        <v>211909.21</v>
      </c>
      <c r="G2007">
        <v>21.77</v>
      </c>
      <c r="H2007">
        <v>56677.83</v>
      </c>
    </row>
    <row r="2008" spans="1:8">
      <c r="A2008" t="s">
        <v>2322</v>
      </c>
      <c r="B2008" s="1">
        <v>45834</v>
      </c>
      <c r="C2008" t="s">
        <v>1180</v>
      </c>
      <c r="D2008" t="s">
        <v>39</v>
      </c>
      <c r="E2008" t="s">
        <v>30</v>
      </c>
      <c r="F2008">
        <v>213807.88</v>
      </c>
      <c r="G2008">
        <v>5.84</v>
      </c>
      <c r="H2008">
        <v>107056.16</v>
      </c>
    </row>
    <row r="2009" spans="1:8">
      <c r="A2009" t="s">
        <v>2323</v>
      </c>
      <c r="B2009" s="1">
        <v>45415</v>
      </c>
      <c r="C2009" t="s">
        <v>346</v>
      </c>
      <c r="D2009" t="s">
        <v>14</v>
      </c>
      <c r="E2009" t="s">
        <v>30</v>
      </c>
      <c r="F2009">
        <v>38887.06</v>
      </c>
      <c r="G2009">
        <v>18.75</v>
      </c>
      <c r="H2009">
        <v>17362.28</v>
      </c>
    </row>
    <row r="2010" spans="1:8">
      <c r="A2010" t="s">
        <v>2324</v>
      </c>
      <c r="B2010" s="1">
        <v>45434</v>
      </c>
      <c r="C2010" t="s">
        <v>279</v>
      </c>
      <c r="D2010" t="s">
        <v>10</v>
      </c>
      <c r="E2010" t="s">
        <v>17</v>
      </c>
      <c r="F2010">
        <v>86364.21</v>
      </c>
      <c r="G2010">
        <v>19.14</v>
      </c>
      <c r="H2010">
        <v>43055.14</v>
      </c>
    </row>
    <row r="2011" spans="1:8">
      <c r="A2011" t="s">
        <v>2325</v>
      </c>
      <c r="B2011" s="1">
        <v>45597</v>
      </c>
      <c r="C2011" t="s">
        <v>370</v>
      </c>
      <c r="D2011" t="s">
        <v>14</v>
      </c>
      <c r="E2011" t="s">
        <v>30</v>
      </c>
      <c r="F2011">
        <v>22011.94</v>
      </c>
      <c r="G2011">
        <v>10.1</v>
      </c>
      <c r="H2011">
        <v>9665.73</v>
      </c>
    </row>
    <row r="2012" spans="1:8">
      <c r="A2012" t="s">
        <v>2326</v>
      </c>
      <c r="B2012" s="1">
        <v>45445</v>
      </c>
      <c r="C2012" t="s">
        <v>49</v>
      </c>
      <c r="D2012" t="s">
        <v>14</v>
      </c>
      <c r="E2012" t="s">
        <v>20</v>
      </c>
      <c r="F2012">
        <v>214250.88</v>
      </c>
      <c r="G2012">
        <v>18.12</v>
      </c>
      <c r="H2012">
        <v>78043.289999999994</v>
      </c>
    </row>
    <row r="2013" spans="1:8">
      <c r="A2013" t="s">
        <v>2327</v>
      </c>
      <c r="B2013" s="1">
        <v>45502</v>
      </c>
      <c r="C2013" t="s">
        <v>603</v>
      </c>
      <c r="D2013" t="s">
        <v>39</v>
      </c>
      <c r="E2013" t="s">
        <v>17</v>
      </c>
      <c r="F2013">
        <v>57441.57</v>
      </c>
      <c r="G2013">
        <v>12</v>
      </c>
      <c r="H2013">
        <v>28379.94</v>
      </c>
    </row>
    <row r="2014" spans="1:8">
      <c r="A2014" t="s">
        <v>2328</v>
      </c>
      <c r="B2014" s="1">
        <v>45514</v>
      </c>
      <c r="C2014" t="s">
        <v>359</v>
      </c>
      <c r="D2014" t="s">
        <v>10</v>
      </c>
      <c r="E2014" t="s">
        <v>20</v>
      </c>
      <c r="F2014">
        <v>105234.5</v>
      </c>
      <c r="G2014">
        <v>1.21</v>
      </c>
      <c r="H2014">
        <v>31571.11</v>
      </c>
    </row>
    <row r="2015" spans="1:8">
      <c r="A2015" t="s">
        <v>2329</v>
      </c>
      <c r="B2015" s="1">
        <v>45951</v>
      </c>
      <c r="C2015" t="s">
        <v>934</v>
      </c>
      <c r="D2015" t="s">
        <v>23</v>
      </c>
      <c r="E2015" t="s">
        <v>20</v>
      </c>
      <c r="F2015">
        <v>72375.08</v>
      </c>
      <c r="G2015">
        <v>24.88</v>
      </c>
      <c r="H2015">
        <v>34589.78</v>
      </c>
    </row>
    <row r="2016" spans="1:8">
      <c r="A2016" t="s">
        <v>2330</v>
      </c>
      <c r="B2016" s="1">
        <v>45689</v>
      </c>
      <c r="C2016" t="s">
        <v>256</v>
      </c>
      <c r="D2016" t="s">
        <v>23</v>
      </c>
      <c r="E2016" t="s">
        <v>11</v>
      </c>
      <c r="F2016">
        <v>167884.1</v>
      </c>
      <c r="G2016">
        <v>1.17</v>
      </c>
      <c r="H2016">
        <v>71717.83</v>
      </c>
    </row>
    <row r="2017" spans="1:8">
      <c r="A2017" t="s">
        <v>2331</v>
      </c>
      <c r="B2017" s="1">
        <v>45807</v>
      </c>
      <c r="C2017" t="s">
        <v>252</v>
      </c>
      <c r="D2017" t="s">
        <v>14</v>
      </c>
      <c r="E2017" t="s">
        <v>30</v>
      </c>
      <c r="F2017">
        <v>190375.45</v>
      </c>
      <c r="G2017">
        <v>1.55</v>
      </c>
      <c r="H2017">
        <v>104116.56</v>
      </c>
    </row>
    <row r="2018" spans="1:8">
      <c r="A2018" t="s">
        <v>2332</v>
      </c>
      <c r="B2018" s="1">
        <v>45691</v>
      </c>
      <c r="C2018" t="s">
        <v>111</v>
      </c>
      <c r="D2018" t="s">
        <v>14</v>
      </c>
      <c r="E2018" t="s">
        <v>11</v>
      </c>
      <c r="F2018">
        <v>123497.47</v>
      </c>
      <c r="G2018">
        <v>23.42</v>
      </c>
      <c r="H2018">
        <v>50207.26</v>
      </c>
    </row>
    <row r="2019" spans="1:8">
      <c r="A2019" t="s">
        <v>2333</v>
      </c>
      <c r="B2019" s="1">
        <v>45492</v>
      </c>
      <c r="C2019" t="s">
        <v>519</v>
      </c>
      <c r="D2019" t="s">
        <v>14</v>
      </c>
      <c r="E2019" t="s">
        <v>11</v>
      </c>
      <c r="F2019">
        <v>167092.62</v>
      </c>
      <c r="G2019">
        <v>10.96</v>
      </c>
      <c r="H2019">
        <v>57044.49</v>
      </c>
    </row>
    <row r="2020" spans="1:8">
      <c r="A2020" t="s">
        <v>2334</v>
      </c>
      <c r="B2020" s="1">
        <v>45851</v>
      </c>
      <c r="C2020" t="s">
        <v>447</v>
      </c>
      <c r="D2020" t="s">
        <v>39</v>
      </c>
      <c r="E2020" t="s">
        <v>20</v>
      </c>
      <c r="F2020">
        <v>12639.14</v>
      </c>
      <c r="G2020">
        <v>20.77</v>
      </c>
      <c r="H2020">
        <v>3494.4</v>
      </c>
    </row>
    <row r="2021" spans="1:8">
      <c r="A2021" t="s">
        <v>2335</v>
      </c>
      <c r="B2021" s="1">
        <v>45320</v>
      </c>
      <c r="C2021" t="s">
        <v>167</v>
      </c>
      <c r="D2021" t="s">
        <v>14</v>
      </c>
      <c r="E2021" t="s">
        <v>20</v>
      </c>
      <c r="F2021">
        <v>38828.74</v>
      </c>
      <c r="G2021">
        <v>22.79</v>
      </c>
      <c r="H2021">
        <v>10832.33</v>
      </c>
    </row>
    <row r="2022" spans="1:8">
      <c r="A2022" t="s">
        <v>2336</v>
      </c>
      <c r="B2022" s="1">
        <v>45489</v>
      </c>
      <c r="C2022" t="s">
        <v>344</v>
      </c>
      <c r="D2022" t="s">
        <v>14</v>
      </c>
      <c r="E2022" t="s">
        <v>30</v>
      </c>
      <c r="F2022">
        <v>159681.24</v>
      </c>
      <c r="G2022">
        <v>3.66</v>
      </c>
      <c r="H2022">
        <v>63041.04</v>
      </c>
    </row>
    <row r="2023" spans="1:8">
      <c r="A2023" t="s">
        <v>2337</v>
      </c>
      <c r="B2023" s="1">
        <v>45971</v>
      </c>
      <c r="C2023" t="s">
        <v>43</v>
      </c>
      <c r="D2023" t="s">
        <v>23</v>
      </c>
      <c r="E2023" t="s">
        <v>20</v>
      </c>
      <c r="F2023">
        <v>64845.17</v>
      </c>
      <c r="G2023">
        <v>21.07</v>
      </c>
      <c r="H2023">
        <v>24554.33</v>
      </c>
    </row>
    <row r="2024" spans="1:8">
      <c r="A2024" t="s">
        <v>2338</v>
      </c>
      <c r="B2024" s="1">
        <v>45642</v>
      </c>
      <c r="C2024" t="s">
        <v>1311</v>
      </c>
      <c r="D2024" t="s">
        <v>23</v>
      </c>
      <c r="E2024" t="s">
        <v>11</v>
      </c>
      <c r="F2024">
        <v>94838.03</v>
      </c>
      <c r="G2024">
        <v>8.8699999999999992</v>
      </c>
      <c r="H2024">
        <v>45737.85</v>
      </c>
    </row>
    <row r="2025" spans="1:8">
      <c r="A2025" t="s">
        <v>2339</v>
      </c>
      <c r="B2025" s="1">
        <v>45292</v>
      </c>
      <c r="C2025" t="s">
        <v>624</v>
      </c>
      <c r="D2025" t="s">
        <v>39</v>
      </c>
      <c r="E2025" t="s">
        <v>17</v>
      </c>
      <c r="F2025">
        <v>219528.71</v>
      </c>
      <c r="G2025">
        <v>4.3899999999999997</v>
      </c>
      <c r="H2025">
        <v>97683.88</v>
      </c>
    </row>
    <row r="2026" spans="1:8">
      <c r="A2026" t="s">
        <v>2340</v>
      </c>
      <c r="B2026" s="1">
        <v>45841</v>
      </c>
      <c r="C2026" t="s">
        <v>934</v>
      </c>
      <c r="D2026" t="s">
        <v>39</v>
      </c>
      <c r="E2026" t="s">
        <v>20</v>
      </c>
      <c r="F2026">
        <v>91145.73</v>
      </c>
      <c r="G2026">
        <v>5.08</v>
      </c>
      <c r="H2026">
        <v>35218.29</v>
      </c>
    </row>
    <row r="2027" spans="1:8">
      <c r="A2027" t="s">
        <v>2341</v>
      </c>
      <c r="B2027" s="1">
        <v>45915</v>
      </c>
      <c r="C2027" t="s">
        <v>641</v>
      </c>
      <c r="D2027" t="s">
        <v>23</v>
      </c>
      <c r="E2027" t="s">
        <v>30</v>
      </c>
      <c r="F2027">
        <v>111802.87</v>
      </c>
      <c r="G2027">
        <v>8.69</v>
      </c>
      <c r="H2027">
        <v>49394.27</v>
      </c>
    </row>
    <row r="2028" spans="1:8">
      <c r="A2028" t="s">
        <v>2342</v>
      </c>
      <c r="B2028" s="1">
        <v>46004</v>
      </c>
      <c r="C2028" t="s">
        <v>161</v>
      </c>
      <c r="D2028" t="s">
        <v>39</v>
      </c>
      <c r="E2028" t="s">
        <v>11</v>
      </c>
      <c r="F2028">
        <v>192570.88</v>
      </c>
      <c r="G2028">
        <v>7.64</v>
      </c>
      <c r="H2028">
        <v>65666.98</v>
      </c>
    </row>
    <row r="2029" spans="1:8">
      <c r="A2029" t="s">
        <v>2343</v>
      </c>
      <c r="B2029" s="1">
        <v>45893</v>
      </c>
      <c r="C2029" t="s">
        <v>186</v>
      </c>
      <c r="D2029" t="s">
        <v>10</v>
      </c>
      <c r="E2029" t="s">
        <v>30</v>
      </c>
      <c r="F2029">
        <v>131741.07999999999</v>
      </c>
      <c r="G2029">
        <v>23.96</v>
      </c>
      <c r="H2029">
        <v>71970.36</v>
      </c>
    </row>
    <row r="2030" spans="1:8">
      <c r="A2030" t="s">
        <v>2344</v>
      </c>
      <c r="B2030" s="1">
        <v>45783</v>
      </c>
      <c r="C2030" t="s">
        <v>171</v>
      </c>
      <c r="D2030" t="s">
        <v>23</v>
      </c>
      <c r="E2030" t="s">
        <v>11</v>
      </c>
      <c r="F2030">
        <v>65450.879999999997</v>
      </c>
      <c r="G2030">
        <v>7.24</v>
      </c>
      <c r="H2030">
        <v>17262.18</v>
      </c>
    </row>
    <row r="2031" spans="1:8">
      <c r="A2031" t="s">
        <v>2345</v>
      </c>
      <c r="B2031" s="1">
        <v>45812</v>
      </c>
      <c r="C2031" t="s">
        <v>45</v>
      </c>
      <c r="D2031" t="s">
        <v>10</v>
      </c>
      <c r="E2031" t="s">
        <v>11</v>
      </c>
      <c r="F2031">
        <v>11123.86</v>
      </c>
      <c r="G2031">
        <v>20.09</v>
      </c>
      <c r="H2031">
        <v>6001.72</v>
      </c>
    </row>
    <row r="2032" spans="1:8">
      <c r="A2032" t="s">
        <v>2346</v>
      </c>
      <c r="B2032" s="1">
        <v>45565</v>
      </c>
      <c r="C2032" t="s">
        <v>126</v>
      </c>
      <c r="D2032" t="s">
        <v>14</v>
      </c>
      <c r="E2032" t="s">
        <v>20</v>
      </c>
      <c r="F2032">
        <v>46041.42</v>
      </c>
      <c r="G2032">
        <v>17.96</v>
      </c>
      <c r="H2032">
        <v>21240.65</v>
      </c>
    </row>
    <row r="2033" spans="1:8">
      <c r="A2033" t="s">
        <v>2347</v>
      </c>
      <c r="B2033" s="1">
        <v>45591</v>
      </c>
      <c r="C2033" t="s">
        <v>1247</v>
      </c>
      <c r="D2033" t="s">
        <v>23</v>
      </c>
      <c r="E2033" t="s">
        <v>17</v>
      </c>
      <c r="F2033">
        <v>134968.32999999999</v>
      </c>
      <c r="G2033">
        <v>4</v>
      </c>
      <c r="H2033">
        <v>60772.1</v>
      </c>
    </row>
    <row r="2034" spans="1:8">
      <c r="A2034" t="s">
        <v>2348</v>
      </c>
      <c r="B2034" s="1">
        <v>45823</v>
      </c>
      <c r="C2034" t="s">
        <v>148</v>
      </c>
      <c r="D2034" t="s">
        <v>10</v>
      </c>
      <c r="E2034" t="s">
        <v>30</v>
      </c>
      <c r="F2034">
        <v>57589.61</v>
      </c>
      <c r="G2034">
        <v>0.5</v>
      </c>
      <c r="H2034">
        <v>31377.14</v>
      </c>
    </row>
    <row r="2035" spans="1:8">
      <c r="A2035" t="s">
        <v>2349</v>
      </c>
      <c r="B2035" s="1">
        <v>45752</v>
      </c>
      <c r="C2035" t="s">
        <v>224</v>
      </c>
      <c r="D2035" t="s">
        <v>23</v>
      </c>
      <c r="E2035" t="s">
        <v>11</v>
      </c>
      <c r="F2035">
        <v>73558.62</v>
      </c>
      <c r="G2035">
        <v>23.01</v>
      </c>
      <c r="H2035">
        <v>31865.43</v>
      </c>
    </row>
    <row r="2036" spans="1:8">
      <c r="A2036" t="s">
        <v>2350</v>
      </c>
      <c r="B2036" s="1">
        <v>45481</v>
      </c>
      <c r="C2036" t="s">
        <v>628</v>
      </c>
      <c r="D2036" t="s">
        <v>23</v>
      </c>
      <c r="E2036" t="s">
        <v>20</v>
      </c>
      <c r="F2036">
        <v>51247.07</v>
      </c>
      <c r="G2036">
        <v>15.5</v>
      </c>
      <c r="H2036">
        <v>13830.34</v>
      </c>
    </row>
    <row r="2037" spans="1:8">
      <c r="A2037" t="s">
        <v>2351</v>
      </c>
      <c r="B2037" s="1">
        <v>45755</v>
      </c>
      <c r="C2037" t="s">
        <v>503</v>
      </c>
      <c r="D2037" t="s">
        <v>23</v>
      </c>
      <c r="E2037" t="s">
        <v>17</v>
      </c>
      <c r="F2037">
        <v>214671.37</v>
      </c>
      <c r="G2037">
        <v>22.79</v>
      </c>
      <c r="H2037">
        <v>113266.23</v>
      </c>
    </row>
    <row r="2038" spans="1:8">
      <c r="A2038" t="s">
        <v>2352</v>
      </c>
      <c r="B2038" s="1">
        <v>45482</v>
      </c>
      <c r="C2038" t="s">
        <v>229</v>
      </c>
      <c r="D2038" t="s">
        <v>23</v>
      </c>
      <c r="E2038" t="s">
        <v>30</v>
      </c>
      <c r="F2038">
        <v>220650.83</v>
      </c>
      <c r="G2038">
        <v>4.26</v>
      </c>
      <c r="H2038">
        <v>97449.2</v>
      </c>
    </row>
    <row r="2039" spans="1:8">
      <c r="A2039" t="s">
        <v>2353</v>
      </c>
      <c r="B2039" s="1">
        <v>45490</v>
      </c>
      <c r="C2039" t="s">
        <v>775</v>
      </c>
      <c r="D2039" t="s">
        <v>23</v>
      </c>
      <c r="E2039" t="s">
        <v>17</v>
      </c>
      <c r="F2039">
        <v>68793.89</v>
      </c>
      <c r="G2039">
        <v>1.31</v>
      </c>
      <c r="H2039">
        <v>19130.7</v>
      </c>
    </row>
    <row r="2040" spans="1:8">
      <c r="A2040" t="s">
        <v>2354</v>
      </c>
      <c r="B2040" s="1">
        <v>45604</v>
      </c>
      <c r="C2040" t="s">
        <v>403</v>
      </c>
      <c r="D2040" t="s">
        <v>10</v>
      </c>
      <c r="E2040" t="s">
        <v>17</v>
      </c>
      <c r="F2040">
        <v>55918.1</v>
      </c>
      <c r="G2040">
        <v>19.3</v>
      </c>
      <c r="H2040">
        <v>21756.97</v>
      </c>
    </row>
    <row r="2041" spans="1:8">
      <c r="A2041" t="s">
        <v>2355</v>
      </c>
      <c r="B2041" s="1">
        <v>45388</v>
      </c>
      <c r="C2041" t="s">
        <v>133</v>
      </c>
      <c r="D2041" t="s">
        <v>10</v>
      </c>
      <c r="E2041" t="s">
        <v>11</v>
      </c>
      <c r="F2041">
        <v>196534.9</v>
      </c>
      <c r="G2041">
        <v>11.32</v>
      </c>
      <c r="H2041">
        <v>85732.61</v>
      </c>
    </row>
    <row r="2042" spans="1:8">
      <c r="A2042" t="s">
        <v>2356</v>
      </c>
      <c r="B2042" s="1">
        <v>45356</v>
      </c>
      <c r="C2042" t="s">
        <v>196</v>
      </c>
      <c r="D2042" t="s">
        <v>10</v>
      </c>
      <c r="E2042" t="s">
        <v>20</v>
      </c>
      <c r="F2042">
        <v>152517.62</v>
      </c>
      <c r="G2042">
        <v>12.48</v>
      </c>
      <c r="H2042">
        <v>49361.49</v>
      </c>
    </row>
    <row r="2043" spans="1:8">
      <c r="A2043" t="s">
        <v>2357</v>
      </c>
      <c r="B2043" s="1">
        <v>45791</v>
      </c>
      <c r="C2043" t="s">
        <v>427</v>
      </c>
      <c r="D2043" t="s">
        <v>10</v>
      </c>
      <c r="E2043" t="s">
        <v>17</v>
      </c>
      <c r="F2043">
        <v>147029.14000000001</v>
      </c>
      <c r="G2043">
        <v>12.99</v>
      </c>
      <c r="H2043">
        <v>38188.35</v>
      </c>
    </row>
    <row r="2044" spans="1:8">
      <c r="A2044" t="s">
        <v>2358</v>
      </c>
      <c r="B2044" s="1">
        <v>45613</v>
      </c>
      <c r="C2044" t="s">
        <v>350</v>
      </c>
      <c r="D2044" t="s">
        <v>39</v>
      </c>
      <c r="E2044" t="s">
        <v>17</v>
      </c>
      <c r="F2044">
        <v>93230.5</v>
      </c>
      <c r="G2044">
        <v>15.01</v>
      </c>
      <c r="H2044">
        <v>35905.72</v>
      </c>
    </row>
    <row r="2045" spans="1:8">
      <c r="A2045" t="s">
        <v>2359</v>
      </c>
      <c r="B2045" s="1">
        <v>45678</v>
      </c>
      <c r="C2045" t="s">
        <v>79</v>
      </c>
      <c r="D2045" t="s">
        <v>14</v>
      </c>
      <c r="E2045" t="s">
        <v>17</v>
      </c>
      <c r="F2045">
        <v>160083.38</v>
      </c>
      <c r="G2045">
        <v>22.49</v>
      </c>
      <c r="H2045">
        <v>52742.15</v>
      </c>
    </row>
    <row r="2046" spans="1:8">
      <c r="A2046" t="s">
        <v>2360</v>
      </c>
      <c r="B2046" s="1">
        <v>45626</v>
      </c>
      <c r="C2046" t="s">
        <v>1613</v>
      </c>
      <c r="D2046" t="s">
        <v>14</v>
      </c>
      <c r="E2046" t="s">
        <v>11</v>
      </c>
      <c r="F2046">
        <v>166797.41</v>
      </c>
      <c r="G2046">
        <v>24.15</v>
      </c>
      <c r="H2046">
        <v>47202.98</v>
      </c>
    </row>
    <row r="2047" spans="1:8">
      <c r="A2047" t="s">
        <v>2361</v>
      </c>
      <c r="B2047" s="1">
        <v>45966</v>
      </c>
      <c r="C2047" t="s">
        <v>683</v>
      </c>
      <c r="D2047" t="s">
        <v>39</v>
      </c>
      <c r="E2047" t="s">
        <v>17</v>
      </c>
      <c r="F2047">
        <v>163283.69</v>
      </c>
      <c r="G2047">
        <v>18.5</v>
      </c>
      <c r="H2047">
        <v>87652.61</v>
      </c>
    </row>
    <row r="2048" spans="1:8">
      <c r="A2048" t="s">
        <v>2362</v>
      </c>
      <c r="B2048" s="1">
        <v>45993</v>
      </c>
      <c r="C2048" t="s">
        <v>51</v>
      </c>
      <c r="D2048" t="s">
        <v>10</v>
      </c>
      <c r="E2048" t="s">
        <v>17</v>
      </c>
      <c r="F2048">
        <v>233835.77</v>
      </c>
      <c r="G2048">
        <v>6.28</v>
      </c>
      <c r="H2048">
        <v>105339.53</v>
      </c>
    </row>
    <row r="2049" spans="1:8">
      <c r="A2049" t="s">
        <v>2363</v>
      </c>
      <c r="B2049" s="1">
        <v>45818</v>
      </c>
      <c r="C2049" t="s">
        <v>200</v>
      </c>
      <c r="D2049" t="s">
        <v>39</v>
      </c>
      <c r="E2049" t="s">
        <v>20</v>
      </c>
      <c r="F2049">
        <v>125390.72</v>
      </c>
      <c r="G2049">
        <v>5.96</v>
      </c>
      <c r="H2049">
        <v>50750.720000000001</v>
      </c>
    </row>
    <row r="2050" spans="1:8">
      <c r="A2050" t="s">
        <v>2364</v>
      </c>
      <c r="B2050" s="1">
        <v>45702</v>
      </c>
      <c r="C2050" t="s">
        <v>194</v>
      </c>
      <c r="D2050" t="s">
        <v>14</v>
      </c>
      <c r="E2050" t="s">
        <v>30</v>
      </c>
      <c r="F2050">
        <v>164294.09</v>
      </c>
      <c r="G2050">
        <v>13.22</v>
      </c>
      <c r="H2050">
        <v>80548.91</v>
      </c>
    </row>
    <row r="2051" spans="1:8">
      <c r="A2051" t="s">
        <v>2365</v>
      </c>
      <c r="B2051" s="1">
        <v>45553</v>
      </c>
      <c r="C2051" t="s">
        <v>855</v>
      </c>
      <c r="D2051" t="s">
        <v>10</v>
      </c>
      <c r="E2051" t="s">
        <v>17</v>
      </c>
      <c r="F2051">
        <v>146030.79999999999</v>
      </c>
      <c r="G2051">
        <v>18.12</v>
      </c>
      <c r="H2051">
        <v>43160.06</v>
      </c>
    </row>
    <row r="2052" spans="1:8">
      <c r="A2052" t="s">
        <v>2366</v>
      </c>
      <c r="B2052" s="1">
        <v>45543</v>
      </c>
      <c r="C2052" t="s">
        <v>1137</v>
      </c>
      <c r="D2052" t="s">
        <v>39</v>
      </c>
      <c r="E2052" t="s">
        <v>17</v>
      </c>
      <c r="F2052">
        <v>213181.14</v>
      </c>
      <c r="G2052">
        <v>7.64</v>
      </c>
      <c r="H2052">
        <v>69925.990000000005</v>
      </c>
    </row>
    <row r="2053" spans="1:8">
      <c r="A2053" t="s">
        <v>2367</v>
      </c>
      <c r="B2053" s="1">
        <v>45408</v>
      </c>
      <c r="C2053" t="s">
        <v>124</v>
      </c>
      <c r="D2053" t="s">
        <v>10</v>
      </c>
      <c r="E2053" t="s">
        <v>30</v>
      </c>
      <c r="F2053">
        <v>78754.7</v>
      </c>
      <c r="G2053">
        <v>17.399999999999999</v>
      </c>
      <c r="H2053">
        <v>38592.17</v>
      </c>
    </row>
    <row r="2054" spans="1:8">
      <c r="A2054" t="s">
        <v>2368</v>
      </c>
      <c r="B2054" s="1">
        <v>45410</v>
      </c>
      <c r="C2054" t="s">
        <v>769</v>
      </c>
      <c r="D2054" t="s">
        <v>23</v>
      </c>
      <c r="E2054" t="s">
        <v>20</v>
      </c>
      <c r="F2054">
        <v>159409.84</v>
      </c>
      <c r="G2054">
        <v>23.54</v>
      </c>
      <c r="H2054">
        <v>65345.34</v>
      </c>
    </row>
    <row r="2055" spans="1:8">
      <c r="A2055" t="s">
        <v>2369</v>
      </c>
      <c r="B2055" s="1">
        <v>45318</v>
      </c>
      <c r="C2055" t="s">
        <v>471</v>
      </c>
      <c r="D2055" t="s">
        <v>14</v>
      </c>
      <c r="E2055" t="s">
        <v>11</v>
      </c>
      <c r="F2055">
        <v>154025.4</v>
      </c>
      <c r="G2055">
        <v>5.71</v>
      </c>
      <c r="H2055">
        <v>40954.449999999997</v>
      </c>
    </row>
    <row r="2056" spans="1:8">
      <c r="A2056" t="s">
        <v>2370</v>
      </c>
      <c r="B2056" s="1">
        <v>45893</v>
      </c>
      <c r="C2056" t="s">
        <v>324</v>
      </c>
      <c r="D2056" t="s">
        <v>39</v>
      </c>
      <c r="E2056" t="s">
        <v>17</v>
      </c>
      <c r="F2056">
        <v>52084.31</v>
      </c>
      <c r="G2056">
        <v>15.51</v>
      </c>
      <c r="H2056">
        <v>18883.64</v>
      </c>
    </row>
    <row r="2057" spans="1:8">
      <c r="A2057" t="s">
        <v>2371</v>
      </c>
      <c r="B2057" s="1">
        <v>45341</v>
      </c>
      <c r="C2057" t="s">
        <v>129</v>
      </c>
      <c r="D2057" t="s">
        <v>14</v>
      </c>
      <c r="E2057" t="s">
        <v>30</v>
      </c>
      <c r="F2057">
        <v>197828.85</v>
      </c>
      <c r="G2057">
        <v>5.26</v>
      </c>
      <c r="H2057">
        <v>96579.68</v>
      </c>
    </row>
    <row r="2058" spans="1:8">
      <c r="A2058" t="s">
        <v>2372</v>
      </c>
      <c r="B2058" s="1">
        <v>45969</v>
      </c>
      <c r="C2058" t="s">
        <v>633</v>
      </c>
      <c r="D2058" t="s">
        <v>14</v>
      </c>
      <c r="E2058" t="s">
        <v>11</v>
      </c>
      <c r="F2058">
        <v>127304.21</v>
      </c>
      <c r="G2058">
        <v>12.12</v>
      </c>
      <c r="H2058">
        <v>34379.49</v>
      </c>
    </row>
    <row r="2059" spans="1:8">
      <c r="A2059" t="s">
        <v>2373</v>
      </c>
      <c r="B2059" s="1">
        <v>45857</v>
      </c>
      <c r="C2059" t="s">
        <v>1613</v>
      </c>
      <c r="D2059" t="s">
        <v>10</v>
      </c>
      <c r="E2059" t="s">
        <v>30</v>
      </c>
      <c r="F2059">
        <v>88975.33</v>
      </c>
      <c r="G2059">
        <v>3.39</v>
      </c>
      <c r="H2059">
        <v>24746.92</v>
      </c>
    </row>
    <row r="2060" spans="1:8">
      <c r="A2060" t="s">
        <v>2374</v>
      </c>
      <c r="B2060" s="1">
        <v>45804</v>
      </c>
      <c r="C2060" t="s">
        <v>186</v>
      </c>
      <c r="D2060" t="s">
        <v>14</v>
      </c>
      <c r="E2060" t="s">
        <v>11</v>
      </c>
      <c r="F2060">
        <v>66296.31</v>
      </c>
      <c r="G2060">
        <v>14.69</v>
      </c>
      <c r="H2060">
        <v>35207.32</v>
      </c>
    </row>
    <row r="2061" spans="1:8">
      <c r="A2061" t="s">
        <v>2375</v>
      </c>
      <c r="B2061" s="1">
        <v>45735</v>
      </c>
      <c r="C2061" t="s">
        <v>129</v>
      </c>
      <c r="D2061" t="s">
        <v>10</v>
      </c>
      <c r="E2061" t="s">
        <v>17</v>
      </c>
      <c r="F2061">
        <v>217775.03</v>
      </c>
      <c r="G2061">
        <v>10.09</v>
      </c>
      <c r="H2061">
        <v>56345.29</v>
      </c>
    </row>
    <row r="2062" spans="1:8">
      <c r="A2062" t="s">
        <v>2376</v>
      </c>
      <c r="B2062" s="1">
        <v>45899</v>
      </c>
      <c r="C2062" t="s">
        <v>87</v>
      </c>
      <c r="D2062" t="s">
        <v>10</v>
      </c>
      <c r="E2062" t="s">
        <v>11</v>
      </c>
      <c r="F2062">
        <v>183678.07999999999</v>
      </c>
      <c r="G2062">
        <v>0.93</v>
      </c>
      <c r="H2062">
        <v>96636.36</v>
      </c>
    </row>
    <row r="2063" spans="1:8">
      <c r="A2063" t="s">
        <v>2377</v>
      </c>
      <c r="B2063" s="1">
        <v>45560</v>
      </c>
      <c r="C2063" t="s">
        <v>144</v>
      </c>
      <c r="D2063" t="s">
        <v>14</v>
      </c>
      <c r="E2063" t="s">
        <v>30</v>
      </c>
      <c r="F2063">
        <v>134641.44</v>
      </c>
      <c r="G2063">
        <v>6.52</v>
      </c>
      <c r="H2063">
        <v>59183.360000000001</v>
      </c>
    </row>
    <row r="2064" spans="1:8">
      <c r="A2064" t="s">
        <v>2378</v>
      </c>
      <c r="B2064" s="1">
        <v>45628</v>
      </c>
      <c r="C2064" t="s">
        <v>1043</v>
      </c>
      <c r="D2064" t="s">
        <v>23</v>
      </c>
      <c r="E2064" t="s">
        <v>20</v>
      </c>
      <c r="F2064">
        <v>61755.29</v>
      </c>
      <c r="G2064">
        <v>3.88</v>
      </c>
      <c r="H2064">
        <v>29271.84</v>
      </c>
    </row>
    <row r="2065" spans="1:8">
      <c r="A2065" t="s">
        <v>2379</v>
      </c>
      <c r="B2065" s="1">
        <v>45559</v>
      </c>
      <c r="C2065" t="s">
        <v>192</v>
      </c>
      <c r="D2065" t="s">
        <v>23</v>
      </c>
      <c r="E2065" t="s">
        <v>11</v>
      </c>
      <c r="F2065">
        <v>16268.91</v>
      </c>
      <c r="G2065">
        <v>21.49</v>
      </c>
      <c r="H2065">
        <v>8684.8799999999992</v>
      </c>
    </row>
    <row r="2066" spans="1:8">
      <c r="A2066" t="s">
        <v>2380</v>
      </c>
      <c r="B2066" s="1">
        <v>45432</v>
      </c>
      <c r="C2066" t="s">
        <v>475</v>
      </c>
      <c r="D2066" t="s">
        <v>10</v>
      </c>
      <c r="E2066" t="s">
        <v>20</v>
      </c>
      <c r="F2066">
        <v>87523.8</v>
      </c>
      <c r="G2066">
        <v>21.48</v>
      </c>
      <c r="H2066">
        <v>40631.910000000003</v>
      </c>
    </row>
    <row r="2067" spans="1:8">
      <c r="A2067" t="s">
        <v>2381</v>
      </c>
      <c r="B2067" s="1">
        <v>45370</v>
      </c>
      <c r="C2067" t="s">
        <v>217</v>
      </c>
      <c r="D2067" t="s">
        <v>14</v>
      </c>
      <c r="E2067" t="s">
        <v>20</v>
      </c>
      <c r="F2067">
        <v>175853.3</v>
      </c>
      <c r="G2067">
        <v>11.43</v>
      </c>
      <c r="H2067">
        <v>48149.49</v>
      </c>
    </row>
    <row r="2068" spans="1:8">
      <c r="A2068" t="s">
        <v>2382</v>
      </c>
      <c r="B2068" s="1">
        <v>45535</v>
      </c>
      <c r="C2068" t="s">
        <v>167</v>
      </c>
      <c r="D2068" t="s">
        <v>10</v>
      </c>
      <c r="E2068" t="s">
        <v>11</v>
      </c>
      <c r="F2068">
        <v>205691.91</v>
      </c>
      <c r="G2068">
        <v>21.08</v>
      </c>
      <c r="H2068">
        <v>80043.929999999993</v>
      </c>
    </row>
    <row r="2069" spans="1:8">
      <c r="A2069" t="s">
        <v>2383</v>
      </c>
      <c r="B2069" s="1">
        <v>45871</v>
      </c>
      <c r="C2069" t="s">
        <v>1151</v>
      </c>
      <c r="D2069" t="s">
        <v>14</v>
      </c>
      <c r="E2069" t="s">
        <v>30</v>
      </c>
      <c r="F2069">
        <v>23000.98</v>
      </c>
      <c r="G2069">
        <v>3.65</v>
      </c>
      <c r="H2069">
        <v>10750.52</v>
      </c>
    </row>
    <row r="2070" spans="1:8">
      <c r="A2070" t="s">
        <v>2384</v>
      </c>
      <c r="B2070" s="1">
        <v>45710</v>
      </c>
      <c r="C2070" t="s">
        <v>522</v>
      </c>
      <c r="D2070" t="s">
        <v>23</v>
      </c>
      <c r="E2070" t="s">
        <v>11</v>
      </c>
      <c r="F2070">
        <v>49972.61</v>
      </c>
      <c r="G2070">
        <v>3.84</v>
      </c>
      <c r="H2070">
        <v>14501.41</v>
      </c>
    </row>
    <row r="2071" spans="1:8">
      <c r="A2071" t="s">
        <v>2385</v>
      </c>
      <c r="B2071" s="1">
        <v>45554</v>
      </c>
      <c r="C2071" t="s">
        <v>1234</v>
      </c>
      <c r="D2071" t="s">
        <v>14</v>
      </c>
      <c r="E2071" t="s">
        <v>17</v>
      </c>
      <c r="F2071">
        <v>148163.74</v>
      </c>
      <c r="G2071">
        <v>20.47</v>
      </c>
      <c r="H2071">
        <v>73035.19</v>
      </c>
    </row>
    <row r="2072" spans="1:8">
      <c r="A2072" t="s">
        <v>2386</v>
      </c>
      <c r="B2072" s="1">
        <v>45654</v>
      </c>
      <c r="C2072" t="s">
        <v>240</v>
      </c>
      <c r="D2072" t="s">
        <v>23</v>
      </c>
      <c r="E2072" t="s">
        <v>20</v>
      </c>
      <c r="F2072">
        <v>208711.47</v>
      </c>
      <c r="G2072">
        <v>15.68</v>
      </c>
      <c r="H2072">
        <v>96723.27</v>
      </c>
    </row>
    <row r="2073" spans="1:8">
      <c r="A2073" t="s">
        <v>2387</v>
      </c>
      <c r="B2073" s="1">
        <v>45336</v>
      </c>
      <c r="C2073" t="s">
        <v>471</v>
      </c>
      <c r="D2073" t="s">
        <v>10</v>
      </c>
      <c r="E2073" t="s">
        <v>20</v>
      </c>
      <c r="F2073">
        <v>71476.850000000006</v>
      </c>
      <c r="G2073">
        <v>9.82</v>
      </c>
      <c r="H2073">
        <v>35968.660000000003</v>
      </c>
    </row>
    <row r="2074" spans="1:8">
      <c r="A2074" t="s">
        <v>2388</v>
      </c>
      <c r="B2074" s="1">
        <v>45325</v>
      </c>
      <c r="C2074" t="s">
        <v>498</v>
      </c>
      <c r="D2074" t="s">
        <v>39</v>
      </c>
      <c r="E2074" t="s">
        <v>30</v>
      </c>
      <c r="F2074">
        <v>72290.86</v>
      </c>
      <c r="G2074">
        <v>17.66</v>
      </c>
      <c r="H2074">
        <v>36779.660000000003</v>
      </c>
    </row>
    <row r="2075" spans="1:8">
      <c r="A2075" t="s">
        <v>2389</v>
      </c>
      <c r="B2075" s="1">
        <v>45394</v>
      </c>
      <c r="C2075" t="s">
        <v>361</v>
      </c>
      <c r="D2075" t="s">
        <v>10</v>
      </c>
      <c r="E2075" t="s">
        <v>17</v>
      </c>
      <c r="F2075">
        <v>195277.01</v>
      </c>
      <c r="G2075">
        <v>19.39</v>
      </c>
      <c r="H2075">
        <v>68394.070000000007</v>
      </c>
    </row>
    <row r="2076" spans="1:8">
      <c r="A2076" t="s">
        <v>2390</v>
      </c>
      <c r="B2076" s="1">
        <v>45392</v>
      </c>
      <c r="C2076" t="s">
        <v>411</v>
      </c>
      <c r="D2076" t="s">
        <v>14</v>
      </c>
      <c r="E2076" t="s">
        <v>17</v>
      </c>
      <c r="F2076">
        <v>38841.550000000003</v>
      </c>
      <c r="G2076">
        <v>3.33</v>
      </c>
      <c r="H2076">
        <v>17288.75</v>
      </c>
    </row>
    <row r="2077" spans="1:8">
      <c r="A2077" t="s">
        <v>2391</v>
      </c>
      <c r="B2077" s="1">
        <v>45548</v>
      </c>
      <c r="C2077" t="s">
        <v>375</v>
      </c>
      <c r="D2077" t="s">
        <v>23</v>
      </c>
      <c r="E2077" t="s">
        <v>17</v>
      </c>
      <c r="F2077">
        <v>167330.92000000001</v>
      </c>
      <c r="G2077">
        <v>13.93</v>
      </c>
      <c r="H2077">
        <v>43836.49</v>
      </c>
    </row>
    <row r="2078" spans="1:8">
      <c r="A2078" t="s">
        <v>2392</v>
      </c>
      <c r="B2078" s="1">
        <v>45460</v>
      </c>
      <c r="C2078" t="s">
        <v>1084</v>
      </c>
      <c r="D2078" t="s">
        <v>14</v>
      </c>
      <c r="E2078" t="s">
        <v>20</v>
      </c>
      <c r="F2078">
        <v>35245.230000000003</v>
      </c>
      <c r="G2078">
        <v>23.19</v>
      </c>
      <c r="H2078">
        <v>16005.11</v>
      </c>
    </row>
    <row r="2079" spans="1:8">
      <c r="A2079" t="s">
        <v>2393</v>
      </c>
      <c r="B2079" s="1">
        <v>45823</v>
      </c>
      <c r="C2079" t="s">
        <v>303</v>
      </c>
      <c r="D2079" t="s">
        <v>14</v>
      </c>
      <c r="E2079" t="s">
        <v>30</v>
      </c>
      <c r="F2079">
        <v>228607.28</v>
      </c>
      <c r="G2079">
        <v>20.3</v>
      </c>
      <c r="H2079">
        <v>117502.34</v>
      </c>
    </row>
    <row r="2080" spans="1:8">
      <c r="A2080" t="s">
        <v>2394</v>
      </c>
      <c r="B2080" s="1">
        <v>45562</v>
      </c>
      <c r="C2080" t="s">
        <v>119</v>
      </c>
      <c r="D2080" t="s">
        <v>14</v>
      </c>
      <c r="E2080" t="s">
        <v>20</v>
      </c>
      <c r="F2080">
        <v>179207.18</v>
      </c>
      <c r="G2080">
        <v>17.79</v>
      </c>
      <c r="H2080">
        <v>58196.24</v>
      </c>
    </row>
    <row r="2081" spans="1:8">
      <c r="A2081" t="s">
        <v>2395</v>
      </c>
      <c r="B2081" s="1">
        <v>45914</v>
      </c>
      <c r="C2081" t="s">
        <v>1343</v>
      </c>
      <c r="D2081" t="s">
        <v>10</v>
      </c>
      <c r="E2081" t="s">
        <v>17</v>
      </c>
      <c r="F2081">
        <v>175031.44</v>
      </c>
      <c r="G2081">
        <v>24.45</v>
      </c>
      <c r="H2081">
        <v>85303.17</v>
      </c>
    </row>
    <row r="2082" spans="1:8">
      <c r="A2082" t="s">
        <v>2396</v>
      </c>
      <c r="B2082" s="1">
        <v>45898</v>
      </c>
      <c r="C2082" t="s">
        <v>215</v>
      </c>
      <c r="D2082" t="s">
        <v>39</v>
      </c>
      <c r="E2082" t="s">
        <v>30</v>
      </c>
      <c r="F2082">
        <v>97054.76</v>
      </c>
      <c r="G2082">
        <v>20.76</v>
      </c>
      <c r="H2082">
        <v>43660.09</v>
      </c>
    </row>
    <row r="2083" spans="1:8">
      <c r="A2083" t="s">
        <v>2397</v>
      </c>
      <c r="B2083" s="1">
        <v>45377</v>
      </c>
      <c r="C2083" t="s">
        <v>880</v>
      </c>
      <c r="D2083" t="s">
        <v>14</v>
      </c>
      <c r="E2083" t="s">
        <v>17</v>
      </c>
      <c r="F2083">
        <v>232010.83</v>
      </c>
      <c r="G2083">
        <v>3.86</v>
      </c>
      <c r="H2083">
        <v>113316</v>
      </c>
    </row>
    <row r="2084" spans="1:8">
      <c r="A2084" t="s">
        <v>2398</v>
      </c>
      <c r="B2084" s="1">
        <v>45768</v>
      </c>
      <c r="C2084" t="s">
        <v>115</v>
      </c>
      <c r="D2084" t="s">
        <v>23</v>
      </c>
      <c r="E2084" t="s">
        <v>30</v>
      </c>
      <c r="F2084">
        <v>57775.06</v>
      </c>
      <c r="G2084">
        <v>6.06</v>
      </c>
      <c r="H2084">
        <v>16916.099999999999</v>
      </c>
    </row>
    <row r="2085" spans="1:8">
      <c r="A2085" t="s">
        <v>2399</v>
      </c>
      <c r="B2085" s="1">
        <v>45609</v>
      </c>
      <c r="C2085" t="s">
        <v>152</v>
      </c>
      <c r="D2085" t="s">
        <v>23</v>
      </c>
      <c r="E2085" t="s">
        <v>17</v>
      </c>
      <c r="F2085">
        <v>92819.09</v>
      </c>
      <c r="G2085">
        <v>23.77</v>
      </c>
      <c r="H2085">
        <v>35823.82</v>
      </c>
    </row>
    <row r="2086" spans="1:8">
      <c r="A2086" t="s">
        <v>2400</v>
      </c>
      <c r="B2086" s="1">
        <v>45630</v>
      </c>
      <c r="C2086" t="s">
        <v>41</v>
      </c>
      <c r="D2086" t="s">
        <v>23</v>
      </c>
      <c r="E2086" t="s">
        <v>20</v>
      </c>
      <c r="F2086">
        <v>107621.2</v>
      </c>
      <c r="G2086">
        <v>11.42</v>
      </c>
      <c r="H2086">
        <v>42734.25</v>
      </c>
    </row>
    <row r="2087" spans="1:8">
      <c r="A2087" t="s">
        <v>2401</v>
      </c>
      <c r="B2087" s="1">
        <v>45494</v>
      </c>
      <c r="C2087" t="s">
        <v>603</v>
      </c>
      <c r="D2087" t="s">
        <v>14</v>
      </c>
      <c r="E2087" t="s">
        <v>11</v>
      </c>
      <c r="F2087">
        <v>16119.22</v>
      </c>
      <c r="G2087">
        <v>13.46</v>
      </c>
      <c r="H2087">
        <v>6231.56</v>
      </c>
    </row>
    <row r="2088" spans="1:8">
      <c r="A2088" t="s">
        <v>2402</v>
      </c>
      <c r="B2088" s="1">
        <v>45376</v>
      </c>
      <c r="C2088" t="s">
        <v>385</v>
      </c>
      <c r="D2088" t="s">
        <v>39</v>
      </c>
      <c r="E2088" t="s">
        <v>20</v>
      </c>
      <c r="F2088">
        <v>12369.4</v>
      </c>
      <c r="G2088">
        <v>15.76</v>
      </c>
      <c r="H2088">
        <v>4533.59</v>
      </c>
    </row>
    <row r="2089" spans="1:8">
      <c r="A2089" t="s">
        <v>2403</v>
      </c>
      <c r="B2089" s="1">
        <v>45319</v>
      </c>
      <c r="C2089" t="s">
        <v>271</v>
      </c>
      <c r="D2089" t="s">
        <v>10</v>
      </c>
      <c r="E2089" t="s">
        <v>30</v>
      </c>
      <c r="F2089">
        <v>146860.75</v>
      </c>
      <c r="G2089">
        <v>16.12</v>
      </c>
      <c r="H2089">
        <v>78238.490000000005</v>
      </c>
    </row>
    <row r="2090" spans="1:8">
      <c r="A2090" t="s">
        <v>2404</v>
      </c>
      <c r="B2090" s="1">
        <v>45609</v>
      </c>
      <c r="C2090" t="s">
        <v>295</v>
      </c>
      <c r="D2090" t="s">
        <v>39</v>
      </c>
      <c r="E2090" t="s">
        <v>11</v>
      </c>
      <c r="F2090">
        <v>182301.74</v>
      </c>
      <c r="G2090">
        <v>19.79</v>
      </c>
      <c r="H2090">
        <v>70641.56</v>
      </c>
    </row>
    <row r="2091" spans="1:8">
      <c r="A2091" t="s">
        <v>2405</v>
      </c>
      <c r="B2091" s="1">
        <v>45754</v>
      </c>
      <c r="C2091" t="s">
        <v>548</v>
      </c>
      <c r="D2091" t="s">
        <v>23</v>
      </c>
      <c r="E2091" t="s">
        <v>20</v>
      </c>
      <c r="F2091">
        <v>49898.97</v>
      </c>
      <c r="G2091">
        <v>2.91</v>
      </c>
      <c r="H2091">
        <v>25298.76</v>
      </c>
    </row>
    <row r="2092" spans="1:8">
      <c r="A2092" t="s">
        <v>2406</v>
      </c>
      <c r="B2092" s="1">
        <v>45457</v>
      </c>
      <c r="C2092" t="s">
        <v>1240</v>
      </c>
      <c r="D2092" t="s">
        <v>23</v>
      </c>
      <c r="E2092" t="s">
        <v>11</v>
      </c>
      <c r="F2092">
        <v>53606.05</v>
      </c>
      <c r="G2092">
        <v>14.03</v>
      </c>
      <c r="H2092">
        <v>28161.14</v>
      </c>
    </row>
    <row r="2093" spans="1:8">
      <c r="A2093" t="s">
        <v>2407</v>
      </c>
      <c r="B2093" s="1">
        <v>45690</v>
      </c>
      <c r="C2093" t="s">
        <v>133</v>
      </c>
      <c r="D2093" t="s">
        <v>39</v>
      </c>
      <c r="E2093" t="s">
        <v>30</v>
      </c>
      <c r="F2093">
        <v>141738.63</v>
      </c>
      <c r="G2093">
        <v>16.600000000000001</v>
      </c>
      <c r="H2093">
        <v>73595.320000000007</v>
      </c>
    </row>
    <row r="2094" spans="1:8">
      <c r="A2094" t="s">
        <v>2408</v>
      </c>
      <c r="B2094" s="1">
        <v>45947</v>
      </c>
      <c r="C2094" t="s">
        <v>45</v>
      </c>
      <c r="D2094" t="s">
        <v>39</v>
      </c>
      <c r="E2094" t="s">
        <v>30</v>
      </c>
      <c r="F2094">
        <v>70564.53</v>
      </c>
      <c r="G2094">
        <v>15.2</v>
      </c>
      <c r="H2094">
        <v>26596.13</v>
      </c>
    </row>
    <row r="2095" spans="1:8">
      <c r="A2095" t="s">
        <v>2409</v>
      </c>
      <c r="B2095" s="1">
        <v>45781</v>
      </c>
      <c r="C2095" t="s">
        <v>286</v>
      </c>
      <c r="D2095" t="s">
        <v>10</v>
      </c>
      <c r="E2095" t="s">
        <v>30</v>
      </c>
      <c r="F2095">
        <v>181041.18</v>
      </c>
      <c r="G2095">
        <v>2.94</v>
      </c>
      <c r="H2095">
        <v>88329.83</v>
      </c>
    </row>
    <row r="2096" spans="1:8">
      <c r="A2096" t="s">
        <v>2410</v>
      </c>
      <c r="B2096" s="1">
        <v>45790</v>
      </c>
      <c r="C2096" t="s">
        <v>557</v>
      </c>
      <c r="D2096" t="s">
        <v>23</v>
      </c>
      <c r="E2096" t="s">
        <v>11</v>
      </c>
      <c r="F2096">
        <v>249250.87</v>
      </c>
      <c r="G2096">
        <v>6.21</v>
      </c>
      <c r="H2096">
        <v>125798</v>
      </c>
    </row>
    <row r="2097" spans="1:8">
      <c r="A2097" t="s">
        <v>2411</v>
      </c>
      <c r="B2097" s="1">
        <v>45923</v>
      </c>
      <c r="C2097" t="s">
        <v>954</v>
      </c>
      <c r="D2097" t="s">
        <v>14</v>
      </c>
      <c r="E2097" t="s">
        <v>20</v>
      </c>
      <c r="F2097">
        <v>120860.27</v>
      </c>
      <c r="G2097">
        <v>13.94</v>
      </c>
      <c r="H2097">
        <v>57963.41</v>
      </c>
    </row>
    <row r="2098" spans="1:8">
      <c r="A2098" t="s">
        <v>2412</v>
      </c>
      <c r="B2098" s="1">
        <v>45334</v>
      </c>
      <c r="C2098" t="s">
        <v>477</v>
      </c>
      <c r="D2098" t="s">
        <v>10</v>
      </c>
      <c r="E2098" t="s">
        <v>30</v>
      </c>
      <c r="F2098">
        <v>168293.22</v>
      </c>
      <c r="G2098">
        <v>22.33</v>
      </c>
      <c r="H2098">
        <v>77298.31</v>
      </c>
    </row>
    <row r="2099" spans="1:8">
      <c r="A2099" t="s">
        <v>2413</v>
      </c>
      <c r="B2099" s="1">
        <v>45599</v>
      </c>
      <c r="C2099" t="s">
        <v>252</v>
      </c>
      <c r="D2099" t="s">
        <v>10</v>
      </c>
      <c r="E2099" t="s">
        <v>17</v>
      </c>
      <c r="F2099">
        <v>127583.26</v>
      </c>
      <c r="G2099">
        <v>10.15</v>
      </c>
      <c r="H2099">
        <v>34527.71</v>
      </c>
    </row>
    <row r="2100" spans="1:8">
      <c r="A2100" t="s">
        <v>2414</v>
      </c>
      <c r="B2100" s="1">
        <v>45576</v>
      </c>
      <c r="C2100" t="s">
        <v>622</v>
      </c>
      <c r="D2100" t="s">
        <v>10</v>
      </c>
      <c r="E2100" t="s">
        <v>20</v>
      </c>
      <c r="F2100">
        <v>54619.11</v>
      </c>
      <c r="G2100">
        <v>16.149999999999999</v>
      </c>
      <c r="H2100">
        <v>17586.560000000001</v>
      </c>
    </row>
    <row r="2101" spans="1:8">
      <c r="A2101" t="s">
        <v>2415</v>
      </c>
      <c r="B2101" s="1">
        <v>45721</v>
      </c>
      <c r="C2101" t="s">
        <v>475</v>
      </c>
      <c r="D2101" t="s">
        <v>14</v>
      </c>
      <c r="E2101" t="s">
        <v>20</v>
      </c>
      <c r="F2101">
        <v>216906.6</v>
      </c>
      <c r="G2101">
        <v>7.52</v>
      </c>
      <c r="H2101">
        <v>92922.01</v>
      </c>
    </row>
    <row r="2102" spans="1:8">
      <c r="A2102" t="s">
        <v>2416</v>
      </c>
      <c r="B2102" s="1">
        <v>45761</v>
      </c>
      <c r="C2102" t="s">
        <v>282</v>
      </c>
      <c r="D2102" t="s">
        <v>23</v>
      </c>
      <c r="E2102" t="s">
        <v>30</v>
      </c>
      <c r="F2102">
        <v>113613</v>
      </c>
      <c r="G2102">
        <v>1.82</v>
      </c>
      <c r="H2102">
        <v>51715.360000000001</v>
      </c>
    </row>
    <row r="2103" spans="1:8">
      <c r="A2103" t="s">
        <v>2417</v>
      </c>
      <c r="B2103" s="1">
        <v>45917</v>
      </c>
      <c r="C2103" t="s">
        <v>498</v>
      </c>
      <c r="D2103" t="s">
        <v>14</v>
      </c>
      <c r="E2103" t="s">
        <v>30</v>
      </c>
      <c r="F2103">
        <v>232305.01</v>
      </c>
      <c r="G2103">
        <v>14.97</v>
      </c>
      <c r="H2103">
        <v>82696.070000000007</v>
      </c>
    </row>
    <row r="2104" spans="1:8">
      <c r="A2104" t="s">
        <v>2418</v>
      </c>
      <c r="B2104" s="1">
        <v>45365</v>
      </c>
      <c r="C2104" t="s">
        <v>95</v>
      </c>
      <c r="D2104" t="s">
        <v>14</v>
      </c>
      <c r="E2104" t="s">
        <v>20</v>
      </c>
      <c r="F2104">
        <v>219625.03</v>
      </c>
      <c r="G2104">
        <v>1.56</v>
      </c>
      <c r="H2104">
        <v>96803.39</v>
      </c>
    </row>
    <row r="2105" spans="1:8">
      <c r="A2105" t="s">
        <v>2419</v>
      </c>
      <c r="B2105" s="1">
        <v>45772</v>
      </c>
      <c r="C2105" t="s">
        <v>240</v>
      </c>
      <c r="D2105" t="s">
        <v>39</v>
      </c>
      <c r="E2105" t="s">
        <v>17</v>
      </c>
      <c r="F2105">
        <v>230235.97</v>
      </c>
      <c r="G2105">
        <v>15.81</v>
      </c>
      <c r="H2105">
        <v>114199.16</v>
      </c>
    </row>
    <row r="2106" spans="1:8">
      <c r="A2106" t="s">
        <v>2420</v>
      </c>
      <c r="B2106" s="1">
        <v>45693</v>
      </c>
      <c r="C2106" t="s">
        <v>334</v>
      </c>
      <c r="D2106" t="s">
        <v>23</v>
      </c>
      <c r="E2106" t="s">
        <v>17</v>
      </c>
      <c r="F2106">
        <v>14920.36</v>
      </c>
      <c r="G2106">
        <v>19.149999999999999</v>
      </c>
      <c r="H2106">
        <v>5313.89</v>
      </c>
    </row>
    <row r="2107" spans="1:8">
      <c r="A2107" t="s">
        <v>2421</v>
      </c>
      <c r="B2107" s="1">
        <v>45592</v>
      </c>
      <c r="C2107" t="s">
        <v>1125</v>
      </c>
      <c r="D2107" t="s">
        <v>10</v>
      </c>
      <c r="E2107" t="s">
        <v>20</v>
      </c>
      <c r="F2107">
        <v>169495.9</v>
      </c>
      <c r="G2107">
        <v>12.84</v>
      </c>
      <c r="H2107">
        <v>56178.2</v>
      </c>
    </row>
    <row r="2108" spans="1:8">
      <c r="A2108" t="s">
        <v>2422</v>
      </c>
      <c r="B2108" s="1">
        <v>45729</v>
      </c>
      <c r="C2108" t="s">
        <v>592</v>
      </c>
      <c r="D2108" t="s">
        <v>39</v>
      </c>
      <c r="E2108" t="s">
        <v>20</v>
      </c>
      <c r="F2108">
        <v>151575.29</v>
      </c>
      <c r="G2108">
        <v>7.16</v>
      </c>
      <c r="H2108">
        <v>56024.93</v>
      </c>
    </row>
    <row r="2109" spans="1:8">
      <c r="A2109" t="s">
        <v>2423</v>
      </c>
      <c r="B2109" s="1">
        <v>46016</v>
      </c>
      <c r="C2109" t="s">
        <v>154</v>
      </c>
      <c r="D2109" t="s">
        <v>23</v>
      </c>
      <c r="E2109" t="s">
        <v>17</v>
      </c>
      <c r="F2109">
        <v>124583.2</v>
      </c>
      <c r="G2109">
        <v>2.14</v>
      </c>
      <c r="H2109">
        <v>42709.21</v>
      </c>
    </row>
    <row r="2110" spans="1:8">
      <c r="A2110" t="s">
        <v>2424</v>
      </c>
      <c r="B2110" s="1">
        <v>45835</v>
      </c>
      <c r="C2110" t="s">
        <v>803</v>
      </c>
      <c r="D2110" t="s">
        <v>23</v>
      </c>
      <c r="E2110" t="s">
        <v>20</v>
      </c>
      <c r="F2110">
        <v>169629.98</v>
      </c>
      <c r="G2110">
        <v>17.43</v>
      </c>
      <c r="H2110">
        <v>87156.63</v>
      </c>
    </row>
    <row r="2111" spans="1:8">
      <c r="A2111" t="s">
        <v>2425</v>
      </c>
      <c r="B2111" s="1">
        <v>45341</v>
      </c>
      <c r="C2111" t="s">
        <v>121</v>
      </c>
      <c r="D2111" t="s">
        <v>23</v>
      </c>
      <c r="E2111" t="s">
        <v>30</v>
      </c>
      <c r="F2111">
        <v>112543.45</v>
      </c>
      <c r="G2111">
        <v>22.16</v>
      </c>
      <c r="H2111">
        <v>59196.87</v>
      </c>
    </row>
    <row r="2112" spans="1:8">
      <c r="A2112" t="s">
        <v>2426</v>
      </c>
      <c r="B2112" s="1">
        <v>45589</v>
      </c>
      <c r="C2112" t="s">
        <v>16</v>
      </c>
      <c r="D2112" t="s">
        <v>14</v>
      </c>
      <c r="E2112" t="s">
        <v>17</v>
      </c>
      <c r="F2112">
        <v>216129.42</v>
      </c>
      <c r="G2112">
        <v>3.17</v>
      </c>
      <c r="H2112">
        <v>94604.75</v>
      </c>
    </row>
    <row r="2113" spans="1:8">
      <c r="A2113" t="s">
        <v>2427</v>
      </c>
      <c r="B2113" s="1">
        <v>45528</v>
      </c>
      <c r="C2113" t="s">
        <v>1043</v>
      </c>
      <c r="D2113" t="s">
        <v>23</v>
      </c>
      <c r="E2113" t="s">
        <v>20</v>
      </c>
      <c r="F2113">
        <v>197064.79</v>
      </c>
      <c r="G2113">
        <v>7.57</v>
      </c>
      <c r="H2113">
        <v>64463.43</v>
      </c>
    </row>
    <row r="2114" spans="1:8">
      <c r="A2114" t="s">
        <v>2428</v>
      </c>
      <c r="B2114" s="1">
        <v>45629</v>
      </c>
      <c r="C2114" t="s">
        <v>557</v>
      </c>
      <c r="D2114" t="s">
        <v>10</v>
      </c>
      <c r="E2114" t="s">
        <v>17</v>
      </c>
      <c r="F2114">
        <v>138936.1</v>
      </c>
      <c r="G2114">
        <v>15.52</v>
      </c>
      <c r="H2114">
        <v>45606.79</v>
      </c>
    </row>
    <row r="2115" spans="1:8">
      <c r="A2115" t="s">
        <v>2429</v>
      </c>
      <c r="B2115" s="1">
        <v>45746</v>
      </c>
      <c r="C2115" t="s">
        <v>271</v>
      </c>
      <c r="D2115" t="s">
        <v>10</v>
      </c>
      <c r="E2115" t="s">
        <v>17</v>
      </c>
      <c r="F2115">
        <v>136084.22</v>
      </c>
      <c r="G2115">
        <v>7.18</v>
      </c>
      <c r="H2115">
        <v>62499.47</v>
      </c>
    </row>
    <row r="2116" spans="1:8">
      <c r="A2116" t="s">
        <v>2430</v>
      </c>
      <c r="B2116" s="1">
        <v>45693</v>
      </c>
      <c r="C2116" t="s">
        <v>320</v>
      </c>
      <c r="D2116" t="s">
        <v>10</v>
      </c>
      <c r="E2116" t="s">
        <v>11</v>
      </c>
      <c r="F2116">
        <v>181697.26</v>
      </c>
      <c r="G2116">
        <v>16.079999999999998</v>
      </c>
      <c r="H2116">
        <v>56984.53</v>
      </c>
    </row>
    <row r="2117" spans="1:8">
      <c r="A2117" t="s">
        <v>2431</v>
      </c>
      <c r="B2117" s="1">
        <v>45668</v>
      </c>
      <c r="C2117" t="s">
        <v>810</v>
      </c>
      <c r="D2117" t="s">
        <v>39</v>
      </c>
      <c r="E2117" t="s">
        <v>20</v>
      </c>
      <c r="F2117">
        <v>120406.89</v>
      </c>
      <c r="G2117">
        <v>7.2</v>
      </c>
      <c r="H2117">
        <v>47217.08</v>
      </c>
    </row>
    <row r="2118" spans="1:8">
      <c r="A2118" t="s">
        <v>2432</v>
      </c>
      <c r="B2118" s="1">
        <v>45592</v>
      </c>
      <c r="C2118" t="s">
        <v>477</v>
      </c>
      <c r="D2118" t="s">
        <v>39</v>
      </c>
      <c r="E2118" t="s">
        <v>30</v>
      </c>
      <c r="F2118">
        <v>70882.559999999998</v>
      </c>
      <c r="G2118">
        <v>19.91</v>
      </c>
      <c r="H2118">
        <v>33710.089999999997</v>
      </c>
    </row>
    <row r="2119" spans="1:8">
      <c r="A2119" t="s">
        <v>2433</v>
      </c>
      <c r="B2119" s="1">
        <v>45666</v>
      </c>
      <c r="C2119" t="s">
        <v>430</v>
      </c>
      <c r="D2119" t="s">
        <v>10</v>
      </c>
      <c r="E2119" t="s">
        <v>20</v>
      </c>
      <c r="F2119">
        <v>106191.24</v>
      </c>
      <c r="G2119">
        <v>0.99</v>
      </c>
      <c r="H2119">
        <v>34588.86</v>
      </c>
    </row>
    <row r="2120" spans="1:8">
      <c r="A2120" t="s">
        <v>2434</v>
      </c>
      <c r="B2120" s="1">
        <v>45720</v>
      </c>
      <c r="C2120" t="s">
        <v>263</v>
      </c>
      <c r="D2120" t="s">
        <v>39</v>
      </c>
      <c r="E2120" t="s">
        <v>30</v>
      </c>
      <c r="F2120">
        <v>88808.29</v>
      </c>
      <c r="G2120">
        <v>3.89</v>
      </c>
      <c r="H2120">
        <v>34839.79</v>
      </c>
    </row>
    <row r="2121" spans="1:8">
      <c r="A2121" t="s">
        <v>2435</v>
      </c>
      <c r="B2121" s="1">
        <v>45840</v>
      </c>
      <c r="C2121" t="s">
        <v>1624</v>
      </c>
      <c r="D2121" t="s">
        <v>23</v>
      </c>
      <c r="E2121" t="s">
        <v>20</v>
      </c>
      <c r="F2121">
        <v>97354.36</v>
      </c>
      <c r="G2121">
        <v>11.18</v>
      </c>
      <c r="H2121">
        <v>30193.49</v>
      </c>
    </row>
    <row r="2122" spans="1:8">
      <c r="A2122" t="s">
        <v>2436</v>
      </c>
      <c r="B2122" s="1">
        <v>45920</v>
      </c>
      <c r="C2122" t="s">
        <v>545</v>
      </c>
      <c r="D2122" t="s">
        <v>23</v>
      </c>
      <c r="E2122" t="s">
        <v>11</v>
      </c>
      <c r="F2122">
        <v>79725.53</v>
      </c>
      <c r="G2122">
        <v>2.7</v>
      </c>
      <c r="H2122">
        <v>24288.39</v>
      </c>
    </row>
    <row r="2123" spans="1:8">
      <c r="A2123" t="s">
        <v>2437</v>
      </c>
      <c r="B2123" s="1">
        <v>45436</v>
      </c>
      <c r="C2123" t="s">
        <v>252</v>
      </c>
      <c r="D2123" t="s">
        <v>14</v>
      </c>
      <c r="E2123" t="s">
        <v>11</v>
      </c>
      <c r="F2123">
        <v>248896.74</v>
      </c>
      <c r="G2123">
        <v>16.88</v>
      </c>
      <c r="H2123">
        <v>128546.77</v>
      </c>
    </row>
    <row r="2124" spans="1:8">
      <c r="A2124" t="s">
        <v>2438</v>
      </c>
      <c r="B2124" s="1">
        <v>45807</v>
      </c>
      <c r="C2124" t="s">
        <v>1357</v>
      </c>
      <c r="D2124" t="s">
        <v>23</v>
      </c>
      <c r="E2124" t="s">
        <v>20</v>
      </c>
      <c r="F2124">
        <v>66176.5</v>
      </c>
      <c r="G2124">
        <v>5.68</v>
      </c>
      <c r="H2124">
        <v>24189.5</v>
      </c>
    </row>
    <row r="2125" spans="1:8">
      <c r="A2125" t="s">
        <v>2439</v>
      </c>
      <c r="B2125" s="1">
        <v>45951</v>
      </c>
      <c r="C2125" t="s">
        <v>303</v>
      </c>
      <c r="D2125" t="s">
        <v>10</v>
      </c>
      <c r="E2125" t="s">
        <v>30</v>
      </c>
      <c r="F2125">
        <v>218507.81</v>
      </c>
      <c r="G2125">
        <v>15.24</v>
      </c>
      <c r="H2125">
        <v>73463.34</v>
      </c>
    </row>
    <row r="2126" spans="1:8">
      <c r="A2126" t="s">
        <v>2440</v>
      </c>
      <c r="B2126" s="1">
        <v>45737</v>
      </c>
      <c r="C2126" t="s">
        <v>496</v>
      </c>
      <c r="D2126" t="s">
        <v>39</v>
      </c>
      <c r="E2126" t="s">
        <v>11</v>
      </c>
      <c r="F2126">
        <v>124587.15</v>
      </c>
      <c r="G2126">
        <v>0.53</v>
      </c>
      <c r="H2126">
        <v>33875.269999999997</v>
      </c>
    </row>
    <row r="2127" spans="1:8">
      <c r="A2127" t="s">
        <v>2441</v>
      </c>
      <c r="B2127" s="1">
        <v>45628</v>
      </c>
      <c r="C2127" t="s">
        <v>247</v>
      </c>
      <c r="D2127" t="s">
        <v>14</v>
      </c>
      <c r="E2127" t="s">
        <v>20</v>
      </c>
      <c r="F2127">
        <v>98712.94</v>
      </c>
      <c r="G2127">
        <v>23.22</v>
      </c>
      <c r="H2127">
        <v>32956.47</v>
      </c>
    </row>
    <row r="2128" spans="1:8">
      <c r="A2128" t="s">
        <v>2442</v>
      </c>
      <c r="B2128" s="1">
        <v>45818</v>
      </c>
      <c r="C2128" t="s">
        <v>275</v>
      </c>
      <c r="D2128" t="s">
        <v>10</v>
      </c>
      <c r="E2128" t="s">
        <v>30</v>
      </c>
      <c r="F2128">
        <v>93410.95</v>
      </c>
      <c r="G2128">
        <v>6.94</v>
      </c>
      <c r="H2128">
        <v>28383.9</v>
      </c>
    </row>
    <row r="2129" spans="1:8">
      <c r="A2129" t="s">
        <v>2443</v>
      </c>
      <c r="B2129" s="1">
        <v>45824</v>
      </c>
      <c r="C2129" t="s">
        <v>557</v>
      </c>
      <c r="D2129" t="s">
        <v>14</v>
      </c>
      <c r="E2129" t="s">
        <v>11</v>
      </c>
      <c r="F2129">
        <v>243711.71</v>
      </c>
      <c r="G2129">
        <v>23.89</v>
      </c>
      <c r="H2129">
        <v>128222.92</v>
      </c>
    </row>
    <row r="2130" spans="1:8">
      <c r="A2130" t="s">
        <v>2444</v>
      </c>
      <c r="B2130" s="1">
        <v>45733</v>
      </c>
      <c r="C2130" t="s">
        <v>1204</v>
      </c>
      <c r="D2130" t="s">
        <v>39</v>
      </c>
      <c r="E2130" t="s">
        <v>30</v>
      </c>
      <c r="F2130">
        <v>164337.95000000001</v>
      </c>
      <c r="G2130">
        <v>20.96</v>
      </c>
      <c r="H2130">
        <v>88770.12</v>
      </c>
    </row>
    <row r="2131" spans="1:8">
      <c r="A2131" t="s">
        <v>2445</v>
      </c>
      <c r="B2131" s="1">
        <v>45598</v>
      </c>
      <c r="C2131" t="s">
        <v>513</v>
      </c>
      <c r="D2131" t="s">
        <v>39</v>
      </c>
      <c r="E2131" t="s">
        <v>30</v>
      </c>
      <c r="F2131">
        <v>221785.03</v>
      </c>
      <c r="G2131">
        <v>6.07</v>
      </c>
      <c r="H2131">
        <v>84596.18</v>
      </c>
    </row>
    <row r="2132" spans="1:8">
      <c r="A2132" t="s">
        <v>2446</v>
      </c>
      <c r="B2132" s="1">
        <v>45351</v>
      </c>
      <c r="C2132" t="s">
        <v>419</v>
      </c>
      <c r="D2132" t="s">
        <v>39</v>
      </c>
      <c r="E2132" t="s">
        <v>30</v>
      </c>
      <c r="F2132">
        <v>127352.15</v>
      </c>
      <c r="G2132">
        <v>6.94</v>
      </c>
      <c r="H2132">
        <v>37602.33</v>
      </c>
    </row>
    <row r="2133" spans="1:8">
      <c r="A2133" t="s">
        <v>2447</v>
      </c>
      <c r="B2133" s="1">
        <v>45620</v>
      </c>
      <c r="C2133" t="s">
        <v>207</v>
      </c>
      <c r="D2133" t="s">
        <v>39</v>
      </c>
      <c r="E2133" t="s">
        <v>30</v>
      </c>
      <c r="F2133">
        <v>35492.31</v>
      </c>
      <c r="G2133">
        <v>17.22</v>
      </c>
      <c r="H2133">
        <v>15104.61</v>
      </c>
    </row>
    <row r="2134" spans="1:8">
      <c r="A2134" t="s">
        <v>2448</v>
      </c>
      <c r="B2134" s="1">
        <v>45899</v>
      </c>
      <c r="C2134" t="s">
        <v>256</v>
      </c>
      <c r="D2134" t="s">
        <v>10</v>
      </c>
      <c r="E2134" t="s">
        <v>11</v>
      </c>
      <c r="F2134">
        <v>81061.94</v>
      </c>
      <c r="G2134">
        <v>18.2</v>
      </c>
      <c r="H2134">
        <v>40615.910000000003</v>
      </c>
    </row>
    <row r="2135" spans="1:8">
      <c r="A2135" t="s">
        <v>2449</v>
      </c>
      <c r="B2135" s="1">
        <v>45545</v>
      </c>
      <c r="C2135" t="s">
        <v>1343</v>
      </c>
      <c r="D2135" t="s">
        <v>14</v>
      </c>
      <c r="E2135" t="s">
        <v>11</v>
      </c>
      <c r="F2135">
        <v>157273.34</v>
      </c>
      <c r="G2135">
        <v>10.79</v>
      </c>
      <c r="H2135">
        <v>84382.720000000001</v>
      </c>
    </row>
    <row r="2136" spans="1:8">
      <c r="A2136" t="s">
        <v>2450</v>
      </c>
      <c r="B2136" s="1">
        <v>45366</v>
      </c>
      <c r="C2136" t="s">
        <v>36</v>
      </c>
      <c r="D2136" t="s">
        <v>14</v>
      </c>
      <c r="E2136" t="s">
        <v>30</v>
      </c>
      <c r="F2136">
        <v>154254.68</v>
      </c>
      <c r="G2136">
        <v>14.19</v>
      </c>
      <c r="H2136">
        <v>77018.77</v>
      </c>
    </row>
    <row r="2137" spans="1:8">
      <c r="A2137" t="s">
        <v>2451</v>
      </c>
      <c r="B2137" s="1">
        <v>45419</v>
      </c>
      <c r="C2137" t="s">
        <v>113</v>
      </c>
      <c r="D2137" t="s">
        <v>39</v>
      </c>
      <c r="E2137" t="s">
        <v>20</v>
      </c>
      <c r="F2137">
        <v>22984.17</v>
      </c>
      <c r="G2137">
        <v>14.23</v>
      </c>
      <c r="H2137">
        <v>10678.65</v>
      </c>
    </row>
    <row r="2138" spans="1:8">
      <c r="A2138" t="s">
        <v>2452</v>
      </c>
      <c r="B2138" s="1">
        <v>45714</v>
      </c>
      <c r="C2138" t="s">
        <v>622</v>
      </c>
      <c r="D2138" t="s">
        <v>10</v>
      </c>
      <c r="E2138" t="s">
        <v>30</v>
      </c>
      <c r="F2138">
        <v>34432.870000000003</v>
      </c>
      <c r="G2138">
        <v>1.38</v>
      </c>
      <c r="H2138">
        <v>13809.91</v>
      </c>
    </row>
    <row r="2139" spans="1:8">
      <c r="A2139" t="s">
        <v>2453</v>
      </c>
      <c r="B2139" s="1">
        <v>45741</v>
      </c>
      <c r="C2139" t="s">
        <v>356</v>
      </c>
      <c r="D2139" t="s">
        <v>23</v>
      </c>
      <c r="E2139" t="s">
        <v>30</v>
      </c>
      <c r="F2139">
        <v>188515.78</v>
      </c>
      <c r="G2139">
        <v>19.309999999999999</v>
      </c>
      <c r="H2139">
        <v>57665.13</v>
      </c>
    </row>
    <row r="2140" spans="1:8">
      <c r="A2140" t="s">
        <v>2454</v>
      </c>
      <c r="B2140" s="1">
        <v>45424</v>
      </c>
      <c r="C2140" t="s">
        <v>140</v>
      </c>
      <c r="D2140" t="s">
        <v>39</v>
      </c>
      <c r="E2140" t="s">
        <v>17</v>
      </c>
      <c r="F2140">
        <v>163068.92000000001</v>
      </c>
      <c r="G2140">
        <v>17.43</v>
      </c>
      <c r="H2140">
        <v>55777.55</v>
      </c>
    </row>
    <row r="2141" spans="1:8">
      <c r="A2141" t="s">
        <v>2455</v>
      </c>
      <c r="B2141" s="1">
        <v>45352</v>
      </c>
      <c r="C2141" t="s">
        <v>215</v>
      </c>
      <c r="D2141" t="s">
        <v>10</v>
      </c>
      <c r="E2141" t="s">
        <v>11</v>
      </c>
      <c r="F2141">
        <v>136433.79</v>
      </c>
      <c r="G2141">
        <v>21.42</v>
      </c>
      <c r="H2141">
        <v>53673.77</v>
      </c>
    </row>
    <row r="2142" spans="1:8">
      <c r="A2142" t="s">
        <v>2456</v>
      </c>
      <c r="B2142" s="1">
        <v>45807</v>
      </c>
      <c r="C2142" t="s">
        <v>85</v>
      </c>
      <c r="D2142" t="s">
        <v>23</v>
      </c>
      <c r="E2142" t="s">
        <v>20</v>
      </c>
      <c r="F2142">
        <v>240650.31</v>
      </c>
      <c r="G2142">
        <v>20.309999999999999</v>
      </c>
      <c r="H2142">
        <v>92078.53</v>
      </c>
    </row>
    <row r="2143" spans="1:8">
      <c r="A2143" t="s">
        <v>2457</v>
      </c>
      <c r="B2143" s="1">
        <v>45874</v>
      </c>
      <c r="C2143" t="s">
        <v>752</v>
      </c>
      <c r="D2143" t="s">
        <v>39</v>
      </c>
      <c r="E2143" t="s">
        <v>17</v>
      </c>
      <c r="F2143">
        <v>234805.95</v>
      </c>
      <c r="G2143">
        <v>21.32</v>
      </c>
      <c r="H2143">
        <v>128909.34</v>
      </c>
    </row>
    <row r="2144" spans="1:8">
      <c r="A2144" t="s">
        <v>2458</v>
      </c>
      <c r="B2144" s="1">
        <v>45929</v>
      </c>
      <c r="C2144" t="s">
        <v>75</v>
      </c>
      <c r="D2144" t="s">
        <v>23</v>
      </c>
      <c r="E2144" t="s">
        <v>30</v>
      </c>
      <c r="F2144">
        <v>204980.75</v>
      </c>
      <c r="G2144">
        <v>11.02</v>
      </c>
      <c r="H2144">
        <v>51956.59</v>
      </c>
    </row>
    <row r="2145" spans="1:8">
      <c r="A2145" t="s">
        <v>2459</v>
      </c>
      <c r="B2145" s="1">
        <v>45577</v>
      </c>
      <c r="C2145" t="s">
        <v>279</v>
      </c>
      <c r="D2145" t="s">
        <v>23</v>
      </c>
      <c r="E2145" t="s">
        <v>30</v>
      </c>
      <c r="F2145">
        <v>15338.68</v>
      </c>
      <c r="G2145">
        <v>0.41</v>
      </c>
      <c r="H2145">
        <v>7085.04</v>
      </c>
    </row>
    <row r="2146" spans="1:8">
      <c r="A2146" t="s">
        <v>2460</v>
      </c>
      <c r="B2146" s="1">
        <v>45367</v>
      </c>
      <c r="C2146" t="s">
        <v>880</v>
      </c>
      <c r="D2146" t="s">
        <v>14</v>
      </c>
      <c r="E2146" t="s">
        <v>30</v>
      </c>
      <c r="F2146">
        <v>72435.91</v>
      </c>
      <c r="G2146">
        <v>10.86</v>
      </c>
      <c r="H2146">
        <v>18930.71</v>
      </c>
    </row>
    <row r="2147" spans="1:8">
      <c r="A2147" t="s">
        <v>2461</v>
      </c>
      <c r="B2147" s="1">
        <v>45449</v>
      </c>
      <c r="C2147" t="s">
        <v>217</v>
      </c>
      <c r="D2147" t="s">
        <v>10</v>
      </c>
      <c r="E2147" t="s">
        <v>20</v>
      </c>
      <c r="F2147">
        <v>166653.95000000001</v>
      </c>
      <c r="G2147">
        <v>2.61</v>
      </c>
      <c r="H2147">
        <v>83420.740000000005</v>
      </c>
    </row>
    <row r="2148" spans="1:8">
      <c r="A2148" t="s">
        <v>2462</v>
      </c>
      <c r="B2148" s="1">
        <v>46010</v>
      </c>
      <c r="C2148" t="s">
        <v>85</v>
      </c>
      <c r="D2148" t="s">
        <v>14</v>
      </c>
      <c r="E2148" t="s">
        <v>20</v>
      </c>
      <c r="F2148">
        <v>17167.259999999998</v>
      </c>
      <c r="G2148">
        <v>22.95</v>
      </c>
      <c r="H2148">
        <v>9206.74</v>
      </c>
    </row>
    <row r="2149" spans="1:8">
      <c r="A2149" t="s">
        <v>2463</v>
      </c>
      <c r="B2149" s="1">
        <v>45507</v>
      </c>
      <c r="C2149" t="s">
        <v>95</v>
      </c>
      <c r="D2149" t="s">
        <v>10</v>
      </c>
      <c r="E2149" t="s">
        <v>20</v>
      </c>
      <c r="F2149">
        <v>247846.55</v>
      </c>
      <c r="G2149">
        <v>24.52</v>
      </c>
      <c r="H2149">
        <v>81338.080000000002</v>
      </c>
    </row>
    <row r="2150" spans="1:8">
      <c r="A2150" t="s">
        <v>2464</v>
      </c>
      <c r="B2150" s="1">
        <v>45586</v>
      </c>
      <c r="C2150" t="s">
        <v>121</v>
      </c>
      <c r="D2150" t="s">
        <v>23</v>
      </c>
      <c r="E2150" t="s">
        <v>30</v>
      </c>
      <c r="F2150">
        <v>99832.74</v>
      </c>
      <c r="G2150">
        <v>19.89</v>
      </c>
      <c r="H2150">
        <v>49030.879999999997</v>
      </c>
    </row>
    <row r="2151" spans="1:8">
      <c r="A2151" t="s">
        <v>2465</v>
      </c>
      <c r="B2151" s="1">
        <v>45410</v>
      </c>
      <c r="C2151" t="s">
        <v>309</v>
      </c>
      <c r="D2151" t="s">
        <v>39</v>
      </c>
      <c r="E2151" t="s">
        <v>11</v>
      </c>
      <c r="F2151">
        <v>195775.21</v>
      </c>
      <c r="G2151">
        <v>3.95</v>
      </c>
      <c r="H2151">
        <v>89571.05</v>
      </c>
    </row>
    <row r="2152" spans="1:8">
      <c r="A2152" t="s">
        <v>2466</v>
      </c>
      <c r="B2152" s="1">
        <v>45532</v>
      </c>
      <c r="C2152" t="s">
        <v>133</v>
      </c>
      <c r="D2152" t="s">
        <v>23</v>
      </c>
      <c r="E2152" t="s">
        <v>20</v>
      </c>
      <c r="F2152">
        <v>221180.77</v>
      </c>
      <c r="G2152">
        <v>15.5</v>
      </c>
      <c r="H2152">
        <v>75634.86</v>
      </c>
    </row>
    <row r="2153" spans="1:8">
      <c r="A2153" t="s">
        <v>2467</v>
      </c>
      <c r="B2153" s="1">
        <v>45967</v>
      </c>
      <c r="C2153" t="s">
        <v>631</v>
      </c>
      <c r="D2153" t="s">
        <v>39</v>
      </c>
      <c r="E2153" t="s">
        <v>11</v>
      </c>
      <c r="F2153">
        <v>123158.68</v>
      </c>
      <c r="G2153">
        <v>18.21</v>
      </c>
      <c r="H2153">
        <v>67690.509999999995</v>
      </c>
    </row>
    <row r="2154" spans="1:8">
      <c r="A2154" t="s">
        <v>2468</v>
      </c>
      <c r="B2154" s="1">
        <v>46004</v>
      </c>
      <c r="C2154" t="s">
        <v>77</v>
      </c>
      <c r="D2154" t="s">
        <v>14</v>
      </c>
      <c r="E2154" t="s">
        <v>30</v>
      </c>
      <c r="F2154">
        <v>124352.65</v>
      </c>
      <c r="G2154">
        <v>16.03</v>
      </c>
      <c r="H2154">
        <v>36143.47</v>
      </c>
    </row>
    <row r="2155" spans="1:8">
      <c r="A2155" t="s">
        <v>2469</v>
      </c>
      <c r="B2155" s="1">
        <v>45934</v>
      </c>
      <c r="C2155" t="s">
        <v>13</v>
      </c>
      <c r="D2155" t="s">
        <v>14</v>
      </c>
      <c r="E2155" t="s">
        <v>30</v>
      </c>
      <c r="F2155">
        <v>181248.06</v>
      </c>
      <c r="G2155">
        <v>1.51</v>
      </c>
      <c r="H2155">
        <v>47702.65</v>
      </c>
    </row>
    <row r="2156" spans="1:8">
      <c r="A2156" t="s">
        <v>2470</v>
      </c>
      <c r="B2156" s="1">
        <v>45826</v>
      </c>
      <c r="C2156" t="s">
        <v>718</v>
      </c>
      <c r="D2156" t="s">
        <v>10</v>
      </c>
      <c r="E2156" t="s">
        <v>20</v>
      </c>
      <c r="F2156">
        <v>20279.91</v>
      </c>
      <c r="G2156">
        <v>19.41</v>
      </c>
      <c r="H2156">
        <v>9977.3700000000008</v>
      </c>
    </row>
    <row r="2157" spans="1:8">
      <c r="A2157" t="s">
        <v>2471</v>
      </c>
      <c r="B2157" s="1">
        <v>45440</v>
      </c>
      <c r="C2157" t="s">
        <v>47</v>
      </c>
      <c r="D2157" t="s">
        <v>39</v>
      </c>
      <c r="E2157" t="s">
        <v>20</v>
      </c>
      <c r="F2157">
        <v>35869.339999999997</v>
      </c>
      <c r="G2157">
        <v>24.95</v>
      </c>
      <c r="H2157">
        <v>19487.330000000002</v>
      </c>
    </row>
    <row r="2158" spans="1:8">
      <c r="A2158" t="s">
        <v>2472</v>
      </c>
      <c r="B2158" s="1">
        <v>45737</v>
      </c>
      <c r="C2158" t="s">
        <v>1234</v>
      </c>
      <c r="D2158" t="s">
        <v>10</v>
      </c>
      <c r="E2158" t="s">
        <v>20</v>
      </c>
      <c r="F2158">
        <v>188720</v>
      </c>
      <c r="G2158">
        <v>20.41</v>
      </c>
      <c r="H2158">
        <v>53376.5</v>
      </c>
    </row>
    <row r="2159" spans="1:8">
      <c r="A2159" t="s">
        <v>2473</v>
      </c>
      <c r="B2159" s="1">
        <v>45874</v>
      </c>
      <c r="C2159" t="s">
        <v>233</v>
      </c>
      <c r="D2159" t="s">
        <v>14</v>
      </c>
      <c r="E2159" t="s">
        <v>30</v>
      </c>
      <c r="F2159">
        <v>137333.97</v>
      </c>
      <c r="G2159">
        <v>4.58</v>
      </c>
      <c r="H2159">
        <v>47746.29</v>
      </c>
    </row>
    <row r="2160" spans="1:8">
      <c r="A2160" t="s">
        <v>2474</v>
      </c>
      <c r="B2160" s="1">
        <v>45508</v>
      </c>
      <c r="C2160" t="s">
        <v>260</v>
      </c>
      <c r="D2160" t="s">
        <v>14</v>
      </c>
      <c r="E2160" t="s">
        <v>11</v>
      </c>
      <c r="F2160">
        <v>150126.43</v>
      </c>
      <c r="G2160">
        <v>19.239999999999998</v>
      </c>
      <c r="H2160">
        <v>57877.73</v>
      </c>
    </row>
    <row r="2161" spans="1:8">
      <c r="A2161" t="s">
        <v>2475</v>
      </c>
      <c r="B2161" s="1">
        <v>45817</v>
      </c>
      <c r="C2161" t="s">
        <v>967</v>
      </c>
      <c r="D2161" t="s">
        <v>39</v>
      </c>
      <c r="E2161" t="s">
        <v>20</v>
      </c>
      <c r="F2161">
        <v>85754.57</v>
      </c>
      <c r="G2161">
        <v>13.63</v>
      </c>
      <c r="H2161">
        <v>36313.07</v>
      </c>
    </row>
    <row r="2162" spans="1:8">
      <c r="A2162" t="s">
        <v>2476</v>
      </c>
      <c r="B2162" s="1">
        <v>45797</v>
      </c>
      <c r="C2162" t="s">
        <v>803</v>
      </c>
      <c r="D2162" t="s">
        <v>10</v>
      </c>
      <c r="E2162" t="s">
        <v>17</v>
      </c>
      <c r="F2162">
        <v>76373.58</v>
      </c>
      <c r="G2162">
        <v>11.05</v>
      </c>
      <c r="H2162">
        <v>33015.49</v>
      </c>
    </row>
    <row r="2163" spans="1:8">
      <c r="A2163" t="s">
        <v>2477</v>
      </c>
      <c r="B2163" s="1">
        <v>45341</v>
      </c>
      <c r="C2163" t="s">
        <v>1204</v>
      </c>
      <c r="D2163" t="s">
        <v>39</v>
      </c>
      <c r="E2163" t="s">
        <v>11</v>
      </c>
      <c r="F2163">
        <v>90021.65</v>
      </c>
      <c r="G2163">
        <v>22.18</v>
      </c>
      <c r="H2163">
        <v>31306.16</v>
      </c>
    </row>
    <row r="2164" spans="1:8">
      <c r="A2164" t="s">
        <v>2478</v>
      </c>
      <c r="B2164" s="1">
        <v>45454</v>
      </c>
      <c r="C2164" t="s">
        <v>231</v>
      </c>
      <c r="D2164" t="s">
        <v>10</v>
      </c>
      <c r="E2164" t="s">
        <v>17</v>
      </c>
      <c r="F2164">
        <v>92803.32</v>
      </c>
      <c r="G2164">
        <v>21.1</v>
      </c>
      <c r="H2164">
        <v>33542.660000000003</v>
      </c>
    </row>
    <row r="2165" spans="1:8">
      <c r="A2165" t="s">
        <v>2479</v>
      </c>
      <c r="B2165" s="1">
        <v>45680</v>
      </c>
      <c r="C2165" t="s">
        <v>400</v>
      </c>
      <c r="D2165" t="s">
        <v>14</v>
      </c>
      <c r="E2165" t="s">
        <v>20</v>
      </c>
      <c r="F2165">
        <v>166647.38</v>
      </c>
      <c r="G2165">
        <v>20.63</v>
      </c>
      <c r="H2165">
        <v>42786.15</v>
      </c>
    </row>
    <row r="2166" spans="1:8">
      <c r="A2166" t="s">
        <v>2480</v>
      </c>
      <c r="B2166" s="1">
        <v>45973</v>
      </c>
      <c r="C2166" t="s">
        <v>638</v>
      </c>
      <c r="D2166" t="s">
        <v>23</v>
      </c>
      <c r="E2166" t="s">
        <v>20</v>
      </c>
      <c r="F2166">
        <v>160163.28</v>
      </c>
      <c r="G2166">
        <v>22.86</v>
      </c>
      <c r="H2166">
        <v>82851.740000000005</v>
      </c>
    </row>
    <row r="2167" spans="1:8">
      <c r="A2167" t="s">
        <v>2481</v>
      </c>
      <c r="B2167" s="1">
        <v>45624</v>
      </c>
      <c r="C2167" t="s">
        <v>880</v>
      </c>
      <c r="D2167" t="s">
        <v>10</v>
      </c>
      <c r="E2167" t="s">
        <v>11</v>
      </c>
      <c r="F2167">
        <v>59118.54</v>
      </c>
      <c r="G2167">
        <v>12.21</v>
      </c>
      <c r="H2167">
        <v>29039.91</v>
      </c>
    </row>
    <row r="2168" spans="1:8">
      <c r="A2168" t="s">
        <v>2482</v>
      </c>
      <c r="B2168" s="1">
        <v>45608</v>
      </c>
      <c r="C2168" t="s">
        <v>49</v>
      </c>
      <c r="D2168" t="s">
        <v>10</v>
      </c>
      <c r="E2168" t="s">
        <v>20</v>
      </c>
      <c r="F2168">
        <v>138563.18</v>
      </c>
      <c r="G2168">
        <v>20.399999999999999</v>
      </c>
      <c r="H2168">
        <v>62964.97</v>
      </c>
    </row>
    <row r="2169" spans="1:8">
      <c r="A2169" t="s">
        <v>2483</v>
      </c>
      <c r="B2169" s="1">
        <v>45961</v>
      </c>
      <c r="C2169" t="s">
        <v>182</v>
      </c>
      <c r="D2169" t="s">
        <v>10</v>
      </c>
      <c r="E2169" t="s">
        <v>30</v>
      </c>
      <c r="F2169">
        <v>229964.65</v>
      </c>
      <c r="G2169">
        <v>6</v>
      </c>
      <c r="H2169">
        <v>65153.31</v>
      </c>
    </row>
    <row r="2170" spans="1:8">
      <c r="A2170" t="s">
        <v>2484</v>
      </c>
      <c r="B2170" s="1">
        <v>45666</v>
      </c>
      <c r="C2170" t="s">
        <v>245</v>
      </c>
      <c r="D2170" t="s">
        <v>14</v>
      </c>
      <c r="E2170" t="s">
        <v>20</v>
      </c>
      <c r="F2170">
        <v>48326.23</v>
      </c>
      <c r="G2170">
        <v>0.53</v>
      </c>
      <c r="H2170">
        <v>18544.88</v>
      </c>
    </row>
    <row r="2171" spans="1:8">
      <c r="A2171" t="s">
        <v>2485</v>
      </c>
      <c r="B2171" s="1">
        <v>45454</v>
      </c>
      <c r="C2171" t="s">
        <v>138</v>
      </c>
      <c r="D2171" t="s">
        <v>14</v>
      </c>
      <c r="E2171" t="s">
        <v>20</v>
      </c>
      <c r="F2171">
        <v>140318.59</v>
      </c>
      <c r="G2171">
        <v>2.67</v>
      </c>
      <c r="H2171">
        <v>66498.09</v>
      </c>
    </row>
    <row r="2172" spans="1:8">
      <c r="A2172" t="s">
        <v>2486</v>
      </c>
      <c r="B2172" s="1">
        <v>45382</v>
      </c>
      <c r="C2172" t="s">
        <v>194</v>
      </c>
      <c r="D2172" t="s">
        <v>23</v>
      </c>
      <c r="E2172" t="s">
        <v>17</v>
      </c>
      <c r="F2172">
        <v>184966.96</v>
      </c>
      <c r="G2172">
        <v>14.11</v>
      </c>
      <c r="H2172">
        <v>92753.25</v>
      </c>
    </row>
    <row r="2173" spans="1:8">
      <c r="A2173" t="s">
        <v>2487</v>
      </c>
      <c r="B2173" s="1">
        <v>45687</v>
      </c>
      <c r="C2173" t="s">
        <v>124</v>
      </c>
      <c r="D2173" t="s">
        <v>39</v>
      </c>
      <c r="E2173" t="s">
        <v>30</v>
      </c>
      <c r="F2173">
        <v>10546.87</v>
      </c>
      <c r="G2173">
        <v>5.88</v>
      </c>
      <c r="H2173">
        <v>4301.3599999999997</v>
      </c>
    </row>
    <row r="2174" spans="1:8">
      <c r="A2174" t="s">
        <v>2488</v>
      </c>
      <c r="B2174" s="1">
        <v>45464</v>
      </c>
      <c r="C2174" t="s">
        <v>427</v>
      </c>
      <c r="D2174" t="s">
        <v>14</v>
      </c>
      <c r="E2174" t="s">
        <v>20</v>
      </c>
      <c r="F2174">
        <v>86433.19</v>
      </c>
      <c r="G2174">
        <v>3.19</v>
      </c>
      <c r="H2174">
        <v>33557.56</v>
      </c>
    </row>
    <row r="2175" spans="1:8">
      <c r="A2175" t="s">
        <v>2489</v>
      </c>
      <c r="B2175" s="1">
        <v>45482</v>
      </c>
      <c r="C2175" t="s">
        <v>432</v>
      </c>
      <c r="D2175" t="s">
        <v>10</v>
      </c>
      <c r="E2175" t="s">
        <v>30</v>
      </c>
      <c r="F2175">
        <v>94003.7</v>
      </c>
      <c r="G2175">
        <v>4.3899999999999997</v>
      </c>
      <c r="H2175">
        <v>44347.839999999997</v>
      </c>
    </row>
    <row r="2176" spans="1:8">
      <c r="A2176" t="s">
        <v>2490</v>
      </c>
      <c r="B2176" s="1">
        <v>45756</v>
      </c>
      <c r="C2176" t="s">
        <v>610</v>
      </c>
      <c r="D2176" t="s">
        <v>23</v>
      </c>
      <c r="E2176" t="s">
        <v>20</v>
      </c>
      <c r="F2176">
        <v>158857.04</v>
      </c>
      <c r="G2176">
        <v>19.77</v>
      </c>
      <c r="H2176">
        <v>68735.95</v>
      </c>
    </row>
    <row r="2177" spans="1:8">
      <c r="A2177" t="s">
        <v>2491</v>
      </c>
      <c r="B2177" s="1">
        <v>45479</v>
      </c>
      <c r="C2177" t="s">
        <v>752</v>
      </c>
      <c r="D2177" t="s">
        <v>10</v>
      </c>
      <c r="E2177" t="s">
        <v>17</v>
      </c>
      <c r="F2177">
        <v>102445.87</v>
      </c>
      <c r="G2177">
        <v>15.74</v>
      </c>
      <c r="H2177">
        <v>44727.4</v>
      </c>
    </row>
    <row r="2178" spans="1:8">
      <c r="A2178" t="s">
        <v>2492</v>
      </c>
      <c r="B2178" s="1">
        <v>45808</v>
      </c>
      <c r="C2178" t="s">
        <v>411</v>
      </c>
      <c r="D2178" t="s">
        <v>14</v>
      </c>
      <c r="E2178" t="s">
        <v>17</v>
      </c>
      <c r="F2178">
        <v>220815.6</v>
      </c>
      <c r="G2178">
        <v>23.33</v>
      </c>
      <c r="H2178">
        <v>88029.46</v>
      </c>
    </row>
    <row r="2179" spans="1:8">
      <c r="A2179" t="s">
        <v>2493</v>
      </c>
      <c r="B2179" s="1">
        <v>45681</v>
      </c>
      <c r="C2179" t="s">
        <v>282</v>
      </c>
      <c r="D2179" t="s">
        <v>23</v>
      </c>
      <c r="E2179" t="s">
        <v>20</v>
      </c>
      <c r="F2179">
        <v>199365.81</v>
      </c>
      <c r="G2179">
        <v>19.2</v>
      </c>
      <c r="H2179">
        <v>60067.5</v>
      </c>
    </row>
    <row r="2180" spans="1:8">
      <c r="A2180" t="s">
        <v>2494</v>
      </c>
      <c r="B2180" s="1">
        <v>45394</v>
      </c>
      <c r="C2180" t="s">
        <v>215</v>
      </c>
      <c r="D2180" t="s">
        <v>23</v>
      </c>
      <c r="E2180" t="s">
        <v>20</v>
      </c>
      <c r="F2180">
        <v>13139.5</v>
      </c>
      <c r="G2180">
        <v>24.6</v>
      </c>
      <c r="H2180">
        <v>5978</v>
      </c>
    </row>
    <row r="2181" spans="1:8">
      <c r="A2181" t="s">
        <v>2495</v>
      </c>
      <c r="B2181" s="1">
        <v>45671</v>
      </c>
      <c r="C2181" t="s">
        <v>238</v>
      </c>
      <c r="D2181" t="s">
        <v>39</v>
      </c>
      <c r="E2181" t="s">
        <v>11</v>
      </c>
      <c r="F2181">
        <v>67816.740000000005</v>
      </c>
      <c r="G2181">
        <v>18.53</v>
      </c>
      <c r="H2181">
        <v>21890.959999999999</v>
      </c>
    </row>
    <row r="2182" spans="1:8">
      <c r="A2182" t="s">
        <v>2496</v>
      </c>
      <c r="B2182" s="1">
        <v>45684</v>
      </c>
      <c r="C2182" t="s">
        <v>317</v>
      </c>
      <c r="D2182" t="s">
        <v>14</v>
      </c>
      <c r="E2182" t="s">
        <v>11</v>
      </c>
      <c r="F2182">
        <v>114666.23</v>
      </c>
      <c r="G2182">
        <v>11.22</v>
      </c>
      <c r="H2182">
        <v>48878.85</v>
      </c>
    </row>
    <row r="2183" spans="1:8">
      <c r="A2183" t="s">
        <v>2497</v>
      </c>
      <c r="B2183" s="1">
        <v>45870</v>
      </c>
      <c r="C2183" t="s">
        <v>361</v>
      </c>
      <c r="D2183" t="s">
        <v>23</v>
      </c>
      <c r="E2183" t="s">
        <v>30</v>
      </c>
      <c r="F2183">
        <v>237185.34</v>
      </c>
      <c r="G2183">
        <v>16.48</v>
      </c>
      <c r="H2183">
        <v>80839.02</v>
      </c>
    </row>
    <row r="2184" spans="1:8">
      <c r="A2184" t="s">
        <v>2498</v>
      </c>
      <c r="B2184" s="1">
        <v>45977</v>
      </c>
      <c r="C2184" t="s">
        <v>87</v>
      </c>
      <c r="D2184" t="s">
        <v>14</v>
      </c>
      <c r="E2184" t="s">
        <v>30</v>
      </c>
      <c r="F2184">
        <v>217432.56</v>
      </c>
      <c r="G2184">
        <v>24.85</v>
      </c>
      <c r="H2184">
        <v>81849.19</v>
      </c>
    </row>
    <row r="2185" spans="1:8">
      <c r="A2185" t="s">
        <v>2499</v>
      </c>
      <c r="B2185" s="1">
        <v>45412</v>
      </c>
      <c r="C2185" t="s">
        <v>577</v>
      </c>
      <c r="D2185" t="s">
        <v>14</v>
      </c>
      <c r="E2185" t="s">
        <v>11</v>
      </c>
      <c r="F2185">
        <v>116087.84</v>
      </c>
      <c r="G2185">
        <v>2.67</v>
      </c>
      <c r="H2185">
        <v>53060.44</v>
      </c>
    </row>
    <row r="2186" spans="1:8">
      <c r="A2186" t="s">
        <v>2500</v>
      </c>
      <c r="B2186" s="1">
        <v>45871</v>
      </c>
      <c r="C2186" t="s">
        <v>505</v>
      </c>
      <c r="D2186" t="s">
        <v>39</v>
      </c>
      <c r="E2186" t="s">
        <v>30</v>
      </c>
      <c r="F2186">
        <v>41344.97</v>
      </c>
      <c r="G2186">
        <v>16.170000000000002</v>
      </c>
      <c r="H2186">
        <v>11368.34</v>
      </c>
    </row>
    <row r="2187" spans="1:8">
      <c r="A2187" t="s">
        <v>2501</v>
      </c>
      <c r="B2187" s="1">
        <v>45603</v>
      </c>
      <c r="C2187" t="s">
        <v>905</v>
      </c>
      <c r="D2187" t="s">
        <v>10</v>
      </c>
      <c r="E2187" t="s">
        <v>30</v>
      </c>
      <c r="F2187">
        <v>16186.64</v>
      </c>
      <c r="G2187">
        <v>12.48</v>
      </c>
      <c r="H2187">
        <v>8471.0400000000009</v>
      </c>
    </row>
    <row r="2188" spans="1:8">
      <c r="A2188" t="s">
        <v>2502</v>
      </c>
      <c r="B2188" s="1">
        <v>45545</v>
      </c>
      <c r="C2188" t="s">
        <v>712</v>
      </c>
      <c r="D2188" t="s">
        <v>39</v>
      </c>
      <c r="E2188" t="s">
        <v>30</v>
      </c>
      <c r="F2188">
        <v>241182.5</v>
      </c>
      <c r="G2188">
        <v>18.88</v>
      </c>
      <c r="H2188">
        <v>116883.81</v>
      </c>
    </row>
    <row r="2189" spans="1:8">
      <c r="A2189" t="s">
        <v>2503</v>
      </c>
      <c r="B2189" s="1">
        <v>45821</v>
      </c>
      <c r="C2189" t="s">
        <v>326</v>
      </c>
      <c r="D2189" t="s">
        <v>14</v>
      </c>
      <c r="E2189" t="s">
        <v>30</v>
      </c>
      <c r="F2189">
        <v>89087.53</v>
      </c>
      <c r="G2189">
        <v>13.36</v>
      </c>
      <c r="H2189">
        <v>33648.39</v>
      </c>
    </row>
    <row r="2190" spans="1:8">
      <c r="A2190" t="s">
        <v>2504</v>
      </c>
      <c r="B2190" s="1">
        <v>45946</v>
      </c>
      <c r="C2190" t="s">
        <v>317</v>
      </c>
      <c r="D2190" t="s">
        <v>14</v>
      </c>
      <c r="E2190" t="s">
        <v>11</v>
      </c>
      <c r="F2190">
        <v>209154.72</v>
      </c>
      <c r="G2190">
        <v>15.86</v>
      </c>
      <c r="H2190">
        <v>105195.9</v>
      </c>
    </row>
    <row r="2191" spans="1:8">
      <c r="A2191" t="s">
        <v>2505</v>
      </c>
      <c r="B2191" s="1">
        <v>45347</v>
      </c>
      <c r="C2191" t="s">
        <v>636</v>
      </c>
      <c r="D2191" t="s">
        <v>39</v>
      </c>
      <c r="E2191" t="s">
        <v>17</v>
      </c>
      <c r="F2191">
        <v>153234.26</v>
      </c>
      <c r="G2191">
        <v>14.33</v>
      </c>
      <c r="H2191">
        <v>58156.24</v>
      </c>
    </row>
    <row r="2192" spans="1:8">
      <c r="A2192" t="s">
        <v>2506</v>
      </c>
      <c r="B2192" s="1">
        <v>45973</v>
      </c>
      <c r="C2192" t="s">
        <v>690</v>
      </c>
      <c r="D2192" t="s">
        <v>14</v>
      </c>
      <c r="E2192" t="s">
        <v>11</v>
      </c>
      <c r="F2192">
        <v>36491.42</v>
      </c>
      <c r="G2192">
        <v>21.65</v>
      </c>
      <c r="H2192">
        <v>14278.01</v>
      </c>
    </row>
    <row r="2193" spans="1:8">
      <c r="A2193" t="s">
        <v>2507</v>
      </c>
      <c r="B2193" s="1">
        <v>45308</v>
      </c>
      <c r="C2193" t="s">
        <v>119</v>
      </c>
      <c r="D2193" t="s">
        <v>23</v>
      </c>
      <c r="E2193" t="s">
        <v>17</v>
      </c>
      <c r="F2193">
        <v>61896.23</v>
      </c>
      <c r="G2193">
        <v>20.079999999999998</v>
      </c>
      <c r="H2193">
        <v>17073.349999999999</v>
      </c>
    </row>
    <row r="2194" spans="1:8">
      <c r="A2194" t="s">
        <v>2508</v>
      </c>
      <c r="B2194" s="1">
        <v>45718</v>
      </c>
      <c r="C2194" t="s">
        <v>152</v>
      </c>
      <c r="D2194" t="s">
        <v>14</v>
      </c>
      <c r="E2194" t="s">
        <v>20</v>
      </c>
      <c r="F2194">
        <v>182780.33</v>
      </c>
      <c r="G2194">
        <v>9.1199999999999992</v>
      </c>
      <c r="H2194">
        <v>50023.58</v>
      </c>
    </row>
    <row r="2195" spans="1:8">
      <c r="A2195" t="s">
        <v>2509</v>
      </c>
      <c r="B2195" s="1">
        <v>45625</v>
      </c>
      <c r="C2195" t="s">
        <v>227</v>
      </c>
      <c r="D2195" t="s">
        <v>14</v>
      </c>
      <c r="E2195" t="s">
        <v>17</v>
      </c>
      <c r="F2195">
        <v>128427.1</v>
      </c>
      <c r="G2195">
        <v>20.05</v>
      </c>
      <c r="H2195">
        <v>39745.24</v>
      </c>
    </row>
    <row r="2196" spans="1:8">
      <c r="A2196" t="s">
        <v>2510</v>
      </c>
      <c r="B2196" s="1">
        <v>45623</v>
      </c>
      <c r="C2196" t="s">
        <v>926</v>
      </c>
      <c r="D2196" t="s">
        <v>39</v>
      </c>
      <c r="E2196" t="s">
        <v>20</v>
      </c>
      <c r="F2196">
        <v>12305.75</v>
      </c>
      <c r="G2196">
        <v>12.72</v>
      </c>
      <c r="H2196">
        <v>5645.39</v>
      </c>
    </row>
    <row r="2197" spans="1:8">
      <c r="A2197" t="s">
        <v>2511</v>
      </c>
      <c r="B2197" s="1">
        <v>45347</v>
      </c>
      <c r="C2197" t="s">
        <v>303</v>
      </c>
      <c r="D2197" t="s">
        <v>23</v>
      </c>
      <c r="E2197" t="s">
        <v>11</v>
      </c>
      <c r="F2197">
        <v>172950.28</v>
      </c>
      <c r="G2197">
        <v>2.77</v>
      </c>
      <c r="H2197">
        <v>49410.79</v>
      </c>
    </row>
    <row r="2198" spans="1:8">
      <c r="A2198" t="s">
        <v>2512</v>
      </c>
      <c r="B2198" s="1">
        <v>45727</v>
      </c>
      <c r="C2198" t="s">
        <v>117</v>
      </c>
      <c r="D2198" t="s">
        <v>10</v>
      </c>
      <c r="E2198" t="s">
        <v>17</v>
      </c>
      <c r="F2198">
        <v>117856.71</v>
      </c>
      <c r="G2198">
        <v>13.38</v>
      </c>
      <c r="H2198">
        <v>59934.48</v>
      </c>
    </row>
    <row r="2199" spans="1:8">
      <c r="A2199" t="s">
        <v>2513</v>
      </c>
      <c r="B2199" s="1">
        <v>45975</v>
      </c>
      <c r="C2199" t="s">
        <v>326</v>
      </c>
      <c r="D2199" t="s">
        <v>39</v>
      </c>
      <c r="E2199" t="s">
        <v>30</v>
      </c>
      <c r="F2199">
        <v>239693.43</v>
      </c>
      <c r="G2199">
        <v>17.16</v>
      </c>
      <c r="H2199">
        <v>97153.21</v>
      </c>
    </row>
    <row r="2200" spans="1:8">
      <c r="A2200" t="s">
        <v>2514</v>
      </c>
      <c r="B2200" s="1">
        <v>45394</v>
      </c>
      <c r="C2200" t="s">
        <v>115</v>
      </c>
      <c r="D2200" t="s">
        <v>39</v>
      </c>
      <c r="E2200" t="s">
        <v>11</v>
      </c>
      <c r="F2200">
        <v>98354.43</v>
      </c>
      <c r="G2200">
        <v>11.07</v>
      </c>
      <c r="H2200">
        <v>27752.080000000002</v>
      </c>
    </row>
    <row r="2201" spans="1:8">
      <c r="A2201" t="s">
        <v>2515</v>
      </c>
      <c r="B2201" s="1">
        <v>45694</v>
      </c>
      <c r="C2201" t="s">
        <v>129</v>
      </c>
      <c r="D2201" t="s">
        <v>10</v>
      </c>
      <c r="E2201" t="s">
        <v>20</v>
      </c>
      <c r="F2201">
        <v>232841.83</v>
      </c>
      <c r="G2201">
        <v>9</v>
      </c>
      <c r="H2201">
        <v>81793.09</v>
      </c>
    </row>
    <row r="2202" spans="1:8">
      <c r="A2202" t="s">
        <v>2516</v>
      </c>
      <c r="B2202" s="1">
        <v>45973</v>
      </c>
      <c r="C2202" t="s">
        <v>825</v>
      </c>
      <c r="D2202" t="s">
        <v>23</v>
      </c>
      <c r="E2202" t="s">
        <v>20</v>
      </c>
      <c r="F2202">
        <v>247972</v>
      </c>
      <c r="G2202">
        <v>4.8600000000000003</v>
      </c>
      <c r="H2202">
        <v>94787.36</v>
      </c>
    </row>
    <row r="2203" spans="1:8">
      <c r="A2203" t="s">
        <v>2517</v>
      </c>
      <c r="B2203" s="1">
        <v>45989</v>
      </c>
      <c r="C2203" t="s">
        <v>331</v>
      </c>
      <c r="D2203" t="s">
        <v>39</v>
      </c>
      <c r="E2203" t="s">
        <v>20</v>
      </c>
      <c r="F2203">
        <v>132851.5</v>
      </c>
      <c r="G2203">
        <v>12.46</v>
      </c>
      <c r="H2203">
        <v>58668.32</v>
      </c>
    </row>
    <row r="2204" spans="1:8">
      <c r="A2204" t="s">
        <v>2518</v>
      </c>
      <c r="B2204" s="1">
        <v>45354</v>
      </c>
      <c r="C2204" t="s">
        <v>190</v>
      </c>
      <c r="D2204" t="s">
        <v>39</v>
      </c>
      <c r="E2204" t="s">
        <v>30</v>
      </c>
      <c r="F2204">
        <v>119191.18</v>
      </c>
      <c r="G2204">
        <v>8.1999999999999993</v>
      </c>
      <c r="H2204">
        <v>34972.800000000003</v>
      </c>
    </row>
    <row r="2205" spans="1:8">
      <c r="A2205" t="s">
        <v>2519</v>
      </c>
      <c r="B2205" s="1">
        <v>45307</v>
      </c>
      <c r="C2205" t="s">
        <v>647</v>
      </c>
      <c r="D2205" t="s">
        <v>39</v>
      </c>
      <c r="E2205" t="s">
        <v>11</v>
      </c>
      <c r="F2205">
        <v>219582.16</v>
      </c>
      <c r="G2205">
        <v>1.53</v>
      </c>
      <c r="H2205">
        <v>92050.04</v>
      </c>
    </row>
    <row r="2206" spans="1:8">
      <c r="A2206" t="s">
        <v>2520</v>
      </c>
      <c r="B2206" s="1">
        <v>45581</v>
      </c>
      <c r="C2206" t="s">
        <v>309</v>
      </c>
      <c r="D2206" t="s">
        <v>39</v>
      </c>
      <c r="E2206" t="s">
        <v>30</v>
      </c>
      <c r="F2206">
        <v>191045.28</v>
      </c>
      <c r="G2206">
        <v>8.9600000000000009</v>
      </c>
      <c r="H2206">
        <v>77906.55</v>
      </c>
    </row>
    <row r="2207" spans="1:8">
      <c r="A2207" t="s">
        <v>2521</v>
      </c>
      <c r="B2207" s="1">
        <v>45405</v>
      </c>
      <c r="C2207" t="s">
        <v>271</v>
      </c>
      <c r="D2207" t="s">
        <v>10</v>
      </c>
      <c r="E2207" t="s">
        <v>20</v>
      </c>
      <c r="F2207">
        <v>56713.08</v>
      </c>
      <c r="G2207">
        <v>8.01</v>
      </c>
      <c r="H2207">
        <v>21363.8</v>
      </c>
    </row>
    <row r="2208" spans="1:8">
      <c r="A2208" t="s">
        <v>2522</v>
      </c>
      <c r="B2208" s="1">
        <v>46010</v>
      </c>
      <c r="C2208" t="s">
        <v>79</v>
      </c>
      <c r="D2208" t="s">
        <v>14</v>
      </c>
      <c r="E2208" t="s">
        <v>17</v>
      </c>
      <c r="F2208">
        <v>174815.81</v>
      </c>
      <c r="G2208">
        <v>19.100000000000001</v>
      </c>
      <c r="H2208">
        <v>51012.97</v>
      </c>
    </row>
    <row r="2209" spans="1:8">
      <c r="A2209" t="s">
        <v>2523</v>
      </c>
      <c r="B2209" s="1">
        <v>45339</v>
      </c>
      <c r="C2209" t="s">
        <v>519</v>
      </c>
      <c r="D2209" t="s">
        <v>23</v>
      </c>
      <c r="E2209" t="s">
        <v>30</v>
      </c>
      <c r="F2209">
        <v>140911.72</v>
      </c>
      <c r="G2209">
        <v>16.3</v>
      </c>
      <c r="H2209">
        <v>44206.78</v>
      </c>
    </row>
    <row r="2210" spans="1:8">
      <c r="A2210" t="s">
        <v>2524</v>
      </c>
      <c r="B2210" s="1">
        <v>45523</v>
      </c>
      <c r="C2210" t="s">
        <v>117</v>
      </c>
      <c r="D2210" t="s">
        <v>23</v>
      </c>
      <c r="E2210" t="s">
        <v>11</v>
      </c>
      <c r="F2210">
        <v>26176.32</v>
      </c>
      <c r="G2210">
        <v>13.66</v>
      </c>
      <c r="H2210">
        <v>8212.1299999999992</v>
      </c>
    </row>
    <row r="2211" spans="1:8">
      <c r="A2211" t="s">
        <v>2525</v>
      </c>
      <c r="B2211" s="1">
        <v>45582</v>
      </c>
      <c r="C2211" t="s">
        <v>622</v>
      </c>
      <c r="D2211" t="s">
        <v>10</v>
      </c>
      <c r="E2211" t="s">
        <v>20</v>
      </c>
      <c r="F2211">
        <v>168208.42</v>
      </c>
      <c r="G2211">
        <v>9.4700000000000006</v>
      </c>
      <c r="H2211">
        <v>89643.3</v>
      </c>
    </row>
    <row r="2212" spans="1:8">
      <c r="A2212" t="s">
        <v>2526</v>
      </c>
      <c r="B2212" s="1">
        <v>45853</v>
      </c>
      <c r="C2212" t="s">
        <v>200</v>
      </c>
      <c r="D2212" t="s">
        <v>39</v>
      </c>
      <c r="E2212" t="s">
        <v>17</v>
      </c>
      <c r="F2212">
        <v>94119.44</v>
      </c>
      <c r="G2212">
        <v>9.91</v>
      </c>
      <c r="H2212">
        <v>48276.01</v>
      </c>
    </row>
    <row r="2213" spans="1:8">
      <c r="A2213" t="s">
        <v>2527</v>
      </c>
      <c r="B2213" s="1">
        <v>45468</v>
      </c>
      <c r="C2213" t="s">
        <v>182</v>
      </c>
      <c r="D2213" t="s">
        <v>39</v>
      </c>
      <c r="E2213" t="s">
        <v>11</v>
      </c>
      <c r="F2213">
        <v>163625.54</v>
      </c>
      <c r="G2213">
        <v>14.92</v>
      </c>
      <c r="H2213">
        <v>45776.99</v>
      </c>
    </row>
    <row r="2214" spans="1:8">
      <c r="A2214" t="s">
        <v>2528</v>
      </c>
      <c r="B2214" s="1">
        <v>45924</v>
      </c>
      <c r="C2214" t="s">
        <v>486</v>
      </c>
      <c r="D2214" t="s">
        <v>23</v>
      </c>
      <c r="E2214" t="s">
        <v>20</v>
      </c>
      <c r="F2214">
        <v>31613.040000000001</v>
      </c>
      <c r="G2214">
        <v>19.36</v>
      </c>
      <c r="H2214">
        <v>10540.08</v>
      </c>
    </row>
    <row r="2215" spans="1:8">
      <c r="A2215" t="s">
        <v>2529</v>
      </c>
      <c r="B2215" s="1">
        <v>45854</v>
      </c>
      <c r="C2215" t="s">
        <v>1458</v>
      </c>
      <c r="D2215" t="s">
        <v>39</v>
      </c>
      <c r="E2215" t="s">
        <v>20</v>
      </c>
      <c r="F2215">
        <v>41741.24</v>
      </c>
      <c r="G2215">
        <v>5.42</v>
      </c>
      <c r="H2215">
        <v>16708.14</v>
      </c>
    </row>
    <row r="2216" spans="1:8">
      <c r="A2216" t="s">
        <v>2530</v>
      </c>
      <c r="B2216" s="1">
        <v>45914</v>
      </c>
      <c r="C2216" t="s">
        <v>378</v>
      </c>
      <c r="D2216" t="s">
        <v>14</v>
      </c>
      <c r="E2216" t="s">
        <v>17</v>
      </c>
      <c r="F2216">
        <v>105512.63</v>
      </c>
      <c r="G2216">
        <v>14.78</v>
      </c>
      <c r="H2216">
        <v>52753.23</v>
      </c>
    </row>
    <row r="2217" spans="1:8">
      <c r="A2217" t="s">
        <v>2531</v>
      </c>
      <c r="B2217" s="1">
        <v>45423</v>
      </c>
      <c r="C2217" t="s">
        <v>38</v>
      </c>
      <c r="D2217" t="s">
        <v>23</v>
      </c>
      <c r="E2217" t="s">
        <v>17</v>
      </c>
      <c r="F2217">
        <v>139268.51999999999</v>
      </c>
      <c r="G2217">
        <v>1.71</v>
      </c>
      <c r="H2217">
        <v>58051.23</v>
      </c>
    </row>
    <row r="2218" spans="1:8">
      <c r="A2218" t="s">
        <v>2532</v>
      </c>
      <c r="B2218" s="1">
        <v>45766</v>
      </c>
      <c r="C2218" t="s">
        <v>311</v>
      </c>
      <c r="D2218" t="s">
        <v>14</v>
      </c>
      <c r="E2218" t="s">
        <v>20</v>
      </c>
      <c r="F2218">
        <v>29972.28</v>
      </c>
      <c r="G2218">
        <v>8.11</v>
      </c>
      <c r="H2218">
        <v>9345.02</v>
      </c>
    </row>
    <row r="2219" spans="1:8">
      <c r="A2219" t="s">
        <v>2533</v>
      </c>
      <c r="B2219" s="1">
        <v>45294</v>
      </c>
      <c r="C2219" t="s">
        <v>615</v>
      </c>
      <c r="D2219" t="s">
        <v>10</v>
      </c>
      <c r="E2219" t="s">
        <v>17</v>
      </c>
      <c r="F2219">
        <v>155299.66</v>
      </c>
      <c r="G2219">
        <v>3.04</v>
      </c>
      <c r="H2219">
        <v>66647.710000000006</v>
      </c>
    </row>
    <row r="2220" spans="1:8">
      <c r="A2220" t="s">
        <v>2534</v>
      </c>
      <c r="B2220" s="1">
        <v>45807</v>
      </c>
      <c r="C2220" t="s">
        <v>167</v>
      </c>
      <c r="D2220" t="s">
        <v>14</v>
      </c>
      <c r="E2220" t="s">
        <v>11</v>
      </c>
      <c r="F2220">
        <v>89888.79</v>
      </c>
      <c r="G2220">
        <v>9.57</v>
      </c>
      <c r="H2220">
        <v>35906.720000000001</v>
      </c>
    </row>
    <row r="2221" spans="1:8">
      <c r="A2221" t="s">
        <v>2535</v>
      </c>
      <c r="B2221" s="1">
        <v>45753</v>
      </c>
      <c r="C2221" t="s">
        <v>317</v>
      </c>
      <c r="D2221" t="s">
        <v>39</v>
      </c>
      <c r="E2221" t="s">
        <v>17</v>
      </c>
      <c r="F2221">
        <v>45637.4</v>
      </c>
      <c r="G2221">
        <v>14.72</v>
      </c>
      <c r="H2221">
        <v>24200.37</v>
      </c>
    </row>
    <row r="2222" spans="1:8">
      <c r="A2222" t="s">
        <v>2536</v>
      </c>
      <c r="B2222" s="1">
        <v>45350</v>
      </c>
      <c r="C2222" t="s">
        <v>200</v>
      </c>
      <c r="D2222" t="s">
        <v>23</v>
      </c>
      <c r="E2222" t="s">
        <v>30</v>
      </c>
      <c r="F2222">
        <v>27129.599999999999</v>
      </c>
      <c r="G2222">
        <v>13.95</v>
      </c>
      <c r="H2222">
        <v>13341.09</v>
      </c>
    </row>
    <row r="2223" spans="1:8">
      <c r="A2223" t="s">
        <v>2537</v>
      </c>
      <c r="B2223" s="1">
        <v>46019</v>
      </c>
      <c r="C2223" t="s">
        <v>769</v>
      </c>
      <c r="D2223" t="s">
        <v>23</v>
      </c>
      <c r="E2223" t="s">
        <v>20</v>
      </c>
      <c r="F2223">
        <v>197024.21</v>
      </c>
      <c r="G2223">
        <v>5.51</v>
      </c>
      <c r="H2223">
        <v>84443.74</v>
      </c>
    </row>
    <row r="2224" spans="1:8">
      <c r="A2224" t="s">
        <v>2538</v>
      </c>
      <c r="B2224" s="1">
        <v>45515</v>
      </c>
      <c r="C2224" t="s">
        <v>219</v>
      </c>
      <c r="D2224" t="s">
        <v>10</v>
      </c>
      <c r="E2224" t="s">
        <v>11</v>
      </c>
      <c r="F2224">
        <v>45146.66</v>
      </c>
      <c r="G2224">
        <v>23.7</v>
      </c>
      <c r="H2224">
        <v>16908.38</v>
      </c>
    </row>
    <row r="2225" spans="1:8">
      <c r="A2225" t="s">
        <v>2539</v>
      </c>
      <c r="B2225" s="1">
        <v>46005</v>
      </c>
      <c r="C2225" t="s">
        <v>416</v>
      </c>
      <c r="D2225" t="s">
        <v>39</v>
      </c>
      <c r="E2225" t="s">
        <v>30</v>
      </c>
      <c r="F2225">
        <v>92970.880000000005</v>
      </c>
      <c r="G2225">
        <v>4.87</v>
      </c>
      <c r="H2225">
        <v>39880.870000000003</v>
      </c>
    </row>
    <row r="2226" spans="1:8">
      <c r="A2226" t="s">
        <v>2540</v>
      </c>
      <c r="B2226" s="1">
        <v>45556</v>
      </c>
      <c r="C2226" t="s">
        <v>1207</v>
      </c>
      <c r="D2226" t="s">
        <v>23</v>
      </c>
      <c r="E2226" t="s">
        <v>20</v>
      </c>
      <c r="F2226">
        <v>23517.8</v>
      </c>
      <c r="G2226">
        <v>3.74</v>
      </c>
      <c r="H2226">
        <v>10586.24</v>
      </c>
    </row>
    <row r="2227" spans="1:8">
      <c r="A2227" t="s">
        <v>2541</v>
      </c>
      <c r="B2227" s="1">
        <v>45969</v>
      </c>
      <c r="C2227" t="s">
        <v>38</v>
      </c>
      <c r="D2227" t="s">
        <v>10</v>
      </c>
      <c r="E2227" t="s">
        <v>11</v>
      </c>
      <c r="F2227">
        <v>156385.09</v>
      </c>
      <c r="G2227">
        <v>21.62</v>
      </c>
      <c r="H2227">
        <v>82241.16</v>
      </c>
    </row>
    <row r="2228" spans="1:8">
      <c r="A2228" t="s">
        <v>2542</v>
      </c>
      <c r="B2228" s="1">
        <v>45856</v>
      </c>
      <c r="C2228" t="s">
        <v>47</v>
      </c>
      <c r="D2228" t="s">
        <v>23</v>
      </c>
      <c r="E2228" t="s">
        <v>17</v>
      </c>
      <c r="F2228">
        <v>224884.91</v>
      </c>
      <c r="G2228">
        <v>15.42</v>
      </c>
      <c r="H2228">
        <v>99840.72</v>
      </c>
    </row>
    <row r="2229" spans="1:8">
      <c r="A2229" t="s">
        <v>2543</v>
      </c>
      <c r="B2229" s="1">
        <v>45619</v>
      </c>
      <c r="C2229" t="s">
        <v>204</v>
      </c>
      <c r="D2229" t="s">
        <v>14</v>
      </c>
      <c r="E2229" t="s">
        <v>30</v>
      </c>
      <c r="F2229">
        <v>77417.06</v>
      </c>
      <c r="G2229">
        <v>2.75</v>
      </c>
      <c r="H2229">
        <v>31633.93</v>
      </c>
    </row>
    <row r="2230" spans="1:8">
      <c r="A2230" t="s">
        <v>2544</v>
      </c>
      <c r="B2230" s="1">
        <v>45386</v>
      </c>
      <c r="C2230" t="s">
        <v>575</v>
      </c>
      <c r="D2230" t="s">
        <v>10</v>
      </c>
      <c r="E2230" t="s">
        <v>30</v>
      </c>
      <c r="F2230">
        <v>171069.45</v>
      </c>
      <c r="G2230">
        <v>4.97</v>
      </c>
      <c r="H2230">
        <v>45403.21</v>
      </c>
    </row>
    <row r="2231" spans="1:8">
      <c r="A2231" t="s">
        <v>2545</v>
      </c>
      <c r="B2231" s="1">
        <v>45901</v>
      </c>
      <c r="C2231" t="s">
        <v>210</v>
      </c>
      <c r="D2231" t="s">
        <v>39</v>
      </c>
      <c r="E2231" t="s">
        <v>30</v>
      </c>
      <c r="F2231">
        <v>226940.17</v>
      </c>
      <c r="G2231">
        <v>9.9</v>
      </c>
      <c r="H2231">
        <v>120987.1</v>
      </c>
    </row>
    <row r="2232" spans="1:8">
      <c r="A2232" t="s">
        <v>2546</v>
      </c>
      <c r="B2232" s="1">
        <v>45530</v>
      </c>
      <c r="C2232" t="s">
        <v>9</v>
      </c>
      <c r="D2232" t="s">
        <v>14</v>
      </c>
      <c r="E2232" t="s">
        <v>17</v>
      </c>
      <c r="F2232">
        <v>153524.14000000001</v>
      </c>
      <c r="G2232">
        <v>17.489999999999998</v>
      </c>
      <c r="H2232">
        <v>68938.81</v>
      </c>
    </row>
    <row r="2233" spans="1:8">
      <c r="A2233" t="s">
        <v>2547</v>
      </c>
      <c r="B2233" s="1">
        <v>45386</v>
      </c>
      <c r="C2233" t="s">
        <v>326</v>
      </c>
      <c r="D2233" t="s">
        <v>39</v>
      </c>
      <c r="E2233" t="s">
        <v>20</v>
      </c>
      <c r="F2233">
        <v>110453.5</v>
      </c>
      <c r="G2233">
        <v>7.94</v>
      </c>
      <c r="H2233">
        <v>48720.22</v>
      </c>
    </row>
    <row r="2234" spans="1:8">
      <c r="A2234" t="s">
        <v>2548</v>
      </c>
      <c r="B2234" s="1">
        <v>45586</v>
      </c>
      <c r="C2234" t="s">
        <v>57</v>
      </c>
      <c r="D2234" t="s">
        <v>10</v>
      </c>
      <c r="E2234" t="s">
        <v>17</v>
      </c>
      <c r="F2234">
        <v>144263.45000000001</v>
      </c>
      <c r="G2234">
        <v>12.1</v>
      </c>
      <c r="H2234">
        <v>38062.47</v>
      </c>
    </row>
    <row r="2235" spans="1:8">
      <c r="A2235" t="s">
        <v>2549</v>
      </c>
      <c r="B2235" s="1">
        <v>45344</v>
      </c>
      <c r="C2235" t="s">
        <v>825</v>
      </c>
      <c r="D2235" t="s">
        <v>14</v>
      </c>
      <c r="E2235" t="s">
        <v>30</v>
      </c>
      <c r="F2235">
        <v>112600.76</v>
      </c>
      <c r="G2235">
        <v>24.82</v>
      </c>
      <c r="H2235">
        <v>41482.82</v>
      </c>
    </row>
    <row r="2236" spans="1:8">
      <c r="A2236" t="s">
        <v>2550</v>
      </c>
      <c r="B2236" s="1">
        <v>45896</v>
      </c>
      <c r="C2236" t="s">
        <v>115</v>
      </c>
      <c r="D2236" t="s">
        <v>14</v>
      </c>
      <c r="E2236" t="s">
        <v>30</v>
      </c>
      <c r="F2236">
        <v>185040.16</v>
      </c>
      <c r="G2236">
        <v>21.28</v>
      </c>
      <c r="H2236">
        <v>74426.759999999995</v>
      </c>
    </row>
    <row r="2237" spans="1:8">
      <c r="A2237" t="s">
        <v>2551</v>
      </c>
      <c r="B2237" s="1">
        <v>45333</v>
      </c>
      <c r="C2237" t="s">
        <v>277</v>
      </c>
      <c r="D2237" t="s">
        <v>39</v>
      </c>
      <c r="E2237" t="s">
        <v>30</v>
      </c>
      <c r="F2237">
        <v>40635.67</v>
      </c>
      <c r="G2237">
        <v>12.4</v>
      </c>
      <c r="H2237">
        <v>10898.03</v>
      </c>
    </row>
    <row r="2238" spans="1:8">
      <c r="A2238" t="s">
        <v>2552</v>
      </c>
      <c r="B2238" s="1">
        <v>45519</v>
      </c>
      <c r="C2238" t="s">
        <v>573</v>
      </c>
      <c r="D2238" t="s">
        <v>23</v>
      </c>
      <c r="E2238" t="s">
        <v>20</v>
      </c>
      <c r="F2238">
        <v>39641.769999999997</v>
      </c>
      <c r="G2238">
        <v>23.23</v>
      </c>
      <c r="H2238">
        <v>20627.63</v>
      </c>
    </row>
    <row r="2239" spans="1:8">
      <c r="A2239" t="s">
        <v>2553</v>
      </c>
      <c r="B2239" s="1">
        <v>45378</v>
      </c>
      <c r="C2239" t="s">
        <v>138</v>
      </c>
      <c r="D2239" t="s">
        <v>39</v>
      </c>
      <c r="E2239" t="s">
        <v>30</v>
      </c>
      <c r="F2239">
        <v>98654.99</v>
      </c>
      <c r="G2239">
        <v>13.59</v>
      </c>
      <c r="H2239">
        <v>42628.59</v>
      </c>
    </row>
    <row r="2240" spans="1:8">
      <c r="A2240" t="s">
        <v>2554</v>
      </c>
      <c r="B2240" s="1">
        <v>45409</v>
      </c>
      <c r="C2240" t="s">
        <v>447</v>
      </c>
      <c r="D2240" t="s">
        <v>39</v>
      </c>
      <c r="E2240" t="s">
        <v>11</v>
      </c>
      <c r="F2240">
        <v>46360.03</v>
      </c>
      <c r="G2240">
        <v>9.4499999999999993</v>
      </c>
      <c r="H2240">
        <v>20654.95</v>
      </c>
    </row>
    <row r="2241" spans="1:8">
      <c r="A2241" t="s">
        <v>2555</v>
      </c>
      <c r="B2241" s="1">
        <v>45464</v>
      </c>
      <c r="C2241" t="s">
        <v>519</v>
      </c>
      <c r="D2241" t="s">
        <v>14</v>
      </c>
      <c r="E2241" t="s">
        <v>11</v>
      </c>
      <c r="F2241">
        <v>75682.78</v>
      </c>
      <c r="G2241">
        <v>3.28</v>
      </c>
      <c r="H2241">
        <v>21577.65</v>
      </c>
    </row>
    <row r="2242" spans="1:8">
      <c r="A2242" t="s">
        <v>2556</v>
      </c>
      <c r="B2242" s="1">
        <v>45846</v>
      </c>
      <c r="C2242" t="s">
        <v>317</v>
      </c>
      <c r="D2242" t="s">
        <v>10</v>
      </c>
      <c r="E2242" t="s">
        <v>20</v>
      </c>
      <c r="F2242">
        <v>12216.04</v>
      </c>
      <c r="G2242">
        <v>9.74</v>
      </c>
      <c r="H2242">
        <v>6216.04</v>
      </c>
    </row>
    <row r="2243" spans="1:8">
      <c r="A2243" t="s">
        <v>2557</v>
      </c>
      <c r="B2243" s="1">
        <v>45972</v>
      </c>
      <c r="C2243" t="s">
        <v>411</v>
      </c>
      <c r="D2243" t="s">
        <v>23</v>
      </c>
      <c r="E2243" t="s">
        <v>11</v>
      </c>
      <c r="F2243">
        <v>46016.08</v>
      </c>
      <c r="G2243">
        <v>24.47</v>
      </c>
      <c r="H2243">
        <v>16612.240000000002</v>
      </c>
    </row>
    <row r="2244" spans="1:8">
      <c r="A2244" t="s">
        <v>2558</v>
      </c>
      <c r="B2244" s="1">
        <v>45760</v>
      </c>
      <c r="C2244" t="s">
        <v>391</v>
      </c>
      <c r="D2244" t="s">
        <v>23</v>
      </c>
      <c r="E2244" t="s">
        <v>11</v>
      </c>
      <c r="F2244">
        <v>211297.7</v>
      </c>
      <c r="G2244">
        <v>19.559999999999999</v>
      </c>
      <c r="H2244">
        <v>86441.12</v>
      </c>
    </row>
    <row r="2245" spans="1:8">
      <c r="A2245" t="s">
        <v>2559</v>
      </c>
      <c r="B2245" s="1">
        <v>45496</v>
      </c>
      <c r="C2245" t="s">
        <v>34</v>
      </c>
      <c r="D2245" t="s">
        <v>14</v>
      </c>
      <c r="E2245" t="s">
        <v>11</v>
      </c>
      <c r="F2245">
        <v>242474.11</v>
      </c>
      <c r="G2245">
        <v>24.37</v>
      </c>
      <c r="H2245">
        <v>81650.100000000006</v>
      </c>
    </row>
    <row r="2246" spans="1:8">
      <c r="A2246" t="s">
        <v>2560</v>
      </c>
      <c r="B2246" s="1">
        <v>45627</v>
      </c>
      <c r="C2246" t="s">
        <v>907</v>
      </c>
      <c r="D2246" t="s">
        <v>39</v>
      </c>
      <c r="E2246" t="s">
        <v>17</v>
      </c>
      <c r="F2246">
        <v>31097.37</v>
      </c>
      <c r="G2246">
        <v>13.35</v>
      </c>
      <c r="H2246">
        <v>16631.740000000002</v>
      </c>
    </row>
    <row r="2247" spans="1:8">
      <c r="A2247" t="s">
        <v>2561</v>
      </c>
      <c r="B2247" s="1">
        <v>45373</v>
      </c>
      <c r="C2247" t="s">
        <v>370</v>
      </c>
      <c r="D2247" t="s">
        <v>23</v>
      </c>
      <c r="E2247" t="s">
        <v>20</v>
      </c>
      <c r="F2247">
        <v>145588.60999999999</v>
      </c>
      <c r="G2247">
        <v>23.61</v>
      </c>
      <c r="H2247">
        <v>62463.78</v>
      </c>
    </row>
    <row r="2248" spans="1:8">
      <c r="A2248" t="s">
        <v>2562</v>
      </c>
      <c r="B2248" s="1">
        <v>45617</v>
      </c>
      <c r="C2248" t="s">
        <v>505</v>
      </c>
      <c r="D2248" t="s">
        <v>14</v>
      </c>
      <c r="E2248" t="s">
        <v>17</v>
      </c>
      <c r="F2248">
        <v>117840.82</v>
      </c>
      <c r="G2248">
        <v>4.0999999999999996</v>
      </c>
      <c r="H2248">
        <v>36298.26</v>
      </c>
    </row>
    <row r="2249" spans="1:8">
      <c r="A2249" t="s">
        <v>2563</v>
      </c>
      <c r="B2249" s="1">
        <v>45967</v>
      </c>
      <c r="C2249" t="s">
        <v>430</v>
      </c>
      <c r="D2249" t="s">
        <v>10</v>
      </c>
      <c r="E2249" t="s">
        <v>20</v>
      </c>
      <c r="F2249">
        <v>168394.65</v>
      </c>
      <c r="G2249">
        <v>23.7</v>
      </c>
      <c r="H2249">
        <v>61671.54</v>
      </c>
    </row>
    <row r="2250" spans="1:8">
      <c r="A2250" t="s">
        <v>2564</v>
      </c>
      <c r="B2250" s="1">
        <v>45389</v>
      </c>
      <c r="C2250" t="s">
        <v>590</v>
      </c>
      <c r="D2250" t="s">
        <v>14</v>
      </c>
      <c r="E2250" t="s">
        <v>17</v>
      </c>
      <c r="F2250">
        <v>42116.12</v>
      </c>
      <c r="G2250">
        <v>10.51</v>
      </c>
      <c r="H2250">
        <v>16211.54</v>
      </c>
    </row>
    <row r="2251" spans="1:8">
      <c r="A2251" t="s">
        <v>2565</v>
      </c>
      <c r="B2251" s="1">
        <v>45405</v>
      </c>
      <c r="C2251" t="s">
        <v>1137</v>
      </c>
      <c r="D2251" t="s">
        <v>23</v>
      </c>
      <c r="E2251" t="s">
        <v>11</v>
      </c>
      <c r="F2251">
        <v>131859.34</v>
      </c>
      <c r="G2251">
        <v>2.02</v>
      </c>
      <c r="H2251">
        <v>65534.8</v>
      </c>
    </row>
    <row r="2252" spans="1:8">
      <c r="A2252" t="s">
        <v>2566</v>
      </c>
      <c r="B2252" s="1">
        <v>46006</v>
      </c>
      <c r="C2252" t="s">
        <v>647</v>
      </c>
      <c r="D2252" t="s">
        <v>14</v>
      </c>
      <c r="E2252" t="s">
        <v>17</v>
      </c>
      <c r="F2252">
        <v>207009.65</v>
      </c>
      <c r="G2252">
        <v>23.38</v>
      </c>
      <c r="H2252">
        <v>68326.259999999995</v>
      </c>
    </row>
    <row r="2253" spans="1:8">
      <c r="A2253" t="s">
        <v>2567</v>
      </c>
      <c r="B2253" s="1">
        <v>45846</v>
      </c>
      <c r="C2253" t="s">
        <v>1381</v>
      </c>
      <c r="D2253" t="s">
        <v>10</v>
      </c>
      <c r="E2253" t="s">
        <v>11</v>
      </c>
      <c r="F2253">
        <v>182881.43</v>
      </c>
      <c r="G2253">
        <v>4.58</v>
      </c>
      <c r="H2253">
        <v>62648.83</v>
      </c>
    </row>
    <row r="2254" spans="1:8">
      <c r="A2254" t="s">
        <v>2568</v>
      </c>
      <c r="B2254" s="1">
        <v>45390</v>
      </c>
      <c r="C2254" t="s">
        <v>161</v>
      </c>
      <c r="D2254" t="s">
        <v>23</v>
      </c>
      <c r="E2254" t="s">
        <v>30</v>
      </c>
      <c r="F2254">
        <v>233303.54</v>
      </c>
      <c r="G2254">
        <v>15.76</v>
      </c>
      <c r="H2254">
        <v>99390.9</v>
      </c>
    </row>
    <row r="2255" spans="1:8">
      <c r="A2255" t="s">
        <v>2569</v>
      </c>
      <c r="B2255" s="1">
        <v>45344</v>
      </c>
      <c r="C2255" t="s">
        <v>38</v>
      </c>
      <c r="D2255" t="s">
        <v>39</v>
      </c>
      <c r="E2255" t="s">
        <v>30</v>
      </c>
      <c r="F2255">
        <v>106466</v>
      </c>
      <c r="G2255">
        <v>11.8</v>
      </c>
      <c r="H2255">
        <v>50938.69</v>
      </c>
    </row>
    <row r="2256" spans="1:8">
      <c r="A2256" t="s">
        <v>2570</v>
      </c>
      <c r="B2256" s="1">
        <v>45832</v>
      </c>
      <c r="C2256" t="s">
        <v>320</v>
      </c>
      <c r="D2256" t="s">
        <v>10</v>
      </c>
      <c r="E2256" t="s">
        <v>17</v>
      </c>
      <c r="F2256">
        <v>165137.99</v>
      </c>
      <c r="G2256">
        <v>17.48</v>
      </c>
      <c r="H2256">
        <v>86713.87</v>
      </c>
    </row>
    <row r="2257" spans="1:8">
      <c r="A2257" t="s">
        <v>2571</v>
      </c>
      <c r="B2257" s="1">
        <v>45304</v>
      </c>
      <c r="C2257" t="s">
        <v>200</v>
      </c>
      <c r="D2257" t="s">
        <v>23</v>
      </c>
      <c r="E2257" t="s">
        <v>20</v>
      </c>
      <c r="F2257">
        <v>71502.91</v>
      </c>
      <c r="G2257">
        <v>9.7799999999999994</v>
      </c>
      <c r="H2257">
        <v>30476.33</v>
      </c>
    </row>
    <row r="2258" spans="1:8">
      <c r="A2258" t="s">
        <v>2572</v>
      </c>
      <c r="B2258" s="1">
        <v>45744</v>
      </c>
      <c r="C2258" t="s">
        <v>53</v>
      </c>
      <c r="D2258" t="s">
        <v>39</v>
      </c>
      <c r="E2258" t="s">
        <v>11</v>
      </c>
      <c r="F2258">
        <v>96974.12</v>
      </c>
      <c r="G2258">
        <v>21.15</v>
      </c>
      <c r="H2258">
        <v>39536.42</v>
      </c>
    </row>
    <row r="2259" spans="1:8">
      <c r="A2259" t="s">
        <v>2573</v>
      </c>
      <c r="B2259" s="1">
        <v>45572</v>
      </c>
      <c r="C2259" t="s">
        <v>13</v>
      </c>
      <c r="D2259" t="s">
        <v>14</v>
      </c>
      <c r="E2259" t="s">
        <v>11</v>
      </c>
      <c r="F2259">
        <v>185975.88</v>
      </c>
      <c r="G2259">
        <v>19.09</v>
      </c>
      <c r="H2259">
        <v>67676.58</v>
      </c>
    </row>
    <row r="2260" spans="1:8">
      <c r="A2260" t="s">
        <v>2574</v>
      </c>
      <c r="B2260" s="1">
        <v>45492</v>
      </c>
      <c r="C2260" t="s">
        <v>647</v>
      </c>
      <c r="D2260" t="s">
        <v>14</v>
      </c>
      <c r="E2260" t="s">
        <v>20</v>
      </c>
      <c r="F2260">
        <v>36815.78</v>
      </c>
      <c r="G2260">
        <v>9.93</v>
      </c>
      <c r="H2260">
        <v>14220.85</v>
      </c>
    </row>
    <row r="2261" spans="1:8">
      <c r="A2261" t="s">
        <v>2575</v>
      </c>
      <c r="B2261" s="1">
        <v>45864</v>
      </c>
      <c r="C2261" t="s">
        <v>507</v>
      </c>
      <c r="D2261" t="s">
        <v>23</v>
      </c>
      <c r="E2261" t="s">
        <v>11</v>
      </c>
      <c r="F2261">
        <v>90970.42</v>
      </c>
      <c r="G2261">
        <v>24.71</v>
      </c>
      <c r="H2261">
        <v>49787.85</v>
      </c>
    </row>
    <row r="2262" spans="1:8">
      <c r="A2262" t="s">
        <v>2576</v>
      </c>
      <c r="B2262" s="1">
        <v>45312</v>
      </c>
      <c r="C2262" t="s">
        <v>1234</v>
      </c>
      <c r="D2262" t="s">
        <v>14</v>
      </c>
      <c r="E2262" t="s">
        <v>17</v>
      </c>
      <c r="F2262">
        <v>211104.2</v>
      </c>
      <c r="G2262">
        <v>18.84</v>
      </c>
      <c r="H2262">
        <v>72178.350000000006</v>
      </c>
    </row>
    <row r="2263" spans="1:8">
      <c r="A2263" t="s">
        <v>2577</v>
      </c>
      <c r="B2263" s="1">
        <v>45537</v>
      </c>
      <c r="C2263" t="s">
        <v>171</v>
      </c>
      <c r="D2263" t="s">
        <v>10</v>
      </c>
      <c r="E2263" t="s">
        <v>20</v>
      </c>
      <c r="F2263">
        <v>204746.79</v>
      </c>
      <c r="G2263">
        <v>1.3</v>
      </c>
      <c r="H2263">
        <v>110191.54</v>
      </c>
    </row>
    <row r="2264" spans="1:8">
      <c r="A2264" t="s">
        <v>2578</v>
      </c>
      <c r="B2264" s="1">
        <v>45576</v>
      </c>
      <c r="C2264" t="s">
        <v>271</v>
      </c>
      <c r="D2264" t="s">
        <v>14</v>
      </c>
      <c r="E2264" t="s">
        <v>11</v>
      </c>
      <c r="F2264">
        <v>103334.93</v>
      </c>
      <c r="G2264">
        <v>16.79</v>
      </c>
      <c r="H2264">
        <v>56120.66</v>
      </c>
    </row>
    <row r="2265" spans="1:8">
      <c r="A2265" t="s">
        <v>2579</v>
      </c>
      <c r="B2265" s="1">
        <v>45485</v>
      </c>
      <c r="C2265" t="s">
        <v>13</v>
      </c>
      <c r="D2265" t="s">
        <v>14</v>
      </c>
      <c r="E2265" t="s">
        <v>20</v>
      </c>
      <c r="F2265">
        <v>14997.82</v>
      </c>
      <c r="G2265">
        <v>13.01</v>
      </c>
      <c r="H2265">
        <v>7410.81</v>
      </c>
    </row>
    <row r="2266" spans="1:8">
      <c r="A2266" t="s">
        <v>2580</v>
      </c>
      <c r="B2266" s="1">
        <v>45810</v>
      </c>
      <c r="C2266" t="s">
        <v>1949</v>
      </c>
      <c r="D2266" t="s">
        <v>14</v>
      </c>
      <c r="E2266" t="s">
        <v>11</v>
      </c>
      <c r="F2266">
        <v>49247.29</v>
      </c>
      <c r="G2266">
        <v>3.19</v>
      </c>
      <c r="H2266">
        <v>26198.19</v>
      </c>
    </row>
    <row r="2267" spans="1:8">
      <c r="A2267" t="s">
        <v>2581</v>
      </c>
      <c r="B2267" s="1">
        <v>45776</v>
      </c>
      <c r="C2267" t="s">
        <v>13</v>
      </c>
      <c r="D2267" t="s">
        <v>14</v>
      </c>
      <c r="E2267" t="s">
        <v>30</v>
      </c>
      <c r="F2267">
        <v>45336.72</v>
      </c>
      <c r="G2267">
        <v>4.3099999999999996</v>
      </c>
      <c r="H2267">
        <v>23566.71</v>
      </c>
    </row>
    <row r="2268" spans="1:8">
      <c r="A2268" t="s">
        <v>2582</v>
      </c>
      <c r="B2268" s="1">
        <v>45740</v>
      </c>
      <c r="C2268" t="s">
        <v>1234</v>
      </c>
      <c r="D2268" t="s">
        <v>10</v>
      </c>
      <c r="E2268" t="s">
        <v>20</v>
      </c>
      <c r="F2268">
        <v>42489.26</v>
      </c>
      <c r="G2268">
        <v>16.510000000000002</v>
      </c>
      <c r="H2268">
        <v>11377.79</v>
      </c>
    </row>
    <row r="2269" spans="1:8">
      <c r="A2269" t="s">
        <v>2583</v>
      </c>
      <c r="B2269" s="1">
        <v>45541</v>
      </c>
      <c r="C2269" t="s">
        <v>461</v>
      </c>
      <c r="D2269" t="s">
        <v>39</v>
      </c>
      <c r="E2269" t="s">
        <v>20</v>
      </c>
      <c r="F2269">
        <v>245607.6</v>
      </c>
      <c r="G2269">
        <v>1.3</v>
      </c>
      <c r="H2269">
        <v>102787.11</v>
      </c>
    </row>
    <row r="2270" spans="1:8">
      <c r="A2270" t="s">
        <v>2584</v>
      </c>
      <c r="B2270" s="1">
        <v>45586</v>
      </c>
      <c r="C2270" t="s">
        <v>880</v>
      </c>
      <c r="D2270" t="s">
        <v>14</v>
      </c>
      <c r="E2270" t="s">
        <v>17</v>
      </c>
      <c r="F2270">
        <v>101055.66</v>
      </c>
      <c r="G2270">
        <v>1.59</v>
      </c>
      <c r="H2270">
        <v>32324.62</v>
      </c>
    </row>
    <row r="2271" spans="1:8">
      <c r="A2271" t="s">
        <v>2585</v>
      </c>
      <c r="B2271" s="1">
        <v>45640</v>
      </c>
      <c r="C2271" t="s">
        <v>385</v>
      </c>
      <c r="D2271" t="s">
        <v>14</v>
      </c>
      <c r="E2271" t="s">
        <v>20</v>
      </c>
      <c r="F2271">
        <v>125891.36</v>
      </c>
      <c r="G2271">
        <v>19.899999999999999</v>
      </c>
      <c r="H2271">
        <v>44311.51</v>
      </c>
    </row>
    <row r="2272" spans="1:8">
      <c r="A2272" t="s">
        <v>2586</v>
      </c>
      <c r="B2272" s="1">
        <v>45888</v>
      </c>
      <c r="C2272" t="s">
        <v>365</v>
      </c>
      <c r="D2272" t="s">
        <v>10</v>
      </c>
      <c r="E2272" t="s">
        <v>17</v>
      </c>
      <c r="F2272">
        <v>57689.17</v>
      </c>
      <c r="G2272">
        <v>19.489999999999998</v>
      </c>
      <c r="H2272">
        <v>30237.34</v>
      </c>
    </row>
    <row r="2273" spans="1:8">
      <c r="A2273" t="s">
        <v>2587</v>
      </c>
      <c r="B2273" s="1">
        <v>45318</v>
      </c>
      <c r="C2273" t="s">
        <v>730</v>
      </c>
      <c r="D2273" t="s">
        <v>39</v>
      </c>
      <c r="E2273" t="s">
        <v>17</v>
      </c>
      <c r="F2273">
        <v>119910.41</v>
      </c>
      <c r="G2273">
        <v>22.84</v>
      </c>
      <c r="H2273">
        <v>34741.01</v>
      </c>
    </row>
    <row r="2274" spans="1:8">
      <c r="A2274" t="s">
        <v>2588</v>
      </c>
      <c r="B2274" s="1">
        <v>45725</v>
      </c>
      <c r="C2274" t="s">
        <v>169</v>
      </c>
      <c r="D2274" t="s">
        <v>23</v>
      </c>
      <c r="E2274" t="s">
        <v>20</v>
      </c>
      <c r="F2274">
        <v>13814.39</v>
      </c>
      <c r="G2274">
        <v>0.63</v>
      </c>
      <c r="H2274">
        <v>6486.06</v>
      </c>
    </row>
    <row r="2275" spans="1:8">
      <c r="A2275" t="s">
        <v>2589</v>
      </c>
      <c r="B2275" s="1">
        <v>45310</v>
      </c>
      <c r="C2275" t="s">
        <v>55</v>
      </c>
      <c r="D2275" t="s">
        <v>10</v>
      </c>
      <c r="E2275" t="s">
        <v>17</v>
      </c>
      <c r="F2275">
        <v>58205.77</v>
      </c>
      <c r="G2275">
        <v>19.760000000000002</v>
      </c>
      <c r="H2275">
        <v>20422.21</v>
      </c>
    </row>
    <row r="2276" spans="1:8">
      <c r="A2276" t="s">
        <v>2590</v>
      </c>
      <c r="B2276" s="1">
        <v>45948</v>
      </c>
      <c r="C2276" t="s">
        <v>169</v>
      </c>
      <c r="D2276" t="s">
        <v>14</v>
      </c>
      <c r="E2276" t="s">
        <v>20</v>
      </c>
      <c r="F2276">
        <v>65341.919999999998</v>
      </c>
      <c r="G2276">
        <v>6.69</v>
      </c>
      <c r="H2276">
        <v>33047.760000000002</v>
      </c>
    </row>
    <row r="2277" spans="1:8">
      <c r="A2277" t="s">
        <v>2591</v>
      </c>
      <c r="B2277" s="1">
        <v>45795</v>
      </c>
      <c r="C2277" t="s">
        <v>974</v>
      </c>
      <c r="D2277" t="s">
        <v>10</v>
      </c>
      <c r="E2277" t="s">
        <v>30</v>
      </c>
      <c r="F2277">
        <v>188583.76</v>
      </c>
      <c r="G2277">
        <v>21.89</v>
      </c>
      <c r="H2277">
        <v>102044.61</v>
      </c>
    </row>
    <row r="2278" spans="1:8">
      <c r="A2278" t="s">
        <v>2592</v>
      </c>
      <c r="B2278" s="1">
        <v>45295</v>
      </c>
      <c r="C2278" t="s">
        <v>662</v>
      </c>
      <c r="D2278" t="s">
        <v>23</v>
      </c>
      <c r="E2278" t="s">
        <v>11</v>
      </c>
      <c r="F2278">
        <v>244142.03</v>
      </c>
      <c r="G2278">
        <v>23.55</v>
      </c>
      <c r="H2278">
        <v>102955.49</v>
      </c>
    </row>
    <row r="2279" spans="1:8">
      <c r="A2279" t="s">
        <v>2593</v>
      </c>
      <c r="B2279" s="1">
        <v>45820</v>
      </c>
      <c r="C2279" t="s">
        <v>63</v>
      </c>
      <c r="D2279" t="s">
        <v>14</v>
      </c>
      <c r="E2279" t="s">
        <v>20</v>
      </c>
      <c r="F2279">
        <v>130014.48</v>
      </c>
      <c r="G2279">
        <v>13.48</v>
      </c>
      <c r="H2279">
        <v>56307.42</v>
      </c>
    </row>
    <row r="2280" spans="1:8">
      <c r="A2280" t="s">
        <v>2594</v>
      </c>
      <c r="B2280" s="1">
        <v>45790</v>
      </c>
      <c r="C2280" t="s">
        <v>513</v>
      </c>
      <c r="D2280" t="s">
        <v>39</v>
      </c>
      <c r="E2280" t="s">
        <v>11</v>
      </c>
      <c r="F2280">
        <v>51847.28</v>
      </c>
      <c r="G2280">
        <v>16.96</v>
      </c>
      <c r="H2280">
        <v>16221.14</v>
      </c>
    </row>
    <row r="2281" spans="1:8">
      <c r="A2281" t="s">
        <v>2595</v>
      </c>
      <c r="B2281" s="1">
        <v>45898</v>
      </c>
      <c r="C2281" t="s">
        <v>461</v>
      </c>
      <c r="D2281" t="s">
        <v>10</v>
      </c>
      <c r="E2281" t="s">
        <v>30</v>
      </c>
      <c r="F2281">
        <v>195821.55</v>
      </c>
      <c r="G2281">
        <v>4.18</v>
      </c>
      <c r="H2281">
        <v>61528.800000000003</v>
      </c>
    </row>
    <row r="2282" spans="1:8">
      <c r="A2282" t="s">
        <v>2596</v>
      </c>
      <c r="B2282" s="1">
        <v>45317</v>
      </c>
      <c r="C2282" t="s">
        <v>595</v>
      </c>
      <c r="D2282" t="s">
        <v>39</v>
      </c>
      <c r="E2282" t="s">
        <v>30</v>
      </c>
      <c r="F2282">
        <v>18764.61</v>
      </c>
      <c r="G2282">
        <v>20.41</v>
      </c>
      <c r="H2282">
        <v>7534.73</v>
      </c>
    </row>
    <row r="2283" spans="1:8">
      <c r="A2283" t="s">
        <v>2597</v>
      </c>
      <c r="B2283" s="1">
        <v>45487</v>
      </c>
      <c r="C2283" t="s">
        <v>317</v>
      </c>
      <c r="D2283" t="s">
        <v>39</v>
      </c>
      <c r="E2283" t="s">
        <v>20</v>
      </c>
      <c r="F2283">
        <v>21344.52</v>
      </c>
      <c r="G2283">
        <v>11.58</v>
      </c>
      <c r="H2283">
        <v>5929.6</v>
      </c>
    </row>
    <row r="2284" spans="1:8">
      <c r="A2284" t="s">
        <v>2598</v>
      </c>
      <c r="B2284" s="1">
        <v>45535</v>
      </c>
      <c r="C2284" t="s">
        <v>331</v>
      </c>
      <c r="D2284" t="s">
        <v>39</v>
      </c>
      <c r="E2284" t="s">
        <v>17</v>
      </c>
      <c r="F2284">
        <v>205466.16</v>
      </c>
      <c r="G2284">
        <v>15.17</v>
      </c>
      <c r="H2284">
        <v>104289.29</v>
      </c>
    </row>
    <row r="2285" spans="1:8">
      <c r="A2285" t="s">
        <v>2599</v>
      </c>
      <c r="B2285" s="1">
        <v>45644</v>
      </c>
      <c r="C2285" t="s">
        <v>41</v>
      </c>
      <c r="D2285" t="s">
        <v>23</v>
      </c>
      <c r="E2285" t="s">
        <v>30</v>
      </c>
      <c r="F2285">
        <v>220685.13</v>
      </c>
      <c r="G2285">
        <v>4.33</v>
      </c>
      <c r="H2285">
        <v>107814.56</v>
      </c>
    </row>
    <row r="2286" spans="1:8">
      <c r="A2286" t="s">
        <v>2600</v>
      </c>
      <c r="B2286" s="1">
        <v>45888</v>
      </c>
      <c r="C2286" t="s">
        <v>590</v>
      </c>
      <c r="D2286" t="s">
        <v>23</v>
      </c>
      <c r="E2286" t="s">
        <v>20</v>
      </c>
      <c r="F2286">
        <v>82526.38</v>
      </c>
      <c r="G2286">
        <v>22.52</v>
      </c>
      <c r="H2286">
        <v>28317.61</v>
      </c>
    </row>
    <row r="2287" spans="1:8">
      <c r="A2287" t="s">
        <v>2601</v>
      </c>
      <c r="B2287" s="1">
        <v>45457</v>
      </c>
      <c r="C2287" t="s">
        <v>636</v>
      </c>
      <c r="D2287" t="s">
        <v>14</v>
      </c>
      <c r="E2287" t="s">
        <v>20</v>
      </c>
      <c r="F2287">
        <v>42623.78</v>
      </c>
      <c r="G2287">
        <v>16.72</v>
      </c>
      <c r="H2287">
        <v>14330.53</v>
      </c>
    </row>
    <row r="2288" spans="1:8">
      <c r="A2288" t="s">
        <v>2602</v>
      </c>
      <c r="B2288" s="1">
        <v>45805</v>
      </c>
      <c r="C2288" t="s">
        <v>471</v>
      </c>
      <c r="D2288" t="s">
        <v>39</v>
      </c>
      <c r="E2288" t="s">
        <v>17</v>
      </c>
      <c r="F2288">
        <v>137546.14000000001</v>
      </c>
      <c r="G2288">
        <v>4.41</v>
      </c>
      <c r="H2288">
        <v>64601.49</v>
      </c>
    </row>
    <row r="2289" spans="1:8">
      <c r="A2289" t="s">
        <v>2603</v>
      </c>
      <c r="B2289" s="1">
        <v>45352</v>
      </c>
      <c r="C2289" t="s">
        <v>869</v>
      </c>
      <c r="D2289" t="s">
        <v>14</v>
      </c>
      <c r="E2289" t="s">
        <v>20</v>
      </c>
      <c r="F2289">
        <v>90581.09</v>
      </c>
      <c r="G2289">
        <v>22.14</v>
      </c>
      <c r="H2289">
        <v>30690.639999999999</v>
      </c>
    </row>
    <row r="2290" spans="1:8">
      <c r="A2290" t="s">
        <v>2604</v>
      </c>
      <c r="B2290" s="1">
        <v>45361</v>
      </c>
      <c r="C2290" t="s">
        <v>1151</v>
      </c>
      <c r="D2290" t="s">
        <v>23</v>
      </c>
      <c r="E2290" t="s">
        <v>17</v>
      </c>
      <c r="F2290">
        <v>117588.27</v>
      </c>
      <c r="G2290">
        <v>24.9</v>
      </c>
      <c r="H2290">
        <v>39827.39</v>
      </c>
    </row>
    <row r="2291" spans="1:8">
      <c r="A2291" t="s">
        <v>2605</v>
      </c>
      <c r="B2291" s="1">
        <v>45355</v>
      </c>
      <c r="C2291" t="s">
        <v>111</v>
      </c>
      <c r="D2291" t="s">
        <v>10</v>
      </c>
      <c r="E2291" t="s">
        <v>30</v>
      </c>
      <c r="F2291">
        <v>99820.69</v>
      </c>
      <c r="G2291">
        <v>12.81</v>
      </c>
      <c r="H2291">
        <v>47764.81</v>
      </c>
    </row>
    <row r="2292" spans="1:8">
      <c r="A2292" t="s">
        <v>2606</v>
      </c>
      <c r="B2292" s="1">
        <v>45920</v>
      </c>
      <c r="C2292" t="s">
        <v>590</v>
      </c>
      <c r="D2292" t="s">
        <v>10</v>
      </c>
      <c r="E2292" t="s">
        <v>17</v>
      </c>
      <c r="F2292">
        <v>205799.71</v>
      </c>
      <c r="G2292">
        <v>5.69</v>
      </c>
      <c r="H2292">
        <v>108850.45</v>
      </c>
    </row>
    <row r="2293" spans="1:8">
      <c r="A2293" t="s">
        <v>2607</v>
      </c>
      <c r="B2293" s="1">
        <v>45535</v>
      </c>
      <c r="C2293" t="s">
        <v>391</v>
      </c>
      <c r="D2293" t="s">
        <v>14</v>
      </c>
      <c r="E2293" t="s">
        <v>30</v>
      </c>
      <c r="F2293">
        <v>211294.72</v>
      </c>
      <c r="G2293">
        <v>16.43</v>
      </c>
      <c r="H2293">
        <v>102666.17</v>
      </c>
    </row>
    <row r="2294" spans="1:8">
      <c r="A2294" t="s">
        <v>2608</v>
      </c>
      <c r="B2294" s="1">
        <v>45944</v>
      </c>
      <c r="C2294" t="s">
        <v>320</v>
      </c>
      <c r="D2294" t="s">
        <v>14</v>
      </c>
      <c r="E2294" t="s">
        <v>20</v>
      </c>
      <c r="F2294">
        <v>130686.29</v>
      </c>
      <c r="G2294">
        <v>19.07</v>
      </c>
      <c r="H2294">
        <v>38153.78</v>
      </c>
    </row>
    <row r="2295" spans="1:8">
      <c r="A2295" t="s">
        <v>2609</v>
      </c>
      <c r="B2295" s="1">
        <v>45424</v>
      </c>
      <c r="C2295" t="s">
        <v>293</v>
      </c>
      <c r="D2295" t="s">
        <v>23</v>
      </c>
      <c r="E2295" t="s">
        <v>11</v>
      </c>
      <c r="F2295">
        <v>208891.38</v>
      </c>
      <c r="G2295">
        <v>13.64</v>
      </c>
      <c r="H2295">
        <v>90514.21</v>
      </c>
    </row>
    <row r="2296" spans="1:8">
      <c r="A2296" t="s">
        <v>2610</v>
      </c>
      <c r="B2296" s="1">
        <v>45799</v>
      </c>
      <c r="C2296" t="s">
        <v>309</v>
      </c>
      <c r="D2296" t="s">
        <v>10</v>
      </c>
      <c r="E2296" t="s">
        <v>30</v>
      </c>
      <c r="F2296">
        <v>169274.65</v>
      </c>
      <c r="G2296">
        <v>13.71</v>
      </c>
      <c r="H2296">
        <v>68665.89</v>
      </c>
    </row>
    <row r="2297" spans="1:8">
      <c r="A2297" t="s">
        <v>2611</v>
      </c>
      <c r="B2297" s="1">
        <v>45542</v>
      </c>
      <c r="C2297" t="s">
        <v>29</v>
      </c>
      <c r="D2297" t="s">
        <v>23</v>
      </c>
      <c r="E2297" t="s">
        <v>11</v>
      </c>
      <c r="F2297">
        <v>224670.23</v>
      </c>
      <c r="G2297">
        <v>7.28</v>
      </c>
      <c r="H2297">
        <v>117739.34</v>
      </c>
    </row>
    <row r="2298" spans="1:8">
      <c r="A2298" t="s">
        <v>2612</v>
      </c>
      <c r="B2298" s="1">
        <v>45366</v>
      </c>
      <c r="C2298" t="s">
        <v>131</v>
      </c>
      <c r="D2298" t="s">
        <v>23</v>
      </c>
      <c r="E2298" t="s">
        <v>17</v>
      </c>
      <c r="F2298">
        <v>89156.1</v>
      </c>
      <c r="G2298">
        <v>21.1</v>
      </c>
      <c r="H2298">
        <v>28130.080000000002</v>
      </c>
    </row>
    <row r="2299" spans="1:8">
      <c r="A2299" t="s">
        <v>2613</v>
      </c>
      <c r="B2299" s="1">
        <v>45518</v>
      </c>
      <c r="C2299" t="s">
        <v>148</v>
      </c>
      <c r="D2299" t="s">
        <v>39</v>
      </c>
      <c r="E2299" t="s">
        <v>20</v>
      </c>
      <c r="F2299">
        <v>167109.47</v>
      </c>
      <c r="G2299">
        <v>7.26</v>
      </c>
      <c r="H2299">
        <v>61667.63</v>
      </c>
    </row>
    <row r="2300" spans="1:8">
      <c r="A2300" t="s">
        <v>2614</v>
      </c>
      <c r="B2300" s="1">
        <v>45963</v>
      </c>
      <c r="C2300" t="s">
        <v>837</v>
      </c>
      <c r="D2300" t="s">
        <v>23</v>
      </c>
      <c r="E2300" t="s">
        <v>20</v>
      </c>
      <c r="F2300">
        <v>120827.51</v>
      </c>
      <c r="G2300">
        <v>10.63</v>
      </c>
      <c r="H2300">
        <v>56135.19</v>
      </c>
    </row>
    <row r="2301" spans="1:8">
      <c r="A2301" t="s">
        <v>2615</v>
      </c>
      <c r="B2301" s="1">
        <v>45338</v>
      </c>
      <c r="C2301" t="s">
        <v>81</v>
      </c>
      <c r="D2301" t="s">
        <v>39</v>
      </c>
      <c r="E2301" t="s">
        <v>20</v>
      </c>
      <c r="F2301">
        <v>64056.65</v>
      </c>
      <c r="G2301">
        <v>17.66</v>
      </c>
      <c r="H2301">
        <v>23219.93</v>
      </c>
    </row>
    <row r="2302" spans="1:8">
      <c r="A2302" t="s">
        <v>2616</v>
      </c>
      <c r="B2302" s="1">
        <v>45920</v>
      </c>
      <c r="C2302" t="s">
        <v>350</v>
      </c>
      <c r="D2302" t="s">
        <v>14</v>
      </c>
      <c r="E2302" t="s">
        <v>11</v>
      </c>
      <c r="F2302">
        <v>125367.49</v>
      </c>
      <c r="G2302">
        <v>3.93</v>
      </c>
      <c r="H2302">
        <v>47065.47</v>
      </c>
    </row>
    <row r="2303" spans="1:8">
      <c r="A2303" t="s">
        <v>2617</v>
      </c>
      <c r="B2303" s="1">
        <v>45633</v>
      </c>
      <c r="C2303" t="s">
        <v>235</v>
      </c>
      <c r="D2303" t="s">
        <v>39</v>
      </c>
      <c r="E2303" t="s">
        <v>11</v>
      </c>
      <c r="F2303">
        <v>231533.57</v>
      </c>
      <c r="G2303">
        <v>3.72</v>
      </c>
      <c r="H2303">
        <v>63892.26</v>
      </c>
    </row>
    <row r="2304" spans="1:8">
      <c r="A2304" t="s">
        <v>2618</v>
      </c>
      <c r="B2304" s="1">
        <v>45417</v>
      </c>
      <c r="C2304" t="s">
        <v>102</v>
      </c>
      <c r="D2304" t="s">
        <v>23</v>
      </c>
      <c r="E2304" t="s">
        <v>17</v>
      </c>
      <c r="F2304">
        <v>192658.1</v>
      </c>
      <c r="G2304">
        <v>0.86</v>
      </c>
      <c r="H2304">
        <v>100440.79</v>
      </c>
    </row>
    <row r="2305" spans="1:8">
      <c r="A2305" t="s">
        <v>2619</v>
      </c>
      <c r="B2305" s="1">
        <v>45502</v>
      </c>
      <c r="C2305" t="s">
        <v>516</v>
      </c>
      <c r="D2305" t="s">
        <v>14</v>
      </c>
      <c r="E2305" t="s">
        <v>30</v>
      </c>
      <c r="F2305">
        <v>240380.79</v>
      </c>
      <c r="G2305">
        <v>12.65</v>
      </c>
      <c r="H2305">
        <v>114662.22</v>
      </c>
    </row>
    <row r="2306" spans="1:8">
      <c r="A2306" t="s">
        <v>2620</v>
      </c>
      <c r="B2306" s="1">
        <v>45909</v>
      </c>
      <c r="C2306" t="s">
        <v>700</v>
      </c>
      <c r="D2306" t="s">
        <v>23</v>
      </c>
      <c r="E2306" t="s">
        <v>20</v>
      </c>
      <c r="F2306">
        <v>194142.34</v>
      </c>
      <c r="G2306">
        <v>17.38</v>
      </c>
      <c r="H2306">
        <v>60259.11</v>
      </c>
    </row>
    <row r="2307" spans="1:8">
      <c r="A2307" t="s">
        <v>2621</v>
      </c>
      <c r="B2307" s="1">
        <v>45728</v>
      </c>
      <c r="C2307" t="s">
        <v>331</v>
      </c>
      <c r="D2307" t="s">
        <v>14</v>
      </c>
      <c r="E2307" t="s">
        <v>17</v>
      </c>
      <c r="F2307">
        <v>28141.59</v>
      </c>
      <c r="G2307">
        <v>2.16</v>
      </c>
      <c r="H2307">
        <v>11259.64</v>
      </c>
    </row>
    <row r="2308" spans="1:8">
      <c r="A2308" t="s">
        <v>2622</v>
      </c>
      <c r="B2308" s="1">
        <v>45348</v>
      </c>
      <c r="C2308" t="s">
        <v>324</v>
      </c>
      <c r="D2308" t="s">
        <v>10</v>
      </c>
      <c r="E2308" t="s">
        <v>11</v>
      </c>
      <c r="F2308">
        <v>156122.79</v>
      </c>
      <c r="G2308">
        <v>8.6</v>
      </c>
      <c r="H2308">
        <v>57905.24</v>
      </c>
    </row>
    <row r="2309" spans="1:8">
      <c r="A2309" t="s">
        <v>2623</v>
      </c>
      <c r="B2309" s="1">
        <v>46000</v>
      </c>
      <c r="C2309" t="s">
        <v>204</v>
      </c>
      <c r="D2309" t="s">
        <v>14</v>
      </c>
      <c r="E2309" t="s">
        <v>20</v>
      </c>
      <c r="F2309">
        <v>116313.60000000001</v>
      </c>
      <c r="G2309">
        <v>8.3000000000000007</v>
      </c>
      <c r="H2309">
        <v>29784.16</v>
      </c>
    </row>
    <row r="2310" spans="1:8">
      <c r="A2310" t="s">
        <v>2624</v>
      </c>
      <c r="B2310" s="1">
        <v>45983</v>
      </c>
      <c r="C2310" t="s">
        <v>694</v>
      </c>
      <c r="D2310" t="s">
        <v>39</v>
      </c>
      <c r="E2310" t="s">
        <v>11</v>
      </c>
      <c r="F2310">
        <v>248829.91</v>
      </c>
      <c r="G2310">
        <v>23.89</v>
      </c>
      <c r="H2310">
        <v>93460.46</v>
      </c>
    </row>
    <row r="2311" spans="1:8">
      <c r="A2311" t="s">
        <v>2625</v>
      </c>
      <c r="B2311" s="1">
        <v>45619</v>
      </c>
      <c r="C2311" t="s">
        <v>419</v>
      </c>
      <c r="D2311" t="s">
        <v>10</v>
      </c>
      <c r="E2311" t="s">
        <v>17</v>
      </c>
      <c r="F2311">
        <v>190153.15</v>
      </c>
      <c r="G2311">
        <v>19.57</v>
      </c>
      <c r="H2311">
        <v>75728.570000000007</v>
      </c>
    </row>
    <row r="2312" spans="1:8">
      <c r="A2312" t="s">
        <v>2626</v>
      </c>
      <c r="B2312" s="1">
        <v>45690</v>
      </c>
      <c r="C2312" t="s">
        <v>34</v>
      </c>
      <c r="D2312" t="s">
        <v>14</v>
      </c>
      <c r="E2312" t="s">
        <v>11</v>
      </c>
      <c r="F2312">
        <v>120041.66</v>
      </c>
      <c r="G2312">
        <v>11.82</v>
      </c>
      <c r="H2312">
        <v>47490.8</v>
      </c>
    </row>
    <row r="2313" spans="1:8">
      <c r="A2313" t="s">
        <v>2627</v>
      </c>
      <c r="B2313" s="1">
        <v>45849</v>
      </c>
      <c r="C2313" t="s">
        <v>342</v>
      </c>
      <c r="D2313" t="s">
        <v>39</v>
      </c>
      <c r="E2313" t="s">
        <v>30</v>
      </c>
      <c r="F2313">
        <v>243956.31</v>
      </c>
      <c r="G2313">
        <v>8.39</v>
      </c>
      <c r="H2313">
        <v>133570.78</v>
      </c>
    </row>
    <row r="2314" spans="1:8">
      <c r="A2314" t="s">
        <v>2628</v>
      </c>
      <c r="B2314" s="1">
        <v>45929</v>
      </c>
      <c r="C2314" t="s">
        <v>161</v>
      </c>
      <c r="D2314" t="s">
        <v>14</v>
      </c>
      <c r="E2314" t="s">
        <v>30</v>
      </c>
      <c r="F2314">
        <v>97354.36</v>
      </c>
      <c r="G2314">
        <v>7.41</v>
      </c>
      <c r="H2314">
        <v>44525.36</v>
      </c>
    </row>
    <row r="2315" spans="1:8">
      <c r="A2315" t="s">
        <v>2629</v>
      </c>
      <c r="B2315" s="1">
        <v>45798</v>
      </c>
      <c r="C2315" t="s">
        <v>161</v>
      </c>
      <c r="D2315" t="s">
        <v>23</v>
      </c>
      <c r="E2315" t="s">
        <v>20</v>
      </c>
      <c r="F2315">
        <v>40035.230000000003</v>
      </c>
      <c r="G2315">
        <v>6.08</v>
      </c>
      <c r="H2315">
        <v>19593.150000000001</v>
      </c>
    </row>
    <row r="2316" spans="1:8">
      <c r="A2316" t="s">
        <v>2630</v>
      </c>
      <c r="B2316" s="1">
        <v>45439</v>
      </c>
      <c r="C2316" t="s">
        <v>91</v>
      </c>
      <c r="D2316" t="s">
        <v>10</v>
      </c>
      <c r="E2316" t="s">
        <v>20</v>
      </c>
      <c r="F2316">
        <v>21923.439999999999</v>
      </c>
      <c r="G2316">
        <v>8.3000000000000007</v>
      </c>
      <c r="H2316">
        <v>10323.52</v>
      </c>
    </row>
    <row r="2317" spans="1:8">
      <c r="A2317" t="s">
        <v>2631</v>
      </c>
      <c r="B2317" s="1">
        <v>45853</v>
      </c>
      <c r="C2317" t="s">
        <v>1177</v>
      </c>
      <c r="D2317" t="s">
        <v>14</v>
      </c>
      <c r="E2317" t="s">
        <v>11</v>
      </c>
      <c r="F2317">
        <v>100503.09</v>
      </c>
      <c r="G2317">
        <v>23.9</v>
      </c>
      <c r="H2317">
        <v>34419.86</v>
      </c>
    </row>
    <row r="2318" spans="1:8">
      <c r="A2318" t="s">
        <v>2632</v>
      </c>
      <c r="B2318" s="1">
        <v>45298</v>
      </c>
      <c r="C2318" t="s">
        <v>326</v>
      </c>
      <c r="D2318" t="s">
        <v>39</v>
      </c>
      <c r="E2318" t="s">
        <v>11</v>
      </c>
      <c r="F2318">
        <v>226866.06</v>
      </c>
      <c r="G2318">
        <v>24.01</v>
      </c>
      <c r="H2318">
        <v>78937.399999999994</v>
      </c>
    </row>
    <row r="2319" spans="1:8">
      <c r="A2319" t="s">
        <v>2633</v>
      </c>
      <c r="B2319" s="1">
        <v>45895</v>
      </c>
      <c r="C2319" t="s">
        <v>810</v>
      </c>
      <c r="D2319" t="s">
        <v>14</v>
      </c>
      <c r="E2319" t="s">
        <v>11</v>
      </c>
      <c r="F2319">
        <v>224387.88</v>
      </c>
      <c r="G2319">
        <v>11.22</v>
      </c>
      <c r="H2319">
        <v>98979.91</v>
      </c>
    </row>
    <row r="2320" spans="1:8">
      <c r="A2320" t="s">
        <v>2634</v>
      </c>
      <c r="B2320" s="1">
        <v>45853</v>
      </c>
      <c r="C2320" t="s">
        <v>215</v>
      </c>
      <c r="D2320" t="s">
        <v>14</v>
      </c>
      <c r="E2320" t="s">
        <v>17</v>
      </c>
      <c r="F2320">
        <v>184891.05</v>
      </c>
      <c r="G2320">
        <v>3.67</v>
      </c>
      <c r="H2320">
        <v>83252.14</v>
      </c>
    </row>
    <row r="2321" spans="1:8">
      <c r="A2321" t="s">
        <v>2635</v>
      </c>
      <c r="B2321" s="1">
        <v>46008</v>
      </c>
      <c r="C2321" t="s">
        <v>979</v>
      </c>
      <c r="D2321" t="s">
        <v>23</v>
      </c>
      <c r="E2321" t="s">
        <v>17</v>
      </c>
      <c r="F2321">
        <v>75848.929999999993</v>
      </c>
      <c r="G2321">
        <v>8.92</v>
      </c>
      <c r="H2321">
        <v>38971.01</v>
      </c>
    </row>
    <row r="2322" spans="1:8">
      <c r="A2322" t="s">
        <v>2636</v>
      </c>
      <c r="B2322" s="1">
        <v>45662</v>
      </c>
      <c r="C2322" t="s">
        <v>1146</v>
      </c>
      <c r="D2322" t="s">
        <v>23</v>
      </c>
      <c r="E2322" t="s">
        <v>17</v>
      </c>
      <c r="F2322">
        <v>68239.210000000006</v>
      </c>
      <c r="G2322">
        <v>20.58</v>
      </c>
      <c r="H2322">
        <v>35290.68</v>
      </c>
    </row>
    <row r="2323" spans="1:8">
      <c r="A2323" t="s">
        <v>2637</v>
      </c>
      <c r="B2323" s="1">
        <v>45695</v>
      </c>
      <c r="C2323" t="s">
        <v>477</v>
      </c>
      <c r="D2323" t="s">
        <v>23</v>
      </c>
      <c r="E2323" t="s">
        <v>20</v>
      </c>
      <c r="F2323">
        <v>120086</v>
      </c>
      <c r="G2323">
        <v>20.92</v>
      </c>
      <c r="H2323">
        <v>39143.07</v>
      </c>
    </row>
    <row r="2324" spans="1:8">
      <c r="A2324" t="s">
        <v>2638</v>
      </c>
      <c r="B2324" s="1">
        <v>45949</v>
      </c>
      <c r="C2324" t="s">
        <v>792</v>
      </c>
      <c r="D2324" t="s">
        <v>23</v>
      </c>
      <c r="E2324" t="s">
        <v>20</v>
      </c>
      <c r="F2324">
        <v>104121.28</v>
      </c>
      <c r="G2324">
        <v>17.38</v>
      </c>
      <c r="H2324">
        <v>50436.11</v>
      </c>
    </row>
    <row r="2325" spans="1:8">
      <c r="A2325" t="s">
        <v>2639</v>
      </c>
      <c r="B2325" s="1">
        <v>45536</v>
      </c>
      <c r="C2325" t="s">
        <v>311</v>
      </c>
      <c r="D2325" t="s">
        <v>23</v>
      </c>
      <c r="E2325" t="s">
        <v>30</v>
      </c>
      <c r="F2325">
        <v>160177.56</v>
      </c>
      <c r="G2325">
        <v>8.9700000000000006</v>
      </c>
      <c r="H2325">
        <v>77647.31</v>
      </c>
    </row>
    <row r="2326" spans="1:8">
      <c r="A2326" t="s">
        <v>2640</v>
      </c>
      <c r="B2326" s="1">
        <v>45683</v>
      </c>
      <c r="C2326" t="s">
        <v>235</v>
      </c>
      <c r="D2326" t="s">
        <v>14</v>
      </c>
      <c r="E2326" t="s">
        <v>20</v>
      </c>
      <c r="F2326">
        <v>108168.76</v>
      </c>
      <c r="G2326">
        <v>0.65</v>
      </c>
      <c r="H2326">
        <v>51650.75</v>
      </c>
    </row>
    <row r="2327" spans="1:8">
      <c r="A2327" t="s">
        <v>2641</v>
      </c>
      <c r="B2327" s="1">
        <v>45593</v>
      </c>
      <c r="C2327" t="s">
        <v>411</v>
      </c>
      <c r="D2327" t="s">
        <v>10</v>
      </c>
      <c r="E2327" t="s">
        <v>17</v>
      </c>
      <c r="F2327">
        <v>19845.05</v>
      </c>
      <c r="G2327">
        <v>14.57</v>
      </c>
      <c r="H2327">
        <v>5491.13</v>
      </c>
    </row>
    <row r="2328" spans="1:8">
      <c r="A2328" t="s">
        <v>2642</v>
      </c>
      <c r="B2328" s="1">
        <v>45785</v>
      </c>
      <c r="C2328" t="s">
        <v>135</v>
      </c>
      <c r="D2328" t="s">
        <v>10</v>
      </c>
      <c r="E2328" t="s">
        <v>17</v>
      </c>
      <c r="F2328">
        <v>49601.59</v>
      </c>
      <c r="G2328">
        <v>12.77</v>
      </c>
      <c r="H2328">
        <v>25800.09</v>
      </c>
    </row>
    <row r="2329" spans="1:8">
      <c r="A2329" t="s">
        <v>2643</v>
      </c>
      <c r="B2329" s="1">
        <v>45428</v>
      </c>
      <c r="C2329" t="s">
        <v>229</v>
      </c>
      <c r="D2329" t="s">
        <v>14</v>
      </c>
      <c r="E2329" t="s">
        <v>11</v>
      </c>
      <c r="F2329">
        <v>39386.86</v>
      </c>
      <c r="G2329">
        <v>3.3</v>
      </c>
      <c r="H2329">
        <v>13784.36</v>
      </c>
    </row>
    <row r="2330" spans="1:8">
      <c r="A2330" t="s">
        <v>2644</v>
      </c>
      <c r="B2330" s="1">
        <v>45741</v>
      </c>
      <c r="C2330" t="s">
        <v>198</v>
      </c>
      <c r="D2330" t="s">
        <v>23</v>
      </c>
      <c r="E2330" t="s">
        <v>20</v>
      </c>
      <c r="F2330">
        <v>59853.760000000002</v>
      </c>
      <c r="G2330">
        <v>5.6</v>
      </c>
      <c r="H2330">
        <v>25163.439999999999</v>
      </c>
    </row>
    <row r="2331" spans="1:8">
      <c r="A2331" t="s">
        <v>2645</v>
      </c>
      <c r="B2331" s="1">
        <v>45517</v>
      </c>
      <c r="C2331" t="s">
        <v>200</v>
      </c>
      <c r="D2331" t="s">
        <v>14</v>
      </c>
      <c r="E2331" t="s">
        <v>17</v>
      </c>
      <c r="F2331">
        <v>73073.009999999995</v>
      </c>
      <c r="G2331">
        <v>2.11</v>
      </c>
      <c r="H2331">
        <v>28564.3</v>
      </c>
    </row>
    <row r="2332" spans="1:8">
      <c r="A2332" t="s">
        <v>2646</v>
      </c>
      <c r="B2332" s="1">
        <v>45486</v>
      </c>
      <c r="C2332" t="s">
        <v>98</v>
      </c>
      <c r="D2332" t="s">
        <v>14</v>
      </c>
      <c r="E2332" t="s">
        <v>30</v>
      </c>
      <c r="F2332">
        <v>191051.33</v>
      </c>
      <c r="G2332">
        <v>6.8</v>
      </c>
      <c r="H2332">
        <v>57380.53</v>
      </c>
    </row>
    <row r="2333" spans="1:8">
      <c r="A2333" t="s">
        <v>2647</v>
      </c>
      <c r="B2333" s="1">
        <v>45548</v>
      </c>
      <c r="C2333" t="s">
        <v>538</v>
      </c>
      <c r="D2333" t="s">
        <v>10</v>
      </c>
      <c r="E2333" t="s">
        <v>30</v>
      </c>
      <c r="F2333">
        <v>146076.21</v>
      </c>
      <c r="G2333">
        <v>22.92</v>
      </c>
      <c r="H2333">
        <v>69414.92</v>
      </c>
    </row>
    <row r="2334" spans="1:8">
      <c r="A2334" t="s">
        <v>2648</v>
      </c>
      <c r="B2334" s="1">
        <v>45566</v>
      </c>
      <c r="C2334" t="s">
        <v>703</v>
      </c>
      <c r="D2334" t="s">
        <v>39</v>
      </c>
      <c r="E2334" t="s">
        <v>30</v>
      </c>
      <c r="F2334">
        <v>220473.7</v>
      </c>
      <c r="G2334">
        <v>21.1</v>
      </c>
      <c r="H2334">
        <v>70837.5</v>
      </c>
    </row>
    <row r="2335" spans="1:8">
      <c r="A2335" t="s">
        <v>2649</v>
      </c>
      <c r="B2335" s="1">
        <v>46000</v>
      </c>
      <c r="C2335" t="s">
        <v>196</v>
      </c>
      <c r="D2335" t="s">
        <v>23</v>
      </c>
      <c r="E2335" t="s">
        <v>17</v>
      </c>
      <c r="F2335">
        <v>225566.24</v>
      </c>
      <c r="G2335">
        <v>9.92</v>
      </c>
      <c r="H2335">
        <v>110040.13</v>
      </c>
    </row>
    <row r="2336" spans="1:8">
      <c r="A2336" t="s">
        <v>2650</v>
      </c>
      <c r="B2336" s="1">
        <v>45673</v>
      </c>
      <c r="C2336" t="s">
        <v>180</v>
      </c>
      <c r="D2336" t="s">
        <v>39</v>
      </c>
      <c r="E2336" t="s">
        <v>17</v>
      </c>
      <c r="F2336">
        <v>59351.6</v>
      </c>
      <c r="G2336">
        <v>8.33</v>
      </c>
      <c r="H2336">
        <v>31043.7</v>
      </c>
    </row>
    <row r="2337" spans="1:8">
      <c r="A2337" t="s">
        <v>2651</v>
      </c>
      <c r="B2337" s="1">
        <v>45653</v>
      </c>
      <c r="C2337" t="s">
        <v>660</v>
      </c>
      <c r="D2337" t="s">
        <v>14</v>
      </c>
      <c r="E2337" t="s">
        <v>20</v>
      </c>
      <c r="F2337">
        <v>141860.35999999999</v>
      </c>
      <c r="G2337">
        <v>6.49</v>
      </c>
      <c r="H2337">
        <v>38180.42</v>
      </c>
    </row>
    <row r="2338" spans="1:8">
      <c r="A2338" t="s">
        <v>2652</v>
      </c>
      <c r="B2338" s="1">
        <v>45507</v>
      </c>
      <c r="C2338" t="s">
        <v>339</v>
      </c>
      <c r="D2338" t="s">
        <v>10</v>
      </c>
      <c r="E2338" t="s">
        <v>17</v>
      </c>
      <c r="F2338">
        <v>210441.83</v>
      </c>
      <c r="G2338">
        <v>6.01</v>
      </c>
      <c r="H2338">
        <v>83252.679999999993</v>
      </c>
    </row>
    <row r="2339" spans="1:8">
      <c r="A2339" t="s">
        <v>2653</v>
      </c>
      <c r="B2339" s="1">
        <v>45995</v>
      </c>
      <c r="C2339" t="s">
        <v>238</v>
      </c>
      <c r="D2339" t="s">
        <v>14</v>
      </c>
      <c r="E2339" t="s">
        <v>20</v>
      </c>
      <c r="F2339">
        <v>110898.81</v>
      </c>
      <c r="G2339">
        <v>15.33</v>
      </c>
      <c r="H2339">
        <v>43361.54</v>
      </c>
    </row>
    <row r="2340" spans="1:8">
      <c r="A2340" t="s">
        <v>2654</v>
      </c>
      <c r="B2340" s="1">
        <v>45598</v>
      </c>
      <c r="C2340" t="s">
        <v>1140</v>
      </c>
      <c r="D2340" t="s">
        <v>14</v>
      </c>
      <c r="E2340" t="s">
        <v>17</v>
      </c>
      <c r="F2340">
        <v>219320.55</v>
      </c>
      <c r="G2340">
        <v>23.36</v>
      </c>
      <c r="H2340">
        <v>77854.399999999994</v>
      </c>
    </row>
    <row r="2341" spans="1:8">
      <c r="A2341" t="s">
        <v>2655</v>
      </c>
      <c r="B2341" s="1">
        <v>45484</v>
      </c>
      <c r="C2341" t="s">
        <v>403</v>
      </c>
      <c r="D2341" t="s">
        <v>14</v>
      </c>
      <c r="E2341" t="s">
        <v>20</v>
      </c>
      <c r="F2341">
        <v>176885.72</v>
      </c>
      <c r="G2341">
        <v>10.42</v>
      </c>
      <c r="H2341">
        <v>66253.539999999994</v>
      </c>
    </row>
    <row r="2342" spans="1:8">
      <c r="A2342" t="s">
        <v>2656</v>
      </c>
      <c r="B2342" s="1">
        <v>45369</v>
      </c>
      <c r="C2342" t="s">
        <v>529</v>
      </c>
      <c r="D2342" t="s">
        <v>14</v>
      </c>
      <c r="E2342" t="s">
        <v>20</v>
      </c>
      <c r="F2342">
        <v>225823.19</v>
      </c>
      <c r="G2342">
        <v>9.32</v>
      </c>
      <c r="H2342">
        <v>85042.37</v>
      </c>
    </row>
    <row r="2343" spans="1:8">
      <c r="A2343" t="s">
        <v>2657</v>
      </c>
      <c r="B2343" s="1">
        <v>45410</v>
      </c>
      <c r="C2343" t="s">
        <v>186</v>
      </c>
      <c r="D2343" t="s">
        <v>39</v>
      </c>
      <c r="E2343" t="s">
        <v>17</v>
      </c>
      <c r="F2343">
        <v>17982.66</v>
      </c>
      <c r="G2343">
        <v>12.75</v>
      </c>
      <c r="H2343">
        <v>6902.55</v>
      </c>
    </row>
    <row r="2344" spans="1:8">
      <c r="A2344" t="s">
        <v>2658</v>
      </c>
      <c r="B2344" s="1">
        <v>45402</v>
      </c>
      <c r="C2344" t="s">
        <v>95</v>
      </c>
      <c r="D2344" t="s">
        <v>23</v>
      </c>
      <c r="E2344" t="s">
        <v>17</v>
      </c>
      <c r="F2344">
        <v>109119.5</v>
      </c>
      <c r="G2344">
        <v>13.28</v>
      </c>
      <c r="H2344">
        <v>34823.83</v>
      </c>
    </row>
    <row r="2345" spans="1:8">
      <c r="A2345" t="s">
        <v>2659</v>
      </c>
      <c r="B2345" s="1">
        <v>45960</v>
      </c>
      <c r="C2345" t="s">
        <v>484</v>
      </c>
      <c r="D2345" t="s">
        <v>14</v>
      </c>
      <c r="E2345" t="s">
        <v>30</v>
      </c>
      <c r="F2345">
        <v>58207.19</v>
      </c>
      <c r="G2345">
        <v>17.61</v>
      </c>
      <c r="H2345">
        <v>16427.580000000002</v>
      </c>
    </row>
    <row r="2346" spans="1:8">
      <c r="A2346" t="s">
        <v>2660</v>
      </c>
      <c r="B2346" s="1">
        <v>45708</v>
      </c>
      <c r="C2346" t="s">
        <v>477</v>
      </c>
      <c r="D2346" t="s">
        <v>39</v>
      </c>
      <c r="E2346" t="s">
        <v>30</v>
      </c>
      <c r="F2346">
        <v>160732.24</v>
      </c>
      <c r="G2346">
        <v>18.38</v>
      </c>
      <c r="H2346">
        <v>61542.43</v>
      </c>
    </row>
    <row r="2347" spans="1:8">
      <c r="A2347" t="s">
        <v>2661</v>
      </c>
      <c r="B2347" s="1">
        <v>45633</v>
      </c>
      <c r="C2347" t="s">
        <v>430</v>
      </c>
      <c r="D2347" t="s">
        <v>39</v>
      </c>
      <c r="E2347" t="s">
        <v>17</v>
      </c>
      <c r="F2347">
        <v>180568.51</v>
      </c>
      <c r="G2347">
        <v>14.53</v>
      </c>
      <c r="H2347">
        <v>88679</v>
      </c>
    </row>
    <row r="2348" spans="1:8">
      <c r="A2348" t="s">
        <v>2662</v>
      </c>
      <c r="B2348" s="1">
        <v>45755</v>
      </c>
      <c r="C2348" t="s">
        <v>1078</v>
      </c>
      <c r="D2348" t="s">
        <v>14</v>
      </c>
      <c r="E2348" t="s">
        <v>30</v>
      </c>
      <c r="F2348">
        <v>110040.34</v>
      </c>
      <c r="G2348">
        <v>20.12</v>
      </c>
      <c r="H2348">
        <v>45661.54</v>
      </c>
    </row>
    <row r="2349" spans="1:8">
      <c r="A2349" t="s">
        <v>2663</v>
      </c>
      <c r="B2349" s="1">
        <v>45484</v>
      </c>
      <c r="C2349" t="s">
        <v>32</v>
      </c>
      <c r="D2349" t="s">
        <v>39</v>
      </c>
      <c r="E2349" t="s">
        <v>17</v>
      </c>
      <c r="F2349">
        <v>194270.43</v>
      </c>
      <c r="G2349">
        <v>6.21</v>
      </c>
      <c r="H2349">
        <v>49871.69</v>
      </c>
    </row>
    <row r="2350" spans="1:8">
      <c r="A2350" t="s">
        <v>2664</v>
      </c>
      <c r="B2350" s="1">
        <v>45599</v>
      </c>
      <c r="C2350" t="s">
        <v>700</v>
      </c>
      <c r="D2350" t="s">
        <v>39</v>
      </c>
      <c r="E2350" t="s">
        <v>30</v>
      </c>
      <c r="F2350">
        <v>210209.82</v>
      </c>
      <c r="G2350">
        <v>20.66</v>
      </c>
      <c r="H2350">
        <v>93664.26</v>
      </c>
    </row>
    <row r="2351" spans="1:8">
      <c r="A2351" t="s">
        <v>2665</v>
      </c>
      <c r="B2351" s="1">
        <v>45430</v>
      </c>
      <c r="C2351" t="s">
        <v>36</v>
      </c>
      <c r="D2351" t="s">
        <v>14</v>
      </c>
      <c r="E2351" t="s">
        <v>30</v>
      </c>
      <c r="F2351">
        <v>80673.8</v>
      </c>
      <c r="G2351">
        <v>13.87</v>
      </c>
      <c r="H2351">
        <v>22432.560000000001</v>
      </c>
    </row>
    <row r="2352" spans="1:8">
      <c r="A2352" t="s">
        <v>2666</v>
      </c>
      <c r="B2352" s="1">
        <v>45421</v>
      </c>
      <c r="C2352" t="s">
        <v>254</v>
      </c>
      <c r="D2352" t="s">
        <v>10</v>
      </c>
      <c r="E2352" t="s">
        <v>20</v>
      </c>
      <c r="F2352">
        <v>66023.62</v>
      </c>
      <c r="G2352">
        <v>23.57</v>
      </c>
      <c r="H2352">
        <v>17630.98</v>
      </c>
    </row>
    <row r="2353" spans="1:8">
      <c r="A2353" t="s">
        <v>2667</v>
      </c>
      <c r="B2353" s="1">
        <v>46009</v>
      </c>
      <c r="C2353" t="s">
        <v>182</v>
      </c>
      <c r="D2353" t="s">
        <v>23</v>
      </c>
      <c r="E2353" t="s">
        <v>11</v>
      </c>
      <c r="F2353">
        <v>237806.51</v>
      </c>
      <c r="G2353">
        <v>21.78</v>
      </c>
      <c r="H2353">
        <v>124915.74</v>
      </c>
    </row>
    <row r="2354" spans="1:8">
      <c r="A2354" t="s">
        <v>2668</v>
      </c>
      <c r="B2354" s="1">
        <v>45819</v>
      </c>
      <c r="C2354" t="s">
        <v>19</v>
      </c>
      <c r="D2354" t="s">
        <v>23</v>
      </c>
      <c r="E2354" t="s">
        <v>30</v>
      </c>
      <c r="F2354">
        <v>88878.65</v>
      </c>
      <c r="G2354">
        <v>6.35</v>
      </c>
      <c r="H2354">
        <v>35686.93</v>
      </c>
    </row>
    <row r="2355" spans="1:8">
      <c r="A2355" t="s">
        <v>2669</v>
      </c>
      <c r="B2355" s="1">
        <v>45649</v>
      </c>
      <c r="C2355" t="s">
        <v>730</v>
      </c>
      <c r="D2355" t="s">
        <v>23</v>
      </c>
      <c r="E2355" t="s">
        <v>17</v>
      </c>
      <c r="F2355">
        <v>35013.51</v>
      </c>
      <c r="G2355">
        <v>19.73</v>
      </c>
      <c r="H2355">
        <v>13190.92</v>
      </c>
    </row>
    <row r="2356" spans="1:8">
      <c r="A2356" t="s">
        <v>2670</v>
      </c>
      <c r="B2356" s="1">
        <v>45955</v>
      </c>
      <c r="C2356" t="s">
        <v>55</v>
      </c>
      <c r="D2356" t="s">
        <v>39</v>
      </c>
      <c r="E2356" t="s">
        <v>11</v>
      </c>
      <c r="F2356">
        <v>125478.81</v>
      </c>
      <c r="G2356">
        <v>23.05</v>
      </c>
      <c r="H2356">
        <v>60470.49</v>
      </c>
    </row>
    <row r="2357" spans="1:8">
      <c r="A2357" t="s">
        <v>2671</v>
      </c>
      <c r="B2357" s="1">
        <v>45721</v>
      </c>
      <c r="C2357" t="s">
        <v>303</v>
      </c>
      <c r="D2357" t="s">
        <v>10</v>
      </c>
      <c r="E2357" t="s">
        <v>30</v>
      </c>
      <c r="F2357">
        <v>247851.97</v>
      </c>
      <c r="G2357">
        <v>13.05</v>
      </c>
      <c r="H2357">
        <v>64577.21</v>
      </c>
    </row>
    <row r="2358" spans="1:8">
      <c r="A2358" t="s">
        <v>2672</v>
      </c>
      <c r="B2358" s="1">
        <v>45369</v>
      </c>
      <c r="C2358" t="s">
        <v>624</v>
      </c>
      <c r="D2358" t="s">
        <v>39</v>
      </c>
      <c r="E2358" t="s">
        <v>30</v>
      </c>
      <c r="F2358">
        <v>108032.94</v>
      </c>
      <c r="G2358">
        <v>3.35</v>
      </c>
      <c r="H2358">
        <v>52745.84</v>
      </c>
    </row>
    <row r="2359" spans="1:8">
      <c r="A2359" t="s">
        <v>2673</v>
      </c>
      <c r="B2359" s="1">
        <v>45941</v>
      </c>
      <c r="C2359" t="s">
        <v>1207</v>
      </c>
      <c r="D2359" t="s">
        <v>14</v>
      </c>
      <c r="E2359" t="s">
        <v>30</v>
      </c>
      <c r="F2359">
        <v>125658.82</v>
      </c>
      <c r="G2359">
        <v>14.31</v>
      </c>
      <c r="H2359">
        <v>51170.22</v>
      </c>
    </row>
    <row r="2360" spans="1:8">
      <c r="A2360" t="s">
        <v>2674</v>
      </c>
      <c r="B2360" s="1">
        <v>45963</v>
      </c>
      <c r="C2360" t="s">
        <v>95</v>
      </c>
      <c r="D2360" t="s">
        <v>10</v>
      </c>
      <c r="E2360" t="s">
        <v>30</v>
      </c>
      <c r="F2360">
        <v>135798.70000000001</v>
      </c>
      <c r="G2360">
        <v>21.5</v>
      </c>
      <c r="H2360">
        <v>69486.41</v>
      </c>
    </row>
    <row r="2361" spans="1:8">
      <c r="A2361" t="s">
        <v>2675</v>
      </c>
      <c r="B2361" s="1">
        <v>45294</v>
      </c>
      <c r="C2361" t="s">
        <v>247</v>
      </c>
      <c r="D2361" t="s">
        <v>39</v>
      </c>
      <c r="E2361" t="s">
        <v>20</v>
      </c>
      <c r="F2361">
        <v>245075.6</v>
      </c>
      <c r="G2361">
        <v>24.42</v>
      </c>
      <c r="H2361">
        <v>70239.78</v>
      </c>
    </row>
    <row r="2362" spans="1:8">
      <c r="A2362" t="s">
        <v>2676</v>
      </c>
      <c r="B2362" s="1">
        <v>45689</v>
      </c>
      <c r="C2362" t="s">
        <v>447</v>
      </c>
      <c r="D2362" t="s">
        <v>14</v>
      </c>
      <c r="E2362" t="s">
        <v>11</v>
      </c>
      <c r="F2362">
        <v>233513.62</v>
      </c>
      <c r="G2362">
        <v>6.29</v>
      </c>
      <c r="H2362">
        <v>124080.04</v>
      </c>
    </row>
    <row r="2363" spans="1:8">
      <c r="A2363" t="s">
        <v>2677</v>
      </c>
      <c r="B2363" s="1">
        <v>45990</v>
      </c>
      <c r="C2363" t="s">
        <v>1949</v>
      </c>
      <c r="D2363" t="s">
        <v>10</v>
      </c>
      <c r="E2363" t="s">
        <v>17</v>
      </c>
      <c r="F2363">
        <v>107852.38</v>
      </c>
      <c r="G2363">
        <v>8.09</v>
      </c>
      <c r="H2363">
        <v>50350.89</v>
      </c>
    </row>
    <row r="2364" spans="1:8">
      <c r="A2364" t="s">
        <v>2678</v>
      </c>
      <c r="B2364" s="1">
        <v>45698</v>
      </c>
      <c r="C2364" t="s">
        <v>667</v>
      </c>
      <c r="D2364" t="s">
        <v>10</v>
      </c>
      <c r="E2364" t="s">
        <v>17</v>
      </c>
      <c r="F2364">
        <v>154357.54999999999</v>
      </c>
      <c r="G2364">
        <v>23.53</v>
      </c>
      <c r="H2364">
        <v>80449.149999999994</v>
      </c>
    </row>
    <row r="2365" spans="1:8">
      <c r="A2365" t="s">
        <v>2679</v>
      </c>
      <c r="B2365" s="1">
        <v>45615</v>
      </c>
      <c r="C2365" t="s">
        <v>516</v>
      </c>
      <c r="D2365" t="s">
        <v>39</v>
      </c>
      <c r="E2365" t="s">
        <v>30</v>
      </c>
      <c r="F2365">
        <v>209518.13</v>
      </c>
      <c r="G2365">
        <v>23.17</v>
      </c>
      <c r="H2365">
        <v>106229.58</v>
      </c>
    </row>
    <row r="2366" spans="1:8">
      <c r="A2366" t="s">
        <v>2680</v>
      </c>
      <c r="B2366" s="1">
        <v>45961</v>
      </c>
      <c r="C2366" t="s">
        <v>1240</v>
      </c>
      <c r="D2366" t="s">
        <v>10</v>
      </c>
      <c r="E2366" t="s">
        <v>17</v>
      </c>
      <c r="F2366">
        <v>46438.720000000001</v>
      </c>
      <c r="G2366">
        <v>8.02</v>
      </c>
      <c r="H2366">
        <v>12841.97</v>
      </c>
    </row>
    <row r="2367" spans="1:8">
      <c r="A2367" t="s">
        <v>2681</v>
      </c>
      <c r="B2367" s="1">
        <v>45780</v>
      </c>
      <c r="C2367" t="s">
        <v>825</v>
      </c>
      <c r="D2367" t="s">
        <v>23</v>
      </c>
      <c r="E2367" t="s">
        <v>20</v>
      </c>
      <c r="F2367">
        <v>33386.25</v>
      </c>
      <c r="G2367">
        <v>7.32</v>
      </c>
      <c r="H2367">
        <v>11911.32</v>
      </c>
    </row>
    <row r="2368" spans="1:8">
      <c r="A2368" t="s">
        <v>2682</v>
      </c>
      <c r="B2368" s="1">
        <v>45774</v>
      </c>
      <c r="C2368" t="s">
        <v>83</v>
      </c>
      <c r="D2368" t="s">
        <v>14</v>
      </c>
      <c r="E2368" t="s">
        <v>30</v>
      </c>
      <c r="F2368">
        <v>166313.79999999999</v>
      </c>
      <c r="G2368">
        <v>10.92</v>
      </c>
      <c r="H2368">
        <v>86080.1</v>
      </c>
    </row>
    <row r="2369" spans="1:8">
      <c r="A2369" t="s">
        <v>2683</v>
      </c>
      <c r="B2369" s="1">
        <v>45462</v>
      </c>
      <c r="C2369" t="s">
        <v>437</v>
      </c>
      <c r="D2369" t="s">
        <v>39</v>
      </c>
      <c r="E2369" t="s">
        <v>30</v>
      </c>
      <c r="F2369">
        <v>215492.84</v>
      </c>
      <c r="G2369">
        <v>21.71</v>
      </c>
      <c r="H2369">
        <v>54818.62</v>
      </c>
    </row>
    <row r="2370" spans="1:8">
      <c r="A2370" t="s">
        <v>2684</v>
      </c>
      <c r="B2370" s="1">
        <v>45378</v>
      </c>
      <c r="C2370" t="s">
        <v>427</v>
      </c>
      <c r="D2370" t="s">
        <v>10</v>
      </c>
      <c r="E2370" t="s">
        <v>17</v>
      </c>
      <c r="F2370">
        <v>172838.7</v>
      </c>
      <c r="G2370">
        <v>6.69</v>
      </c>
      <c r="H2370">
        <v>75010.06</v>
      </c>
    </row>
    <row r="2371" spans="1:8">
      <c r="A2371" t="s">
        <v>2685</v>
      </c>
      <c r="B2371" s="1">
        <v>45594</v>
      </c>
      <c r="C2371" t="s">
        <v>503</v>
      </c>
      <c r="D2371" t="s">
        <v>10</v>
      </c>
      <c r="E2371" t="s">
        <v>20</v>
      </c>
      <c r="F2371">
        <v>72719.990000000005</v>
      </c>
      <c r="G2371">
        <v>0.77</v>
      </c>
      <c r="H2371">
        <v>30072.79</v>
      </c>
    </row>
    <row r="2372" spans="1:8">
      <c r="A2372" t="s">
        <v>2686</v>
      </c>
      <c r="B2372" s="1">
        <v>45544</v>
      </c>
      <c r="C2372" t="s">
        <v>445</v>
      </c>
      <c r="D2372" t="s">
        <v>23</v>
      </c>
      <c r="E2372" t="s">
        <v>17</v>
      </c>
      <c r="F2372">
        <v>115184.43</v>
      </c>
      <c r="G2372">
        <v>6.51</v>
      </c>
      <c r="H2372">
        <v>46231.42</v>
      </c>
    </row>
    <row r="2373" spans="1:8">
      <c r="A2373" t="s">
        <v>2687</v>
      </c>
      <c r="B2373" s="1">
        <v>45935</v>
      </c>
      <c r="C2373" t="s">
        <v>124</v>
      </c>
      <c r="D2373" t="s">
        <v>23</v>
      </c>
      <c r="E2373" t="s">
        <v>11</v>
      </c>
      <c r="F2373">
        <v>44285.47</v>
      </c>
      <c r="G2373">
        <v>9.06</v>
      </c>
      <c r="H2373">
        <v>13016.32</v>
      </c>
    </row>
    <row r="2374" spans="1:8">
      <c r="A2374" t="s">
        <v>2688</v>
      </c>
      <c r="B2374" s="1">
        <v>45556</v>
      </c>
      <c r="C2374" t="s">
        <v>174</v>
      </c>
      <c r="D2374" t="s">
        <v>14</v>
      </c>
      <c r="E2374" t="s">
        <v>30</v>
      </c>
      <c r="F2374">
        <v>107486.46</v>
      </c>
      <c r="G2374">
        <v>17.41</v>
      </c>
      <c r="H2374">
        <v>55452.04</v>
      </c>
    </row>
    <row r="2375" spans="1:8">
      <c r="A2375" t="s">
        <v>2689</v>
      </c>
      <c r="B2375" s="1">
        <v>45894</v>
      </c>
      <c r="C2375" t="s">
        <v>792</v>
      </c>
      <c r="D2375" t="s">
        <v>23</v>
      </c>
      <c r="E2375" t="s">
        <v>20</v>
      </c>
      <c r="F2375">
        <v>27757.29</v>
      </c>
      <c r="G2375">
        <v>11.25</v>
      </c>
      <c r="H2375">
        <v>10024.14</v>
      </c>
    </row>
    <row r="2376" spans="1:8">
      <c r="A2376" t="s">
        <v>2690</v>
      </c>
      <c r="B2376" s="1">
        <v>45419</v>
      </c>
      <c r="C2376" t="s">
        <v>496</v>
      </c>
      <c r="D2376" t="s">
        <v>39</v>
      </c>
      <c r="E2376" t="s">
        <v>20</v>
      </c>
      <c r="F2376">
        <v>95076.18</v>
      </c>
      <c r="G2376">
        <v>23.35</v>
      </c>
      <c r="H2376">
        <v>45656.39</v>
      </c>
    </row>
    <row r="2377" spans="1:8">
      <c r="A2377" t="s">
        <v>2691</v>
      </c>
      <c r="B2377" s="1">
        <v>45813</v>
      </c>
      <c r="C2377" t="s">
        <v>641</v>
      </c>
      <c r="D2377" t="s">
        <v>10</v>
      </c>
      <c r="E2377" t="s">
        <v>17</v>
      </c>
      <c r="F2377">
        <v>245399.77</v>
      </c>
      <c r="G2377">
        <v>13.83</v>
      </c>
      <c r="H2377">
        <v>103096.62</v>
      </c>
    </row>
    <row r="2378" spans="1:8">
      <c r="A2378" t="s">
        <v>2692</v>
      </c>
      <c r="B2378" s="1">
        <v>45783</v>
      </c>
      <c r="C2378" t="s">
        <v>1343</v>
      </c>
      <c r="D2378" t="s">
        <v>14</v>
      </c>
      <c r="E2378" t="s">
        <v>30</v>
      </c>
      <c r="F2378">
        <v>245454.39</v>
      </c>
      <c r="G2378">
        <v>15.78</v>
      </c>
      <c r="H2378">
        <v>63894.66</v>
      </c>
    </row>
    <row r="2379" spans="1:8">
      <c r="A2379" t="s">
        <v>2693</v>
      </c>
      <c r="B2379" s="1">
        <v>45682</v>
      </c>
      <c r="C2379" t="s">
        <v>129</v>
      </c>
      <c r="D2379" t="s">
        <v>14</v>
      </c>
      <c r="E2379" t="s">
        <v>11</v>
      </c>
      <c r="F2379">
        <v>167311.63</v>
      </c>
      <c r="G2379">
        <v>18.86</v>
      </c>
      <c r="H2379">
        <v>74259.08</v>
      </c>
    </row>
    <row r="2380" spans="1:8">
      <c r="A2380" t="s">
        <v>2694</v>
      </c>
      <c r="B2380" s="1">
        <v>45534</v>
      </c>
      <c r="C2380" t="s">
        <v>859</v>
      </c>
      <c r="D2380" t="s">
        <v>23</v>
      </c>
      <c r="E2380" t="s">
        <v>17</v>
      </c>
      <c r="F2380">
        <v>48595.02</v>
      </c>
      <c r="G2380">
        <v>7.13</v>
      </c>
      <c r="H2380">
        <v>24517.75</v>
      </c>
    </row>
    <row r="2381" spans="1:8">
      <c r="A2381" t="s">
        <v>2695</v>
      </c>
      <c r="B2381" s="1">
        <v>45776</v>
      </c>
      <c r="C2381" t="s">
        <v>75</v>
      </c>
      <c r="D2381" t="s">
        <v>39</v>
      </c>
      <c r="E2381" t="s">
        <v>17</v>
      </c>
      <c r="F2381">
        <v>15009.58</v>
      </c>
      <c r="G2381">
        <v>15.44</v>
      </c>
      <c r="H2381">
        <v>5663.55</v>
      </c>
    </row>
    <row r="2382" spans="1:8">
      <c r="A2382" t="s">
        <v>2696</v>
      </c>
      <c r="B2382" s="1">
        <v>45957</v>
      </c>
      <c r="C2382" t="s">
        <v>85</v>
      </c>
      <c r="D2382" t="s">
        <v>10</v>
      </c>
      <c r="E2382" t="s">
        <v>20</v>
      </c>
      <c r="F2382">
        <v>229186.92</v>
      </c>
      <c r="G2382">
        <v>3.79</v>
      </c>
      <c r="H2382">
        <v>109525.39</v>
      </c>
    </row>
    <row r="2383" spans="1:8">
      <c r="A2383" t="s">
        <v>2697</v>
      </c>
      <c r="B2383" s="1">
        <v>45472</v>
      </c>
      <c r="C2383" t="s">
        <v>161</v>
      </c>
      <c r="D2383" t="s">
        <v>23</v>
      </c>
      <c r="E2383" t="s">
        <v>30</v>
      </c>
      <c r="F2383">
        <v>10917.41</v>
      </c>
      <c r="G2383">
        <v>6.56</v>
      </c>
      <c r="H2383">
        <v>5864.79</v>
      </c>
    </row>
    <row r="2384" spans="1:8">
      <c r="A2384" t="s">
        <v>2698</v>
      </c>
      <c r="B2384" s="1">
        <v>45544</v>
      </c>
      <c r="C2384" t="s">
        <v>43</v>
      </c>
      <c r="D2384" t="s">
        <v>10</v>
      </c>
      <c r="E2384" t="s">
        <v>30</v>
      </c>
      <c r="F2384">
        <v>182387.41</v>
      </c>
      <c r="G2384">
        <v>12.58</v>
      </c>
      <c r="H2384">
        <v>74783.16</v>
      </c>
    </row>
    <row r="2385" spans="1:8">
      <c r="A2385" t="s">
        <v>2699</v>
      </c>
      <c r="B2385" s="1">
        <v>45833</v>
      </c>
      <c r="C2385" t="s">
        <v>1130</v>
      </c>
      <c r="D2385" t="s">
        <v>14</v>
      </c>
      <c r="E2385" t="s">
        <v>11</v>
      </c>
      <c r="F2385">
        <v>76658.990000000005</v>
      </c>
      <c r="G2385">
        <v>23.04</v>
      </c>
      <c r="H2385">
        <v>25222.76</v>
      </c>
    </row>
    <row r="2386" spans="1:8">
      <c r="A2386" t="s">
        <v>2700</v>
      </c>
      <c r="B2386" s="1">
        <v>45572</v>
      </c>
      <c r="C2386" t="s">
        <v>752</v>
      </c>
      <c r="D2386" t="s">
        <v>23</v>
      </c>
      <c r="E2386" t="s">
        <v>11</v>
      </c>
      <c r="F2386">
        <v>181009.74</v>
      </c>
      <c r="G2386">
        <v>16.809999999999999</v>
      </c>
      <c r="H2386">
        <v>51146.21</v>
      </c>
    </row>
    <row r="2387" spans="1:8">
      <c r="A2387" t="s">
        <v>2701</v>
      </c>
      <c r="B2387" s="1">
        <v>45668</v>
      </c>
      <c r="C2387" t="s">
        <v>810</v>
      </c>
      <c r="D2387" t="s">
        <v>39</v>
      </c>
      <c r="E2387" t="s">
        <v>17</v>
      </c>
      <c r="F2387">
        <v>195524.83</v>
      </c>
      <c r="G2387">
        <v>19.88</v>
      </c>
      <c r="H2387">
        <v>104493.7</v>
      </c>
    </row>
    <row r="2388" spans="1:8">
      <c r="A2388" t="s">
        <v>2702</v>
      </c>
      <c r="B2388" s="1">
        <v>45817</v>
      </c>
      <c r="C2388" t="s">
        <v>235</v>
      </c>
      <c r="D2388" t="s">
        <v>14</v>
      </c>
      <c r="E2388" t="s">
        <v>11</v>
      </c>
      <c r="F2388">
        <v>116865.83</v>
      </c>
      <c r="G2388">
        <v>4.26</v>
      </c>
      <c r="H2388">
        <v>30570.7</v>
      </c>
    </row>
    <row r="2389" spans="1:8">
      <c r="A2389" t="s">
        <v>2703</v>
      </c>
      <c r="B2389" s="1">
        <v>45365</v>
      </c>
      <c r="C2389" t="s">
        <v>171</v>
      </c>
      <c r="D2389" t="s">
        <v>23</v>
      </c>
      <c r="E2389" t="s">
        <v>17</v>
      </c>
      <c r="F2389">
        <v>110789.28</v>
      </c>
      <c r="G2389">
        <v>5.46</v>
      </c>
      <c r="H2389">
        <v>50706.44</v>
      </c>
    </row>
    <row r="2390" spans="1:8">
      <c r="A2390" t="s">
        <v>2704</v>
      </c>
      <c r="B2390" s="1">
        <v>45824</v>
      </c>
      <c r="C2390" t="s">
        <v>730</v>
      </c>
      <c r="D2390" t="s">
        <v>10</v>
      </c>
      <c r="E2390" t="s">
        <v>30</v>
      </c>
      <c r="F2390">
        <v>159885.42000000001</v>
      </c>
      <c r="G2390">
        <v>9.6199999999999992</v>
      </c>
      <c r="H2390">
        <v>42935.92</v>
      </c>
    </row>
    <row r="2391" spans="1:8">
      <c r="A2391" t="s">
        <v>2705</v>
      </c>
      <c r="B2391" s="1">
        <v>45977</v>
      </c>
      <c r="C2391" t="s">
        <v>592</v>
      </c>
      <c r="D2391" t="s">
        <v>23</v>
      </c>
      <c r="E2391" t="s">
        <v>30</v>
      </c>
      <c r="F2391">
        <v>168483.09</v>
      </c>
      <c r="G2391">
        <v>6.04</v>
      </c>
      <c r="H2391">
        <v>64565.52</v>
      </c>
    </row>
    <row r="2392" spans="1:8">
      <c r="A2392" t="s">
        <v>2706</v>
      </c>
      <c r="B2392" s="1">
        <v>45570</v>
      </c>
      <c r="C2392" t="s">
        <v>461</v>
      </c>
      <c r="D2392" t="s">
        <v>39</v>
      </c>
      <c r="E2392" t="s">
        <v>30</v>
      </c>
      <c r="F2392">
        <v>97329.69</v>
      </c>
      <c r="G2392">
        <v>16.5</v>
      </c>
      <c r="H2392">
        <v>47057.26</v>
      </c>
    </row>
    <row r="2393" spans="1:8">
      <c r="A2393" t="s">
        <v>2707</v>
      </c>
      <c r="B2393" s="1">
        <v>45569</v>
      </c>
      <c r="C2393" t="s">
        <v>342</v>
      </c>
      <c r="D2393" t="s">
        <v>14</v>
      </c>
      <c r="E2393" t="s">
        <v>20</v>
      </c>
      <c r="F2393">
        <v>40019.21</v>
      </c>
      <c r="G2393">
        <v>22.08</v>
      </c>
      <c r="H2393">
        <v>21729.759999999998</v>
      </c>
    </row>
    <row r="2394" spans="1:8">
      <c r="A2394" t="s">
        <v>2708</v>
      </c>
      <c r="B2394" s="1">
        <v>45394</v>
      </c>
      <c r="C2394" t="s">
        <v>252</v>
      </c>
      <c r="D2394" t="s">
        <v>10</v>
      </c>
      <c r="E2394" t="s">
        <v>20</v>
      </c>
      <c r="F2394">
        <v>141150.01</v>
      </c>
      <c r="G2394">
        <v>0.13</v>
      </c>
      <c r="H2394">
        <v>64419.24</v>
      </c>
    </row>
    <row r="2395" spans="1:8">
      <c r="A2395" t="s">
        <v>2709</v>
      </c>
      <c r="B2395" s="1">
        <v>45981</v>
      </c>
      <c r="C2395" t="s">
        <v>263</v>
      </c>
      <c r="D2395" t="s">
        <v>39</v>
      </c>
      <c r="E2395" t="s">
        <v>11</v>
      </c>
      <c r="F2395">
        <v>15325.39</v>
      </c>
      <c r="G2395">
        <v>3.68</v>
      </c>
      <c r="H2395">
        <v>4387.6400000000003</v>
      </c>
    </row>
    <row r="2396" spans="1:8">
      <c r="A2396" t="s">
        <v>2710</v>
      </c>
      <c r="B2396" s="1">
        <v>45738</v>
      </c>
      <c r="C2396" t="s">
        <v>184</v>
      </c>
      <c r="D2396" t="s">
        <v>39</v>
      </c>
      <c r="E2396" t="s">
        <v>11</v>
      </c>
      <c r="F2396">
        <v>64905.13</v>
      </c>
      <c r="G2396">
        <v>20.09</v>
      </c>
      <c r="H2396">
        <v>31184.400000000001</v>
      </c>
    </row>
    <row r="2397" spans="1:8">
      <c r="A2397" t="s">
        <v>2711</v>
      </c>
      <c r="B2397" s="1">
        <v>45863</v>
      </c>
      <c r="C2397" t="s">
        <v>353</v>
      </c>
      <c r="D2397" t="s">
        <v>14</v>
      </c>
      <c r="E2397" t="s">
        <v>17</v>
      </c>
      <c r="F2397">
        <v>122633.64</v>
      </c>
      <c r="G2397">
        <v>17.21</v>
      </c>
      <c r="H2397">
        <v>41947.88</v>
      </c>
    </row>
    <row r="2398" spans="1:8">
      <c r="A2398" t="s">
        <v>2712</v>
      </c>
      <c r="B2398" s="1">
        <v>45444</v>
      </c>
      <c r="C2398" t="s">
        <v>154</v>
      </c>
      <c r="D2398" t="s">
        <v>10</v>
      </c>
      <c r="E2398" t="s">
        <v>11</v>
      </c>
      <c r="F2398">
        <v>157878.89000000001</v>
      </c>
      <c r="G2398">
        <v>20.059999999999999</v>
      </c>
      <c r="H2398">
        <v>75003.009999999995</v>
      </c>
    </row>
    <row r="2399" spans="1:8">
      <c r="A2399" t="s">
        <v>2713</v>
      </c>
      <c r="B2399" s="1">
        <v>45795</v>
      </c>
      <c r="C2399" t="s">
        <v>247</v>
      </c>
      <c r="D2399" t="s">
        <v>23</v>
      </c>
      <c r="E2399" t="s">
        <v>30</v>
      </c>
      <c r="F2399">
        <v>220088.58</v>
      </c>
      <c r="G2399">
        <v>5.62</v>
      </c>
      <c r="H2399">
        <v>117846.65</v>
      </c>
    </row>
    <row r="2400" spans="1:8">
      <c r="A2400" t="s">
        <v>2714</v>
      </c>
      <c r="B2400" s="1">
        <v>45415</v>
      </c>
      <c r="C2400" t="s">
        <v>41</v>
      </c>
      <c r="D2400" t="s">
        <v>10</v>
      </c>
      <c r="E2400" t="s">
        <v>20</v>
      </c>
      <c r="F2400">
        <v>178096.58</v>
      </c>
      <c r="G2400">
        <v>24.45</v>
      </c>
      <c r="H2400">
        <v>73803.490000000005</v>
      </c>
    </row>
    <row r="2401" spans="1:8">
      <c r="A2401" t="s">
        <v>2715</v>
      </c>
      <c r="B2401" s="1">
        <v>45998</v>
      </c>
      <c r="C2401" t="s">
        <v>317</v>
      </c>
      <c r="D2401" t="s">
        <v>23</v>
      </c>
      <c r="E2401" t="s">
        <v>30</v>
      </c>
      <c r="F2401">
        <v>152609.91</v>
      </c>
      <c r="G2401">
        <v>9.82</v>
      </c>
      <c r="H2401">
        <v>50424.73</v>
      </c>
    </row>
    <row r="2402" spans="1:8">
      <c r="A2402" t="s">
        <v>2716</v>
      </c>
      <c r="B2402" s="1">
        <v>45773</v>
      </c>
      <c r="C2402" t="s">
        <v>712</v>
      </c>
      <c r="D2402" t="s">
        <v>39</v>
      </c>
      <c r="E2402" t="s">
        <v>17</v>
      </c>
      <c r="F2402">
        <v>176677.64</v>
      </c>
      <c r="G2402">
        <v>2.2999999999999998</v>
      </c>
      <c r="H2402">
        <v>81304.59</v>
      </c>
    </row>
    <row r="2403" spans="1:8">
      <c r="A2403" t="s">
        <v>2717</v>
      </c>
      <c r="B2403" s="1">
        <v>45464</v>
      </c>
      <c r="C2403" t="s">
        <v>608</v>
      </c>
      <c r="D2403" t="s">
        <v>39</v>
      </c>
      <c r="E2403" t="s">
        <v>20</v>
      </c>
      <c r="F2403">
        <v>181875.07</v>
      </c>
      <c r="G2403">
        <v>21.36</v>
      </c>
      <c r="H2403">
        <v>46338.65</v>
      </c>
    </row>
    <row r="2404" spans="1:8">
      <c r="A2404" t="s">
        <v>2718</v>
      </c>
      <c r="B2404" s="1">
        <v>46011</v>
      </c>
      <c r="C2404" t="s">
        <v>752</v>
      </c>
      <c r="D2404" t="s">
        <v>10</v>
      </c>
      <c r="E2404" t="s">
        <v>30</v>
      </c>
      <c r="F2404">
        <v>158205.62</v>
      </c>
      <c r="G2404">
        <v>17.22</v>
      </c>
      <c r="H2404">
        <v>59036.67</v>
      </c>
    </row>
    <row r="2405" spans="1:8">
      <c r="A2405" t="s">
        <v>2719</v>
      </c>
      <c r="B2405" s="1">
        <v>45396</v>
      </c>
      <c r="C2405" t="s">
        <v>926</v>
      </c>
      <c r="D2405" t="s">
        <v>39</v>
      </c>
      <c r="E2405" t="s">
        <v>17</v>
      </c>
      <c r="F2405">
        <v>220002.34</v>
      </c>
      <c r="G2405">
        <v>1.52</v>
      </c>
      <c r="H2405">
        <v>77408.34</v>
      </c>
    </row>
    <row r="2406" spans="1:8">
      <c r="A2406" t="s">
        <v>2720</v>
      </c>
      <c r="B2406" s="1">
        <v>45640</v>
      </c>
      <c r="C2406" t="s">
        <v>87</v>
      </c>
      <c r="D2406" t="s">
        <v>39</v>
      </c>
      <c r="E2406" t="s">
        <v>20</v>
      </c>
      <c r="F2406">
        <v>165404.93</v>
      </c>
      <c r="G2406">
        <v>18.36</v>
      </c>
      <c r="H2406">
        <v>50519.47</v>
      </c>
    </row>
    <row r="2407" spans="1:8">
      <c r="A2407" t="s">
        <v>2721</v>
      </c>
      <c r="B2407" s="1">
        <v>45756</v>
      </c>
      <c r="C2407" t="s">
        <v>34</v>
      </c>
      <c r="D2407" t="s">
        <v>14</v>
      </c>
      <c r="E2407" t="s">
        <v>17</v>
      </c>
      <c r="F2407">
        <v>67609.990000000005</v>
      </c>
      <c r="G2407">
        <v>21.49</v>
      </c>
      <c r="H2407">
        <v>36798.160000000003</v>
      </c>
    </row>
    <row r="2408" spans="1:8">
      <c r="A2408" t="s">
        <v>2722</v>
      </c>
      <c r="B2408" s="1">
        <v>45652</v>
      </c>
      <c r="C2408" t="s">
        <v>590</v>
      </c>
      <c r="D2408" t="s">
        <v>39</v>
      </c>
      <c r="E2408" t="s">
        <v>17</v>
      </c>
      <c r="F2408">
        <v>211977.54</v>
      </c>
      <c r="G2408">
        <v>22.83</v>
      </c>
      <c r="H2408">
        <v>65997.440000000002</v>
      </c>
    </row>
    <row r="2409" spans="1:8">
      <c r="A2409" t="s">
        <v>2723</v>
      </c>
      <c r="B2409" s="1">
        <v>45736</v>
      </c>
      <c r="C2409" t="s">
        <v>144</v>
      </c>
      <c r="D2409" t="s">
        <v>23</v>
      </c>
      <c r="E2409" t="s">
        <v>30</v>
      </c>
      <c r="F2409">
        <v>127559.05</v>
      </c>
      <c r="G2409">
        <v>24.15</v>
      </c>
      <c r="H2409">
        <v>51037.05</v>
      </c>
    </row>
    <row r="2410" spans="1:8">
      <c r="A2410" t="s">
        <v>2724</v>
      </c>
      <c r="B2410" s="1">
        <v>45965</v>
      </c>
      <c r="C2410" t="s">
        <v>769</v>
      </c>
      <c r="D2410" t="s">
        <v>14</v>
      </c>
      <c r="E2410" t="s">
        <v>20</v>
      </c>
      <c r="F2410">
        <v>146541.82999999999</v>
      </c>
      <c r="G2410">
        <v>16.350000000000001</v>
      </c>
      <c r="H2410">
        <v>37748.9</v>
      </c>
    </row>
    <row r="2411" spans="1:8">
      <c r="A2411" t="s">
        <v>2725</v>
      </c>
      <c r="B2411" s="1">
        <v>45879</v>
      </c>
      <c r="C2411" t="s">
        <v>277</v>
      </c>
      <c r="D2411" t="s">
        <v>39</v>
      </c>
      <c r="E2411" t="s">
        <v>20</v>
      </c>
      <c r="F2411">
        <v>189503.51</v>
      </c>
      <c r="G2411">
        <v>20.69</v>
      </c>
      <c r="H2411">
        <v>60018.31</v>
      </c>
    </row>
    <row r="2412" spans="1:8">
      <c r="A2412" t="s">
        <v>2726</v>
      </c>
      <c r="B2412" s="1">
        <v>45831</v>
      </c>
      <c r="C2412" t="s">
        <v>1311</v>
      </c>
      <c r="D2412" t="s">
        <v>14</v>
      </c>
      <c r="E2412" t="s">
        <v>20</v>
      </c>
      <c r="F2412">
        <v>89948.82</v>
      </c>
      <c r="G2412">
        <v>0.38</v>
      </c>
      <c r="H2412">
        <v>24324.44</v>
      </c>
    </row>
    <row r="2413" spans="1:8">
      <c r="A2413" t="s">
        <v>2727</v>
      </c>
      <c r="B2413" s="1">
        <v>45918</v>
      </c>
      <c r="C2413" t="s">
        <v>507</v>
      </c>
      <c r="D2413" t="s">
        <v>23</v>
      </c>
      <c r="E2413" t="s">
        <v>11</v>
      </c>
      <c r="F2413">
        <v>124912.95</v>
      </c>
      <c r="G2413">
        <v>0.42</v>
      </c>
      <c r="H2413">
        <v>42777.75</v>
      </c>
    </row>
    <row r="2414" spans="1:8">
      <c r="A2414" t="s">
        <v>2728</v>
      </c>
      <c r="B2414" s="1">
        <v>45431</v>
      </c>
      <c r="C2414" t="s">
        <v>217</v>
      </c>
      <c r="D2414" t="s">
        <v>39</v>
      </c>
      <c r="E2414" t="s">
        <v>30</v>
      </c>
      <c r="F2414">
        <v>36892.83</v>
      </c>
      <c r="G2414">
        <v>5.53</v>
      </c>
      <c r="H2414">
        <v>13796.71</v>
      </c>
    </row>
    <row r="2415" spans="1:8">
      <c r="A2415" t="s">
        <v>2729</v>
      </c>
      <c r="B2415" s="1">
        <v>45738</v>
      </c>
      <c r="C2415" t="s">
        <v>346</v>
      </c>
      <c r="D2415" t="s">
        <v>14</v>
      </c>
      <c r="E2415" t="s">
        <v>30</v>
      </c>
      <c r="F2415">
        <v>168988.06</v>
      </c>
      <c r="G2415">
        <v>9.2799999999999994</v>
      </c>
      <c r="H2415">
        <v>89814.62</v>
      </c>
    </row>
    <row r="2416" spans="1:8">
      <c r="A2416" t="s">
        <v>2730</v>
      </c>
      <c r="B2416" s="1">
        <v>45835</v>
      </c>
      <c r="C2416" t="s">
        <v>29</v>
      </c>
      <c r="D2416" t="s">
        <v>14</v>
      </c>
      <c r="E2416" t="s">
        <v>11</v>
      </c>
      <c r="F2416">
        <v>214474.35</v>
      </c>
      <c r="G2416">
        <v>21.06</v>
      </c>
      <c r="H2416">
        <v>75596.740000000005</v>
      </c>
    </row>
    <row r="2417" spans="1:8">
      <c r="A2417" t="s">
        <v>2731</v>
      </c>
      <c r="B2417" s="1">
        <v>45812</v>
      </c>
      <c r="C2417" t="s">
        <v>79</v>
      </c>
      <c r="D2417" t="s">
        <v>14</v>
      </c>
      <c r="E2417" t="s">
        <v>17</v>
      </c>
      <c r="F2417">
        <v>133258.04999999999</v>
      </c>
      <c r="G2417">
        <v>7.86</v>
      </c>
      <c r="H2417">
        <v>53642.73</v>
      </c>
    </row>
    <row r="2418" spans="1:8">
      <c r="A2418" t="s">
        <v>2732</v>
      </c>
      <c r="B2418" s="1">
        <v>45657</v>
      </c>
      <c r="C2418" t="s">
        <v>833</v>
      </c>
      <c r="D2418" t="s">
        <v>23</v>
      </c>
      <c r="E2418" t="s">
        <v>17</v>
      </c>
      <c r="F2418">
        <v>55592.69</v>
      </c>
      <c r="G2418">
        <v>5.07</v>
      </c>
      <c r="H2418">
        <v>21230.28</v>
      </c>
    </row>
    <row r="2419" spans="1:8">
      <c r="A2419" t="s">
        <v>2733</v>
      </c>
      <c r="B2419" s="1">
        <v>45438</v>
      </c>
      <c r="C2419" t="s">
        <v>507</v>
      </c>
      <c r="D2419" t="s">
        <v>14</v>
      </c>
      <c r="E2419" t="s">
        <v>20</v>
      </c>
      <c r="F2419">
        <v>230734.62</v>
      </c>
      <c r="G2419">
        <v>0.68</v>
      </c>
      <c r="H2419">
        <v>79594.720000000001</v>
      </c>
    </row>
    <row r="2420" spans="1:8">
      <c r="A2420" t="s">
        <v>2734</v>
      </c>
      <c r="B2420" s="1">
        <v>45987</v>
      </c>
      <c r="C2420" t="s">
        <v>633</v>
      </c>
      <c r="D2420" t="s">
        <v>39</v>
      </c>
      <c r="E2420" t="s">
        <v>11</v>
      </c>
      <c r="F2420">
        <v>106598.05</v>
      </c>
      <c r="G2420">
        <v>23.62</v>
      </c>
      <c r="H2420">
        <v>57572.959999999999</v>
      </c>
    </row>
    <row r="2421" spans="1:8">
      <c r="A2421" t="s">
        <v>2735</v>
      </c>
      <c r="B2421" s="1">
        <v>45473</v>
      </c>
      <c r="C2421" t="s">
        <v>459</v>
      </c>
      <c r="D2421" t="s">
        <v>39</v>
      </c>
      <c r="E2421" t="s">
        <v>11</v>
      </c>
      <c r="F2421">
        <v>44031.01</v>
      </c>
      <c r="G2421">
        <v>8.92</v>
      </c>
      <c r="H2421">
        <v>21567.73</v>
      </c>
    </row>
    <row r="2422" spans="1:8">
      <c r="A2422" t="s">
        <v>2736</v>
      </c>
      <c r="B2422" s="1">
        <v>45970</v>
      </c>
      <c r="C2422" t="s">
        <v>55</v>
      </c>
      <c r="D2422" t="s">
        <v>10</v>
      </c>
      <c r="E2422" t="s">
        <v>17</v>
      </c>
      <c r="F2422">
        <v>32744.59</v>
      </c>
      <c r="G2422">
        <v>1.42</v>
      </c>
      <c r="H2422">
        <v>16944.73</v>
      </c>
    </row>
    <row r="2423" spans="1:8">
      <c r="A2423" t="s">
        <v>2737</v>
      </c>
      <c r="B2423" s="1">
        <v>45717</v>
      </c>
      <c r="C2423" t="s">
        <v>117</v>
      </c>
      <c r="D2423" t="s">
        <v>14</v>
      </c>
      <c r="E2423" t="s">
        <v>11</v>
      </c>
      <c r="F2423">
        <v>212284.75</v>
      </c>
      <c r="G2423">
        <v>14.28</v>
      </c>
      <c r="H2423">
        <v>113269.98</v>
      </c>
    </row>
    <row r="2424" spans="1:8">
      <c r="A2424" t="s">
        <v>2738</v>
      </c>
      <c r="B2424" s="1">
        <v>45444</v>
      </c>
      <c r="C2424" t="s">
        <v>378</v>
      </c>
      <c r="D2424" t="s">
        <v>23</v>
      </c>
      <c r="E2424" t="s">
        <v>11</v>
      </c>
      <c r="F2424">
        <v>208029.51</v>
      </c>
      <c r="G2424">
        <v>7.25</v>
      </c>
      <c r="H2424">
        <v>106329.16</v>
      </c>
    </row>
    <row r="2425" spans="1:8">
      <c r="A2425" t="s">
        <v>2739</v>
      </c>
      <c r="B2425" s="1">
        <v>45553</v>
      </c>
      <c r="C2425" t="s">
        <v>263</v>
      </c>
      <c r="D2425" t="s">
        <v>39</v>
      </c>
      <c r="E2425" t="s">
        <v>17</v>
      </c>
      <c r="F2425">
        <v>81297.61</v>
      </c>
      <c r="G2425">
        <v>8.6999999999999993</v>
      </c>
      <c r="H2425">
        <v>30825.19</v>
      </c>
    </row>
    <row r="2426" spans="1:8">
      <c r="A2426" t="s">
        <v>2740</v>
      </c>
      <c r="B2426" s="1">
        <v>45863</v>
      </c>
      <c r="C2426" t="s">
        <v>718</v>
      </c>
      <c r="D2426" t="s">
        <v>39</v>
      </c>
      <c r="E2426" t="s">
        <v>11</v>
      </c>
      <c r="F2426">
        <v>200819.88</v>
      </c>
      <c r="G2426">
        <v>13.56</v>
      </c>
      <c r="H2426">
        <v>72825.98</v>
      </c>
    </row>
    <row r="2427" spans="1:8">
      <c r="A2427" t="s">
        <v>2741</v>
      </c>
      <c r="B2427" s="1">
        <v>45459</v>
      </c>
      <c r="C2427" t="s">
        <v>263</v>
      </c>
      <c r="D2427" t="s">
        <v>14</v>
      </c>
      <c r="E2427" t="s">
        <v>20</v>
      </c>
      <c r="F2427">
        <v>69099.3</v>
      </c>
      <c r="G2427">
        <v>18.239999999999998</v>
      </c>
      <c r="H2427">
        <v>26295.75</v>
      </c>
    </row>
    <row r="2428" spans="1:8">
      <c r="A2428" t="s">
        <v>2742</v>
      </c>
      <c r="B2428" s="1">
        <v>45433</v>
      </c>
      <c r="C2428" t="s">
        <v>100</v>
      </c>
      <c r="D2428" t="s">
        <v>14</v>
      </c>
      <c r="E2428" t="s">
        <v>11</v>
      </c>
      <c r="F2428">
        <v>248534.29</v>
      </c>
      <c r="G2428">
        <v>10.29</v>
      </c>
      <c r="H2428">
        <v>73276.56</v>
      </c>
    </row>
    <row r="2429" spans="1:8">
      <c r="A2429" t="s">
        <v>2743</v>
      </c>
      <c r="B2429" s="1">
        <v>45888</v>
      </c>
      <c r="C2429" t="s">
        <v>146</v>
      </c>
      <c r="D2429" t="s">
        <v>10</v>
      </c>
      <c r="E2429" t="s">
        <v>30</v>
      </c>
      <c r="F2429">
        <v>175768.8</v>
      </c>
      <c r="G2429">
        <v>4.05</v>
      </c>
      <c r="H2429">
        <v>60073.279999999999</v>
      </c>
    </row>
    <row r="2430" spans="1:8">
      <c r="A2430" t="s">
        <v>2744</v>
      </c>
      <c r="B2430" s="1">
        <v>45895</v>
      </c>
      <c r="C2430" t="s">
        <v>672</v>
      </c>
      <c r="D2430" t="s">
        <v>10</v>
      </c>
      <c r="E2430" t="s">
        <v>17</v>
      </c>
      <c r="F2430">
        <v>124643.53</v>
      </c>
      <c r="G2430">
        <v>6.77</v>
      </c>
      <c r="H2430">
        <v>67624.75</v>
      </c>
    </row>
    <row r="2431" spans="1:8">
      <c r="A2431" t="s">
        <v>2745</v>
      </c>
      <c r="B2431" s="1">
        <v>45433</v>
      </c>
      <c r="C2431" t="s">
        <v>51</v>
      </c>
      <c r="D2431" t="s">
        <v>39</v>
      </c>
      <c r="E2431" t="s">
        <v>30</v>
      </c>
      <c r="F2431">
        <v>76374.05</v>
      </c>
      <c r="G2431">
        <v>14.38</v>
      </c>
      <c r="H2431">
        <v>38019.660000000003</v>
      </c>
    </row>
    <row r="2432" spans="1:8">
      <c r="A2432" t="s">
        <v>2746</v>
      </c>
      <c r="B2432" s="1">
        <v>45918</v>
      </c>
      <c r="C2432" t="s">
        <v>859</v>
      </c>
      <c r="D2432" t="s">
        <v>10</v>
      </c>
      <c r="E2432" t="s">
        <v>11</v>
      </c>
      <c r="F2432">
        <v>181985.96</v>
      </c>
      <c r="G2432">
        <v>16.86</v>
      </c>
      <c r="H2432">
        <v>92150.85</v>
      </c>
    </row>
    <row r="2433" spans="1:8">
      <c r="A2433" t="s">
        <v>2747</v>
      </c>
      <c r="B2433" s="1">
        <v>45447</v>
      </c>
      <c r="C2433" t="s">
        <v>344</v>
      </c>
      <c r="D2433" t="s">
        <v>14</v>
      </c>
      <c r="E2433" t="s">
        <v>11</v>
      </c>
      <c r="F2433">
        <v>129713.63</v>
      </c>
      <c r="G2433">
        <v>9.6999999999999993</v>
      </c>
      <c r="H2433">
        <v>41583.839999999997</v>
      </c>
    </row>
    <row r="2434" spans="1:8">
      <c r="A2434" t="s">
        <v>2748</v>
      </c>
      <c r="B2434" s="1">
        <v>45491</v>
      </c>
      <c r="C2434" t="s">
        <v>714</v>
      </c>
      <c r="D2434" t="s">
        <v>14</v>
      </c>
      <c r="E2434" t="s">
        <v>17</v>
      </c>
      <c r="F2434">
        <v>105833.7</v>
      </c>
      <c r="G2434">
        <v>11.94</v>
      </c>
      <c r="H2434">
        <v>44725.04</v>
      </c>
    </row>
    <row r="2435" spans="1:8">
      <c r="A2435" t="s">
        <v>2749</v>
      </c>
      <c r="B2435" s="1">
        <v>45886</v>
      </c>
      <c r="C2435" t="s">
        <v>773</v>
      </c>
      <c r="D2435" t="s">
        <v>10</v>
      </c>
      <c r="E2435" t="s">
        <v>11</v>
      </c>
      <c r="F2435">
        <v>40610.67</v>
      </c>
      <c r="G2435">
        <v>17.989999999999998</v>
      </c>
      <c r="H2435">
        <v>19328.23</v>
      </c>
    </row>
    <row r="2436" spans="1:8">
      <c r="A2436" t="s">
        <v>2750</v>
      </c>
      <c r="B2436" s="1">
        <v>45328</v>
      </c>
      <c r="C2436" t="s">
        <v>1240</v>
      </c>
      <c r="D2436" t="s">
        <v>14</v>
      </c>
      <c r="E2436" t="s">
        <v>11</v>
      </c>
      <c r="F2436">
        <v>52394.39</v>
      </c>
      <c r="G2436">
        <v>20</v>
      </c>
      <c r="H2436">
        <v>27229.84</v>
      </c>
    </row>
    <row r="2437" spans="1:8">
      <c r="A2437" t="s">
        <v>2751</v>
      </c>
      <c r="B2437" s="1">
        <v>45852</v>
      </c>
      <c r="C2437" t="s">
        <v>855</v>
      </c>
      <c r="D2437" t="s">
        <v>23</v>
      </c>
      <c r="E2437" t="s">
        <v>17</v>
      </c>
      <c r="F2437">
        <v>42825.78</v>
      </c>
      <c r="G2437">
        <v>7.45</v>
      </c>
      <c r="H2437">
        <v>18519.47</v>
      </c>
    </row>
    <row r="2438" spans="1:8">
      <c r="A2438" t="s">
        <v>2752</v>
      </c>
      <c r="B2438" s="1">
        <v>45813</v>
      </c>
      <c r="C2438" t="s">
        <v>361</v>
      </c>
      <c r="D2438" t="s">
        <v>39</v>
      </c>
      <c r="E2438" t="s">
        <v>30</v>
      </c>
      <c r="F2438">
        <v>91536.39</v>
      </c>
      <c r="G2438">
        <v>24.63</v>
      </c>
      <c r="H2438">
        <v>43939.98</v>
      </c>
    </row>
    <row r="2439" spans="1:8">
      <c r="A2439" t="s">
        <v>2753</v>
      </c>
      <c r="B2439" s="1">
        <v>45617</v>
      </c>
      <c r="C2439" t="s">
        <v>926</v>
      </c>
      <c r="D2439" t="s">
        <v>14</v>
      </c>
      <c r="E2439" t="s">
        <v>30</v>
      </c>
      <c r="F2439">
        <v>190677.76000000001</v>
      </c>
      <c r="G2439">
        <v>17.809999999999999</v>
      </c>
      <c r="H2439">
        <v>56865.62</v>
      </c>
    </row>
    <row r="2440" spans="1:8">
      <c r="A2440" t="s">
        <v>2754</v>
      </c>
      <c r="B2440" s="1">
        <v>45699</v>
      </c>
      <c r="C2440" t="s">
        <v>277</v>
      </c>
      <c r="D2440" t="s">
        <v>23</v>
      </c>
      <c r="E2440" t="s">
        <v>20</v>
      </c>
      <c r="F2440">
        <v>147690.82</v>
      </c>
      <c r="G2440">
        <v>2.2200000000000002</v>
      </c>
      <c r="H2440">
        <v>48742.21</v>
      </c>
    </row>
    <row r="2441" spans="1:8">
      <c r="A2441" t="s">
        <v>2755</v>
      </c>
      <c r="B2441" s="1">
        <v>45674</v>
      </c>
      <c r="C2441" t="s">
        <v>256</v>
      </c>
      <c r="D2441" t="s">
        <v>10</v>
      </c>
      <c r="E2441" t="s">
        <v>20</v>
      </c>
      <c r="F2441">
        <v>12723.53</v>
      </c>
      <c r="G2441">
        <v>10.48</v>
      </c>
      <c r="H2441">
        <v>3363.75</v>
      </c>
    </row>
    <row r="2442" spans="1:8">
      <c r="A2442" t="s">
        <v>2756</v>
      </c>
      <c r="B2442" s="1">
        <v>45304</v>
      </c>
      <c r="C2442" t="s">
        <v>117</v>
      </c>
      <c r="D2442" t="s">
        <v>10</v>
      </c>
      <c r="E2442" t="s">
        <v>30</v>
      </c>
      <c r="F2442">
        <v>244986.74</v>
      </c>
      <c r="G2442">
        <v>24.26</v>
      </c>
      <c r="H2442">
        <v>92463.31</v>
      </c>
    </row>
    <row r="2443" spans="1:8">
      <c r="A2443" t="s">
        <v>2757</v>
      </c>
      <c r="B2443" s="1">
        <v>45546</v>
      </c>
      <c r="C2443" t="s">
        <v>59</v>
      </c>
      <c r="D2443" t="s">
        <v>39</v>
      </c>
      <c r="E2443" t="s">
        <v>30</v>
      </c>
      <c r="F2443">
        <v>44372.51</v>
      </c>
      <c r="G2443">
        <v>6.13</v>
      </c>
      <c r="H2443">
        <v>14194.33</v>
      </c>
    </row>
    <row r="2444" spans="1:8">
      <c r="A2444" t="s">
        <v>2758</v>
      </c>
      <c r="B2444" s="1">
        <v>45713</v>
      </c>
      <c r="C2444" t="s">
        <v>41</v>
      </c>
      <c r="D2444" t="s">
        <v>23</v>
      </c>
      <c r="E2444" t="s">
        <v>11</v>
      </c>
      <c r="F2444">
        <v>40870.82</v>
      </c>
      <c r="G2444">
        <v>23.93</v>
      </c>
      <c r="H2444">
        <v>11789.63</v>
      </c>
    </row>
    <row r="2445" spans="1:8">
      <c r="A2445" t="s">
        <v>2759</v>
      </c>
      <c r="B2445" s="1">
        <v>45452</v>
      </c>
      <c r="C2445" t="s">
        <v>194</v>
      </c>
      <c r="D2445" t="s">
        <v>14</v>
      </c>
      <c r="E2445" t="s">
        <v>11</v>
      </c>
      <c r="F2445">
        <v>131926.15</v>
      </c>
      <c r="G2445">
        <v>16.82</v>
      </c>
      <c r="H2445">
        <v>61112.21</v>
      </c>
    </row>
    <row r="2446" spans="1:8">
      <c r="A2446" t="s">
        <v>2760</v>
      </c>
      <c r="B2446" s="1">
        <v>45496</v>
      </c>
      <c r="C2446" t="s">
        <v>450</v>
      </c>
      <c r="D2446" t="s">
        <v>39</v>
      </c>
      <c r="E2446" t="s">
        <v>20</v>
      </c>
      <c r="F2446">
        <v>57461.61</v>
      </c>
      <c r="G2446">
        <v>23.02</v>
      </c>
      <c r="H2446">
        <v>19518.169999999998</v>
      </c>
    </row>
    <row r="2447" spans="1:8">
      <c r="A2447" t="s">
        <v>2761</v>
      </c>
      <c r="B2447" s="1">
        <v>45479</v>
      </c>
      <c r="C2447" t="s">
        <v>29</v>
      </c>
      <c r="D2447" t="s">
        <v>23</v>
      </c>
      <c r="E2447" t="s">
        <v>11</v>
      </c>
      <c r="F2447">
        <v>149574.95000000001</v>
      </c>
      <c r="G2447">
        <v>8.73</v>
      </c>
      <c r="H2447">
        <v>42097.86</v>
      </c>
    </row>
    <row r="2448" spans="1:8">
      <c r="A2448" t="s">
        <v>2762</v>
      </c>
      <c r="B2448" s="1">
        <v>45953</v>
      </c>
      <c r="C2448" t="s">
        <v>1067</v>
      </c>
      <c r="D2448" t="s">
        <v>23</v>
      </c>
      <c r="E2448" t="s">
        <v>30</v>
      </c>
      <c r="F2448">
        <v>90103.679999999993</v>
      </c>
      <c r="G2448">
        <v>0.94</v>
      </c>
      <c r="H2448">
        <v>46164.800000000003</v>
      </c>
    </row>
    <row r="2449" spans="1:8">
      <c r="A2449" t="s">
        <v>2763</v>
      </c>
      <c r="B2449" s="1">
        <v>45504</v>
      </c>
      <c r="C2449" t="s">
        <v>268</v>
      </c>
      <c r="D2449" t="s">
        <v>39</v>
      </c>
      <c r="E2449" t="s">
        <v>30</v>
      </c>
      <c r="F2449">
        <v>211592.87</v>
      </c>
      <c r="G2449">
        <v>17.55</v>
      </c>
      <c r="H2449">
        <v>73259.600000000006</v>
      </c>
    </row>
    <row r="2450" spans="1:8">
      <c r="A2450" t="s">
        <v>2764</v>
      </c>
      <c r="B2450" s="1">
        <v>45566</v>
      </c>
      <c r="C2450" t="s">
        <v>178</v>
      </c>
      <c r="D2450" t="s">
        <v>14</v>
      </c>
      <c r="E2450" t="s">
        <v>11</v>
      </c>
      <c r="F2450">
        <v>174321.69</v>
      </c>
      <c r="G2450">
        <v>21.65</v>
      </c>
      <c r="H2450">
        <v>66066</v>
      </c>
    </row>
    <row r="2451" spans="1:8">
      <c r="A2451" t="s">
        <v>2765</v>
      </c>
      <c r="B2451" s="1">
        <v>45411</v>
      </c>
      <c r="C2451" t="s">
        <v>1204</v>
      </c>
      <c r="D2451" t="s">
        <v>23</v>
      </c>
      <c r="E2451" t="s">
        <v>20</v>
      </c>
      <c r="F2451">
        <v>202119.28</v>
      </c>
      <c r="G2451">
        <v>23.24</v>
      </c>
      <c r="H2451">
        <v>73504.31</v>
      </c>
    </row>
    <row r="2452" spans="1:8">
      <c r="A2452" t="s">
        <v>2766</v>
      </c>
      <c r="B2452" s="1">
        <v>45476</v>
      </c>
      <c r="C2452" t="s">
        <v>566</v>
      </c>
      <c r="D2452" t="s">
        <v>23</v>
      </c>
      <c r="E2452" t="s">
        <v>20</v>
      </c>
      <c r="F2452">
        <v>149832.23000000001</v>
      </c>
      <c r="G2452">
        <v>3.51</v>
      </c>
      <c r="H2452">
        <v>61824.36</v>
      </c>
    </row>
    <row r="2453" spans="1:8">
      <c r="A2453" t="s">
        <v>2767</v>
      </c>
      <c r="B2453" s="1">
        <v>45945</v>
      </c>
      <c r="C2453" t="s">
        <v>584</v>
      </c>
      <c r="D2453" t="s">
        <v>23</v>
      </c>
      <c r="E2453" t="s">
        <v>30</v>
      </c>
      <c r="F2453">
        <v>93026.73</v>
      </c>
      <c r="G2453">
        <v>18.57</v>
      </c>
      <c r="H2453">
        <v>45276.01</v>
      </c>
    </row>
    <row r="2454" spans="1:8">
      <c r="A2454" t="s">
        <v>2768</v>
      </c>
      <c r="B2454" s="1">
        <v>45382</v>
      </c>
      <c r="C2454" t="s">
        <v>672</v>
      </c>
      <c r="D2454" t="s">
        <v>39</v>
      </c>
      <c r="E2454" t="s">
        <v>17</v>
      </c>
      <c r="F2454">
        <v>122369.93</v>
      </c>
      <c r="G2454">
        <v>16.21</v>
      </c>
      <c r="H2454">
        <v>54089.02</v>
      </c>
    </row>
    <row r="2455" spans="1:8">
      <c r="A2455" t="s">
        <v>2769</v>
      </c>
      <c r="B2455" s="1">
        <v>45812</v>
      </c>
      <c r="C2455" t="s">
        <v>718</v>
      </c>
      <c r="D2455" t="s">
        <v>23</v>
      </c>
      <c r="E2455" t="s">
        <v>30</v>
      </c>
      <c r="F2455">
        <v>96097.279999999999</v>
      </c>
      <c r="G2455">
        <v>18.05</v>
      </c>
      <c r="H2455">
        <v>27003.31</v>
      </c>
    </row>
    <row r="2456" spans="1:8">
      <c r="A2456" t="s">
        <v>2770</v>
      </c>
      <c r="B2456" s="1">
        <v>45651</v>
      </c>
      <c r="C2456" t="s">
        <v>67</v>
      </c>
      <c r="D2456" t="s">
        <v>10</v>
      </c>
      <c r="E2456" t="s">
        <v>17</v>
      </c>
      <c r="F2456">
        <v>150759.07999999999</v>
      </c>
      <c r="G2456">
        <v>2.67</v>
      </c>
      <c r="H2456">
        <v>39219.03</v>
      </c>
    </row>
    <row r="2457" spans="1:8">
      <c r="A2457" t="s">
        <v>2771</v>
      </c>
      <c r="B2457" s="1">
        <v>46012</v>
      </c>
      <c r="C2457" t="s">
        <v>610</v>
      </c>
      <c r="D2457" t="s">
        <v>10</v>
      </c>
      <c r="E2457" t="s">
        <v>11</v>
      </c>
      <c r="F2457">
        <v>81905.149999999994</v>
      </c>
      <c r="G2457">
        <v>15.18</v>
      </c>
      <c r="H2457">
        <v>25840.38</v>
      </c>
    </row>
    <row r="2458" spans="1:8">
      <c r="A2458" t="s">
        <v>2772</v>
      </c>
      <c r="B2458" s="1">
        <v>45411</v>
      </c>
      <c r="C2458" t="s">
        <v>473</v>
      </c>
      <c r="D2458" t="s">
        <v>10</v>
      </c>
      <c r="E2458" t="s">
        <v>30</v>
      </c>
      <c r="F2458">
        <v>120587.81</v>
      </c>
      <c r="G2458">
        <v>6.67</v>
      </c>
      <c r="H2458">
        <v>56842.35</v>
      </c>
    </row>
    <row r="2459" spans="1:8">
      <c r="A2459" t="s">
        <v>2773</v>
      </c>
      <c r="B2459" s="1">
        <v>45845</v>
      </c>
      <c r="C2459" t="s">
        <v>769</v>
      </c>
      <c r="D2459" t="s">
        <v>39</v>
      </c>
      <c r="E2459" t="s">
        <v>11</v>
      </c>
      <c r="F2459">
        <v>174253.43</v>
      </c>
      <c r="G2459">
        <v>15.69</v>
      </c>
      <c r="H2459">
        <v>66801.73</v>
      </c>
    </row>
    <row r="2460" spans="1:8">
      <c r="A2460" t="s">
        <v>2774</v>
      </c>
      <c r="B2460" s="1">
        <v>45802</v>
      </c>
      <c r="C2460" t="s">
        <v>303</v>
      </c>
      <c r="D2460" t="s">
        <v>10</v>
      </c>
      <c r="E2460" t="s">
        <v>11</v>
      </c>
      <c r="F2460">
        <v>64993.39</v>
      </c>
      <c r="G2460">
        <v>5.99</v>
      </c>
      <c r="H2460">
        <v>16644.5</v>
      </c>
    </row>
    <row r="2461" spans="1:8">
      <c r="A2461" t="s">
        <v>2775</v>
      </c>
      <c r="B2461" s="1">
        <v>45300</v>
      </c>
      <c r="C2461" t="s">
        <v>202</v>
      </c>
      <c r="D2461" t="s">
        <v>23</v>
      </c>
      <c r="E2461" t="s">
        <v>11</v>
      </c>
      <c r="F2461">
        <v>43939.81</v>
      </c>
      <c r="G2461">
        <v>14.35</v>
      </c>
      <c r="H2461">
        <v>14564.92</v>
      </c>
    </row>
    <row r="2462" spans="1:8">
      <c r="A2462" t="s">
        <v>2776</v>
      </c>
      <c r="B2462" s="1">
        <v>45840</v>
      </c>
      <c r="C2462" t="s">
        <v>628</v>
      </c>
      <c r="D2462" t="s">
        <v>14</v>
      </c>
      <c r="E2462" t="s">
        <v>30</v>
      </c>
      <c r="F2462">
        <v>177377.68</v>
      </c>
      <c r="G2462">
        <v>2.2999999999999998</v>
      </c>
      <c r="H2462">
        <v>53139.61</v>
      </c>
    </row>
    <row r="2463" spans="1:8">
      <c r="A2463" t="s">
        <v>2777</v>
      </c>
      <c r="B2463" s="1">
        <v>45802</v>
      </c>
      <c r="C2463" t="s">
        <v>842</v>
      </c>
      <c r="D2463" t="s">
        <v>10</v>
      </c>
      <c r="E2463" t="s">
        <v>30</v>
      </c>
      <c r="F2463">
        <v>222874.19</v>
      </c>
      <c r="G2463">
        <v>2.1</v>
      </c>
      <c r="H2463">
        <v>78939.8</v>
      </c>
    </row>
    <row r="2464" spans="1:8">
      <c r="A2464" t="s">
        <v>2778</v>
      </c>
      <c r="B2464" s="1">
        <v>45922</v>
      </c>
      <c r="C2464" t="s">
        <v>41</v>
      </c>
      <c r="D2464" t="s">
        <v>10</v>
      </c>
      <c r="E2464" t="s">
        <v>30</v>
      </c>
      <c r="F2464">
        <v>94902.09</v>
      </c>
      <c r="G2464">
        <v>24.94</v>
      </c>
      <c r="H2464">
        <v>39976.699999999997</v>
      </c>
    </row>
    <row r="2465" spans="1:8">
      <c r="A2465" t="s">
        <v>2779</v>
      </c>
      <c r="B2465" s="1">
        <v>45429</v>
      </c>
      <c r="C2465" t="s">
        <v>859</v>
      </c>
      <c r="D2465" t="s">
        <v>39</v>
      </c>
      <c r="E2465" t="s">
        <v>20</v>
      </c>
      <c r="F2465">
        <v>109455.86</v>
      </c>
      <c r="G2465">
        <v>6.85</v>
      </c>
      <c r="H2465">
        <v>48032.05</v>
      </c>
    </row>
    <row r="2466" spans="1:8">
      <c r="A2466" t="s">
        <v>2780</v>
      </c>
      <c r="B2466" s="1">
        <v>45778</v>
      </c>
      <c r="C2466" t="s">
        <v>1624</v>
      </c>
      <c r="D2466" t="s">
        <v>23</v>
      </c>
      <c r="E2466" t="s">
        <v>17</v>
      </c>
      <c r="F2466">
        <v>211438.3</v>
      </c>
      <c r="G2466">
        <v>23.35</v>
      </c>
      <c r="H2466">
        <v>93229.61</v>
      </c>
    </row>
    <row r="2467" spans="1:8">
      <c r="A2467" t="s">
        <v>2781</v>
      </c>
      <c r="B2467" s="1">
        <v>45754</v>
      </c>
      <c r="C2467" t="s">
        <v>288</v>
      </c>
      <c r="D2467" t="s">
        <v>14</v>
      </c>
      <c r="E2467" t="s">
        <v>11</v>
      </c>
      <c r="F2467">
        <v>173325.45</v>
      </c>
      <c r="G2467">
        <v>21.78</v>
      </c>
      <c r="H2467">
        <v>60003.38</v>
      </c>
    </row>
    <row r="2468" spans="1:8">
      <c r="A2468" t="s">
        <v>2782</v>
      </c>
      <c r="B2468" s="1">
        <v>45738</v>
      </c>
      <c r="C2468" t="s">
        <v>148</v>
      </c>
      <c r="D2468" t="s">
        <v>23</v>
      </c>
      <c r="E2468" t="s">
        <v>30</v>
      </c>
      <c r="F2468">
        <v>29691.31</v>
      </c>
      <c r="G2468">
        <v>3.65</v>
      </c>
      <c r="H2468">
        <v>16210.92</v>
      </c>
    </row>
    <row r="2469" spans="1:8">
      <c r="A2469" t="s">
        <v>2783</v>
      </c>
      <c r="B2469" s="1">
        <v>45707</v>
      </c>
      <c r="C2469" t="s">
        <v>331</v>
      </c>
      <c r="D2469" t="s">
        <v>14</v>
      </c>
      <c r="E2469" t="s">
        <v>11</v>
      </c>
      <c r="F2469">
        <v>196431.77</v>
      </c>
      <c r="G2469">
        <v>20.6</v>
      </c>
      <c r="H2469">
        <v>83618.820000000007</v>
      </c>
    </row>
    <row r="2470" spans="1:8">
      <c r="A2470" t="s">
        <v>2784</v>
      </c>
      <c r="B2470" s="1">
        <v>45310</v>
      </c>
      <c r="C2470" t="s">
        <v>95</v>
      </c>
      <c r="D2470" t="s">
        <v>39</v>
      </c>
      <c r="E2470" t="s">
        <v>11</v>
      </c>
      <c r="F2470">
        <v>16129.3</v>
      </c>
      <c r="G2470">
        <v>0.01</v>
      </c>
      <c r="H2470">
        <v>7074.14</v>
      </c>
    </row>
    <row r="2471" spans="1:8">
      <c r="A2471" t="s">
        <v>2785</v>
      </c>
      <c r="B2471" s="1">
        <v>45809</v>
      </c>
      <c r="C2471" t="s">
        <v>375</v>
      </c>
      <c r="D2471" t="s">
        <v>14</v>
      </c>
      <c r="E2471" t="s">
        <v>20</v>
      </c>
      <c r="F2471">
        <v>211681.2</v>
      </c>
      <c r="G2471">
        <v>7.13</v>
      </c>
      <c r="H2471">
        <v>105404.63</v>
      </c>
    </row>
    <row r="2472" spans="1:8">
      <c r="A2472" t="s">
        <v>2786</v>
      </c>
      <c r="B2472" s="1">
        <v>45334</v>
      </c>
      <c r="C2472" t="s">
        <v>584</v>
      </c>
      <c r="D2472" t="s">
        <v>39</v>
      </c>
      <c r="E2472" t="s">
        <v>17</v>
      </c>
      <c r="F2472">
        <v>105739.91</v>
      </c>
      <c r="G2472">
        <v>2.48</v>
      </c>
      <c r="H2472">
        <v>46958.63</v>
      </c>
    </row>
    <row r="2473" spans="1:8">
      <c r="A2473" t="s">
        <v>2787</v>
      </c>
      <c r="B2473" s="1">
        <v>45497</v>
      </c>
      <c r="C2473" t="s">
        <v>138</v>
      </c>
      <c r="D2473" t="s">
        <v>23</v>
      </c>
      <c r="E2473" t="s">
        <v>11</v>
      </c>
      <c r="F2473">
        <v>117924.18</v>
      </c>
      <c r="G2473">
        <v>19.55</v>
      </c>
      <c r="H2473">
        <v>50579.62</v>
      </c>
    </row>
    <row r="2474" spans="1:8">
      <c r="A2474" t="s">
        <v>2788</v>
      </c>
      <c r="B2474" s="1">
        <v>45691</v>
      </c>
      <c r="C2474" t="s">
        <v>1311</v>
      </c>
      <c r="D2474" t="s">
        <v>39</v>
      </c>
      <c r="E2474" t="s">
        <v>20</v>
      </c>
      <c r="F2474">
        <v>122038.68</v>
      </c>
      <c r="G2474">
        <v>22.29</v>
      </c>
      <c r="H2474">
        <v>60798.559999999998</v>
      </c>
    </row>
    <row r="2475" spans="1:8">
      <c r="A2475" t="s">
        <v>2789</v>
      </c>
      <c r="B2475" s="1">
        <v>45646</v>
      </c>
      <c r="C2475" t="s">
        <v>529</v>
      </c>
      <c r="D2475" t="s">
        <v>10</v>
      </c>
      <c r="E2475" t="s">
        <v>20</v>
      </c>
      <c r="F2475">
        <v>107943.99</v>
      </c>
      <c r="G2475">
        <v>17.87</v>
      </c>
      <c r="H2475">
        <v>30691.35</v>
      </c>
    </row>
    <row r="2476" spans="1:8">
      <c r="A2476" t="s">
        <v>2790</v>
      </c>
      <c r="B2476" s="1">
        <v>45948</v>
      </c>
      <c r="C2476" t="s">
        <v>61</v>
      </c>
      <c r="D2476" t="s">
        <v>10</v>
      </c>
      <c r="E2476" t="s">
        <v>20</v>
      </c>
      <c r="F2476">
        <v>231177.96</v>
      </c>
      <c r="G2476">
        <v>23.95</v>
      </c>
      <c r="H2476">
        <v>69536.44</v>
      </c>
    </row>
    <row r="2477" spans="1:8">
      <c r="A2477" t="s">
        <v>2791</v>
      </c>
      <c r="B2477" s="1">
        <v>45845</v>
      </c>
      <c r="C2477" t="s">
        <v>694</v>
      </c>
      <c r="D2477" t="s">
        <v>39</v>
      </c>
      <c r="E2477" t="s">
        <v>20</v>
      </c>
      <c r="F2477">
        <v>202848.9</v>
      </c>
      <c r="G2477">
        <v>12.14</v>
      </c>
      <c r="H2477">
        <v>76503.5</v>
      </c>
    </row>
    <row r="2478" spans="1:8">
      <c r="A2478" t="s">
        <v>2792</v>
      </c>
      <c r="B2478" s="1">
        <v>45436</v>
      </c>
      <c r="C2478" t="s">
        <v>119</v>
      </c>
      <c r="D2478" t="s">
        <v>23</v>
      </c>
      <c r="E2478" t="s">
        <v>11</v>
      </c>
      <c r="F2478">
        <v>136573.57</v>
      </c>
      <c r="G2478">
        <v>17.72</v>
      </c>
      <c r="H2478">
        <v>65350.04</v>
      </c>
    </row>
    <row r="2479" spans="1:8">
      <c r="A2479" t="s">
        <v>2793</v>
      </c>
      <c r="B2479" s="1">
        <v>45488</v>
      </c>
      <c r="C2479" t="s">
        <v>1130</v>
      </c>
      <c r="D2479" t="s">
        <v>14</v>
      </c>
      <c r="E2479" t="s">
        <v>17</v>
      </c>
      <c r="F2479">
        <v>193159.41</v>
      </c>
      <c r="G2479">
        <v>2.0299999999999998</v>
      </c>
      <c r="H2479">
        <v>70658.240000000005</v>
      </c>
    </row>
    <row r="2480" spans="1:8">
      <c r="A2480" t="s">
        <v>2794</v>
      </c>
      <c r="B2480" s="1">
        <v>45612</v>
      </c>
      <c r="C2480" t="s">
        <v>317</v>
      </c>
      <c r="D2480" t="s">
        <v>14</v>
      </c>
      <c r="E2480" t="s">
        <v>30</v>
      </c>
      <c r="F2480">
        <v>246174.85</v>
      </c>
      <c r="G2480">
        <v>7.98</v>
      </c>
      <c r="H2480">
        <v>80519.16</v>
      </c>
    </row>
    <row r="2481" spans="1:8">
      <c r="A2481" t="s">
        <v>2795</v>
      </c>
      <c r="B2481" s="1">
        <v>45314</v>
      </c>
      <c r="C2481" t="s">
        <v>752</v>
      </c>
      <c r="D2481" t="s">
        <v>39</v>
      </c>
      <c r="E2481" t="s">
        <v>17</v>
      </c>
      <c r="F2481">
        <v>168232.09</v>
      </c>
      <c r="G2481">
        <v>13.3</v>
      </c>
      <c r="H2481">
        <v>73412.960000000006</v>
      </c>
    </row>
    <row r="2482" spans="1:8">
      <c r="A2482" t="s">
        <v>2796</v>
      </c>
      <c r="B2482" s="1">
        <v>45351</v>
      </c>
      <c r="C2482" t="s">
        <v>9</v>
      </c>
      <c r="D2482" t="s">
        <v>39</v>
      </c>
      <c r="E2482" t="s">
        <v>20</v>
      </c>
      <c r="F2482">
        <v>247050.03</v>
      </c>
      <c r="G2482">
        <v>19.45</v>
      </c>
      <c r="H2482">
        <v>112835.4</v>
      </c>
    </row>
    <row r="2483" spans="1:8">
      <c r="A2483" t="s">
        <v>2797</v>
      </c>
      <c r="B2483" s="1">
        <v>45492</v>
      </c>
      <c r="C2483" t="s">
        <v>662</v>
      </c>
      <c r="D2483" t="s">
        <v>39</v>
      </c>
      <c r="E2483" t="s">
        <v>20</v>
      </c>
      <c r="F2483">
        <v>123791.4</v>
      </c>
      <c r="G2483">
        <v>24.12</v>
      </c>
      <c r="H2483">
        <v>57916.3</v>
      </c>
    </row>
    <row r="2484" spans="1:8">
      <c r="A2484" t="s">
        <v>2798</v>
      </c>
      <c r="B2484" s="1">
        <v>45531</v>
      </c>
      <c r="C2484" t="s">
        <v>479</v>
      </c>
      <c r="D2484" t="s">
        <v>14</v>
      </c>
      <c r="E2484" t="s">
        <v>17</v>
      </c>
      <c r="F2484">
        <v>170649.36</v>
      </c>
      <c r="G2484">
        <v>10.130000000000001</v>
      </c>
      <c r="H2484">
        <v>44306.52</v>
      </c>
    </row>
    <row r="2485" spans="1:8">
      <c r="A2485" t="s">
        <v>2799</v>
      </c>
      <c r="B2485" s="1">
        <v>45294</v>
      </c>
      <c r="C2485" t="s">
        <v>215</v>
      </c>
      <c r="D2485" t="s">
        <v>39</v>
      </c>
      <c r="E2485" t="s">
        <v>11</v>
      </c>
      <c r="F2485">
        <v>38749.74</v>
      </c>
      <c r="G2485">
        <v>13.92</v>
      </c>
      <c r="H2485">
        <v>17673.169999999998</v>
      </c>
    </row>
    <row r="2486" spans="1:8">
      <c r="A2486" t="s">
        <v>2800</v>
      </c>
      <c r="B2486" s="1">
        <v>45434</v>
      </c>
      <c r="C2486" t="s">
        <v>974</v>
      </c>
      <c r="D2486" t="s">
        <v>14</v>
      </c>
      <c r="E2486" t="s">
        <v>20</v>
      </c>
      <c r="F2486">
        <v>188198.49</v>
      </c>
      <c r="G2486">
        <v>18.91</v>
      </c>
      <c r="H2486">
        <v>72154.67</v>
      </c>
    </row>
    <row r="2487" spans="1:8">
      <c r="A2487" t="s">
        <v>2801</v>
      </c>
      <c r="B2487" s="1">
        <v>45582</v>
      </c>
      <c r="C2487" t="s">
        <v>622</v>
      </c>
      <c r="D2487" t="s">
        <v>39</v>
      </c>
      <c r="E2487" t="s">
        <v>11</v>
      </c>
      <c r="F2487">
        <v>198577.77</v>
      </c>
      <c r="G2487">
        <v>24.41</v>
      </c>
      <c r="H2487">
        <v>77375.850000000006</v>
      </c>
    </row>
    <row r="2488" spans="1:8">
      <c r="A2488" t="s">
        <v>2802</v>
      </c>
      <c r="B2488" s="1">
        <v>45618</v>
      </c>
      <c r="C2488" t="s">
        <v>548</v>
      </c>
      <c r="D2488" t="s">
        <v>39</v>
      </c>
      <c r="E2488" t="s">
        <v>11</v>
      </c>
      <c r="F2488">
        <v>232425.15</v>
      </c>
      <c r="G2488">
        <v>22.13</v>
      </c>
      <c r="H2488">
        <v>62929.5</v>
      </c>
    </row>
    <row r="2489" spans="1:8">
      <c r="A2489" t="s">
        <v>2803</v>
      </c>
      <c r="B2489" s="1">
        <v>45614</v>
      </c>
      <c r="C2489" t="s">
        <v>65</v>
      </c>
      <c r="D2489" t="s">
        <v>10</v>
      </c>
      <c r="E2489" t="s">
        <v>30</v>
      </c>
      <c r="F2489">
        <v>114436.87</v>
      </c>
      <c r="G2489">
        <v>24.17</v>
      </c>
      <c r="H2489">
        <v>38973.25</v>
      </c>
    </row>
    <row r="2490" spans="1:8">
      <c r="A2490" t="s">
        <v>2804</v>
      </c>
      <c r="B2490" s="1">
        <v>45725</v>
      </c>
      <c r="C2490" t="s">
        <v>77</v>
      </c>
      <c r="D2490" t="s">
        <v>14</v>
      </c>
      <c r="E2490" t="s">
        <v>11</v>
      </c>
      <c r="F2490">
        <v>50390.62</v>
      </c>
      <c r="G2490">
        <v>4.37</v>
      </c>
      <c r="H2490">
        <v>21020.84</v>
      </c>
    </row>
    <row r="2491" spans="1:8">
      <c r="A2491" t="s">
        <v>2805</v>
      </c>
      <c r="B2491" s="1">
        <v>45946</v>
      </c>
      <c r="C2491" t="s">
        <v>326</v>
      </c>
      <c r="D2491" t="s">
        <v>14</v>
      </c>
      <c r="E2491" t="s">
        <v>17</v>
      </c>
      <c r="F2491">
        <v>56770.47</v>
      </c>
      <c r="G2491">
        <v>19.670000000000002</v>
      </c>
      <c r="H2491">
        <v>16708.349999999999</v>
      </c>
    </row>
    <row r="2492" spans="1:8">
      <c r="A2492" t="s">
        <v>2806</v>
      </c>
      <c r="B2492" s="1">
        <v>45498</v>
      </c>
      <c r="C2492" t="s">
        <v>314</v>
      </c>
      <c r="D2492" t="s">
        <v>14</v>
      </c>
      <c r="E2492" t="s">
        <v>30</v>
      </c>
      <c r="F2492">
        <v>184930.84</v>
      </c>
      <c r="G2492">
        <v>7.96</v>
      </c>
      <c r="H2492">
        <v>85455.25</v>
      </c>
    </row>
    <row r="2493" spans="1:8">
      <c r="A2493" t="s">
        <v>2807</v>
      </c>
      <c r="B2493" s="1">
        <v>45457</v>
      </c>
      <c r="C2493" t="s">
        <v>1381</v>
      </c>
      <c r="D2493" t="s">
        <v>39</v>
      </c>
      <c r="E2493" t="s">
        <v>11</v>
      </c>
      <c r="F2493">
        <v>100880.44</v>
      </c>
      <c r="G2493">
        <v>3.24</v>
      </c>
      <c r="H2493">
        <v>55429.5</v>
      </c>
    </row>
    <row r="2494" spans="1:8">
      <c r="A2494" t="s">
        <v>2808</v>
      </c>
      <c r="B2494" s="1">
        <v>45618</v>
      </c>
      <c r="C2494" t="s">
        <v>672</v>
      </c>
      <c r="D2494" t="s">
        <v>39</v>
      </c>
      <c r="E2494" t="s">
        <v>30</v>
      </c>
      <c r="F2494">
        <v>226317.15</v>
      </c>
      <c r="G2494">
        <v>3.19</v>
      </c>
      <c r="H2494">
        <v>93949.42</v>
      </c>
    </row>
    <row r="2495" spans="1:8">
      <c r="A2495" t="s">
        <v>2809</v>
      </c>
      <c r="B2495" s="1">
        <v>45887</v>
      </c>
      <c r="C2495" t="s">
        <v>380</v>
      </c>
      <c r="D2495" t="s">
        <v>39</v>
      </c>
      <c r="E2495" t="s">
        <v>20</v>
      </c>
      <c r="F2495">
        <v>102043.1</v>
      </c>
      <c r="G2495">
        <v>20.2</v>
      </c>
      <c r="H2495">
        <v>51953.02</v>
      </c>
    </row>
    <row r="2496" spans="1:8">
      <c r="A2496" t="s">
        <v>2810</v>
      </c>
      <c r="B2496" s="1">
        <v>46015</v>
      </c>
      <c r="C2496" t="s">
        <v>726</v>
      </c>
      <c r="D2496" t="s">
        <v>14</v>
      </c>
      <c r="E2496" t="s">
        <v>30</v>
      </c>
      <c r="F2496">
        <v>137517.13</v>
      </c>
      <c r="G2496">
        <v>13.88</v>
      </c>
      <c r="H2496">
        <v>62519.44</v>
      </c>
    </row>
    <row r="2497" spans="1:8">
      <c r="A2497" t="s">
        <v>2811</v>
      </c>
      <c r="B2497" s="1">
        <v>45584</v>
      </c>
      <c r="C2497" t="s">
        <v>260</v>
      </c>
      <c r="D2497" t="s">
        <v>14</v>
      </c>
      <c r="E2497" t="s">
        <v>17</v>
      </c>
      <c r="F2497">
        <v>94945.25</v>
      </c>
      <c r="G2497">
        <v>3.05</v>
      </c>
      <c r="H2497">
        <v>28667.67</v>
      </c>
    </row>
    <row r="2498" spans="1:8">
      <c r="A2498" t="s">
        <v>2812</v>
      </c>
      <c r="B2498" s="1">
        <v>45855</v>
      </c>
      <c r="C2498" t="s">
        <v>171</v>
      </c>
      <c r="D2498" t="s">
        <v>10</v>
      </c>
      <c r="E2498" t="s">
        <v>30</v>
      </c>
      <c r="F2498">
        <v>247114.3</v>
      </c>
      <c r="G2498">
        <v>12.43</v>
      </c>
      <c r="H2498">
        <v>87848.21</v>
      </c>
    </row>
    <row r="2499" spans="1:8">
      <c r="A2499" t="s">
        <v>2813</v>
      </c>
      <c r="B2499" s="1">
        <v>45293</v>
      </c>
      <c r="C2499" t="s">
        <v>455</v>
      </c>
      <c r="D2499" t="s">
        <v>23</v>
      </c>
      <c r="E2499" t="s">
        <v>30</v>
      </c>
      <c r="F2499">
        <v>205372</v>
      </c>
      <c r="G2499">
        <v>3.08</v>
      </c>
      <c r="H2499">
        <v>91912.5</v>
      </c>
    </row>
    <row r="2500" spans="1:8">
      <c r="A2500" t="s">
        <v>2814</v>
      </c>
      <c r="B2500" s="1">
        <v>45341</v>
      </c>
      <c r="C2500" t="s">
        <v>233</v>
      </c>
      <c r="D2500" t="s">
        <v>10</v>
      </c>
      <c r="E2500" t="s">
        <v>17</v>
      </c>
      <c r="F2500">
        <v>38410.639999999999</v>
      </c>
      <c r="G2500">
        <v>6.71</v>
      </c>
      <c r="H2500">
        <v>16470.509999999998</v>
      </c>
    </row>
    <row r="2501" spans="1:8">
      <c r="A2501" t="s">
        <v>2815</v>
      </c>
      <c r="B2501" s="1">
        <v>45334</v>
      </c>
      <c r="C2501" t="s">
        <v>75</v>
      </c>
      <c r="D2501" t="s">
        <v>10</v>
      </c>
      <c r="E2501" t="s">
        <v>30</v>
      </c>
      <c r="F2501">
        <v>126751.35</v>
      </c>
      <c r="G2501">
        <v>2.15</v>
      </c>
      <c r="H2501">
        <v>34616.699999999997</v>
      </c>
    </row>
    <row r="2502" spans="1:8">
      <c r="A2502" t="s">
        <v>2816</v>
      </c>
      <c r="B2502" s="1">
        <v>45672</v>
      </c>
      <c r="C2502" t="s">
        <v>85</v>
      </c>
      <c r="D2502" t="s">
        <v>39</v>
      </c>
      <c r="E2502" t="s">
        <v>11</v>
      </c>
      <c r="F2502">
        <v>58010.62</v>
      </c>
      <c r="G2502">
        <v>16.88</v>
      </c>
      <c r="H2502">
        <v>26116.76</v>
      </c>
    </row>
    <row r="2503" spans="1:8">
      <c r="A2503" t="s">
        <v>2817</v>
      </c>
      <c r="B2503" s="1">
        <v>45765</v>
      </c>
      <c r="C2503" t="s">
        <v>266</v>
      </c>
      <c r="D2503" t="s">
        <v>14</v>
      </c>
      <c r="E2503" t="s">
        <v>17</v>
      </c>
      <c r="F2503">
        <v>234644.67</v>
      </c>
      <c r="G2503">
        <v>23.3</v>
      </c>
      <c r="H2503">
        <v>113657.85</v>
      </c>
    </row>
    <row r="2504" spans="1:8">
      <c r="A2504" t="s">
        <v>2818</v>
      </c>
      <c r="B2504" s="1">
        <v>45691</v>
      </c>
      <c r="C2504" t="s">
        <v>108</v>
      </c>
      <c r="D2504" t="s">
        <v>39</v>
      </c>
      <c r="E2504" t="s">
        <v>17</v>
      </c>
      <c r="F2504">
        <v>169782.37</v>
      </c>
      <c r="G2504">
        <v>7.61</v>
      </c>
      <c r="H2504">
        <v>65383.66</v>
      </c>
    </row>
    <row r="2505" spans="1:8">
      <c r="A2505" t="s">
        <v>2819</v>
      </c>
      <c r="B2505" s="1">
        <v>45549</v>
      </c>
      <c r="C2505" t="s">
        <v>1177</v>
      </c>
      <c r="D2505" t="s">
        <v>14</v>
      </c>
      <c r="E2505" t="s">
        <v>11</v>
      </c>
      <c r="F2505">
        <v>204448.74</v>
      </c>
      <c r="G2505">
        <v>14.36</v>
      </c>
      <c r="H2505">
        <v>52299.61</v>
      </c>
    </row>
    <row r="2506" spans="1:8">
      <c r="A2506" t="s">
        <v>2820</v>
      </c>
      <c r="B2506" s="1">
        <v>45728</v>
      </c>
      <c r="C2506" t="s">
        <v>286</v>
      </c>
      <c r="D2506" t="s">
        <v>39</v>
      </c>
      <c r="E2506" t="s">
        <v>30</v>
      </c>
      <c r="F2506">
        <v>42098.92</v>
      </c>
      <c r="G2506">
        <v>16.579999999999998</v>
      </c>
      <c r="H2506">
        <v>13790.84</v>
      </c>
    </row>
    <row r="2507" spans="1:8">
      <c r="A2507" t="s">
        <v>2821</v>
      </c>
      <c r="B2507" s="1">
        <v>45373</v>
      </c>
      <c r="C2507" t="s">
        <v>29</v>
      </c>
      <c r="D2507" t="s">
        <v>14</v>
      </c>
      <c r="E2507" t="s">
        <v>20</v>
      </c>
      <c r="F2507">
        <v>151813.66</v>
      </c>
      <c r="G2507">
        <v>13.79</v>
      </c>
      <c r="H2507">
        <v>62731.42</v>
      </c>
    </row>
    <row r="2508" spans="1:8">
      <c r="A2508" t="s">
        <v>2822</v>
      </c>
      <c r="B2508" s="1">
        <v>45962</v>
      </c>
      <c r="C2508" t="s">
        <v>430</v>
      </c>
      <c r="D2508" t="s">
        <v>23</v>
      </c>
      <c r="E2508" t="s">
        <v>17</v>
      </c>
      <c r="F2508">
        <v>45748.29</v>
      </c>
      <c r="G2508">
        <v>19.559999999999999</v>
      </c>
      <c r="H2508">
        <v>23609.1</v>
      </c>
    </row>
    <row r="2509" spans="1:8">
      <c r="A2509" t="s">
        <v>2823</v>
      </c>
      <c r="B2509" s="1">
        <v>45907</v>
      </c>
      <c r="C2509" t="s">
        <v>25</v>
      </c>
      <c r="D2509" t="s">
        <v>14</v>
      </c>
      <c r="E2509" t="s">
        <v>30</v>
      </c>
      <c r="F2509">
        <v>15185</v>
      </c>
      <c r="G2509">
        <v>4.0199999999999996</v>
      </c>
      <c r="H2509">
        <v>8327.26</v>
      </c>
    </row>
    <row r="2510" spans="1:8">
      <c r="A2510" t="s">
        <v>2824</v>
      </c>
      <c r="B2510" s="1">
        <v>45973</v>
      </c>
      <c r="C2510" t="s">
        <v>790</v>
      </c>
      <c r="D2510" t="s">
        <v>14</v>
      </c>
      <c r="E2510" t="s">
        <v>11</v>
      </c>
      <c r="F2510">
        <v>186195.43</v>
      </c>
      <c r="G2510">
        <v>23.74</v>
      </c>
      <c r="H2510">
        <v>102014.44</v>
      </c>
    </row>
    <row r="2511" spans="1:8">
      <c r="A2511" t="s">
        <v>2825</v>
      </c>
      <c r="B2511" s="1">
        <v>45772</v>
      </c>
      <c r="C2511" t="s">
        <v>231</v>
      </c>
      <c r="D2511" t="s">
        <v>23</v>
      </c>
      <c r="E2511" t="s">
        <v>20</v>
      </c>
      <c r="F2511">
        <v>87047.06</v>
      </c>
      <c r="G2511">
        <v>5.6</v>
      </c>
      <c r="H2511">
        <v>29921.06</v>
      </c>
    </row>
    <row r="2512" spans="1:8">
      <c r="A2512" t="s">
        <v>2826</v>
      </c>
      <c r="B2512" s="1">
        <v>45331</v>
      </c>
      <c r="C2512" t="s">
        <v>427</v>
      </c>
      <c r="D2512" t="s">
        <v>10</v>
      </c>
      <c r="E2512" t="s">
        <v>11</v>
      </c>
      <c r="F2512">
        <v>228480.65</v>
      </c>
      <c r="G2512">
        <v>0.02</v>
      </c>
      <c r="H2512">
        <v>67101.009999999995</v>
      </c>
    </row>
    <row r="2513" spans="1:8">
      <c r="A2513" t="s">
        <v>2827</v>
      </c>
      <c r="B2513" s="1">
        <v>45615</v>
      </c>
      <c r="C2513" t="s">
        <v>869</v>
      </c>
      <c r="D2513" t="s">
        <v>10</v>
      </c>
      <c r="E2513" t="s">
        <v>30</v>
      </c>
      <c r="F2513">
        <v>169780.73</v>
      </c>
      <c r="G2513">
        <v>13.38</v>
      </c>
      <c r="H2513">
        <v>88901.89</v>
      </c>
    </row>
    <row r="2514" spans="1:8">
      <c r="A2514" t="s">
        <v>2828</v>
      </c>
      <c r="B2514" s="1">
        <v>45885</v>
      </c>
      <c r="C2514" t="s">
        <v>291</v>
      </c>
      <c r="D2514" t="s">
        <v>10</v>
      </c>
      <c r="E2514" t="s">
        <v>30</v>
      </c>
      <c r="F2514">
        <v>14539.14</v>
      </c>
      <c r="G2514">
        <v>3.79</v>
      </c>
      <c r="H2514">
        <v>7338.26</v>
      </c>
    </row>
    <row r="2515" spans="1:8">
      <c r="A2515" t="s">
        <v>2829</v>
      </c>
      <c r="B2515" s="1">
        <v>45478</v>
      </c>
      <c r="C2515" t="s">
        <v>169</v>
      </c>
      <c r="D2515" t="s">
        <v>23</v>
      </c>
      <c r="E2515" t="s">
        <v>17</v>
      </c>
      <c r="F2515">
        <v>159676.29999999999</v>
      </c>
      <c r="G2515">
        <v>12.92</v>
      </c>
      <c r="H2515">
        <v>51704.68</v>
      </c>
    </row>
    <row r="2516" spans="1:8">
      <c r="A2516" t="s">
        <v>2830</v>
      </c>
      <c r="B2516" s="1">
        <v>45512</v>
      </c>
      <c r="C2516" t="s">
        <v>842</v>
      </c>
      <c r="D2516" t="s">
        <v>10</v>
      </c>
      <c r="E2516" t="s">
        <v>20</v>
      </c>
      <c r="F2516">
        <v>183150.82</v>
      </c>
      <c r="G2516">
        <v>1.45</v>
      </c>
      <c r="H2516">
        <v>80510.320000000007</v>
      </c>
    </row>
    <row r="2517" spans="1:8">
      <c r="A2517" t="s">
        <v>2831</v>
      </c>
      <c r="B2517" s="1">
        <v>45669</v>
      </c>
      <c r="C2517" t="s">
        <v>336</v>
      </c>
      <c r="D2517" t="s">
        <v>39</v>
      </c>
      <c r="E2517" t="s">
        <v>20</v>
      </c>
      <c r="F2517">
        <v>235035.2</v>
      </c>
      <c r="G2517">
        <v>21.3</v>
      </c>
      <c r="H2517">
        <v>105408.01</v>
      </c>
    </row>
    <row r="2518" spans="1:8">
      <c r="A2518" t="s">
        <v>2832</v>
      </c>
      <c r="B2518" s="1">
        <v>45359</v>
      </c>
      <c r="C2518" t="s">
        <v>439</v>
      </c>
      <c r="D2518" t="s">
        <v>23</v>
      </c>
      <c r="E2518" t="s">
        <v>11</v>
      </c>
      <c r="F2518">
        <v>105812.46</v>
      </c>
      <c r="G2518">
        <v>11.62</v>
      </c>
      <c r="H2518">
        <v>40108.050000000003</v>
      </c>
    </row>
    <row r="2519" spans="1:8">
      <c r="A2519" t="s">
        <v>2833</v>
      </c>
      <c r="B2519" s="1">
        <v>45502</v>
      </c>
      <c r="C2519" t="s">
        <v>344</v>
      </c>
      <c r="D2519" t="s">
        <v>10</v>
      </c>
      <c r="E2519" t="s">
        <v>17</v>
      </c>
      <c r="F2519">
        <v>77858.58</v>
      </c>
      <c r="G2519">
        <v>18.62</v>
      </c>
      <c r="H2519">
        <v>33955.089999999997</v>
      </c>
    </row>
    <row r="2520" spans="1:8">
      <c r="A2520" t="s">
        <v>2834</v>
      </c>
      <c r="B2520" s="1">
        <v>45727</v>
      </c>
      <c r="C2520" t="s">
        <v>479</v>
      </c>
      <c r="D2520" t="s">
        <v>14</v>
      </c>
      <c r="E2520" t="s">
        <v>20</v>
      </c>
      <c r="F2520">
        <v>156835.13</v>
      </c>
      <c r="G2520">
        <v>7.86</v>
      </c>
      <c r="H2520">
        <v>53676.4</v>
      </c>
    </row>
    <row r="2521" spans="1:8">
      <c r="A2521" t="s">
        <v>2835</v>
      </c>
      <c r="B2521" s="1">
        <v>45327</v>
      </c>
      <c r="C2521" t="s">
        <v>473</v>
      </c>
      <c r="D2521" t="s">
        <v>10</v>
      </c>
      <c r="E2521" t="s">
        <v>20</v>
      </c>
      <c r="F2521">
        <v>197440.74</v>
      </c>
      <c r="G2521">
        <v>18.86</v>
      </c>
      <c r="H2521">
        <v>79184.38</v>
      </c>
    </row>
    <row r="2522" spans="1:8">
      <c r="A2522" t="s">
        <v>2836</v>
      </c>
      <c r="B2522" s="1">
        <v>45572</v>
      </c>
      <c r="C2522" t="s">
        <v>36</v>
      </c>
      <c r="D2522" t="s">
        <v>23</v>
      </c>
      <c r="E2522" t="s">
        <v>11</v>
      </c>
      <c r="F2522">
        <v>245929.27</v>
      </c>
      <c r="G2522">
        <v>11.58</v>
      </c>
      <c r="H2522">
        <v>123190.72</v>
      </c>
    </row>
    <row r="2523" spans="1:8">
      <c r="A2523" t="s">
        <v>2837</v>
      </c>
      <c r="B2523" s="1">
        <v>45856</v>
      </c>
      <c r="C2523" t="s">
        <v>320</v>
      </c>
      <c r="D2523" t="s">
        <v>10</v>
      </c>
      <c r="E2523" t="s">
        <v>17</v>
      </c>
      <c r="F2523">
        <v>183951.77</v>
      </c>
      <c r="G2523">
        <v>0.7</v>
      </c>
      <c r="H2523">
        <v>91811.45</v>
      </c>
    </row>
    <row r="2524" spans="1:8">
      <c r="A2524" t="s">
        <v>2838</v>
      </c>
      <c r="B2524" s="1">
        <v>45514</v>
      </c>
      <c r="C2524" t="s">
        <v>1177</v>
      </c>
      <c r="D2524" t="s">
        <v>39</v>
      </c>
      <c r="E2524" t="s">
        <v>30</v>
      </c>
      <c r="F2524">
        <v>148212.97</v>
      </c>
      <c r="G2524">
        <v>11.9</v>
      </c>
      <c r="H2524">
        <v>56466.28</v>
      </c>
    </row>
    <row r="2525" spans="1:8">
      <c r="A2525" t="s">
        <v>2839</v>
      </c>
      <c r="B2525" s="1">
        <v>45638</v>
      </c>
      <c r="C2525" t="s">
        <v>192</v>
      </c>
      <c r="D2525" t="s">
        <v>10</v>
      </c>
      <c r="E2525" t="s">
        <v>17</v>
      </c>
      <c r="F2525">
        <v>43437.29</v>
      </c>
      <c r="G2525">
        <v>6.03</v>
      </c>
      <c r="H2525">
        <v>23232.55</v>
      </c>
    </row>
    <row r="2526" spans="1:8">
      <c r="A2526" t="s">
        <v>2840</v>
      </c>
      <c r="B2526" s="1">
        <v>45790</v>
      </c>
      <c r="C2526" t="s">
        <v>403</v>
      </c>
      <c r="D2526" t="s">
        <v>14</v>
      </c>
      <c r="E2526" t="s">
        <v>11</v>
      </c>
      <c r="F2526">
        <v>135820.42000000001</v>
      </c>
      <c r="G2526">
        <v>10.74</v>
      </c>
      <c r="H2526">
        <v>42107.71</v>
      </c>
    </row>
    <row r="2527" spans="1:8">
      <c r="A2527" t="s">
        <v>2841</v>
      </c>
      <c r="B2527" s="1">
        <v>45840</v>
      </c>
      <c r="C2527" t="s">
        <v>1207</v>
      </c>
      <c r="D2527" t="s">
        <v>23</v>
      </c>
      <c r="E2527" t="s">
        <v>17</v>
      </c>
      <c r="F2527">
        <v>69345.7</v>
      </c>
      <c r="G2527">
        <v>8.7899999999999991</v>
      </c>
      <c r="H2527">
        <v>25667.74</v>
      </c>
    </row>
    <row r="2528" spans="1:8">
      <c r="A2528" t="s">
        <v>2842</v>
      </c>
      <c r="B2528" s="1">
        <v>45370</v>
      </c>
      <c r="C2528" t="s">
        <v>117</v>
      </c>
      <c r="D2528" t="s">
        <v>10</v>
      </c>
      <c r="E2528" t="s">
        <v>20</v>
      </c>
      <c r="F2528">
        <v>249348.74</v>
      </c>
      <c r="G2528">
        <v>6.12</v>
      </c>
      <c r="H2528">
        <v>136741.12</v>
      </c>
    </row>
    <row r="2529" spans="1:8">
      <c r="A2529" t="s">
        <v>2843</v>
      </c>
      <c r="B2529" s="1">
        <v>45863</v>
      </c>
      <c r="C2529" t="s">
        <v>548</v>
      </c>
      <c r="D2529" t="s">
        <v>10</v>
      </c>
      <c r="E2529" t="s">
        <v>20</v>
      </c>
      <c r="F2529">
        <v>130225.36</v>
      </c>
      <c r="G2529">
        <v>20.96</v>
      </c>
      <c r="H2529">
        <v>33545.449999999997</v>
      </c>
    </row>
    <row r="2530" spans="1:8">
      <c r="A2530" t="s">
        <v>2844</v>
      </c>
      <c r="B2530" s="1">
        <v>45948</v>
      </c>
      <c r="C2530" t="s">
        <v>359</v>
      </c>
      <c r="D2530" t="s">
        <v>23</v>
      </c>
      <c r="E2530" t="s">
        <v>11</v>
      </c>
      <c r="F2530">
        <v>93541.1</v>
      </c>
      <c r="G2530">
        <v>24.28</v>
      </c>
      <c r="H2530">
        <v>29978.14</v>
      </c>
    </row>
    <row r="2531" spans="1:8">
      <c r="A2531" t="s">
        <v>2845</v>
      </c>
      <c r="B2531" s="1">
        <v>45867</v>
      </c>
      <c r="C2531" t="s">
        <v>486</v>
      </c>
      <c r="D2531" t="s">
        <v>10</v>
      </c>
      <c r="E2531" t="s">
        <v>17</v>
      </c>
      <c r="F2531">
        <v>178494.05</v>
      </c>
      <c r="G2531">
        <v>11.19</v>
      </c>
      <c r="H2531">
        <v>53048.35</v>
      </c>
    </row>
    <row r="2532" spans="1:8">
      <c r="A2532" t="s">
        <v>2846</v>
      </c>
      <c r="B2532" s="1">
        <v>45489</v>
      </c>
      <c r="C2532" t="s">
        <v>545</v>
      </c>
      <c r="D2532" t="s">
        <v>10</v>
      </c>
      <c r="E2532" t="s">
        <v>20</v>
      </c>
      <c r="F2532">
        <v>182078.49</v>
      </c>
      <c r="G2532">
        <v>11.85</v>
      </c>
      <c r="H2532">
        <v>63427.97</v>
      </c>
    </row>
    <row r="2533" spans="1:8">
      <c r="A2533" t="s">
        <v>2847</v>
      </c>
      <c r="B2533" s="1">
        <v>45524</v>
      </c>
      <c r="C2533" t="s">
        <v>204</v>
      </c>
      <c r="D2533" t="s">
        <v>14</v>
      </c>
      <c r="E2533" t="s">
        <v>20</v>
      </c>
      <c r="F2533">
        <v>84435.73</v>
      </c>
      <c r="G2533">
        <v>14.74</v>
      </c>
      <c r="H2533">
        <v>41552.15</v>
      </c>
    </row>
    <row r="2534" spans="1:8">
      <c r="A2534" t="s">
        <v>2848</v>
      </c>
      <c r="B2534" s="1">
        <v>45555</v>
      </c>
      <c r="C2534" t="s">
        <v>75</v>
      </c>
      <c r="D2534" t="s">
        <v>23</v>
      </c>
      <c r="E2534" t="s">
        <v>17</v>
      </c>
      <c r="F2534">
        <v>156596.25</v>
      </c>
      <c r="G2534">
        <v>22.39</v>
      </c>
      <c r="H2534">
        <v>53971.03</v>
      </c>
    </row>
    <row r="2535" spans="1:8">
      <c r="A2535" t="s">
        <v>2849</v>
      </c>
      <c r="B2535" s="1">
        <v>45746</v>
      </c>
      <c r="C2535" t="s">
        <v>934</v>
      </c>
      <c r="D2535" t="s">
        <v>10</v>
      </c>
      <c r="E2535" t="s">
        <v>20</v>
      </c>
      <c r="F2535">
        <v>75684.87</v>
      </c>
      <c r="G2535">
        <v>12.94</v>
      </c>
      <c r="H2535">
        <v>34903.19</v>
      </c>
    </row>
    <row r="2536" spans="1:8">
      <c r="A2536" t="s">
        <v>2850</v>
      </c>
      <c r="B2536" s="1">
        <v>45738</v>
      </c>
      <c r="C2536" t="s">
        <v>411</v>
      </c>
      <c r="D2536" t="s">
        <v>10</v>
      </c>
      <c r="E2536" t="s">
        <v>20</v>
      </c>
      <c r="F2536">
        <v>220234.87</v>
      </c>
      <c r="G2536">
        <v>15.96</v>
      </c>
      <c r="H2536">
        <v>91590.21</v>
      </c>
    </row>
    <row r="2537" spans="1:8">
      <c r="A2537" t="s">
        <v>2851</v>
      </c>
      <c r="B2537" s="1">
        <v>45904</v>
      </c>
      <c r="C2537" t="s">
        <v>437</v>
      </c>
      <c r="D2537" t="s">
        <v>23</v>
      </c>
      <c r="E2537" t="s">
        <v>11</v>
      </c>
      <c r="F2537">
        <v>112880.35</v>
      </c>
      <c r="G2537">
        <v>6.59</v>
      </c>
      <c r="H2537">
        <v>45017.62</v>
      </c>
    </row>
    <row r="2538" spans="1:8">
      <c r="A2538" t="s">
        <v>2852</v>
      </c>
      <c r="B2538" s="1">
        <v>45565</v>
      </c>
      <c r="C2538" t="s">
        <v>25</v>
      </c>
      <c r="D2538" t="s">
        <v>10</v>
      </c>
      <c r="E2538" t="s">
        <v>11</v>
      </c>
      <c r="F2538">
        <v>26105.16</v>
      </c>
      <c r="G2538">
        <v>14.22</v>
      </c>
      <c r="H2538">
        <v>9398.26</v>
      </c>
    </row>
    <row r="2539" spans="1:8">
      <c r="A2539" t="s">
        <v>2853</v>
      </c>
      <c r="B2539" s="1">
        <v>45637</v>
      </c>
      <c r="C2539" t="s">
        <v>196</v>
      </c>
      <c r="D2539" t="s">
        <v>23</v>
      </c>
      <c r="E2539" t="s">
        <v>17</v>
      </c>
      <c r="F2539">
        <v>61197.86</v>
      </c>
      <c r="G2539">
        <v>20.53</v>
      </c>
      <c r="H2539">
        <v>22494.18</v>
      </c>
    </row>
    <row r="2540" spans="1:8">
      <c r="A2540" t="s">
        <v>2854</v>
      </c>
      <c r="B2540" s="1">
        <v>45313</v>
      </c>
      <c r="C2540" t="s">
        <v>93</v>
      </c>
      <c r="D2540" t="s">
        <v>14</v>
      </c>
      <c r="E2540" t="s">
        <v>30</v>
      </c>
      <c r="F2540">
        <v>78875.87</v>
      </c>
      <c r="G2540">
        <v>8.58</v>
      </c>
      <c r="H2540">
        <v>36342.28</v>
      </c>
    </row>
    <row r="2541" spans="1:8">
      <c r="A2541" t="s">
        <v>2855</v>
      </c>
      <c r="B2541" s="1">
        <v>45518</v>
      </c>
      <c r="C2541" t="s">
        <v>792</v>
      </c>
      <c r="D2541" t="s">
        <v>14</v>
      </c>
      <c r="E2541" t="s">
        <v>30</v>
      </c>
      <c r="F2541">
        <v>34281.06</v>
      </c>
      <c r="G2541">
        <v>12.61</v>
      </c>
      <c r="H2541">
        <v>13688.25</v>
      </c>
    </row>
    <row r="2542" spans="1:8">
      <c r="A2542" t="s">
        <v>2856</v>
      </c>
      <c r="B2542" s="1">
        <v>45329</v>
      </c>
      <c r="C2542" t="s">
        <v>557</v>
      </c>
      <c r="D2542" t="s">
        <v>14</v>
      </c>
      <c r="E2542" t="s">
        <v>20</v>
      </c>
      <c r="F2542">
        <v>105003.47</v>
      </c>
      <c r="G2542">
        <v>5.18</v>
      </c>
      <c r="H2542">
        <v>49108.3</v>
      </c>
    </row>
    <row r="2543" spans="1:8">
      <c r="A2543" t="s">
        <v>2857</v>
      </c>
      <c r="B2543" s="1">
        <v>45910</v>
      </c>
      <c r="C2543" t="s">
        <v>718</v>
      </c>
      <c r="D2543" t="s">
        <v>23</v>
      </c>
      <c r="E2543" t="s">
        <v>20</v>
      </c>
      <c r="F2543">
        <v>207031.4</v>
      </c>
      <c r="G2543">
        <v>16.649999999999999</v>
      </c>
      <c r="H2543">
        <v>93743.43</v>
      </c>
    </row>
    <row r="2544" spans="1:8">
      <c r="A2544" t="s">
        <v>2858</v>
      </c>
      <c r="B2544" s="1">
        <v>45379</v>
      </c>
      <c r="C2544" t="s">
        <v>238</v>
      </c>
      <c r="D2544" t="s">
        <v>23</v>
      </c>
      <c r="E2544" t="s">
        <v>30</v>
      </c>
      <c r="F2544">
        <v>46916</v>
      </c>
      <c r="G2544">
        <v>2.42</v>
      </c>
      <c r="H2544">
        <v>21737.06</v>
      </c>
    </row>
    <row r="2545" spans="1:8">
      <c r="A2545" t="s">
        <v>2859</v>
      </c>
      <c r="B2545" s="1">
        <v>45760</v>
      </c>
      <c r="C2545" t="s">
        <v>967</v>
      </c>
      <c r="D2545" t="s">
        <v>23</v>
      </c>
      <c r="E2545" t="s">
        <v>17</v>
      </c>
      <c r="F2545">
        <v>225839.71</v>
      </c>
      <c r="G2545">
        <v>9.51</v>
      </c>
      <c r="H2545">
        <v>110072.95</v>
      </c>
    </row>
    <row r="2546" spans="1:8">
      <c r="A2546" t="s">
        <v>2860</v>
      </c>
      <c r="B2546" s="1">
        <v>45584</v>
      </c>
      <c r="C2546" t="s">
        <v>204</v>
      </c>
      <c r="D2546" t="s">
        <v>23</v>
      </c>
      <c r="E2546" t="s">
        <v>30</v>
      </c>
      <c r="F2546">
        <v>21763.8</v>
      </c>
      <c r="G2546">
        <v>9.9700000000000006</v>
      </c>
      <c r="H2546">
        <v>7506.69</v>
      </c>
    </row>
    <row r="2547" spans="1:8">
      <c r="A2547" t="s">
        <v>2861</v>
      </c>
      <c r="B2547" s="1">
        <v>45349</v>
      </c>
      <c r="C2547" t="s">
        <v>430</v>
      </c>
      <c r="D2547" t="s">
        <v>23</v>
      </c>
      <c r="E2547" t="s">
        <v>17</v>
      </c>
      <c r="F2547">
        <v>204208.46</v>
      </c>
      <c r="G2547">
        <v>6.82</v>
      </c>
      <c r="H2547">
        <v>89196.1</v>
      </c>
    </row>
    <row r="2548" spans="1:8">
      <c r="A2548" t="s">
        <v>2862</v>
      </c>
      <c r="B2548" s="1">
        <v>45922</v>
      </c>
      <c r="C2548" t="s">
        <v>855</v>
      </c>
      <c r="D2548" t="s">
        <v>14</v>
      </c>
      <c r="E2548" t="s">
        <v>30</v>
      </c>
      <c r="F2548">
        <v>134670.20000000001</v>
      </c>
      <c r="G2548">
        <v>7.04</v>
      </c>
      <c r="H2548">
        <v>53769.06</v>
      </c>
    </row>
    <row r="2549" spans="1:8">
      <c r="A2549" t="s">
        <v>2863</v>
      </c>
      <c r="B2549" s="1">
        <v>45942</v>
      </c>
      <c r="C2549" t="s">
        <v>622</v>
      </c>
      <c r="D2549" t="s">
        <v>14</v>
      </c>
      <c r="E2549" t="s">
        <v>20</v>
      </c>
      <c r="F2549">
        <v>60966.28</v>
      </c>
      <c r="G2549">
        <v>3.47</v>
      </c>
      <c r="H2549">
        <v>33478.97</v>
      </c>
    </row>
    <row r="2550" spans="1:8">
      <c r="A2550" t="s">
        <v>2864</v>
      </c>
      <c r="B2550" s="1">
        <v>45470</v>
      </c>
      <c r="C2550" t="s">
        <v>98</v>
      </c>
      <c r="D2550" t="s">
        <v>10</v>
      </c>
      <c r="E2550" t="s">
        <v>20</v>
      </c>
      <c r="F2550">
        <v>28528.71</v>
      </c>
      <c r="G2550">
        <v>3.38</v>
      </c>
      <c r="H2550">
        <v>14894.88</v>
      </c>
    </row>
    <row r="2551" spans="1:8">
      <c r="A2551" t="s">
        <v>2865</v>
      </c>
      <c r="B2551" s="1">
        <v>46019</v>
      </c>
      <c r="C2551" t="s">
        <v>260</v>
      </c>
      <c r="D2551" t="s">
        <v>23</v>
      </c>
      <c r="E2551" t="s">
        <v>11</v>
      </c>
      <c r="F2551">
        <v>249268.63</v>
      </c>
      <c r="G2551">
        <v>13.55</v>
      </c>
      <c r="H2551">
        <v>71108.09</v>
      </c>
    </row>
    <row r="2552" spans="1:8">
      <c r="A2552" t="s">
        <v>2866</v>
      </c>
      <c r="B2552" s="1">
        <v>45841</v>
      </c>
      <c r="C2552" t="s">
        <v>548</v>
      </c>
      <c r="D2552" t="s">
        <v>14</v>
      </c>
      <c r="E2552" t="s">
        <v>11</v>
      </c>
      <c r="F2552">
        <v>42808.55</v>
      </c>
      <c r="G2552">
        <v>0.26</v>
      </c>
      <c r="H2552">
        <v>17588.37</v>
      </c>
    </row>
    <row r="2553" spans="1:8">
      <c r="A2553" t="s">
        <v>2867</v>
      </c>
      <c r="B2553" s="1">
        <v>45503</v>
      </c>
      <c r="C2553" t="s">
        <v>615</v>
      </c>
      <c r="D2553" t="s">
        <v>23</v>
      </c>
      <c r="E2553" t="s">
        <v>11</v>
      </c>
      <c r="F2553">
        <v>230521.66</v>
      </c>
      <c r="G2553">
        <v>11.2</v>
      </c>
      <c r="H2553">
        <v>94956.41</v>
      </c>
    </row>
    <row r="2554" spans="1:8">
      <c r="A2554" t="s">
        <v>2868</v>
      </c>
      <c r="B2554" s="1">
        <v>45317</v>
      </c>
      <c r="C2554" t="s">
        <v>1151</v>
      </c>
      <c r="D2554" t="s">
        <v>10</v>
      </c>
      <c r="E2554" t="s">
        <v>11</v>
      </c>
      <c r="F2554">
        <v>174144.13</v>
      </c>
      <c r="G2554">
        <v>11.91</v>
      </c>
      <c r="H2554">
        <v>89530.89</v>
      </c>
    </row>
    <row r="2555" spans="1:8">
      <c r="A2555" t="s">
        <v>2869</v>
      </c>
      <c r="B2555" s="1">
        <v>45541</v>
      </c>
      <c r="C2555" t="s">
        <v>442</v>
      </c>
      <c r="D2555" t="s">
        <v>23</v>
      </c>
      <c r="E2555" t="s">
        <v>20</v>
      </c>
      <c r="F2555">
        <v>108216.34</v>
      </c>
      <c r="G2555">
        <v>5.9</v>
      </c>
      <c r="H2555">
        <v>50956.86</v>
      </c>
    </row>
    <row r="2556" spans="1:8">
      <c r="A2556" t="s">
        <v>2870</v>
      </c>
      <c r="B2556" s="1">
        <v>45365</v>
      </c>
      <c r="C2556" t="s">
        <v>133</v>
      </c>
      <c r="D2556" t="s">
        <v>14</v>
      </c>
      <c r="E2556" t="s">
        <v>17</v>
      </c>
      <c r="F2556">
        <v>103902.46</v>
      </c>
      <c r="G2556">
        <v>11.1</v>
      </c>
      <c r="H2556">
        <v>34354.19</v>
      </c>
    </row>
    <row r="2557" spans="1:8">
      <c r="A2557" t="s">
        <v>2871</v>
      </c>
      <c r="B2557" s="1">
        <v>45850</v>
      </c>
      <c r="C2557" t="s">
        <v>113</v>
      </c>
      <c r="D2557" t="s">
        <v>10</v>
      </c>
      <c r="E2557" t="s">
        <v>17</v>
      </c>
      <c r="F2557">
        <v>241674.7</v>
      </c>
      <c r="G2557">
        <v>2.96</v>
      </c>
      <c r="H2557">
        <v>74994.460000000006</v>
      </c>
    </row>
    <row r="2558" spans="1:8">
      <c r="A2558" t="s">
        <v>2872</v>
      </c>
      <c r="B2558" s="1">
        <v>45751</v>
      </c>
      <c r="C2558" t="s">
        <v>519</v>
      </c>
      <c r="D2558" t="s">
        <v>14</v>
      </c>
      <c r="E2558" t="s">
        <v>20</v>
      </c>
      <c r="F2558">
        <v>157893.31</v>
      </c>
      <c r="G2558">
        <v>6.58</v>
      </c>
      <c r="H2558">
        <v>48932.84</v>
      </c>
    </row>
    <row r="2559" spans="1:8">
      <c r="A2559" t="s">
        <v>2873</v>
      </c>
      <c r="B2559" s="1">
        <v>45741</v>
      </c>
      <c r="C2559" t="s">
        <v>249</v>
      </c>
      <c r="D2559" t="s">
        <v>14</v>
      </c>
      <c r="E2559" t="s">
        <v>30</v>
      </c>
      <c r="F2559">
        <v>35223.589999999997</v>
      </c>
      <c r="G2559">
        <v>16.95</v>
      </c>
      <c r="H2559">
        <v>12862.96</v>
      </c>
    </row>
    <row r="2560" spans="1:8">
      <c r="A2560" t="s">
        <v>2874</v>
      </c>
      <c r="B2560" s="1">
        <v>45870</v>
      </c>
      <c r="C2560" t="s">
        <v>224</v>
      </c>
      <c r="D2560" t="s">
        <v>23</v>
      </c>
      <c r="E2560" t="s">
        <v>30</v>
      </c>
      <c r="F2560">
        <v>245116.67</v>
      </c>
      <c r="G2560">
        <v>4.21</v>
      </c>
      <c r="H2560">
        <v>111130.1</v>
      </c>
    </row>
    <row r="2561" spans="1:8">
      <c r="A2561" t="s">
        <v>2875</v>
      </c>
      <c r="B2561" s="1">
        <v>45771</v>
      </c>
      <c r="C2561" t="s">
        <v>660</v>
      </c>
      <c r="D2561" t="s">
        <v>39</v>
      </c>
      <c r="E2561" t="s">
        <v>20</v>
      </c>
      <c r="F2561">
        <v>134805.44</v>
      </c>
      <c r="G2561">
        <v>15.06</v>
      </c>
      <c r="H2561">
        <v>62480.57</v>
      </c>
    </row>
    <row r="2562" spans="1:8">
      <c r="A2562" t="s">
        <v>2876</v>
      </c>
      <c r="B2562" s="1">
        <v>45427</v>
      </c>
      <c r="C2562" t="s">
        <v>628</v>
      </c>
      <c r="D2562" t="s">
        <v>39</v>
      </c>
      <c r="E2562" t="s">
        <v>20</v>
      </c>
      <c r="F2562">
        <v>69301.600000000006</v>
      </c>
      <c r="G2562">
        <v>19.41</v>
      </c>
      <c r="H2562">
        <v>20470.439999999999</v>
      </c>
    </row>
    <row r="2563" spans="1:8">
      <c r="A2563" t="s">
        <v>2877</v>
      </c>
      <c r="B2563" s="1">
        <v>45520</v>
      </c>
      <c r="C2563" t="s">
        <v>36</v>
      </c>
      <c r="D2563" t="s">
        <v>39</v>
      </c>
      <c r="E2563" t="s">
        <v>20</v>
      </c>
      <c r="F2563">
        <v>174988.98</v>
      </c>
      <c r="G2563">
        <v>5.44</v>
      </c>
      <c r="H2563">
        <v>93097.34</v>
      </c>
    </row>
    <row r="2564" spans="1:8">
      <c r="A2564" t="s">
        <v>2878</v>
      </c>
      <c r="B2564" s="1">
        <v>45347</v>
      </c>
      <c r="C2564" t="s">
        <v>346</v>
      </c>
      <c r="D2564" t="s">
        <v>23</v>
      </c>
      <c r="E2564" t="s">
        <v>20</v>
      </c>
      <c r="F2564">
        <v>100325.27</v>
      </c>
      <c r="G2564">
        <v>18.079999999999998</v>
      </c>
      <c r="H2564">
        <v>54094.91</v>
      </c>
    </row>
    <row r="2565" spans="1:8">
      <c r="A2565" t="s">
        <v>2879</v>
      </c>
      <c r="B2565" s="1">
        <v>45879</v>
      </c>
      <c r="C2565" t="s">
        <v>254</v>
      </c>
      <c r="D2565" t="s">
        <v>39</v>
      </c>
      <c r="E2565" t="s">
        <v>17</v>
      </c>
      <c r="F2565">
        <v>36495.43</v>
      </c>
      <c r="G2565">
        <v>3.14</v>
      </c>
      <c r="H2565">
        <v>11969.02</v>
      </c>
    </row>
    <row r="2566" spans="1:8">
      <c r="A2566" t="s">
        <v>2880</v>
      </c>
      <c r="B2566" s="1">
        <v>45935</v>
      </c>
      <c r="C2566" t="s">
        <v>16</v>
      </c>
      <c r="D2566" t="s">
        <v>10</v>
      </c>
      <c r="E2566" t="s">
        <v>30</v>
      </c>
      <c r="F2566">
        <v>98467.78</v>
      </c>
      <c r="G2566">
        <v>19.79</v>
      </c>
      <c r="H2566">
        <v>30036.28</v>
      </c>
    </row>
    <row r="2567" spans="1:8">
      <c r="A2567" t="s">
        <v>2881</v>
      </c>
      <c r="B2567" s="1">
        <v>45542</v>
      </c>
      <c r="C2567" t="s">
        <v>146</v>
      </c>
      <c r="D2567" t="s">
        <v>39</v>
      </c>
      <c r="E2567" t="s">
        <v>20</v>
      </c>
      <c r="F2567">
        <v>23509.65</v>
      </c>
      <c r="G2567">
        <v>8.1</v>
      </c>
      <c r="H2567">
        <v>9408.15</v>
      </c>
    </row>
    <row r="2568" spans="1:8">
      <c r="A2568" t="s">
        <v>2882</v>
      </c>
      <c r="B2568" s="1">
        <v>45903</v>
      </c>
      <c r="C2568" t="s">
        <v>311</v>
      </c>
      <c r="D2568" t="s">
        <v>10</v>
      </c>
      <c r="E2568" t="s">
        <v>30</v>
      </c>
      <c r="F2568">
        <v>154186.9</v>
      </c>
      <c r="G2568">
        <v>15.11</v>
      </c>
      <c r="H2568">
        <v>52865.9</v>
      </c>
    </row>
    <row r="2569" spans="1:8">
      <c r="A2569" t="s">
        <v>2883</v>
      </c>
      <c r="B2569" s="1">
        <v>45520</v>
      </c>
      <c r="C2569" t="s">
        <v>217</v>
      </c>
      <c r="D2569" t="s">
        <v>39</v>
      </c>
      <c r="E2569" t="s">
        <v>30</v>
      </c>
      <c r="F2569">
        <v>188710.67</v>
      </c>
      <c r="G2569">
        <v>15.38</v>
      </c>
      <c r="H2569">
        <v>79381.05</v>
      </c>
    </row>
    <row r="2570" spans="1:8">
      <c r="A2570" t="s">
        <v>2884</v>
      </c>
      <c r="B2570" s="1">
        <v>45845</v>
      </c>
      <c r="C2570" t="s">
        <v>683</v>
      </c>
      <c r="D2570" t="s">
        <v>10</v>
      </c>
      <c r="E2570" t="s">
        <v>30</v>
      </c>
      <c r="F2570">
        <v>170348.31</v>
      </c>
      <c r="G2570">
        <v>12.26</v>
      </c>
      <c r="H2570">
        <v>46726.43</v>
      </c>
    </row>
    <row r="2571" spans="1:8">
      <c r="A2571" t="s">
        <v>2885</v>
      </c>
      <c r="B2571" s="1">
        <v>45693</v>
      </c>
      <c r="C2571" t="s">
        <v>907</v>
      </c>
      <c r="D2571" t="s">
        <v>14</v>
      </c>
      <c r="E2571" t="s">
        <v>11</v>
      </c>
      <c r="F2571">
        <v>162757.39000000001</v>
      </c>
      <c r="G2571">
        <v>18.239999999999998</v>
      </c>
      <c r="H2571">
        <v>71912.039999999994</v>
      </c>
    </row>
    <row r="2572" spans="1:8">
      <c r="A2572" t="s">
        <v>2886</v>
      </c>
      <c r="B2572" s="1">
        <v>45670</v>
      </c>
      <c r="C2572" t="s">
        <v>378</v>
      </c>
      <c r="D2572" t="s">
        <v>39</v>
      </c>
      <c r="E2572" t="s">
        <v>17</v>
      </c>
      <c r="F2572">
        <v>150023.44</v>
      </c>
      <c r="G2572">
        <v>13.1</v>
      </c>
      <c r="H2572">
        <v>71108.97</v>
      </c>
    </row>
    <row r="2573" spans="1:8">
      <c r="A2573" t="s">
        <v>2887</v>
      </c>
      <c r="B2573" s="1">
        <v>45542</v>
      </c>
      <c r="C2573" t="s">
        <v>148</v>
      </c>
      <c r="D2573" t="s">
        <v>23</v>
      </c>
      <c r="E2573" t="s">
        <v>20</v>
      </c>
      <c r="F2573">
        <v>106549.53</v>
      </c>
      <c r="G2573">
        <v>2.63</v>
      </c>
      <c r="H2573">
        <v>33952.870000000003</v>
      </c>
    </row>
    <row r="2574" spans="1:8">
      <c r="A2574" t="s">
        <v>2888</v>
      </c>
      <c r="B2574" s="1">
        <v>45929</v>
      </c>
      <c r="C2574" t="s">
        <v>1078</v>
      </c>
      <c r="D2574" t="s">
        <v>23</v>
      </c>
      <c r="E2574" t="s">
        <v>17</v>
      </c>
      <c r="F2574">
        <v>163244.88</v>
      </c>
      <c r="G2574">
        <v>3.08</v>
      </c>
      <c r="H2574">
        <v>89425.21</v>
      </c>
    </row>
    <row r="2575" spans="1:8">
      <c r="A2575" t="s">
        <v>2889</v>
      </c>
      <c r="B2575" s="1">
        <v>45731</v>
      </c>
      <c r="C2575" t="s">
        <v>126</v>
      </c>
      <c r="D2575" t="s">
        <v>39</v>
      </c>
      <c r="E2575" t="s">
        <v>20</v>
      </c>
      <c r="F2575">
        <v>188804.52</v>
      </c>
      <c r="G2575">
        <v>2.17</v>
      </c>
      <c r="H2575">
        <v>80935.429999999993</v>
      </c>
    </row>
    <row r="2576" spans="1:8">
      <c r="A2576" t="s">
        <v>2890</v>
      </c>
      <c r="B2576" s="1">
        <v>45916</v>
      </c>
      <c r="C2576" t="s">
        <v>1624</v>
      </c>
      <c r="D2576" t="s">
        <v>14</v>
      </c>
      <c r="E2576" t="s">
        <v>30</v>
      </c>
      <c r="F2576">
        <v>59555.09</v>
      </c>
      <c r="G2576">
        <v>0.5</v>
      </c>
      <c r="H2576">
        <v>23047.77</v>
      </c>
    </row>
    <row r="2577" spans="1:8">
      <c r="A2577" t="s">
        <v>2891</v>
      </c>
      <c r="B2577" s="1">
        <v>45711</v>
      </c>
      <c r="C2577" t="s">
        <v>27</v>
      </c>
      <c r="D2577" t="s">
        <v>39</v>
      </c>
      <c r="E2577" t="s">
        <v>20</v>
      </c>
      <c r="F2577">
        <v>109013.95</v>
      </c>
      <c r="G2577">
        <v>13.17</v>
      </c>
      <c r="H2577">
        <v>30256.05</v>
      </c>
    </row>
    <row r="2578" spans="1:8">
      <c r="A2578" t="s">
        <v>2892</v>
      </c>
      <c r="B2578" s="1">
        <v>45447</v>
      </c>
      <c r="C2578" t="s">
        <v>231</v>
      </c>
      <c r="D2578" t="s">
        <v>10</v>
      </c>
      <c r="E2578" t="s">
        <v>20</v>
      </c>
      <c r="F2578">
        <v>140015.45000000001</v>
      </c>
      <c r="G2578">
        <v>6</v>
      </c>
      <c r="H2578">
        <v>58239.95</v>
      </c>
    </row>
    <row r="2579" spans="1:8">
      <c r="A2579" t="s">
        <v>2893</v>
      </c>
      <c r="B2579" s="1">
        <v>45303</v>
      </c>
      <c r="C2579" t="s">
        <v>432</v>
      </c>
      <c r="D2579" t="s">
        <v>23</v>
      </c>
      <c r="E2579" t="s">
        <v>17</v>
      </c>
      <c r="F2579">
        <v>28808.01</v>
      </c>
      <c r="G2579">
        <v>2.93</v>
      </c>
      <c r="H2579">
        <v>15591.11</v>
      </c>
    </row>
    <row r="2580" spans="1:8">
      <c r="A2580" t="s">
        <v>2894</v>
      </c>
      <c r="B2580" s="1">
        <v>45328</v>
      </c>
      <c r="C2580" t="s">
        <v>477</v>
      </c>
      <c r="D2580" t="s">
        <v>10</v>
      </c>
      <c r="E2580" t="s">
        <v>30</v>
      </c>
      <c r="F2580">
        <v>130579.36</v>
      </c>
      <c r="G2580">
        <v>6.12</v>
      </c>
      <c r="H2580">
        <v>60819.16</v>
      </c>
    </row>
    <row r="2581" spans="1:8">
      <c r="A2581" t="s">
        <v>2895</v>
      </c>
      <c r="B2581" s="1">
        <v>45400</v>
      </c>
      <c r="C2581" t="s">
        <v>229</v>
      </c>
      <c r="D2581" t="s">
        <v>23</v>
      </c>
      <c r="E2581" t="s">
        <v>20</v>
      </c>
      <c r="F2581">
        <v>82740.45</v>
      </c>
      <c r="G2581">
        <v>7.0000000000000007E-2</v>
      </c>
      <c r="H2581">
        <v>28973.64</v>
      </c>
    </row>
    <row r="2582" spans="1:8">
      <c r="A2582" t="s">
        <v>2896</v>
      </c>
      <c r="B2582" s="1">
        <v>45386</v>
      </c>
      <c r="C2582" t="s">
        <v>146</v>
      </c>
      <c r="D2582" t="s">
        <v>39</v>
      </c>
      <c r="E2582" t="s">
        <v>11</v>
      </c>
      <c r="F2582">
        <v>240175.85</v>
      </c>
      <c r="G2582">
        <v>2.2999999999999998</v>
      </c>
      <c r="H2582">
        <v>111882.12</v>
      </c>
    </row>
    <row r="2583" spans="1:8">
      <c r="A2583" t="s">
        <v>2897</v>
      </c>
      <c r="B2583" s="1">
        <v>45299</v>
      </c>
      <c r="C2583" t="s">
        <v>461</v>
      </c>
      <c r="D2583" t="s">
        <v>39</v>
      </c>
      <c r="E2583" t="s">
        <v>20</v>
      </c>
      <c r="F2583">
        <v>44704.95</v>
      </c>
      <c r="G2583">
        <v>18.11</v>
      </c>
      <c r="H2583">
        <v>15297.56</v>
      </c>
    </row>
    <row r="2584" spans="1:8">
      <c r="A2584" t="s">
        <v>2898</v>
      </c>
      <c r="B2584" s="1">
        <v>45880</v>
      </c>
      <c r="C2584" t="s">
        <v>842</v>
      </c>
      <c r="D2584" t="s">
        <v>39</v>
      </c>
      <c r="E2584" t="s">
        <v>17</v>
      </c>
      <c r="F2584">
        <v>47771.76</v>
      </c>
      <c r="G2584">
        <v>12.42</v>
      </c>
      <c r="H2584">
        <v>25487.77</v>
      </c>
    </row>
    <row r="2585" spans="1:8">
      <c r="A2585" t="s">
        <v>2899</v>
      </c>
      <c r="B2585" s="1">
        <v>45474</v>
      </c>
      <c r="C2585" t="s">
        <v>662</v>
      </c>
      <c r="D2585" t="s">
        <v>39</v>
      </c>
      <c r="E2585" t="s">
        <v>11</v>
      </c>
      <c r="F2585">
        <v>94053.7</v>
      </c>
      <c r="G2585">
        <v>6.27</v>
      </c>
      <c r="H2585">
        <v>46619.81</v>
      </c>
    </row>
    <row r="2586" spans="1:8">
      <c r="A2586" t="s">
        <v>2900</v>
      </c>
      <c r="B2586" s="1">
        <v>45606</v>
      </c>
      <c r="C2586" t="s">
        <v>186</v>
      </c>
      <c r="D2586" t="s">
        <v>39</v>
      </c>
      <c r="E2586" t="s">
        <v>20</v>
      </c>
      <c r="F2586">
        <v>48879.93</v>
      </c>
      <c r="G2586">
        <v>8.0500000000000007</v>
      </c>
      <c r="H2586">
        <v>12239.38</v>
      </c>
    </row>
    <row r="2587" spans="1:8">
      <c r="A2587" t="s">
        <v>2901</v>
      </c>
      <c r="B2587" s="1">
        <v>45713</v>
      </c>
      <c r="C2587" t="s">
        <v>385</v>
      </c>
      <c r="D2587" t="s">
        <v>23</v>
      </c>
      <c r="E2587" t="s">
        <v>20</v>
      </c>
      <c r="F2587">
        <v>183984.54</v>
      </c>
      <c r="G2587">
        <v>18.71</v>
      </c>
      <c r="H2587">
        <v>91844.27</v>
      </c>
    </row>
    <row r="2588" spans="1:8">
      <c r="A2588" t="s">
        <v>2902</v>
      </c>
      <c r="B2588" s="1">
        <v>45449</v>
      </c>
      <c r="C2588" t="s">
        <v>1343</v>
      </c>
      <c r="D2588" t="s">
        <v>39</v>
      </c>
      <c r="E2588" t="s">
        <v>20</v>
      </c>
      <c r="F2588">
        <v>48761.17</v>
      </c>
      <c r="G2588">
        <v>8.59</v>
      </c>
      <c r="H2588">
        <v>16005.81</v>
      </c>
    </row>
    <row r="2589" spans="1:8">
      <c r="A2589" t="s">
        <v>2903</v>
      </c>
      <c r="B2589" s="1">
        <v>45850</v>
      </c>
      <c r="C2589" t="s">
        <v>859</v>
      </c>
      <c r="D2589" t="s">
        <v>39</v>
      </c>
      <c r="E2589" t="s">
        <v>11</v>
      </c>
      <c r="F2589">
        <v>160457.56</v>
      </c>
      <c r="G2589">
        <v>15.23</v>
      </c>
      <c r="H2589">
        <v>50893.94</v>
      </c>
    </row>
    <row r="2590" spans="1:8">
      <c r="A2590" t="s">
        <v>2904</v>
      </c>
      <c r="B2590" s="1">
        <v>45519</v>
      </c>
      <c r="C2590" t="s">
        <v>277</v>
      </c>
      <c r="D2590" t="s">
        <v>14</v>
      </c>
      <c r="E2590" t="s">
        <v>30</v>
      </c>
      <c r="F2590">
        <v>44233.62</v>
      </c>
      <c r="G2590">
        <v>4.96</v>
      </c>
      <c r="H2590">
        <v>23689.27</v>
      </c>
    </row>
    <row r="2591" spans="1:8">
      <c r="A2591" t="s">
        <v>2905</v>
      </c>
      <c r="B2591" s="1">
        <v>45305</v>
      </c>
      <c r="C2591" t="s">
        <v>471</v>
      </c>
      <c r="D2591" t="s">
        <v>14</v>
      </c>
      <c r="E2591" t="s">
        <v>30</v>
      </c>
      <c r="F2591">
        <v>187362.69</v>
      </c>
      <c r="G2591">
        <v>17.850000000000001</v>
      </c>
      <c r="H2591">
        <v>57414.5</v>
      </c>
    </row>
    <row r="2592" spans="1:8">
      <c r="A2592" t="s">
        <v>2906</v>
      </c>
      <c r="B2592" s="1">
        <v>45733</v>
      </c>
      <c r="C2592" t="s">
        <v>34</v>
      </c>
      <c r="D2592" t="s">
        <v>39</v>
      </c>
      <c r="E2592" t="s">
        <v>17</v>
      </c>
      <c r="F2592">
        <v>57481.8</v>
      </c>
      <c r="G2592">
        <v>13.95</v>
      </c>
      <c r="H2592">
        <v>20841.79</v>
      </c>
    </row>
    <row r="2593" spans="1:8">
      <c r="A2593" t="s">
        <v>2907</v>
      </c>
      <c r="B2593" s="1">
        <v>45396</v>
      </c>
      <c r="C2593" t="s">
        <v>346</v>
      </c>
      <c r="D2593" t="s">
        <v>10</v>
      </c>
      <c r="E2593" t="s">
        <v>11</v>
      </c>
      <c r="F2593">
        <v>24219.08</v>
      </c>
      <c r="G2593">
        <v>17.14</v>
      </c>
      <c r="H2593">
        <v>10011.81</v>
      </c>
    </row>
    <row r="2594" spans="1:8">
      <c r="A2594" t="s">
        <v>2908</v>
      </c>
      <c r="B2594" s="1">
        <v>46019</v>
      </c>
      <c r="C2594" t="s">
        <v>1180</v>
      </c>
      <c r="D2594" t="s">
        <v>10</v>
      </c>
      <c r="E2594" t="s">
        <v>20</v>
      </c>
      <c r="F2594">
        <v>197527.75</v>
      </c>
      <c r="G2594">
        <v>6.41</v>
      </c>
      <c r="H2594">
        <v>70583.149999999994</v>
      </c>
    </row>
    <row r="2595" spans="1:8">
      <c r="A2595" t="s">
        <v>2909</v>
      </c>
      <c r="B2595" s="1">
        <v>45602</v>
      </c>
      <c r="C2595" t="s">
        <v>1458</v>
      </c>
      <c r="D2595" t="s">
        <v>39</v>
      </c>
      <c r="E2595" t="s">
        <v>30</v>
      </c>
      <c r="F2595">
        <v>242039.83</v>
      </c>
      <c r="G2595">
        <v>21.61</v>
      </c>
      <c r="H2595">
        <v>131923.82999999999</v>
      </c>
    </row>
    <row r="2596" spans="1:8">
      <c r="A2596" t="s">
        <v>2910</v>
      </c>
      <c r="B2596" s="1">
        <v>45384</v>
      </c>
      <c r="C2596" t="s">
        <v>339</v>
      </c>
      <c r="D2596" t="s">
        <v>23</v>
      </c>
      <c r="E2596" t="s">
        <v>20</v>
      </c>
      <c r="F2596">
        <v>119348.53</v>
      </c>
      <c r="G2596">
        <v>10</v>
      </c>
      <c r="H2596">
        <v>64579.519999999997</v>
      </c>
    </row>
    <row r="2597" spans="1:8">
      <c r="A2597" t="s">
        <v>2911</v>
      </c>
      <c r="B2597" s="1">
        <v>45483</v>
      </c>
      <c r="C2597" t="s">
        <v>439</v>
      </c>
      <c r="D2597" t="s">
        <v>23</v>
      </c>
      <c r="E2597" t="s">
        <v>11</v>
      </c>
      <c r="F2597">
        <v>26678.46</v>
      </c>
      <c r="G2597">
        <v>4.57</v>
      </c>
      <c r="H2597">
        <v>9508.9699999999993</v>
      </c>
    </row>
    <row r="2598" spans="1:8">
      <c r="A2598" t="s">
        <v>2912</v>
      </c>
      <c r="B2598" s="1">
        <v>45392</v>
      </c>
      <c r="C2598" t="s">
        <v>378</v>
      </c>
      <c r="D2598" t="s">
        <v>23</v>
      </c>
      <c r="E2598" t="s">
        <v>11</v>
      </c>
      <c r="F2598">
        <v>47936.36</v>
      </c>
      <c r="G2598">
        <v>0.79</v>
      </c>
      <c r="H2598">
        <v>19328.89</v>
      </c>
    </row>
    <row r="2599" spans="1:8">
      <c r="A2599" t="s">
        <v>2913</v>
      </c>
      <c r="B2599" s="1">
        <v>45708</v>
      </c>
      <c r="C2599" t="s">
        <v>427</v>
      </c>
      <c r="D2599" t="s">
        <v>14</v>
      </c>
      <c r="E2599" t="s">
        <v>30</v>
      </c>
      <c r="F2599">
        <v>129031.01</v>
      </c>
      <c r="G2599">
        <v>23.01</v>
      </c>
      <c r="H2599">
        <v>37381.19</v>
      </c>
    </row>
    <row r="2600" spans="1:8">
      <c r="A2600" t="s">
        <v>2914</v>
      </c>
      <c r="B2600" s="1">
        <v>45524</v>
      </c>
      <c r="C2600" t="s">
        <v>115</v>
      </c>
      <c r="D2600" t="s">
        <v>23</v>
      </c>
      <c r="E2600" t="s">
        <v>17</v>
      </c>
      <c r="F2600">
        <v>191673.39</v>
      </c>
      <c r="G2600">
        <v>23.39</v>
      </c>
      <c r="H2600">
        <v>83993.279999999999</v>
      </c>
    </row>
    <row r="2601" spans="1:8">
      <c r="A2601" t="s">
        <v>2915</v>
      </c>
      <c r="B2601" s="1">
        <v>46015</v>
      </c>
      <c r="C2601" t="s">
        <v>667</v>
      </c>
      <c r="D2601" t="s">
        <v>23</v>
      </c>
      <c r="E2601" t="s">
        <v>30</v>
      </c>
      <c r="F2601">
        <v>90632.13</v>
      </c>
      <c r="G2601">
        <v>17.8</v>
      </c>
      <c r="H2601">
        <v>35458.22</v>
      </c>
    </row>
    <row r="2602" spans="1:8">
      <c r="A2602" t="s">
        <v>2916</v>
      </c>
      <c r="B2602" s="1">
        <v>45901</v>
      </c>
      <c r="C2602" t="s">
        <v>509</v>
      </c>
      <c r="D2602" t="s">
        <v>10</v>
      </c>
      <c r="E2602" t="s">
        <v>17</v>
      </c>
      <c r="F2602">
        <v>163934.22</v>
      </c>
      <c r="G2602">
        <v>5.48</v>
      </c>
      <c r="H2602">
        <v>61855.9</v>
      </c>
    </row>
    <row r="2603" spans="1:8">
      <c r="A2603" t="s">
        <v>2917</v>
      </c>
      <c r="B2603" s="1">
        <v>45588</v>
      </c>
      <c r="C2603" t="s">
        <v>423</v>
      </c>
      <c r="D2603" t="s">
        <v>39</v>
      </c>
      <c r="E2603" t="s">
        <v>20</v>
      </c>
      <c r="F2603">
        <v>221092.71</v>
      </c>
      <c r="G2603">
        <v>9.5299999999999994</v>
      </c>
      <c r="H2603">
        <v>79025.77</v>
      </c>
    </row>
    <row r="2604" spans="1:8">
      <c r="A2604" t="s">
        <v>2918</v>
      </c>
      <c r="B2604" s="1">
        <v>45732</v>
      </c>
      <c r="C2604" t="s">
        <v>331</v>
      </c>
      <c r="D2604" t="s">
        <v>23</v>
      </c>
      <c r="E2604" t="s">
        <v>11</v>
      </c>
      <c r="F2604">
        <v>125596.96</v>
      </c>
      <c r="G2604">
        <v>17.829999999999998</v>
      </c>
      <c r="H2604">
        <v>43467.76</v>
      </c>
    </row>
    <row r="2605" spans="1:8">
      <c r="A2605" t="s">
        <v>2919</v>
      </c>
      <c r="B2605" s="1">
        <v>45946</v>
      </c>
      <c r="C2605" t="s">
        <v>254</v>
      </c>
      <c r="D2605" t="s">
        <v>14</v>
      </c>
      <c r="E2605" t="s">
        <v>20</v>
      </c>
      <c r="F2605">
        <v>244491.63</v>
      </c>
      <c r="G2605">
        <v>5.74</v>
      </c>
      <c r="H2605">
        <v>101586.78</v>
      </c>
    </row>
    <row r="2606" spans="1:8">
      <c r="A2606" t="s">
        <v>2920</v>
      </c>
      <c r="B2606" s="1">
        <v>45613</v>
      </c>
      <c r="C2606" t="s">
        <v>926</v>
      </c>
      <c r="D2606" t="s">
        <v>39</v>
      </c>
      <c r="E2606" t="s">
        <v>30</v>
      </c>
      <c r="F2606">
        <v>165444.13</v>
      </c>
      <c r="G2606">
        <v>16.11</v>
      </c>
      <c r="H2606">
        <v>50346.35</v>
      </c>
    </row>
    <row r="2607" spans="1:8">
      <c r="A2607" t="s">
        <v>2921</v>
      </c>
      <c r="B2607" s="1">
        <v>45436</v>
      </c>
      <c r="C2607" t="s">
        <v>496</v>
      </c>
      <c r="D2607" t="s">
        <v>39</v>
      </c>
      <c r="E2607" t="s">
        <v>17</v>
      </c>
      <c r="F2607">
        <v>26810.12</v>
      </c>
      <c r="G2607">
        <v>0.15</v>
      </c>
      <c r="H2607">
        <v>8765.49</v>
      </c>
    </row>
    <row r="2608" spans="1:8">
      <c r="A2608" t="s">
        <v>2922</v>
      </c>
      <c r="B2608" s="1">
        <v>45751</v>
      </c>
      <c r="C2608" t="s">
        <v>416</v>
      </c>
      <c r="D2608" t="s">
        <v>23</v>
      </c>
      <c r="E2608" t="s">
        <v>17</v>
      </c>
      <c r="F2608">
        <v>196934.16</v>
      </c>
      <c r="G2608">
        <v>21.35</v>
      </c>
      <c r="H2608">
        <v>58594.27</v>
      </c>
    </row>
    <row r="2609" spans="1:8">
      <c r="A2609" t="s">
        <v>2923</v>
      </c>
      <c r="B2609" s="1">
        <v>45590</v>
      </c>
      <c r="C2609" t="s">
        <v>638</v>
      </c>
      <c r="D2609" t="s">
        <v>10</v>
      </c>
      <c r="E2609" t="s">
        <v>17</v>
      </c>
      <c r="F2609">
        <v>142307.9</v>
      </c>
      <c r="G2609">
        <v>21.33</v>
      </c>
      <c r="H2609">
        <v>70133.990000000005</v>
      </c>
    </row>
    <row r="2610" spans="1:8">
      <c r="A2610" t="s">
        <v>2924</v>
      </c>
      <c r="B2610" s="1">
        <v>45367</v>
      </c>
      <c r="C2610" t="s">
        <v>224</v>
      </c>
      <c r="D2610" t="s">
        <v>23</v>
      </c>
      <c r="E2610" t="s">
        <v>30</v>
      </c>
      <c r="F2610">
        <v>36183.199999999997</v>
      </c>
      <c r="G2610">
        <v>1.63</v>
      </c>
      <c r="H2610">
        <v>18106.189999999999</v>
      </c>
    </row>
    <row r="2611" spans="1:8">
      <c r="A2611" t="s">
        <v>2925</v>
      </c>
      <c r="B2611" s="1">
        <v>45568</v>
      </c>
      <c r="C2611" t="s">
        <v>148</v>
      </c>
      <c r="D2611" t="s">
        <v>14</v>
      </c>
      <c r="E2611" t="s">
        <v>11</v>
      </c>
      <c r="F2611">
        <v>222406.8</v>
      </c>
      <c r="G2611">
        <v>1.88</v>
      </c>
      <c r="H2611">
        <v>116660.36</v>
      </c>
    </row>
    <row r="2612" spans="1:8">
      <c r="A2612" t="s">
        <v>2926</v>
      </c>
      <c r="B2612" s="1">
        <v>45810</v>
      </c>
      <c r="C2612" t="s">
        <v>859</v>
      </c>
      <c r="D2612" t="s">
        <v>39</v>
      </c>
      <c r="E2612" t="s">
        <v>17</v>
      </c>
      <c r="F2612">
        <v>194723</v>
      </c>
      <c r="G2612">
        <v>18.489999999999998</v>
      </c>
      <c r="H2612">
        <v>56198.15</v>
      </c>
    </row>
    <row r="2613" spans="1:8">
      <c r="A2613" t="s">
        <v>2927</v>
      </c>
      <c r="B2613" s="1">
        <v>45551</v>
      </c>
      <c r="C2613" t="s">
        <v>365</v>
      </c>
      <c r="D2613" t="s">
        <v>23</v>
      </c>
      <c r="E2613" t="s">
        <v>11</v>
      </c>
      <c r="F2613">
        <v>205074.49</v>
      </c>
      <c r="G2613">
        <v>1.1299999999999999</v>
      </c>
      <c r="H2613">
        <v>55969.14</v>
      </c>
    </row>
    <row r="2614" spans="1:8">
      <c r="A2614" t="s">
        <v>2928</v>
      </c>
      <c r="B2614" s="1">
        <v>46009</v>
      </c>
      <c r="C2614" t="s">
        <v>38</v>
      </c>
      <c r="D2614" t="s">
        <v>14</v>
      </c>
      <c r="E2614" t="s">
        <v>17</v>
      </c>
      <c r="F2614">
        <v>74593.48</v>
      </c>
      <c r="G2614">
        <v>18.21</v>
      </c>
      <c r="H2614">
        <v>23203.33</v>
      </c>
    </row>
    <row r="2615" spans="1:8">
      <c r="A2615" t="s">
        <v>2929</v>
      </c>
      <c r="B2615" s="1">
        <v>45778</v>
      </c>
      <c r="C2615" t="s">
        <v>322</v>
      </c>
      <c r="D2615" t="s">
        <v>10</v>
      </c>
      <c r="E2615" t="s">
        <v>17</v>
      </c>
      <c r="F2615">
        <v>134205.82</v>
      </c>
      <c r="G2615">
        <v>22.42</v>
      </c>
      <c r="H2615">
        <v>38308.32</v>
      </c>
    </row>
    <row r="2616" spans="1:8">
      <c r="A2616" t="s">
        <v>2930</v>
      </c>
      <c r="B2616" s="1">
        <v>45519</v>
      </c>
      <c r="C2616" t="s">
        <v>320</v>
      </c>
      <c r="D2616" t="s">
        <v>39</v>
      </c>
      <c r="E2616" t="s">
        <v>17</v>
      </c>
      <c r="F2616">
        <v>234022.55</v>
      </c>
      <c r="G2616">
        <v>10.68</v>
      </c>
      <c r="H2616">
        <v>80548.98</v>
      </c>
    </row>
    <row r="2617" spans="1:8">
      <c r="A2617" t="s">
        <v>2931</v>
      </c>
      <c r="B2617" s="1">
        <v>45390</v>
      </c>
      <c r="C2617" t="s">
        <v>129</v>
      </c>
      <c r="D2617" t="s">
        <v>10</v>
      </c>
      <c r="E2617" t="s">
        <v>17</v>
      </c>
      <c r="F2617">
        <v>68097.16</v>
      </c>
      <c r="G2617">
        <v>8.27</v>
      </c>
      <c r="H2617">
        <v>20383.89</v>
      </c>
    </row>
    <row r="2618" spans="1:8">
      <c r="A2618" t="s">
        <v>2932</v>
      </c>
      <c r="B2618" s="1">
        <v>45688</v>
      </c>
      <c r="C2618" t="s">
        <v>111</v>
      </c>
      <c r="D2618" t="s">
        <v>39</v>
      </c>
      <c r="E2618" t="s">
        <v>30</v>
      </c>
      <c r="F2618">
        <v>225864.91</v>
      </c>
      <c r="G2618">
        <v>15.77</v>
      </c>
      <c r="H2618">
        <v>96953.23</v>
      </c>
    </row>
    <row r="2619" spans="1:8">
      <c r="A2619" t="s">
        <v>2933</v>
      </c>
      <c r="B2619" s="1">
        <v>45777</v>
      </c>
      <c r="C2619" t="s">
        <v>256</v>
      </c>
      <c r="D2619" t="s">
        <v>10</v>
      </c>
      <c r="E2619" t="s">
        <v>17</v>
      </c>
      <c r="F2619">
        <v>65271.92</v>
      </c>
      <c r="G2619">
        <v>1.78</v>
      </c>
      <c r="H2619">
        <v>34739.589999999997</v>
      </c>
    </row>
    <row r="2620" spans="1:8">
      <c r="A2620" t="s">
        <v>2934</v>
      </c>
      <c r="B2620" s="1">
        <v>45489</v>
      </c>
      <c r="C2620" t="s">
        <v>320</v>
      </c>
      <c r="D2620" t="s">
        <v>10</v>
      </c>
      <c r="E2620" t="s">
        <v>17</v>
      </c>
      <c r="F2620">
        <v>189054.01</v>
      </c>
      <c r="G2620">
        <v>3.85</v>
      </c>
      <c r="H2620">
        <v>88673.68</v>
      </c>
    </row>
    <row r="2621" spans="1:8">
      <c r="A2621" t="s">
        <v>2935</v>
      </c>
      <c r="B2621" s="1">
        <v>45922</v>
      </c>
      <c r="C2621" t="s">
        <v>486</v>
      </c>
      <c r="D2621" t="s">
        <v>14</v>
      </c>
      <c r="E2621" t="s">
        <v>17</v>
      </c>
      <c r="F2621">
        <v>51735.46</v>
      </c>
      <c r="G2621">
        <v>0.84</v>
      </c>
      <c r="H2621">
        <v>23468.89</v>
      </c>
    </row>
    <row r="2622" spans="1:8">
      <c r="A2622" t="s">
        <v>2936</v>
      </c>
      <c r="B2622" s="1">
        <v>45315</v>
      </c>
      <c r="C2622" t="s">
        <v>631</v>
      </c>
      <c r="D2622" t="s">
        <v>23</v>
      </c>
      <c r="E2622" t="s">
        <v>11</v>
      </c>
      <c r="F2622">
        <v>175577.3</v>
      </c>
      <c r="G2622">
        <v>12.67</v>
      </c>
      <c r="H2622">
        <v>78530.009999999995</v>
      </c>
    </row>
    <row r="2623" spans="1:8">
      <c r="A2623" t="s">
        <v>2937</v>
      </c>
      <c r="B2623" s="1">
        <v>45607</v>
      </c>
      <c r="C2623" t="s">
        <v>121</v>
      </c>
      <c r="D2623" t="s">
        <v>23</v>
      </c>
      <c r="E2623" t="s">
        <v>11</v>
      </c>
      <c r="F2623">
        <v>77298.850000000006</v>
      </c>
      <c r="G2623">
        <v>19.82</v>
      </c>
      <c r="H2623">
        <v>26082.17</v>
      </c>
    </row>
    <row r="2624" spans="1:8">
      <c r="A2624" t="s">
        <v>2938</v>
      </c>
      <c r="B2624" s="1">
        <v>45956</v>
      </c>
      <c r="C2624" t="s">
        <v>169</v>
      </c>
      <c r="D2624" t="s">
        <v>23</v>
      </c>
      <c r="E2624" t="s">
        <v>17</v>
      </c>
      <c r="F2624">
        <v>214455.98</v>
      </c>
      <c r="G2624">
        <v>15.25</v>
      </c>
      <c r="H2624">
        <v>72288.850000000006</v>
      </c>
    </row>
    <row r="2625" spans="1:8">
      <c r="A2625" t="s">
        <v>2939</v>
      </c>
      <c r="B2625" s="1">
        <v>45869</v>
      </c>
      <c r="C2625" t="s">
        <v>89</v>
      </c>
      <c r="D2625" t="s">
        <v>10</v>
      </c>
      <c r="E2625" t="s">
        <v>30</v>
      </c>
      <c r="F2625">
        <v>167084.19</v>
      </c>
      <c r="G2625">
        <v>0.88</v>
      </c>
      <c r="H2625">
        <v>72524.990000000005</v>
      </c>
    </row>
    <row r="2626" spans="1:8">
      <c r="A2626" t="s">
        <v>2940</v>
      </c>
      <c r="B2626" s="1">
        <v>45350</v>
      </c>
      <c r="C2626" t="s">
        <v>752</v>
      </c>
      <c r="D2626" t="s">
        <v>23</v>
      </c>
      <c r="E2626" t="s">
        <v>17</v>
      </c>
      <c r="F2626">
        <v>195684.71</v>
      </c>
      <c r="G2626">
        <v>11.6</v>
      </c>
      <c r="H2626">
        <v>64739.92</v>
      </c>
    </row>
    <row r="2627" spans="1:8">
      <c r="A2627" t="s">
        <v>2941</v>
      </c>
      <c r="B2627" s="1">
        <v>45320</v>
      </c>
      <c r="C2627" t="s">
        <v>605</v>
      </c>
      <c r="D2627" t="s">
        <v>14</v>
      </c>
      <c r="E2627" t="s">
        <v>11</v>
      </c>
      <c r="F2627">
        <v>170860.03</v>
      </c>
      <c r="G2627">
        <v>9.1</v>
      </c>
      <c r="H2627">
        <v>61714.73</v>
      </c>
    </row>
    <row r="2628" spans="1:8">
      <c r="A2628" t="s">
        <v>2942</v>
      </c>
      <c r="B2628" s="1">
        <v>45692</v>
      </c>
      <c r="C2628" t="s">
        <v>57</v>
      </c>
      <c r="D2628" t="s">
        <v>14</v>
      </c>
      <c r="E2628" t="s">
        <v>30</v>
      </c>
      <c r="F2628">
        <v>30732.880000000001</v>
      </c>
      <c r="G2628">
        <v>19.89</v>
      </c>
      <c r="H2628">
        <v>12641.35</v>
      </c>
    </row>
    <row r="2629" spans="1:8">
      <c r="A2629" t="s">
        <v>2943</v>
      </c>
      <c r="B2629" s="1">
        <v>45786</v>
      </c>
      <c r="C2629" t="s">
        <v>439</v>
      </c>
      <c r="D2629" t="s">
        <v>23</v>
      </c>
      <c r="E2629" t="s">
        <v>20</v>
      </c>
      <c r="F2629">
        <v>36525</v>
      </c>
      <c r="G2629">
        <v>2.41</v>
      </c>
      <c r="H2629">
        <v>15642.39</v>
      </c>
    </row>
    <row r="2630" spans="1:8">
      <c r="A2630" t="s">
        <v>2944</v>
      </c>
      <c r="B2630" s="1">
        <v>45781</v>
      </c>
      <c r="C2630" t="s">
        <v>1357</v>
      </c>
      <c r="D2630" t="s">
        <v>14</v>
      </c>
      <c r="E2630" t="s">
        <v>11</v>
      </c>
      <c r="F2630">
        <v>110510.7</v>
      </c>
      <c r="G2630">
        <v>14.66</v>
      </c>
      <c r="H2630">
        <v>53512.75</v>
      </c>
    </row>
    <row r="2631" spans="1:8">
      <c r="A2631" t="s">
        <v>2945</v>
      </c>
      <c r="B2631" s="1">
        <v>45712</v>
      </c>
      <c r="C2631" t="s">
        <v>400</v>
      </c>
      <c r="D2631" t="s">
        <v>23</v>
      </c>
      <c r="E2631" t="s">
        <v>30</v>
      </c>
      <c r="F2631">
        <v>55755.59</v>
      </c>
      <c r="G2631">
        <v>10.3</v>
      </c>
      <c r="H2631">
        <v>26904.3</v>
      </c>
    </row>
    <row r="2632" spans="1:8">
      <c r="A2632" t="s">
        <v>2946</v>
      </c>
      <c r="B2632" s="1">
        <v>45343</v>
      </c>
      <c r="C2632" t="s">
        <v>196</v>
      </c>
      <c r="D2632" t="s">
        <v>23</v>
      </c>
      <c r="E2632" t="s">
        <v>11</v>
      </c>
      <c r="F2632">
        <v>142220.57</v>
      </c>
      <c r="G2632">
        <v>17.399999999999999</v>
      </c>
      <c r="H2632">
        <v>53303.25</v>
      </c>
    </row>
    <row r="2633" spans="1:8">
      <c r="A2633" t="s">
        <v>2947</v>
      </c>
      <c r="B2633" s="1">
        <v>45353</v>
      </c>
      <c r="C2633" t="s">
        <v>419</v>
      </c>
      <c r="D2633" t="s">
        <v>14</v>
      </c>
      <c r="E2633" t="s">
        <v>20</v>
      </c>
      <c r="F2633">
        <v>179759.33</v>
      </c>
      <c r="G2633">
        <v>11.39</v>
      </c>
      <c r="H2633">
        <v>53118.75</v>
      </c>
    </row>
    <row r="2634" spans="1:8">
      <c r="A2634" t="s">
        <v>2948</v>
      </c>
      <c r="B2634" s="1">
        <v>45668</v>
      </c>
      <c r="C2634" t="s">
        <v>503</v>
      </c>
      <c r="D2634" t="s">
        <v>39</v>
      </c>
      <c r="E2634" t="s">
        <v>11</v>
      </c>
      <c r="F2634">
        <v>59752.68</v>
      </c>
      <c r="G2634">
        <v>23.12</v>
      </c>
      <c r="H2634">
        <v>31191.55</v>
      </c>
    </row>
    <row r="2635" spans="1:8">
      <c r="A2635" t="s">
        <v>2949</v>
      </c>
      <c r="B2635" s="1">
        <v>45550</v>
      </c>
      <c r="C2635" t="s">
        <v>522</v>
      </c>
      <c r="D2635" t="s">
        <v>14</v>
      </c>
      <c r="E2635" t="s">
        <v>11</v>
      </c>
      <c r="F2635">
        <v>68477.72</v>
      </c>
      <c r="G2635">
        <v>8.32</v>
      </c>
      <c r="H2635">
        <v>26437.72</v>
      </c>
    </row>
    <row r="2636" spans="1:8">
      <c r="A2636" t="s">
        <v>2950</v>
      </c>
      <c r="B2636" s="1">
        <v>45548</v>
      </c>
      <c r="C2636" t="s">
        <v>293</v>
      </c>
      <c r="D2636" t="s">
        <v>10</v>
      </c>
      <c r="E2636" t="s">
        <v>30</v>
      </c>
      <c r="F2636">
        <v>58126.26</v>
      </c>
      <c r="G2636">
        <v>7.42</v>
      </c>
      <c r="H2636">
        <v>20514.509999999998</v>
      </c>
    </row>
    <row r="2637" spans="1:8">
      <c r="A2637" t="s">
        <v>2951</v>
      </c>
      <c r="B2637" s="1">
        <v>45454</v>
      </c>
      <c r="C2637" t="s">
        <v>79</v>
      </c>
      <c r="D2637" t="s">
        <v>39</v>
      </c>
      <c r="E2637" t="s">
        <v>17</v>
      </c>
      <c r="F2637">
        <v>109929.51</v>
      </c>
      <c r="G2637">
        <v>8.11</v>
      </c>
      <c r="H2637">
        <v>45525.15</v>
      </c>
    </row>
    <row r="2638" spans="1:8">
      <c r="A2638" t="s">
        <v>2952</v>
      </c>
      <c r="B2638" s="1">
        <v>45410</v>
      </c>
      <c r="C2638" t="s">
        <v>102</v>
      </c>
      <c r="D2638" t="s">
        <v>23</v>
      </c>
      <c r="E2638" t="s">
        <v>30</v>
      </c>
      <c r="F2638">
        <v>196838.93</v>
      </c>
      <c r="G2638">
        <v>3.73</v>
      </c>
      <c r="H2638">
        <v>62765.18</v>
      </c>
    </row>
    <row r="2639" spans="1:8">
      <c r="A2639" t="s">
        <v>2953</v>
      </c>
      <c r="B2639" s="1">
        <v>45782</v>
      </c>
      <c r="C2639" t="s">
        <v>25</v>
      </c>
      <c r="D2639" t="s">
        <v>39</v>
      </c>
      <c r="E2639" t="s">
        <v>11</v>
      </c>
      <c r="F2639">
        <v>55821.51</v>
      </c>
      <c r="G2639">
        <v>15.2</v>
      </c>
      <c r="H2639">
        <v>30062.11</v>
      </c>
    </row>
    <row r="2640" spans="1:8">
      <c r="A2640" t="s">
        <v>2954</v>
      </c>
      <c r="B2640" s="1">
        <v>45353</v>
      </c>
      <c r="C2640" t="s">
        <v>730</v>
      </c>
      <c r="D2640" t="s">
        <v>23</v>
      </c>
      <c r="E2640" t="s">
        <v>20</v>
      </c>
      <c r="F2640">
        <v>145002.82</v>
      </c>
      <c r="G2640">
        <v>17.559999999999999</v>
      </c>
      <c r="H2640">
        <v>37481.33</v>
      </c>
    </row>
    <row r="2641" spans="1:8">
      <c r="A2641" t="s">
        <v>2955</v>
      </c>
      <c r="B2641" s="1">
        <v>45468</v>
      </c>
      <c r="C2641" t="s">
        <v>63</v>
      </c>
      <c r="D2641" t="s">
        <v>23</v>
      </c>
      <c r="E2641" t="s">
        <v>17</v>
      </c>
      <c r="F2641">
        <v>223022.33</v>
      </c>
      <c r="G2641">
        <v>5.4</v>
      </c>
      <c r="H2641">
        <v>105907.48</v>
      </c>
    </row>
    <row r="2642" spans="1:8">
      <c r="A2642" t="s">
        <v>2956</v>
      </c>
      <c r="B2642" s="1">
        <v>45762</v>
      </c>
      <c r="C2642" t="s">
        <v>575</v>
      </c>
      <c r="D2642" t="s">
        <v>14</v>
      </c>
      <c r="E2642" t="s">
        <v>30</v>
      </c>
      <c r="F2642">
        <v>199671.87</v>
      </c>
      <c r="G2642">
        <v>6.53</v>
      </c>
      <c r="H2642">
        <v>74379.960000000006</v>
      </c>
    </row>
    <row r="2643" spans="1:8">
      <c r="A2643" t="s">
        <v>2957</v>
      </c>
      <c r="B2643" s="1">
        <v>45901</v>
      </c>
      <c r="C2643" t="s">
        <v>167</v>
      </c>
      <c r="D2643" t="s">
        <v>10</v>
      </c>
      <c r="E2643" t="s">
        <v>30</v>
      </c>
      <c r="F2643">
        <v>201893.1</v>
      </c>
      <c r="G2643">
        <v>5.39</v>
      </c>
      <c r="H2643">
        <v>53727.16</v>
      </c>
    </row>
    <row r="2644" spans="1:8">
      <c r="A2644" t="s">
        <v>2958</v>
      </c>
      <c r="B2644" s="1">
        <v>45893</v>
      </c>
      <c r="C2644" t="s">
        <v>1046</v>
      </c>
      <c r="D2644" t="s">
        <v>23</v>
      </c>
      <c r="E2644" t="s">
        <v>30</v>
      </c>
      <c r="F2644">
        <v>221018.32</v>
      </c>
      <c r="G2644">
        <v>9.76</v>
      </c>
      <c r="H2644">
        <v>83487.039999999994</v>
      </c>
    </row>
    <row r="2645" spans="1:8">
      <c r="A2645" t="s">
        <v>2959</v>
      </c>
      <c r="B2645" s="1">
        <v>45437</v>
      </c>
      <c r="C2645" t="s">
        <v>331</v>
      </c>
      <c r="D2645" t="s">
        <v>23</v>
      </c>
      <c r="E2645" t="s">
        <v>11</v>
      </c>
      <c r="F2645">
        <v>50694.02</v>
      </c>
      <c r="G2645">
        <v>14.88</v>
      </c>
      <c r="H2645">
        <v>22332.19</v>
      </c>
    </row>
    <row r="2646" spans="1:8">
      <c r="A2646" t="s">
        <v>2960</v>
      </c>
      <c r="B2646" s="1">
        <v>45772</v>
      </c>
      <c r="C2646" t="s">
        <v>672</v>
      </c>
      <c r="D2646" t="s">
        <v>23</v>
      </c>
      <c r="E2646" t="s">
        <v>30</v>
      </c>
      <c r="F2646">
        <v>210049.43</v>
      </c>
      <c r="G2646">
        <v>19.559999999999999</v>
      </c>
      <c r="H2646">
        <v>108928.55</v>
      </c>
    </row>
    <row r="2647" spans="1:8">
      <c r="A2647" t="s">
        <v>2961</v>
      </c>
      <c r="B2647" s="1">
        <v>45395</v>
      </c>
      <c r="C2647" t="s">
        <v>361</v>
      </c>
      <c r="D2647" t="s">
        <v>10</v>
      </c>
      <c r="E2647" t="s">
        <v>17</v>
      </c>
      <c r="F2647">
        <v>56017.279999999999</v>
      </c>
      <c r="G2647">
        <v>5.92</v>
      </c>
      <c r="H2647">
        <v>17424.02</v>
      </c>
    </row>
    <row r="2648" spans="1:8">
      <c r="A2648" t="s">
        <v>2962</v>
      </c>
      <c r="B2648" s="1">
        <v>45833</v>
      </c>
      <c r="C2648" t="s">
        <v>273</v>
      </c>
      <c r="D2648" t="s">
        <v>39</v>
      </c>
      <c r="E2648" t="s">
        <v>11</v>
      </c>
      <c r="F2648">
        <v>102844.93</v>
      </c>
      <c r="G2648">
        <v>13.21</v>
      </c>
      <c r="H2648">
        <v>43855.35</v>
      </c>
    </row>
    <row r="2649" spans="1:8">
      <c r="A2649" t="s">
        <v>2963</v>
      </c>
      <c r="B2649" s="1">
        <v>45480</v>
      </c>
      <c r="C2649" t="s">
        <v>334</v>
      </c>
      <c r="D2649" t="s">
        <v>14</v>
      </c>
      <c r="E2649" t="s">
        <v>20</v>
      </c>
      <c r="F2649">
        <v>175735.6</v>
      </c>
      <c r="G2649">
        <v>0.91</v>
      </c>
      <c r="H2649">
        <v>68164.149999999994</v>
      </c>
    </row>
    <row r="2650" spans="1:8">
      <c r="A2650" t="s">
        <v>2964</v>
      </c>
      <c r="B2650" s="1">
        <v>45413</v>
      </c>
      <c r="C2650" t="s">
        <v>538</v>
      </c>
      <c r="D2650" t="s">
        <v>23</v>
      </c>
      <c r="E2650" t="s">
        <v>17</v>
      </c>
      <c r="F2650">
        <v>128572.52</v>
      </c>
      <c r="G2650">
        <v>19.77</v>
      </c>
      <c r="H2650">
        <v>48071.17</v>
      </c>
    </row>
    <row r="2651" spans="1:8">
      <c r="A2651" t="s">
        <v>2965</v>
      </c>
      <c r="B2651" s="1">
        <v>45394</v>
      </c>
      <c r="C2651" t="s">
        <v>954</v>
      </c>
      <c r="D2651" t="s">
        <v>23</v>
      </c>
      <c r="E2651" t="s">
        <v>20</v>
      </c>
      <c r="F2651">
        <v>14250.83</v>
      </c>
      <c r="G2651">
        <v>8.94</v>
      </c>
      <c r="H2651">
        <v>4324.95</v>
      </c>
    </row>
    <row r="2652" spans="1:8">
      <c r="A2652" t="s">
        <v>2966</v>
      </c>
      <c r="B2652" s="1">
        <v>45385</v>
      </c>
      <c r="C2652" t="s">
        <v>672</v>
      </c>
      <c r="D2652" t="s">
        <v>23</v>
      </c>
      <c r="E2652" t="s">
        <v>11</v>
      </c>
      <c r="F2652">
        <v>127097.13</v>
      </c>
      <c r="G2652">
        <v>4.2</v>
      </c>
      <c r="H2652">
        <v>47922.15</v>
      </c>
    </row>
    <row r="2653" spans="1:8">
      <c r="A2653" t="s">
        <v>2967</v>
      </c>
      <c r="B2653" s="1">
        <v>45388</v>
      </c>
      <c r="C2653" t="s">
        <v>479</v>
      </c>
      <c r="D2653" t="s">
        <v>10</v>
      </c>
      <c r="E2653" t="s">
        <v>11</v>
      </c>
      <c r="F2653">
        <v>156590.34</v>
      </c>
      <c r="G2653">
        <v>2.2999999999999998</v>
      </c>
      <c r="H2653">
        <v>66353.440000000002</v>
      </c>
    </row>
    <row r="2654" spans="1:8">
      <c r="A2654" t="s">
        <v>2968</v>
      </c>
      <c r="B2654" s="1">
        <v>45648</v>
      </c>
      <c r="C2654" t="s">
        <v>1458</v>
      </c>
      <c r="D2654" t="s">
        <v>10</v>
      </c>
      <c r="E2654" t="s">
        <v>17</v>
      </c>
      <c r="F2654">
        <v>96683.47</v>
      </c>
      <c r="G2654">
        <v>22.62</v>
      </c>
      <c r="H2654">
        <v>27111.89</v>
      </c>
    </row>
    <row r="2655" spans="1:8">
      <c r="A2655" t="s">
        <v>2969</v>
      </c>
      <c r="B2655" s="1">
        <v>45818</v>
      </c>
      <c r="C2655" t="s">
        <v>89</v>
      </c>
      <c r="D2655" t="s">
        <v>10</v>
      </c>
      <c r="E2655" t="s">
        <v>17</v>
      </c>
      <c r="F2655">
        <v>123672.19</v>
      </c>
      <c r="G2655">
        <v>7.67</v>
      </c>
      <c r="H2655">
        <v>54030.8</v>
      </c>
    </row>
    <row r="2656" spans="1:8">
      <c r="A2656" t="s">
        <v>2970</v>
      </c>
      <c r="B2656" s="1">
        <v>45654</v>
      </c>
      <c r="C2656" t="s">
        <v>603</v>
      </c>
      <c r="D2656" t="s">
        <v>23</v>
      </c>
      <c r="E2656" t="s">
        <v>20</v>
      </c>
      <c r="F2656">
        <v>233783.42</v>
      </c>
      <c r="G2656">
        <v>8.75</v>
      </c>
      <c r="H2656">
        <v>94460.84</v>
      </c>
    </row>
    <row r="2657" spans="1:8">
      <c r="A2657" t="s">
        <v>2971</v>
      </c>
      <c r="B2657" s="1">
        <v>45594</v>
      </c>
      <c r="C2657" t="s">
        <v>432</v>
      </c>
      <c r="D2657" t="s">
        <v>23</v>
      </c>
      <c r="E2657" t="s">
        <v>17</v>
      </c>
      <c r="F2657">
        <v>213445.64</v>
      </c>
      <c r="G2657">
        <v>9.07</v>
      </c>
      <c r="H2657">
        <v>74942.429999999993</v>
      </c>
    </row>
    <row r="2658" spans="1:8">
      <c r="A2658" t="s">
        <v>2972</v>
      </c>
      <c r="B2658" s="1">
        <v>45510</v>
      </c>
      <c r="C2658" t="s">
        <v>445</v>
      </c>
      <c r="D2658" t="s">
        <v>10</v>
      </c>
      <c r="E2658" t="s">
        <v>20</v>
      </c>
      <c r="F2658">
        <v>45357.64</v>
      </c>
      <c r="G2658">
        <v>16.32</v>
      </c>
      <c r="H2658">
        <v>12480.92</v>
      </c>
    </row>
    <row r="2659" spans="1:8">
      <c r="A2659" t="s">
        <v>2973</v>
      </c>
      <c r="B2659" s="1">
        <v>45983</v>
      </c>
      <c r="C2659" t="s">
        <v>1067</v>
      </c>
      <c r="D2659" t="s">
        <v>10</v>
      </c>
      <c r="E2659" t="s">
        <v>20</v>
      </c>
      <c r="F2659">
        <v>243792.44</v>
      </c>
      <c r="G2659">
        <v>9.98</v>
      </c>
      <c r="H2659">
        <v>106704.79</v>
      </c>
    </row>
    <row r="2660" spans="1:8">
      <c r="A2660" t="s">
        <v>2974</v>
      </c>
      <c r="B2660" s="1">
        <v>45313</v>
      </c>
      <c r="C2660" t="s">
        <v>243</v>
      </c>
      <c r="D2660" t="s">
        <v>10</v>
      </c>
      <c r="E2660" t="s">
        <v>17</v>
      </c>
      <c r="F2660">
        <v>45895.48</v>
      </c>
      <c r="G2660">
        <v>15.59</v>
      </c>
      <c r="H2660">
        <v>14133.76</v>
      </c>
    </row>
    <row r="2661" spans="1:8">
      <c r="A2661" t="s">
        <v>2975</v>
      </c>
      <c r="B2661" s="1">
        <v>45914</v>
      </c>
      <c r="C2661" t="s">
        <v>271</v>
      </c>
      <c r="D2661" t="s">
        <v>39</v>
      </c>
      <c r="E2661" t="s">
        <v>20</v>
      </c>
      <c r="F2661">
        <v>36933.629999999997</v>
      </c>
      <c r="G2661">
        <v>12</v>
      </c>
      <c r="H2661">
        <v>10905.31</v>
      </c>
    </row>
    <row r="2662" spans="1:8">
      <c r="A2662" t="s">
        <v>2976</v>
      </c>
      <c r="B2662" s="1">
        <v>45958</v>
      </c>
      <c r="C2662" t="s">
        <v>245</v>
      </c>
      <c r="D2662" t="s">
        <v>10</v>
      </c>
      <c r="E2662" t="s">
        <v>20</v>
      </c>
      <c r="F2662">
        <v>54868.34</v>
      </c>
      <c r="G2662">
        <v>16.149999999999999</v>
      </c>
      <c r="H2662">
        <v>18372.84</v>
      </c>
    </row>
    <row r="2663" spans="1:8">
      <c r="A2663" t="s">
        <v>2977</v>
      </c>
      <c r="B2663" s="1">
        <v>45874</v>
      </c>
      <c r="C2663" t="s">
        <v>245</v>
      </c>
      <c r="D2663" t="s">
        <v>23</v>
      </c>
      <c r="E2663" t="s">
        <v>30</v>
      </c>
      <c r="F2663">
        <v>32014.26</v>
      </c>
      <c r="G2663">
        <v>8.6300000000000008</v>
      </c>
      <c r="H2663">
        <v>14166.47</v>
      </c>
    </row>
    <row r="2664" spans="1:8">
      <c r="A2664" t="s">
        <v>2978</v>
      </c>
      <c r="B2664" s="1">
        <v>45512</v>
      </c>
      <c r="C2664" t="s">
        <v>217</v>
      </c>
      <c r="D2664" t="s">
        <v>23</v>
      </c>
      <c r="E2664" t="s">
        <v>17</v>
      </c>
      <c r="F2664">
        <v>136933.4</v>
      </c>
      <c r="G2664">
        <v>12.39</v>
      </c>
      <c r="H2664">
        <v>62066.85</v>
      </c>
    </row>
    <row r="2665" spans="1:8">
      <c r="A2665" t="s">
        <v>2979</v>
      </c>
      <c r="B2665" s="1">
        <v>45952</v>
      </c>
      <c r="C2665" t="s">
        <v>256</v>
      </c>
      <c r="D2665" t="s">
        <v>23</v>
      </c>
      <c r="E2665" t="s">
        <v>20</v>
      </c>
      <c r="F2665">
        <v>27395.48</v>
      </c>
      <c r="G2665">
        <v>18.190000000000001</v>
      </c>
      <c r="H2665">
        <v>11081.48</v>
      </c>
    </row>
    <row r="2666" spans="1:8">
      <c r="A2666" t="s">
        <v>2980</v>
      </c>
      <c r="B2666" s="1">
        <v>45880</v>
      </c>
      <c r="C2666" t="s">
        <v>1613</v>
      </c>
      <c r="D2666" t="s">
        <v>23</v>
      </c>
      <c r="E2666" t="s">
        <v>11</v>
      </c>
      <c r="F2666">
        <v>37609.480000000003</v>
      </c>
      <c r="G2666">
        <v>15.37</v>
      </c>
      <c r="H2666">
        <v>15686.98</v>
      </c>
    </row>
    <row r="2667" spans="1:8">
      <c r="A2667" t="s">
        <v>2981</v>
      </c>
      <c r="B2667" s="1">
        <v>45976</v>
      </c>
      <c r="C2667" t="s">
        <v>266</v>
      </c>
      <c r="D2667" t="s">
        <v>14</v>
      </c>
      <c r="E2667" t="s">
        <v>30</v>
      </c>
      <c r="F2667">
        <v>189849.85</v>
      </c>
      <c r="G2667">
        <v>0.3</v>
      </c>
      <c r="H2667">
        <v>63045.95</v>
      </c>
    </row>
    <row r="2668" spans="1:8">
      <c r="A2668" t="s">
        <v>2982</v>
      </c>
      <c r="B2668" s="1">
        <v>45344</v>
      </c>
      <c r="C2668" t="s">
        <v>641</v>
      </c>
      <c r="D2668" t="s">
        <v>39</v>
      </c>
      <c r="E2668" t="s">
        <v>30</v>
      </c>
      <c r="F2668">
        <v>189455.85</v>
      </c>
      <c r="G2668">
        <v>13.79</v>
      </c>
      <c r="H2668">
        <v>78291.05</v>
      </c>
    </row>
    <row r="2669" spans="1:8">
      <c r="A2669" t="s">
        <v>2983</v>
      </c>
      <c r="B2669" s="1">
        <v>45565</v>
      </c>
      <c r="C2669" t="s">
        <v>295</v>
      </c>
      <c r="D2669" t="s">
        <v>14</v>
      </c>
      <c r="E2669" t="s">
        <v>30</v>
      </c>
      <c r="F2669">
        <v>63955.13</v>
      </c>
      <c r="G2669">
        <v>5.68</v>
      </c>
      <c r="H2669">
        <v>25057.8</v>
      </c>
    </row>
    <row r="2670" spans="1:8">
      <c r="A2670" t="s">
        <v>2984</v>
      </c>
      <c r="B2670" s="1">
        <v>45781</v>
      </c>
      <c r="C2670" t="s">
        <v>1146</v>
      </c>
      <c r="D2670" t="s">
        <v>23</v>
      </c>
      <c r="E2670" t="s">
        <v>17</v>
      </c>
      <c r="F2670">
        <v>116883.66</v>
      </c>
      <c r="G2670">
        <v>16.440000000000001</v>
      </c>
      <c r="H2670">
        <v>32767.11</v>
      </c>
    </row>
    <row r="2671" spans="1:8">
      <c r="A2671" t="s">
        <v>2985</v>
      </c>
      <c r="B2671" s="1">
        <v>45349</v>
      </c>
      <c r="C2671" t="s">
        <v>291</v>
      </c>
      <c r="D2671" t="s">
        <v>14</v>
      </c>
      <c r="E2671" t="s">
        <v>17</v>
      </c>
      <c r="F2671">
        <v>133192.43</v>
      </c>
      <c r="G2671">
        <v>3.51</v>
      </c>
      <c r="H2671">
        <v>61942.74</v>
      </c>
    </row>
    <row r="2672" spans="1:8">
      <c r="A2672" t="s">
        <v>2986</v>
      </c>
      <c r="B2672" s="1">
        <v>45932</v>
      </c>
      <c r="C2672" t="s">
        <v>1125</v>
      </c>
      <c r="D2672" t="s">
        <v>23</v>
      </c>
      <c r="E2672" t="s">
        <v>11</v>
      </c>
      <c r="F2672">
        <v>202402.87</v>
      </c>
      <c r="G2672">
        <v>11.28</v>
      </c>
      <c r="H2672">
        <v>70055.25</v>
      </c>
    </row>
    <row r="2673" spans="1:8">
      <c r="A2673" t="s">
        <v>2987</v>
      </c>
      <c r="B2673" s="1">
        <v>45380</v>
      </c>
      <c r="C2673" t="s">
        <v>359</v>
      </c>
      <c r="D2673" t="s">
        <v>39</v>
      </c>
      <c r="E2673" t="s">
        <v>17</v>
      </c>
      <c r="F2673">
        <v>16291.25</v>
      </c>
      <c r="G2673">
        <v>1.4</v>
      </c>
      <c r="H2673">
        <v>4577.76</v>
      </c>
    </row>
    <row r="2674" spans="1:8">
      <c r="A2674" t="s">
        <v>2988</v>
      </c>
      <c r="B2674" s="1">
        <v>45359</v>
      </c>
      <c r="C2674" t="s">
        <v>624</v>
      </c>
      <c r="D2674" t="s">
        <v>14</v>
      </c>
      <c r="E2674" t="s">
        <v>17</v>
      </c>
      <c r="F2674">
        <v>92026.37</v>
      </c>
      <c r="G2674">
        <v>1.1100000000000001</v>
      </c>
      <c r="H2674">
        <v>41580.9</v>
      </c>
    </row>
    <row r="2675" spans="1:8">
      <c r="A2675" t="s">
        <v>2989</v>
      </c>
      <c r="B2675" s="1">
        <v>45681</v>
      </c>
      <c r="C2675" t="s">
        <v>542</v>
      </c>
      <c r="D2675" t="s">
        <v>39</v>
      </c>
      <c r="E2675" t="s">
        <v>20</v>
      </c>
      <c r="F2675">
        <v>227316.04</v>
      </c>
      <c r="G2675">
        <v>3.54</v>
      </c>
      <c r="H2675">
        <v>120714.83</v>
      </c>
    </row>
    <row r="2676" spans="1:8">
      <c r="A2676" t="s">
        <v>2990</v>
      </c>
      <c r="B2676" s="1">
        <v>45461</v>
      </c>
      <c r="C2676" t="s">
        <v>1137</v>
      </c>
      <c r="D2676" t="s">
        <v>39</v>
      </c>
      <c r="E2676" t="s">
        <v>17</v>
      </c>
      <c r="F2676">
        <v>104471.39</v>
      </c>
      <c r="G2676">
        <v>8.68</v>
      </c>
      <c r="H2676">
        <v>42022.58</v>
      </c>
    </row>
    <row r="2677" spans="1:8">
      <c r="A2677" t="s">
        <v>2991</v>
      </c>
      <c r="B2677" s="1">
        <v>45496</v>
      </c>
      <c r="C2677" t="s">
        <v>38</v>
      </c>
      <c r="D2677" t="s">
        <v>14</v>
      </c>
      <c r="E2677" t="s">
        <v>17</v>
      </c>
      <c r="F2677">
        <v>229634.83</v>
      </c>
      <c r="G2677">
        <v>3.73</v>
      </c>
      <c r="H2677">
        <v>75570.11</v>
      </c>
    </row>
    <row r="2678" spans="1:8">
      <c r="A2678" t="s">
        <v>2992</v>
      </c>
      <c r="B2678" s="1">
        <v>45746</v>
      </c>
      <c r="C2678" t="s">
        <v>301</v>
      </c>
      <c r="D2678" t="s">
        <v>23</v>
      </c>
      <c r="E2678" t="s">
        <v>11</v>
      </c>
      <c r="F2678">
        <v>109093.32</v>
      </c>
      <c r="G2678">
        <v>15.72</v>
      </c>
      <c r="H2678">
        <v>37641.1</v>
      </c>
    </row>
    <row r="2679" spans="1:8">
      <c r="A2679" t="s">
        <v>2993</v>
      </c>
      <c r="B2679" s="1">
        <v>45327</v>
      </c>
      <c r="C2679" t="s">
        <v>934</v>
      </c>
      <c r="D2679" t="s">
        <v>23</v>
      </c>
      <c r="E2679" t="s">
        <v>11</v>
      </c>
      <c r="F2679">
        <v>183420.49</v>
      </c>
      <c r="G2679">
        <v>4.5199999999999996</v>
      </c>
      <c r="H2679">
        <v>66626.45</v>
      </c>
    </row>
    <row r="2680" spans="1:8">
      <c r="A2680" t="s">
        <v>2994</v>
      </c>
      <c r="B2680" s="1">
        <v>45898</v>
      </c>
      <c r="C2680" t="s">
        <v>178</v>
      </c>
      <c r="D2680" t="s">
        <v>10</v>
      </c>
      <c r="E2680" t="s">
        <v>11</v>
      </c>
      <c r="F2680">
        <v>134205.48000000001</v>
      </c>
      <c r="G2680">
        <v>21.57</v>
      </c>
      <c r="H2680">
        <v>45530.21</v>
      </c>
    </row>
    <row r="2681" spans="1:8">
      <c r="A2681" t="s">
        <v>2995</v>
      </c>
      <c r="B2681" s="1">
        <v>45501</v>
      </c>
      <c r="C2681" t="s">
        <v>38</v>
      </c>
      <c r="D2681" t="s">
        <v>23</v>
      </c>
      <c r="E2681" t="s">
        <v>30</v>
      </c>
      <c r="F2681">
        <v>216100.85</v>
      </c>
      <c r="G2681">
        <v>10.11</v>
      </c>
      <c r="H2681">
        <v>103233.53</v>
      </c>
    </row>
    <row r="2682" spans="1:8">
      <c r="A2682" t="s">
        <v>2996</v>
      </c>
      <c r="B2682" s="1">
        <v>45718</v>
      </c>
      <c r="C2682" t="s">
        <v>365</v>
      </c>
      <c r="D2682" t="s">
        <v>14</v>
      </c>
      <c r="E2682" t="s">
        <v>11</v>
      </c>
      <c r="F2682">
        <v>173665.04</v>
      </c>
      <c r="G2682">
        <v>2.86</v>
      </c>
      <c r="H2682">
        <v>81913.09</v>
      </c>
    </row>
    <row r="2683" spans="1:8">
      <c r="A2683" t="s">
        <v>2997</v>
      </c>
      <c r="B2683" s="1">
        <v>45516</v>
      </c>
      <c r="C2683" t="s">
        <v>810</v>
      </c>
      <c r="D2683" t="s">
        <v>10</v>
      </c>
      <c r="E2683" t="s">
        <v>11</v>
      </c>
      <c r="F2683">
        <v>71886.69</v>
      </c>
      <c r="G2683">
        <v>7.48</v>
      </c>
      <c r="H2683">
        <v>21055.84</v>
      </c>
    </row>
    <row r="2684" spans="1:8">
      <c r="A2684" t="s">
        <v>2998</v>
      </c>
      <c r="B2684" s="1">
        <v>45972</v>
      </c>
      <c r="C2684" t="s">
        <v>647</v>
      </c>
      <c r="D2684" t="s">
        <v>14</v>
      </c>
      <c r="E2684" t="s">
        <v>17</v>
      </c>
      <c r="F2684">
        <v>52866.97</v>
      </c>
      <c r="G2684">
        <v>23.72</v>
      </c>
      <c r="H2684">
        <v>27394.68</v>
      </c>
    </row>
    <row r="2685" spans="1:8">
      <c r="A2685" t="s">
        <v>2999</v>
      </c>
      <c r="B2685" s="1">
        <v>45986</v>
      </c>
      <c r="C2685" t="s">
        <v>65</v>
      </c>
      <c r="D2685" t="s">
        <v>23</v>
      </c>
      <c r="E2685" t="s">
        <v>17</v>
      </c>
      <c r="F2685">
        <v>54465.97</v>
      </c>
      <c r="G2685">
        <v>13.33</v>
      </c>
      <c r="H2685">
        <v>13671.7</v>
      </c>
    </row>
    <row r="2686" spans="1:8">
      <c r="A2686" t="s">
        <v>3000</v>
      </c>
      <c r="B2686" s="1">
        <v>45517</v>
      </c>
      <c r="C2686" t="s">
        <v>85</v>
      </c>
      <c r="D2686" t="s">
        <v>23</v>
      </c>
      <c r="E2686" t="s">
        <v>30</v>
      </c>
      <c r="F2686">
        <v>132088.82</v>
      </c>
      <c r="G2686">
        <v>17.73</v>
      </c>
      <c r="H2686">
        <v>60877.21</v>
      </c>
    </row>
    <row r="2687" spans="1:8">
      <c r="A2687" t="s">
        <v>3001</v>
      </c>
      <c r="B2687" s="1">
        <v>45980</v>
      </c>
      <c r="C2687" t="s">
        <v>27</v>
      </c>
      <c r="D2687" t="s">
        <v>14</v>
      </c>
      <c r="E2687" t="s">
        <v>11</v>
      </c>
      <c r="F2687">
        <v>81288.91</v>
      </c>
      <c r="G2687">
        <v>8.1999999999999993</v>
      </c>
      <c r="H2687">
        <v>33524.42</v>
      </c>
    </row>
    <row r="2688" spans="1:8">
      <c r="A2688" t="s">
        <v>3002</v>
      </c>
      <c r="B2688" s="1">
        <v>45738</v>
      </c>
      <c r="C2688" t="s">
        <v>703</v>
      </c>
      <c r="D2688" t="s">
        <v>10</v>
      </c>
      <c r="E2688" t="s">
        <v>11</v>
      </c>
      <c r="F2688">
        <v>202441.7</v>
      </c>
      <c r="G2688">
        <v>12.32</v>
      </c>
      <c r="H2688">
        <v>73558.350000000006</v>
      </c>
    </row>
    <row r="2689" spans="1:8">
      <c r="A2689" t="s">
        <v>3003</v>
      </c>
      <c r="B2689" s="1">
        <v>45561</v>
      </c>
      <c r="C2689" t="s">
        <v>73</v>
      </c>
      <c r="D2689" t="s">
        <v>14</v>
      </c>
      <c r="E2689" t="s">
        <v>30</v>
      </c>
      <c r="F2689">
        <v>160140.43</v>
      </c>
      <c r="G2689">
        <v>2.72</v>
      </c>
      <c r="H2689">
        <v>59993.69</v>
      </c>
    </row>
    <row r="2690" spans="1:8">
      <c r="A2690" t="s">
        <v>3004</v>
      </c>
      <c r="B2690" s="1">
        <v>45912</v>
      </c>
      <c r="C2690" t="s">
        <v>833</v>
      </c>
      <c r="D2690" t="s">
        <v>10</v>
      </c>
      <c r="E2690" t="s">
        <v>17</v>
      </c>
      <c r="F2690">
        <v>184624.73</v>
      </c>
      <c r="G2690">
        <v>18.36</v>
      </c>
      <c r="H2690">
        <v>65851.520000000004</v>
      </c>
    </row>
    <row r="2691" spans="1:8">
      <c r="A2691" t="s">
        <v>3005</v>
      </c>
      <c r="B2691" s="1">
        <v>45372</v>
      </c>
      <c r="C2691" t="s">
        <v>577</v>
      </c>
      <c r="D2691" t="s">
        <v>23</v>
      </c>
      <c r="E2691" t="s">
        <v>30</v>
      </c>
      <c r="F2691">
        <v>232739.59</v>
      </c>
      <c r="G2691">
        <v>0.44</v>
      </c>
      <c r="H2691">
        <v>108699.98</v>
      </c>
    </row>
    <row r="2692" spans="1:8">
      <c r="A2692" t="s">
        <v>3006</v>
      </c>
      <c r="B2692" s="1">
        <v>45817</v>
      </c>
      <c r="C2692" t="s">
        <v>344</v>
      </c>
      <c r="D2692" t="s">
        <v>10</v>
      </c>
      <c r="E2692" t="s">
        <v>30</v>
      </c>
      <c r="F2692">
        <v>213347.48</v>
      </c>
      <c r="G2692">
        <v>7.87</v>
      </c>
      <c r="H2692">
        <v>86249.1</v>
      </c>
    </row>
    <row r="2693" spans="1:8">
      <c r="A2693" t="s">
        <v>3007</v>
      </c>
      <c r="B2693" s="1">
        <v>45408</v>
      </c>
      <c r="C2693" t="s">
        <v>1343</v>
      </c>
      <c r="D2693" t="s">
        <v>14</v>
      </c>
      <c r="E2693" t="s">
        <v>11</v>
      </c>
      <c r="F2693">
        <v>101443.44</v>
      </c>
      <c r="G2693">
        <v>1.93</v>
      </c>
      <c r="H2693">
        <v>28284.51</v>
      </c>
    </row>
    <row r="2694" spans="1:8">
      <c r="A2694" t="s">
        <v>3008</v>
      </c>
      <c r="B2694" s="1">
        <v>45984</v>
      </c>
      <c r="C2694" t="s">
        <v>548</v>
      </c>
      <c r="D2694" t="s">
        <v>10</v>
      </c>
      <c r="E2694" t="s">
        <v>11</v>
      </c>
      <c r="F2694">
        <v>203278.67</v>
      </c>
      <c r="G2694">
        <v>4.33</v>
      </c>
      <c r="H2694">
        <v>63445.01</v>
      </c>
    </row>
    <row r="2695" spans="1:8">
      <c r="A2695" t="s">
        <v>3009</v>
      </c>
      <c r="B2695" s="1">
        <v>45460</v>
      </c>
      <c r="C2695" t="s">
        <v>538</v>
      </c>
      <c r="D2695" t="s">
        <v>14</v>
      </c>
      <c r="E2695" t="s">
        <v>30</v>
      </c>
      <c r="F2695">
        <v>116467.78</v>
      </c>
      <c r="G2695">
        <v>22.99</v>
      </c>
      <c r="H2695">
        <v>51343.92</v>
      </c>
    </row>
    <row r="2696" spans="1:8">
      <c r="A2696" t="s">
        <v>3010</v>
      </c>
      <c r="B2696" s="1">
        <v>45379</v>
      </c>
      <c r="C2696" t="s">
        <v>254</v>
      </c>
      <c r="D2696" t="s">
        <v>23</v>
      </c>
      <c r="E2696" t="s">
        <v>20</v>
      </c>
      <c r="F2696">
        <v>168660.69</v>
      </c>
      <c r="G2696">
        <v>17.23</v>
      </c>
      <c r="H2696">
        <v>48165.71</v>
      </c>
    </row>
    <row r="2697" spans="1:8">
      <c r="A2697" t="s">
        <v>3011</v>
      </c>
      <c r="B2697" s="1">
        <v>45941</v>
      </c>
      <c r="C2697" t="s">
        <v>391</v>
      </c>
      <c r="D2697" t="s">
        <v>23</v>
      </c>
      <c r="E2697" t="s">
        <v>17</v>
      </c>
      <c r="F2697">
        <v>209830.59</v>
      </c>
      <c r="G2697">
        <v>12.98</v>
      </c>
      <c r="H2697">
        <v>88998.42</v>
      </c>
    </row>
    <row r="2698" spans="1:8">
      <c r="A2698" t="s">
        <v>3012</v>
      </c>
      <c r="B2698" s="1">
        <v>45546</v>
      </c>
      <c r="C2698" t="s">
        <v>356</v>
      </c>
      <c r="D2698" t="s">
        <v>10</v>
      </c>
      <c r="E2698" t="s">
        <v>20</v>
      </c>
      <c r="F2698">
        <v>28303.15</v>
      </c>
      <c r="G2698">
        <v>6.17</v>
      </c>
      <c r="H2698">
        <v>7173.92</v>
      </c>
    </row>
    <row r="2699" spans="1:8">
      <c r="A2699" t="s">
        <v>3013</v>
      </c>
      <c r="B2699" s="1">
        <v>45564</v>
      </c>
      <c r="C2699" t="s">
        <v>163</v>
      </c>
      <c r="D2699" t="s">
        <v>10</v>
      </c>
      <c r="E2699" t="s">
        <v>20</v>
      </c>
      <c r="F2699">
        <v>16706.650000000001</v>
      </c>
      <c r="G2699">
        <v>22.65</v>
      </c>
      <c r="H2699">
        <v>8292.4599999999991</v>
      </c>
    </row>
    <row r="2700" spans="1:8">
      <c r="A2700" t="s">
        <v>3014</v>
      </c>
      <c r="B2700" s="1">
        <v>45725</v>
      </c>
      <c r="C2700" t="s">
        <v>496</v>
      </c>
      <c r="D2700" t="s">
        <v>14</v>
      </c>
      <c r="E2700" t="s">
        <v>30</v>
      </c>
      <c r="F2700">
        <v>92026.8</v>
      </c>
      <c r="G2700">
        <v>17.62</v>
      </c>
      <c r="H2700">
        <v>30989.05</v>
      </c>
    </row>
    <row r="2701" spans="1:8">
      <c r="A2701" t="s">
        <v>3015</v>
      </c>
      <c r="B2701" s="1">
        <v>45390</v>
      </c>
      <c r="C2701" t="s">
        <v>19</v>
      </c>
      <c r="D2701" t="s">
        <v>10</v>
      </c>
      <c r="E2701" t="s">
        <v>20</v>
      </c>
      <c r="F2701">
        <v>90076.42</v>
      </c>
      <c r="G2701">
        <v>10.220000000000001</v>
      </c>
      <c r="H2701">
        <v>37448.28</v>
      </c>
    </row>
    <row r="2702" spans="1:8">
      <c r="A2702" t="s">
        <v>3016</v>
      </c>
      <c r="B2702" s="1">
        <v>45777</v>
      </c>
      <c r="C2702" t="s">
        <v>156</v>
      </c>
      <c r="D2702" t="s">
        <v>10</v>
      </c>
      <c r="E2702" t="s">
        <v>20</v>
      </c>
      <c r="F2702">
        <v>101448.14</v>
      </c>
      <c r="G2702">
        <v>4.47</v>
      </c>
      <c r="H2702">
        <v>29223.13</v>
      </c>
    </row>
    <row r="2703" spans="1:8">
      <c r="A2703" t="s">
        <v>3017</v>
      </c>
      <c r="B2703" s="1">
        <v>45632</v>
      </c>
      <c r="C2703" t="s">
        <v>271</v>
      </c>
      <c r="D2703" t="s">
        <v>23</v>
      </c>
      <c r="E2703" t="s">
        <v>17</v>
      </c>
      <c r="F2703">
        <v>61245.05</v>
      </c>
      <c r="G2703">
        <v>22.44</v>
      </c>
      <c r="H2703">
        <v>30715.39</v>
      </c>
    </row>
    <row r="2704" spans="1:8">
      <c r="A2704" t="s">
        <v>3018</v>
      </c>
      <c r="B2704" s="1">
        <v>45607</v>
      </c>
      <c r="C2704" t="s">
        <v>9</v>
      </c>
      <c r="D2704" t="s">
        <v>10</v>
      </c>
      <c r="E2704" t="s">
        <v>11</v>
      </c>
      <c r="F2704">
        <v>118185.24</v>
      </c>
      <c r="G2704">
        <v>9.36</v>
      </c>
      <c r="H2704">
        <v>37376.620000000003</v>
      </c>
    </row>
    <row r="2705" spans="1:8">
      <c r="A2705" t="s">
        <v>3019</v>
      </c>
      <c r="B2705" s="1">
        <v>45732</v>
      </c>
      <c r="C2705" t="s">
        <v>324</v>
      </c>
      <c r="D2705" t="s">
        <v>10</v>
      </c>
      <c r="E2705" t="s">
        <v>11</v>
      </c>
      <c r="F2705">
        <v>107751.94</v>
      </c>
      <c r="G2705">
        <v>1.37</v>
      </c>
      <c r="H2705">
        <v>37023.06</v>
      </c>
    </row>
    <row r="2706" spans="1:8">
      <c r="A2706" t="s">
        <v>3020</v>
      </c>
      <c r="B2706" s="1">
        <v>45852</v>
      </c>
      <c r="C2706" t="s">
        <v>1153</v>
      </c>
      <c r="D2706" t="s">
        <v>39</v>
      </c>
      <c r="E2706" t="s">
        <v>20</v>
      </c>
      <c r="F2706">
        <v>67576.570000000007</v>
      </c>
      <c r="G2706">
        <v>11.22</v>
      </c>
      <c r="H2706">
        <v>17535.13</v>
      </c>
    </row>
    <row r="2707" spans="1:8">
      <c r="A2707" t="s">
        <v>3021</v>
      </c>
      <c r="B2707" s="1">
        <v>46014</v>
      </c>
      <c r="C2707" t="s">
        <v>198</v>
      </c>
      <c r="D2707" t="s">
        <v>10</v>
      </c>
      <c r="E2707" t="s">
        <v>20</v>
      </c>
      <c r="F2707">
        <v>201206.88</v>
      </c>
      <c r="G2707">
        <v>19.46</v>
      </c>
      <c r="H2707">
        <v>86952.49</v>
      </c>
    </row>
    <row r="2708" spans="1:8">
      <c r="A2708" t="s">
        <v>3022</v>
      </c>
      <c r="B2708" s="1">
        <v>45682</v>
      </c>
      <c r="C2708" t="s">
        <v>690</v>
      </c>
      <c r="D2708" t="s">
        <v>14</v>
      </c>
      <c r="E2708" t="s">
        <v>17</v>
      </c>
      <c r="F2708">
        <v>227783.23</v>
      </c>
      <c r="G2708">
        <v>24.59</v>
      </c>
      <c r="H2708">
        <v>101288.22</v>
      </c>
    </row>
    <row r="2709" spans="1:8">
      <c r="A2709" t="s">
        <v>3023</v>
      </c>
      <c r="B2709" s="1">
        <v>45586</v>
      </c>
      <c r="C2709" t="s">
        <v>204</v>
      </c>
      <c r="D2709" t="s">
        <v>39</v>
      </c>
      <c r="E2709" t="s">
        <v>11</v>
      </c>
      <c r="F2709">
        <v>239824.3</v>
      </c>
      <c r="G2709">
        <v>16.079999999999998</v>
      </c>
      <c r="H2709">
        <v>108128.26</v>
      </c>
    </row>
    <row r="2710" spans="1:8">
      <c r="A2710" t="s">
        <v>3024</v>
      </c>
      <c r="B2710" s="1">
        <v>45700</v>
      </c>
      <c r="C2710" t="s">
        <v>730</v>
      </c>
      <c r="D2710" t="s">
        <v>23</v>
      </c>
      <c r="E2710" t="s">
        <v>30</v>
      </c>
      <c r="F2710">
        <v>143900.53</v>
      </c>
      <c r="G2710">
        <v>16.510000000000002</v>
      </c>
      <c r="H2710">
        <v>60320.28</v>
      </c>
    </row>
    <row r="2711" spans="1:8">
      <c r="A2711" t="s">
        <v>3025</v>
      </c>
      <c r="B2711" s="1">
        <v>45971</v>
      </c>
      <c r="C2711" t="s">
        <v>455</v>
      </c>
      <c r="D2711" t="s">
        <v>23</v>
      </c>
      <c r="E2711" t="s">
        <v>30</v>
      </c>
      <c r="F2711">
        <v>240368.94</v>
      </c>
      <c r="G2711">
        <v>20.04</v>
      </c>
      <c r="H2711">
        <v>121529.13</v>
      </c>
    </row>
    <row r="2712" spans="1:8">
      <c r="A2712" t="s">
        <v>3026</v>
      </c>
      <c r="B2712" s="1">
        <v>45371</v>
      </c>
      <c r="C2712" t="s">
        <v>129</v>
      </c>
      <c r="D2712" t="s">
        <v>14</v>
      </c>
      <c r="E2712" t="s">
        <v>20</v>
      </c>
      <c r="F2712">
        <v>189732.3</v>
      </c>
      <c r="G2712">
        <v>7.99</v>
      </c>
      <c r="H2712">
        <v>88401.39</v>
      </c>
    </row>
    <row r="2713" spans="1:8">
      <c r="A2713" t="s">
        <v>3027</v>
      </c>
      <c r="B2713" s="1">
        <v>45984</v>
      </c>
      <c r="C2713" t="s">
        <v>538</v>
      </c>
      <c r="D2713" t="s">
        <v>39</v>
      </c>
      <c r="E2713" t="s">
        <v>20</v>
      </c>
      <c r="F2713">
        <v>162950.85999999999</v>
      </c>
      <c r="G2713">
        <v>11.76</v>
      </c>
      <c r="H2713">
        <v>58152.87</v>
      </c>
    </row>
    <row r="2714" spans="1:8">
      <c r="A2714" t="s">
        <v>3028</v>
      </c>
      <c r="B2714" s="1">
        <v>45910</v>
      </c>
      <c r="C2714" t="s">
        <v>266</v>
      </c>
      <c r="D2714" t="s">
        <v>10</v>
      </c>
      <c r="E2714" t="s">
        <v>17</v>
      </c>
      <c r="F2714">
        <v>207483.75</v>
      </c>
      <c r="G2714">
        <v>15.25</v>
      </c>
      <c r="H2714">
        <v>96568.08</v>
      </c>
    </row>
    <row r="2715" spans="1:8">
      <c r="A2715" t="s">
        <v>3029</v>
      </c>
      <c r="B2715" s="1">
        <v>45769</v>
      </c>
      <c r="C2715" t="s">
        <v>505</v>
      </c>
      <c r="D2715" t="s">
        <v>10</v>
      </c>
      <c r="E2715" t="s">
        <v>11</v>
      </c>
      <c r="F2715">
        <v>142860.16</v>
      </c>
      <c r="G2715">
        <v>22.53</v>
      </c>
      <c r="H2715">
        <v>53431.59</v>
      </c>
    </row>
    <row r="2716" spans="1:8">
      <c r="A2716" t="s">
        <v>3030</v>
      </c>
      <c r="B2716" s="1">
        <v>45884</v>
      </c>
      <c r="C2716" t="s">
        <v>361</v>
      </c>
      <c r="D2716" t="s">
        <v>39</v>
      </c>
      <c r="E2716" t="s">
        <v>20</v>
      </c>
      <c r="F2716">
        <v>56246.400000000001</v>
      </c>
      <c r="G2716">
        <v>14.91</v>
      </c>
      <c r="H2716">
        <v>14549.04</v>
      </c>
    </row>
    <row r="2717" spans="1:8">
      <c r="A2717" t="s">
        <v>3031</v>
      </c>
      <c r="B2717" s="1">
        <v>45642</v>
      </c>
      <c r="C2717" t="s">
        <v>403</v>
      </c>
      <c r="D2717" t="s">
        <v>39</v>
      </c>
      <c r="E2717" t="s">
        <v>20</v>
      </c>
      <c r="F2717">
        <v>147820.51999999999</v>
      </c>
      <c r="G2717">
        <v>23.18</v>
      </c>
      <c r="H2717">
        <v>71597.34</v>
      </c>
    </row>
    <row r="2718" spans="1:8">
      <c r="A2718" t="s">
        <v>3032</v>
      </c>
      <c r="B2718" s="1">
        <v>45372</v>
      </c>
      <c r="C2718" t="s">
        <v>182</v>
      </c>
      <c r="D2718" t="s">
        <v>10</v>
      </c>
      <c r="E2718" t="s">
        <v>30</v>
      </c>
      <c r="F2718">
        <v>107030.28</v>
      </c>
      <c r="G2718">
        <v>0.91</v>
      </c>
      <c r="H2718">
        <v>30202.45</v>
      </c>
    </row>
    <row r="2719" spans="1:8">
      <c r="A2719" t="s">
        <v>3033</v>
      </c>
      <c r="B2719" s="1">
        <v>45784</v>
      </c>
      <c r="C2719" t="s">
        <v>445</v>
      </c>
      <c r="D2719" t="s">
        <v>39</v>
      </c>
      <c r="E2719" t="s">
        <v>20</v>
      </c>
      <c r="F2719">
        <v>234028.41</v>
      </c>
      <c r="G2719">
        <v>11.94</v>
      </c>
      <c r="H2719">
        <v>110354.74</v>
      </c>
    </row>
    <row r="2720" spans="1:8">
      <c r="A2720" t="s">
        <v>3034</v>
      </c>
      <c r="B2720" s="1">
        <v>45417</v>
      </c>
      <c r="C2720" t="s">
        <v>584</v>
      </c>
      <c r="D2720" t="s">
        <v>14</v>
      </c>
      <c r="E2720" t="s">
        <v>11</v>
      </c>
      <c r="F2720">
        <v>135625.79</v>
      </c>
      <c r="G2720">
        <v>14.6</v>
      </c>
      <c r="H2720">
        <v>56401.03</v>
      </c>
    </row>
    <row r="2721" spans="1:8">
      <c r="A2721" t="s">
        <v>3035</v>
      </c>
      <c r="B2721" s="1">
        <v>45781</v>
      </c>
      <c r="C2721" t="s">
        <v>1458</v>
      </c>
      <c r="D2721" t="s">
        <v>39</v>
      </c>
      <c r="E2721" t="s">
        <v>11</v>
      </c>
      <c r="F2721">
        <v>227244.57</v>
      </c>
      <c r="G2721">
        <v>18.78</v>
      </c>
      <c r="H2721">
        <v>69174.19</v>
      </c>
    </row>
    <row r="2722" spans="1:8">
      <c r="A2722" t="s">
        <v>3036</v>
      </c>
      <c r="B2722" s="1">
        <v>45609</v>
      </c>
      <c r="C2722" t="s">
        <v>683</v>
      </c>
      <c r="D2722" t="s">
        <v>10</v>
      </c>
      <c r="E2722" t="s">
        <v>30</v>
      </c>
      <c r="F2722">
        <v>128266.6</v>
      </c>
      <c r="G2722">
        <v>14.09</v>
      </c>
      <c r="H2722">
        <v>53276.85</v>
      </c>
    </row>
    <row r="2723" spans="1:8">
      <c r="A2723" t="s">
        <v>3037</v>
      </c>
      <c r="B2723" s="1">
        <v>45457</v>
      </c>
      <c r="C2723" t="s">
        <v>427</v>
      </c>
      <c r="D2723" t="s">
        <v>23</v>
      </c>
      <c r="E2723" t="s">
        <v>30</v>
      </c>
      <c r="F2723">
        <v>199856.75</v>
      </c>
      <c r="G2723">
        <v>1.1299999999999999</v>
      </c>
      <c r="H2723">
        <v>90562.39</v>
      </c>
    </row>
    <row r="2724" spans="1:8">
      <c r="A2724" t="s">
        <v>3038</v>
      </c>
      <c r="B2724" s="1">
        <v>45726</v>
      </c>
      <c r="C2724" t="s">
        <v>471</v>
      </c>
      <c r="D2724" t="s">
        <v>23</v>
      </c>
      <c r="E2724" t="s">
        <v>17</v>
      </c>
      <c r="F2724">
        <v>35108.36</v>
      </c>
      <c r="G2724">
        <v>7.17</v>
      </c>
      <c r="H2724">
        <v>18616.98</v>
      </c>
    </row>
    <row r="2725" spans="1:8">
      <c r="A2725" t="s">
        <v>3039</v>
      </c>
      <c r="B2725" s="1">
        <v>45368</v>
      </c>
      <c r="C2725" t="s">
        <v>1067</v>
      </c>
      <c r="D2725" t="s">
        <v>14</v>
      </c>
      <c r="E2725" t="s">
        <v>30</v>
      </c>
      <c r="F2725">
        <v>189782.58</v>
      </c>
      <c r="G2725">
        <v>2.4700000000000002</v>
      </c>
      <c r="H2725">
        <v>52542.51</v>
      </c>
    </row>
    <row r="2726" spans="1:8">
      <c r="A2726" t="s">
        <v>3040</v>
      </c>
      <c r="B2726" s="1">
        <v>45794</v>
      </c>
      <c r="C2726" t="s">
        <v>557</v>
      </c>
      <c r="D2726" t="s">
        <v>39</v>
      </c>
      <c r="E2726" t="s">
        <v>17</v>
      </c>
      <c r="F2726">
        <v>209244.88</v>
      </c>
      <c r="G2726">
        <v>10.130000000000001</v>
      </c>
      <c r="H2726">
        <v>71792.37</v>
      </c>
    </row>
    <row r="2727" spans="1:8">
      <c r="A2727" t="s">
        <v>3041</v>
      </c>
      <c r="B2727" s="1">
        <v>45359</v>
      </c>
      <c r="C2727" t="s">
        <v>1151</v>
      </c>
      <c r="D2727" t="s">
        <v>23</v>
      </c>
      <c r="E2727" t="s">
        <v>20</v>
      </c>
      <c r="F2727">
        <v>95639.43</v>
      </c>
      <c r="G2727">
        <v>12.64</v>
      </c>
      <c r="H2727">
        <v>46249.49</v>
      </c>
    </row>
    <row r="2728" spans="1:8">
      <c r="A2728" t="s">
        <v>3042</v>
      </c>
      <c r="B2728" s="1">
        <v>45540</v>
      </c>
      <c r="C2728" t="s">
        <v>174</v>
      </c>
      <c r="D2728" t="s">
        <v>10</v>
      </c>
      <c r="E2728" t="s">
        <v>30</v>
      </c>
      <c r="F2728">
        <v>170872.7</v>
      </c>
      <c r="G2728">
        <v>7.41</v>
      </c>
      <c r="H2728">
        <v>84192.65</v>
      </c>
    </row>
    <row r="2729" spans="1:8">
      <c r="A2729" t="s">
        <v>3043</v>
      </c>
      <c r="B2729" s="1">
        <v>45788</v>
      </c>
      <c r="C2729" t="s">
        <v>403</v>
      </c>
      <c r="D2729" t="s">
        <v>23</v>
      </c>
      <c r="E2729" t="s">
        <v>17</v>
      </c>
      <c r="F2729">
        <v>49834.31</v>
      </c>
      <c r="G2729">
        <v>7.0000000000000007E-2</v>
      </c>
      <c r="H2729">
        <v>15072.95</v>
      </c>
    </row>
    <row r="2730" spans="1:8">
      <c r="A2730" t="s">
        <v>3044</v>
      </c>
      <c r="B2730" s="1">
        <v>46014</v>
      </c>
      <c r="C2730" t="s">
        <v>126</v>
      </c>
      <c r="D2730" t="s">
        <v>14</v>
      </c>
      <c r="E2730" t="s">
        <v>30</v>
      </c>
      <c r="F2730">
        <v>65494.16</v>
      </c>
      <c r="G2730">
        <v>3.8</v>
      </c>
      <c r="H2730">
        <v>29525.53</v>
      </c>
    </row>
    <row r="2731" spans="1:8">
      <c r="A2731" t="s">
        <v>3045</v>
      </c>
      <c r="B2731" s="1">
        <v>45688</v>
      </c>
      <c r="C2731" t="s">
        <v>263</v>
      </c>
      <c r="D2731" t="s">
        <v>14</v>
      </c>
      <c r="E2731" t="s">
        <v>20</v>
      </c>
      <c r="F2731">
        <v>174608.22</v>
      </c>
      <c r="G2731">
        <v>12.04</v>
      </c>
      <c r="H2731">
        <v>47617.57</v>
      </c>
    </row>
    <row r="2732" spans="1:8">
      <c r="A2732" t="s">
        <v>3046</v>
      </c>
      <c r="B2732" s="1">
        <v>45450</v>
      </c>
      <c r="C2732" t="s">
        <v>714</v>
      </c>
      <c r="D2732" t="s">
        <v>39</v>
      </c>
      <c r="E2732" t="s">
        <v>17</v>
      </c>
      <c r="F2732">
        <v>227027.57</v>
      </c>
      <c r="G2732">
        <v>22.32</v>
      </c>
      <c r="H2732">
        <v>110855.35</v>
      </c>
    </row>
    <row r="2733" spans="1:8">
      <c r="A2733" t="s">
        <v>3047</v>
      </c>
      <c r="B2733" s="1">
        <v>45391</v>
      </c>
      <c r="C2733" t="s">
        <v>490</v>
      </c>
      <c r="D2733" t="s">
        <v>23</v>
      </c>
      <c r="E2733" t="s">
        <v>17</v>
      </c>
      <c r="F2733">
        <v>200588.95</v>
      </c>
      <c r="G2733">
        <v>6.36</v>
      </c>
      <c r="H2733">
        <v>71858.100000000006</v>
      </c>
    </row>
    <row r="2734" spans="1:8">
      <c r="A2734" t="s">
        <v>3048</v>
      </c>
      <c r="B2734" s="1">
        <v>45324</v>
      </c>
      <c r="C2734" t="s">
        <v>445</v>
      </c>
      <c r="D2734" t="s">
        <v>39</v>
      </c>
      <c r="E2734" t="s">
        <v>20</v>
      </c>
      <c r="F2734">
        <v>140451.81</v>
      </c>
      <c r="G2734">
        <v>23.01</v>
      </c>
      <c r="H2734">
        <v>74383.42</v>
      </c>
    </row>
    <row r="2735" spans="1:8">
      <c r="A2735" t="s">
        <v>3049</v>
      </c>
      <c r="B2735" s="1">
        <v>45854</v>
      </c>
      <c r="C2735" t="s">
        <v>29</v>
      </c>
      <c r="D2735" t="s">
        <v>39</v>
      </c>
      <c r="E2735" t="s">
        <v>20</v>
      </c>
      <c r="F2735">
        <v>19300.34</v>
      </c>
      <c r="G2735">
        <v>7.65</v>
      </c>
      <c r="H2735">
        <v>7569.86</v>
      </c>
    </row>
    <row r="2736" spans="1:8">
      <c r="A2736" t="s">
        <v>3050</v>
      </c>
      <c r="B2736" s="1">
        <v>45492</v>
      </c>
      <c r="C2736" t="s">
        <v>249</v>
      </c>
      <c r="D2736" t="s">
        <v>39</v>
      </c>
      <c r="E2736" t="s">
        <v>11</v>
      </c>
      <c r="F2736">
        <v>13680.53</v>
      </c>
      <c r="G2736">
        <v>3.93</v>
      </c>
      <c r="H2736">
        <v>4327.5200000000004</v>
      </c>
    </row>
    <row r="2737" spans="1:8">
      <c r="A2737" t="s">
        <v>3051</v>
      </c>
      <c r="B2737" s="1">
        <v>45719</v>
      </c>
      <c r="C2737" t="s">
        <v>142</v>
      </c>
      <c r="D2737" t="s">
        <v>39</v>
      </c>
      <c r="E2737" t="s">
        <v>11</v>
      </c>
      <c r="F2737">
        <v>185323.76</v>
      </c>
      <c r="G2737">
        <v>14.8</v>
      </c>
      <c r="H2737">
        <v>91910.52</v>
      </c>
    </row>
    <row r="2738" spans="1:8">
      <c r="A2738" t="s">
        <v>3052</v>
      </c>
      <c r="B2738" s="1">
        <v>45740</v>
      </c>
      <c r="C2738" t="s">
        <v>660</v>
      </c>
      <c r="D2738" t="s">
        <v>10</v>
      </c>
      <c r="E2738" t="s">
        <v>17</v>
      </c>
      <c r="F2738">
        <v>170640.23</v>
      </c>
      <c r="G2738">
        <v>17.920000000000002</v>
      </c>
      <c r="H2738">
        <v>61460.41</v>
      </c>
    </row>
    <row r="2739" spans="1:8">
      <c r="A2739" t="s">
        <v>3053</v>
      </c>
      <c r="B2739" s="1">
        <v>45923</v>
      </c>
      <c r="C2739" t="s">
        <v>196</v>
      </c>
      <c r="D2739" t="s">
        <v>10</v>
      </c>
      <c r="E2739" t="s">
        <v>30</v>
      </c>
      <c r="F2739">
        <v>218153.95</v>
      </c>
      <c r="G2739">
        <v>2.37</v>
      </c>
      <c r="H2739">
        <v>73816.33</v>
      </c>
    </row>
    <row r="2740" spans="1:8">
      <c r="A2740" t="s">
        <v>3054</v>
      </c>
      <c r="B2740" s="1">
        <v>45577</v>
      </c>
      <c r="C2740" t="s">
        <v>346</v>
      </c>
      <c r="D2740" t="s">
        <v>23</v>
      </c>
      <c r="E2740" t="s">
        <v>20</v>
      </c>
      <c r="F2740">
        <v>27844.54</v>
      </c>
      <c r="G2740">
        <v>21.89</v>
      </c>
      <c r="H2740">
        <v>13363.38</v>
      </c>
    </row>
    <row r="2741" spans="1:8">
      <c r="A2741" t="s">
        <v>3055</v>
      </c>
      <c r="B2741" s="1">
        <v>45397</v>
      </c>
      <c r="C2741" t="s">
        <v>1928</v>
      </c>
      <c r="D2741" t="s">
        <v>10</v>
      </c>
      <c r="E2741" t="s">
        <v>30</v>
      </c>
      <c r="F2741">
        <v>149925.82999999999</v>
      </c>
      <c r="G2741">
        <v>20.8</v>
      </c>
      <c r="H2741">
        <v>43053.91</v>
      </c>
    </row>
    <row r="2742" spans="1:8">
      <c r="A2742" t="s">
        <v>3056</v>
      </c>
      <c r="B2742" s="1">
        <v>45369</v>
      </c>
      <c r="C2742" t="s">
        <v>89</v>
      </c>
      <c r="D2742" t="s">
        <v>23</v>
      </c>
      <c r="E2742" t="s">
        <v>30</v>
      </c>
      <c r="F2742">
        <v>228952.84</v>
      </c>
      <c r="G2742">
        <v>12.67</v>
      </c>
      <c r="H2742">
        <v>110073.35</v>
      </c>
    </row>
    <row r="2743" spans="1:8">
      <c r="A2743" t="s">
        <v>3057</v>
      </c>
      <c r="B2743" s="1">
        <v>45568</v>
      </c>
      <c r="C2743" t="s">
        <v>150</v>
      </c>
      <c r="D2743" t="s">
        <v>39</v>
      </c>
      <c r="E2743" t="s">
        <v>20</v>
      </c>
      <c r="F2743">
        <v>181197.12</v>
      </c>
      <c r="G2743">
        <v>0.68</v>
      </c>
      <c r="H2743">
        <v>66778.03</v>
      </c>
    </row>
    <row r="2744" spans="1:8">
      <c r="A2744" t="s">
        <v>3058</v>
      </c>
      <c r="B2744" s="1">
        <v>45897</v>
      </c>
      <c r="C2744" t="s">
        <v>752</v>
      </c>
      <c r="D2744" t="s">
        <v>10</v>
      </c>
      <c r="E2744" t="s">
        <v>20</v>
      </c>
      <c r="F2744">
        <v>83711.27</v>
      </c>
      <c r="G2744">
        <v>6.98</v>
      </c>
      <c r="H2744">
        <v>22006.74</v>
      </c>
    </row>
    <row r="2745" spans="1:8">
      <c r="A2745" t="s">
        <v>3059</v>
      </c>
      <c r="B2745" s="1">
        <v>45585</v>
      </c>
      <c r="C2745" t="s">
        <v>154</v>
      </c>
      <c r="D2745" t="s">
        <v>39</v>
      </c>
      <c r="E2745" t="s">
        <v>20</v>
      </c>
      <c r="F2745">
        <v>91249.8</v>
      </c>
      <c r="G2745">
        <v>22.11</v>
      </c>
      <c r="H2745">
        <v>24656.68</v>
      </c>
    </row>
    <row r="2746" spans="1:8">
      <c r="A2746" t="s">
        <v>3060</v>
      </c>
      <c r="B2746" s="1">
        <v>46001</v>
      </c>
      <c r="C2746" t="s">
        <v>131</v>
      </c>
      <c r="D2746" t="s">
        <v>14</v>
      </c>
      <c r="E2746" t="s">
        <v>20</v>
      </c>
      <c r="F2746">
        <v>32304.71</v>
      </c>
      <c r="G2746">
        <v>16.14</v>
      </c>
      <c r="H2746">
        <v>14381.47</v>
      </c>
    </row>
    <row r="2747" spans="1:8">
      <c r="A2747" t="s">
        <v>3061</v>
      </c>
      <c r="B2747" s="1">
        <v>45335</v>
      </c>
      <c r="C2747" t="s">
        <v>295</v>
      </c>
      <c r="D2747" t="s">
        <v>10</v>
      </c>
      <c r="E2747" t="s">
        <v>30</v>
      </c>
      <c r="F2747">
        <v>158023.12</v>
      </c>
      <c r="G2747">
        <v>1.1499999999999999</v>
      </c>
      <c r="H2747">
        <v>48851.03</v>
      </c>
    </row>
    <row r="2748" spans="1:8">
      <c r="A2748" t="s">
        <v>3062</v>
      </c>
      <c r="B2748" s="1">
        <v>45903</v>
      </c>
      <c r="C2748" t="s">
        <v>837</v>
      </c>
      <c r="D2748" t="s">
        <v>14</v>
      </c>
      <c r="E2748" t="s">
        <v>20</v>
      </c>
      <c r="F2748">
        <v>29171.67</v>
      </c>
      <c r="G2748">
        <v>11.42</v>
      </c>
      <c r="H2748">
        <v>11715.82</v>
      </c>
    </row>
    <row r="2749" spans="1:8">
      <c r="A2749" t="s">
        <v>3063</v>
      </c>
      <c r="B2749" s="1">
        <v>45785</v>
      </c>
      <c r="C2749" t="s">
        <v>240</v>
      </c>
      <c r="D2749" t="s">
        <v>39</v>
      </c>
      <c r="E2749" t="s">
        <v>30</v>
      </c>
      <c r="F2749">
        <v>84397.01</v>
      </c>
      <c r="G2749">
        <v>12.34</v>
      </c>
      <c r="H2749">
        <v>40927.22</v>
      </c>
    </row>
    <row r="2750" spans="1:8">
      <c r="A2750" t="s">
        <v>3064</v>
      </c>
      <c r="B2750" s="1">
        <v>45814</v>
      </c>
      <c r="C2750" t="s">
        <v>667</v>
      </c>
      <c r="D2750" t="s">
        <v>39</v>
      </c>
      <c r="E2750" t="s">
        <v>30</v>
      </c>
      <c r="F2750">
        <v>47404.45</v>
      </c>
      <c r="G2750">
        <v>14.51</v>
      </c>
      <c r="H2750">
        <v>21396.27</v>
      </c>
    </row>
    <row r="2751" spans="1:8">
      <c r="A2751" t="s">
        <v>3065</v>
      </c>
      <c r="B2751" s="1">
        <v>45750</v>
      </c>
      <c r="C2751" t="s">
        <v>314</v>
      </c>
      <c r="D2751" t="s">
        <v>10</v>
      </c>
      <c r="E2751" t="s">
        <v>17</v>
      </c>
      <c r="F2751">
        <v>224290.41</v>
      </c>
      <c r="G2751">
        <v>11.5</v>
      </c>
      <c r="H2751">
        <v>107896.41</v>
      </c>
    </row>
    <row r="2752" spans="1:8">
      <c r="A2752" t="s">
        <v>3066</v>
      </c>
      <c r="B2752" s="1">
        <v>45395</v>
      </c>
      <c r="C2752" t="s">
        <v>886</v>
      </c>
      <c r="D2752" t="s">
        <v>39</v>
      </c>
      <c r="E2752" t="s">
        <v>11</v>
      </c>
      <c r="F2752">
        <v>93179.83</v>
      </c>
      <c r="G2752">
        <v>8.6</v>
      </c>
      <c r="H2752">
        <v>45947.78</v>
      </c>
    </row>
    <row r="2753" spans="1:8">
      <c r="A2753" t="s">
        <v>3067</v>
      </c>
      <c r="B2753" s="1">
        <v>46008</v>
      </c>
      <c r="C2753" t="s">
        <v>439</v>
      </c>
      <c r="D2753" t="s">
        <v>39</v>
      </c>
      <c r="E2753" t="s">
        <v>30</v>
      </c>
      <c r="F2753">
        <v>213226.55</v>
      </c>
      <c r="G2753">
        <v>19.29</v>
      </c>
      <c r="H2753">
        <v>108038.06</v>
      </c>
    </row>
    <row r="2754" spans="1:8">
      <c r="A2754" t="s">
        <v>3068</v>
      </c>
      <c r="B2754" s="1">
        <v>45547</v>
      </c>
      <c r="C2754" t="s">
        <v>490</v>
      </c>
      <c r="D2754" t="s">
        <v>10</v>
      </c>
      <c r="E2754" t="s">
        <v>20</v>
      </c>
      <c r="F2754">
        <v>165223.54</v>
      </c>
      <c r="G2754">
        <v>20.93</v>
      </c>
      <c r="H2754">
        <v>74937.13</v>
      </c>
    </row>
    <row r="2755" spans="1:8">
      <c r="A2755" t="s">
        <v>3069</v>
      </c>
      <c r="B2755" s="1">
        <v>45461</v>
      </c>
      <c r="C2755" t="s">
        <v>595</v>
      </c>
      <c r="D2755" t="s">
        <v>23</v>
      </c>
      <c r="E2755" t="s">
        <v>20</v>
      </c>
      <c r="F2755">
        <v>113927.78</v>
      </c>
      <c r="G2755">
        <v>21.08</v>
      </c>
      <c r="H2755">
        <v>32569.32</v>
      </c>
    </row>
    <row r="2756" spans="1:8">
      <c r="A2756" t="s">
        <v>3070</v>
      </c>
      <c r="B2756" s="1">
        <v>46021</v>
      </c>
      <c r="C2756" t="s">
        <v>1146</v>
      </c>
      <c r="D2756" t="s">
        <v>39</v>
      </c>
      <c r="E2756" t="s">
        <v>20</v>
      </c>
      <c r="F2756">
        <v>195679.39</v>
      </c>
      <c r="G2756">
        <v>6.28</v>
      </c>
      <c r="H2756">
        <v>70638.16</v>
      </c>
    </row>
    <row r="2757" spans="1:8">
      <c r="A2757" t="s">
        <v>3071</v>
      </c>
      <c r="B2757" s="1">
        <v>45933</v>
      </c>
      <c r="C2757" t="s">
        <v>67</v>
      </c>
      <c r="D2757" t="s">
        <v>14</v>
      </c>
      <c r="E2757" t="s">
        <v>30</v>
      </c>
      <c r="F2757">
        <v>241937.41</v>
      </c>
      <c r="G2757">
        <v>7.41</v>
      </c>
      <c r="H2757">
        <v>127725.7</v>
      </c>
    </row>
    <row r="2758" spans="1:8">
      <c r="A2758" t="s">
        <v>3072</v>
      </c>
      <c r="B2758" s="1">
        <v>45914</v>
      </c>
      <c r="C2758" t="s">
        <v>167</v>
      </c>
      <c r="D2758" t="s">
        <v>23</v>
      </c>
      <c r="E2758" t="s">
        <v>20</v>
      </c>
      <c r="F2758">
        <v>63225.98</v>
      </c>
      <c r="G2758">
        <v>4.5999999999999996</v>
      </c>
      <c r="H2758">
        <v>17341.650000000001</v>
      </c>
    </row>
    <row r="2759" spans="1:8">
      <c r="A2759" t="s">
        <v>3073</v>
      </c>
      <c r="B2759" s="1">
        <v>45899</v>
      </c>
      <c r="C2759" t="s">
        <v>65</v>
      </c>
      <c r="D2759" t="s">
        <v>23</v>
      </c>
      <c r="E2759" t="s">
        <v>11</v>
      </c>
      <c r="F2759">
        <v>150667.96</v>
      </c>
      <c r="G2759">
        <v>16.62</v>
      </c>
      <c r="H2759">
        <v>49114.15</v>
      </c>
    </row>
    <row r="2760" spans="1:8">
      <c r="A2760" t="s">
        <v>3074</v>
      </c>
      <c r="B2760" s="1">
        <v>45361</v>
      </c>
      <c r="C2760" t="s">
        <v>519</v>
      </c>
      <c r="D2760" t="s">
        <v>39</v>
      </c>
      <c r="E2760" t="s">
        <v>30</v>
      </c>
      <c r="F2760">
        <v>87579.04</v>
      </c>
      <c r="G2760">
        <v>11.35</v>
      </c>
      <c r="H2760">
        <v>23447.14</v>
      </c>
    </row>
    <row r="2761" spans="1:8">
      <c r="A2761" t="s">
        <v>3075</v>
      </c>
      <c r="B2761" s="1">
        <v>45731</v>
      </c>
      <c r="C2761" t="s">
        <v>608</v>
      </c>
      <c r="D2761" t="s">
        <v>10</v>
      </c>
      <c r="E2761" t="s">
        <v>11</v>
      </c>
      <c r="F2761">
        <v>189427.05</v>
      </c>
      <c r="G2761">
        <v>11.87</v>
      </c>
      <c r="H2761">
        <v>78664.289999999994</v>
      </c>
    </row>
    <row r="2762" spans="1:8">
      <c r="A2762" t="s">
        <v>3076</v>
      </c>
      <c r="B2762" s="1">
        <v>45580</v>
      </c>
      <c r="C2762" t="s">
        <v>633</v>
      </c>
      <c r="D2762" t="s">
        <v>23</v>
      </c>
      <c r="E2762" t="s">
        <v>30</v>
      </c>
      <c r="F2762">
        <v>103644.64</v>
      </c>
      <c r="G2762">
        <v>20.7</v>
      </c>
      <c r="H2762">
        <v>43373.43</v>
      </c>
    </row>
    <row r="2763" spans="1:8">
      <c r="A2763" t="s">
        <v>3077</v>
      </c>
      <c r="B2763" s="1">
        <v>45770</v>
      </c>
      <c r="C2763" t="s">
        <v>615</v>
      </c>
      <c r="D2763" t="s">
        <v>10</v>
      </c>
      <c r="E2763" t="s">
        <v>30</v>
      </c>
      <c r="F2763">
        <v>17798.2</v>
      </c>
      <c r="G2763">
        <v>9.51</v>
      </c>
      <c r="H2763">
        <v>4470.82</v>
      </c>
    </row>
    <row r="2764" spans="1:8">
      <c r="A2764" t="s">
        <v>3078</v>
      </c>
      <c r="B2764" s="1">
        <v>45884</v>
      </c>
      <c r="C2764" t="s">
        <v>102</v>
      </c>
      <c r="D2764" t="s">
        <v>23</v>
      </c>
      <c r="E2764" t="s">
        <v>30</v>
      </c>
      <c r="F2764">
        <v>117709.72</v>
      </c>
      <c r="G2764">
        <v>6.8</v>
      </c>
      <c r="H2764">
        <v>59066.76</v>
      </c>
    </row>
    <row r="2765" spans="1:8">
      <c r="A2765" t="s">
        <v>3079</v>
      </c>
      <c r="B2765" s="1">
        <v>45869</v>
      </c>
      <c r="C2765" t="s">
        <v>51</v>
      </c>
      <c r="D2765" t="s">
        <v>39</v>
      </c>
      <c r="E2765" t="s">
        <v>20</v>
      </c>
      <c r="F2765">
        <v>17730.34</v>
      </c>
      <c r="G2765">
        <v>3.88</v>
      </c>
      <c r="H2765">
        <v>8211.01</v>
      </c>
    </row>
    <row r="2766" spans="1:8">
      <c r="A2766" t="s">
        <v>3080</v>
      </c>
      <c r="B2766" s="1">
        <v>45883</v>
      </c>
      <c r="C2766" t="s">
        <v>16</v>
      </c>
      <c r="D2766" t="s">
        <v>23</v>
      </c>
      <c r="E2766" t="s">
        <v>17</v>
      </c>
      <c r="F2766">
        <v>127573.72</v>
      </c>
      <c r="G2766">
        <v>9.7200000000000006</v>
      </c>
      <c r="H2766">
        <v>47791.63</v>
      </c>
    </row>
    <row r="2767" spans="1:8">
      <c r="A2767" t="s">
        <v>3081</v>
      </c>
      <c r="B2767" s="1">
        <v>45548</v>
      </c>
      <c r="C2767" t="s">
        <v>198</v>
      </c>
      <c r="D2767" t="s">
        <v>10</v>
      </c>
      <c r="E2767" t="s">
        <v>11</v>
      </c>
      <c r="F2767">
        <v>17375.36</v>
      </c>
      <c r="G2767">
        <v>3.2</v>
      </c>
      <c r="H2767">
        <v>7185.32</v>
      </c>
    </row>
    <row r="2768" spans="1:8">
      <c r="A2768" t="s">
        <v>3082</v>
      </c>
      <c r="B2768" s="1">
        <v>45987</v>
      </c>
      <c r="C2768" t="s">
        <v>437</v>
      </c>
      <c r="D2768" t="s">
        <v>10</v>
      </c>
      <c r="E2768" t="s">
        <v>30</v>
      </c>
      <c r="F2768">
        <v>225671.11</v>
      </c>
      <c r="G2768">
        <v>20.83</v>
      </c>
      <c r="H2768">
        <v>101705.92</v>
      </c>
    </row>
    <row r="2769" spans="1:8">
      <c r="A2769" t="s">
        <v>3083</v>
      </c>
      <c r="B2769" s="1">
        <v>45638</v>
      </c>
      <c r="C2769" t="s">
        <v>792</v>
      </c>
      <c r="D2769" t="s">
        <v>10</v>
      </c>
      <c r="E2769" t="s">
        <v>11</v>
      </c>
      <c r="F2769">
        <v>48446.6</v>
      </c>
      <c r="G2769">
        <v>14.38</v>
      </c>
      <c r="H2769">
        <v>25510.799999999999</v>
      </c>
    </row>
    <row r="2770" spans="1:8">
      <c r="A2770" t="s">
        <v>3084</v>
      </c>
      <c r="B2770" s="1">
        <v>45362</v>
      </c>
      <c r="C2770" t="s">
        <v>773</v>
      </c>
      <c r="D2770" t="s">
        <v>14</v>
      </c>
      <c r="E2770" t="s">
        <v>17</v>
      </c>
      <c r="F2770">
        <v>114474.75</v>
      </c>
      <c r="G2770">
        <v>9.5</v>
      </c>
      <c r="H2770">
        <v>58215.88</v>
      </c>
    </row>
    <row r="2771" spans="1:8">
      <c r="A2771" t="s">
        <v>3085</v>
      </c>
      <c r="B2771" s="1">
        <v>45313</v>
      </c>
      <c r="C2771" t="s">
        <v>1067</v>
      </c>
      <c r="D2771" t="s">
        <v>10</v>
      </c>
      <c r="E2771" t="s">
        <v>17</v>
      </c>
      <c r="F2771">
        <v>84569.97</v>
      </c>
      <c r="G2771">
        <v>5.69</v>
      </c>
      <c r="H2771">
        <v>35650.949999999997</v>
      </c>
    </row>
    <row r="2772" spans="1:8">
      <c r="A2772" t="s">
        <v>3086</v>
      </c>
      <c r="B2772" s="1">
        <v>45678</v>
      </c>
      <c r="C2772" t="s">
        <v>672</v>
      </c>
      <c r="D2772" t="s">
        <v>23</v>
      </c>
      <c r="E2772" t="s">
        <v>30</v>
      </c>
      <c r="F2772">
        <v>36359.71</v>
      </c>
      <c r="G2772">
        <v>22.55</v>
      </c>
      <c r="H2772">
        <v>12591.37</v>
      </c>
    </row>
    <row r="2773" spans="1:8">
      <c r="A2773" t="s">
        <v>3087</v>
      </c>
      <c r="B2773" s="1">
        <v>45976</v>
      </c>
      <c r="C2773" t="s">
        <v>1137</v>
      </c>
      <c r="D2773" t="s">
        <v>14</v>
      </c>
      <c r="E2773" t="s">
        <v>17</v>
      </c>
      <c r="F2773">
        <v>18091.73</v>
      </c>
      <c r="G2773">
        <v>24.45</v>
      </c>
      <c r="H2773">
        <v>6334.71</v>
      </c>
    </row>
    <row r="2774" spans="1:8">
      <c r="A2774" t="s">
        <v>3088</v>
      </c>
      <c r="B2774" s="1">
        <v>45793</v>
      </c>
      <c r="C2774" t="s">
        <v>121</v>
      </c>
      <c r="D2774" t="s">
        <v>14</v>
      </c>
      <c r="E2774" t="s">
        <v>11</v>
      </c>
      <c r="F2774">
        <v>124526.48</v>
      </c>
      <c r="G2774">
        <v>3.3</v>
      </c>
      <c r="H2774">
        <v>51620.7</v>
      </c>
    </row>
    <row r="2775" spans="1:8">
      <c r="A2775" t="s">
        <v>3089</v>
      </c>
      <c r="B2775" s="1">
        <v>45466</v>
      </c>
      <c r="C2775" t="s">
        <v>233</v>
      </c>
      <c r="D2775" t="s">
        <v>23</v>
      </c>
      <c r="E2775" t="s">
        <v>17</v>
      </c>
      <c r="F2775">
        <v>209841.93</v>
      </c>
      <c r="G2775">
        <v>0.88</v>
      </c>
      <c r="H2775">
        <v>110716.44</v>
      </c>
    </row>
    <row r="2776" spans="1:8">
      <c r="A2776" t="s">
        <v>3090</v>
      </c>
      <c r="B2776" s="1">
        <v>45583</v>
      </c>
      <c r="C2776" t="s">
        <v>154</v>
      </c>
      <c r="D2776" t="s">
        <v>14</v>
      </c>
      <c r="E2776" t="s">
        <v>20</v>
      </c>
      <c r="F2776">
        <v>79252.56</v>
      </c>
      <c r="G2776">
        <v>12.38</v>
      </c>
      <c r="H2776">
        <v>39690.660000000003</v>
      </c>
    </row>
    <row r="2777" spans="1:8">
      <c r="A2777" t="s">
        <v>3091</v>
      </c>
      <c r="B2777" s="1">
        <v>45365</v>
      </c>
      <c r="C2777" t="s">
        <v>403</v>
      </c>
      <c r="D2777" t="s">
        <v>23</v>
      </c>
      <c r="E2777" t="s">
        <v>30</v>
      </c>
      <c r="F2777">
        <v>162121.39000000001</v>
      </c>
      <c r="G2777">
        <v>8.9</v>
      </c>
      <c r="H2777">
        <v>49812.24</v>
      </c>
    </row>
    <row r="2778" spans="1:8">
      <c r="A2778" t="s">
        <v>3092</v>
      </c>
      <c r="B2778" s="1">
        <v>45485</v>
      </c>
      <c r="C2778" t="s">
        <v>322</v>
      </c>
      <c r="D2778" t="s">
        <v>39</v>
      </c>
      <c r="E2778" t="s">
        <v>17</v>
      </c>
      <c r="F2778">
        <v>175856.53</v>
      </c>
      <c r="G2778">
        <v>22.04</v>
      </c>
      <c r="H2778">
        <v>65323.98</v>
      </c>
    </row>
    <row r="2779" spans="1:8">
      <c r="A2779" t="s">
        <v>3093</v>
      </c>
      <c r="B2779" s="1">
        <v>45502</v>
      </c>
      <c r="C2779" t="s">
        <v>129</v>
      </c>
      <c r="D2779" t="s">
        <v>23</v>
      </c>
      <c r="E2779" t="s">
        <v>17</v>
      </c>
      <c r="F2779">
        <v>86838.17</v>
      </c>
      <c r="G2779">
        <v>15.84</v>
      </c>
      <c r="H2779">
        <v>35327.67</v>
      </c>
    </row>
    <row r="2780" spans="1:8">
      <c r="A2780" t="s">
        <v>3094</v>
      </c>
      <c r="B2780" s="1">
        <v>45813</v>
      </c>
      <c r="C2780" t="s">
        <v>279</v>
      </c>
      <c r="D2780" t="s">
        <v>14</v>
      </c>
      <c r="E2780" t="s">
        <v>20</v>
      </c>
      <c r="F2780">
        <v>194075.81</v>
      </c>
      <c r="G2780">
        <v>22.45</v>
      </c>
      <c r="H2780">
        <v>93494.55</v>
      </c>
    </row>
    <row r="2781" spans="1:8">
      <c r="A2781" t="s">
        <v>3095</v>
      </c>
      <c r="B2781" s="1">
        <v>45424</v>
      </c>
      <c r="C2781" t="s">
        <v>77</v>
      </c>
      <c r="D2781" t="s">
        <v>23</v>
      </c>
      <c r="E2781" t="s">
        <v>17</v>
      </c>
      <c r="F2781">
        <v>99878.1</v>
      </c>
      <c r="G2781">
        <v>14.55</v>
      </c>
      <c r="H2781">
        <v>38905.07</v>
      </c>
    </row>
    <row r="2782" spans="1:8">
      <c r="A2782" t="s">
        <v>3096</v>
      </c>
      <c r="B2782" s="1">
        <v>45716</v>
      </c>
      <c r="C2782" t="s">
        <v>100</v>
      </c>
      <c r="D2782" t="s">
        <v>10</v>
      </c>
      <c r="E2782" t="s">
        <v>30</v>
      </c>
      <c r="F2782">
        <v>202832.98</v>
      </c>
      <c r="G2782">
        <v>0.96</v>
      </c>
      <c r="H2782">
        <v>64493.38</v>
      </c>
    </row>
    <row r="2783" spans="1:8">
      <c r="A2783" t="s">
        <v>3097</v>
      </c>
      <c r="B2783" s="1">
        <v>45513</v>
      </c>
      <c r="C2783" t="s">
        <v>146</v>
      </c>
      <c r="D2783" t="s">
        <v>14</v>
      </c>
      <c r="E2783" t="s">
        <v>17</v>
      </c>
      <c r="F2783">
        <v>150909.45000000001</v>
      </c>
      <c r="G2783">
        <v>3.22</v>
      </c>
      <c r="H2783">
        <v>53932.43</v>
      </c>
    </row>
    <row r="2784" spans="1:8">
      <c r="A2784" t="s">
        <v>3098</v>
      </c>
      <c r="B2784" s="1">
        <v>45414</v>
      </c>
      <c r="C2784" t="s">
        <v>192</v>
      </c>
      <c r="D2784" t="s">
        <v>39</v>
      </c>
      <c r="E2784" t="s">
        <v>17</v>
      </c>
      <c r="F2784">
        <v>242037.84</v>
      </c>
      <c r="G2784">
        <v>23.32</v>
      </c>
      <c r="H2784">
        <v>76909.69</v>
      </c>
    </row>
    <row r="2785" spans="1:8">
      <c r="A2785" t="s">
        <v>3099</v>
      </c>
      <c r="B2785" s="1">
        <v>45665</v>
      </c>
      <c r="C2785" t="s">
        <v>27</v>
      </c>
      <c r="D2785" t="s">
        <v>14</v>
      </c>
      <c r="E2785" t="s">
        <v>11</v>
      </c>
      <c r="F2785">
        <v>29342.91</v>
      </c>
      <c r="G2785">
        <v>15.92</v>
      </c>
      <c r="H2785">
        <v>10182.61</v>
      </c>
    </row>
    <row r="2786" spans="1:8">
      <c r="A2786" t="s">
        <v>3100</v>
      </c>
      <c r="B2786" s="1">
        <v>45368</v>
      </c>
      <c r="C2786" t="s">
        <v>322</v>
      </c>
      <c r="D2786" t="s">
        <v>39</v>
      </c>
      <c r="E2786" t="s">
        <v>20</v>
      </c>
      <c r="F2786">
        <v>186291.56</v>
      </c>
      <c r="G2786">
        <v>24.39</v>
      </c>
      <c r="H2786">
        <v>83232.86</v>
      </c>
    </row>
    <row r="2787" spans="1:8">
      <c r="A2787" t="s">
        <v>3101</v>
      </c>
      <c r="B2787" s="1">
        <v>45459</v>
      </c>
      <c r="C2787" t="s">
        <v>309</v>
      </c>
      <c r="D2787" t="s">
        <v>39</v>
      </c>
      <c r="E2787" t="s">
        <v>30</v>
      </c>
      <c r="F2787">
        <v>104017.51</v>
      </c>
      <c r="G2787">
        <v>5.78</v>
      </c>
      <c r="H2787">
        <v>35570.629999999997</v>
      </c>
    </row>
    <row r="2788" spans="1:8">
      <c r="A2788" t="s">
        <v>3102</v>
      </c>
      <c r="B2788" s="1">
        <v>45310</v>
      </c>
      <c r="C2788" t="s">
        <v>169</v>
      </c>
      <c r="D2788" t="s">
        <v>39</v>
      </c>
      <c r="E2788" t="s">
        <v>11</v>
      </c>
      <c r="F2788">
        <v>209153.76</v>
      </c>
      <c r="G2788">
        <v>22.41</v>
      </c>
      <c r="H2788">
        <v>76800.02</v>
      </c>
    </row>
    <row r="2789" spans="1:8">
      <c r="A2789" t="s">
        <v>3103</v>
      </c>
      <c r="B2789" s="1">
        <v>45975</v>
      </c>
      <c r="C2789" t="s">
        <v>810</v>
      </c>
      <c r="D2789" t="s">
        <v>23</v>
      </c>
      <c r="E2789" t="s">
        <v>17</v>
      </c>
      <c r="F2789">
        <v>70551.320000000007</v>
      </c>
      <c r="G2789">
        <v>3</v>
      </c>
      <c r="H2789">
        <v>28436.46</v>
      </c>
    </row>
    <row r="2790" spans="1:8">
      <c r="A2790" t="s">
        <v>3104</v>
      </c>
      <c r="B2790" s="1">
        <v>45303</v>
      </c>
      <c r="C2790" t="s">
        <v>1624</v>
      </c>
      <c r="D2790" t="s">
        <v>39</v>
      </c>
      <c r="E2790" t="s">
        <v>30</v>
      </c>
      <c r="F2790">
        <v>170997.48</v>
      </c>
      <c r="G2790">
        <v>21.74</v>
      </c>
      <c r="H2790">
        <v>63184.12</v>
      </c>
    </row>
    <row r="2791" spans="1:8">
      <c r="A2791" t="s">
        <v>3105</v>
      </c>
      <c r="B2791" s="1">
        <v>45693</v>
      </c>
      <c r="C2791" t="s">
        <v>1137</v>
      </c>
      <c r="D2791" t="s">
        <v>39</v>
      </c>
      <c r="E2791" t="s">
        <v>11</v>
      </c>
      <c r="F2791">
        <v>214143.87</v>
      </c>
      <c r="G2791">
        <v>21.78</v>
      </c>
      <c r="H2791">
        <v>78298.740000000005</v>
      </c>
    </row>
    <row r="2792" spans="1:8">
      <c r="A2792" t="s">
        <v>3106</v>
      </c>
      <c r="B2792" s="1">
        <v>45415</v>
      </c>
      <c r="C2792" t="s">
        <v>100</v>
      </c>
      <c r="D2792" t="s">
        <v>39</v>
      </c>
      <c r="E2792" t="s">
        <v>30</v>
      </c>
      <c r="F2792">
        <v>199635.83</v>
      </c>
      <c r="G2792">
        <v>13.06</v>
      </c>
      <c r="H2792">
        <v>55742.73</v>
      </c>
    </row>
    <row r="2793" spans="1:8">
      <c r="A2793" t="s">
        <v>3107</v>
      </c>
      <c r="B2793" s="1">
        <v>45318</v>
      </c>
      <c r="C2793" t="s">
        <v>566</v>
      </c>
      <c r="D2793" t="s">
        <v>39</v>
      </c>
      <c r="E2793" t="s">
        <v>20</v>
      </c>
      <c r="F2793">
        <v>102910.71</v>
      </c>
      <c r="G2793">
        <v>1.97</v>
      </c>
      <c r="H2793">
        <v>51813.75</v>
      </c>
    </row>
    <row r="2794" spans="1:8">
      <c r="A2794" t="s">
        <v>3108</v>
      </c>
      <c r="B2794" s="1">
        <v>45674</v>
      </c>
      <c r="C2794" t="s">
        <v>411</v>
      </c>
      <c r="D2794" t="s">
        <v>14</v>
      </c>
      <c r="E2794" t="s">
        <v>30</v>
      </c>
      <c r="F2794">
        <v>141838.32</v>
      </c>
      <c r="G2794">
        <v>16.440000000000001</v>
      </c>
      <c r="H2794">
        <v>47145.1</v>
      </c>
    </row>
    <row r="2795" spans="1:8">
      <c r="A2795" t="s">
        <v>3109</v>
      </c>
      <c r="B2795" s="1">
        <v>45865</v>
      </c>
      <c r="C2795" t="s">
        <v>1046</v>
      </c>
      <c r="D2795" t="s">
        <v>39</v>
      </c>
      <c r="E2795" t="s">
        <v>11</v>
      </c>
      <c r="F2795">
        <v>193493.88</v>
      </c>
      <c r="G2795">
        <v>21.58</v>
      </c>
      <c r="H2795">
        <v>75768.570000000007</v>
      </c>
    </row>
    <row r="2796" spans="1:8">
      <c r="A2796" t="s">
        <v>3110</v>
      </c>
      <c r="B2796" s="1">
        <v>45438</v>
      </c>
      <c r="C2796" t="s">
        <v>790</v>
      </c>
      <c r="D2796" t="s">
        <v>10</v>
      </c>
      <c r="E2796" t="s">
        <v>11</v>
      </c>
      <c r="F2796">
        <v>95710.61</v>
      </c>
      <c r="G2796">
        <v>21.63</v>
      </c>
      <c r="H2796">
        <v>48515.41</v>
      </c>
    </row>
    <row r="2797" spans="1:8">
      <c r="A2797" t="s">
        <v>3111</v>
      </c>
      <c r="B2797" s="1">
        <v>46006</v>
      </c>
      <c r="C2797" t="s">
        <v>566</v>
      </c>
      <c r="D2797" t="s">
        <v>10</v>
      </c>
      <c r="E2797" t="s">
        <v>11</v>
      </c>
      <c r="F2797">
        <v>77197.84</v>
      </c>
      <c r="G2797">
        <v>8.8000000000000007</v>
      </c>
      <c r="H2797">
        <v>41522.44</v>
      </c>
    </row>
    <row r="2798" spans="1:8">
      <c r="A2798" t="s">
        <v>3112</v>
      </c>
      <c r="B2798" s="1">
        <v>45355</v>
      </c>
      <c r="C2798" t="s">
        <v>140</v>
      </c>
      <c r="D2798" t="s">
        <v>39</v>
      </c>
      <c r="E2798" t="s">
        <v>20</v>
      </c>
      <c r="F2798">
        <v>206893.61</v>
      </c>
      <c r="G2798">
        <v>20.63</v>
      </c>
      <c r="H2798">
        <v>87701.02</v>
      </c>
    </row>
    <row r="2799" spans="1:8">
      <c r="A2799" t="s">
        <v>3113</v>
      </c>
      <c r="B2799" s="1">
        <v>45422</v>
      </c>
      <c r="C2799" t="s">
        <v>282</v>
      </c>
      <c r="D2799" t="s">
        <v>10</v>
      </c>
      <c r="E2799" t="s">
        <v>17</v>
      </c>
      <c r="F2799">
        <v>135572.82999999999</v>
      </c>
      <c r="G2799">
        <v>20.85</v>
      </c>
      <c r="H2799">
        <v>43869.64</v>
      </c>
    </row>
    <row r="2800" spans="1:8">
      <c r="A2800" t="s">
        <v>3114</v>
      </c>
      <c r="B2800" s="1">
        <v>45478</v>
      </c>
      <c r="C2800" t="s">
        <v>51</v>
      </c>
      <c r="D2800" t="s">
        <v>14</v>
      </c>
      <c r="E2800" t="s">
        <v>30</v>
      </c>
      <c r="F2800">
        <v>62118.98</v>
      </c>
      <c r="G2800">
        <v>12.23</v>
      </c>
      <c r="H2800">
        <v>25443.98</v>
      </c>
    </row>
    <row r="2801" spans="1:8">
      <c r="A2801" t="s">
        <v>3115</v>
      </c>
      <c r="B2801" s="1">
        <v>45676</v>
      </c>
      <c r="C2801" t="s">
        <v>498</v>
      </c>
      <c r="D2801" t="s">
        <v>10</v>
      </c>
      <c r="E2801" t="s">
        <v>30</v>
      </c>
      <c r="F2801">
        <v>11017.21</v>
      </c>
      <c r="G2801">
        <v>22.2</v>
      </c>
      <c r="H2801">
        <v>2836.46</v>
      </c>
    </row>
    <row r="2802" spans="1:8">
      <c r="A2802" t="s">
        <v>3116</v>
      </c>
      <c r="B2802" s="1">
        <v>45496</v>
      </c>
      <c r="C2802" t="s">
        <v>1043</v>
      </c>
      <c r="D2802" t="s">
        <v>10</v>
      </c>
      <c r="E2802" t="s">
        <v>17</v>
      </c>
      <c r="F2802">
        <v>102750.86</v>
      </c>
      <c r="G2802">
        <v>9.7100000000000009</v>
      </c>
      <c r="H2802">
        <v>52444.07</v>
      </c>
    </row>
    <row r="2803" spans="1:8">
      <c r="A2803" t="s">
        <v>3117</v>
      </c>
      <c r="B2803" s="1">
        <v>45314</v>
      </c>
      <c r="C2803" t="s">
        <v>694</v>
      </c>
      <c r="D2803" t="s">
        <v>23</v>
      </c>
      <c r="E2803" t="s">
        <v>11</v>
      </c>
      <c r="F2803">
        <v>166827.82</v>
      </c>
      <c r="G2803">
        <v>3.37</v>
      </c>
      <c r="H2803">
        <v>86774.81</v>
      </c>
    </row>
    <row r="2804" spans="1:8">
      <c r="A2804" t="s">
        <v>3118</v>
      </c>
      <c r="B2804" s="1">
        <v>45903</v>
      </c>
      <c r="C2804" t="s">
        <v>334</v>
      </c>
      <c r="D2804" t="s">
        <v>23</v>
      </c>
      <c r="E2804" t="s">
        <v>30</v>
      </c>
      <c r="F2804">
        <v>180644.21</v>
      </c>
      <c r="G2804">
        <v>15.73</v>
      </c>
      <c r="H2804">
        <v>70608.03</v>
      </c>
    </row>
    <row r="2805" spans="1:8">
      <c r="A2805" t="s">
        <v>3119</v>
      </c>
      <c r="B2805" s="1">
        <v>45692</v>
      </c>
      <c r="C2805" t="s">
        <v>979</v>
      </c>
      <c r="D2805" t="s">
        <v>10</v>
      </c>
      <c r="E2805" t="s">
        <v>17</v>
      </c>
      <c r="F2805">
        <v>189188.86</v>
      </c>
      <c r="G2805">
        <v>12.23</v>
      </c>
      <c r="H2805">
        <v>99236.62</v>
      </c>
    </row>
    <row r="2806" spans="1:8">
      <c r="A2806" t="s">
        <v>3120</v>
      </c>
      <c r="B2806" s="1">
        <v>45622</v>
      </c>
      <c r="C2806" t="s">
        <v>1928</v>
      </c>
      <c r="D2806" t="s">
        <v>39</v>
      </c>
      <c r="E2806" t="s">
        <v>17</v>
      </c>
      <c r="F2806">
        <v>204683.44</v>
      </c>
      <c r="G2806">
        <v>1.2</v>
      </c>
      <c r="H2806">
        <v>74207.429999999993</v>
      </c>
    </row>
    <row r="2807" spans="1:8">
      <c r="A2807" t="s">
        <v>3121</v>
      </c>
      <c r="B2807" s="1">
        <v>45662</v>
      </c>
      <c r="C2807" t="s">
        <v>450</v>
      </c>
      <c r="D2807" t="s">
        <v>14</v>
      </c>
      <c r="E2807" t="s">
        <v>11</v>
      </c>
      <c r="F2807">
        <v>115773.75</v>
      </c>
      <c r="G2807">
        <v>4.29</v>
      </c>
      <c r="H2807">
        <v>36407.07</v>
      </c>
    </row>
    <row r="2808" spans="1:8">
      <c r="A2808" t="s">
        <v>3122</v>
      </c>
      <c r="B2808" s="1">
        <v>45613</v>
      </c>
      <c r="C2808" t="s">
        <v>628</v>
      </c>
      <c r="D2808" t="s">
        <v>39</v>
      </c>
      <c r="E2808" t="s">
        <v>20</v>
      </c>
      <c r="F2808">
        <v>18249.009999999998</v>
      </c>
      <c r="G2808">
        <v>3.33</v>
      </c>
      <c r="H2808">
        <v>4596.7299999999996</v>
      </c>
    </row>
    <row r="2809" spans="1:8">
      <c r="A2809" t="s">
        <v>3123</v>
      </c>
      <c r="B2809" s="1">
        <v>45515</v>
      </c>
      <c r="C2809" t="s">
        <v>432</v>
      </c>
      <c r="D2809" t="s">
        <v>23</v>
      </c>
      <c r="E2809" t="s">
        <v>20</v>
      </c>
      <c r="F2809">
        <v>63378.43</v>
      </c>
      <c r="G2809">
        <v>5.72</v>
      </c>
      <c r="H2809">
        <v>25741.75</v>
      </c>
    </row>
    <row r="2810" spans="1:8">
      <c r="A2810" t="s">
        <v>3124</v>
      </c>
      <c r="B2810" s="1">
        <v>45331</v>
      </c>
      <c r="C2810" t="s">
        <v>43</v>
      </c>
      <c r="D2810" t="s">
        <v>10</v>
      </c>
      <c r="E2810" t="s">
        <v>17</v>
      </c>
      <c r="F2810">
        <v>210099.92</v>
      </c>
      <c r="G2810">
        <v>13.8</v>
      </c>
      <c r="H2810">
        <v>65352.34</v>
      </c>
    </row>
    <row r="2811" spans="1:8">
      <c r="A2811" t="s">
        <v>3125</v>
      </c>
      <c r="B2811" s="1">
        <v>45892</v>
      </c>
      <c r="C2811" t="s">
        <v>577</v>
      </c>
      <c r="D2811" t="s">
        <v>10</v>
      </c>
      <c r="E2811" t="s">
        <v>30</v>
      </c>
      <c r="F2811">
        <v>112423.53</v>
      </c>
      <c r="G2811">
        <v>21.47</v>
      </c>
      <c r="H2811">
        <v>46130.18</v>
      </c>
    </row>
    <row r="2812" spans="1:8">
      <c r="A2812" t="s">
        <v>3126</v>
      </c>
      <c r="B2812" s="1">
        <v>45422</v>
      </c>
      <c r="C2812" t="s">
        <v>615</v>
      </c>
      <c r="D2812" t="s">
        <v>39</v>
      </c>
      <c r="E2812" t="s">
        <v>20</v>
      </c>
      <c r="F2812">
        <v>194292.81</v>
      </c>
      <c r="G2812">
        <v>18.86</v>
      </c>
      <c r="H2812">
        <v>67991.399999999994</v>
      </c>
    </row>
    <row r="2813" spans="1:8">
      <c r="A2813" t="s">
        <v>3127</v>
      </c>
      <c r="B2813" s="1">
        <v>45988</v>
      </c>
      <c r="C2813" t="s">
        <v>762</v>
      </c>
      <c r="D2813" t="s">
        <v>10</v>
      </c>
      <c r="E2813" t="s">
        <v>30</v>
      </c>
      <c r="F2813">
        <v>127216.8</v>
      </c>
      <c r="G2813">
        <v>6.41</v>
      </c>
      <c r="H2813">
        <v>57839.81</v>
      </c>
    </row>
    <row r="2814" spans="1:8">
      <c r="A2814" t="s">
        <v>3128</v>
      </c>
      <c r="B2814" s="1">
        <v>45981</v>
      </c>
      <c r="C2814" t="s">
        <v>51</v>
      </c>
      <c r="D2814" t="s">
        <v>14</v>
      </c>
      <c r="E2814" t="s">
        <v>17</v>
      </c>
      <c r="F2814">
        <v>201398.81</v>
      </c>
      <c r="G2814">
        <v>1.07</v>
      </c>
      <c r="H2814">
        <v>82618.539999999994</v>
      </c>
    </row>
    <row r="2815" spans="1:8">
      <c r="A2815" t="s">
        <v>3129</v>
      </c>
      <c r="B2815" s="1">
        <v>45968</v>
      </c>
      <c r="C2815" t="s">
        <v>557</v>
      </c>
      <c r="D2815" t="s">
        <v>23</v>
      </c>
      <c r="E2815" t="s">
        <v>11</v>
      </c>
      <c r="F2815">
        <v>122968.59</v>
      </c>
      <c r="G2815">
        <v>10.78</v>
      </c>
      <c r="H2815">
        <v>63127.78</v>
      </c>
    </row>
    <row r="2816" spans="1:8">
      <c r="A2816" t="s">
        <v>3130</v>
      </c>
      <c r="B2816" s="1">
        <v>45595</v>
      </c>
      <c r="C2816" t="s">
        <v>356</v>
      </c>
      <c r="D2816" t="s">
        <v>10</v>
      </c>
      <c r="E2816" t="s">
        <v>30</v>
      </c>
      <c r="F2816">
        <v>33483.980000000003</v>
      </c>
      <c r="G2816">
        <v>24.32</v>
      </c>
      <c r="H2816">
        <v>14120.39</v>
      </c>
    </row>
    <row r="2817" spans="1:8">
      <c r="A2817" t="s">
        <v>3131</v>
      </c>
      <c r="B2817" s="1">
        <v>45605</v>
      </c>
      <c r="C2817" t="s">
        <v>204</v>
      </c>
      <c r="D2817" t="s">
        <v>14</v>
      </c>
      <c r="E2817" t="s">
        <v>30</v>
      </c>
      <c r="F2817">
        <v>53344.62</v>
      </c>
      <c r="G2817">
        <v>0.85</v>
      </c>
      <c r="H2817">
        <v>15154.73</v>
      </c>
    </row>
    <row r="2818" spans="1:8">
      <c r="A2818" t="s">
        <v>3132</v>
      </c>
      <c r="B2818" s="1">
        <v>45831</v>
      </c>
      <c r="C2818" t="s">
        <v>224</v>
      </c>
      <c r="D2818" t="s">
        <v>10</v>
      </c>
      <c r="E2818" t="s">
        <v>30</v>
      </c>
      <c r="F2818">
        <v>164374.45000000001</v>
      </c>
      <c r="G2818">
        <v>6.8</v>
      </c>
      <c r="H2818">
        <v>84197.84</v>
      </c>
    </row>
    <row r="2819" spans="1:8">
      <c r="A2819" t="s">
        <v>3133</v>
      </c>
      <c r="B2819" s="1">
        <v>45350</v>
      </c>
      <c r="C2819" t="s">
        <v>869</v>
      </c>
      <c r="D2819" t="s">
        <v>14</v>
      </c>
      <c r="E2819" t="s">
        <v>11</v>
      </c>
      <c r="F2819">
        <v>134532.53</v>
      </c>
      <c r="G2819">
        <v>21.2</v>
      </c>
      <c r="H2819">
        <v>38874.07</v>
      </c>
    </row>
    <row r="2820" spans="1:8">
      <c r="A2820" t="s">
        <v>3134</v>
      </c>
      <c r="B2820" s="1">
        <v>45327</v>
      </c>
      <c r="C2820" t="s">
        <v>249</v>
      </c>
      <c r="D2820" t="s">
        <v>10</v>
      </c>
      <c r="E2820" t="s">
        <v>20</v>
      </c>
      <c r="F2820">
        <v>221058.78</v>
      </c>
      <c r="G2820">
        <v>22.11</v>
      </c>
      <c r="H2820">
        <v>120268.33</v>
      </c>
    </row>
    <row r="2821" spans="1:8">
      <c r="A2821" t="s">
        <v>3135</v>
      </c>
      <c r="B2821" s="1">
        <v>45514</v>
      </c>
      <c r="C2821" t="s">
        <v>77</v>
      </c>
      <c r="D2821" t="s">
        <v>10</v>
      </c>
      <c r="E2821" t="s">
        <v>30</v>
      </c>
      <c r="F2821">
        <v>40399.379999999997</v>
      </c>
      <c r="G2821">
        <v>14.69</v>
      </c>
      <c r="H2821">
        <v>13235.99</v>
      </c>
    </row>
    <row r="2822" spans="1:8">
      <c r="A2822" t="s">
        <v>3136</v>
      </c>
      <c r="B2822" s="1">
        <v>45381</v>
      </c>
      <c r="C2822" t="s">
        <v>163</v>
      </c>
      <c r="D2822" t="s">
        <v>39</v>
      </c>
      <c r="E2822" t="s">
        <v>17</v>
      </c>
      <c r="F2822">
        <v>91945.2</v>
      </c>
      <c r="G2822">
        <v>14.25</v>
      </c>
      <c r="H2822">
        <v>36972.980000000003</v>
      </c>
    </row>
    <row r="2823" spans="1:8">
      <c r="A2823" t="s">
        <v>3137</v>
      </c>
      <c r="B2823" s="1">
        <v>45303</v>
      </c>
      <c r="C2823" t="s">
        <v>133</v>
      </c>
      <c r="D2823" t="s">
        <v>39</v>
      </c>
      <c r="E2823" t="s">
        <v>20</v>
      </c>
      <c r="F2823">
        <v>77873.77</v>
      </c>
      <c r="G2823">
        <v>0.45</v>
      </c>
      <c r="H2823">
        <v>21946.38</v>
      </c>
    </row>
    <row r="2824" spans="1:8">
      <c r="A2824" t="s">
        <v>3138</v>
      </c>
      <c r="B2824" s="1">
        <v>45382</v>
      </c>
      <c r="C2824" t="s">
        <v>254</v>
      </c>
      <c r="D2824" t="s">
        <v>23</v>
      </c>
      <c r="E2824" t="s">
        <v>11</v>
      </c>
      <c r="F2824">
        <v>108250.32</v>
      </c>
      <c r="G2824">
        <v>6.66</v>
      </c>
      <c r="H2824">
        <v>46521.73</v>
      </c>
    </row>
    <row r="2825" spans="1:8">
      <c r="A2825" t="s">
        <v>3139</v>
      </c>
      <c r="B2825" s="1">
        <v>45321</v>
      </c>
      <c r="C2825" t="s">
        <v>73</v>
      </c>
      <c r="D2825" t="s">
        <v>23</v>
      </c>
      <c r="E2825" t="s">
        <v>20</v>
      </c>
      <c r="F2825">
        <v>29729.67</v>
      </c>
      <c r="G2825">
        <v>9.65</v>
      </c>
      <c r="H2825">
        <v>10294.81</v>
      </c>
    </row>
    <row r="2826" spans="1:8">
      <c r="A2826" t="s">
        <v>3140</v>
      </c>
      <c r="B2826" s="1">
        <v>45794</v>
      </c>
      <c r="C2826" t="s">
        <v>694</v>
      </c>
      <c r="D2826" t="s">
        <v>14</v>
      </c>
      <c r="E2826" t="s">
        <v>30</v>
      </c>
      <c r="F2826">
        <v>67970.570000000007</v>
      </c>
      <c r="G2826">
        <v>11.79</v>
      </c>
      <c r="H2826">
        <v>36440.870000000003</v>
      </c>
    </row>
    <row r="2827" spans="1:8">
      <c r="A2827" t="s">
        <v>3141</v>
      </c>
      <c r="B2827" s="1">
        <v>46014</v>
      </c>
      <c r="C2827" t="s">
        <v>273</v>
      </c>
      <c r="D2827" t="s">
        <v>10</v>
      </c>
      <c r="E2827" t="s">
        <v>20</v>
      </c>
      <c r="F2827">
        <v>190649.61</v>
      </c>
      <c r="G2827">
        <v>18.989999999999998</v>
      </c>
      <c r="H2827">
        <v>52074.93</v>
      </c>
    </row>
    <row r="2828" spans="1:8">
      <c r="A2828" t="s">
        <v>3142</v>
      </c>
      <c r="B2828" s="1">
        <v>45706</v>
      </c>
      <c r="C2828" t="s">
        <v>545</v>
      </c>
      <c r="D2828" t="s">
        <v>23</v>
      </c>
      <c r="E2828" t="s">
        <v>20</v>
      </c>
      <c r="F2828">
        <v>57829.08</v>
      </c>
      <c r="G2828">
        <v>20.3</v>
      </c>
      <c r="H2828">
        <v>23901.72</v>
      </c>
    </row>
    <row r="2829" spans="1:8">
      <c r="A2829" t="s">
        <v>3143</v>
      </c>
      <c r="B2829" s="1">
        <v>45631</v>
      </c>
      <c r="C2829" t="s">
        <v>1180</v>
      </c>
      <c r="D2829" t="s">
        <v>14</v>
      </c>
      <c r="E2829" t="s">
        <v>17</v>
      </c>
      <c r="F2829">
        <v>103014.5</v>
      </c>
      <c r="G2829">
        <v>21.35</v>
      </c>
      <c r="H2829">
        <v>45963.35</v>
      </c>
    </row>
    <row r="2830" spans="1:8">
      <c r="A2830" t="s">
        <v>3144</v>
      </c>
      <c r="B2830" s="1">
        <v>45689</v>
      </c>
      <c r="C2830" t="s">
        <v>324</v>
      </c>
      <c r="D2830" t="s">
        <v>10</v>
      </c>
      <c r="E2830" t="s">
        <v>20</v>
      </c>
      <c r="F2830">
        <v>170889.77</v>
      </c>
      <c r="G2830">
        <v>19.7</v>
      </c>
      <c r="H2830">
        <v>57301.4</v>
      </c>
    </row>
    <row r="2831" spans="1:8">
      <c r="A2831" t="s">
        <v>3145</v>
      </c>
      <c r="B2831" s="1">
        <v>45942</v>
      </c>
      <c r="C2831" t="s">
        <v>277</v>
      </c>
      <c r="D2831" t="s">
        <v>10</v>
      </c>
      <c r="E2831" t="s">
        <v>30</v>
      </c>
      <c r="F2831">
        <v>224878.88</v>
      </c>
      <c r="G2831">
        <v>15.23</v>
      </c>
      <c r="H2831">
        <v>80143.649999999994</v>
      </c>
    </row>
    <row r="2832" spans="1:8">
      <c r="A2832" t="s">
        <v>3146</v>
      </c>
      <c r="B2832" s="1">
        <v>45460</v>
      </c>
      <c r="C2832" t="s">
        <v>309</v>
      </c>
      <c r="D2832" t="s">
        <v>14</v>
      </c>
      <c r="E2832" t="s">
        <v>11</v>
      </c>
      <c r="F2832">
        <v>182141.61</v>
      </c>
      <c r="G2832">
        <v>2.96</v>
      </c>
      <c r="H2832">
        <v>60054.52</v>
      </c>
    </row>
    <row r="2833" spans="1:8">
      <c r="A2833" t="s">
        <v>3147</v>
      </c>
      <c r="B2833" s="1">
        <v>45422</v>
      </c>
      <c r="C2833" t="s">
        <v>59</v>
      </c>
      <c r="D2833" t="s">
        <v>23</v>
      </c>
      <c r="E2833" t="s">
        <v>17</v>
      </c>
      <c r="F2833">
        <v>114142.86</v>
      </c>
      <c r="G2833">
        <v>1.24</v>
      </c>
      <c r="H2833">
        <v>54466.37</v>
      </c>
    </row>
    <row r="2834" spans="1:8">
      <c r="A2834" t="s">
        <v>3148</v>
      </c>
      <c r="B2834" s="1">
        <v>45579</v>
      </c>
      <c r="C2834" t="s">
        <v>286</v>
      </c>
      <c r="D2834" t="s">
        <v>10</v>
      </c>
      <c r="E2834" t="s">
        <v>17</v>
      </c>
      <c r="F2834">
        <v>235651.3</v>
      </c>
      <c r="G2834">
        <v>0.27</v>
      </c>
      <c r="H2834">
        <v>96175.71</v>
      </c>
    </row>
    <row r="2835" spans="1:8">
      <c r="A2835" t="s">
        <v>3149</v>
      </c>
      <c r="B2835" s="1">
        <v>45726</v>
      </c>
      <c r="C2835" t="s">
        <v>615</v>
      </c>
      <c r="D2835" t="s">
        <v>14</v>
      </c>
      <c r="E2835" t="s">
        <v>11</v>
      </c>
      <c r="F2835">
        <v>230873.63</v>
      </c>
      <c r="G2835">
        <v>3.22</v>
      </c>
      <c r="H2835">
        <v>100936.62</v>
      </c>
    </row>
    <row r="2836" spans="1:8">
      <c r="A2836" t="s">
        <v>3150</v>
      </c>
      <c r="B2836" s="1">
        <v>45706</v>
      </c>
      <c r="C2836" t="s">
        <v>22</v>
      </c>
      <c r="D2836" t="s">
        <v>14</v>
      </c>
      <c r="E2836" t="s">
        <v>17</v>
      </c>
      <c r="F2836">
        <v>101027.65</v>
      </c>
      <c r="G2836">
        <v>13.42</v>
      </c>
      <c r="H2836">
        <v>53013.58</v>
      </c>
    </row>
    <row r="2837" spans="1:8">
      <c r="A2837" t="s">
        <v>3151</v>
      </c>
      <c r="B2837" s="1">
        <v>45733</v>
      </c>
      <c r="C2837" t="s">
        <v>180</v>
      </c>
      <c r="D2837" t="s">
        <v>23</v>
      </c>
      <c r="E2837" t="s">
        <v>20</v>
      </c>
      <c r="F2837">
        <v>182853.05</v>
      </c>
      <c r="G2837">
        <v>19.149999999999999</v>
      </c>
      <c r="H2837">
        <v>89737.52</v>
      </c>
    </row>
    <row r="2838" spans="1:8">
      <c r="A2838" t="s">
        <v>3152</v>
      </c>
      <c r="B2838" s="1">
        <v>45665</v>
      </c>
      <c r="C2838" t="s">
        <v>391</v>
      </c>
      <c r="D2838" t="s">
        <v>10</v>
      </c>
      <c r="E2838" t="s">
        <v>30</v>
      </c>
      <c r="F2838">
        <v>87034.73</v>
      </c>
      <c r="G2838">
        <v>7.92</v>
      </c>
      <c r="H2838">
        <v>45920.36</v>
      </c>
    </row>
    <row r="2839" spans="1:8">
      <c r="A2839" t="s">
        <v>3153</v>
      </c>
      <c r="B2839" s="1">
        <v>45467</v>
      </c>
      <c r="C2839" t="s">
        <v>557</v>
      </c>
      <c r="D2839" t="s">
        <v>39</v>
      </c>
      <c r="E2839" t="s">
        <v>17</v>
      </c>
      <c r="F2839">
        <v>244439.15</v>
      </c>
      <c r="G2839">
        <v>11</v>
      </c>
      <c r="H2839">
        <v>79931.47</v>
      </c>
    </row>
    <row r="2840" spans="1:8">
      <c r="A2840" t="s">
        <v>3154</v>
      </c>
      <c r="B2840" s="1">
        <v>45831</v>
      </c>
      <c r="C2840" t="s">
        <v>43</v>
      </c>
      <c r="D2840" t="s">
        <v>23</v>
      </c>
      <c r="E2840" t="s">
        <v>30</v>
      </c>
      <c r="F2840">
        <v>23637</v>
      </c>
      <c r="G2840">
        <v>21.74</v>
      </c>
      <c r="H2840">
        <v>11457.27</v>
      </c>
    </row>
    <row r="2841" spans="1:8">
      <c r="A2841" t="s">
        <v>3155</v>
      </c>
      <c r="B2841" s="1">
        <v>45746</v>
      </c>
      <c r="C2841" t="s">
        <v>182</v>
      </c>
      <c r="D2841" t="s">
        <v>14</v>
      </c>
      <c r="E2841" t="s">
        <v>11</v>
      </c>
      <c r="F2841">
        <v>100926.89</v>
      </c>
      <c r="G2841">
        <v>13.73</v>
      </c>
      <c r="H2841">
        <v>44845.79</v>
      </c>
    </row>
    <row r="2842" spans="1:8">
      <c r="A2842" t="s">
        <v>3156</v>
      </c>
      <c r="B2842" s="1">
        <v>46018</v>
      </c>
      <c r="C2842" t="s">
        <v>505</v>
      </c>
      <c r="D2842" t="s">
        <v>14</v>
      </c>
      <c r="E2842" t="s">
        <v>11</v>
      </c>
      <c r="F2842">
        <v>138481.74</v>
      </c>
      <c r="G2842">
        <v>4.0599999999999996</v>
      </c>
      <c r="H2842">
        <v>61010.66</v>
      </c>
    </row>
    <row r="2843" spans="1:8">
      <c r="A2843" t="s">
        <v>3157</v>
      </c>
      <c r="B2843" s="1">
        <v>45879</v>
      </c>
      <c r="C2843" t="s">
        <v>869</v>
      </c>
      <c r="D2843" t="s">
        <v>39</v>
      </c>
      <c r="E2843" t="s">
        <v>11</v>
      </c>
      <c r="F2843">
        <v>153224.98000000001</v>
      </c>
      <c r="G2843">
        <v>20.079999999999998</v>
      </c>
      <c r="H2843">
        <v>73853.77</v>
      </c>
    </row>
    <row r="2844" spans="1:8">
      <c r="A2844" t="s">
        <v>3158</v>
      </c>
      <c r="B2844" s="1">
        <v>46020</v>
      </c>
      <c r="C2844" t="s">
        <v>303</v>
      </c>
      <c r="D2844" t="s">
        <v>14</v>
      </c>
      <c r="E2844" t="s">
        <v>17</v>
      </c>
      <c r="F2844">
        <v>18986.580000000002</v>
      </c>
      <c r="G2844">
        <v>20.100000000000001</v>
      </c>
      <c r="H2844">
        <v>9564.17</v>
      </c>
    </row>
    <row r="2845" spans="1:8">
      <c r="A2845" t="s">
        <v>3159</v>
      </c>
      <c r="B2845" s="1">
        <v>45708</v>
      </c>
      <c r="C2845" t="s">
        <v>36</v>
      </c>
      <c r="D2845" t="s">
        <v>10</v>
      </c>
      <c r="E2845" t="s">
        <v>30</v>
      </c>
      <c r="F2845">
        <v>126989.26</v>
      </c>
      <c r="G2845">
        <v>0.64</v>
      </c>
      <c r="H2845">
        <v>36302.42</v>
      </c>
    </row>
    <row r="2846" spans="1:8">
      <c r="A2846" t="s">
        <v>3160</v>
      </c>
      <c r="B2846" s="1">
        <v>46020</v>
      </c>
      <c r="C2846" t="s">
        <v>359</v>
      </c>
      <c r="D2846" t="s">
        <v>23</v>
      </c>
      <c r="E2846" t="s">
        <v>17</v>
      </c>
      <c r="F2846">
        <v>92639.51</v>
      </c>
      <c r="G2846">
        <v>11.16</v>
      </c>
      <c r="H2846">
        <v>23884.43</v>
      </c>
    </row>
    <row r="2847" spans="1:8">
      <c r="A2847" t="s">
        <v>3161</v>
      </c>
      <c r="B2847" s="1">
        <v>45573</v>
      </c>
      <c r="C2847" t="s">
        <v>224</v>
      </c>
      <c r="D2847" t="s">
        <v>10</v>
      </c>
      <c r="E2847" t="s">
        <v>20</v>
      </c>
      <c r="F2847">
        <v>248595.55</v>
      </c>
      <c r="G2847">
        <v>10.43</v>
      </c>
      <c r="H2847">
        <v>132700.91</v>
      </c>
    </row>
    <row r="2848" spans="1:8">
      <c r="A2848" t="s">
        <v>3162</v>
      </c>
      <c r="B2848" s="1">
        <v>45876</v>
      </c>
      <c r="C2848" t="s">
        <v>484</v>
      </c>
      <c r="D2848" t="s">
        <v>39</v>
      </c>
      <c r="E2848" t="s">
        <v>20</v>
      </c>
      <c r="F2848">
        <v>69252.31</v>
      </c>
      <c r="G2848">
        <v>4.45</v>
      </c>
      <c r="H2848">
        <v>33893.9</v>
      </c>
    </row>
    <row r="2849" spans="1:8">
      <c r="A2849" t="s">
        <v>3163</v>
      </c>
      <c r="B2849" s="1">
        <v>45309</v>
      </c>
      <c r="C2849" t="s">
        <v>87</v>
      </c>
      <c r="D2849" t="s">
        <v>10</v>
      </c>
      <c r="E2849" t="s">
        <v>11</v>
      </c>
      <c r="F2849">
        <v>131280.93</v>
      </c>
      <c r="G2849">
        <v>16.89</v>
      </c>
      <c r="H2849">
        <v>59545.79</v>
      </c>
    </row>
    <row r="2850" spans="1:8">
      <c r="A2850" t="s">
        <v>3164</v>
      </c>
      <c r="B2850" s="1">
        <v>45531</v>
      </c>
      <c r="C2850" t="s">
        <v>1381</v>
      </c>
      <c r="D2850" t="s">
        <v>23</v>
      </c>
      <c r="E2850" t="s">
        <v>30</v>
      </c>
      <c r="F2850">
        <v>230544.22</v>
      </c>
      <c r="G2850">
        <v>8.2899999999999991</v>
      </c>
      <c r="H2850">
        <v>120269.28</v>
      </c>
    </row>
    <row r="2851" spans="1:8">
      <c r="A2851" t="s">
        <v>3165</v>
      </c>
      <c r="B2851" s="1">
        <v>45614</v>
      </c>
      <c r="C2851" t="s">
        <v>307</v>
      </c>
      <c r="D2851" t="s">
        <v>39</v>
      </c>
      <c r="E2851" t="s">
        <v>30</v>
      </c>
      <c r="F2851">
        <v>191954.86</v>
      </c>
      <c r="G2851">
        <v>6.1</v>
      </c>
      <c r="H2851">
        <v>65441.95</v>
      </c>
    </row>
    <row r="2852" spans="1:8">
      <c r="A2852" t="s">
        <v>3166</v>
      </c>
      <c r="B2852" s="1">
        <v>45448</v>
      </c>
      <c r="C2852" t="s">
        <v>288</v>
      </c>
      <c r="D2852" t="s">
        <v>39</v>
      </c>
      <c r="E2852" t="s">
        <v>20</v>
      </c>
      <c r="F2852">
        <v>179110.73</v>
      </c>
      <c r="G2852">
        <v>23.92</v>
      </c>
      <c r="H2852">
        <v>97799.9</v>
      </c>
    </row>
    <row r="2853" spans="1:8">
      <c r="A2853" t="s">
        <v>3167</v>
      </c>
      <c r="B2853" s="1">
        <v>45408</v>
      </c>
      <c r="C2853" t="s">
        <v>275</v>
      </c>
      <c r="D2853" t="s">
        <v>39</v>
      </c>
      <c r="E2853" t="s">
        <v>11</v>
      </c>
      <c r="F2853">
        <v>243465.18</v>
      </c>
      <c r="G2853">
        <v>10.47</v>
      </c>
      <c r="H2853">
        <v>119883.02</v>
      </c>
    </row>
    <row r="2854" spans="1:8">
      <c r="A2854" t="s">
        <v>3168</v>
      </c>
      <c r="B2854" s="1">
        <v>45728</v>
      </c>
      <c r="C2854" t="s">
        <v>773</v>
      </c>
      <c r="D2854" t="s">
        <v>23</v>
      </c>
      <c r="E2854" t="s">
        <v>11</v>
      </c>
      <c r="F2854">
        <v>18812.57</v>
      </c>
      <c r="G2854">
        <v>4.1500000000000004</v>
      </c>
      <c r="H2854">
        <v>7812.25</v>
      </c>
    </row>
    <row r="2855" spans="1:8">
      <c r="A2855" t="s">
        <v>3169</v>
      </c>
      <c r="B2855" s="1">
        <v>45597</v>
      </c>
      <c r="C2855" t="s">
        <v>38</v>
      </c>
      <c r="D2855" t="s">
        <v>14</v>
      </c>
      <c r="E2855" t="s">
        <v>20</v>
      </c>
      <c r="F2855">
        <v>55263.51</v>
      </c>
      <c r="G2855">
        <v>8.17</v>
      </c>
      <c r="H2855">
        <v>24959.5</v>
      </c>
    </row>
    <row r="2856" spans="1:8">
      <c r="A2856" t="s">
        <v>3170</v>
      </c>
      <c r="B2856" s="1">
        <v>45621</v>
      </c>
      <c r="C2856" t="s">
        <v>87</v>
      </c>
      <c r="D2856" t="s">
        <v>10</v>
      </c>
      <c r="E2856" t="s">
        <v>11</v>
      </c>
      <c r="F2856">
        <v>32356.26</v>
      </c>
      <c r="G2856">
        <v>7.73</v>
      </c>
      <c r="H2856">
        <v>8858.5</v>
      </c>
    </row>
    <row r="2857" spans="1:8">
      <c r="A2857" t="s">
        <v>3171</v>
      </c>
      <c r="B2857" s="1">
        <v>45402</v>
      </c>
      <c r="C2857" t="s">
        <v>73</v>
      </c>
      <c r="D2857" t="s">
        <v>10</v>
      </c>
      <c r="E2857" t="s">
        <v>20</v>
      </c>
      <c r="F2857">
        <v>120204.88</v>
      </c>
      <c r="G2857">
        <v>11.28</v>
      </c>
      <c r="H2857">
        <v>35054.230000000003</v>
      </c>
    </row>
    <row r="2858" spans="1:8">
      <c r="A2858" t="s">
        <v>3172</v>
      </c>
      <c r="B2858" s="1">
        <v>45701</v>
      </c>
      <c r="C2858" t="s">
        <v>1613</v>
      </c>
      <c r="D2858" t="s">
        <v>23</v>
      </c>
      <c r="E2858" t="s">
        <v>17</v>
      </c>
      <c r="F2858">
        <v>214282.5</v>
      </c>
      <c r="G2858">
        <v>12.75</v>
      </c>
      <c r="H2858">
        <v>58855.98</v>
      </c>
    </row>
    <row r="2859" spans="1:8">
      <c r="A2859" t="s">
        <v>3173</v>
      </c>
      <c r="B2859" s="1">
        <v>45450</v>
      </c>
      <c r="C2859" t="s">
        <v>445</v>
      </c>
      <c r="D2859" t="s">
        <v>39</v>
      </c>
      <c r="E2859" t="s">
        <v>20</v>
      </c>
      <c r="F2859">
        <v>55437.82</v>
      </c>
      <c r="G2859">
        <v>18.79</v>
      </c>
      <c r="H2859">
        <v>14845.42</v>
      </c>
    </row>
    <row r="2860" spans="1:8">
      <c r="A2860" t="s">
        <v>3174</v>
      </c>
      <c r="B2860" s="1">
        <v>45550</v>
      </c>
      <c r="C2860" t="s">
        <v>271</v>
      </c>
      <c r="D2860" t="s">
        <v>14</v>
      </c>
      <c r="E2860" t="s">
        <v>11</v>
      </c>
      <c r="F2860">
        <v>167743.28</v>
      </c>
      <c r="G2860">
        <v>11.78</v>
      </c>
      <c r="H2860">
        <v>74123.73</v>
      </c>
    </row>
    <row r="2861" spans="1:8">
      <c r="A2861" t="s">
        <v>3175</v>
      </c>
      <c r="B2861" s="1">
        <v>45364</v>
      </c>
      <c r="C2861" t="s">
        <v>769</v>
      </c>
      <c r="D2861" t="s">
        <v>14</v>
      </c>
      <c r="E2861" t="s">
        <v>17</v>
      </c>
      <c r="F2861">
        <v>238211.68</v>
      </c>
      <c r="G2861">
        <v>8.5299999999999994</v>
      </c>
      <c r="H2861">
        <v>69715.94</v>
      </c>
    </row>
    <row r="2862" spans="1:8">
      <c r="A2862" t="s">
        <v>3176</v>
      </c>
      <c r="B2862" s="1">
        <v>45998</v>
      </c>
      <c r="C2862" t="s">
        <v>51</v>
      </c>
      <c r="D2862" t="s">
        <v>10</v>
      </c>
      <c r="E2862" t="s">
        <v>11</v>
      </c>
      <c r="F2862">
        <v>139338.06</v>
      </c>
      <c r="G2862">
        <v>13.5</v>
      </c>
      <c r="H2862">
        <v>68393.710000000006</v>
      </c>
    </row>
    <row r="2863" spans="1:8">
      <c r="A2863" t="s">
        <v>3177</v>
      </c>
      <c r="B2863" s="1">
        <v>45917</v>
      </c>
      <c r="C2863" t="s">
        <v>490</v>
      </c>
      <c r="D2863" t="s">
        <v>39</v>
      </c>
      <c r="E2863" t="s">
        <v>11</v>
      </c>
      <c r="F2863">
        <v>158777.07999999999</v>
      </c>
      <c r="G2863">
        <v>4.25</v>
      </c>
      <c r="H2863">
        <v>47217.07</v>
      </c>
    </row>
    <row r="2864" spans="1:8">
      <c r="A2864" t="s">
        <v>3178</v>
      </c>
      <c r="B2864" s="1">
        <v>45542</v>
      </c>
      <c r="C2864" t="s">
        <v>1140</v>
      </c>
      <c r="D2864" t="s">
        <v>39</v>
      </c>
      <c r="E2864" t="s">
        <v>11</v>
      </c>
      <c r="F2864">
        <v>75171.37</v>
      </c>
      <c r="G2864">
        <v>5.63</v>
      </c>
      <c r="H2864">
        <v>27752.92</v>
      </c>
    </row>
    <row r="2865" spans="1:8">
      <c r="A2865" t="s">
        <v>3179</v>
      </c>
      <c r="B2865" s="1">
        <v>45758</v>
      </c>
      <c r="C2865" t="s">
        <v>171</v>
      </c>
      <c r="D2865" t="s">
        <v>23</v>
      </c>
      <c r="E2865" t="s">
        <v>30</v>
      </c>
      <c r="F2865">
        <v>66834.820000000007</v>
      </c>
      <c r="G2865">
        <v>19.68</v>
      </c>
      <c r="H2865">
        <v>31413.64</v>
      </c>
    </row>
    <row r="2866" spans="1:8">
      <c r="A2866" t="s">
        <v>3180</v>
      </c>
      <c r="B2866" s="1">
        <v>45553</v>
      </c>
      <c r="C2866" t="s">
        <v>690</v>
      </c>
      <c r="D2866" t="s">
        <v>10</v>
      </c>
      <c r="E2866" t="s">
        <v>11</v>
      </c>
      <c r="F2866">
        <v>110590.38</v>
      </c>
      <c r="G2866">
        <v>21.88</v>
      </c>
      <c r="H2866">
        <v>30329.94</v>
      </c>
    </row>
    <row r="2867" spans="1:8">
      <c r="A2867" t="s">
        <v>3181</v>
      </c>
      <c r="B2867" s="1">
        <v>45888</v>
      </c>
      <c r="C2867" t="s">
        <v>180</v>
      </c>
      <c r="D2867" t="s">
        <v>10</v>
      </c>
      <c r="E2867" t="s">
        <v>20</v>
      </c>
      <c r="F2867">
        <v>181948.1</v>
      </c>
      <c r="G2867">
        <v>14.42</v>
      </c>
      <c r="H2867">
        <v>73406.720000000001</v>
      </c>
    </row>
    <row r="2868" spans="1:8">
      <c r="A2868" t="s">
        <v>3182</v>
      </c>
      <c r="B2868" s="1">
        <v>45488</v>
      </c>
      <c r="C2868" t="s">
        <v>718</v>
      </c>
      <c r="D2868" t="s">
        <v>14</v>
      </c>
      <c r="E2868" t="s">
        <v>17</v>
      </c>
      <c r="F2868">
        <v>70130.97</v>
      </c>
      <c r="G2868">
        <v>4.21</v>
      </c>
      <c r="H2868">
        <v>25567.16</v>
      </c>
    </row>
    <row r="2869" spans="1:8">
      <c r="A2869" t="s">
        <v>3183</v>
      </c>
      <c r="B2869" s="1">
        <v>45844</v>
      </c>
      <c r="C2869" t="s">
        <v>57</v>
      </c>
      <c r="D2869" t="s">
        <v>39</v>
      </c>
      <c r="E2869" t="s">
        <v>17</v>
      </c>
      <c r="F2869">
        <v>210338.1</v>
      </c>
      <c r="G2869">
        <v>3.67</v>
      </c>
      <c r="H2869">
        <v>74141.48</v>
      </c>
    </row>
    <row r="2870" spans="1:8">
      <c r="A2870" t="s">
        <v>3184</v>
      </c>
      <c r="B2870" s="1">
        <v>45814</v>
      </c>
      <c r="C2870" t="s">
        <v>186</v>
      </c>
      <c r="D2870" t="s">
        <v>39</v>
      </c>
      <c r="E2870" t="s">
        <v>30</v>
      </c>
      <c r="F2870">
        <v>73967.12</v>
      </c>
      <c r="G2870">
        <v>0.06</v>
      </c>
      <c r="H2870">
        <v>24921.39</v>
      </c>
    </row>
    <row r="2871" spans="1:8">
      <c r="A2871" t="s">
        <v>3185</v>
      </c>
      <c r="B2871" s="1">
        <v>45331</v>
      </c>
      <c r="C2871" t="s">
        <v>638</v>
      </c>
      <c r="D2871" t="s">
        <v>10</v>
      </c>
      <c r="E2871" t="s">
        <v>20</v>
      </c>
      <c r="F2871">
        <v>38029.43</v>
      </c>
      <c r="G2871">
        <v>20.73</v>
      </c>
      <c r="H2871">
        <v>15434.75</v>
      </c>
    </row>
    <row r="2872" spans="1:8">
      <c r="A2872" t="s">
        <v>3186</v>
      </c>
      <c r="B2872" s="1">
        <v>45947</v>
      </c>
      <c r="C2872" t="s">
        <v>672</v>
      </c>
      <c r="D2872" t="s">
        <v>23</v>
      </c>
      <c r="E2872" t="s">
        <v>20</v>
      </c>
      <c r="F2872">
        <v>239516.06</v>
      </c>
      <c r="G2872">
        <v>5.66</v>
      </c>
      <c r="H2872">
        <v>122489.96</v>
      </c>
    </row>
    <row r="2873" spans="1:8">
      <c r="A2873" t="s">
        <v>3187</v>
      </c>
      <c r="B2873" s="1">
        <v>45344</v>
      </c>
      <c r="C2873" t="s">
        <v>249</v>
      </c>
      <c r="D2873" t="s">
        <v>14</v>
      </c>
      <c r="E2873" t="s">
        <v>11</v>
      </c>
      <c r="F2873">
        <v>91061.67</v>
      </c>
      <c r="G2873">
        <v>1.81</v>
      </c>
      <c r="H2873">
        <v>47713.68</v>
      </c>
    </row>
    <row r="2874" spans="1:8">
      <c r="A2874" t="s">
        <v>3188</v>
      </c>
      <c r="B2874" s="1">
        <v>45809</v>
      </c>
      <c r="C2874" t="s">
        <v>85</v>
      </c>
      <c r="D2874" t="s">
        <v>10</v>
      </c>
      <c r="E2874" t="s">
        <v>20</v>
      </c>
      <c r="F2874">
        <v>100723.78</v>
      </c>
      <c r="G2874">
        <v>10.29</v>
      </c>
      <c r="H2874">
        <v>38156.19</v>
      </c>
    </row>
    <row r="2875" spans="1:8">
      <c r="A2875" t="s">
        <v>3189</v>
      </c>
      <c r="B2875" s="1">
        <v>45862</v>
      </c>
      <c r="C2875" t="s">
        <v>334</v>
      </c>
      <c r="D2875" t="s">
        <v>10</v>
      </c>
      <c r="E2875" t="s">
        <v>17</v>
      </c>
      <c r="F2875">
        <v>30195.29</v>
      </c>
      <c r="G2875">
        <v>0.59</v>
      </c>
      <c r="H2875">
        <v>13079.89</v>
      </c>
    </row>
    <row r="2876" spans="1:8">
      <c r="A2876" t="s">
        <v>3190</v>
      </c>
      <c r="B2876" s="1">
        <v>45778</v>
      </c>
      <c r="C2876" t="s">
        <v>1343</v>
      </c>
      <c r="D2876" t="s">
        <v>14</v>
      </c>
      <c r="E2876" t="s">
        <v>17</v>
      </c>
      <c r="F2876">
        <v>212263.79</v>
      </c>
      <c r="G2876">
        <v>10.4</v>
      </c>
      <c r="H2876">
        <v>100313.88</v>
      </c>
    </row>
    <row r="2877" spans="1:8">
      <c r="A2877" t="s">
        <v>3191</v>
      </c>
      <c r="B2877" s="1">
        <v>45414</v>
      </c>
      <c r="C2877" t="s">
        <v>158</v>
      </c>
      <c r="D2877" t="s">
        <v>23</v>
      </c>
      <c r="E2877" t="s">
        <v>11</v>
      </c>
      <c r="F2877">
        <v>74669.75</v>
      </c>
      <c r="G2877">
        <v>23.53</v>
      </c>
      <c r="H2877">
        <v>21619.52</v>
      </c>
    </row>
    <row r="2878" spans="1:8">
      <c r="A2878" t="s">
        <v>3192</v>
      </c>
      <c r="B2878" s="1">
        <v>45649</v>
      </c>
      <c r="C2878" t="s">
        <v>131</v>
      </c>
      <c r="D2878" t="s">
        <v>10</v>
      </c>
      <c r="E2878" t="s">
        <v>20</v>
      </c>
      <c r="F2878">
        <v>245531.01</v>
      </c>
      <c r="G2878">
        <v>13.13</v>
      </c>
      <c r="H2878">
        <v>88413.01</v>
      </c>
    </row>
    <row r="2879" spans="1:8">
      <c r="A2879" t="s">
        <v>3193</v>
      </c>
      <c r="B2879" s="1">
        <v>45445</v>
      </c>
      <c r="C2879" t="s">
        <v>1357</v>
      </c>
      <c r="D2879" t="s">
        <v>23</v>
      </c>
      <c r="E2879" t="s">
        <v>17</v>
      </c>
      <c r="F2879">
        <v>112055.81</v>
      </c>
      <c r="G2879">
        <v>3.05</v>
      </c>
      <c r="H2879">
        <v>28712.799999999999</v>
      </c>
    </row>
    <row r="2880" spans="1:8">
      <c r="A2880" t="s">
        <v>3194</v>
      </c>
      <c r="B2880" s="1">
        <v>45324</v>
      </c>
      <c r="C2880" t="s">
        <v>178</v>
      </c>
      <c r="D2880" t="s">
        <v>10</v>
      </c>
      <c r="E2880" t="s">
        <v>11</v>
      </c>
      <c r="F2880">
        <v>184208.3</v>
      </c>
      <c r="G2880">
        <v>13.11</v>
      </c>
      <c r="H2880">
        <v>89210.78</v>
      </c>
    </row>
    <row r="2881" spans="1:8">
      <c r="A2881" t="s">
        <v>3195</v>
      </c>
      <c r="B2881" s="1">
        <v>45712</v>
      </c>
      <c r="C2881" t="s">
        <v>353</v>
      </c>
      <c r="D2881" t="s">
        <v>23</v>
      </c>
      <c r="E2881" t="s">
        <v>17</v>
      </c>
      <c r="F2881">
        <v>166874.60999999999</v>
      </c>
      <c r="G2881">
        <v>7.89</v>
      </c>
      <c r="H2881">
        <v>83420.19</v>
      </c>
    </row>
    <row r="2882" spans="1:8">
      <c r="A2882" t="s">
        <v>3196</v>
      </c>
      <c r="B2882" s="1">
        <v>45739</v>
      </c>
      <c r="C2882" t="s">
        <v>277</v>
      </c>
      <c r="D2882" t="s">
        <v>23</v>
      </c>
      <c r="E2882" t="s">
        <v>11</v>
      </c>
      <c r="F2882">
        <v>163365.15</v>
      </c>
      <c r="G2882">
        <v>5.42</v>
      </c>
      <c r="H2882">
        <v>58950.94</v>
      </c>
    </row>
    <row r="2883" spans="1:8">
      <c r="A2883" t="s">
        <v>3197</v>
      </c>
      <c r="B2883" s="1">
        <v>45909</v>
      </c>
      <c r="C2883" t="s">
        <v>954</v>
      </c>
      <c r="D2883" t="s">
        <v>10</v>
      </c>
      <c r="E2883" t="s">
        <v>11</v>
      </c>
      <c r="F2883">
        <v>166352.28</v>
      </c>
      <c r="G2883">
        <v>8.26</v>
      </c>
      <c r="H2883">
        <v>62565.21</v>
      </c>
    </row>
    <row r="2884" spans="1:8">
      <c r="A2884" t="s">
        <v>3198</v>
      </c>
      <c r="B2884" s="1">
        <v>45899</v>
      </c>
      <c r="C2884" t="s">
        <v>1928</v>
      </c>
      <c r="D2884" t="s">
        <v>23</v>
      </c>
      <c r="E2884" t="s">
        <v>30</v>
      </c>
      <c r="F2884">
        <v>216008.36</v>
      </c>
      <c r="G2884">
        <v>10.119999999999999</v>
      </c>
      <c r="H2884">
        <v>93032.5</v>
      </c>
    </row>
    <row r="2885" spans="1:8">
      <c r="A2885" t="s">
        <v>3199</v>
      </c>
      <c r="B2885" s="1">
        <v>45341</v>
      </c>
      <c r="C2885" t="s">
        <v>1188</v>
      </c>
      <c r="D2885" t="s">
        <v>39</v>
      </c>
      <c r="E2885" t="s">
        <v>30</v>
      </c>
      <c r="F2885">
        <v>100336.43</v>
      </c>
      <c r="G2885">
        <v>7.67</v>
      </c>
      <c r="H2885">
        <v>47605.84</v>
      </c>
    </row>
    <row r="2886" spans="1:8">
      <c r="A2886" t="s">
        <v>3200</v>
      </c>
      <c r="B2886" s="1">
        <v>45325</v>
      </c>
      <c r="C2886" t="s">
        <v>77</v>
      </c>
      <c r="D2886" t="s">
        <v>10</v>
      </c>
      <c r="E2886" t="s">
        <v>17</v>
      </c>
      <c r="F2886">
        <v>46477.2</v>
      </c>
      <c r="G2886">
        <v>9.2799999999999994</v>
      </c>
      <c r="H2886">
        <v>25029.77</v>
      </c>
    </row>
    <row r="2887" spans="1:8">
      <c r="A2887" t="s">
        <v>3201</v>
      </c>
      <c r="B2887" s="1">
        <v>45710</v>
      </c>
      <c r="C2887" t="s">
        <v>69</v>
      </c>
      <c r="D2887" t="s">
        <v>10</v>
      </c>
      <c r="E2887" t="s">
        <v>11</v>
      </c>
      <c r="F2887">
        <v>13200.33</v>
      </c>
      <c r="G2887">
        <v>1.9</v>
      </c>
      <c r="H2887">
        <v>4068.89</v>
      </c>
    </row>
    <row r="2888" spans="1:8">
      <c r="A2888" t="s">
        <v>3202</v>
      </c>
      <c r="B2888" s="1">
        <v>45462</v>
      </c>
      <c r="C2888" t="s">
        <v>167</v>
      </c>
      <c r="D2888" t="s">
        <v>39</v>
      </c>
      <c r="E2888" t="s">
        <v>11</v>
      </c>
      <c r="F2888">
        <v>73644.87</v>
      </c>
      <c r="G2888">
        <v>8.31</v>
      </c>
      <c r="H2888">
        <v>20229.03</v>
      </c>
    </row>
    <row r="2889" spans="1:8">
      <c r="A2889" t="s">
        <v>3203</v>
      </c>
      <c r="B2889" s="1">
        <v>45371</v>
      </c>
      <c r="C2889" t="s">
        <v>400</v>
      </c>
      <c r="D2889" t="s">
        <v>23</v>
      </c>
      <c r="E2889" t="s">
        <v>20</v>
      </c>
      <c r="F2889">
        <v>66199.23</v>
      </c>
      <c r="G2889">
        <v>13.14</v>
      </c>
      <c r="H2889">
        <v>29563.72</v>
      </c>
    </row>
    <row r="2890" spans="1:8">
      <c r="A2890" t="s">
        <v>3204</v>
      </c>
      <c r="B2890" s="1">
        <v>45815</v>
      </c>
      <c r="C2890" t="s">
        <v>1293</v>
      </c>
      <c r="D2890" t="s">
        <v>14</v>
      </c>
      <c r="E2890" t="s">
        <v>11</v>
      </c>
      <c r="F2890">
        <v>147771.69</v>
      </c>
      <c r="G2890">
        <v>18.420000000000002</v>
      </c>
      <c r="H2890">
        <v>70386.34</v>
      </c>
    </row>
    <row r="2891" spans="1:8">
      <c r="A2891" t="s">
        <v>3205</v>
      </c>
      <c r="B2891" s="1">
        <v>45670</v>
      </c>
      <c r="C2891" t="s">
        <v>1311</v>
      </c>
      <c r="D2891" t="s">
        <v>10</v>
      </c>
      <c r="E2891" t="s">
        <v>17</v>
      </c>
      <c r="F2891">
        <v>232398.31</v>
      </c>
      <c r="G2891">
        <v>20.84</v>
      </c>
      <c r="H2891">
        <v>93519.56</v>
      </c>
    </row>
    <row r="2892" spans="1:8">
      <c r="A2892" t="s">
        <v>3206</v>
      </c>
      <c r="B2892" s="1">
        <v>45838</v>
      </c>
      <c r="C2892" t="s">
        <v>519</v>
      </c>
      <c r="D2892" t="s">
        <v>39</v>
      </c>
      <c r="E2892" t="s">
        <v>30</v>
      </c>
      <c r="F2892">
        <v>106521.14</v>
      </c>
      <c r="G2892">
        <v>0.2</v>
      </c>
      <c r="H2892">
        <v>27479.97</v>
      </c>
    </row>
    <row r="2893" spans="1:8">
      <c r="A2893" t="s">
        <v>3207</v>
      </c>
      <c r="B2893" s="1">
        <v>45672</v>
      </c>
      <c r="C2893" t="s">
        <v>416</v>
      </c>
      <c r="D2893" t="s">
        <v>23</v>
      </c>
      <c r="E2893" t="s">
        <v>17</v>
      </c>
      <c r="F2893">
        <v>142825.89000000001</v>
      </c>
      <c r="G2893">
        <v>24.12</v>
      </c>
      <c r="H2893">
        <v>37459.279999999999</v>
      </c>
    </row>
    <row r="2894" spans="1:8">
      <c r="A2894" t="s">
        <v>3208</v>
      </c>
      <c r="B2894" s="1">
        <v>45681</v>
      </c>
      <c r="C2894" t="s">
        <v>477</v>
      </c>
      <c r="D2894" t="s">
        <v>10</v>
      </c>
      <c r="E2894" t="s">
        <v>20</v>
      </c>
      <c r="F2894">
        <v>172342.99</v>
      </c>
      <c r="G2894">
        <v>17.61</v>
      </c>
      <c r="H2894">
        <v>68675.59</v>
      </c>
    </row>
    <row r="2895" spans="1:8">
      <c r="A2895" t="s">
        <v>3209</v>
      </c>
      <c r="B2895" s="1">
        <v>45762</v>
      </c>
      <c r="C2895" t="s">
        <v>507</v>
      </c>
      <c r="D2895" t="s">
        <v>23</v>
      </c>
      <c r="E2895" t="s">
        <v>17</v>
      </c>
      <c r="F2895">
        <v>118713.72</v>
      </c>
      <c r="G2895">
        <v>7.14</v>
      </c>
      <c r="H2895">
        <v>36997.43</v>
      </c>
    </row>
    <row r="2896" spans="1:8">
      <c r="A2896" t="s">
        <v>3210</v>
      </c>
      <c r="B2896" s="1">
        <v>45559</v>
      </c>
      <c r="C2896" t="s">
        <v>442</v>
      </c>
      <c r="D2896" t="s">
        <v>14</v>
      </c>
      <c r="E2896" t="s">
        <v>17</v>
      </c>
      <c r="F2896">
        <v>214055.69</v>
      </c>
      <c r="G2896">
        <v>3.19</v>
      </c>
      <c r="H2896">
        <v>57842.879999999997</v>
      </c>
    </row>
    <row r="2897" spans="1:8">
      <c r="A2897" t="s">
        <v>3211</v>
      </c>
      <c r="B2897" s="1">
        <v>45387</v>
      </c>
      <c r="C2897" t="s">
        <v>85</v>
      </c>
      <c r="D2897" t="s">
        <v>39</v>
      </c>
      <c r="E2897" t="s">
        <v>30</v>
      </c>
      <c r="F2897">
        <v>100944.58</v>
      </c>
      <c r="G2897">
        <v>11.12</v>
      </c>
      <c r="H2897">
        <v>31284.44</v>
      </c>
    </row>
    <row r="2898" spans="1:8">
      <c r="A2898" t="s">
        <v>3212</v>
      </c>
      <c r="B2898" s="1">
        <v>45596</v>
      </c>
      <c r="C2898" t="s">
        <v>75</v>
      </c>
      <c r="D2898" t="s">
        <v>23</v>
      </c>
      <c r="E2898" t="s">
        <v>30</v>
      </c>
      <c r="F2898">
        <v>117393.58</v>
      </c>
      <c r="G2898">
        <v>10.88</v>
      </c>
      <c r="H2898">
        <v>40078.589999999997</v>
      </c>
    </row>
    <row r="2899" spans="1:8">
      <c r="A2899" t="s">
        <v>3213</v>
      </c>
      <c r="B2899" s="1">
        <v>45528</v>
      </c>
      <c r="C2899" t="s">
        <v>83</v>
      </c>
      <c r="D2899" t="s">
        <v>23</v>
      </c>
      <c r="E2899" t="s">
        <v>11</v>
      </c>
      <c r="F2899">
        <v>105723.53</v>
      </c>
      <c r="G2899">
        <v>20.27</v>
      </c>
      <c r="H2899">
        <v>34596.43</v>
      </c>
    </row>
    <row r="2900" spans="1:8">
      <c r="A2900" t="s">
        <v>3214</v>
      </c>
      <c r="B2900" s="1">
        <v>45756</v>
      </c>
      <c r="C2900" t="s">
        <v>1125</v>
      </c>
      <c r="D2900" t="s">
        <v>10</v>
      </c>
      <c r="E2900" t="s">
        <v>20</v>
      </c>
      <c r="F2900">
        <v>111063.67</v>
      </c>
      <c r="G2900">
        <v>21.36</v>
      </c>
      <c r="H2900">
        <v>40154.07</v>
      </c>
    </row>
    <row r="2901" spans="1:8">
      <c r="A2901" t="s">
        <v>3215</v>
      </c>
      <c r="B2901" s="1">
        <v>46001</v>
      </c>
      <c r="C2901" t="s">
        <v>500</v>
      </c>
      <c r="D2901" t="s">
        <v>39</v>
      </c>
      <c r="E2901" t="s">
        <v>30</v>
      </c>
      <c r="F2901">
        <v>53396.9</v>
      </c>
      <c r="G2901">
        <v>14.47</v>
      </c>
      <c r="H2901">
        <v>27048.22</v>
      </c>
    </row>
    <row r="2902" spans="1:8">
      <c r="A2902" t="s">
        <v>3216</v>
      </c>
      <c r="B2902" s="1">
        <v>45854</v>
      </c>
      <c r="C2902" t="s">
        <v>43</v>
      </c>
      <c r="D2902" t="s">
        <v>14</v>
      </c>
      <c r="E2902" t="s">
        <v>30</v>
      </c>
      <c r="F2902">
        <v>20676.189999999999</v>
      </c>
      <c r="G2902">
        <v>22.16</v>
      </c>
      <c r="H2902">
        <v>5536.68</v>
      </c>
    </row>
    <row r="2903" spans="1:8">
      <c r="A2903" t="s">
        <v>3217</v>
      </c>
      <c r="B2903" s="1">
        <v>45645</v>
      </c>
      <c r="C2903" t="s">
        <v>486</v>
      </c>
      <c r="D2903" t="s">
        <v>10</v>
      </c>
      <c r="E2903" t="s">
        <v>30</v>
      </c>
      <c r="F2903">
        <v>34685.97</v>
      </c>
      <c r="G2903">
        <v>15.54</v>
      </c>
      <c r="H2903">
        <v>11211.9</v>
      </c>
    </row>
    <row r="2904" spans="1:8">
      <c r="A2904" t="s">
        <v>3218</v>
      </c>
      <c r="B2904" s="1">
        <v>45700</v>
      </c>
      <c r="C2904" t="s">
        <v>638</v>
      </c>
      <c r="D2904" t="s">
        <v>39</v>
      </c>
      <c r="E2904" t="s">
        <v>20</v>
      </c>
      <c r="F2904">
        <v>86670.74</v>
      </c>
      <c r="G2904">
        <v>9.1300000000000008</v>
      </c>
      <c r="H2904">
        <v>24724.11</v>
      </c>
    </row>
    <row r="2905" spans="1:8">
      <c r="A2905" t="s">
        <v>3219</v>
      </c>
      <c r="B2905" s="1">
        <v>45817</v>
      </c>
      <c r="C2905" t="s">
        <v>1140</v>
      </c>
      <c r="D2905" t="s">
        <v>23</v>
      </c>
      <c r="E2905" t="s">
        <v>17</v>
      </c>
      <c r="F2905">
        <v>201301.82</v>
      </c>
      <c r="G2905">
        <v>2.0499999999999998</v>
      </c>
      <c r="H2905">
        <v>81948.13</v>
      </c>
    </row>
    <row r="2906" spans="1:8">
      <c r="A2906" t="s">
        <v>3220</v>
      </c>
      <c r="B2906" s="1">
        <v>45885</v>
      </c>
      <c r="C2906" t="s">
        <v>525</v>
      </c>
      <c r="D2906" t="s">
        <v>10</v>
      </c>
      <c r="E2906" t="s">
        <v>17</v>
      </c>
      <c r="F2906">
        <v>239524.84</v>
      </c>
      <c r="G2906">
        <v>2.19</v>
      </c>
      <c r="H2906">
        <v>75006.78</v>
      </c>
    </row>
    <row r="2907" spans="1:8">
      <c r="A2907" t="s">
        <v>3221</v>
      </c>
      <c r="B2907" s="1">
        <v>45580</v>
      </c>
      <c r="C2907" t="s">
        <v>178</v>
      </c>
      <c r="D2907" t="s">
        <v>10</v>
      </c>
      <c r="E2907" t="s">
        <v>11</v>
      </c>
      <c r="F2907">
        <v>54913.67</v>
      </c>
      <c r="G2907">
        <v>2.25</v>
      </c>
      <c r="H2907">
        <v>27613.71</v>
      </c>
    </row>
    <row r="2908" spans="1:8">
      <c r="A2908" t="s">
        <v>3222</v>
      </c>
      <c r="B2908" s="1">
        <v>45331</v>
      </c>
      <c r="C2908" t="s">
        <v>303</v>
      </c>
      <c r="D2908" t="s">
        <v>23</v>
      </c>
      <c r="E2908" t="s">
        <v>30</v>
      </c>
      <c r="F2908">
        <v>93077.03</v>
      </c>
      <c r="G2908">
        <v>1.47</v>
      </c>
      <c r="H2908">
        <v>37602.400000000001</v>
      </c>
    </row>
    <row r="2909" spans="1:8">
      <c r="A2909" t="s">
        <v>3223</v>
      </c>
      <c r="B2909" s="1">
        <v>45664</v>
      </c>
      <c r="C2909" t="s">
        <v>1657</v>
      </c>
      <c r="D2909" t="s">
        <v>39</v>
      </c>
      <c r="E2909" t="s">
        <v>20</v>
      </c>
      <c r="F2909">
        <v>89385.51</v>
      </c>
      <c r="G2909">
        <v>17.28</v>
      </c>
      <c r="H2909">
        <v>48887.85</v>
      </c>
    </row>
    <row r="2910" spans="1:8">
      <c r="A2910" t="s">
        <v>3224</v>
      </c>
      <c r="B2910" s="1">
        <v>45576</v>
      </c>
      <c r="C2910" t="s">
        <v>231</v>
      </c>
      <c r="D2910" t="s">
        <v>14</v>
      </c>
      <c r="E2910" t="s">
        <v>30</v>
      </c>
      <c r="F2910">
        <v>126516.25</v>
      </c>
      <c r="G2910">
        <v>8.66</v>
      </c>
      <c r="H2910">
        <v>44182.78</v>
      </c>
    </row>
    <row r="2911" spans="1:8">
      <c r="A2911" t="s">
        <v>3225</v>
      </c>
      <c r="B2911" s="1">
        <v>45796</v>
      </c>
      <c r="C2911" t="s">
        <v>1240</v>
      </c>
      <c r="D2911" t="s">
        <v>10</v>
      </c>
      <c r="E2911" t="s">
        <v>20</v>
      </c>
      <c r="F2911">
        <v>28755.599999999999</v>
      </c>
      <c r="G2911">
        <v>16.52</v>
      </c>
      <c r="H2911">
        <v>10260.540000000001</v>
      </c>
    </row>
    <row r="2912" spans="1:8">
      <c r="A2912" t="s">
        <v>3226</v>
      </c>
      <c r="B2912" s="1">
        <v>45929</v>
      </c>
      <c r="C2912" t="s">
        <v>210</v>
      </c>
      <c r="D2912" t="s">
        <v>23</v>
      </c>
      <c r="E2912" t="s">
        <v>30</v>
      </c>
      <c r="F2912">
        <v>191300.95</v>
      </c>
      <c r="G2912">
        <v>5.85</v>
      </c>
      <c r="H2912">
        <v>94188.800000000003</v>
      </c>
    </row>
    <row r="2913" spans="1:8">
      <c r="A2913" t="s">
        <v>3227</v>
      </c>
      <c r="B2913" s="1">
        <v>45649</v>
      </c>
      <c r="C2913" t="s">
        <v>207</v>
      </c>
      <c r="D2913" t="s">
        <v>23</v>
      </c>
      <c r="E2913" t="s">
        <v>30</v>
      </c>
      <c r="F2913">
        <v>162007.4</v>
      </c>
      <c r="G2913">
        <v>14.19</v>
      </c>
      <c r="H2913">
        <v>77755.42</v>
      </c>
    </row>
    <row r="2914" spans="1:8">
      <c r="A2914" t="s">
        <v>3228</v>
      </c>
      <c r="B2914" s="1">
        <v>45506</v>
      </c>
      <c r="C2914" t="s">
        <v>1657</v>
      </c>
      <c r="D2914" t="s">
        <v>14</v>
      </c>
      <c r="E2914" t="s">
        <v>17</v>
      </c>
      <c r="F2914">
        <v>10105.969999999999</v>
      </c>
      <c r="G2914">
        <v>12.77</v>
      </c>
      <c r="H2914">
        <v>2891.64</v>
      </c>
    </row>
    <row r="2915" spans="1:8">
      <c r="A2915" t="s">
        <v>3229</v>
      </c>
      <c r="B2915" s="1">
        <v>45307</v>
      </c>
      <c r="C2915" t="s">
        <v>445</v>
      </c>
      <c r="D2915" t="s">
        <v>10</v>
      </c>
      <c r="E2915" t="s">
        <v>30</v>
      </c>
      <c r="F2915">
        <v>228254.58</v>
      </c>
      <c r="G2915">
        <v>17.37</v>
      </c>
      <c r="H2915">
        <v>86970.43</v>
      </c>
    </row>
    <row r="2916" spans="1:8">
      <c r="A2916" t="s">
        <v>3230</v>
      </c>
      <c r="B2916" s="1">
        <v>45667</v>
      </c>
      <c r="C2916" t="s">
        <v>380</v>
      </c>
      <c r="D2916" t="s">
        <v>14</v>
      </c>
      <c r="E2916" t="s">
        <v>20</v>
      </c>
      <c r="F2916">
        <v>25298.34</v>
      </c>
      <c r="G2916">
        <v>2.2599999999999998</v>
      </c>
      <c r="H2916">
        <v>6624.89</v>
      </c>
    </row>
    <row r="2917" spans="1:8">
      <c r="A2917" t="s">
        <v>3231</v>
      </c>
      <c r="B2917" s="1">
        <v>45916</v>
      </c>
      <c r="C2917" t="s">
        <v>647</v>
      </c>
      <c r="D2917" t="s">
        <v>23</v>
      </c>
      <c r="E2917" t="s">
        <v>30</v>
      </c>
      <c r="F2917">
        <v>55557.79</v>
      </c>
      <c r="G2917">
        <v>18.829999999999998</v>
      </c>
      <c r="H2917">
        <v>16213.54</v>
      </c>
    </row>
    <row r="2918" spans="1:8">
      <c r="A2918" t="s">
        <v>3232</v>
      </c>
      <c r="B2918" s="1">
        <v>45560</v>
      </c>
      <c r="C2918" t="s">
        <v>194</v>
      </c>
      <c r="D2918" t="s">
        <v>10</v>
      </c>
      <c r="E2918" t="s">
        <v>20</v>
      </c>
      <c r="F2918">
        <v>68642.41</v>
      </c>
      <c r="G2918">
        <v>22.21</v>
      </c>
      <c r="H2918">
        <v>19781.349999999999</v>
      </c>
    </row>
    <row r="2919" spans="1:8">
      <c r="A2919" t="s">
        <v>3233</v>
      </c>
      <c r="B2919" s="1">
        <v>45680</v>
      </c>
      <c r="C2919" t="s">
        <v>243</v>
      </c>
      <c r="D2919" t="s">
        <v>10</v>
      </c>
      <c r="E2919" t="s">
        <v>20</v>
      </c>
      <c r="F2919">
        <v>154395.51999999999</v>
      </c>
      <c r="G2919">
        <v>16</v>
      </c>
      <c r="H2919">
        <v>48248.74</v>
      </c>
    </row>
    <row r="2920" spans="1:8">
      <c r="A2920" t="s">
        <v>3234</v>
      </c>
      <c r="B2920" s="1">
        <v>45365</v>
      </c>
      <c r="C2920" t="s">
        <v>490</v>
      </c>
      <c r="D2920" t="s">
        <v>39</v>
      </c>
      <c r="E2920" t="s">
        <v>11</v>
      </c>
      <c r="F2920">
        <v>80778.070000000007</v>
      </c>
      <c r="G2920">
        <v>13.12</v>
      </c>
      <c r="H2920">
        <v>29905.17</v>
      </c>
    </row>
    <row r="2921" spans="1:8">
      <c r="A2921" t="s">
        <v>3235</v>
      </c>
      <c r="B2921" s="1">
        <v>45909</v>
      </c>
      <c r="C2921" t="s">
        <v>83</v>
      </c>
      <c r="D2921" t="s">
        <v>23</v>
      </c>
      <c r="E2921" t="s">
        <v>20</v>
      </c>
      <c r="F2921">
        <v>103965.42</v>
      </c>
      <c r="G2921">
        <v>20.25</v>
      </c>
      <c r="H2921">
        <v>33604.07</v>
      </c>
    </row>
    <row r="2922" spans="1:8">
      <c r="A2922" t="s">
        <v>3236</v>
      </c>
      <c r="B2922" s="1">
        <v>45435</v>
      </c>
      <c r="C2922" t="s">
        <v>667</v>
      </c>
      <c r="D2922" t="s">
        <v>23</v>
      </c>
      <c r="E2922" t="s">
        <v>30</v>
      </c>
      <c r="F2922">
        <v>221453.55</v>
      </c>
      <c r="G2922">
        <v>17.059999999999999</v>
      </c>
      <c r="H2922">
        <v>106446.37</v>
      </c>
    </row>
    <row r="2923" spans="1:8">
      <c r="A2923" t="s">
        <v>3237</v>
      </c>
      <c r="B2923" s="1">
        <v>45643</v>
      </c>
      <c r="C2923" t="s">
        <v>905</v>
      </c>
      <c r="D2923" t="s">
        <v>14</v>
      </c>
      <c r="E2923" t="s">
        <v>11</v>
      </c>
      <c r="F2923">
        <v>189636.22</v>
      </c>
      <c r="G2923">
        <v>17.38</v>
      </c>
      <c r="H2923">
        <v>56547.89</v>
      </c>
    </row>
    <row r="2924" spans="1:8">
      <c r="A2924" t="s">
        <v>3238</v>
      </c>
      <c r="B2924" s="1">
        <v>45351</v>
      </c>
      <c r="C2924" t="s">
        <v>81</v>
      </c>
      <c r="D2924" t="s">
        <v>14</v>
      </c>
      <c r="E2924" t="s">
        <v>17</v>
      </c>
      <c r="F2924">
        <v>82158.14</v>
      </c>
      <c r="G2924">
        <v>8.5500000000000007</v>
      </c>
      <c r="H2924">
        <v>43182.96</v>
      </c>
    </row>
    <row r="2925" spans="1:8">
      <c r="A2925" t="s">
        <v>3239</v>
      </c>
      <c r="B2925" s="1">
        <v>45891</v>
      </c>
      <c r="C2925" t="s">
        <v>98</v>
      </c>
      <c r="D2925" t="s">
        <v>14</v>
      </c>
      <c r="E2925" t="s">
        <v>11</v>
      </c>
      <c r="F2925">
        <v>30126.07</v>
      </c>
      <c r="G2925">
        <v>7.94</v>
      </c>
      <c r="H2925">
        <v>8085.23</v>
      </c>
    </row>
    <row r="2926" spans="1:8">
      <c r="A2926" t="s">
        <v>3240</v>
      </c>
      <c r="B2926" s="1">
        <v>45949</v>
      </c>
      <c r="C2926" t="s">
        <v>161</v>
      </c>
      <c r="D2926" t="s">
        <v>23</v>
      </c>
      <c r="E2926" t="s">
        <v>30</v>
      </c>
      <c r="F2926">
        <v>197926.38</v>
      </c>
      <c r="G2926">
        <v>24.31</v>
      </c>
      <c r="H2926">
        <v>68549.919999999998</v>
      </c>
    </row>
    <row r="2927" spans="1:8">
      <c r="A2927" t="s">
        <v>3241</v>
      </c>
      <c r="B2927" s="1">
        <v>45335</v>
      </c>
      <c r="C2927" t="s">
        <v>694</v>
      </c>
      <c r="D2927" t="s">
        <v>10</v>
      </c>
      <c r="E2927" t="s">
        <v>17</v>
      </c>
      <c r="F2927">
        <v>231920.86</v>
      </c>
      <c r="G2927">
        <v>4.16</v>
      </c>
      <c r="H2927">
        <v>61647.5</v>
      </c>
    </row>
    <row r="2928" spans="1:8">
      <c r="A2928" t="s">
        <v>3242</v>
      </c>
      <c r="B2928" s="1">
        <v>45841</v>
      </c>
      <c r="C2928" t="s">
        <v>95</v>
      </c>
      <c r="D2928" t="s">
        <v>39</v>
      </c>
      <c r="E2928" t="s">
        <v>17</v>
      </c>
      <c r="F2928">
        <v>185235.8</v>
      </c>
      <c r="G2928">
        <v>18.77</v>
      </c>
      <c r="H2928">
        <v>101379.77</v>
      </c>
    </row>
    <row r="2929" spans="1:8">
      <c r="A2929" t="s">
        <v>3243</v>
      </c>
      <c r="B2929" s="1">
        <v>45446</v>
      </c>
      <c r="C2929" t="s">
        <v>700</v>
      </c>
      <c r="D2929" t="s">
        <v>10</v>
      </c>
      <c r="E2929" t="s">
        <v>17</v>
      </c>
      <c r="F2929">
        <v>24404.71</v>
      </c>
      <c r="G2929">
        <v>0.33</v>
      </c>
      <c r="H2929">
        <v>8638.08</v>
      </c>
    </row>
    <row r="2930" spans="1:8">
      <c r="A2930" t="s">
        <v>3244</v>
      </c>
      <c r="B2930" s="1">
        <v>45400</v>
      </c>
      <c r="C2930" t="s">
        <v>1311</v>
      </c>
      <c r="D2930" t="s">
        <v>23</v>
      </c>
      <c r="E2930" t="s">
        <v>11</v>
      </c>
      <c r="F2930">
        <v>218143.59</v>
      </c>
      <c r="G2930">
        <v>8.77</v>
      </c>
      <c r="H2930">
        <v>75826.820000000007</v>
      </c>
    </row>
    <row r="2931" spans="1:8">
      <c r="A2931" t="s">
        <v>3245</v>
      </c>
      <c r="B2931" s="1">
        <v>45531</v>
      </c>
      <c r="C2931" t="s">
        <v>408</v>
      </c>
      <c r="D2931" t="s">
        <v>23</v>
      </c>
      <c r="E2931" t="s">
        <v>20</v>
      </c>
      <c r="F2931">
        <v>34957.699999999997</v>
      </c>
      <c r="G2931">
        <v>1.0900000000000001</v>
      </c>
      <c r="H2931">
        <v>8938.2999999999993</v>
      </c>
    </row>
    <row r="2932" spans="1:8">
      <c r="A2932" t="s">
        <v>3246</v>
      </c>
      <c r="B2932" s="1">
        <v>45315</v>
      </c>
      <c r="C2932" t="s">
        <v>336</v>
      </c>
      <c r="D2932" t="s">
        <v>39</v>
      </c>
      <c r="E2932" t="s">
        <v>11</v>
      </c>
      <c r="F2932">
        <v>71749.48</v>
      </c>
      <c r="G2932">
        <v>14.37</v>
      </c>
      <c r="H2932">
        <v>18891.98</v>
      </c>
    </row>
    <row r="2933" spans="1:8">
      <c r="A2933" t="s">
        <v>3247</v>
      </c>
      <c r="B2933" s="1">
        <v>45601</v>
      </c>
      <c r="C2933" t="s">
        <v>647</v>
      </c>
      <c r="D2933" t="s">
        <v>23</v>
      </c>
      <c r="E2933" t="s">
        <v>30</v>
      </c>
      <c r="F2933">
        <v>51889.97</v>
      </c>
      <c r="G2933">
        <v>20.420000000000002</v>
      </c>
      <c r="H2933">
        <v>26399.65</v>
      </c>
    </row>
    <row r="2934" spans="1:8">
      <c r="A2934" t="s">
        <v>3248</v>
      </c>
      <c r="B2934" s="1">
        <v>45463</v>
      </c>
      <c r="C2934" t="s">
        <v>311</v>
      </c>
      <c r="D2934" t="s">
        <v>23</v>
      </c>
      <c r="E2934" t="s">
        <v>11</v>
      </c>
      <c r="F2934">
        <v>33656.660000000003</v>
      </c>
      <c r="G2934">
        <v>7.78</v>
      </c>
      <c r="H2934">
        <v>15527.87</v>
      </c>
    </row>
    <row r="2935" spans="1:8">
      <c r="A2935" t="s">
        <v>3249</v>
      </c>
      <c r="B2935" s="1">
        <v>45927</v>
      </c>
      <c r="C2935" t="s">
        <v>263</v>
      </c>
      <c r="D2935" t="s">
        <v>39</v>
      </c>
      <c r="E2935" t="s">
        <v>11</v>
      </c>
      <c r="F2935">
        <v>143820.43</v>
      </c>
      <c r="G2935">
        <v>11.1</v>
      </c>
      <c r="H2935">
        <v>39002.15</v>
      </c>
    </row>
    <row r="2936" spans="1:8">
      <c r="A2936" t="s">
        <v>3250</v>
      </c>
      <c r="B2936" s="1">
        <v>45727</v>
      </c>
      <c r="C2936" t="s">
        <v>273</v>
      </c>
      <c r="D2936" t="s">
        <v>23</v>
      </c>
      <c r="E2936" t="s">
        <v>11</v>
      </c>
      <c r="F2936">
        <v>100509.69</v>
      </c>
      <c r="G2936">
        <v>21.59</v>
      </c>
      <c r="H2936">
        <v>31130.51</v>
      </c>
    </row>
    <row r="2937" spans="1:8">
      <c r="A2937" t="s">
        <v>3251</v>
      </c>
      <c r="B2937" s="1">
        <v>45974</v>
      </c>
      <c r="C2937" t="s">
        <v>450</v>
      </c>
      <c r="D2937" t="s">
        <v>14</v>
      </c>
      <c r="E2937" t="s">
        <v>20</v>
      </c>
      <c r="F2937">
        <v>249818.3</v>
      </c>
      <c r="G2937">
        <v>7.34</v>
      </c>
      <c r="H2937">
        <v>71035.429999999993</v>
      </c>
    </row>
    <row r="2938" spans="1:8">
      <c r="A2938" t="s">
        <v>3252</v>
      </c>
      <c r="B2938" s="1">
        <v>45807</v>
      </c>
      <c r="C2938" t="s">
        <v>200</v>
      </c>
      <c r="D2938" t="s">
        <v>23</v>
      </c>
      <c r="E2938" t="s">
        <v>17</v>
      </c>
      <c r="F2938">
        <v>180462.75</v>
      </c>
      <c r="G2938">
        <v>18.350000000000001</v>
      </c>
      <c r="H2938">
        <v>81773.31</v>
      </c>
    </row>
    <row r="2939" spans="1:8">
      <c r="A2939" t="s">
        <v>3253</v>
      </c>
      <c r="B2939" s="1">
        <v>45652</v>
      </c>
      <c r="C2939" t="s">
        <v>769</v>
      </c>
      <c r="D2939" t="s">
        <v>14</v>
      </c>
      <c r="E2939" t="s">
        <v>11</v>
      </c>
      <c r="F2939">
        <v>181622.78</v>
      </c>
      <c r="G2939">
        <v>12.09</v>
      </c>
      <c r="H2939">
        <v>62566.87</v>
      </c>
    </row>
    <row r="2940" spans="1:8">
      <c r="A2940" t="s">
        <v>3254</v>
      </c>
      <c r="B2940" s="1">
        <v>45945</v>
      </c>
      <c r="C2940" t="s">
        <v>1151</v>
      </c>
      <c r="D2940" t="s">
        <v>39</v>
      </c>
      <c r="E2940" t="s">
        <v>11</v>
      </c>
      <c r="F2940">
        <v>142464.97</v>
      </c>
      <c r="G2940">
        <v>16.07</v>
      </c>
      <c r="H2940">
        <v>71158.95</v>
      </c>
    </row>
    <row r="2941" spans="1:8">
      <c r="A2941" t="s">
        <v>3255</v>
      </c>
      <c r="B2941" s="1">
        <v>45342</v>
      </c>
      <c r="C2941" t="s">
        <v>636</v>
      </c>
      <c r="D2941" t="s">
        <v>39</v>
      </c>
      <c r="E2941" t="s">
        <v>17</v>
      </c>
      <c r="F2941">
        <v>165667.84</v>
      </c>
      <c r="G2941">
        <v>12.44</v>
      </c>
      <c r="H2941">
        <v>88546.33</v>
      </c>
    </row>
    <row r="2942" spans="1:8">
      <c r="A2942" t="s">
        <v>3256</v>
      </c>
      <c r="B2942" s="1">
        <v>45813</v>
      </c>
      <c r="C2942" t="s">
        <v>631</v>
      </c>
      <c r="D2942" t="s">
        <v>23</v>
      </c>
      <c r="E2942" t="s">
        <v>20</v>
      </c>
      <c r="F2942">
        <v>21087.27</v>
      </c>
      <c r="G2942">
        <v>24.58</v>
      </c>
      <c r="H2942">
        <v>10423.200000000001</v>
      </c>
    </row>
    <row r="2943" spans="1:8">
      <c r="A2943" t="s">
        <v>3257</v>
      </c>
      <c r="B2943" s="1">
        <v>45513</v>
      </c>
      <c r="C2943" t="s">
        <v>391</v>
      </c>
      <c r="D2943" t="s">
        <v>10</v>
      </c>
      <c r="E2943" t="s">
        <v>20</v>
      </c>
      <c r="F2943">
        <v>169613.93</v>
      </c>
      <c r="G2943">
        <v>16.559999999999999</v>
      </c>
      <c r="H2943">
        <v>56077.95</v>
      </c>
    </row>
    <row r="2944" spans="1:8">
      <c r="A2944" t="s">
        <v>3258</v>
      </c>
      <c r="B2944" s="1">
        <v>45782</v>
      </c>
      <c r="C2944" t="s">
        <v>158</v>
      </c>
      <c r="D2944" t="s">
        <v>14</v>
      </c>
      <c r="E2944" t="s">
        <v>20</v>
      </c>
      <c r="F2944">
        <v>224794.13</v>
      </c>
      <c r="G2944">
        <v>5.86</v>
      </c>
      <c r="H2944">
        <v>97030.720000000001</v>
      </c>
    </row>
    <row r="2945" spans="1:8">
      <c r="A2945" t="s">
        <v>3259</v>
      </c>
      <c r="B2945" s="1">
        <v>45744</v>
      </c>
      <c r="C2945" t="s">
        <v>1084</v>
      </c>
      <c r="D2945" t="s">
        <v>14</v>
      </c>
      <c r="E2945" t="s">
        <v>20</v>
      </c>
      <c r="F2945">
        <v>161400.17000000001</v>
      </c>
      <c r="G2945">
        <v>12.55</v>
      </c>
      <c r="H2945">
        <v>52363.53</v>
      </c>
    </row>
    <row r="2946" spans="1:8">
      <c r="A2946" t="s">
        <v>3260</v>
      </c>
      <c r="B2946" s="1">
        <v>45997</v>
      </c>
      <c r="C2946" t="s">
        <v>117</v>
      </c>
      <c r="D2946" t="s">
        <v>14</v>
      </c>
      <c r="E2946" t="s">
        <v>20</v>
      </c>
      <c r="F2946">
        <v>248457.9</v>
      </c>
      <c r="G2946">
        <v>18.32</v>
      </c>
      <c r="H2946">
        <v>63358.47</v>
      </c>
    </row>
    <row r="2947" spans="1:8">
      <c r="A2947" t="s">
        <v>3261</v>
      </c>
      <c r="B2947" s="1">
        <v>46000</v>
      </c>
      <c r="C2947" t="s">
        <v>144</v>
      </c>
      <c r="D2947" t="s">
        <v>10</v>
      </c>
      <c r="E2947" t="s">
        <v>11</v>
      </c>
      <c r="F2947">
        <v>91948.45</v>
      </c>
      <c r="G2947">
        <v>16.18</v>
      </c>
      <c r="H2947">
        <v>31959.02</v>
      </c>
    </row>
    <row r="2948" spans="1:8">
      <c r="A2948" t="s">
        <v>3262</v>
      </c>
      <c r="B2948" s="1">
        <v>45635</v>
      </c>
      <c r="C2948" t="s">
        <v>790</v>
      </c>
      <c r="D2948" t="s">
        <v>23</v>
      </c>
      <c r="E2948" t="s">
        <v>17</v>
      </c>
      <c r="F2948">
        <v>116765.8</v>
      </c>
      <c r="G2948">
        <v>2.5099999999999998</v>
      </c>
      <c r="H2948">
        <v>60995.48</v>
      </c>
    </row>
    <row r="2949" spans="1:8">
      <c r="A2949" t="s">
        <v>3263</v>
      </c>
      <c r="B2949" s="1">
        <v>45419</v>
      </c>
      <c r="C2949" t="s">
        <v>603</v>
      </c>
      <c r="D2949" t="s">
        <v>23</v>
      </c>
      <c r="E2949" t="s">
        <v>11</v>
      </c>
      <c r="F2949">
        <v>224597.24</v>
      </c>
      <c r="G2949">
        <v>23.72</v>
      </c>
      <c r="H2949">
        <v>107092.17</v>
      </c>
    </row>
    <row r="2950" spans="1:8">
      <c r="A2950" t="s">
        <v>3264</v>
      </c>
      <c r="B2950" s="1">
        <v>45927</v>
      </c>
      <c r="C2950" t="s">
        <v>380</v>
      </c>
      <c r="D2950" t="s">
        <v>14</v>
      </c>
      <c r="E2950" t="s">
        <v>20</v>
      </c>
      <c r="F2950">
        <v>224424.74</v>
      </c>
      <c r="G2950">
        <v>1.44</v>
      </c>
      <c r="H2950">
        <v>105211.59</v>
      </c>
    </row>
    <row r="2951" spans="1:8">
      <c r="A2951" t="s">
        <v>3265</v>
      </c>
      <c r="B2951" s="1">
        <v>45491</v>
      </c>
      <c r="C2951" t="s">
        <v>450</v>
      </c>
      <c r="D2951" t="s">
        <v>14</v>
      </c>
      <c r="E2951" t="s">
        <v>30</v>
      </c>
      <c r="F2951">
        <v>54338.52</v>
      </c>
      <c r="G2951">
        <v>13.74</v>
      </c>
      <c r="H2951">
        <v>25553.97</v>
      </c>
    </row>
    <row r="2952" spans="1:8">
      <c r="A2952" t="s">
        <v>3266</v>
      </c>
      <c r="B2952" s="1">
        <v>45760</v>
      </c>
      <c r="C2952" t="s">
        <v>277</v>
      </c>
      <c r="D2952" t="s">
        <v>23</v>
      </c>
      <c r="E2952" t="s">
        <v>30</v>
      </c>
      <c r="F2952">
        <v>128605.93</v>
      </c>
      <c r="G2952">
        <v>24.92</v>
      </c>
      <c r="H2952">
        <v>35286.28</v>
      </c>
    </row>
    <row r="2953" spans="1:8">
      <c r="A2953" t="s">
        <v>3267</v>
      </c>
      <c r="B2953" s="1">
        <v>45576</v>
      </c>
      <c r="C2953" t="s">
        <v>662</v>
      </c>
      <c r="D2953" t="s">
        <v>14</v>
      </c>
      <c r="E2953" t="s">
        <v>11</v>
      </c>
      <c r="F2953">
        <v>249812.49</v>
      </c>
      <c r="G2953">
        <v>7.31</v>
      </c>
      <c r="H2953">
        <v>78979.5</v>
      </c>
    </row>
    <row r="2954" spans="1:8">
      <c r="A2954" t="s">
        <v>3268</v>
      </c>
      <c r="B2954" s="1">
        <v>45590</v>
      </c>
      <c r="C2954" t="s">
        <v>365</v>
      </c>
      <c r="D2954" t="s">
        <v>14</v>
      </c>
      <c r="E2954" t="s">
        <v>17</v>
      </c>
      <c r="F2954">
        <v>175640.1</v>
      </c>
      <c r="G2954">
        <v>4.92</v>
      </c>
      <c r="H2954">
        <v>72860.73</v>
      </c>
    </row>
    <row r="2955" spans="1:8">
      <c r="A2955" t="s">
        <v>3269</v>
      </c>
      <c r="B2955" s="1">
        <v>45763</v>
      </c>
      <c r="C2955" t="s">
        <v>16</v>
      </c>
      <c r="D2955" t="s">
        <v>14</v>
      </c>
      <c r="E2955" t="s">
        <v>20</v>
      </c>
      <c r="F2955">
        <v>107352.62</v>
      </c>
      <c r="G2955">
        <v>1.81</v>
      </c>
      <c r="H2955">
        <v>44451.85</v>
      </c>
    </row>
    <row r="2956" spans="1:8">
      <c r="A2956" t="s">
        <v>3270</v>
      </c>
      <c r="B2956" s="1">
        <v>45580</v>
      </c>
      <c r="C2956" t="s">
        <v>455</v>
      </c>
      <c r="D2956" t="s">
        <v>39</v>
      </c>
      <c r="E2956" t="s">
        <v>20</v>
      </c>
      <c r="F2956">
        <v>35976.080000000002</v>
      </c>
      <c r="G2956">
        <v>0.23</v>
      </c>
      <c r="H2956">
        <v>11254.76</v>
      </c>
    </row>
    <row r="2957" spans="1:8">
      <c r="A2957" t="s">
        <v>3271</v>
      </c>
      <c r="B2957" s="1">
        <v>45554</v>
      </c>
      <c r="C2957" t="s">
        <v>314</v>
      </c>
      <c r="D2957" t="s">
        <v>23</v>
      </c>
      <c r="E2957" t="s">
        <v>11</v>
      </c>
      <c r="F2957">
        <v>191071.89</v>
      </c>
      <c r="G2957">
        <v>19.66</v>
      </c>
      <c r="H2957">
        <v>72548.350000000006</v>
      </c>
    </row>
    <row r="2958" spans="1:8">
      <c r="A2958" t="s">
        <v>3272</v>
      </c>
      <c r="B2958" s="1">
        <v>45896</v>
      </c>
      <c r="C2958" t="s">
        <v>752</v>
      </c>
      <c r="D2958" t="s">
        <v>23</v>
      </c>
      <c r="E2958" t="s">
        <v>20</v>
      </c>
      <c r="F2958">
        <v>67930.850000000006</v>
      </c>
      <c r="G2958">
        <v>12.31</v>
      </c>
      <c r="H2958">
        <v>36200.43</v>
      </c>
    </row>
    <row r="2959" spans="1:8">
      <c r="A2959" t="s">
        <v>3273</v>
      </c>
      <c r="B2959" s="1">
        <v>45713</v>
      </c>
      <c r="C2959" t="s">
        <v>115</v>
      </c>
      <c r="D2959" t="s">
        <v>14</v>
      </c>
      <c r="E2959" t="s">
        <v>11</v>
      </c>
      <c r="F2959">
        <v>105240.35</v>
      </c>
      <c r="G2959">
        <v>21.6</v>
      </c>
      <c r="H2959">
        <v>38125.96</v>
      </c>
    </row>
    <row r="2960" spans="1:8">
      <c r="A2960" t="s">
        <v>3274</v>
      </c>
      <c r="B2960" s="1">
        <v>45812</v>
      </c>
      <c r="C2960" t="s">
        <v>67</v>
      </c>
      <c r="D2960" t="s">
        <v>39</v>
      </c>
      <c r="E2960" t="s">
        <v>11</v>
      </c>
      <c r="F2960">
        <v>157561.26999999999</v>
      </c>
      <c r="G2960">
        <v>7.69</v>
      </c>
      <c r="H2960">
        <v>60418.85</v>
      </c>
    </row>
    <row r="2961" spans="1:8">
      <c r="A2961" t="s">
        <v>3275</v>
      </c>
      <c r="B2961" s="1">
        <v>45706</v>
      </c>
      <c r="C2961" t="s">
        <v>61</v>
      </c>
      <c r="D2961" t="s">
        <v>39</v>
      </c>
      <c r="E2961" t="s">
        <v>17</v>
      </c>
      <c r="F2961">
        <v>187519.91</v>
      </c>
      <c r="G2961">
        <v>2.17</v>
      </c>
      <c r="H2961">
        <v>65315.57</v>
      </c>
    </row>
    <row r="2962" spans="1:8">
      <c r="A2962" t="s">
        <v>3276</v>
      </c>
      <c r="B2962" s="1">
        <v>45587</v>
      </c>
      <c r="C2962" t="s">
        <v>51</v>
      </c>
      <c r="D2962" t="s">
        <v>10</v>
      </c>
      <c r="E2962" t="s">
        <v>17</v>
      </c>
      <c r="F2962">
        <v>176687.33</v>
      </c>
      <c r="G2962">
        <v>22.26</v>
      </c>
      <c r="H2962">
        <v>93991.59</v>
      </c>
    </row>
    <row r="2963" spans="1:8">
      <c r="A2963" t="s">
        <v>3277</v>
      </c>
      <c r="B2963" s="1">
        <v>45948</v>
      </c>
      <c r="C2963" t="s">
        <v>1067</v>
      </c>
      <c r="D2963" t="s">
        <v>39</v>
      </c>
      <c r="E2963" t="s">
        <v>17</v>
      </c>
      <c r="F2963">
        <v>38408.660000000003</v>
      </c>
      <c r="G2963">
        <v>23.96</v>
      </c>
      <c r="H2963">
        <v>19585.560000000001</v>
      </c>
    </row>
    <row r="2964" spans="1:8">
      <c r="A2964" t="s">
        <v>3278</v>
      </c>
      <c r="B2964" s="1">
        <v>45397</v>
      </c>
      <c r="C2964" t="s">
        <v>622</v>
      </c>
      <c r="D2964" t="s">
        <v>10</v>
      </c>
      <c r="E2964" t="s">
        <v>11</v>
      </c>
      <c r="F2964">
        <v>197116.94</v>
      </c>
      <c r="G2964">
        <v>3.31</v>
      </c>
      <c r="H2964">
        <v>99475.72</v>
      </c>
    </row>
    <row r="2965" spans="1:8">
      <c r="A2965" t="s">
        <v>3279</v>
      </c>
      <c r="B2965" s="1">
        <v>45364</v>
      </c>
      <c r="C2965" t="s">
        <v>1458</v>
      </c>
      <c r="D2965" t="s">
        <v>23</v>
      </c>
      <c r="E2965" t="s">
        <v>17</v>
      </c>
      <c r="F2965">
        <v>203719.74</v>
      </c>
      <c r="G2965">
        <v>11.65</v>
      </c>
      <c r="H2965">
        <v>81456.679999999993</v>
      </c>
    </row>
    <row r="2966" spans="1:8">
      <c r="A2966" t="s">
        <v>3280</v>
      </c>
      <c r="B2966" s="1">
        <v>45802</v>
      </c>
      <c r="C2966" t="s">
        <v>603</v>
      </c>
      <c r="D2966" t="s">
        <v>10</v>
      </c>
      <c r="E2966" t="s">
        <v>17</v>
      </c>
      <c r="F2966">
        <v>103496.13</v>
      </c>
      <c r="G2966">
        <v>21.67</v>
      </c>
      <c r="H2966">
        <v>46639.16</v>
      </c>
    </row>
    <row r="2967" spans="1:8">
      <c r="A2967" t="s">
        <v>3281</v>
      </c>
      <c r="B2967" s="1">
        <v>45864</v>
      </c>
      <c r="C2967" t="s">
        <v>282</v>
      </c>
      <c r="D2967" t="s">
        <v>23</v>
      </c>
      <c r="E2967" t="s">
        <v>20</v>
      </c>
      <c r="F2967">
        <v>139261.82</v>
      </c>
      <c r="G2967">
        <v>14.69</v>
      </c>
      <c r="H2967">
        <v>38261.79</v>
      </c>
    </row>
    <row r="2968" spans="1:8">
      <c r="A2968" t="s">
        <v>3282</v>
      </c>
      <c r="B2968" s="1">
        <v>45549</v>
      </c>
      <c r="C2968" t="s">
        <v>423</v>
      </c>
      <c r="D2968" t="s">
        <v>10</v>
      </c>
      <c r="E2968" t="s">
        <v>30</v>
      </c>
      <c r="F2968">
        <v>196699.15</v>
      </c>
      <c r="G2968">
        <v>13.61</v>
      </c>
      <c r="H2968">
        <v>55879.37</v>
      </c>
    </row>
    <row r="2969" spans="1:8">
      <c r="A2969" t="s">
        <v>3283</v>
      </c>
      <c r="B2969" s="1">
        <v>45505</v>
      </c>
      <c r="C2969" t="s">
        <v>150</v>
      </c>
      <c r="D2969" t="s">
        <v>14</v>
      </c>
      <c r="E2969" t="s">
        <v>11</v>
      </c>
      <c r="F2969">
        <v>57246.61</v>
      </c>
      <c r="G2969">
        <v>20.91</v>
      </c>
      <c r="H2969">
        <v>15998.2</v>
      </c>
    </row>
    <row r="2970" spans="1:8">
      <c r="A2970" t="s">
        <v>3284</v>
      </c>
      <c r="B2970" s="1">
        <v>45344</v>
      </c>
      <c r="C2970" t="s">
        <v>1180</v>
      </c>
      <c r="D2970" t="s">
        <v>14</v>
      </c>
      <c r="E2970" t="s">
        <v>20</v>
      </c>
      <c r="F2970">
        <v>189231.38</v>
      </c>
      <c r="G2970">
        <v>10.89</v>
      </c>
      <c r="H2970">
        <v>101442.1</v>
      </c>
    </row>
    <row r="2971" spans="1:8">
      <c r="A2971" t="s">
        <v>3285</v>
      </c>
      <c r="B2971" s="1">
        <v>45775</v>
      </c>
      <c r="C2971" t="s">
        <v>27</v>
      </c>
      <c r="D2971" t="s">
        <v>14</v>
      </c>
      <c r="E2971" t="s">
        <v>17</v>
      </c>
      <c r="F2971">
        <v>214488.5</v>
      </c>
      <c r="G2971">
        <v>5.39</v>
      </c>
      <c r="H2971">
        <v>99978.92</v>
      </c>
    </row>
    <row r="2972" spans="1:8">
      <c r="A2972" t="s">
        <v>3286</v>
      </c>
      <c r="B2972" s="1">
        <v>45361</v>
      </c>
      <c r="C2972" t="s">
        <v>1234</v>
      </c>
      <c r="D2972" t="s">
        <v>14</v>
      </c>
      <c r="E2972" t="s">
        <v>20</v>
      </c>
      <c r="F2972">
        <v>148172.97</v>
      </c>
      <c r="G2972">
        <v>7.77</v>
      </c>
      <c r="H2972">
        <v>66915.14</v>
      </c>
    </row>
    <row r="2973" spans="1:8">
      <c r="A2973" t="s">
        <v>3287</v>
      </c>
      <c r="B2973" s="1">
        <v>45538</v>
      </c>
      <c r="C2973" t="s">
        <v>182</v>
      </c>
      <c r="D2973" t="s">
        <v>10</v>
      </c>
      <c r="E2973" t="s">
        <v>30</v>
      </c>
      <c r="F2973">
        <v>189316.7</v>
      </c>
      <c r="G2973">
        <v>16.32</v>
      </c>
      <c r="H2973">
        <v>98241.66</v>
      </c>
    </row>
    <row r="2974" spans="1:8">
      <c r="A2974" t="s">
        <v>3288</v>
      </c>
      <c r="B2974" s="1">
        <v>45696</v>
      </c>
      <c r="C2974" t="s">
        <v>790</v>
      </c>
      <c r="D2974" t="s">
        <v>14</v>
      </c>
      <c r="E2974" t="s">
        <v>17</v>
      </c>
      <c r="F2974">
        <v>131795.22</v>
      </c>
      <c r="G2974">
        <v>22.32</v>
      </c>
      <c r="H2974">
        <v>57323.63</v>
      </c>
    </row>
    <row r="2975" spans="1:8">
      <c r="A2975" t="s">
        <v>3289</v>
      </c>
      <c r="B2975" s="1">
        <v>45640</v>
      </c>
      <c r="C2975" t="s">
        <v>445</v>
      </c>
      <c r="D2975" t="s">
        <v>14</v>
      </c>
      <c r="E2975" t="s">
        <v>11</v>
      </c>
      <c r="F2975">
        <v>190533.99</v>
      </c>
      <c r="G2975">
        <v>22.07</v>
      </c>
      <c r="H2975">
        <v>93084.68</v>
      </c>
    </row>
    <row r="2976" spans="1:8">
      <c r="A2976" t="s">
        <v>3290</v>
      </c>
      <c r="B2976" s="1">
        <v>45379</v>
      </c>
      <c r="C2976" t="s">
        <v>641</v>
      </c>
      <c r="D2976" t="s">
        <v>14</v>
      </c>
      <c r="E2976" t="s">
        <v>11</v>
      </c>
      <c r="F2976">
        <v>142319.38</v>
      </c>
      <c r="G2976">
        <v>0.23</v>
      </c>
      <c r="H2976">
        <v>71989.570000000007</v>
      </c>
    </row>
    <row r="2977" spans="1:8">
      <c r="A2977" t="s">
        <v>3291</v>
      </c>
      <c r="B2977" s="1">
        <v>45592</v>
      </c>
      <c r="C2977" t="s">
        <v>81</v>
      </c>
      <c r="D2977" t="s">
        <v>10</v>
      </c>
      <c r="E2977" t="s">
        <v>30</v>
      </c>
      <c r="F2977">
        <v>54422.39</v>
      </c>
      <c r="G2977">
        <v>6.7</v>
      </c>
      <c r="H2977">
        <v>28844.18</v>
      </c>
    </row>
    <row r="2978" spans="1:8">
      <c r="A2978" t="s">
        <v>3292</v>
      </c>
      <c r="B2978" s="1">
        <v>45867</v>
      </c>
      <c r="C2978" t="s">
        <v>628</v>
      </c>
      <c r="D2978" t="s">
        <v>14</v>
      </c>
      <c r="E2978" t="s">
        <v>30</v>
      </c>
      <c r="F2978">
        <v>24684.240000000002</v>
      </c>
      <c r="G2978">
        <v>21.75</v>
      </c>
      <c r="H2978">
        <v>8495.9500000000007</v>
      </c>
    </row>
    <row r="2979" spans="1:8">
      <c r="A2979" t="s">
        <v>3293</v>
      </c>
      <c r="B2979" s="1">
        <v>45654</v>
      </c>
      <c r="C2979" t="s">
        <v>375</v>
      </c>
      <c r="D2979" t="s">
        <v>39</v>
      </c>
      <c r="E2979" t="s">
        <v>17</v>
      </c>
      <c r="F2979">
        <v>181616.89</v>
      </c>
      <c r="G2979">
        <v>2.3199999999999998</v>
      </c>
      <c r="H2979">
        <v>54412.95</v>
      </c>
    </row>
    <row r="2980" spans="1:8">
      <c r="A2980" t="s">
        <v>3294</v>
      </c>
      <c r="B2980" s="1">
        <v>45648</v>
      </c>
      <c r="C2980" t="s">
        <v>161</v>
      </c>
      <c r="D2980" t="s">
        <v>10</v>
      </c>
      <c r="E2980" t="s">
        <v>17</v>
      </c>
      <c r="F2980">
        <v>139728.14000000001</v>
      </c>
      <c r="G2980">
        <v>11.28</v>
      </c>
      <c r="H2980">
        <v>54070.71</v>
      </c>
    </row>
    <row r="2981" spans="1:8">
      <c r="A2981" t="s">
        <v>3295</v>
      </c>
      <c r="B2981" s="1">
        <v>45523</v>
      </c>
      <c r="C2981" t="s">
        <v>638</v>
      </c>
      <c r="D2981" t="s">
        <v>23</v>
      </c>
      <c r="E2981" t="s">
        <v>17</v>
      </c>
      <c r="F2981">
        <v>89516.800000000003</v>
      </c>
      <c r="G2981">
        <v>13.45</v>
      </c>
      <c r="H2981">
        <v>36459.370000000003</v>
      </c>
    </row>
    <row r="2982" spans="1:8">
      <c r="A2982" t="s">
        <v>3296</v>
      </c>
      <c r="B2982" s="1">
        <v>45641</v>
      </c>
      <c r="C2982" t="s">
        <v>61</v>
      </c>
      <c r="D2982" t="s">
        <v>14</v>
      </c>
      <c r="E2982" t="s">
        <v>20</v>
      </c>
      <c r="F2982">
        <v>168838.31</v>
      </c>
      <c r="G2982">
        <v>23.97</v>
      </c>
      <c r="H2982">
        <v>79779.22</v>
      </c>
    </row>
    <row r="2983" spans="1:8">
      <c r="A2983" t="s">
        <v>3297</v>
      </c>
      <c r="B2983" s="1">
        <v>45541</v>
      </c>
      <c r="C2983" t="s">
        <v>1146</v>
      </c>
      <c r="D2983" t="s">
        <v>10</v>
      </c>
      <c r="E2983" t="s">
        <v>20</v>
      </c>
      <c r="F2983">
        <v>194038.83</v>
      </c>
      <c r="G2983">
        <v>17.39</v>
      </c>
      <c r="H2983">
        <v>66641.100000000006</v>
      </c>
    </row>
    <row r="2984" spans="1:8">
      <c r="A2984" t="s">
        <v>3298</v>
      </c>
      <c r="B2984" s="1">
        <v>45899</v>
      </c>
      <c r="C2984" t="s">
        <v>595</v>
      </c>
      <c r="D2984" t="s">
        <v>14</v>
      </c>
      <c r="E2984" t="s">
        <v>20</v>
      </c>
      <c r="F2984">
        <v>88322.65</v>
      </c>
      <c r="G2984">
        <v>17.52</v>
      </c>
      <c r="H2984">
        <v>43004.25</v>
      </c>
    </row>
    <row r="2985" spans="1:8">
      <c r="A2985" t="s">
        <v>3299</v>
      </c>
      <c r="B2985" s="1">
        <v>45948</v>
      </c>
      <c r="C2985" t="s">
        <v>194</v>
      </c>
      <c r="D2985" t="s">
        <v>39</v>
      </c>
      <c r="E2985" t="s">
        <v>17</v>
      </c>
      <c r="F2985">
        <v>182891.06</v>
      </c>
      <c r="G2985">
        <v>19.420000000000002</v>
      </c>
      <c r="H2985">
        <v>89463.46</v>
      </c>
    </row>
    <row r="2986" spans="1:8">
      <c r="A2986" t="s">
        <v>3300</v>
      </c>
      <c r="B2986" s="1">
        <v>45984</v>
      </c>
      <c r="C2986" t="s">
        <v>79</v>
      </c>
      <c r="D2986" t="s">
        <v>10</v>
      </c>
      <c r="E2986" t="s">
        <v>30</v>
      </c>
      <c r="F2986">
        <v>68523.039999999994</v>
      </c>
      <c r="G2986">
        <v>2.97</v>
      </c>
      <c r="H2986">
        <v>23882.959999999999</v>
      </c>
    </row>
    <row r="2987" spans="1:8">
      <c r="A2987" t="s">
        <v>3301</v>
      </c>
      <c r="B2987" s="1">
        <v>45509</v>
      </c>
      <c r="C2987" t="s">
        <v>231</v>
      </c>
      <c r="D2987" t="s">
        <v>23</v>
      </c>
      <c r="E2987" t="s">
        <v>30</v>
      </c>
      <c r="F2987">
        <v>79330.2</v>
      </c>
      <c r="G2987">
        <v>20.11</v>
      </c>
      <c r="H2987">
        <v>38644.980000000003</v>
      </c>
    </row>
    <row r="2988" spans="1:8">
      <c r="A2988" t="s">
        <v>3302</v>
      </c>
      <c r="B2988" s="1">
        <v>45367</v>
      </c>
      <c r="C2988" t="s">
        <v>324</v>
      </c>
      <c r="D2988" t="s">
        <v>14</v>
      </c>
      <c r="E2988" t="s">
        <v>11</v>
      </c>
      <c r="F2988">
        <v>116486.04</v>
      </c>
      <c r="G2988">
        <v>15.79</v>
      </c>
      <c r="H2988">
        <v>40569.870000000003</v>
      </c>
    </row>
    <row r="2989" spans="1:8">
      <c r="A2989" t="s">
        <v>3303</v>
      </c>
      <c r="B2989" s="1">
        <v>45448</v>
      </c>
      <c r="C2989" t="s">
        <v>557</v>
      </c>
      <c r="D2989" t="s">
        <v>39</v>
      </c>
      <c r="E2989" t="s">
        <v>30</v>
      </c>
      <c r="F2989">
        <v>92160.29</v>
      </c>
      <c r="G2989">
        <v>20.53</v>
      </c>
      <c r="H2989">
        <v>26468.38</v>
      </c>
    </row>
    <row r="2990" spans="1:8">
      <c r="A2990" t="s">
        <v>3304</v>
      </c>
      <c r="B2990" s="1">
        <v>45557</v>
      </c>
      <c r="C2990" t="s">
        <v>694</v>
      </c>
      <c r="D2990" t="s">
        <v>14</v>
      </c>
      <c r="E2990" t="s">
        <v>17</v>
      </c>
      <c r="F2990">
        <v>69156.09</v>
      </c>
      <c r="G2990">
        <v>1.66</v>
      </c>
      <c r="H2990">
        <v>31448.799999999999</v>
      </c>
    </row>
    <row r="2991" spans="1:8">
      <c r="A2991" t="s">
        <v>3305</v>
      </c>
      <c r="B2991" s="1">
        <v>45503</v>
      </c>
      <c r="C2991" t="s">
        <v>672</v>
      </c>
      <c r="D2991" t="s">
        <v>14</v>
      </c>
      <c r="E2991" t="s">
        <v>20</v>
      </c>
      <c r="F2991">
        <v>106149.32</v>
      </c>
      <c r="G2991">
        <v>21.69</v>
      </c>
      <c r="H2991">
        <v>41376.07</v>
      </c>
    </row>
    <row r="2992" spans="1:8">
      <c r="A2992" t="s">
        <v>3306</v>
      </c>
      <c r="B2992" s="1">
        <v>45460</v>
      </c>
      <c r="C2992" t="s">
        <v>247</v>
      </c>
      <c r="D2992" t="s">
        <v>23</v>
      </c>
      <c r="E2992" t="s">
        <v>17</v>
      </c>
      <c r="F2992">
        <v>143556.46</v>
      </c>
      <c r="G2992">
        <v>17.809999999999999</v>
      </c>
      <c r="H2992">
        <v>66229.45</v>
      </c>
    </row>
    <row r="2993" spans="1:8">
      <c r="A2993" t="s">
        <v>3307</v>
      </c>
      <c r="B2993" s="1">
        <v>45530</v>
      </c>
      <c r="C2993" t="s">
        <v>45</v>
      </c>
      <c r="D2993" t="s">
        <v>23</v>
      </c>
      <c r="E2993" t="s">
        <v>17</v>
      </c>
      <c r="F2993">
        <v>222262.1</v>
      </c>
      <c r="G2993">
        <v>15.33</v>
      </c>
      <c r="H2993">
        <v>81645.14</v>
      </c>
    </row>
    <row r="2994" spans="1:8">
      <c r="A2994" t="s">
        <v>3308</v>
      </c>
      <c r="B2994" s="1">
        <v>45711</v>
      </c>
      <c r="C2994" t="s">
        <v>93</v>
      </c>
      <c r="D2994" t="s">
        <v>14</v>
      </c>
      <c r="E2994" t="s">
        <v>11</v>
      </c>
      <c r="F2994">
        <v>156072.01</v>
      </c>
      <c r="G2994">
        <v>4</v>
      </c>
      <c r="H2994">
        <v>63434.45</v>
      </c>
    </row>
    <row r="2995" spans="1:8">
      <c r="A2995" t="s">
        <v>3309</v>
      </c>
      <c r="B2995" s="1">
        <v>45295</v>
      </c>
      <c r="C2995" t="s">
        <v>1343</v>
      </c>
      <c r="D2995" t="s">
        <v>14</v>
      </c>
      <c r="E2995" t="s">
        <v>17</v>
      </c>
      <c r="F2995">
        <v>119860.13</v>
      </c>
      <c r="G2995">
        <v>19.3</v>
      </c>
      <c r="H2995">
        <v>61559.37</v>
      </c>
    </row>
    <row r="2996" spans="1:8">
      <c r="A2996" t="s">
        <v>3310</v>
      </c>
      <c r="B2996" s="1">
        <v>45705</v>
      </c>
      <c r="C2996" t="s">
        <v>247</v>
      </c>
      <c r="D2996" t="s">
        <v>39</v>
      </c>
      <c r="E2996" t="s">
        <v>11</v>
      </c>
      <c r="F2996">
        <v>65206.3</v>
      </c>
      <c r="G2996">
        <v>15.55</v>
      </c>
      <c r="H2996">
        <v>24172.78</v>
      </c>
    </row>
    <row r="2997" spans="1:8">
      <c r="A2997" t="s">
        <v>3311</v>
      </c>
      <c r="B2997" s="1">
        <v>45365</v>
      </c>
      <c r="C2997" t="s">
        <v>416</v>
      </c>
      <c r="D2997" t="s">
        <v>39</v>
      </c>
      <c r="E2997" t="s">
        <v>30</v>
      </c>
      <c r="F2997">
        <v>223648.25</v>
      </c>
      <c r="G2997">
        <v>20.58</v>
      </c>
      <c r="H2997">
        <v>97859.14</v>
      </c>
    </row>
    <row r="2998" spans="1:8">
      <c r="A2998" t="s">
        <v>3312</v>
      </c>
      <c r="B2998" s="1">
        <v>45365</v>
      </c>
      <c r="C2998" t="s">
        <v>188</v>
      </c>
      <c r="D2998" t="s">
        <v>10</v>
      </c>
      <c r="E2998" t="s">
        <v>30</v>
      </c>
      <c r="F2998">
        <v>166086.82999999999</v>
      </c>
      <c r="G2998">
        <v>20.73</v>
      </c>
      <c r="H2998">
        <v>48382.17</v>
      </c>
    </row>
    <row r="2999" spans="1:8">
      <c r="A2999" t="s">
        <v>3313</v>
      </c>
      <c r="B2999" s="1">
        <v>45419</v>
      </c>
      <c r="C2999" t="s">
        <v>954</v>
      </c>
      <c r="D2999" t="s">
        <v>39</v>
      </c>
      <c r="E2999" t="s">
        <v>20</v>
      </c>
      <c r="F2999">
        <v>44549.17</v>
      </c>
      <c r="G2999">
        <v>23.66</v>
      </c>
      <c r="H2999">
        <v>11578.8</v>
      </c>
    </row>
    <row r="3000" spans="1:8">
      <c r="A3000" t="s">
        <v>3314</v>
      </c>
      <c r="B3000" s="1">
        <v>46013</v>
      </c>
      <c r="C3000" t="s">
        <v>610</v>
      </c>
      <c r="D3000" t="s">
        <v>14</v>
      </c>
      <c r="E3000" t="s">
        <v>30</v>
      </c>
      <c r="F3000">
        <v>102591.83</v>
      </c>
      <c r="G3000">
        <v>25</v>
      </c>
      <c r="H3000">
        <v>54868.87</v>
      </c>
    </row>
    <row r="3001" spans="1:8">
      <c r="A3001" t="s">
        <v>3315</v>
      </c>
      <c r="B3001" s="1">
        <v>45881</v>
      </c>
      <c r="C3001" t="s">
        <v>286</v>
      </c>
      <c r="D3001" t="s">
        <v>23</v>
      </c>
      <c r="E3001" t="s">
        <v>30</v>
      </c>
      <c r="F3001">
        <v>63495.27</v>
      </c>
      <c r="G3001">
        <v>4.45</v>
      </c>
      <c r="H3001">
        <v>16473.78</v>
      </c>
    </row>
    <row r="3002" spans="1:8">
      <c r="A3002" t="s">
        <v>3316</v>
      </c>
      <c r="B3002" s="1">
        <v>45346</v>
      </c>
      <c r="C3002" t="s">
        <v>631</v>
      </c>
      <c r="D3002" t="s">
        <v>23</v>
      </c>
      <c r="E3002" t="s">
        <v>30</v>
      </c>
      <c r="F3002">
        <v>99363.15</v>
      </c>
      <c r="G3002">
        <v>7.12</v>
      </c>
      <c r="H3002">
        <v>45027.45</v>
      </c>
    </row>
    <row r="3003" spans="1:8">
      <c r="A3003" t="s">
        <v>3317</v>
      </c>
      <c r="B3003" s="1">
        <v>45859</v>
      </c>
      <c r="C3003" t="s">
        <v>81</v>
      </c>
      <c r="D3003" t="s">
        <v>14</v>
      </c>
      <c r="E3003" t="s">
        <v>30</v>
      </c>
      <c r="F3003">
        <v>241623.63</v>
      </c>
      <c r="G3003">
        <v>22.83</v>
      </c>
      <c r="H3003">
        <v>107458.2</v>
      </c>
    </row>
    <row r="3004" spans="1:8">
      <c r="A3004" t="s">
        <v>3318</v>
      </c>
      <c r="B3004" s="1">
        <v>45981</v>
      </c>
      <c r="C3004" t="s">
        <v>411</v>
      </c>
      <c r="D3004" t="s">
        <v>14</v>
      </c>
      <c r="E3004" t="s">
        <v>30</v>
      </c>
      <c r="F3004">
        <v>195299.26</v>
      </c>
      <c r="G3004">
        <v>12.34</v>
      </c>
      <c r="H3004">
        <v>100862.16</v>
      </c>
    </row>
    <row r="3005" spans="1:8">
      <c r="A3005" t="s">
        <v>3319</v>
      </c>
      <c r="B3005" s="1">
        <v>45938</v>
      </c>
      <c r="C3005" t="s">
        <v>575</v>
      </c>
      <c r="D3005" t="s">
        <v>39</v>
      </c>
      <c r="E3005" t="s">
        <v>30</v>
      </c>
      <c r="F3005">
        <v>141422.41</v>
      </c>
      <c r="G3005">
        <v>9.08</v>
      </c>
      <c r="H3005">
        <v>49804.21</v>
      </c>
    </row>
    <row r="3006" spans="1:8">
      <c r="A3006" t="s">
        <v>3320</v>
      </c>
      <c r="B3006" s="1">
        <v>45961</v>
      </c>
      <c r="C3006" t="s">
        <v>32</v>
      </c>
      <c r="D3006" t="s">
        <v>10</v>
      </c>
      <c r="E3006" t="s">
        <v>20</v>
      </c>
      <c r="F3006">
        <v>227040.35</v>
      </c>
      <c r="G3006">
        <v>13.3</v>
      </c>
      <c r="H3006">
        <v>72609.75</v>
      </c>
    </row>
    <row r="3007" spans="1:8">
      <c r="A3007" t="s">
        <v>3321</v>
      </c>
      <c r="B3007" s="1">
        <v>45775</v>
      </c>
      <c r="C3007" t="s">
        <v>752</v>
      </c>
      <c r="D3007" t="s">
        <v>39</v>
      </c>
      <c r="E3007" t="s">
        <v>17</v>
      </c>
      <c r="F3007">
        <v>115573.64</v>
      </c>
      <c r="G3007">
        <v>11.52</v>
      </c>
      <c r="H3007">
        <v>29123.75</v>
      </c>
    </row>
    <row r="3008" spans="1:8">
      <c r="A3008" t="s">
        <v>3322</v>
      </c>
      <c r="B3008" s="1">
        <v>45934</v>
      </c>
      <c r="C3008" t="s">
        <v>859</v>
      </c>
      <c r="D3008" t="s">
        <v>39</v>
      </c>
      <c r="E3008" t="s">
        <v>30</v>
      </c>
      <c r="F3008">
        <v>152430.62</v>
      </c>
      <c r="G3008">
        <v>22.02</v>
      </c>
      <c r="H3008">
        <v>64185.13</v>
      </c>
    </row>
    <row r="3009" spans="1:8">
      <c r="A3009" t="s">
        <v>3323</v>
      </c>
      <c r="B3009" s="1">
        <v>45982</v>
      </c>
      <c r="C3009" t="s">
        <v>167</v>
      </c>
      <c r="D3009" t="s">
        <v>10</v>
      </c>
      <c r="E3009" t="s">
        <v>20</v>
      </c>
      <c r="F3009">
        <v>75228.639999999999</v>
      </c>
      <c r="G3009">
        <v>22.56</v>
      </c>
      <c r="H3009">
        <v>41243.07</v>
      </c>
    </row>
    <row r="3010" spans="1:8">
      <c r="A3010" t="s">
        <v>3324</v>
      </c>
      <c r="B3010" s="1">
        <v>45766</v>
      </c>
      <c r="C3010" t="s">
        <v>633</v>
      </c>
      <c r="D3010" t="s">
        <v>23</v>
      </c>
      <c r="E3010" t="s">
        <v>11</v>
      </c>
      <c r="F3010">
        <v>139047.94</v>
      </c>
      <c r="G3010">
        <v>21.21</v>
      </c>
      <c r="H3010">
        <v>35887.21</v>
      </c>
    </row>
    <row r="3011" spans="1:8">
      <c r="A3011" t="s">
        <v>3325</v>
      </c>
      <c r="B3011" s="1">
        <v>45324</v>
      </c>
      <c r="C3011" t="s">
        <v>1624</v>
      </c>
      <c r="D3011" t="s">
        <v>23</v>
      </c>
      <c r="E3011" t="s">
        <v>30</v>
      </c>
      <c r="F3011">
        <v>66853.259999999995</v>
      </c>
      <c r="G3011">
        <v>19.72</v>
      </c>
      <c r="H3011">
        <v>24275.49</v>
      </c>
    </row>
    <row r="3012" spans="1:8">
      <c r="A3012" t="s">
        <v>3326</v>
      </c>
      <c r="B3012" s="1">
        <v>45714</v>
      </c>
      <c r="C3012" t="s">
        <v>799</v>
      </c>
      <c r="D3012" t="s">
        <v>23</v>
      </c>
      <c r="E3012" t="s">
        <v>30</v>
      </c>
      <c r="F3012">
        <v>145027.06</v>
      </c>
      <c r="G3012">
        <v>9.92</v>
      </c>
      <c r="H3012">
        <v>69022.53</v>
      </c>
    </row>
    <row r="3013" spans="1:8">
      <c r="A3013" t="s">
        <v>3327</v>
      </c>
      <c r="B3013" s="1">
        <v>45893</v>
      </c>
      <c r="C3013" t="s">
        <v>1247</v>
      </c>
      <c r="D3013" t="s">
        <v>10</v>
      </c>
      <c r="E3013" t="s">
        <v>11</v>
      </c>
      <c r="F3013">
        <v>88530.89</v>
      </c>
      <c r="G3013">
        <v>21.79</v>
      </c>
      <c r="H3013">
        <v>44013.13</v>
      </c>
    </row>
    <row r="3014" spans="1:8">
      <c r="A3014" t="s">
        <v>3328</v>
      </c>
      <c r="B3014" s="1">
        <v>45625</v>
      </c>
      <c r="C3014" t="s">
        <v>275</v>
      </c>
      <c r="D3014" t="s">
        <v>14</v>
      </c>
      <c r="E3014" t="s">
        <v>20</v>
      </c>
      <c r="F3014">
        <v>174285.52</v>
      </c>
      <c r="G3014">
        <v>9.8699999999999992</v>
      </c>
      <c r="H3014">
        <v>50775.73</v>
      </c>
    </row>
    <row r="3015" spans="1:8">
      <c r="A3015" t="s">
        <v>3329</v>
      </c>
      <c r="B3015" s="1">
        <v>45566</v>
      </c>
      <c r="C3015" t="s">
        <v>1130</v>
      </c>
      <c r="D3015" t="s">
        <v>10</v>
      </c>
      <c r="E3015" t="s">
        <v>30</v>
      </c>
      <c r="F3015">
        <v>35244.1</v>
      </c>
      <c r="G3015">
        <v>12.72</v>
      </c>
      <c r="H3015">
        <v>18809.89</v>
      </c>
    </row>
    <row r="3016" spans="1:8">
      <c r="A3016" t="s">
        <v>3330</v>
      </c>
      <c r="B3016" s="1">
        <v>45338</v>
      </c>
      <c r="C3016" t="s">
        <v>1137</v>
      </c>
      <c r="D3016" t="s">
        <v>23</v>
      </c>
      <c r="E3016" t="s">
        <v>17</v>
      </c>
      <c r="F3016">
        <v>212546.75</v>
      </c>
      <c r="G3016">
        <v>24.63</v>
      </c>
      <c r="H3016">
        <v>88997.23</v>
      </c>
    </row>
    <row r="3017" spans="1:8">
      <c r="A3017" t="s">
        <v>3331</v>
      </c>
      <c r="B3017" s="1">
        <v>45795</v>
      </c>
      <c r="C3017" t="s">
        <v>105</v>
      </c>
      <c r="D3017" t="s">
        <v>23</v>
      </c>
      <c r="E3017" t="s">
        <v>11</v>
      </c>
      <c r="F3017">
        <v>218759.49</v>
      </c>
      <c r="G3017">
        <v>12.24</v>
      </c>
      <c r="H3017">
        <v>90820.94</v>
      </c>
    </row>
    <row r="3018" spans="1:8">
      <c r="A3018" t="s">
        <v>3332</v>
      </c>
      <c r="B3018" s="1">
        <v>45921</v>
      </c>
      <c r="C3018" t="s">
        <v>41</v>
      </c>
      <c r="D3018" t="s">
        <v>39</v>
      </c>
      <c r="E3018" t="s">
        <v>17</v>
      </c>
      <c r="F3018">
        <v>167205.53</v>
      </c>
      <c r="G3018">
        <v>20.59</v>
      </c>
      <c r="H3018">
        <v>51813.02</v>
      </c>
    </row>
    <row r="3019" spans="1:8">
      <c r="A3019" t="s">
        <v>3333</v>
      </c>
      <c r="B3019" s="1">
        <v>45438</v>
      </c>
      <c r="C3019" t="s">
        <v>231</v>
      </c>
      <c r="D3019" t="s">
        <v>39</v>
      </c>
      <c r="E3019" t="s">
        <v>30</v>
      </c>
      <c r="F3019">
        <v>94394.19</v>
      </c>
      <c r="G3019">
        <v>15.66</v>
      </c>
      <c r="H3019">
        <v>37245.699999999997</v>
      </c>
    </row>
    <row r="3020" spans="1:8">
      <c r="A3020" t="s">
        <v>3334</v>
      </c>
      <c r="B3020" s="1">
        <v>45837</v>
      </c>
      <c r="C3020" t="s">
        <v>516</v>
      </c>
      <c r="D3020" t="s">
        <v>14</v>
      </c>
      <c r="E3020" t="s">
        <v>17</v>
      </c>
      <c r="F3020">
        <v>96976.73</v>
      </c>
      <c r="G3020">
        <v>1.28</v>
      </c>
      <c r="H3020">
        <v>36286.46</v>
      </c>
    </row>
    <row r="3021" spans="1:8">
      <c r="A3021" t="s">
        <v>3335</v>
      </c>
      <c r="B3021" s="1">
        <v>45801</v>
      </c>
      <c r="C3021" t="s">
        <v>1188</v>
      </c>
      <c r="D3021" t="s">
        <v>39</v>
      </c>
      <c r="E3021" t="s">
        <v>20</v>
      </c>
      <c r="F3021">
        <v>187309.64</v>
      </c>
      <c r="G3021">
        <v>17.5</v>
      </c>
      <c r="H3021">
        <v>91492.05</v>
      </c>
    </row>
    <row r="3022" spans="1:8">
      <c r="A3022" t="s">
        <v>3336</v>
      </c>
      <c r="B3022" s="1">
        <v>45356</v>
      </c>
      <c r="C3022" t="s">
        <v>694</v>
      </c>
      <c r="D3022" t="s">
        <v>14</v>
      </c>
      <c r="E3022" t="s">
        <v>30</v>
      </c>
      <c r="F3022">
        <v>228876.36</v>
      </c>
      <c r="G3022">
        <v>15.97</v>
      </c>
      <c r="H3022">
        <v>94719.61</v>
      </c>
    </row>
    <row r="3023" spans="1:8">
      <c r="A3023" t="s">
        <v>3337</v>
      </c>
      <c r="B3023" s="1">
        <v>45480</v>
      </c>
      <c r="C3023" t="s">
        <v>266</v>
      </c>
      <c r="D3023" t="s">
        <v>14</v>
      </c>
      <c r="E3023" t="s">
        <v>20</v>
      </c>
      <c r="F3023">
        <v>189548.96</v>
      </c>
      <c r="G3023">
        <v>18.440000000000001</v>
      </c>
      <c r="H3023">
        <v>58952.09</v>
      </c>
    </row>
    <row r="3024" spans="1:8">
      <c r="A3024" t="s">
        <v>3338</v>
      </c>
      <c r="B3024" s="1">
        <v>45396</v>
      </c>
      <c r="C3024" t="s">
        <v>271</v>
      </c>
      <c r="D3024" t="s">
        <v>10</v>
      </c>
      <c r="E3024" t="s">
        <v>20</v>
      </c>
      <c r="F3024">
        <v>58766.9</v>
      </c>
      <c r="G3024">
        <v>15.73</v>
      </c>
      <c r="H3024">
        <v>31762.83</v>
      </c>
    </row>
    <row r="3025" spans="1:8">
      <c r="A3025" t="s">
        <v>3339</v>
      </c>
      <c r="B3025" s="1">
        <v>45913</v>
      </c>
      <c r="C3025" t="s">
        <v>13</v>
      </c>
      <c r="D3025" t="s">
        <v>23</v>
      </c>
      <c r="E3025" t="s">
        <v>20</v>
      </c>
      <c r="F3025">
        <v>159818.65</v>
      </c>
      <c r="G3025">
        <v>18.190000000000001</v>
      </c>
      <c r="H3025">
        <v>80707.149999999994</v>
      </c>
    </row>
    <row r="3026" spans="1:8">
      <c r="A3026" t="s">
        <v>3340</v>
      </c>
      <c r="B3026" s="1">
        <v>45944</v>
      </c>
      <c r="C3026" t="s">
        <v>1311</v>
      </c>
      <c r="D3026" t="s">
        <v>39</v>
      </c>
      <c r="E3026" t="s">
        <v>17</v>
      </c>
      <c r="F3026">
        <v>187355.77</v>
      </c>
      <c r="G3026">
        <v>9.1</v>
      </c>
      <c r="H3026">
        <v>53180.160000000003</v>
      </c>
    </row>
    <row r="3027" spans="1:8">
      <c r="A3027" t="s">
        <v>3341</v>
      </c>
      <c r="B3027" s="1">
        <v>45928</v>
      </c>
      <c r="C3027" t="s">
        <v>282</v>
      </c>
      <c r="D3027" t="s">
        <v>10</v>
      </c>
      <c r="E3027" t="s">
        <v>30</v>
      </c>
      <c r="F3027">
        <v>17638.75</v>
      </c>
      <c r="G3027">
        <v>19.309999999999999</v>
      </c>
      <c r="H3027">
        <v>8728.74</v>
      </c>
    </row>
    <row r="3028" spans="1:8">
      <c r="A3028" t="s">
        <v>3342</v>
      </c>
      <c r="B3028" s="1">
        <v>45656</v>
      </c>
      <c r="C3028" t="s">
        <v>152</v>
      </c>
      <c r="D3028" t="s">
        <v>39</v>
      </c>
      <c r="E3028" t="s">
        <v>20</v>
      </c>
      <c r="F3028">
        <v>197900.16</v>
      </c>
      <c r="G3028">
        <v>17.53</v>
      </c>
      <c r="H3028">
        <v>97305.55</v>
      </c>
    </row>
    <row r="3029" spans="1:8">
      <c r="A3029" t="s">
        <v>3343</v>
      </c>
      <c r="B3029" s="1">
        <v>45518</v>
      </c>
      <c r="C3029" t="s">
        <v>555</v>
      </c>
      <c r="D3029" t="s">
        <v>10</v>
      </c>
      <c r="E3029" t="s">
        <v>30</v>
      </c>
      <c r="F3029">
        <v>146928.54</v>
      </c>
      <c r="G3029">
        <v>19.13</v>
      </c>
      <c r="H3029">
        <v>47251.09</v>
      </c>
    </row>
    <row r="3030" spans="1:8">
      <c r="A3030" t="s">
        <v>3344</v>
      </c>
      <c r="B3030" s="1">
        <v>45468</v>
      </c>
      <c r="C3030" t="s">
        <v>1928</v>
      </c>
      <c r="D3030" t="s">
        <v>14</v>
      </c>
      <c r="E3030" t="s">
        <v>30</v>
      </c>
      <c r="F3030">
        <v>129632.32000000001</v>
      </c>
      <c r="G3030">
        <v>22.16</v>
      </c>
      <c r="H3030">
        <v>49569.41</v>
      </c>
    </row>
    <row r="3031" spans="1:8">
      <c r="A3031" t="s">
        <v>3345</v>
      </c>
      <c r="B3031" s="1">
        <v>45673</v>
      </c>
      <c r="C3031" t="s">
        <v>169</v>
      </c>
      <c r="D3031" t="s">
        <v>23</v>
      </c>
      <c r="E3031" t="s">
        <v>30</v>
      </c>
      <c r="F3031">
        <v>41249.980000000003</v>
      </c>
      <c r="G3031">
        <v>10.23</v>
      </c>
      <c r="H3031">
        <v>22130.02</v>
      </c>
    </row>
    <row r="3032" spans="1:8">
      <c r="A3032" t="s">
        <v>3346</v>
      </c>
      <c r="B3032" s="1">
        <v>45749</v>
      </c>
      <c r="C3032" t="s">
        <v>22</v>
      </c>
      <c r="D3032" t="s">
        <v>10</v>
      </c>
      <c r="E3032" t="s">
        <v>11</v>
      </c>
      <c r="F3032">
        <v>17391.830000000002</v>
      </c>
      <c r="G3032">
        <v>10.130000000000001</v>
      </c>
      <c r="H3032">
        <v>5897.85</v>
      </c>
    </row>
    <row r="3033" spans="1:8">
      <c r="A3033" t="s">
        <v>3347</v>
      </c>
      <c r="B3033" s="1">
        <v>45890</v>
      </c>
      <c r="C3033" t="s">
        <v>142</v>
      </c>
      <c r="D3033" t="s">
        <v>39</v>
      </c>
      <c r="E3033" t="s">
        <v>11</v>
      </c>
      <c r="F3033">
        <v>52269.4</v>
      </c>
      <c r="G3033">
        <v>15.71</v>
      </c>
      <c r="H3033">
        <v>16630.330000000002</v>
      </c>
    </row>
    <row r="3034" spans="1:8">
      <c r="A3034" t="s">
        <v>3348</v>
      </c>
      <c r="B3034" s="1">
        <v>45930</v>
      </c>
      <c r="C3034" t="s">
        <v>47</v>
      </c>
      <c r="D3034" t="s">
        <v>23</v>
      </c>
      <c r="E3034" t="s">
        <v>20</v>
      </c>
      <c r="F3034">
        <v>86945.08</v>
      </c>
      <c r="G3034">
        <v>6.77</v>
      </c>
      <c r="H3034">
        <v>31828.98</v>
      </c>
    </row>
    <row r="3035" spans="1:8">
      <c r="A3035" t="s">
        <v>3349</v>
      </c>
      <c r="B3035" s="1">
        <v>45771</v>
      </c>
      <c r="C3035" t="s">
        <v>803</v>
      </c>
      <c r="D3035" t="s">
        <v>39</v>
      </c>
      <c r="E3035" t="s">
        <v>20</v>
      </c>
      <c r="F3035">
        <v>80960.81</v>
      </c>
      <c r="G3035">
        <v>3.63</v>
      </c>
      <c r="H3035">
        <v>26118.14</v>
      </c>
    </row>
    <row r="3036" spans="1:8">
      <c r="A3036" t="s">
        <v>3350</v>
      </c>
      <c r="B3036" s="1">
        <v>45621</v>
      </c>
      <c r="C3036" t="s">
        <v>63</v>
      </c>
      <c r="D3036" t="s">
        <v>10</v>
      </c>
      <c r="E3036" t="s">
        <v>30</v>
      </c>
      <c r="F3036">
        <v>62247.26</v>
      </c>
      <c r="G3036">
        <v>1.1200000000000001</v>
      </c>
      <c r="H3036">
        <v>19718.39</v>
      </c>
    </row>
    <row r="3037" spans="1:8">
      <c r="A3037" t="s">
        <v>3351</v>
      </c>
      <c r="B3037" s="1">
        <v>45335</v>
      </c>
      <c r="C3037" t="s">
        <v>140</v>
      </c>
      <c r="D3037" t="s">
        <v>10</v>
      </c>
      <c r="E3037" t="s">
        <v>17</v>
      </c>
      <c r="F3037">
        <v>112687.56</v>
      </c>
      <c r="G3037">
        <v>20.12</v>
      </c>
      <c r="H3037">
        <v>56168.6</v>
      </c>
    </row>
    <row r="3038" spans="1:8">
      <c r="A3038" t="s">
        <v>3352</v>
      </c>
      <c r="B3038" s="1">
        <v>45523</v>
      </c>
      <c r="C3038" t="s">
        <v>53</v>
      </c>
      <c r="D3038" t="s">
        <v>10</v>
      </c>
      <c r="E3038" t="s">
        <v>30</v>
      </c>
      <c r="F3038">
        <v>23621</v>
      </c>
      <c r="G3038">
        <v>13.23</v>
      </c>
      <c r="H3038">
        <v>11944.57</v>
      </c>
    </row>
    <row r="3039" spans="1:8">
      <c r="A3039" t="s">
        <v>3353</v>
      </c>
      <c r="B3039" s="1">
        <v>45869</v>
      </c>
      <c r="C3039" t="s">
        <v>342</v>
      </c>
      <c r="D3039" t="s">
        <v>14</v>
      </c>
      <c r="E3039" t="s">
        <v>11</v>
      </c>
      <c r="F3039">
        <v>138156.10999999999</v>
      </c>
      <c r="G3039">
        <v>18.41</v>
      </c>
      <c r="H3039">
        <v>55879.67</v>
      </c>
    </row>
    <row r="3040" spans="1:8">
      <c r="A3040" t="s">
        <v>3354</v>
      </c>
      <c r="B3040" s="1">
        <v>45450</v>
      </c>
      <c r="C3040" t="s">
        <v>83</v>
      </c>
      <c r="D3040" t="s">
        <v>23</v>
      </c>
      <c r="E3040" t="s">
        <v>11</v>
      </c>
      <c r="F3040">
        <v>62945.38</v>
      </c>
      <c r="G3040">
        <v>9.44</v>
      </c>
      <c r="H3040">
        <v>17167.12</v>
      </c>
    </row>
    <row r="3041" spans="1:8">
      <c r="A3041" t="s">
        <v>3355</v>
      </c>
      <c r="B3041" s="1">
        <v>45603</v>
      </c>
      <c r="C3041" t="s">
        <v>320</v>
      </c>
      <c r="D3041" t="s">
        <v>23</v>
      </c>
      <c r="E3041" t="s">
        <v>11</v>
      </c>
      <c r="F3041">
        <v>213158.71</v>
      </c>
      <c r="G3041">
        <v>10.99</v>
      </c>
      <c r="H3041">
        <v>105284.46</v>
      </c>
    </row>
    <row r="3042" spans="1:8">
      <c r="A3042" t="s">
        <v>3356</v>
      </c>
      <c r="B3042" s="1">
        <v>45747</v>
      </c>
      <c r="C3042" t="s">
        <v>73</v>
      </c>
      <c r="D3042" t="s">
        <v>14</v>
      </c>
      <c r="E3042" t="s">
        <v>30</v>
      </c>
      <c r="F3042">
        <v>155340.51</v>
      </c>
      <c r="G3042">
        <v>15.38</v>
      </c>
      <c r="H3042">
        <v>56962.58</v>
      </c>
    </row>
    <row r="3043" spans="1:8">
      <c r="A3043" t="s">
        <v>3357</v>
      </c>
      <c r="B3043" s="1">
        <v>45775</v>
      </c>
      <c r="C3043" t="s">
        <v>254</v>
      </c>
      <c r="D3043" t="s">
        <v>39</v>
      </c>
      <c r="E3043" t="s">
        <v>30</v>
      </c>
      <c r="F3043">
        <v>211189.9</v>
      </c>
      <c r="G3043">
        <v>20.22</v>
      </c>
      <c r="H3043">
        <v>88011.49</v>
      </c>
    </row>
    <row r="3044" spans="1:8">
      <c r="A3044" t="s">
        <v>3358</v>
      </c>
      <c r="B3044" s="1">
        <v>45948</v>
      </c>
      <c r="C3044" t="s">
        <v>161</v>
      </c>
      <c r="D3044" t="s">
        <v>14</v>
      </c>
      <c r="E3044" t="s">
        <v>30</v>
      </c>
      <c r="F3044">
        <v>55239.57</v>
      </c>
      <c r="G3044">
        <v>6.13</v>
      </c>
      <c r="H3044">
        <v>18422.400000000001</v>
      </c>
    </row>
    <row r="3045" spans="1:8">
      <c r="A3045" t="s">
        <v>3359</v>
      </c>
      <c r="B3045" s="1">
        <v>45739</v>
      </c>
      <c r="C3045" t="s">
        <v>1146</v>
      </c>
      <c r="D3045" t="s">
        <v>10</v>
      </c>
      <c r="E3045" t="s">
        <v>11</v>
      </c>
      <c r="F3045">
        <v>31578.22</v>
      </c>
      <c r="G3045">
        <v>0.7</v>
      </c>
      <c r="H3045">
        <v>9108.75</v>
      </c>
    </row>
    <row r="3046" spans="1:8">
      <c r="A3046" t="s">
        <v>3360</v>
      </c>
      <c r="B3046" s="1">
        <v>45724</v>
      </c>
      <c r="C3046" t="s">
        <v>275</v>
      </c>
      <c r="D3046" t="s">
        <v>23</v>
      </c>
      <c r="E3046" t="s">
        <v>20</v>
      </c>
      <c r="F3046">
        <v>167232.23000000001</v>
      </c>
      <c r="G3046">
        <v>6.22</v>
      </c>
      <c r="H3046">
        <v>87229.7</v>
      </c>
    </row>
    <row r="3047" spans="1:8">
      <c r="A3047" t="s">
        <v>3361</v>
      </c>
      <c r="B3047" s="1">
        <v>45592</v>
      </c>
      <c r="C3047" t="s">
        <v>1293</v>
      </c>
      <c r="D3047" t="s">
        <v>39</v>
      </c>
      <c r="E3047" t="s">
        <v>20</v>
      </c>
      <c r="F3047">
        <v>130667.86</v>
      </c>
      <c r="G3047">
        <v>18.03</v>
      </c>
      <c r="H3047">
        <v>44006.94</v>
      </c>
    </row>
    <row r="3048" spans="1:8">
      <c r="A3048" t="s">
        <v>3362</v>
      </c>
      <c r="B3048" s="1">
        <v>45378</v>
      </c>
      <c r="C3048" t="s">
        <v>29</v>
      </c>
      <c r="D3048" t="s">
        <v>14</v>
      </c>
      <c r="E3048" t="s">
        <v>20</v>
      </c>
      <c r="F3048">
        <v>106218.5</v>
      </c>
      <c r="G3048">
        <v>4.83</v>
      </c>
      <c r="H3048">
        <v>54462.400000000001</v>
      </c>
    </row>
    <row r="3049" spans="1:8">
      <c r="A3049" t="s">
        <v>3363</v>
      </c>
      <c r="B3049" s="1">
        <v>45293</v>
      </c>
      <c r="C3049" t="s">
        <v>442</v>
      </c>
      <c r="D3049" t="s">
        <v>14</v>
      </c>
      <c r="E3049" t="s">
        <v>11</v>
      </c>
      <c r="F3049">
        <v>223055.21</v>
      </c>
      <c r="G3049">
        <v>5.0999999999999996</v>
      </c>
      <c r="H3049">
        <v>70090.149999999994</v>
      </c>
    </row>
    <row r="3050" spans="1:8">
      <c r="A3050" t="s">
        <v>3364</v>
      </c>
      <c r="B3050" s="1">
        <v>45909</v>
      </c>
      <c r="C3050" t="s">
        <v>320</v>
      </c>
      <c r="D3050" t="s">
        <v>10</v>
      </c>
      <c r="E3050" t="s">
        <v>11</v>
      </c>
      <c r="F3050">
        <v>120805.74</v>
      </c>
      <c r="G3050">
        <v>11.49</v>
      </c>
      <c r="H3050">
        <v>64134.02</v>
      </c>
    </row>
    <row r="3051" spans="1:8">
      <c r="A3051" t="s">
        <v>3365</v>
      </c>
      <c r="B3051" s="1">
        <v>45350</v>
      </c>
      <c r="C3051" t="s">
        <v>249</v>
      </c>
      <c r="D3051" t="s">
        <v>10</v>
      </c>
      <c r="E3051" t="s">
        <v>20</v>
      </c>
      <c r="F3051">
        <v>125699.48</v>
      </c>
      <c r="G3051">
        <v>7.77</v>
      </c>
      <c r="H3051">
        <v>65706.759999999995</v>
      </c>
    </row>
    <row r="3052" spans="1:8">
      <c r="A3052" t="s">
        <v>3366</v>
      </c>
      <c r="B3052" s="1">
        <v>45874</v>
      </c>
      <c r="C3052" t="s">
        <v>291</v>
      </c>
      <c r="D3052" t="s">
        <v>10</v>
      </c>
      <c r="E3052" t="s">
        <v>20</v>
      </c>
      <c r="F3052">
        <v>74440.210000000006</v>
      </c>
      <c r="G3052">
        <v>24.68</v>
      </c>
      <c r="H3052">
        <v>24187.95</v>
      </c>
    </row>
    <row r="3053" spans="1:8">
      <c r="A3053" t="s">
        <v>3367</v>
      </c>
      <c r="B3053" s="1">
        <v>45490</v>
      </c>
      <c r="C3053" t="s">
        <v>573</v>
      </c>
      <c r="D3053" t="s">
        <v>14</v>
      </c>
      <c r="E3053" t="s">
        <v>11</v>
      </c>
      <c r="F3053">
        <v>94211.36</v>
      </c>
      <c r="G3053">
        <v>10.75</v>
      </c>
      <c r="H3053">
        <v>34793.46</v>
      </c>
    </row>
    <row r="3054" spans="1:8">
      <c r="A3054" t="s">
        <v>3368</v>
      </c>
      <c r="B3054" s="1">
        <v>45921</v>
      </c>
      <c r="C3054" t="s">
        <v>406</v>
      </c>
      <c r="D3054" t="s">
        <v>10</v>
      </c>
      <c r="E3054" t="s">
        <v>30</v>
      </c>
      <c r="F3054">
        <v>218452.71</v>
      </c>
      <c r="G3054">
        <v>23.29</v>
      </c>
      <c r="H3054">
        <v>79390.19</v>
      </c>
    </row>
    <row r="3055" spans="1:8">
      <c r="A3055" t="s">
        <v>3369</v>
      </c>
      <c r="B3055" s="1">
        <v>45852</v>
      </c>
      <c r="C3055" t="s">
        <v>1234</v>
      </c>
      <c r="D3055" t="s">
        <v>14</v>
      </c>
      <c r="E3055" t="s">
        <v>11</v>
      </c>
      <c r="F3055">
        <v>68336.070000000007</v>
      </c>
      <c r="G3055">
        <v>22.02</v>
      </c>
      <c r="H3055">
        <v>33701.56</v>
      </c>
    </row>
    <row r="3056" spans="1:8">
      <c r="A3056" t="s">
        <v>3370</v>
      </c>
      <c r="B3056" s="1">
        <v>45863</v>
      </c>
      <c r="C3056" t="s">
        <v>496</v>
      </c>
      <c r="D3056" t="s">
        <v>23</v>
      </c>
      <c r="E3056" t="s">
        <v>30</v>
      </c>
      <c r="F3056">
        <v>68970.61</v>
      </c>
      <c r="G3056">
        <v>2.37</v>
      </c>
      <c r="H3056">
        <v>19536.38</v>
      </c>
    </row>
    <row r="3057" spans="1:8">
      <c r="A3057" t="s">
        <v>3371</v>
      </c>
      <c r="B3057" s="1">
        <v>46011</v>
      </c>
      <c r="C3057" t="s">
        <v>592</v>
      </c>
      <c r="D3057" t="s">
        <v>39</v>
      </c>
      <c r="E3057" t="s">
        <v>11</v>
      </c>
      <c r="F3057">
        <v>195928.26</v>
      </c>
      <c r="G3057">
        <v>17.239999999999998</v>
      </c>
      <c r="H3057">
        <v>101363.23</v>
      </c>
    </row>
    <row r="3058" spans="1:8">
      <c r="A3058" t="s">
        <v>3372</v>
      </c>
      <c r="B3058" s="1">
        <v>45320</v>
      </c>
      <c r="C3058" t="s">
        <v>27</v>
      </c>
      <c r="D3058" t="s">
        <v>10</v>
      </c>
      <c r="E3058" t="s">
        <v>20</v>
      </c>
      <c r="F3058">
        <v>64690.81</v>
      </c>
      <c r="G3058">
        <v>14.72</v>
      </c>
      <c r="H3058">
        <v>30535.54</v>
      </c>
    </row>
    <row r="3059" spans="1:8">
      <c r="A3059" t="s">
        <v>3373</v>
      </c>
      <c r="B3059" s="1">
        <v>45321</v>
      </c>
      <c r="C3059" t="s">
        <v>519</v>
      </c>
      <c r="D3059" t="s">
        <v>39</v>
      </c>
      <c r="E3059" t="s">
        <v>11</v>
      </c>
      <c r="F3059">
        <v>235057.75</v>
      </c>
      <c r="G3059">
        <v>18.54</v>
      </c>
      <c r="H3059">
        <v>116534.01</v>
      </c>
    </row>
    <row r="3060" spans="1:8">
      <c r="A3060" t="s">
        <v>3374</v>
      </c>
      <c r="B3060" s="1">
        <v>45677</v>
      </c>
      <c r="C3060" t="s">
        <v>714</v>
      </c>
      <c r="D3060" t="s">
        <v>39</v>
      </c>
      <c r="E3060" t="s">
        <v>30</v>
      </c>
      <c r="F3060">
        <v>52779.65</v>
      </c>
      <c r="G3060">
        <v>14.13</v>
      </c>
      <c r="H3060">
        <v>23226.78</v>
      </c>
    </row>
    <row r="3061" spans="1:8">
      <c r="A3061" t="s">
        <v>3375</v>
      </c>
      <c r="B3061" s="1">
        <v>45344</v>
      </c>
      <c r="C3061" t="s">
        <v>471</v>
      </c>
      <c r="D3061" t="s">
        <v>23</v>
      </c>
      <c r="E3061" t="s">
        <v>20</v>
      </c>
      <c r="F3061">
        <v>128651.3</v>
      </c>
      <c r="G3061">
        <v>12.09</v>
      </c>
      <c r="H3061">
        <v>68837.77</v>
      </c>
    </row>
    <row r="3062" spans="1:8">
      <c r="A3062" t="s">
        <v>3376</v>
      </c>
      <c r="B3062" s="1">
        <v>45413</v>
      </c>
      <c r="C3062" t="s">
        <v>361</v>
      </c>
      <c r="D3062" t="s">
        <v>39</v>
      </c>
      <c r="E3062" t="s">
        <v>11</v>
      </c>
      <c r="F3062">
        <v>183036.49</v>
      </c>
      <c r="G3062">
        <v>20.86</v>
      </c>
      <c r="H3062">
        <v>53900.19</v>
      </c>
    </row>
    <row r="3063" spans="1:8">
      <c r="A3063" t="s">
        <v>3377</v>
      </c>
      <c r="B3063" s="1">
        <v>45968</v>
      </c>
      <c r="C3063" t="s">
        <v>57</v>
      </c>
      <c r="D3063" t="s">
        <v>10</v>
      </c>
      <c r="E3063" t="s">
        <v>30</v>
      </c>
      <c r="F3063">
        <v>21599.22</v>
      </c>
      <c r="G3063">
        <v>1.1599999999999999</v>
      </c>
      <c r="H3063">
        <v>8580.51</v>
      </c>
    </row>
    <row r="3064" spans="1:8">
      <c r="A3064" t="s">
        <v>3378</v>
      </c>
      <c r="B3064" s="1">
        <v>45359</v>
      </c>
      <c r="C3064" t="s">
        <v>34</v>
      </c>
      <c r="D3064" t="s">
        <v>10</v>
      </c>
      <c r="E3064" t="s">
        <v>11</v>
      </c>
      <c r="F3064">
        <v>78361.78</v>
      </c>
      <c r="G3064">
        <v>13.65</v>
      </c>
      <c r="H3064">
        <v>35034.089999999997</v>
      </c>
    </row>
    <row r="3065" spans="1:8">
      <c r="A3065" t="s">
        <v>3379</v>
      </c>
      <c r="B3065" s="1">
        <v>45834</v>
      </c>
      <c r="C3065" t="s">
        <v>1343</v>
      </c>
      <c r="D3065" t="s">
        <v>10</v>
      </c>
      <c r="E3065" t="s">
        <v>11</v>
      </c>
      <c r="F3065">
        <v>218366.83</v>
      </c>
      <c r="G3065">
        <v>17.510000000000002</v>
      </c>
      <c r="H3065">
        <v>105858.15</v>
      </c>
    </row>
    <row r="3066" spans="1:8">
      <c r="A3066" t="s">
        <v>3380</v>
      </c>
      <c r="B3066" s="1">
        <v>45309</v>
      </c>
      <c r="C3066" t="s">
        <v>752</v>
      </c>
      <c r="D3066" t="s">
        <v>10</v>
      </c>
      <c r="E3066" t="s">
        <v>17</v>
      </c>
      <c r="F3066">
        <v>247617.52</v>
      </c>
      <c r="G3066">
        <v>14.51</v>
      </c>
      <c r="H3066">
        <v>113363.51</v>
      </c>
    </row>
    <row r="3067" spans="1:8">
      <c r="A3067" t="s">
        <v>3381</v>
      </c>
      <c r="B3067" s="1">
        <v>45882</v>
      </c>
      <c r="C3067" t="s">
        <v>320</v>
      </c>
      <c r="D3067" t="s">
        <v>14</v>
      </c>
      <c r="E3067" t="s">
        <v>11</v>
      </c>
      <c r="F3067">
        <v>237984.19</v>
      </c>
      <c r="G3067">
        <v>19.16</v>
      </c>
      <c r="H3067">
        <v>73205.429999999993</v>
      </c>
    </row>
    <row r="3068" spans="1:8">
      <c r="A3068" t="s">
        <v>3382</v>
      </c>
      <c r="B3068" s="1">
        <v>45759</v>
      </c>
      <c r="C3068" t="s">
        <v>1180</v>
      </c>
      <c r="D3068" t="s">
        <v>39</v>
      </c>
      <c r="E3068" t="s">
        <v>17</v>
      </c>
      <c r="F3068">
        <v>200849.84</v>
      </c>
      <c r="G3068">
        <v>13.59</v>
      </c>
      <c r="H3068">
        <v>76350.27</v>
      </c>
    </row>
    <row r="3069" spans="1:8">
      <c r="A3069" t="s">
        <v>3383</v>
      </c>
      <c r="B3069" s="1">
        <v>45671</v>
      </c>
      <c r="C3069" t="s">
        <v>163</v>
      </c>
      <c r="D3069" t="s">
        <v>23</v>
      </c>
      <c r="E3069" t="s">
        <v>30</v>
      </c>
      <c r="F3069">
        <v>56093</v>
      </c>
      <c r="G3069">
        <v>9.7799999999999994</v>
      </c>
      <c r="H3069">
        <v>19689.38</v>
      </c>
    </row>
    <row r="3070" spans="1:8">
      <c r="A3070" t="s">
        <v>3384</v>
      </c>
      <c r="B3070" s="1">
        <v>45460</v>
      </c>
      <c r="C3070" t="s">
        <v>718</v>
      </c>
      <c r="D3070" t="s">
        <v>23</v>
      </c>
      <c r="E3070" t="s">
        <v>30</v>
      </c>
      <c r="F3070">
        <v>150745.79999999999</v>
      </c>
      <c r="G3070">
        <v>17.149999999999999</v>
      </c>
      <c r="H3070">
        <v>53546.41</v>
      </c>
    </row>
    <row r="3071" spans="1:8">
      <c r="A3071" t="s">
        <v>3385</v>
      </c>
      <c r="B3071" s="1">
        <v>45570</v>
      </c>
      <c r="C3071" t="s">
        <v>307</v>
      </c>
      <c r="D3071" t="s">
        <v>23</v>
      </c>
      <c r="E3071" t="s">
        <v>30</v>
      </c>
      <c r="F3071">
        <v>204495.65</v>
      </c>
      <c r="G3071">
        <v>8.18</v>
      </c>
      <c r="H3071">
        <v>71307.98</v>
      </c>
    </row>
    <row r="3072" spans="1:8">
      <c r="A3072" t="s">
        <v>3386</v>
      </c>
      <c r="B3072" s="1">
        <v>45731</v>
      </c>
      <c r="C3072" t="s">
        <v>83</v>
      </c>
      <c r="D3072" t="s">
        <v>10</v>
      </c>
      <c r="E3072" t="s">
        <v>11</v>
      </c>
      <c r="F3072">
        <v>238832.5</v>
      </c>
      <c r="G3072">
        <v>9.64</v>
      </c>
      <c r="H3072">
        <v>75424.42</v>
      </c>
    </row>
    <row r="3073" spans="1:8">
      <c r="A3073" t="s">
        <v>3387</v>
      </c>
      <c r="B3073" s="1">
        <v>45646</v>
      </c>
      <c r="C3073" t="s">
        <v>714</v>
      </c>
      <c r="D3073" t="s">
        <v>10</v>
      </c>
      <c r="E3073" t="s">
        <v>20</v>
      </c>
      <c r="F3073">
        <v>139708.14000000001</v>
      </c>
      <c r="G3073">
        <v>1.38</v>
      </c>
      <c r="H3073">
        <v>76156.88</v>
      </c>
    </row>
    <row r="3074" spans="1:8">
      <c r="A3074" t="s">
        <v>3388</v>
      </c>
      <c r="B3074" s="1">
        <v>45927</v>
      </c>
      <c r="C3074" t="s">
        <v>790</v>
      </c>
      <c r="D3074" t="s">
        <v>39</v>
      </c>
      <c r="E3074" t="s">
        <v>30</v>
      </c>
      <c r="F3074">
        <v>115066.34</v>
      </c>
      <c r="G3074">
        <v>15.8</v>
      </c>
      <c r="H3074">
        <v>49911.66</v>
      </c>
    </row>
    <row r="3075" spans="1:8">
      <c r="A3075" t="s">
        <v>3389</v>
      </c>
      <c r="B3075" s="1">
        <v>45732</v>
      </c>
      <c r="C3075" t="s">
        <v>690</v>
      </c>
      <c r="D3075" t="s">
        <v>10</v>
      </c>
      <c r="E3075" t="s">
        <v>11</v>
      </c>
      <c r="F3075">
        <v>78545.91</v>
      </c>
      <c r="G3075">
        <v>6.33</v>
      </c>
      <c r="H3075">
        <v>20150.53</v>
      </c>
    </row>
    <row r="3076" spans="1:8">
      <c r="A3076" t="s">
        <v>3390</v>
      </c>
      <c r="B3076" s="1">
        <v>45728</v>
      </c>
      <c r="C3076" t="s">
        <v>833</v>
      </c>
      <c r="D3076" t="s">
        <v>14</v>
      </c>
      <c r="E3076" t="s">
        <v>30</v>
      </c>
      <c r="F3076">
        <v>123078.25</v>
      </c>
      <c r="G3076">
        <v>10.34</v>
      </c>
      <c r="H3076">
        <v>40068.800000000003</v>
      </c>
    </row>
    <row r="3077" spans="1:8">
      <c r="A3077" t="s">
        <v>3391</v>
      </c>
      <c r="B3077" s="1">
        <v>45785</v>
      </c>
      <c r="C3077" t="s">
        <v>1458</v>
      </c>
      <c r="D3077" t="s">
        <v>14</v>
      </c>
      <c r="E3077" t="s">
        <v>11</v>
      </c>
      <c r="F3077">
        <v>190227.83</v>
      </c>
      <c r="G3077">
        <v>12.81</v>
      </c>
      <c r="H3077">
        <v>96423.91</v>
      </c>
    </row>
    <row r="3078" spans="1:8">
      <c r="A3078" t="s">
        <v>3392</v>
      </c>
      <c r="B3078" s="1">
        <v>45951</v>
      </c>
      <c r="C3078" t="s">
        <v>837</v>
      </c>
      <c r="D3078" t="s">
        <v>39</v>
      </c>
      <c r="E3078" t="s">
        <v>30</v>
      </c>
      <c r="F3078">
        <v>155653.46</v>
      </c>
      <c r="G3078">
        <v>2.33</v>
      </c>
      <c r="H3078">
        <v>82069.33</v>
      </c>
    </row>
    <row r="3079" spans="1:8">
      <c r="A3079" t="s">
        <v>3393</v>
      </c>
      <c r="B3079" s="1">
        <v>45381</v>
      </c>
      <c r="C3079" t="s">
        <v>32</v>
      </c>
      <c r="D3079" t="s">
        <v>23</v>
      </c>
      <c r="E3079" t="s">
        <v>11</v>
      </c>
      <c r="F3079">
        <v>81449.84</v>
      </c>
      <c r="G3079">
        <v>8.92</v>
      </c>
      <c r="H3079">
        <v>33808.089999999997</v>
      </c>
    </row>
    <row r="3080" spans="1:8">
      <c r="A3080" t="s">
        <v>3394</v>
      </c>
      <c r="B3080" s="1">
        <v>45780</v>
      </c>
      <c r="C3080" t="s">
        <v>231</v>
      </c>
      <c r="D3080" t="s">
        <v>10</v>
      </c>
      <c r="E3080" t="s">
        <v>30</v>
      </c>
      <c r="F3080">
        <v>166197.49</v>
      </c>
      <c r="G3080">
        <v>13.31</v>
      </c>
      <c r="H3080">
        <v>91226.28</v>
      </c>
    </row>
    <row r="3081" spans="1:8">
      <c r="A3081" t="s">
        <v>3395</v>
      </c>
      <c r="B3081" s="1">
        <v>45934</v>
      </c>
      <c r="C3081" t="s">
        <v>288</v>
      </c>
      <c r="D3081" t="s">
        <v>39</v>
      </c>
      <c r="E3081" t="s">
        <v>11</v>
      </c>
      <c r="F3081">
        <v>89083.27</v>
      </c>
      <c r="G3081">
        <v>15.47</v>
      </c>
      <c r="H3081">
        <v>40378.17</v>
      </c>
    </row>
    <row r="3082" spans="1:8">
      <c r="A3082" t="s">
        <v>3396</v>
      </c>
      <c r="B3082" s="1">
        <v>45584</v>
      </c>
      <c r="C3082" t="s">
        <v>1084</v>
      </c>
      <c r="D3082" t="s">
        <v>10</v>
      </c>
      <c r="E3082" t="s">
        <v>20</v>
      </c>
      <c r="F3082">
        <v>249397.26</v>
      </c>
      <c r="G3082">
        <v>21.32</v>
      </c>
      <c r="H3082">
        <v>84296.4</v>
      </c>
    </row>
    <row r="3083" spans="1:8">
      <c r="A3083" t="s">
        <v>3397</v>
      </c>
      <c r="B3083" s="1">
        <v>45791</v>
      </c>
      <c r="C3083" t="s">
        <v>243</v>
      </c>
      <c r="D3083" t="s">
        <v>39</v>
      </c>
      <c r="E3083" t="s">
        <v>17</v>
      </c>
      <c r="F3083">
        <v>97777.23</v>
      </c>
      <c r="G3083">
        <v>6.31</v>
      </c>
      <c r="H3083">
        <v>53223.86</v>
      </c>
    </row>
    <row r="3084" spans="1:8">
      <c r="A3084" t="s">
        <v>3398</v>
      </c>
      <c r="B3084" s="1">
        <v>45691</v>
      </c>
      <c r="C3084" t="s">
        <v>792</v>
      </c>
      <c r="D3084" t="s">
        <v>14</v>
      </c>
      <c r="E3084" t="s">
        <v>11</v>
      </c>
      <c r="F3084">
        <v>222143.4</v>
      </c>
      <c r="G3084">
        <v>0.98</v>
      </c>
      <c r="H3084">
        <v>75012.479999999996</v>
      </c>
    </row>
    <row r="3085" spans="1:8">
      <c r="A3085" t="s">
        <v>3399</v>
      </c>
      <c r="B3085" s="1">
        <v>46008</v>
      </c>
      <c r="C3085" t="s">
        <v>408</v>
      </c>
      <c r="D3085" t="s">
        <v>23</v>
      </c>
      <c r="E3085" t="s">
        <v>17</v>
      </c>
      <c r="F3085">
        <v>240002.18</v>
      </c>
      <c r="G3085">
        <v>17.739999999999998</v>
      </c>
      <c r="H3085">
        <v>111360.35</v>
      </c>
    </row>
    <row r="3086" spans="1:8">
      <c r="A3086" t="s">
        <v>3400</v>
      </c>
      <c r="B3086" s="1">
        <v>45495</v>
      </c>
      <c r="C3086" t="s">
        <v>459</v>
      </c>
      <c r="D3086" t="s">
        <v>39</v>
      </c>
      <c r="E3086" t="s">
        <v>30</v>
      </c>
      <c r="F3086">
        <v>134750.10999999999</v>
      </c>
      <c r="G3086">
        <v>14.82</v>
      </c>
      <c r="H3086">
        <v>35851.03</v>
      </c>
    </row>
    <row r="3087" spans="1:8">
      <c r="A3087" t="s">
        <v>3401</v>
      </c>
      <c r="B3087" s="1">
        <v>45690</v>
      </c>
      <c r="C3087" t="s">
        <v>29</v>
      </c>
      <c r="D3087" t="s">
        <v>14</v>
      </c>
      <c r="E3087" t="s">
        <v>17</v>
      </c>
      <c r="F3087">
        <v>53300.82</v>
      </c>
      <c r="G3087">
        <v>15.3</v>
      </c>
      <c r="H3087">
        <v>16006.41</v>
      </c>
    </row>
    <row r="3088" spans="1:8">
      <c r="A3088" t="s">
        <v>3402</v>
      </c>
      <c r="B3088" s="1">
        <v>45320</v>
      </c>
      <c r="C3088" t="s">
        <v>498</v>
      </c>
      <c r="D3088" t="s">
        <v>14</v>
      </c>
      <c r="E3088" t="s">
        <v>17</v>
      </c>
      <c r="F3088">
        <v>75246.720000000001</v>
      </c>
      <c r="G3088">
        <v>13.07</v>
      </c>
      <c r="H3088">
        <v>36100.269999999997</v>
      </c>
    </row>
    <row r="3089" spans="1:8">
      <c r="A3089" t="s">
        <v>3403</v>
      </c>
      <c r="B3089" s="1">
        <v>45807</v>
      </c>
      <c r="C3089" t="s">
        <v>442</v>
      </c>
      <c r="D3089" t="s">
        <v>10</v>
      </c>
      <c r="E3089" t="s">
        <v>17</v>
      </c>
      <c r="F3089">
        <v>133347.24</v>
      </c>
      <c r="G3089">
        <v>18.239999999999998</v>
      </c>
      <c r="H3089">
        <v>68518.600000000006</v>
      </c>
    </row>
    <row r="3090" spans="1:8">
      <c r="A3090" t="s">
        <v>3404</v>
      </c>
      <c r="B3090" s="1">
        <v>45492</v>
      </c>
      <c r="C3090" t="s">
        <v>712</v>
      </c>
      <c r="D3090" t="s">
        <v>23</v>
      </c>
      <c r="E3090" t="s">
        <v>30</v>
      </c>
      <c r="F3090">
        <v>116023.51</v>
      </c>
      <c r="G3090">
        <v>20.56</v>
      </c>
      <c r="H3090">
        <v>54422.53</v>
      </c>
    </row>
    <row r="3091" spans="1:8">
      <c r="A3091" t="s">
        <v>3405</v>
      </c>
      <c r="B3091" s="1">
        <v>45861</v>
      </c>
      <c r="C3091" t="s">
        <v>152</v>
      </c>
      <c r="D3091" t="s">
        <v>10</v>
      </c>
      <c r="E3091" t="s">
        <v>17</v>
      </c>
      <c r="F3091">
        <v>150939.35</v>
      </c>
      <c r="G3091">
        <v>4.26</v>
      </c>
      <c r="H3091">
        <v>81163.149999999994</v>
      </c>
    </row>
    <row r="3092" spans="1:8">
      <c r="A3092" t="s">
        <v>3406</v>
      </c>
      <c r="B3092" s="1">
        <v>45582</v>
      </c>
      <c r="C3092" t="s">
        <v>67</v>
      </c>
      <c r="D3092" t="s">
        <v>10</v>
      </c>
      <c r="E3092" t="s">
        <v>30</v>
      </c>
      <c r="F3092">
        <v>14291.61</v>
      </c>
      <c r="G3092">
        <v>1.22</v>
      </c>
      <c r="H3092">
        <v>6207.9</v>
      </c>
    </row>
    <row r="3093" spans="1:8">
      <c r="A3093" t="s">
        <v>3407</v>
      </c>
      <c r="B3093" s="1">
        <v>45715</v>
      </c>
      <c r="C3093" t="s">
        <v>320</v>
      </c>
      <c r="D3093" t="s">
        <v>23</v>
      </c>
      <c r="E3093" t="s">
        <v>20</v>
      </c>
      <c r="F3093">
        <v>81211.41</v>
      </c>
      <c r="G3093">
        <v>24.18</v>
      </c>
      <c r="H3093">
        <v>30100.95</v>
      </c>
    </row>
    <row r="3094" spans="1:8">
      <c r="A3094" t="s">
        <v>3408</v>
      </c>
      <c r="B3094" s="1">
        <v>45484</v>
      </c>
      <c r="C3094" t="s">
        <v>326</v>
      </c>
      <c r="D3094" t="s">
        <v>10</v>
      </c>
      <c r="E3094" t="s">
        <v>17</v>
      </c>
      <c r="F3094">
        <v>237581.54</v>
      </c>
      <c r="G3094">
        <v>14.19</v>
      </c>
      <c r="H3094">
        <v>100400.19</v>
      </c>
    </row>
    <row r="3095" spans="1:8">
      <c r="A3095" t="s">
        <v>3409</v>
      </c>
      <c r="B3095" s="1">
        <v>45330</v>
      </c>
      <c r="C3095" t="s">
        <v>573</v>
      </c>
      <c r="D3095" t="s">
        <v>10</v>
      </c>
      <c r="E3095" t="s">
        <v>11</v>
      </c>
      <c r="F3095">
        <v>134803.4</v>
      </c>
      <c r="G3095">
        <v>3.66</v>
      </c>
      <c r="H3095">
        <v>55891.14</v>
      </c>
    </row>
    <row r="3096" spans="1:8">
      <c r="A3096" t="s">
        <v>3410</v>
      </c>
      <c r="B3096" s="1">
        <v>45462</v>
      </c>
      <c r="C3096" t="s">
        <v>672</v>
      </c>
      <c r="D3096" t="s">
        <v>14</v>
      </c>
      <c r="E3096" t="s">
        <v>30</v>
      </c>
      <c r="F3096">
        <v>83585.919999999998</v>
      </c>
      <c r="G3096">
        <v>24.82</v>
      </c>
      <c r="H3096">
        <v>36775.79</v>
      </c>
    </row>
    <row r="3097" spans="1:8">
      <c r="A3097" t="s">
        <v>3411</v>
      </c>
      <c r="B3097" s="1">
        <v>45658</v>
      </c>
      <c r="C3097" t="s">
        <v>555</v>
      </c>
      <c r="D3097" t="s">
        <v>14</v>
      </c>
      <c r="E3097" t="s">
        <v>30</v>
      </c>
      <c r="F3097">
        <v>82906.17</v>
      </c>
      <c r="G3097">
        <v>15.49</v>
      </c>
      <c r="H3097">
        <v>39809.300000000003</v>
      </c>
    </row>
    <row r="3098" spans="1:8">
      <c r="A3098" t="s">
        <v>3412</v>
      </c>
      <c r="B3098" s="1">
        <v>45889</v>
      </c>
      <c r="C3098" t="s">
        <v>36</v>
      </c>
      <c r="D3098" t="s">
        <v>10</v>
      </c>
      <c r="E3098" t="s">
        <v>17</v>
      </c>
      <c r="F3098">
        <v>32574.63</v>
      </c>
      <c r="G3098">
        <v>10.42</v>
      </c>
      <c r="H3098">
        <v>16038.67</v>
      </c>
    </row>
    <row r="3099" spans="1:8">
      <c r="A3099" t="s">
        <v>3413</v>
      </c>
      <c r="B3099" s="1">
        <v>45841</v>
      </c>
      <c r="C3099" t="s">
        <v>273</v>
      </c>
      <c r="D3099" t="s">
        <v>39</v>
      </c>
      <c r="E3099" t="s">
        <v>20</v>
      </c>
      <c r="F3099">
        <v>179903.56</v>
      </c>
      <c r="G3099">
        <v>16.03</v>
      </c>
      <c r="H3099">
        <v>87573.82</v>
      </c>
    </row>
    <row r="3100" spans="1:8">
      <c r="A3100" t="s">
        <v>3414</v>
      </c>
      <c r="B3100" s="1">
        <v>45478</v>
      </c>
      <c r="C3100" t="s">
        <v>198</v>
      </c>
      <c r="D3100" t="s">
        <v>14</v>
      </c>
      <c r="E3100" t="s">
        <v>11</v>
      </c>
      <c r="F3100">
        <v>11192.84</v>
      </c>
      <c r="G3100">
        <v>8.1</v>
      </c>
      <c r="H3100">
        <v>5177.37</v>
      </c>
    </row>
    <row r="3101" spans="1:8">
      <c r="A3101" t="s">
        <v>3415</v>
      </c>
      <c r="B3101" s="1">
        <v>45506</v>
      </c>
      <c r="C3101" t="s">
        <v>77</v>
      </c>
      <c r="D3101" t="s">
        <v>10</v>
      </c>
      <c r="E3101" t="s">
        <v>11</v>
      </c>
      <c r="F3101">
        <v>227267.56</v>
      </c>
      <c r="G3101">
        <v>22.66</v>
      </c>
      <c r="H3101">
        <v>88537.07</v>
      </c>
    </row>
    <row r="3102" spans="1:8">
      <c r="A3102" t="s">
        <v>3416</v>
      </c>
      <c r="B3102" s="1">
        <v>45295</v>
      </c>
      <c r="C3102" t="s">
        <v>140</v>
      </c>
      <c r="D3102" t="s">
        <v>23</v>
      </c>
      <c r="E3102" t="s">
        <v>20</v>
      </c>
      <c r="F3102">
        <v>128724.93</v>
      </c>
      <c r="G3102">
        <v>19.38</v>
      </c>
      <c r="H3102">
        <v>49323.1</v>
      </c>
    </row>
    <row r="3103" spans="1:8">
      <c r="A3103" t="s">
        <v>3417</v>
      </c>
      <c r="B3103" s="1">
        <v>45471</v>
      </c>
      <c r="C3103" t="s">
        <v>188</v>
      </c>
      <c r="D3103" t="s">
        <v>39</v>
      </c>
      <c r="E3103" t="s">
        <v>30</v>
      </c>
      <c r="F3103">
        <v>16664.32</v>
      </c>
      <c r="G3103">
        <v>15.91</v>
      </c>
      <c r="H3103">
        <v>5956.96</v>
      </c>
    </row>
    <row r="3104" spans="1:8">
      <c r="A3104" t="s">
        <v>3418</v>
      </c>
      <c r="B3104" s="1">
        <v>45668</v>
      </c>
      <c r="C3104" t="s">
        <v>714</v>
      </c>
      <c r="D3104" t="s">
        <v>10</v>
      </c>
      <c r="E3104" t="s">
        <v>20</v>
      </c>
      <c r="F3104">
        <v>119534.36</v>
      </c>
      <c r="G3104">
        <v>23.51</v>
      </c>
      <c r="H3104">
        <v>46697.1</v>
      </c>
    </row>
    <row r="3105" spans="1:8">
      <c r="A3105" t="s">
        <v>3419</v>
      </c>
      <c r="B3105" s="1">
        <v>45424</v>
      </c>
      <c r="C3105" t="s">
        <v>32</v>
      </c>
      <c r="D3105" t="s">
        <v>39</v>
      </c>
      <c r="E3105" t="s">
        <v>20</v>
      </c>
      <c r="F3105">
        <v>197051.66</v>
      </c>
      <c r="G3105">
        <v>10.56</v>
      </c>
      <c r="H3105">
        <v>85259.42</v>
      </c>
    </row>
    <row r="3106" spans="1:8">
      <c r="A3106" t="s">
        <v>3420</v>
      </c>
      <c r="B3106" s="1">
        <v>45337</v>
      </c>
      <c r="C3106" t="s">
        <v>380</v>
      </c>
      <c r="D3106" t="s">
        <v>39</v>
      </c>
      <c r="E3106" t="s">
        <v>11</v>
      </c>
      <c r="F3106">
        <v>118082.35</v>
      </c>
      <c r="G3106">
        <v>11.33</v>
      </c>
      <c r="H3106">
        <v>42505.919999999998</v>
      </c>
    </row>
    <row r="3107" spans="1:8">
      <c r="A3107" t="s">
        <v>3421</v>
      </c>
      <c r="B3107" s="1">
        <v>45445</v>
      </c>
      <c r="C3107" t="s">
        <v>1051</v>
      </c>
      <c r="D3107" t="s">
        <v>39</v>
      </c>
      <c r="E3107" t="s">
        <v>11</v>
      </c>
      <c r="F3107">
        <v>155444.37</v>
      </c>
      <c r="G3107">
        <v>12.57</v>
      </c>
      <c r="H3107">
        <v>80265.84</v>
      </c>
    </row>
    <row r="3108" spans="1:8">
      <c r="A3108" t="s">
        <v>3422</v>
      </c>
      <c r="B3108" s="1">
        <v>45845</v>
      </c>
      <c r="C3108" t="s">
        <v>545</v>
      </c>
      <c r="D3108" t="s">
        <v>23</v>
      </c>
      <c r="E3108" t="s">
        <v>30</v>
      </c>
      <c r="F3108">
        <v>208883.38</v>
      </c>
      <c r="G3108">
        <v>7.41</v>
      </c>
      <c r="H3108">
        <v>100589.48</v>
      </c>
    </row>
    <row r="3109" spans="1:8">
      <c r="A3109" t="s">
        <v>3423</v>
      </c>
      <c r="B3109" s="1">
        <v>45296</v>
      </c>
      <c r="C3109" t="s">
        <v>282</v>
      </c>
      <c r="D3109" t="s">
        <v>14</v>
      </c>
      <c r="E3109" t="s">
        <v>20</v>
      </c>
      <c r="F3109">
        <v>24404.240000000002</v>
      </c>
      <c r="G3109">
        <v>10.8</v>
      </c>
      <c r="H3109">
        <v>11056</v>
      </c>
    </row>
    <row r="3110" spans="1:8">
      <c r="A3110" t="s">
        <v>3424</v>
      </c>
      <c r="B3110" s="1">
        <v>45518</v>
      </c>
      <c r="C3110" t="s">
        <v>293</v>
      </c>
      <c r="D3110" t="s">
        <v>39</v>
      </c>
      <c r="E3110" t="s">
        <v>20</v>
      </c>
      <c r="F3110">
        <v>107908.42</v>
      </c>
      <c r="G3110">
        <v>8.25</v>
      </c>
      <c r="H3110">
        <v>51732.4</v>
      </c>
    </row>
    <row r="3111" spans="1:8">
      <c r="A3111" t="s">
        <v>3425</v>
      </c>
      <c r="B3111" s="1">
        <v>45615</v>
      </c>
      <c r="C3111" t="s">
        <v>336</v>
      </c>
      <c r="D3111" t="s">
        <v>23</v>
      </c>
      <c r="E3111" t="s">
        <v>20</v>
      </c>
      <c r="F3111">
        <v>235030.17</v>
      </c>
      <c r="G3111">
        <v>9.9</v>
      </c>
      <c r="H3111">
        <v>72453.22</v>
      </c>
    </row>
    <row r="3112" spans="1:8">
      <c r="A3112" t="s">
        <v>3426</v>
      </c>
      <c r="B3112" s="1">
        <v>45718</v>
      </c>
      <c r="C3112" t="s">
        <v>641</v>
      </c>
      <c r="D3112" t="s">
        <v>23</v>
      </c>
      <c r="E3112" t="s">
        <v>17</v>
      </c>
      <c r="F3112">
        <v>146793.01999999999</v>
      </c>
      <c r="G3112">
        <v>0.71</v>
      </c>
      <c r="H3112">
        <v>55792.06</v>
      </c>
    </row>
    <row r="3113" spans="1:8">
      <c r="A3113" t="s">
        <v>3427</v>
      </c>
      <c r="B3113" s="1">
        <v>45624</v>
      </c>
      <c r="C3113" t="s">
        <v>186</v>
      </c>
      <c r="D3113" t="s">
        <v>14</v>
      </c>
      <c r="E3113" t="s">
        <v>30</v>
      </c>
      <c r="F3113">
        <v>231373.52</v>
      </c>
      <c r="G3113">
        <v>7.26</v>
      </c>
      <c r="H3113">
        <v>110718.23</v>
      </c>
    </row>
    <row r="3114" spans="1:8">
      <c r="A3114" t="s">
        <v>3428</v>
      </c>
      <c r="B3114" s="1">
        <v>45804</v>
      </c>
      <c r="C3114" t="s">
        <v>117</v>
      </c>
      <c r="D3114" t="s">
        <v>10</v>
      </c>
      <c r="E3114" t="s">
        <v>20</v>
      </c>
      <c r="F3114">
        <v>50700.44</v>
      </c>
      <c r="G3114">
        <v>20.3</v>
      </c>
      <c r="H3114">
        <v>17538.18</v>
      </c>
    </row>
    <row r="3115" spans="1:8">
      <c r="A3115" t="s">
        <v>3429</v>
      </c>
      <c r="B3115" s="1">
        <v>45914</v>
      </c>
      <c r="C3115" t="s">
        <v>744</v>
      </c>
      <c r="D3115" t="s">
        <v>39</v>
      </c>
      <c r="E3115" t="s">
        <v>11</v>
      </c>
      <c r="F3115">
        <v>203717.81</v>
      </c>
      <c r="G3115">
        <v>20.71</v>
      </c>
      <c r="H3115">
        <v>68831.95</v>
      </c>
    </row>
    <row r="3116" spans="1:8">
      <c r="A3116" t="s">
        <v>3430</v>
      </c>
      <c r="B3116" s="1">
        <v>45806</v>
      </c>
      <c r="C3116" t="s">
        <v>111</v>
      </c>
      <c r="D3116" t="s">
        <v>23</v>
      </c>
      <c r="E3116" t="s">
        <v>11</v>
      </c>
      <c r="F3116">
        <v>72344.960000000006</v>
      </c>
      <c r="G3116">
        <v>8.17</v>
      </c>
      <c r="H3116">
        <v>21195.45</v>
      </c>
    </row>
    <row r="3117" spans="1:8">
      <c r="A3117" t="s">
        <v>3431</v>
      </c>
      <c r="B3117" s="1">
        <v>45612</v>
      </c>
      <c r="C3117" t="s">
        <v>188</v>
      </c>
      <c r="D3117" t="s">
        <v>39</v>
      </c>
      <c r="E3117" t="s">
        <v>11</v>
      </c>
      <c r="F3117">
        <v>35334.589999999997</v>
      </c>
      <c r="G3117">
        <v>13.36</v>
      </c>
      <c r="H3117">
        <v>13664.51</v>
      </c>
    </row>
    <row r="3118" spans="1:8">
      <c r="A3118" t="s">
        <v>3432</v>
      </c>
      <c r="B3118" s="1">
        <v>45972</v>
      </c>
      <c r="C3118" t="s">
        <v>95</v>
      </c>
      <c r="D3118" t="s">
        <v>23</v>
      </c>
      <c r="E3118" t="s">
        <v>11</v>
      </c>
      <c r="F3118">
        <v>18845.310000000001</v>
      </c>
      <c r="G3118">
        <v>12.64</v>
      </c>
      <c r="H3118">
        <v>5041.9399999999996</v>
      </c>
    </row>
    <row r="3119" spans="1:8">
      <c r="A3119" t="s">
        <v>3433</v>
      </c>
      <c r="B3119" s="1">
        <v>45359</v>
      </c>
      <c r="C3119" t="s">
        <v>129</v>
      </c>
      <c r="D3119" t="s">
        <v>39</v>
      </c>
      <c r="E3119" t="s">
        <v>17</v>
      </c>
      <c r="F3119">
        <v>234757.1</v>
      </c>
      <c r="G3119">
        <v>1.55</v>
      </c>
      <c r="H3119">
        <v>77998.460000000006</v>
      </c>
    </row>
    <row r="3120" spans="1:8">
      <c r="A3120" t="s">
        <v>3434</v>
      </c>
      <c r="B3120" s="1">
        <v>45950</v>
      </c>
      <c r="C3120" t="s">
        <v>790</v>
      </c>
      <c r="D3120" t="s">
        <v>39</v>
      </c>
      <c r="E3120" t="s">
        <v>30</v>
      </c>
      <c r="F3120">
        <v>230070.84</v>
      </c>
      <c r="G3120">
        <v>4.9000000000000004</v>
      </c>
      <c r="H3120">
        <v>104994.42</v>
      </c>
    </row>
    <row r="3121" spans="1:8">
      <c r="A3121" t="s">
        <v>3435</v>
      </c>
      <c r="B3121" s="1">
        <v>45944</v>
      </c>
      <c r="C3121" t="s">
        <v>548</v>
      </c>
      <c r="D3121" t="s">
        <v>39</v>
      </c>
      <c r="E3121" t="s">
        <v>20</v>
      </c>
      <c r="F3121">
        <v>246926.61</v>
      </c>
      <c r="G3121">
        <v>8.89</v>
      </c>
      <c r="H3121">
        <v>129618.58</v>
      </c>
    </row>
    <row r="3122" spans="1:8">
      <c r="A3122" t="s">
        <v>3436</v>
      </c>
      <c r="B3122" s="1">
        <v>45459</v>
      </c>
      <c r="C3122" t="s">
        <v>307</v>
      </c>
      <c r="D3122" t="s">
        <v>39</v>
      </c>
      <c r="E3122" t="s">
        <v>11</v>
      </c>
      <c r="F3122">
        <v>14639.22</v>
      </c>
      <c r="G3122">
        <v>4.7</v>
      </c>
      <c r="H3122">
        <v>7878.29</v>
      </c>
    </row>
    <row r="3123" spans="1:8">
      <c r="A3123" t="s">
        <v>3437</v>
      </c>
      <c r="B3123" s="1">
        <v>45440</v>
      </c>
      <c r="C3123" t="s">
        <v>309</v>
      </c>
      <c r="D3123" t="s">
        <v>14</v>
      </c>
      <c r="E3123" t="s">
        <v>17</v>
      </c>
      <c r="F3123">
        <v>179474.39</v>
      </c>
      <c r="G3123">
        <v>19.88</v>
      </c>
      <c r="H3123">
        <v>78446.58</v>
      </c>
    </row>
    <row r="3124" spans="1:8">
      <c r="A3124" t="s">
        <v>3438</v>
      </c>
      <c r="B3124" s="1">
        <v>45355</v>
      </c>
      <c r="C3124" t="s">
        <v>271</v>
      </c>
      <c r="D3124" t="s">
        <v>39</v>
      </c>
      <c r="E3124" t="s">
        <v>30</v>
      </c>
      <c r="F3124">
        <v>98135.93</v>
      </c>
      <c r="G3124">
        <v>11.24</v>
      </c>
      <c r="H3124">
        <v>29840.31</v>
      </c>
    </row>
    <row r="3125" spans="1:8">
      <c r="A3125" t="s">
        <v>3439</v>
      </c>
      <c r="B3125" s="1">
        <v>45807</v>
      </c>
      <c r="C3125" t="s">
        <v>144</v>
      </c>
      <c r="D3125" t="s">
        <v>10</v>
      </c>
      <c r="E3125" t="s">
        <v>20</v>
      </c>
      <c r="F3125">
        <v>191925.16</v>
      </c>
      <c r="G3125">
        <v>24.27</v>
      </c>
      <c r="H3125">
        <v>87533.47</v>
      </c>
    </row>
    <row r="3126" spans="1:8">
      <c r="A3126" t="s">
        <v>3440</v>
      </c>
      <c r="B3126" s="1">
        <v>45957</v>
      </c>
      <c r="C3126" t="s">
        <v>301</v>
      </c>
      <c r="D3126" t="s">
        <v>23</v>
      </c>
      <c r="E3126" t="s">
        <v>17</v>
      </c>
      <c r="F3126">
        <v>159804.22</v>
      </c>
      <c r="G3126">
        <v>23.06</v>
      </c>
      <c r="H3126">
        <v>82401.210000000006</v>
      </c>
    </row>
    <row r="3127" spans="1:8">
      <c r="A3127" t="s">
        <v>3441</v>
      </c>
      <c r="B3127" s="1">
        <v>45509</v>
      </c>
      <c r="C3127" t="s">
        <v>194</v>
      </c>
      <c r="D3127" t="s">
        <v>23</v>
      </c>
      <c r="E3127" t="s">
        <v>20</v>
      </c>
      <c r="F3127">
        <v>85179.74</v>
      </c>
      <c r="G3127">
        <v>10.81</v>
      </c>
      <c r="H3127">
        <v>44288.34</v>
      </c>
    </row>
    <row r="3128" spans="1:8">
      <c r="A3128" t="s">
        <v>3442</v>
      </c>
      <c r="B3128" s="1">
        <v>45360</v>
      </c>
      <c r="C3128" t="s">
        <v>979</v>
      </c>
      <c r="D3128" t="s">
        <v>39</v>
      </c>
      <c r="E3128" t="s">
        <v>30</v>
      </c>
      <c r="F3128">
        <v>58241.01</v>
      </c>
      <c r="G3128">
        <v>7.72</v>
      </c>
      <c r="H3128">
        <v>29780.29</v>
      </c>
    </row>
    <row r="3129" spans="1:8">
      <c r="A3129" t="s">
        <v>3443</v>
      </c>
      <c r="B3129" s="1">
        <v>45668</v>
      </c>
      <c r="C3129" t="s">
        <v>584</v>
      </c>
      <c r="D3129" t="s">
        <v>10</v>
      </c>
      <c r="E3129" t="s">
        <v>17</v>
      </c>
      <c r="F3129">
        <v>150504.66</v>
      </c>
      <c r="G3129">
        <v>0.57999999999999996</v>
      </c>
      <c r="H3129">
        <v>56094.11</v>
      </c>
    </row>
    <row r="3130" spans="1:8">
      <c r="A3130" t="s">
        <v>3444</v>
      </c>
      <c r="B3130" s="1">
        <v>45779</v>
      </c>
      <c r="C3130" t="s">
        <v>210</v>
      </c>
      <c r="D3130" t="s">
        <v>14</v>
      </c>
      <c r="E3130" t="s">
        <v>20</v>
      </c>
      <c r="F3130">
        <v>43632.99</v>
      </c>
      <c r="G3130">
        <v>7.07</v>
      </c>
      <c r="H3130">
        <v>22467.78</v>
      </c>
    </row>
    <row r="3131" spans="1:8">
      <c r="A3131" t="s">
        <v>3445</v>
      </c>
      <c r="B3131" s="1">
        <v>45797</v>
      </c>
      <c r="C3131" t="s">
        <v>27</v>
      </c>
      <c r="D3131" t="s">
        <v>23</v>
      </c>
      <c r="E3131" t="s">
        <v>17</v>
      </c>
      <c r="F3131">
        <v>10702.63</v>
      </c>
      <c r="G3131">
        <v>6.85</v>
      </c>
      <c r="H3131">
        <v>2721.01</v>
      </c>
    </row>
    <row r="3132" spans="1:8">
      <c r="A3132" t="s">
        <v>3446</v>
      </c>
      <c r="B3132" s="1">
        <v>45506</v>
      </c>
      <c r="C3132" t="s">
        <v>334</v>
      </c>
      <c r="D3132" t="s">
        <v>10</v>
      </c>
      <c r="E3132" t="s">
        <v>17</v>
      </c>
      <c r="F3132">
        <v>61280.39</v>
      </c>
      <c r="G3132">
        <v>2.6</v>
      </c>
      <c r="H3132">
        <v>29711.21</v>
      </c>
    </row>
    <row r="3133" spans="1:8">
      <c r="A3133" t="s">
        <v>3447</v>
      </c>
      <c r="B3133" s="1">
        <v>45768</v>
      </c>
      <c r="C3133" t="s">
        <v>1151</v>
      </c>
      <c r="D3133" t="s">
        <v>39</v>
      </c>
      <c r="E3133" t="s">
        <v>30</v>
      </c>
      <c r="F3133">
        <v>124154.26</v>
      </c>
      <c r="G3133">
        <v>15.81</v>
      </c>
      <c r="H3133">
        <v>49187.29</v>
      </c>
    </row>
    <row r="3134" spans="1:8">
      <c r="A3134" t="s">
        <v>3448</v>
      </c>
      <c r="B3134" s="1">
        <v>45801</v>
      </c>
      <c r="C3134" t="s">
        <v>631</v>
      </c>
      <c r="D3134" t="s">
        <v>14</v>
      </c>
      <c r="E3134" t="s">
        <v>30</v>
      </c>
      <c r="F3134">
        <v>147097.41</v>
      </c>
      <c r="G3134">
        <v>2.67</v>
      </c>
      <c r="H3134">
        <v>63502.18</v>
      </c>
    </row>
    <row r="3135" spans="1:8">
      <c r="A3135" t="s">
        <v>3449</v>
      </c>
      <c r="B3135" s="1">
        <v>46014</v>
      </c>
      <c r="C3135" t="s">
        <v>450</v>
      </c>
      <c r="D3135" t="s">
        <v>23</v>
      </c>
      <c r="E3135" t="s">
        <v>20</v>
      </c>
      <c r="F3135">
        <v>149992.76</v>
      </c>
      <c r="G3135">
        <v>9.4499999999999993</v>
      </c>
      <c r="H3135">
        <v>48488.97</v>
      </c>
    </row>
    <row r="3136" spans="1:8">
      <c r="A3136" t="s">
        <v>3450</v>
      </c>
      <c r="B3136" s="1">
        <v>45738</v>
      </c>
      <c r="C3136" t="s">
        <v>1357</v>
      </c>
      <c r="D3136" t="s">
        <v>23</v>
      </c>
      <c r="E3136" t="s">
        <v>17</v>
      </c>
      <c r="F3136">
        <v>67531.58</v>
      </c>
      <c r="G3136">
        <v>8.57</v>
      </c>
      <c r="H3136">
        <v>36261.65</v>
      </c>
    </row>
    <row r="3137" spans="1:8">
      <c r="A3137" t="s">
        <v>3451</v>
      </c>
      <c r="B3137" s="1">
        <v>45780</v>
      </c>
      <c r="C3137" t="s">
        <v>427</v>
      </c>
      <c r="D3137" t="s">
        <v>23</v>
      </c>
      <c r="E3137" t="s">
        <v>11</v>
      </c>
      <c r="F3137">
        <v>186205.07</v>
      </c>
      <c r="G3137">
        <v>5.63</v>
      </c>
      <c r="H3137">
        <v>57320.31</v>
      </c>
    </row>
    <row r="3138" spans="1:8">
      <c r="A3138" t="s">
        <v>3452</v>
      </c>
      <c r="B3138" s="1">
        <v>46004</v>
      </c>
      <c r="C3138" t="s">
        <v>1067</v>
      </c>
      <c r="D3138" t="s">
        <v>10</v>
      </c>
      <c r="E3138" t="s">
        <v>11</v>
      </c>
      <c r="F3138">
        <v>159476.1</v>
      </c>
      <c r="G3138">
        <v>14.42</v>
      </c>
      <c r="H3138">
        <v>44280.15</v>
      </c>
    </row>
    <row r="3139" spans="1:8">
      <c r="A3139" t="s">
        <v>3453</v>
      </c>
      <c r="B3139" s="1">
        <v>45490</v>
      </c>
      <c r="C3139" t="s">
        <v>450</v>
      </c>
      <c r="D3139" t="s">
        <v>39</v>
      </c>
      <c r="E3139" t="s">
        <v>17</v>
      </c>
      <c r="F3139">
        <v>75253.649999999994</v>
      </c>
      <c r="G3139">
        <v>17.3</v>
      </c>
      <c r="H3139">
        <v>36285.760000000002</v>
      </c>
    </row>
    <row r="3140" spans="1:8">
      <c r="A3140" t="s">
        <v>3454</v>
      </c>
      <c r="B3140" s="1">
        <v>45950</v>
      </c>
      <c r="C3140" t="s">
        <v>500</v>
      </c>
      <c r="D3140" t="s">
        <v>39</v>
      </c>
      <c r="E3140" t="s">
        <v>11</v>
      </c>
      <c r="F3140">
        <v>208544.44</v>
      </c>
      <c r="G3140">
        <v>13.17</v>
      </c>
      <c r="H3140">
        <v>113934.62</v>
      </c>
    </row>
    <row r="3141" spans="1:8">
      <c r="A3141" t="s">
        <v>3455</v>
      </c>
      <c r="B3141" s="1">
        <v>45344</v>
      </c>
      <c r="C3141" t="s">
        <v>98</v>
      </c>
      <c r="D3141" t="s">
        <v>10</v>
      </c>
      <c r="E3141" t="s">
        <v>20</v>
      </c>
      <c r="F3141">
        <v>76285.45</v>
      </c>
      <c r="G3141">
        <v>24.79</v>
      </c>
      <c r="H3141">
        <v>28653.34</v>
      </c>
    </row>
    <row r="3142" spans="1:8">
      <c r="A3142" t="s">
        <v>3456</v>
      </c>
      <c r="B3142" s="1">
        <v>45807</v>
      </c>
      <c r="C3142" t="s">
        <v>235</v>
      </c>
      <c r="D3142" t="s">
        <v>10</v>
      </c>
      <c r="E3142" t="s">
        <v>30</v>
      </c>
      <c r="F3142">
        <v>108466.12</v>
      </c>
      <c r="G3142">
        <v>17.63</v>
      </c>
      <c r="H3142">
        <v>45213.53</v>
      </c>
    </row>
    <row r="3143" spans="1:8">
      <c r="A3143" t="s">
        <v>3457</v>
      </c>
      <c r="B3143" s="1">
        <v>45434</v>
      </c>
      <c r="C3143" t="s">
        <v>45</v>
      </c>
      <c r="D3143" t="s">
        <v>10</v>
      </c>
      <c r="E3143" t="s">
        <v>20</v>
      </c>
      <c r="F3143">
        <v>159120.60999999999</v>
      </c>
      <c r="G3143">
        <v>21.59</v>
      </c>
      <c r="H3143">
        <v>87387.79</v>
      </c>
    </row>
    <row r="3144" spans="1:8">
      <c r="A3144" t="s">
        <v>3458</v>
      </c>
      <c r="B3144" s="1">
        <v>45422</v>
      </c>
      <c r="C3144" t="s">
        <v>595</v>
      </c>
      <c r="D3144" t="s">
        <v>39</v>
      </c>
      <c r="E3144" t="s">
        <v>30</v>
      </c>
      <c r="F3144">
        <v>249857.25</v>
      </c>
      <c r="G3144">
        <v>16.71</v>
      </c>
      <c r="H3144">
        <v>133907.20000000001</v>
      </c>
    </row>
    <row r="3145" spans="1:8">
      <c r="A3145" t="s">
        <v>3459</v>
      </c>
      <c r="B3145" s="1">
        <v>45458</v>
      </c>
      <c r="C3145" t="s">
        <v>525</v>
      </c>
      <c r="D3145" t="s">
        <v>10</v>
      </c>
      <c r="E3145" t="s">
        <v>17</v>
      </c>
      <c r="F3145">
        <v>101912.71</v>
      </c>
      <c r="G3145">
        <v>15.86</v>
      </c>
      <c r="H3145">
        <v>38537.699999999997</v>
      </c>
    </row>
    <row r="3146" spans="1:8">
      <c r="A3146" t="s">
        <v>3460</v>
      </c>
      <c r="B3146" s="1">
        <v>45612</v>
      </c>
      <c r="C3146" t="s">
        <v>411</v>
      </c>
      <c r="D3146" t="s">
        <v>14</v>
      </c>
      <c r="E3146" t="s">
        <v>17</v>
      </c>
      <c r="F3146">
        <v>24397.29</v>
      </c>
      <c r="G3146">
        <v>17.829999999999998</v>
      </c>
      <c r="H3146">
        <v>9481.8700000000008</v>
      </c>
    </row>
    <row r="3147" spans="1:8">
      <c r="A3147" t="s">
        <v>3461</v>
      </c>
      <c r="B3147" s="1">
        <v>45394</v>
      </c>
      <c r="C3147" t="s">
        <v>38</v>
      </c>
      <c r="D3147" t="s">
        <v>39</v>
      </c>
      <c r="E3147" t="s">
        <v>20</v>
      </c>
      <c r="F3147">
        <v>159686.15</v>
      </c>
      <c r="G3147">
        <v>21.69</v>
      </c>
      <c r="H3147">
        <v>70072.7</v>
      </c>
    </row>
    <row r="3148" spans="1:8">
      <c r="A3148" t="s">
        <v>3462</v>
      </c>
      <c r="B3148" s="1">
        <v>45636</v>
      </c>
      <c r="C3148" t="s">
        <v>13</v>
      </c>
      <c r="D3148" t="s">
        <v>39</v>
      </c>
      <c r="E3148" t="s">
        <v>11</v>
      </c>
      <c r="F3148">
        <v>61127.24</v>
      </c>
      <c r="G3148">
        <v>11.25</v>
      </c>
      <c r="H3148">
        <v>31343.360000000001</v>
      </c>
    </row>
    <row r="3149" spans="1:8">
      <c r="A3149" t="s">
        <v>3463</v>
      </c>
      <c r="B3149" s="1">
        <v>45624</v>
      </c>
      <c r="C3149" t="s">
        <v>557</v>
      </c>
      <c r="D3149" t="s">
        <v>10</v>
      </c>
      <c r="E3149" t="s">
        <v>30</v>
      </c>
      <c r="F3149">
        <v>222510.26</v>
      </c>
      <c r="G3149">
        <v>0.31</v>
      </c>
      <c r="H3149">
        <v>113606.66</v>
      </c>
    </row>
    <row r="3150" spans="1:8">
      <c r="A3150" t="s">
        <v>3464</v>
      </c>
      <c r="B3150" s="1">
        <v>45603</v>
      </c>
      <c r="C3150" t="s">
        <v>641</v>
      </c>
      <c r="D3150" t="s">
        <v>14</v>
      </c>
      <c r="E3150" t="s">
        <v>20</v>
      </c>
      <c r="F3150">
        <v>41461.589999999997</v>
      </c>
      <c r="G3150">
        <v>22.51</v>
      </c>
      <c r="H3150">
        <v>17096.47</v>
      </c>
    </row>
    <row r="3151" spans="1:8">
      <c r="A3151" t="s">
        <v>3465</v>
      </c>
      <c r="B3151" s="1">
        <v>45933</v>
      </c>
      <c r="C3151" t="s">
        <v>288</v>
      </c>
      <c r="D3151" t="s">
        <v>23</v>
      </c>
      <c r="E3151" t="s">
        <v>30</v>
      </c>
      <c r="F3151">
        <v>143178.73000000001</v>
      </c>
      <c r="G3151">
        <v>10.41</v>
      </c>
      <c r="H3151">
        <v>73945.929999999993</v>
      </c>
    </row>
    <row r="3152" spans="1:8">
      <c r="A3152" t="s">
        <v>3466</v>
      </c>
      <c r="B3152" s="1">
        <v>45963</v>
      </c>
      <c r="C3152" t="s">
        <v>43</v>
      </c>
      <c r="D3152" t="s">
        <v>39</v>
      </c>
      <c r="E3152" t="s">
        <v>30</v>
      </c>
      <c r="F3152">
        <v>136355.01</v>
      </c>
      <c r="G3152">
        <v>9.49</v>
      </c>
      <c r="H3152">
        <v>60099.47</v>
      </c>
    </row>
    <row r="3153" spans="1:8">
      <c r="A3153" t="s">
        <v>3467</v>
      </c>
      <c r="B3153" s="1">
        <v>45542</v>
      </c>
      <c r="C3153" t="s">
        <v>22</v>
      </c>
      <c r="D3153" t="s">
        <v>23</v>
      </c>
      <c r="E3153" t="s">
        <v>11</v>
      </c>
      <c r="F3153">
        <v>150062.34</v>
      </c>
      <c r="G3153">
        <v>18.18</v>
      </c>
      <c r="H3153">
        <v>62286.33</v>
      </c>
    </row>
    <row r="3154" spans="1:8">
      <c r="A3154" t="s">
        <v>3468</v>
      </c>
      <c r="B3154" s="1">
        <v>45478</v>
      </c>
      <c r="C3154" t="s">
        <v>1343</v>
      </c>
      <c r="D3154" t="s">
        <v>10</v>
      </c>
      <c r="E3154" t="s">
        <v>20</v>
      </c>
      <c r="F3154">
        <v>233225.88</v>
      </c>
      <c r="G3154">
        <v>7.25</v>
      </c>
      <c r="H3154">
        <v>58578.21</v>
      </c>
    </row>
    <row r="3155" spans="1:8">
      <c r="A3155" t="s">
        <v>3469</v>
      </c>
      <c r="B3155" s="1">
        <v>45704</v>
      </c>
      <c r="C3155" t="s">
        <v>608</v>
      </c>
      <c r="D3155" t="s">
        <v>23</v>
      </c>
      <c r="E3155" t="s">
        <v>30</v>
      </c>
      <c r="F3155">
        <v>21637.34</v>
      </c>
      <c r="G3155">
        <v>13.67</v>
      </c>
      <c r="H3155">
        <v>9325.92</v>
      </c>
    </row>
    <row r="3156" spans="1:8">
      <c r="A3156" t="s">
        <v>3470</v>
      </c>
      <c r="B3156" s="1">
        <v>45733</v>
      </c>
      <c r="C3156" t="s">
        <v>342</v>
      </c>
      <c r="D3156" t="s">
        <v>10</v>
      </c>
      <c r="E3156" t="s">
        <v>17</v>
      </c>
      <c r="F3156">
        <v>118097.82</v>
      </c>
      <c r="G3156">
        <v>13.2</v>
      </c>
      <c r="H3156">
        <v>52044.78</v>
      </c>
    </row>
    <row r="3157" spans="1:8">
      <c r="A3157" t="s">
        <v>3471</v>
      </c>
      <c r="B3157" s="1">
        <v>45522</v>
      </c>
      <c r="C3157" t="s">
        <v>224</v>
      </c>
      <c r="D3157" t="s">
        <v>10</v>
      </c>
      <c r="E3157" t="s">
        <v>17</v>
      </c>
      <c r="F3157">
        <v>171426.64</v>
      </c>
      <c r="G3157">
        <v>4.38</v>
      </c>
      <c r="H3157">
        <v>46760.51</v>
      </c>
    </row>
    <row r="3158" spans="1:8">
      <c r="A3158" t="s">
        <v>3472</v>
      </c>
      <c r="B3158" s="1">
        <v>45502</v>
      </c>
      <c r="C3158" t="s">
        <v>298</v>
      </c>
      <c r="D3158" t="s">
        <v>14</v>
      </c>
      <c r="E3158" t="s">
        <v>30</v>
      </c>
      <c r="F3158">
        <v>10425.700000000001</v>
      </c>
      <c r="G3158">
        <v>17.43</v>
      </c>
      <c r="H3158">
        <v>5470.53</v>
      </c>
    </row>
    <row r="3159" spans="1:8">
      <c r="A3159" t="s">
        <v>3473</v>
      </c>
      <c r="B3159" s="1">
        <v>45529</v>
      </c>
      <c r="C3159" t="s">
        <v>1234</v>
      </c>
      <c r="D3159" t="s">
        <v>10</v>
      </c>
      <c r="E3159" t="s">
        <v>11</v>
      </c>
      <c r="F3159">
        <v>17882.43</v>
      </c>
      <c r="G3159">
        <v>8.16</v>
      </c>
      <c r="H3159">
        <v>5213.8999999999996</v>
      </c>
    </row>
    <row r="3160" spans="1:8">
      <c r="A3160" t="s">
        <v>3474</v>
      </c>
      <c r="B3160" s="1">
        <v>45541</v>
      </c>
      <c r="C3160" t="s">
        <v>769</v>
      </c>
      <c r="D3160" t="s">
        <v>23</v>
      </c>
      <c r="E3160" t="s">
        <v>20</v>
      </c>
      <c r="F3160">
        <v>55433.99</v>
      </c>
      <c r="G3160">
        <v>1.58</v>
      </c>
      <c r="H3160">
        <v>29760</v>
      </c>
    </row>
    <row r="3161" spans="1:8">
      <c r="A3161" t="s">
        <v>3475</v>
      </c>
      <c r="B3161" s="1">
        <v>45542</v>
      </c>
      <c r="C3161" t="s">
        <v>83</v>
      </c>
      <c r="D3161" t="s">
        <v>39</v>
      </c>
      <c r="E3161" t="s">
        <v>17</v>
      </c>
      <c r="F3161">
        <v>124954.08</v>
      </c>
      <c r="G3161">
        <v>4.5</v>
      </c>
      <c r="H3161">
        <v>35269.39</v>
      </c>
    </row>
    <row r="3162" spans="1:8">
      <c r="A3162" t="s">
        <v>3476</v>
      </c>
      <c r="B3162" s="1">
        <v>45757</v>
      </c>
      <c r="C3162" t="s">
        <v>43</v>
      </c>
      <c r="D3162" t="s">
        <v>14</v>
      </c>
      <c r="E3162" t="s">
        <v>30</v>
      </c>
      <c r="F3162">
        <v>124745.05</v>
      </c>
      <c r="G3162">
        <v>18.2</v>
      </c>
      <c r="H3162">
        <v>65912.12</v>
      </c>
    </row>
    <row r="3163" spans="1:8">
      <c r="A3163" t="s">
        <v>3477</v>
      </c>
      <c r="B3163" s="1">
        <v>45596</v>
      </c>
      <c r="C3163" t="s">
        <v>522</v>
      </c>
      <c r="D3163" t="s">
        <v>14</v>
      </c>
      <c r="E3163" t="s">
        <v>20</v>
      </c>
      <c r="F3163">
        <v>105952.15</v>
      </c>
      <c r="G3163">
        <v>9.34</v>
      </c>
      <c r="H3163">
        <v>26861.51</v>
      </c>
    </row>
    <row r="3164" spans="1:8">
      <c r="A3164" t="s">
        <v>3478</v>
      </c>
      <c r="B3164" s="1">
        <v>45545</v>
      </c>
      <c r="C3164" t="s">
        <v>339</v>
      </c>
      <c r="D3164" t="s">
        <v>10</v>
      </c>
      <c r="E3164" t="s">
        <v>20</v>
      </c>
      <c r="F3164">
        <v>115108.23</v>
      </c>
      <c r="G3164">
        <v>23.96</v>
      </c>
      <c r="H3164">
        <v>53195.96</v>
      </c>
    </row>
    <row r="3165" spans="1:8">
      <c r="A3165" t="s">
        <v>3479</v>
      </c>
      <c r="B3165" s="1">
        <v>45709</v>
      </c>
      <c r="C3165" t="s">
        <v>238</v>
      </c>
      <c r="D3165" t="s">
        <v>39</v>
      </c>
      <c r="E3165" t="s">
        <v>30</v>
      </c>
      <c r="F3165">
        <v>72515.89</v>
      </c>
      <c r="G3165">
        <v>1.18</v>
      </c>
      <c r="H3165">
        <v>32285.77</v>
      </c>
    </row>
    <row r="3166" spans="1:8">
      <c r="A3166" t="s">
        <v>3480</v>
      </c>
      <c r="B3166" s="1">
        <v>45744</v>
      </c>
      <c r="C3166" t="s">
        <v>519</v>
      </c>
      <c r="D3166" t="s">
        <v>14</v>
      </c>
      <c r="E3166" t="s">
        <v>20</v>
      </c>
      <c r="F3166">
        <v>134897.25</v>
      </c>
      <c r="G3166">
        <v>7.79</v>
      </c>
      <c r="H3166">
        <v>65095.33</v>
      </c>
    </row>
    <row r="3167" spans="1:8">
      <c r="A3167" t="s">
        <v>3481</v>
      </c>
      <c r="B3167" s="1">
        <v>45520</v>
      </c>
      <c r="C3167" t="s">
        <v>391</v>
      </c>
      <c r="D3167" t="s">
        <v>10</v>
      </c>
      <c r="E3167" t="s">
        <v>17</v>
      </c>
      <c r="F3167">
        <v>221955.04</v>
      </c>
      <c r="G3167">
        <v>11.09</v>
      </c>
      <c r="H3167">
        <v>84568.26</v>
      </c>
    </row>
    <row r="3168" spans="1:8">
      <c r="A3168" t="s">
        <v>3482</v>
      </c>
      <c r="B3168" s="1">
        <v>45787</v>
      </c>
      <c r="C3168" t="s">
        <v>573</v>
      </c>
      <c r="D3168" t="s">
        <v>39</v>
      </c>
      <c r="E3168" t="s">
        <v>17</v>
      </c>
      <c r="F3168">
        <v>173870.14</v>
      </c>
      <c r="G3168">
        <v>10.4</v>
      </c>
      <c r="H3168">
        <v>92033.67</v>
      </c>
    </row>
    <row r="3169" spans="1:8">
      <c r="A3169" t="s">
        <v>3483</v>
      </c>
      <c r="B3169" s="1">
        <v>45334</v>
      </c>
      <c r="C3169" t="s">
        <v>447</v>
      </c>
      <c r="D3169" t="s">
        <v>39</v>
      </c>
      <c r="E3169" t="s">
        <v>17</v>
      </c>
      <c r="F3169">
        <v>45464.81</v>
      </c>
      <c r="G3169">
        <v>21.83</v>
      </c>
      <c r="H3169">
        <v>21812.42</v>
      </c>
    </row>
    <row r="3170" spans="1:8">
      <c r="A3170" t="s">
        <v>3484</v>
      </c>
      <c r="B3170" s="1">
        <v>45575</v>
      </c>
      <c r="C3170" t="s">
        <v>690</v>
      </c>
      <c r="D3170" t="s">
        <v>14</v>
      </c>
      <c r="E3170" t="s">
        <v>20</v>
      </c>
      <c r="F3170">
        <v>198127.05</v>
      </c>
      <c r="G3170">
        <v>19.399999999999999</v>
      </c>
      <c r="H3170">
        <v>83035.63</v>
      </c>
    </row>
    <row r="3171" spans="1:8">
      <c r="A3171" t="s">
        <v>3485</v>
      </c>
      <c r="B3171" s="1">
        <v>45308</v>
      </c>
      <c r="C3171" t="s">
        <v>419</v>
      </c>
      <c r="D3171" t="s">
        <v>39</v>
      </c>
      <c r="E3171" t="s">
        <v>11</v>
      </c>
      <c r="F3171">
        <v>207276.92</v>
      </c>
      <c r="G3171">
        <v>4.2300000000000004</v>
      </c>
      <c r="H3171">
        <v>66944.22</v>
      </c>
    </row>
    <row r="3172" spans="1:8">
      <c r="A3172" t="s">
        <v>3486</v>
      </c>
      <c r="B3172" s="1">
        <v>45419</v>
      </c>
      <c r="C3172" t="s">
        <v>91</v>
      </c>
      <c r="D3172" t="s">
        <v>10</v>
      </c>
      <c r="E3172" t="s">
        <v>20</v>
      </c>
      <c r="F3172">
        <v>59589.57</v>
      </c>
      <c r="G3172">
        <v>10.59</v>
      </c>
      <c r="H3172">
        <v>16270.23</v>
      </c>
    </row>
    <row r="3173" spans="1:8">
      <c r="A3173" t="s">
        <v>3487</v>
      </c>
      <c r="B3173" s="1">
        <v>45292</v>
      </c>
      <c r="C3173" t="s">
        <v>496</v>
      </c>
      <c r="D3173" t="s">
        <v>14</v>
      </c>
      <c r="E3173" t="s">
        <v>20</v>
      </c>
      <c r="F3173">
        <v>185378.69</v>
      </c>
      <c r="G3173">
        <v>11.18</v>
      </c>
      <c r="H3173">
        <v>68612.679999999993</v>
      </c>
    </row>
    <row r="3174" spans="1:8">
      <c r="A3174" t="s">
        <v>3488</v>
      </c>
      <c r="B3174" s="1">
        <v>45367</v>
      </c>
      <c r="C3174" t="s">
        <v>577</v>
      </c>
      <c r="D3174" t="s">
        <v>14</v>
      </c>
      <c r="E3174" t="s">
        <v>20</v>
      </c>
      <c r="F3174">
        <v>42209.95</v>
      </c>
      <c r="G3174">
        <v>9.75</v>
      </c>
      <c r="H3174">
        <v>13569.93</v>
      </c>
    </row>
    <row r="3175" spans="1:8">
      <c r="A3175" t="s">
        <v>3489</v>
      </c>
      <c r="B3175" s="1">
        <v>45420</v>
      </c>
      <c r="C3175" t="s">
        <v>25</v>
      </c>
      <c r="D3175" t="s">
        <v>23</v>
      </c>
      <c r="E3175" t="s">
        <v>20</v>
      </c>
      <c r="F3175">
        <v>104694.94</v>
      </c>
      <c r="G3175">
        <v>16.28</v>
      </c>
      <c r="H3175">
        <v>51324.61</v>
      </c>
    </row>
    <row r="3176" spans="1:8">
      <c r="A3176" t="s">
        <v>3490</v>
      </c>
      <c r="B3176" s="1">
        <v>45863</v>
      </c>
      <c r="C3176" t="s">
        <v>473</v>
      </c>
      <c r="D3176" t="s">
        <v>23</v>
      </c>
      <c r="E3176" t="s">
        <v>20</v>
      </c>
      <c r="F3176">
        <v>135264.26</v>
      </c>
      <c r="G3176">
        <v>9.0500000000000007</v>
      </c>
      <c r="H3176">
        <v>56307.45</v>
      </c>
    </row>
    <row r="3177" spans="1:8">
      <c r="A3177" t="s">
        <v>3491</v>
      </c>
      <c r="B3177" s="1">
        <v>45886</v>
      </c>
      <c r="C3177" t="s">
        <v>744</v>
      </c>
      <c r="D3177" t="s">
        <v>39</v>
      </c>
      <c r="E3177" t="s">
        <v>20</v>
      </c>
      <c r="F3177">
        <v>238493.04</v>
      </c>
      <c r="G3177">
        <v>3.27</v>
      </c>
      <c r="H3177">
        <v>109413.84</v>
      </c>
    </row>
    <row r="3178" spans="1:8">
      <c r="A3178" t="s">
        <v>3492</v>
      </c>
      <c r="B3178" s="1">
        <v>45619</v>
      </c>
      <c r="C3178" t="s">
        <v>210</v>
      </c>
      <c r="D3178" t="s">
        <v>23</v>
      </c>
      <c r="E3178" t="s">
        <v>11</v>
      </c>
      <c r="F3178">
        <v>219182.23</v>
      </c>
      <c r="G3178">
        <v>14.78</v>
      </c>
      <c r="H3178">
        <v>76837.119999999995</v>
      </c>
    </row>
    <row r="3179" spans="1:8">
      <c r="A3179" t="s">
        <v>3493</v>
      </c>
      <c r="B3179" s="1">
        <v>45336</v>
      </c>
      <c r="C3179" t="s">
        <v>473</v>
      </c>
      <c r="D3179" t="s">
        <v>10</v>
      </c>
      <c r="E3179" t="s">
        <v>11</v>
      </c>
      <c r="F3179">
        <v>71035.55</v>
      </c>
      <c r="G3179">
        <v>3.78</v>
      </c>
      <c r="H3179">
        <v>33621.660000000003</v>
      </c>
    </row>
    <row r="3180" spans="1:8">
      <c r="A3180" t="s">
        <v>3494</v>
      </c>
      <c r="B3180" s="1">
        <v>45644</v>
      </c>
      <c r="C3180" t="s">
        <v>1151</v>
      </c>
      <c r="D3180" t="s">
        <v>14</v>
      </c>
      <c r="E3180" t="s">
        <v>17</v>
      </c>
      <c r="F3180">
        <v>249258.08</v>
      </c>
      <c r="G3180">
        <v>13.97</v>
      </c>
      <c r="H3180">
        <v>126181.56</v>
      </c>
    </row>
    <row r="3181" spans="1:8">
      <c r="A3181" t="s">
        <v>3495</v>
      </c>
      <c r="B3181" s="1">
        <v>45666</v>
      </c>
      <c r="C3181" t="s">
        <v>610</v>
      </c>
      <c r="D3181" t="s">
        <v>14</v>
      </c>
      <c r="E3181" t="s">
        <v>30</v>
      </c>
      <c r="F3181">
        <v>21265.26</v>
      </c>
      <c r="G3181">
        <v>0.65</v>
      </c>
      <c r="H3181">
        <v>7574.19</v>
      </c>
    </row>
    <row r="3182" spans="1:8">
      <c r="A3182" t="s">
        <v>3496</v>
      </c>
      <c r="B3182" s="1">
        <v>45699</v>
      </c>
      <c r="C3182" t="s">
        <v>672</v>
      </c>
      <c r="D3182" t="s">
        <v>39</v>
      </c>
      <c r="E3182" t="s">
        <v>20</v>
      </c>
      <c r="F3182">
        <v>167470.31</v>
      </c>
      <c r="G3182">
        <v>21.87</v>
      </c>
      <c r="H3182">
        <v>58033.91</v>
      </c>
    </row>
    <row r="3183" spans="1:8">
      <c r="A3183" t="s">
        <v>3497</v>
      </c>
      <c r="B3183" s="1">
        <v>45883</v>
      </c>
      <c r="C3183" t="s">
        <v>314</v>
      </c>
      <c r="D3183" t="s">
        <v>14</v>
      </c>
      <c r="E3183" t="s">
        <v>11</v>
      </c>
      <c r="F3183">
        <v>198066.13</v>
      </c>
      <c r="G3183">
        <v>6.88</v>
      </c>
      <c r="H3183">
        <v>83265.3</v>
      </c>
    </row>
    <row r="3184" spans="1:8">
      <c r="A3184" t="s">
        <v>3498</v>
      </c>
      <c r="B3184" s="1">
        <v>45329</v>
      </c>
      <c r="C3184" t="s">
        <v>513</v>
      </c>
      <c r="D3184" t="s">
        <v>14</v>
      </c>
      <c r="E3184" t="s">
        <v>11</v>
      </c>
      <c r="F3184">
        <v>48697.18</v>
      </c>
      <c r="G3184">
        <v>11.57</v>
      </c>
      <c r="H3184">
        <v>23274.81</v>
      </c>
    </row>
    <row r="3185" spans="1:8">
      <c r="A3185" t="s">
        <v>3499</v>
      </c>
      <c r="B3185" s="1">
        <v>45676</v>
      </c>
      <c r="C3185" t="s">
        <v>810</v>
      </c>
      <c r="D3185" t="s">
        <v>14</v>
      </c>
      <c r="E3185" t="s">
        <v>30</v>
      </c>
      <c r="F3185">
        <v>47907.21</v>
      </c>
      <c r="G3185">
        <v>19.59</v>
      </c>
      <c r="H3185">
        <v>14350.3</v>
      </c>
    </row>
    <row r="3186" spans="1:8">
      <c r="A3186" t="s">
        <v>3500</v>
      </c>
      <c r="B3186" s="1">
        <v>45441</v>
      </c>
      <c r="C3186" t="s">
        <v>247</v>
      </c>
      <c r="D3186" t="s">
        <v>14</v>
      </c>
      <c r="E3186" t="s">
        <v>30</v>
      </c>
      <c r="F3186">
        <v>23838.26</v>
      </c>
      <c r="G3186">
        <v>14.75</v>
      </c>
      <c r="H3186">
        <v>12973.07</v>
      </c>
    </row>
    <row r="3187" spans="1:8">
      <c r="A3187" t="s">
        <v>3501</v>
      </c>
      <c r="B3187" s="1">
        <v>45484</v>
      </c>
      <c r="C3187" t="s">
        <v>974</v>
      </c>
      <c r="D3187" t="s">
        <v>23</v>
      </c>
      <c r="E3187" t="s">
        <v>17</v>
      </c>
      <c r="F3187">
        <v>13058.18</v>
      </c>
      <c r="G3187">
        <v>11.77</v>
      </c>
      <c r="H3187">
        <v>6861.74</v>
      </c>
    </row>
    <row r="3188" spans="1:8">
      <c r="A3188" t="s">
        <v>3502</v>
      </c>
      <c r="B3188" s="1">
        <v>45798</v>
      </c>
      <c r="C3188" t="s">
        <v>298</v>
      </c>
      <c r="D3188" t="s">
        <v>23</v>
      </c>
      <c r="E3188" t="s">
        <v>20</v>
      </c>
      <c r="F3188">
        <v>187704.83</v>
      </c>
      <c r="G3188">
        <v>4.0199999999999996</v>
      </c>
      <c r="H3188">
        <v>94359.94</v>
      </c>
    </row>
    <row r="3189" spans="1:8">
      <c r="A3189" t="s">
        <v>3503</v>
      </c>
      <c r="B3189" s="1">
        <v>45967</v>
      </c>
      <c r="C3189" t="s">
        <v>833</v>
      </c>
      <c r="D3189" t="s">
        <v>10</v>
      </c>
      <c r="E3189" t="s">
        <v>17</v>
      </c>
      <c r="F3189">
        <v>151311.51999999999</v>
      </c>
      <c r="G3189">
        <v>21.41</v>
      </c>
      <c r="H3189">
        <v>75110.94</v>
      </c>
    </row>
    <row r="3190" spans="1:8">
      <c r="A3190" t="s">
        <v>3504</v>
      </c>
      <c r="B3190" s="1">
        <v>45536</v>
      </c>
      <c r="C3190" t="s">
        <v>342</v>
      </c>
      <c r="D3190" t="s">
        <v>10</v>
      </c>
      <c r="E3190" t="s">
        <v>17</v>
      </c>
      <c r="F3190">
        <v>182093.35</v>
      </c>
      <c r="G3190">
        <v>11.32</v>
      </c>
      <c r="H3190">
        <v>68000.259999999995</v>
      </c>
    </row>
    <row r="3191" spans="1:8">
      <c r="A3191" t="s">
        <v>3505</v>
      </c>
      <c r="B3191" s="1">
        <v>45369</v>
      </c>
      <c r="C3191" t="s">
        <v>359</v>
      </c>
      <c r="D3191" t="s">
        <v>23</v>
      </c>
      <c r="E3191" t="s">
        <v>20</v>
      </c>
      <c r="F3191">
        <v>34883.730000000003</v>
      </c>
      <c r="G3191">
        <v>4.74</v>
      </c>
      <c r="H3191">
        <v>10143.16</v>
      </c>
    </row>
    <row r="3192" spans="1:8">
      <c r="A3192" t="s">
        <v>3506</v>
      </c>
      <c r="B3192" s="1">
        <v>45572</v>
      </c>
      <c r="C3192" t="s">
        <v>83</v>
      </c>
      <c r="D3192" t="s">
        <v>39</v>
      </c>
      <c r="E3192" t="s">
        <v>30</v>
      </c>
      <c r="F3192">
        <v>97372.2</v>
      </c>
      <c r="G3192">
        <v>1.43</v>
      </c>
      <c r="H3192">
        <v>27285.51</v>
      </c>
    </row>
    <row r="3193" spans="1:8">
      <c r="A3193" t="s">
        <v>3507</v>
      </c>
      <c r="B3193" s="1">
        <v>45836</v>
      </c>
      <c r="C3193" t="s">
        <v>496</v>
      </c>
      <c r="D3193" t="s">
        <v>10</v>
      </c>
      <c r="E3193" t="s">
        <v>11</v>
      </c>
      <c r="F3193">
        <v>248680.68</v>
      </c>
      <c r="G3193">
        <v>6.57</v>
      </c>
      <c r="H3193">
        <v>69739.63</v>
      </c>
    </row>
    <row r="3194" spans="1:8">
      <c r="A3194" t="s">
        <v>3508</v>
      </c>
      <c r="B3194" s="1">
        <v>45625</v>
      </c>
      <c r="C3194" t="s">
        <v>496</v>
      </c>
      <c r="D3194" t="s">
        <v>39</v>
      </c>
      <c r="E3194" t="s">
        <v>17</v>
      </c>
      <c r="F3194">
        <v>247398.14</v>
      </c>
      <c r="G3194">
        <v>17.7</v>
      </c>
      <c r="H3194">
        <v>111817.89</v>
      </c>
    </row>
    <row r="3195" spans="1:8">
      <c r="A3195" t="s">
        <v>3509</v>
      </c>
      <c r="B3195" s="1">
        <v>45410</v>
      </c>
      <c r="C3195" t="s">
        <v>775</v>
      </c>
      <c r="D3195" t="s">
        <v>10</v>
      </c>
      <c r="E3195" t="s">
        <v>17</v>
      </c>
      <c r="F3195">
        <v>51156.27</v>
      </c>
      <c r="G3195">
        <v>7.63</v>
      </c>
      <c r="H3195">
        <v>18393.78</v>
      </c>
    </row>
    <row r="3196" spans="1:8">
      <c r="A3196" t="s">
        <v>3510</v>
      </c>
      <c r="B3196" s="1">
        <v>45314</v>
      </c>
      <c r="C3196" t="s">
        <v>566</v>
      </c>
      <c r="D3196" t="s">
        <v>39</v>
      </c>
      <c r="E3196" t="s">
        <v>30</v>
      </c>
      <c r="F3196">
        <v>12612.01</v>
      </c>
      <c r="G3196">
        <v>1.83</v>
      </c>
      <c r="H3196">
        <v>3444.75</v>
      </c>
    </row>
    <row r="3197" spans="1:8">
      <c r="A3197" t="s">
        <v>3511</v>
      </c>
      <c r="B3197" s="1">
        <v>45758</v>
      </c>
      <c r="C3197" t="s">
        <v>636</v>
      </c>
      <c r="D3197" t="s">
        <v>10</v>
      </c>
      <c r="E3197" t="s">
        <v>17</v>
      </c>
      <c r="F3197">
        <v>42149.02</v>
      </c>
      <c r="G3197">
        <v>12.99</v>
      </c>
      <c r="H3197">
        <v>21965.200000000001</v>
      </c>
    </row>
    <row r="3198" spans="1:8">
      <c r="A3198" t="s">
        <v>3512</v>
      </c>
      <c r="B3198" s="1">
        <v>45760</v>
      </c>
      <c r="C3198" t="s">
        <v>346</v>
      </c>
      <c r="D3198" t="s">
        <v>14</v>
      </c>
      <c r="E3198" t="s">
        <v>30</v>
      </c>
      <c r="F3198">
        <v>176935.49</v>
      </c>
      <c r="G3198">
        <v>9.9499999999999993</v>
      </c>
      <c r="H3198">
        <v>91900.55</v>
      </c>
    </row>
    <row r="3199" spans="1:8">
      <c r="A3199" t="s">
        <v>3513</v>
      </c>
      <c r="B3199" s="1">
        <v>45330</v>
      </c>
      <c r="C3199" t="s">
        <v>38</v>
      </c>
      <c r="D3199" t="s">
        <v>39</v>
      </c>
      <c r="E3199" t="s">
        <v>17</v>
      </c>
      <c r="F3199">
        <v>18883.95</v>
      </c>
      <c r="G3199">
        <v>1.67</v>
      </c>
      <c r="H3199">
        <v>8719.4</v>
      </c>
    </row>
    <row r="3200" spans="1:8">
      <c r="A3200" t="s">
        <v>3514</v>
      </c>
      <c r="B3200" s="1">
        <v>45439</v>
      </c>
      <c r="C3200" t="s">
        <v>167</v>
      </c>
      <c r="D3200" t="s">
        <v>39</v>
      </c>
      <c r="E3200" t="s">
        <v>17</v>
      </c>
      <c r="F3200">
        <v>248348.58</v>
      </c>
      <c r="G3200">
        <v>12.35</v>
      </c>
      <c r="H3200">
        <v>122822.48</v>
      </c>
    </row>
    <row r="3201" spans="1:8">
      <c r="A3201" t="s">
        <v>3515</v>
      </c>
      <c r="B3201" s="1">
        <v>45303</v>
      </c>
      <c r="C3201" t="s">
        <v>461</v>
      </c>
      <c r="D3201" t="s">
        <v>39</v>
      </c>
      <c r="E3201" t="s">
        <v>17</v>
      </c>
      <c r="F3201">
        <v>160664.4</v>
      </c>
      <c r="G3201">
        <v>5.41</v>
      </c>
      <c r="H3201">
        <v>79242.22</v>
      </c>
    </row>
    <row r="3202" spans="1:8">
      <c r="A3202" t="s">
        <v>3516</v>
      </c>
      <c r="B3202" s="1">
        <v>45830</v>
      </c>
      <c r="C3202" t="s">
        <v>1204</v>
      </c>
      <c r="D3202" t="s">
        <v>14</v>
      </c>
      <c r="E3202" t="s">
        <v>30</v>
      </c>
      <c r="F3202">
        <v>159611.76999999999</v>
      </c>
      <c r="G3202">
        <v>24.41</v>
      </c>
      <c r="H3202">
        <v>76571.03</v>
      </c>
    </row>
    <row r="3203" spans="1:8">
      <c r="A3203" t="s">
        <v>3517</v>
      </c>
      <c r="B3203" s="1">
        <v>45644</v>
      </c>
      <c r="C3203" t="s">
        <v>842</v>
      </c>
      <c r="D3203" t="s">
        <v>23</v>
      </c>
      <c r="E3203" t="s">
        <v>30</v>
      </c>
      <c r="F3203">
        <v>96650.66</v>
      </c>
      <c r="G3203">
        <v>12.43</v>
      </c>
      <c r="H3203">
        <v>48997.1</v>
      </c>
    </row>
    <row r="3204" spans="1:8">
      <c r="A3204" t="s">
        <v>3518</v>
      </c>
      <c r="B3204" s="1">
        <v>45814</v>
      </c>
      <c r="C3204" t="s">
        <v>622</v>
      </c>
      <c r="D3204" t="s">
        <v>39</v>
      </c>
      <c r="E3204" t="s">
        <v>20</v>
      </c>
      <c r="F3204">
        <v>114267.07</v>
      </c>
      <c r="G3204">
        <v>7.58</v>
      </c>
      <c r="H3204">
        <v>57931.62</v>
      </c>
    </row>
    <row r="3205" spans="1:8">
      <c r="A3205" t="s">
        <v>3519</v>
      </c>
      <c r="B3205" s="1">
        <v>45786</v>
      </c>
      <c r="C3205" t="s">
        <v>359</v>
      </c>
      <c r="D3205" t="s">
        <v>23</v>
      </c>
      <c r="E3205" t="s">
        <v>20</v>
      </c>
      <c r="F3205">
        <v>167931.33</v>
      </c>
      <c r="G3205">
        <v>5.3</v>
      </c>
      <c r="H3205">
        <v>43514.14</v>
      </c>
    </row>
    <row r="3206" spans="1:8">
      <c r="A3206" t="s">
        <v>3520</v>
      </c>
      <c r="B3206" s="1">
        <v>45799</v>
      </c>
      <c r="C3206" t="s">
        <v>288</v>
      </c>
      <c r="D3206" t="s">
        <v>10</v>
      </c>
      <c r="E3206" t="s">
        <v>30</v>
      </c>
      <c r="F3206">
        <v>194308.74</v>
      </c>
      <c r="G3206">
        <v>8.33</v>
      </c>
      <c r="H3206">
        <v>50804.17</v>
      </c>
    </row>
    <row r="3207" spans="1:8">
      <c r="A3207" t="s">
        <v>3521</v>
      </c>
      <c r="B3207" s="1">
        <v>45883</v>
      </c>
      <c r="C3207" t="s">
        <v>288</v>
      </c>
      <c r="D3207" t="s">
        <v>23</v>
      </c>
      <c r="E3207" t="s">
        <v>11</v>
      </c>
      <c r="F3207">
        <v>27102.31</v>
      </c>
      <c r="G3207">
        <v>6.34</v>
      </c>
      <c r="H3207">
        <v>8241.9599999999991</v>
      </c>
    </row>
    <row r="3208" spans="1:8">
      <c r="A3208" t="s">
        <v>3522</v>
      </c>
      <c r="B3208" s="1">
        <v>45405</v>
      </c>
      <c r="C3208" t="s">
        <v>156</v>
      </c>
      <c r="D3208" t="s">
        <v>23</v>
      </c>
      <c r="E3208" t="s">
        <v>17</v>
      </c>
      <c r="F3208">
        <v>30179.24</v>
      </c>
      <c r="G3208">
        <v>15.1</v>
      </c>
      <c r="H3208">
        <v>15362.83</v>
      </c>
    </row>
    <row r="3209" spans="1:8">
      <c r="A3209" t="s">
        <v>3523</v>
      </c>
      <c r="B3209" s="1">
        <v>45370</v>
      </c>
      <c r="C3209" t="s">
        <v>298</v>
      </c>
      <c r="D3209" t="s">
        <v>10</v>
      </c>
      <c r="E3209" t="s">
        <v>17</v>
      </c>
      <c r="F3209">
        <v>166020.96</v>
      </c>
      <c r="G3209">
        <v>4.9000000000000004</v>
      </c>
      <c r="H3209">
        <v>65633.119999999995</v>
      </c>
    </row>
    <row r="3210" spans="1:8">
      <c r="A3210" t="s">
        <v>3524</v>
      </c>
      <c r="B3210" s="1">
        <v>45707</v>
      </c>
      <c r="C3210" t="s">
        <v>837</v>
      </c>
      <c r="D3210" t="s">
        <v>10</v>
      </c>
      <c r="E3210" t="s">
        <v>11</v>
      </c>
      <c r="F3210">
        <v>192717.02</v>
      </c>
      <c r="G3210">
        <v>23</v>
      </c>
      <c r="H3210">
        <v>59484.480000000003</v>
      </c>
    </row>
    <row r="3211" spans="1:8">
      <c r="A3211" t="s">
        <v>3525</v>
      </c>
      <c r="B3211" s="1">
        <v>45366</v>
      </c>
      <c r="C3211" t="s">
        <v>477</v>
      </c>
      <c r="D3211" t="s">
        <v>14</v>
      </c>
      <c r="E3211" t="s">
        <v>20</v>
      </c>
      <c r="F3211">
        <v>104815.03999999999</v>
      </c>
      <c r="G3211">
        <v>5.36</v>
      </c>
      <c r="H3211">
        <v>41356.04</v>
      </c>
    </row>
    <row r="3212" spans="1:8">
      <c r="A3212" t="s">
        <v>3526</v>
      </c>
      <c r="B3212" s="1">
        <v>45585</v>
      </c>
      <c r="C3212" t="s">
        <v>577</v>
      </c>
      <c r="D3212" t="s">
        <v>39</v>
      </c>
      <c r="E3212" t="s">
        <v>11</v>
      </c>
      <c r="F3212">
        <v>186123.07</v>
      </c>
      <c r="G3212">
        <v>11.02</v>
      </c>
      <c r="H3212">
        <v>58736.26</v>
      </c>
    </row>
    <row r="3213" spans="1:8">
      <c r="A3213" t="s">
        <v>3527</v>
      </c>
      <c r="B3213" s="1">
        <v>45370</v>
      </c>
      <c r="C3213" t="s">
        <v>718</v>
      </c>
      <c r="D3213" t="s">
        <v>23</v>
      </c>
      <c r="E3213" t="s">
        <v>30</v>
      </c>
      <c r="F3213">
        <v>17373.89</v>
      </c>
      <c r="G3213">
        <v>0.52</v>
      </c>
      <c r="H3213">
        <v>6181.62</v>
      </c>
    </row>
    <row r="3214" spans="1:8">
      <c r="A3214" t="s">
        <v>3528</v>
      </c>
      <c r="B3214" s="1">
        <v>45956</v>
      </c>
      <c r="C3214" t="s">
        <v>1949</v>
      </c>
      <c r="D3214" t="s">
        <v>10</v>
      </c>
      <c r="E3214" t="s">
        <v>11</v>
      </c>
      <c r="F3214">
        <v>52836.52</v>
      </c>
      <c r="G3214">
        <v>11.54</v>
      </c>
      <c r="H3214">
        <v>15029.21</v>
      </c>
    </row>
    <row r="3215" spans="1:8">
      <c r="A3215" t="s">
        <v>3529</v>
      </c>
      <c r="B3215" s="1">
        <v>45944</v>
      </c>
      <c r="C3215" t="s">
        <v>307</v>
      </c>
      <c r="D3215" t="s">
        <v>23</v>
      </c>
      <c r="E3215" t="s">
        <v>17</v>
      </c>
      <c r="F3215">
        <v>238113.16</v>
      </c>
      <c r="G3215">
        <v>6.36</v>
      </c>
      <c r="H3215">
        <v>117607.83</v>
      </c>
    </row>
    <row r="3216" spans="1:8">
      <c r="A3216" t="s">
        <v>3530</v>
      </c>
      <c r="B3216" s="1">
        <v>45469</v>
      </c>
      <c r="C3216" t="s">
        <v>356</v>
      </c>
      <c r="D3216" t="s">
        <v>10</v>
      </c>
      <c r="E3216" t="s">
        <v>11</v>
      </c>
      <c r="F3216">
        <v>51351.76</v>
      </c>
      <c r="G3216">
        <v>7.46</v>
      </c>
      <c r="H3216">
        <v>24242.07</v>
      </c>
    </row>
    <row r="3217" spans="1:8">
      <c r="A3217" t="s">
        <v>3531</v>
      </c>
      <c r="B3217" s="1">
        <v>45728</v>
      </c>
      <c r="C3217" t="s">
        <v>268</v>
      </c>
      <c r="D3217" t="s">
        <v>10</v>
      </c>
      <c r="E3217" t="s">
        <v>11</v>
      </c>
      <c r="F3217">
        <v>163036.67000000001</v>
      </c>
      <c r="G3217">
        <v>16.23</v>
      </c>
      <c r="H3217">
        <v>55832.480000000003</v>
      </c>
    </row>
    <row r="3218" spans="1:8">
      <c r="A3218" t="s">
        <v>3532</v>
      </c>
      <c r="B3218" s="1">
        <v>45568</v>
      </c>
      <c r="C3218" t="s">
        <v>150</v>
      </c>
      <c r="D3218" t="s">
        <v>10</v>
      </c>
      <c r="E3218" t="s">
        <v>11</v>
      </c>
      <c r="F3218">
        <v>97902.5</v>
      </c>
      <c r="G3218">
        <v>10.57</v>
      </c>
      <c r="H3218">
        <v>39463.33</v>
      </c>
    </row>
    <row r="3219" spans="1:8">
      <c r="A3219" t="s">
        <v>3533</v>
      </c>
      <c r="B3219" s="1">
        <v>45446</v>
      </c>
      <c r="C3219" t="s">
        <v>154</v>
      </c>
      <c r="D3219" t="s">
        <v>14</v>
      </c>
      <c r="E3219" t="s">
        <v>17</v>
      </c>
      <c r="F3219">
        <v>232488.39</v>
      </c>
      <c r="G3219">
        <v>16.43</v>
      </c>
      <c r="H3219">
        <v>79367.94</v>
      </c>
    </row>
    <row r="3220" spans="1:8">
      <c r="A3220" t="s">
        <v>3534</v>
      </c>
      <c r="B3220" s="1">
        <v>45575</v>
      </c>
      <c r="C3220" t="s">
        <v>1928</v>
      </c>
      <c r="D3220" t="s">
        <v>23</v>
      </c>
      <c r="E3220" t="s">
        <v>17</v>
      </c>
      <c r="F3220">
        <v>219280.07</v>
      </c>
      <c r="G3220">
        <v>13.17</v>
      </c>
      <c r="H3220">
        <v>105352.03</v>
      </c>
    </row>
    <row r="3221" spans="1:8">
      <c r="A3221" t="s">
        <v>3535</v>
      </c>
      <c r="B3221" s="1">
        <v>45902</v>
      </c>
      <c r="C3221" t="s">
        <v>67</v>
      </c>
      <c r="D3221" t="s">
        <v>39</v>
      </c>
      <c r="E3221" t="s">
        <v>17</v>
      </c>
      <c r="F3221">
        <v>114055.98</v>
      </c>
      <c r="G3221">
        <v>15.65</v>
      </c>
      <c r="H3221">
        <v>39921.629999999997</v>
      </c>
    </row>
    <row r="3222" spans="1:8">
      <c r="A3222" t="s">
        <v>3536</v>
      </c>
      <c r="B3222" s="1">
        <v>45301</v>
      </c>
      <c r="C3222" t="s">
        <v>105</v>
      </c>
      <c r="D3222" t="s">
        <v>39</v>
      </c>
      <c r="E3222" t="s">
        <v>20</v>
      </c>
      <c r="F3222">
        <v>63201.65</v>
      </c>
      <c r="G3222">
        <v>14.44</v>
      </c>
      <c r="H3222">
        <v>17723.87</v>
      </c>
    </row>
    <row r="3223" spans="1:8">
      <c r="A3223" t="s">
        <v>3537</v>
      </c>
      <c r="B3223" s="1">
        <v>45480</v>
      </c>
      <c r="C3223" t="s">
        <v>22</v>
      </c>
      <c r="D3223" t="s">
        <v>10</v>
      </c>
      <c r="E3223" t="s">
        <v>30</v>
      </c>
      <c r="F3223">
        <v>179530.52</v>
      </c>
      <c r="G3223">
        <v>21.67</v>
      </c>
      <c r="H3223">
        <v>89050.79</v>
      </c>
    </row>
    <row r="3224" spans="1:8">
      <c r="A3224" t="s">
        <v>3538</v>
      </c>
      <c r="B3224" s="1">
        <v>45556</v>
      </c>
      <c r="C3224" t="s">
        <v>662</v>
      </c>
      <c r="D3224" t="s">
        <v>10</v>
      </c>
      <c r="E3224" t="s">
        <v>30</v>
      </c>
      <c r="F3224">
        <v>163878.13</v>
      </c>
      <c r="G3224">
        <v>20.84</v>
      </c>
      <c r="H3224">
        <v>80912.09</v>
      </c>
    </row>
    <row r="3225" spans="1:8">
      <c r="A3225" t="s">
        <v>3539</v>
      </c>
      <c r="B3225" s="1">
        <v>45527</v>
      </c>
      <c r="C3225" t="s">
        <v>1043</v>
      </c>
      <c r="D3225" t="s">
        <v>10</v>
      </c>
      <c r="E3225" t="s">
        <v>11</v>
      </c>
      <c r="F3225">
        <v>61602.97</v>
      </c>
      <c r="G3225">
        <v>21.66</v>
      </c>
      <c r="H3225">
        <v>16654.060000000001</v>
      </c>
    </row>
    <row r="3226" spans="1:8">
      <c r="A3226" t="s">
        <v>3540</v>
      </c>
      <c r="B3226" s="1">
        <v>45331</v>
      </c>
      <c r="C3226" t="s">
        <v>714</v>
      </c>
      <c r="D3226" t="s">
        <v>39</v>
      </c>
      <c r="E3226" t="s">
        <v>30</v>
      </c>
      <c r="F3226">
        <v>243855.85</v>
      </c>
      <c r="G3226">
        <v>6.72</v>
      </c>
      <c r="H3226">
        <v>122621.37</v>
      </c>
    </row>
    <row r="3227" spans="1:8">
      <c r="A3227" t="s">
        <v>3541</v>
      </c>
      <c r="B3227" s="1">
        <v>45464</v>
      </c>
      <c r="C3227" t="s">
        <v>825</v>
      </c>
      <c r="D3227" t="s">
        <v>10</v>
      </c>
      <c r="E3227" t="s">
        <v>17</v>
      </c>
      <c r="F3227">
        <v>211330.49</v>
      </c>
      <c r="G3227">
        <v>20.64</v>
      </c>
      <c r="H3227">
        <v>91185.3</v>
      </c>
    </row>
    <row r="3228" spans="1:8">
      <c r="A3228" t="s">
        <v>3542</v>
      </c>
      <c r="B3228" s="1">
        <v>45632</v>
      </c>
      <c r="C3228" t="s">
        <v>322</v>
      </c>
      <c r="D3228" t="s">
        <v>39</v>
      </c>
      <c r="E3228" t="s">
        <v>11</v>
      </c>
      <c r="F3228">
        <v>59392.53</v>
      </c>
      <c r="G3228">
        <v>11.63</v>
      </c>
      <c r="H3228">
        <v>27335.63</v>
      </c>
    </row>
    <row r="3229" spans="1:8">
      <c r="A3229" t="s">
        <v>3543</v>
      </c>
      <c r="B3229" s="1">
        <v>45883</v>
      </c>
      <c r="C3229" t="s">
        <v>1188</v>
      </c>
      <c r="D3229" t="s">
        <v>14</v>
      </c>
      <c r="E3229" t="s">
        <v>20</v>
      </c>
      <c r="F3229">
        <v>119657.29</v>
      </c>
      <c r="G3229">
        <v>11.52</v>
      </c>
      <c r="H3229">
        <v>31265.21</v>
      </c>
    </row>
    <row r="3230" spans="1:8">
      <c r="A3230" t="s">
        <v>3544</v>
      </c>
      <c r="B3230" s="1">
        <v>45563</v>
      </c>
      <c r="C3230" t="s">
        <v>75</v>
      </c>
      <c r="D3230" t="s">
        <v>14</v>
      </c>
      <c r="E3230" t="s">
        <v>17</v>
      </c>
      <c r="F3230">
        <v>16868.7</v>
      </c>
      <c r="G3230">
        <v>2.74</v>
      </c>
      <c r="H3230">
        <v>7496.48</v>
      </c>
    </row>
    <row r="3231" spans="1:8">
      <c r="A3231" t="s">
        <v>3545</v>
      </c>
      <c r="B3231" s="1">
        <v>45681</v>
      </c>
      <c r="C3231" t="s">
        <v>667</v>
      </c>
      <c r="D3231" t="s">
        <v>39</v>
      </c>
      <c r="E3231" t="s">
        <v>20</v>
      </c>
      <c r="F3231">
        <v>94025.02</v>
      </c>
      <c r="G3231">
        <v>23.42</v>
      </c>
      <c r="H3231">
        <v>43747.54</v>
      </c>
    </row>
    <row r="3232" spans="1:8">
      <c r="A3232" t="s">
        <v>3546</v>
      </c>
      <c r="B3232" s="1">
        <v>45996</v>
      </c>
      <c r="C3232" t="s">
        <v>752</v>
      </c>
      <c r="D3232" t="s">
        <v>10</v>
      </c>
      <c r="E3232" t="s">
        <v>30</v>
      </c>
      <c r="F3232">
        <v>132247.12</v>
      </c>
      <c r="G3232">
        <v>23.46</v>
      </c>
      <c r="H3232">
        <v>40744.550000000003</v>
      </c>
    </row>
    <row r="3233" spans="1:8">
      <c r="A3233" t="s">
        <v>3547</v>
      </c>
      <c r="B3233" s="1">
        <v>45752</v>
      </c>
      <c r="C3233" t="s">
        <v>91</v>
      </c>
      <c r="D3233" t="s">
        <v>10</v>
      </c>
      <c r="E3233" t="s">
        <v>17</v>
      </c>
      <c r="F3233">
        <v>240380.22</v>
      </c>
      <c r="G3233">
        <v>3.86</v>
      </c>
      <c r="H3233">
        <v>125319.26</v>
      </c>
    </row>
    <row r="3234" spans="1:8">
      <c r="A3234" t="s">
        <v>3548</v>
      </c>
      <c r="B3234" s="1">
        <v>45397</v>
      </c>
      <c r="C3234" t="s">
        <v>29</v>
      </c>
      <c r="D3234" t="s">
        <v>10</v>
      </c>
      <c r="E3234" t="s">
        <v>20</v>
      </c>
      <c r="F3234">
        <v>97551.27</v>
      </c>
      <c r="G3234">
        <v>17.2</v>
      </c>
      <c r="H3234">
        <v>25653.99</v>
      </c>
    </row>
    <row r="3235" spans="1:8">
      <c r="A3235" t="s">
        <v>3549</v>
      </c>
      <c r="B3235" s="1">
        <v>45297</v>
      </c>
      <c r="C3235" t="s">
        <v>334</v>
      </c>
      <c r="D3235" t="s">
        <v>23</v>
      </c>
      <c r="E3235" t="s">
        <v>20</v>
      </c>
      <c r="F3235">
        <v>15864.99</v>
      </c>
      <c r="G3235">
        <v>6.89</v>
      </c>
      <c r="H3235">
        <v>7385.47</v>
      </c>
    </row>
    <row r="3236" spans="1:8">
      <c r="A3236" t="s">
        <v>3550</v>
      </c>
      <c r="B3236" s="1">
        <v>45328</v>
      </c>
      <c r="C3236" t="s">
        <v>190</v>
      </c>
      <c r="D3236" t="s">
        <v>14</v>
      </c>
      <c r="E3236" t="s">
        <v>30</v>
      </c>
      <c r="F3236">
        <v>198954.55</v>
      </c>
      <c r="G3236">
        <v>14.83</v>
      </c>
      <c r="H3236">
        <v>67676.100000000006</v>
      </c>
    </row>
    <row r="3237" spans="1:8">
      <c r="A3237" t="s">
        <v>3551</v>
      </c>
      <c r="B3237" s="1">
        <v>45635</v>
      </c>
      <c r="C3237" t="s">
        <v>633</v>
      </c>
      <c r="D3237" t="s">
        <v>39</v>
      </c>
      <c r="E3237" t="s">
        <v>11</v>
      </c>
      <c r="F3237">
        <v>74650</v>
      </c>
      <c r="G3237">
        <v>9.6199999999999992</v>
      </c>
      <c r="H3237">
        <v>38574.5</v>
      </c>
    </row>
    <row r="3238" spans="1:8">
      <c r="A3238" t="s">
        <v>3552</v>
      </c>
      <c r="B3238" s="1">
        <v>45577</v>
      </c>
      <c r="C3238" t="s">
        <v>416</v>
      </c>
      <c r="D3238" t="s">
        <v>10</v>
      </c>
      <c r="E3238" t="s">
        <v>20</v>
      </c>
      <c r="F3238">
        <v>165202.26999999999</v>
      </c>
      <c r="G3238">
        <v>12.78</v>
      </c>
      <c r="H3238">
        <v>45834.68</v>
      </c>
    </row>
    <row r="3239" spans="1:8">
      <c r="A3239" t="s">
        <v>3553</v>
      </c>
      <c r="B3239" s="1">
        <v>45559</v>
      </c>
      <c r="C3239" t="s">
        <v>19</v>
      </c>
      <c r="D3239" t="s">
        <v>10</v>
      </c>
      <c r="E3239" t="s">
        <v>17</v>
      </c>
      <c r="F3239">
        <v>71104.14</v>
      </c>
      <c r="G3239">
        <v>19.809999999999999</v>
      </c>
      <c r="H3239">
        <v>31196.11</v>
      </c>
    </row>
    <row r="3240" spans="1:8">
      <c r="A3240" t="s">
        <v>3554</v>
      </c>
      <c r="B3240" s="1">
        <v>45592</v>
      </c>
      <c r="C3240" t="s">
        <v>268</v>
      </c>
      <c r="D3240" t="s">
        <v>14</v>
      </c>
      <c r="E3240" t="s">
        <v>17</v>
      </c>
      <c r="F3240">
        <v>83157.009999999995</v>
      </c>
      <c r="G3240">
        <v>23.16</v>
      </c>
      <c r="H3240">
        <v>41750.71</v>
      </c>
    </row>
    <row r="3241" spans="1:8">
      <c r="A3241" t="s">
        <v>3555</v>
      </c>
      <c r="B3241" s="1">
        <v>45924</v>
      </c>
      <c r="C3241" t="s">
        <v>475</v>
      </c>
      <c r="D3241" t="s">
        <v>10</v>
      </c>
      <c r="E3241" t="s">
        <v>20</v>
      </c>
      <c r="F3241">
        <v>159874.98000000001</v>
      </c>
      <c r="G3241">
        <v>7.83</v>
      </c>
      <c r="H3241">
        <v>78635.839999999997</v>
      </c>
    </row>
    <row r="3242" spans="1:8">
      <c r="A3242" t="s">
        <v>3556</v>
      </c>
      <c r="B3242" s="1">
        <v>45675</v>
      </c>
      <c r="C3242" t="s">
        <v>115</v>
      </c>
      <c r="D3242" t="s">
        <v>23</v>
      </c>
      <c r="E3242" t="s">
        <v>11</v>
      </c>
      <c r="F3242">
        <v>186450.51</v>
      </c>
      <c r="G3242">
        <v>18.28</v>
      </c>
      <c r="H3242">
        <v>98724.05</v>
      </c>
    </row>
    <row r="3243" spans="1:8">
      <c r="A3243" t="s">
        <v>3557</v>
      </c>
      <c r="B3243" s="1">
        <v>45505</v>
      </c>
      <c r="C3243" t="s">
        <v>577</v>
      </c>
      <c r="D3243" t="s">
        <v>23</v>
      </c>
      <c r="E3243" t="s">
        <v>30</v>
      </c>
      <c r="F3243">
        <v>149334.76</v>
      </c>
      <c r="G3243">
        <v>10.88</v>
      </c>
      <c r="H3243">
        <v>80095.98</v>
      </c>
    </row>
    <row r="3244" spans="1:8">
      <c r="A3244" t="s">
        <v>3558</v>
      </c>
      <c r="B3244" s="1">
        <v>45345</v>
      </c>
      <c r="C3244" t="s">
        <v>391</v>
      </c>
      <c r="D3244" t="s">
        <v>23</v>
      </c>
      <c r="E3244" t="s">
        <v>30</v>
      </c>
      <c r="F3244">
        <v>74034.210000000006</v>
      </c>
      <c r="G3244">
        <v>5.27</v>
      </c>
      <c r="H3244">
        <v>28420.14</v>
      </c>
    </row>
    <row r="3245" spans="1:8">
      <c r="A3245" t="s">
        <v>3559</v>
      </c>
      <c r="B3245" s="1">
        <v>45892</v>
      </c>
      <c r="C3245" t="s">
        <v>135</v>
      </c>
      <c r="D3245" t="s">
        <v>39</v>
      </c>
      <c r="E3245" t="s">
        <v>11</v>
      </c>
      <c r="F3245">
        <v>145231</v>
      </c>
      <c r="G3245">
        <v>12.85</v>
      </c>
      <c r="H3245">
        <v>59803.56</v>
      </c>
    </row>
    <row r="3246" spans="1:8">
      <c r="A3246" t="s">
        <v>3560</v>
      </c>
      <c r="B3246" s="1">
        <v>45869</v>
      </c>
      <c r="C3246" t="s">
        <v>1151</v>
      </c>
      <c r="D3246" t="s">
        <v>14</v>
      </c>
      <c r="E3246" t="s">
        <v>11</v>
      </c>
      <c r="F3246">
        <v>13322.98</v>
      </c>
      <c r="G3246">
        <v>9.5299999999999994</v>
      </c>
      <c r="H3246">
        <v>4509.95</v>
      </c>
    </row>
    <row r="3247" spans="1:8">
      <c r="A3247" t="s">
        <v>3561</v>
      </c>
      <c r="B3247" s="1">
        <v>45830</v>
      </c>
      <c r="C3247" t="s">
        <v>36</v>
      </c>
      <c r="D3247" t="s">
        <v>39</v>
      </c>
      <c r="E3247" t="s">
        <v>17</v>
      </c>
      <c r="F3247">
        <v>145024.5</v>
      </c>
      <c r="G3247">
        <v>24.7</v>
      </c>
      <c r="H3247">
        <v>60206.84</v>
      </c>
    </row>
    <row r="3248" spans="1:8">
      <c r="A3248" t="s">
        <v>3562</v>
      </c>
      <c r="B3248" s="1">
        <v>45653</v>
      </c>
      <c r="C3248" t="s">
        <v>974</v>
      </c>
      <c r="D3248" t="s">
        <v>10</v>
      </c>
      <c r="E3248" t="s">
        <v>20</v>
      </c>
      <c r="F3248">
        <v>89896.75</v>
      </c>
      <c r="G3248">
        <v>22.68</v>
      </c>
      <c r="H3248">
        <v>45036.58</v>
      </c>
    </row>
    <row r="3249" spans="1:8">
      <c r="A3249" t="s">
        <v>3563</v>
      </c>
      <c r="B3249" s="1">
        <v>45702</v>
      </c>
      <c r="C3249" t="s">
        <v>326</v>
      </c>
      <c r="D3249" t="s">
        <v>23</v>
      </c>
      <c r="E3249" t="s">
        <v>11</v>
      </c>
      <c r="F3249">
        <v>76778.94</v>
      </c>
      <c r="G3249">
        <v>19.45</v>
      </c>
      <c r="H3249">
        <v>37376.800000000003</v>
      </c>
    </row>
    <row r="3250" spans="1:8">
      <c r="A3250" t="s">
        <v>3564</v>
      </c>
      <c r="B3250" s="1">
        <v>45795</v>
      </c>
      <c r="C3250" t="s">
        <v>161</v>
      </c>
      <c r="D3250" t="s">
        <v>39</v>
      </c>
      <c r="E3250" t="s">
        <v>11</v>
      </c>
      <c r="F3250">
        <v>132385.19</v>
      </c>
      <c r="G3250">
        <v>7.29</v>
      </c>
      <c r="H3250">
        <v>53198.26</v>
      </c>
    </row>
    <row r="3251" spans="1:8">
      <c r="A3251" t="s">
        <v>3565</v>
      </c>
      <c r="B3251" s="1">
        <v>45600</v>
      </c>
      <c r="C3251" t="s">
        <v>169</v>
      </c>
      <c r="D3251" t="s">
        <v>10</v>
      </c>
      <c r="E3251" t="s">
        <v>30</v>
      </c>
      <c r="F3251">
        <v>133899.81</v>
      </c>
      <c r="G3251">
        <v>5.17</v>
      </c>
      <c r="H3251">
        <v>70282.52</v>
      </c>
    </row>
    <row r="3252" spans="1:8">
      <c r="A3252" t="s">
        <v>3566</v>
      </c>
      <c r="B3252" s="1">
        <v>45649</v>
      </c>
      <c r="C3252" t="s">
        <v>182</v>
      </c>
      <c r="D3252" t="s">
        <v>10</v>
      </c>
      <c r="E3252" t="s">
        <v>11</v>
      </c>
      <c r="F3252">
        <v>208811.14</v>
      </c>
      <c r="G3252">
        <v>22.45</v>
      </c>
      <c r="H3252">
        <v>62536.65</v>
      </c>
    </row>
    <row r="3253" spans="1:8">
      <c r="A3253" t="s">
        <v>3567</v>
      </c>
      <c r="B3253" s="1">
        <v>45507</v>
      </c>
      <c r="C3253" t="s">
        <v>513</v>
      </c>
      <c r="D3253" t="s">
        <v>10</v>
      </c>
      <c r="E3253" t="s">
        <v>20</v>
      </c>
      <c r="F3253">
        <v>183796.18</v>
      </c>
      <c r="G3253">
        <v>23.14</v>
      </c>
      <c r="H3253">
        <v>74768.27</v>
      </c>
    </row>
    <row r="3254" spans="1:8">
      <c r="A3254" t="s">
        <v>3568</v>
      </c>
      <c r="B3254" s="1">
        <v>45848</v>
      </c>
      <c r="C3254" t="s">
        <v>83</v>
      </c>
      <c r="D3254" t="s">
        <v>10</v>
      </c>
      <c r="E3254" t="s">
        <v>20</v>
      </c>
      <c r="F3254">
        <v>154458.07</v>
      </c>
      <c r="G3254">
        <v>11.68</v>
      </c>
      <c r="H3254">
        <v>74773.259999999995</v>
      </c>
    </row>
    <row r="3255" spans="1:8">
      <c r="A3255" t="s">
        <v>3569</v>
      </c>
      <c r="B3255" s="1">
        <v>45950</v>
      </c>
      <c r="C3255" t="s">
        <v>182</v>
      </c>
      <c r="D3255" t="s">
        <v>39</v>
      </c>
      <c r="E3255" t="s">
        <v>30</v>
      </c>
      <c r="F3255">
        <v>247484.07</v>
      </c>
      <c r="G3255">
        <v>18.11</v>
      </c>
      <c r="H3255">
        <v>92624.48</v>
      </c>
    </row>
    <row r="3256" spans="1:8">
      <c r="A3256" t="s">
        <v>3570</v>
      </c>
      <c r="B3256" s="1">
        <v>45977</v>
      </c>
      <c r="C3256" t="s">
        <v>624</v>
      </c>
      <c r="D3256" t="s">
        <v>14</v>
      </c>
      <c r="E3256" t="s">
        <v>17</v>
      </c>
      <c r="F3256">
        <v>40811.86</v>
      </c>
      <c r="G3256">
        <v>14.85</v>
      </c>
      <c r="H3256">
        <v>15472.84</v>
      </c>
    </row>
    <row r="3257" spans="1:8">
      <c r="A3257" t="s">
        <v>3571</v>
      </c>
      <c r="B3257" s="1">
        <v>45814</v>
      </c>
      <c r="C3257" t="s">
        <v>240</v>
      </c>
      <c r="D3257" t="s">
        <v>14</v>
      </c>
      <c r="E3257" t="s">
        <v>20</v>
      </c>
      <c r="F3257">
        <v>70108.47</v>
      </c>
      <c r="G3257">
        <v>11.91</v>
      </c>
      <c r="H3257">
        <v>22450.18</v>
      </c>
    </row>
    <row r="3258" spans="1:8">
      <c r="A3258" t="s">
        <v>3572</v>
      </c>
      <c r="B3258" s="1">
        <v>45659</v>
      </c>
      <c r="C3258" t="s">
        <v>322</v>
      </c>
      <c r="D3258" t="s">
        <v>10</v>
      </c>
      <c r="E3258" t="s">
        <v>30</v>
      </c>
      <c r="F3258">
        <v>156096.32000000001</v>
      </c>
      <c r="G3258">
        <v>5.84</v>
      </c>
      <c r="H3258">
        <v>48327.8</v>
      </c>
    </row>
    <row r="3259" spans="1:8">
      <c r="A3259" t="s">
        <v>3573</v>
      </c>
      <c r="B3259" s="1">
        <v>45656</v>
      </c>
      <c r="C3259" t="s">
        <v>566</v>
      </c>
      <c r="D3259" t="s">
        <v>23</v>
      </c>
      <c r="E3259" t="s">
        <v>17</v>
      </c>
      <c r="F3259">
        <v>28166.71</v>
      </c>
      <c r="G3259">
        <v>21.23</v>
      </c>
      <c r="H3259">
        <v>14254.68</v>
      </c>
    </row>
    <row r="3260" spans="1:8">
      <c r="A3260" t="s">
        <v>3574</v>
      </c>
      <c r="B3260" s="1">
        <v>45859</v>
      </c>
      <c r="C3260" t="s">
        <v>1240</v>
      </c>
      <c r="D3260" t="s">
        <v>14</v>
      </c>
      <c r="E3260" t="s">
        <v>11</v>
      </c>
      <c r="F3260">
        <v>60053.62</v>
      </c>
      <c r="G3260">
        <v>20.47</v>
      </c>
      <c r="H3260">
        <v>31796.639999999999</v>
      </c>
    </row>
    <row r="3261" spans="1:8">
      <c r="A3261" t="s">
        <v>3575</v>
      </c>
      <c r="B3261" s="1">
        <v>45516</v>
      </c>
      <c r="C3261" t="s">
        <v>726</v>
      </c>
      <c r="D3261" t="s">
        <v>23</v>
      </c>
      <c r="E3261" t="s">
        <v>30</v>
      </c>
      <c r="F3261">
        <v>202503.72</v>
      </c>
      <c r="G3261">
        <v>0.87</v>
      </c>
      <c r="H3261">
        <v>83703.05</v>
      </c>
    </row>
    <row r="3262" spans="1:8">
      <c r="A3262" t="s">
        <v>3576</v>
      </c>
      <c r="B3262" s="1">
        <v>45869</v>
      </c>
      <c r="C3262" t="s">
        <v>9</v>
      </c>
      <c r="D3262" t="s">
        <v>10</v>
      </c>
      <c r="E3262" t="s">
        <v>11</v>
      </c>
      <c r="F3262">
        <v>116464.89</v>
      </c>
      <c r="G3262">
        <v>21.7</v>
      </c>
      <c r="H3262">
        <v>47832.3</v>
      </c>
    </row>
    <row r="3263" spans="1:8">
      <c r="A3263" t="s">
        <v>3577</v>
      </c>
      <c r="B3263" s="1">
        <v>45597</v>
      </c>
      <c r="C3263" t="s">
        <v>142</v>
      </c>
      <c r="D3263" t="s">
        <v>23</v>
      </c>
      <c r="E3263" t="s">
        <v>20</v>
      </c>
      <c r="F3263">
        <v>122840.79</v>
      </c>
      <c r="G3263">
        <v>10.59</v>
      </c>
      <c r="H3263">
        <v>57075.24</v>
      </c>
    </row>
    <row r="3264" spans="1:8">
      <c r="A3264" t="s">
        <v>3578</v>
      </c>
      <c r="B3264" s="1">
        <v>45743</v>
      </c>
      <c r="C3264" t="s">
        <v>406</v>
      </c>
      <c r="D3264" t="s">
        <v>39</v>
      </c>
      <c r="E3264" t="s">
        <v>20</v>
      </c>
      <c r="F3264">
        <v>157676.19</v>
      </c>
      <c r="G3264">
        <v>6.78</v>
      </c>
      <c r="H3264">
        <v>56352.57</v>
      </c>
    </row>
    <row r="3265" spans="1:8">
      <c r="A3265" t="s">
        <v>3579</v>
      </c>
      <c r="B3265" s="1">
        <v>45992</v>
      </c>
      <c r="C3265" t="s">
        <v>391</v>
      </c>
      <c r="D3265" t="s">
        <v>14</v>
      </c>
      <c r="E3265" t="s">
        <v>11</v>
      </c>
      <c r="F3265">
        <v>172175.74</v>
      </c>
      <c r="G3265">
        <v>16.43</v>
      </c>
      <c r="H3265">
        <v>83516.929999999993</v>
      </c>
    </row>
    <row r="3266" spans="1:8">
      <c r="A3266" t="s">
        <v>3580</v>
      </c>
      <c r="B3266" s="1">
        <v>45704</v>
      </c>
      <c r="C3266" t="s">
        <v>38</v>
      </c>
      <c r="D3266" t="s">
        <v>23</v>
      </c>
      <c r="E3266" t="s">
        <v>11</v>
      </c>
      <c r="F3266">
        <v>170016.3</v>
      </c>
      <c r="G3266">
        <v>14.04</v>
      </c>
      <c r="H3266">
        <v>86625.43</v>
      </c>
    </row>
    <row r="3267" spans="1:8">
      <c r="A3267" t="s">
        <v>3581</v>
      </c>
      <c r="B3267" s="1">
        <v>45603</v>
      </c>
      <c r="C3267" t="s">
        <v>703</v>
      </c>
      <c r="D3267" t="s">
        <v>23</v>
      </c>
      <c r="E3267" t="s">
        <v>20</v>
      </c>
      <c r="F3267">
        <v>72778.080000000002</v>
      </c>
      <c r="G3267">
        <v>24.41</v>
      </c>
      <c r="H3267">
        <v>24619.08</v>
      </c>
    </row>
    <row r="3268" spans="1:8">
      <c r="A3268" t="s">
        <v>3582</v>
      </c>
      <c r="B3268" s="1">
        <v>45652</v>
      </c>
      <c r="C3268" t="s">
        <v>334</v>
      </c>
      <c r="D3268" t="s">
        <v>14</v>
      </c>
      <c r="E3268" t="s">
        <v>30</v>
      </c>
      <c r="F3268">
        <v>69646.87</v>
      </c>
      <c r="G3268">
        <v>23.82</v>
      </c>
      <c r="H3268">
        <v>21685.56</v>
      </c>
    </row>
    <row r="3269" spans="1:8">
      <c r="A3269" t="s">
        <v>3583</v>
      </c>
      <c r="B3269" s="1">
        <v>45362</v>
      </c>
      <c r="C3269" t="s">
        <v>126</v>
      </c>
      <c r="D3269" t="s">
        <v>23</v>
      </c>
      <c r="E3269" t="s">
        <v>17</v>
      </c>
      <c r="F3269">
        <v>145571.56</v>
      </c>
      <c r="G3269">
        <v>6.74</v>
      </c>
      <c r="H3269">
        <v>74670.990000000005</v>
      </c>
    </row>
    <row r="3270" spans="1:8">
      <c r="A3270" t="s">
        <v>3584</v>
      </c>
      <c r="B3270" s="1">
        <v>45506</v>
      </c>
      <c r="C3270" t="s">
        <v>752</v>
      </c>
      <c r="D3270" t="s">
        <v>23</v>
      </c>
      <c r="E3270" t="s">
        <v>30</v>
      </c>
      <c r="F3270">
        <v>151268.98000000001</v>
      </c>
      <c r="G3270">
        <v>10.9</v>
      </c>
      <c r="H3270">
        <v>77694.63</v>
      </c>
    </row>
    <row r="3271" spans="1:8">
      <c r="A3271" t="s">
        <v>3585</v>
      </c>
      <c r="B3271" s="1">
        <v>45357</v>
      </c>
      <c r="C3271" t="s">
        <v>77</v>
      </c>
      <c r="D3271" t="s">
        <v>14</v>
      </c>
      <c r="E3271" t="s">
        <v>30</v>
      </c>
      <c r="F3271">
        <v>190292.35</v>
      </c>
      <c r="G3271">
        <v>2.63</v>
      </c>
      <c r="H3271">
        <v>54586.39</v>
      </c>
    </row>
    <row r="3272" spans="1:8">
      <c r="A3272" t="s">
        <v>3586</v>
      </c>
      <c r="B3272" s="1">
        <v>45763</v>
      </c>
      <c r="C3272" t="s">
        <v>566</v>
      </c>
      <c r="D3272" t="s">
        <v>23</v>
      </c>
      <c r="E3272" t="s">
        <v>30</v>
      </c>
      <c r="F3272">
        <v>30108.91</v>
      </c>
      <c r="G3272">
        <v>0.64</v>
      </c>
      <c r="H3272">
        <v>15091.31</v>
      </c>
    </row>
    <row r="3273" spans="1:8">
      <c r="A3273" t="s">
        <v>3587</v>
      </c>
      <c r="B3273" s="1">
        <v>45490</v>
      </c>
      <c r="C3273" t="s">
        <v>124</v>
      </c>
      <c r="D3273" t="s">
        <v>23</v>
      </c>
      <c r="E3273" t="s">
        <v>17</v>
      </c>
      <c r="F3273">
        <v>146896.69</v>
      </c>
      <c r="G3273">
        <v>13.88</v>
      </c>
      <c r="H3273">
        <v>72674.97</v>
      </c>
    </row>
    <row r="3274" spans="1:8">
      <c r="A3274" t="s">
        <v>3588</v>
      </c>
      <c r="B3274" s="1">
        <v>45745</v>
      </c>
      <c r="C3274" t="s">
        <v>263</v>
      </c>
      <c r="D3274" t="s">
        <v>14</v>
      </c>
      <c r="E3274" t="s">
        <v>30</v>
      </c>
      <c r="F3274">
        <v>18416.22</v>
      </c>
      <c r="G3274">
        <v>4.42</v>
      </c>
      <c r="H3274">
        <v>8990.76</v>
      </c>
    </row>
    <row r="3275" spans="1:8">
      <c r="A3275" t="s">
        <v>3589</v>
      </c>
      <c r="B3275" s="1">
        <v>45930</v>
      </c>
      <c r="C3275" t="s">
        <v>649</v>
      </c>
      <c r="D3275" t="s">
        <v>10</v>
      </c>
      <c r="E3275" t="s">
        <v>17</v>
      </c>
      <c r="F3275">
        <v>40083.68</v>
      </c>
      <c r="G3275">
        <v>9.61</v>
      </c>
      <c r="H3275">
        <v>18710.46</v>
      </c>
    </row>
    <row r="3276" spans="1:8">
      <c r="A3276" t="s">
        <v>3590</v>
      </c>
      <c r="B3276" s="1">
        <v>45850</v>
      </c>
      <c r="C3276" t="s">
        <v>842</v>
      </c>
      <c r="D3276" t="s">
        <v>10</v>
      </c>
      <c r="E3276" t="s">
        <v>30</v>
      </c>
      <c r="F3276">
        <v>212999.23</v>
      </c>
      <c r="G3276">
        <v>15.86</v>
      </c>
      <c r="H3276">
        <v>112061.29</v>
      </c>
    </row>
    <row r="3277" spans="1:8">
      <c r="A3277" t="s">
        <v>3591</v>
      </c>
      <c r="B3277" s="1">
        <v>45379</v>
      </c>
      <c r="C3277" t="s">
        <v>245</v>
      </c>
      <c r="D3277" t="s">
        <v>10</v>
      </c>
      <c r="E3277" t="s">
        <v>30</v>
      </c>
      <c r="F3277">
        <v>218104.82</v>
      </c>
      <c r="G3277">
        <v>7.05</v>
      </c>
      <c r="H3277">
        <v>85819.98</v>
      </c>
    </row>
    <row r="3278" spans="1:8">
      <c r="A3278" t="s">
        <v>3592</v>
      </c>
      <c r="B3278" s="1">
        <v>45556</v>
      </c>
      <c r="C3278" t="s">
        <v>100</v>
      </c>
      <c r="D3278" t="s">
        <v>10</v>
      </c>
      <c r="E3278" t="s">
        <v>17</v>
      </c>
      <c r="F3278">
        <v>35688.44</v>
      </c>
      <c r="G3278">
        <v>18.84</v>
      </c>
      <c r="H3278">
        <v>17884.62</v>
      </c>
    </row>
    <row r="3279" spans="1:8">
      <c r="A3279" t="s">
        <v>3593</v>
      </c>
      <c r="B3279" s="1">
        <v>45441</v>
      </c>
      <c r="C3279" t="s">
        <v>279</v>
      </c>
      <c r="D3279" t="s">
        <v>23</v>
      </c>
      <c r="E3279" t="s">
        <v>30</v>
      </c>
      <c r="F3279">
        <v>54426.22</v>
      </c>
      <c r="G3279">
        <v>10.45</v>
      </c>
      <c r="H3279">
        <v>29206.98</v>
      </c>
    </row>
    <row r="3280" spans="1:8">
      <c r="A3280" t="s">
        <v>3594</v>
      </c>
      <c r="B3280" s="1">
        <v>45369</v>
      </c>
      <c r="C3280" t="s">
        <v>555</v>
      </c>
      <c r="D3280" t="s">
        <v>14</v>
      </c>
      <c r="E3280" t="s">
        <v>30</v>
      </c>
      <c r="F3280">
        <v>242490.2</v>
      </c>
      <c r="G3280">
        <v>19.68</v>
      </c>
      <c r="H3280">
        <v>122625.37</v>
      </c>
    </row>
    <row r="3281" spans="1:8">
      <c r="A3281" t="s">
        <v>3595</v>
      </c>
      <c r="B3281" s="1">
        <v>45411</v>
      </c>
      <c r="C3281" t="s">
        <v>286</v>
      </c>
      <c r="D3281" t="s">
        <v>23</v>
      </c>
      <c r="E3281" t="s">
        <v>11</v>
      </c>
      <c r="F3281">
        <v>240259.12</v>
      </c>
      <c r="G3281">
        <v>10.48</v>
      </c>
      <c r="H3281">
        <v>88994.65</v>
      </c>
    </row>
    <row r="3282" spans="1:8">
      <c r="A3282" t="s">
        <v>3596</v>
      </c>
      <c r="B3282" s="1">
        <v>45445</v>
      </c>
      <c r="C3282" t="s">
        <v>1188</v>
      </c>
      <c r="D3282" t="s">
        <v>39</v>
      </c>
      <c r="E3282" t="s">
        <v>11</v>
      </c>
      <c r="F3282">
        <v>225204.59</v>
      </c>
      <c r="G3282">
        <v>1.46</v>
      </c>
      <c r="H3282">
        <v>117092.58</v>
      </c>
    </row>
    <row r="3283" spans="1:8">
      <c r="A3283" t="s">
        <v>3597</v>
      </c>
      <c r="B3283" s="1">
        <v>45560</v>
      </c>
      <c r="C3283" t="s">
        <v>365</v>
      </c>
      <c r="D3283" t="s">
        <v>10</v>
      </c>
      <c r="E3283" t="s">
        <v>17</v>
      </c>
      <c r="F3283">
        <v>249185.5</v>
      </c>
      <c r="G3283">
        <v>24.64</v>
      </c>
      <c r="H3283">
        <v>128306.96</v>
      </c>
    </row>
    <row r="3284" spans="1:8">
      <c r="A3284" t="s">
        <v>3598</v>
      </c>
      <c r="B3284" s="1">
        <v>45681</v>
      </c>
      <c r="C3284" t="s">
        <v>119</v>
      </c>
      <c r="D3284" t="s">
        <v>10</v>
      </c>
      <c r="E3284" t="s">
        <v>20</v>
      </c>
      <c r="F3284">
        <v>45850.8</v>
      </c>
      <c r="G3284">
        <v>22.4</v>
      </c>
      <c r="H3284">
        <v>22776.31</v>
      </c>
    </row>
    <row r="3285" spans="1:8">
      <c r="A3285" t="s">
        <v>3599</v>
      </c>
      <c r="B3285" s="1">
        <v>45577</v>
      </c>
      <c r="C3285" t="s">
        <v>98</v>
      </c>
      <c r="D3285" t="s">
        <v>39</v>
      </c>
      <c r="E3285" t="s">
        <v>17</v>
      </c>
      <c r="F3285">
        <v>65981.62</v>
      </c>
      <c r="G3285">
        <v>1.46</v>
      </c>
      <c r="H3285">
        <v>17517.03</v>
      </c>
    </row>
    <row r="3286" spans="1:8">
      <c r="A3286" t="s">
        <v>3600</v>
      </c>
      <c r="B3286" s="1">
        <v>45373</v>
      </c>
      <c r="C3286" t="s">
        <v>256</v>
      </c>
      <c r="D3286" t="s">
        <v>23</v>
      </c>
      <c r="E3286" t="s">
        <v>11</v>
      </c>
      <c r="F3286">
        <v>142367.96</v>
      </c>
      <c r="G3286">
        <v>1.43</v>
      </c>
      <c r="H3286">
        <v>61132.5</v>
      </c>
    </row>
    <row r="3287" spans="1:8">
      <c r="A3287" t="s">
        <v>3601</v>
      </c>
      <c r="B3287" s="1">
        <v>45551</v>
      </c>
      <c r="C3287" t="s">
        <v>102</v>
      </c>
      <c r="D3287" t="s">
        <v>10</v>
      </c>
      <c r="E3287" t="s">
        <v>30</v>
      </c>
      <c r="F3287">
        <v>202132.39</v>
      </c>
      <c r="G3287">
        <v>6.89</v>
      </c>
      <c r="H3287">
        <v>99970.04</v>
      </c>
    </row>
    <row r="3288" spans="1:8">
      <c r="A3288" t="s">
        <v>3602</v>
      </c>
      <c r="B3288" s="1">
        <v>45693</v>
      </c>
      <c r="C3288" t="s">
        <v>507</v>
      </c>
      <c r="D3288" t="s">
        <v>39</v>
      </c>
      <c r="E3288" t="s">
        <v>11</v>
      </c>
      <c r="F3288">
        <v>197225.77</v>
      </c>
      <c r="G3288">
        <v>24.29</v>
      </c>
      <c r="H3288">
        <v>69186.69</v>
      </c>
    </row>
    <row r="3289" spans="1:8">
      <c r="A3289" t="s">
        <v>3603</v>
      </c>
      <c r="B3289" s="1">
        <v>45648</v>
      </c>
      <c r="C3289" t="s">
        <v>108</v>
      </c>
      <c r="D3289" t="s">
        <v>39</v>
      </c>
      <c r="E3289" t="s">
        <v>30</v>
      </c>
      <c r="F3289">
        <v>138955.10999999999</v>
      </c>
      <c r="G3289">
        <v>12.18</v>
      </c>
      <c r="H3289">
        <v>70919.240000000005</v>
      </c>
    </row>
    <row r="3290" spans="1:8">
      <c r="A3290" t="s">
        <v>3604</v>
      </c>
      <c r="B3290" s="1">
        <v>45704</v>
      </c>
      <c r="C3290" t="s">
        <v>156</v>
      </c>
      <c r="D3290" t="s">
        <v>10</v>
      </c>
      <c r="E3290" t="s">
        <v>17</v>
      </c>
      <c r="F3290">
        <v>37160.06</v>
      </c>
      <c r="G3290">
        <v>5.61</v>
      </c>
      <c r="H3290">
        <v>19134</v>
      </c>
    </row>
    <row r="3291" spans="1:8">
      <c r="A3291" t="s">
        <v>3605</v>
      </c>
      <c r="B3291" s="1">
        <v>45652</v>
      </c>
      <c r="C3291" t="s">
        <v>590</v>
      </c>
      <c r="D3291" t="s">
        <v>39</v>
      </c>
      <c r="E3291" t="s">
        <v>20</v>
      </c>
      <c r="F3291">
        <v>66053.72</v>
      </c>
      <c r="G3291">
        <v>23.13</v>
      </c>
      <c r="H3291">
        <v>20090.650000000001</v>
      </c>
    </row>
    <row r="3292" spans="1:8">
      <c r="A3292" t="s">
        <v>3606</v>
      </c>
      <c r="B3292" s="1">
        <v>45852</v>
      </c>
      <c r="C3292" t="s">
        <v>108</v>
      </c>
      <c r="D3292" t="s">
        <v>23</v>
      </c>
      <c r="E3292" t="s">
        <v>30</v>
      </c>
      <c r="F3292">
        <v>98651.06</v>
      </c>
      <c r="G3292">
        <v>24.85</v>
      </c>
      <c r="H3292">
        <v>37599.21</v>
      </c>
    </row>
    <row r="3293" spans="1:8">
      <c r="A3293" t="s">
        <v>3607</v>
      </c>
      <c r="B3293" s="1">
        <v>45678</v>
      </c>
      <c r="C3293" t="s">
        <v>192</v>
      </c>
      <c r="D3293" t="s">
        <v>39</v>
      </c>
      <c r="E3293" t="s">
        <v>17</v>
      </c>
      <c r="F3293">
        <v>123037.27</v>
      </c>
      <c r="G3293">
        <v>8.15</v>
      </c>
      <c r="H3293">
        <v>31261.37</v>
      </c>
    </row>
    <row r="3294" spans="1:8">
      <c r="A3294" t="s">
        <v>3608</v>
      </c>
      <c r="B3294" s="1">
        <v>45483</v>
      </c>
      <c r="C3294" t="s">
        <v>161</v>
      </c>
      <c r="D3294" t="s">
        <v>39</v>
      </c>
      <c r="E3294" t="s">
        <v>20</v>
      </c>
      <c r="F3294">
        <v>135229.68</v>
      </c>
      <c r="G3294">
        <v>22.1</v>
      </c>
      <c r="H3294">
        <v>50789.87</v>
      </c>
    </row>
    <row r="3295" spans="1:8">
      <c r="A3295" t="s">
        <v>3609</v>
      </c>
      <c r="B3295" s="1">
        <v>45437</v>
      </c>
      <c r="C3295" t="s">
        <v>529</v>
      </c>
      <c r="D3295" t="s">
        <v>10</v>
      </c>
      <c r="E3295" t="s">
        <v>11</v>
      </c>
      <c r="F3295">
        <v>75404.23</v>
      </c>
      <c r="G3295">
        <v>20.95</v>
      </c>
      <c r="H3295">
        <v>23271.4</v>
      </c>
    </row>
    <row r="3296" spans="1:8">
      <c r="A3296" t="s">
        <v>3610</v>
      </c>
      <c r="B3296" s="1">
        <v>46009</v>
      </c>
      <c r="C3296" t="s">
        <v>538</v>
      </c>
      <c r="D3296" t="s">
        <v>14</v>
      </c>
      <c r="E3296" t="s">
        <v>30</v>
      </c>
      <c r="F3296">
        <v>173077.71</v>
      </c>
      <c r="G3296">
        <v>15.4</v>
      </c>
      <c r="H3296">
        <v>75229.48</v>
      </c>
    </row>
    <row r="3297" spans="1:8">
      <c r="A3297" t="s">
        <v>3611</v>
      </c>
      <c r="B3297" s="1">
        <v>45403</v>
      </c>
      <c r="C3297" t="s">
        <v>227</v>
      </c>
      <c r="D3297" t="s">
        <v>10</v>
      </c>
      <c r="E3297" t="s">
        <v>17</v>
      </c>
      <c r="F3297">
        <v>171698.65</v>
      </c>
      <c r="G3297">
        <v>1.24</v>
      </c>
      <c r="H3297">
        <v>73954.539999999994</v>
      </c>
    </row>
    <row r="3298" spans="1:8">
      <c r="A3298" t="s">
        <v>3612</v>
      </c>
      <c r="B3298" s="1">
        <v>45895</v>
      </c>
      <c r="C3298" t="s">
        <v>19</v>
      </c>
      <c r="D3298" t="s">
        <v>14</v>
      </c>
      <c r="E3298" t="s">
        <v>17</v>
      </c>
      <c r="F3298">
        <v>214589.85</v>
      </c>
      <c r="G3298">
        <v>15.61</v>
      </c>
      <c r="H3298">
        <v>87305.59</v>
      </c>
    </row>
    <row r="3299" spans="1:8">
      <c r="A3299" t="s">
        <v>3613</v>
      </c>
      <c r="B3299" s="1">
        <v>45741</v>
      </c>
      <c r="C3299" t="s">
        <v>859</v>
      </c>
      <c r="D3299" t="s">
        <v>14</v>
      </c>
      <c r="E3299" t="s">
        <v>30</v>
      </c>
      <c r="F3299">
        <v>95440.49</v>
      </c>
      <c r="G3299">
        <v>21.81</v>
      </c>
      <c r="H3299">
        <v>43635.040000000001</v>
      </c>
    </row>
    <row r="3300" spans="1:8">
      <c r="A3300" t="s">
        <v>3614</v>
      </c>
      <c r="B3300" s="1">
        <v>45333</v>
      </c>
      <c r="C3300" t="s">
        <v>437</v>
      </c>
      <c r="D3300" t="s">
        <v>23</v>
      </c>
      <c r="E3300" t="s">
        <v>17</v>
      </c>
      <c r="F3300">
        <v>119340.17</v>
      </c>
      <c r="G3300">
        <v>2.2999999999999998</v>
      </c>
      <c r="H3300">
        <v>32452.01</v>
      </c>
    </row>
    <row r="3301" spans="1:8">
      <c r="A3301" t="s">
        <v>3615</v>
      </c>
      <c r="B3301" s="1">
        <v>45433</v>
      </c>
      <c r="C3301" t="s">
        <v>260</v>
      </c>
      <c r="D3301" t="s">
        <v>23</v>
      </c>
      <c r="E3301" t="s">
        <v>20</v>
      </c>
      <c r="F3301">
        <v>22286.2</v>
      </c>
      <c r="G3301">
        <v>15.21</v>
      </c>
      <c r="H3301">
        <v>9518.25</v>
      </c>
    </row>
    <row r="3302" spans="1:8">
      <c r="A3302" t="s">
        <v>3616</v>
      </c>
      <c r="B3302" s="1">
        <v>45619</v>
      </c>
      <c r="C3302" t="s">
        <v>622</v>
      </c>
      <c r="D3302" t="s">
        <v>23</v>
      </c>
      <c r="E3302" t="s">
        <v>11</v>
      </c>
      <c r="F3302">
        <v>78927.42</v>
      </c>
      <c r="G3302">
        <v>8.6300000000000008</v>
      </c>
      <c r="H3302">
        <v>33232.01</v>
      </c>
    </row>
    <row r="3303" spans="1:8">
      <c r="A3303" t="s">
        <v>3617</v>
      </c>
      <c r="B3303" s="1">
        <v>45331</v>
      </c>
      <c r="C3303" t="s">
        <v>471</v>
      </c>
      <c r="D3303" t="s">
        <v>23</v>
      </c>
      <c r="E3303" t="s">
        <v>30</v>
      </c>
      <c r="F3303">
        <v>199033.02</v>
      </c>
      <c r="G3303">
        <v>15.79</v>
      </c>
      <c r="H3303">
        <v>56353.75</v>
      </c>
    </row>
    <row r="3304" spans="1:8">
      <c r="A3304" t="s">
        <v>3618</v>
      </c>
      <c r="B3304" s="1">
        <v>45806</v>
      </c>
      <c r="C3304" t="s">
        <v>773</v>
      </c>
      <c r="D3304" t="s">
        <v>23</v>
      </c>
      <c r="E3304" t="s">
        <v>20</v>
      </c>
      <c r="F3304">
        <v>147265.41</v>
      </c>
      <c r="G3304">
        <v>12.24</v>
      </c>
      <c r="H3304">
        <v>71325.69</v>
      </c>
    </row>
    <row r="3305" spans="1:8">
      <c r="A3305" t="s">
        <v>3619</v>
      </c>
      <c r="B3305" s="1">
        <v>45492</v>
      </c>
      <c r="C3305" t="s">
        <v>542</v>
      </c>
      <c r="D3305" t="s">
        <v>10</v>
      </c>
      <c r="E3305" t="s">
        <v>30</v>
      </c>
      <c r="F3305">
        <v>103991.25</v>
      </c>
      <c r="G3305">
        <v>10.66</v>
      </c>
      <c r="H3305">
        <v>39750.589999999997</v>
      </c>
    </row>
    <row r="3306" spans="1:8">
      <c r="A3306" t="s">
        <v>3620</v>
      </c>
      <c r="B3306" s="1">
        <v>45981</v>
      </c>
      <c r="C3306" t="s">
        <v>538</v>
      </c>
      <c r="D3306" t="s">
        <v>39</v>
      </c>
      <c r="E3306" t="s">
        <v>11</v>
      </c>
      <c r="F3306">
        <v>124274.79</v>
      </c>
      <c r="G3306">
        <v>13.53</v>
      </c>
      <c r="H3306">
        <v>53439.07</v>
      </c>
    </row>
    <row r="3307" spans="1:8">
      <c r="A3307" t="s">
        <v>3621</v>
      </c>
      <c r="B3307" s="1">
        <v>45309</v>
      </c>
      <c r="C3307" t="s">
        <v>647</v>
      </c>
      <c r="D3307" t="s">
        <v>23</v>
      </c>
      <c r="E3307" t="s">
        <v>11</v>
      </c>
      <c r="F3307">
        <v>198700.15</v>
      </c>
      <c r="G3307">
        <v>8.7899999999999991</v>
      </c>
      <c r="H3307">
        <v>86491.75</v>
      </c>
    </row>
    <row r="3308" spans="1:8">
      <c r="A3308" t="s">
        <v>3622</v>
      </c>
      <c r="B3308" s="1">
        <v>45717</v>
      </c>
      <c r="C3308" t="s">
        <v>194</v>
      </c>
      <c r="D3308" t="s">
        <v>10</v>
      </c>
      <c r="E3308" t="s">
        <v>17</v>
      </c>
      <c r="F3308">
        <v>183802.78</v>
      </c>
      <c r="G3308">
        <v>5.51</v>
      </c>
      <c r="H3308">
        <v>87238.03</v>
      </c>
    </row>
    <row r="3309" spans="1:8">
      <c r="A3309" t="s">
        <v>3623</v>
      </c>
      <c r="B3309" s="1">
        <v>45611</v>
      </c>
      <c r="C3309" t="s">
        <v>584</v>
      </c>
      <c r="D3309" t="s">
        <v>10</v>
      </c>
      <c r="E3309" t="s">
        <v>20</v>
      </c>
      <c r="F3309">
        <v>177611.66</v>
      </c>
      <c r="G3309">
        <v>6.49</v>
      </c>
      <c r="H3309">
        <v>49150.43</v>
      </c>
    </row>
    <row r="3310" spans="1:8">
      <c r="A3310" t="s">
        <v>3624</v>
      </c>
      <c r="B3310" s="1">
        <v>45890</v>
      </c>
      <c r="C3310" t="s">
        <v>288</v>
      </c>
      <c r="D3310" t="s">
        <v>23</v>
      </c>
      <c r="E3310" t="s">
        <v>11</v>
      </c>
      <c r="F3310">
        <v>69256.98</v>
      </c>
      <c r="G3310">
        <v>21.1</v>
      </c>
      <c r="H3310">
        <v>30397.51</v>
      </c>
    </row>
    <row r="3311" spans="1:8">
      <c r="A3311" t="s">
        <v>3625</v>
      </c>
      <c r="B3311" s="1">
        <v>45771</v>
      </c>
      <c r="C3311" t="s">
        <v>792</v>
      </c>
      <c r="D3311" t="s">
        <v>14</v>
      </c>
      <c r="E3311" t="s">
        <v>11</v>
      </c>
      <c r="F3311">
        <v>57688.34</v>
      </c>
      <c r="G3311">
        <v>17.96</v>
      </c>
      <c r="H3311">
        <v>24654.49</v>
      </c>
    </row>
    <row r="3312" spans="1:8">
      <c r="A3312" t="s">
        <v>3626</v>
      </c>
      <c r="B3312" s="1">
        <v>45429</v>
      </c>
      <c r="C3312" t="s">
        <v>45</v>
      </c>
      <c r="D3312" t="s">
        <v>23</v>
      </c>
      <c r="E3312" t="s">
        <v>30</v>
      </c>
      <c r="F3312">
        <v>227781.41</v>
      </c>
      <c r="G3312">
        <v>2.87</v>
      </c>
      <c r="H3312">
        <v>96832.45</v>
      </c>
    </row>
    <row r="3313" spans="1:8">
      <c r="A3313" t="s">
        <v>3627</v>
      </c>
      <c r="B3313" s="1">
        <v>45636</v>
      </c>
      <c r="C3313" t="s">
        <v>461</v>
      </c>
      <c r="D3313" t="s">
        <v>23</v>
      </c>
      <c r="E3313" t="s">
        <v>20</v>
      </c>
      <c r="F3313">
        <v>196546.09</v>
      </c>
      <c r="G3313">
        <v>17.28</v>
      </c>
      <c r="H3313">
        <v>55747.89</v>
      </c>
    </row>
    <row r="3314" spans="1:8">
      <c r="A3314" t="s">
        <v>3628</v>
      </c>
      <c r="B3314" s="1">
        <v>45627</v>
      </c>
      <c r="C3314" t="s">
        <v>249</v>
      </c>
      <c r="D3314" t="s">
        <v>23</v>
      </c>
      <c r="E3314" t="s">
        <v>20</v>
      </c>
      <c r="F3314">
        <v>176563.66</v>
      </c>
      <c r="G3314">
        <v>10.199999999999999</v>
      </c>
      <c r="H3314">
        <v>80265.31</v>
      </c>
    </row>
    <row r="3315" spans="1:8">
      <c r="A3315" t="s">
        <v>3629</v>
      </c>
      <c r="B3315" s="1">
        <v>45468</v>
      </c>
      <c r="C3315" t="s">
        <v>442</v>
      </c>
      <c r="D3315" t="s">
        <v>23</v>
      </c>
      <c r="E3315" t="s">
        <v>20</v>
      </c>
      <c r="F3315">
        <v>120375.86</v>
      </c>
      <c r="G3315">
        <v>2.86</v>
      </c>
      <c r="H3315">
        <v>63046.43</v>
      </c>
    </row>
    <row r="3316" spans="1:8">
      <c r="A3316" t="s">
        <v>3630</v>
      </c>
      <c r="B3316" s="1">
        <v>45714</v>
      </c>
      <c r="C3316" t="s">
        <v>447</v>
      </c>
      <c r="D3316" t="s">
        <v>14</v>
      </c>
      <c r="E3316" t="s">
        <v>17</v>
      </c>
      <c r="F3316">
        <v>139621.44</v>
      </c>
      <c r="G3316">
        <v>21.88</v>
      </c>
      <c r="H3316">
        <v>60981.02</v>
      </c>
    </row>
    <row r="3317" spans="1:8">
      <c r="A3317" t="s">
        <v>3631</v>
      </c>
      <c r="B3317" s="1">
        <v>45733</v>
      </c>
      <c r="C3317" t="s">
        <v>595</v>
      </c>
      <c r="D3317" t="s">
        <v>14</v>
      </c>
      <c r="E3317" t="s">
        <v>30</v>
      </c>
      <c r="F3317">
        <v>72691.41</v>
      </c>
      <c r="G3317">
        <v>14.46</v>
      </c>
      <c r="H3317">
        <v>39597.370000000003</v>
      </c>
    </row>
    <row r="3318" spans="1:8">
      <c r="A3318" t="s">
        <v>3632</v>
      </c>
      <c r="B3318" s="1">
        <v>45908</v>
      </c>
      <c r="C3318" t="s">
        <v>624</v>
      </c>
      <c r="D3318" t="s">
        <v>39</v>
      </c>
      <c r="E3318" t="s">
        <v>17</v>
      </c>
      <c r="F3318">
        <v>168885.26</v>
      </c>
      <c r="G3318">
        <v>24.13</v>
      </c>
      <c r="H3318">
        <v>65733.740000000005</v>
      </c>
    </row>
    <row r="3319" spans="1:8">
      <c r="A3319" t="s">
        <v>3633</v>
      </c>
      <c r="B3319" s="1">
        <v>45894</v>
      </c>
      <c r="C3319" t="s">
        <v>459</v>
      </c>
      <c r="D3319" t="s">
        <v>10</v>
      </c>
      <c r="E3319" t="s">
        <v>11</v>
      </c>
      <c r="F3319">
        <v>54851.85</v>
      </c>
      <c r="G3319">
        <v>15.85</v>
      </c>
      <c r="H3319">
        <v>25925.52</v>
      </c>
    </row>
    <row r="3320" spans="1:8">
      <c r="A3320" t="s">
        <v>3634</v>
      </c>
      <c r="B3320" s="1">
        <v>45647</v>
      </c>
      <c r="C3320" t="s">
        <v>647</v>
      </c>
      <c r="D3320" t="s">
        <v>23</v>
      </c>
      <c r="E3320" t="s">
        <v>20</v>
      </c>
      <c r="F3320">
        <v>19434.55</v>
      </c>
      <c r="G3320">
        <v>21.87</v>
      </c>
      <c r="H3320">
        <v>9331.84</v>
      </c>
    </row>
    <row r="3321" spans="1:8">
      <c r="A3321" t="s">
        <v>3635</v>
      </c>
      <c r="B3321" s="1">
        <v>45700</v>
      </c>
      <c r="C3321" t="s">
        <v>557</v>
      </c>
      <c r="D3321" t="s">
        <v>23</v>
      </c>
      <c r="E3321" t="s">
        <v>30</v>
      </c>
      <c r="F3321">
        <v>84581.27</v>
      </c>
      <c r="G3321">
        <v>14.82</v>
      </c>
      <c r="H3321">
        <v>28368.51</v>
      </c>
    </row>
    <row r="3322" spans="1:8">
      <c r="A3322" t="s">
        <v>3636</v>
      </c>
      <c r="B3322" s="1">
        <v>45513</v>
      </c>
      <c r="C3322" t="s">
        <v>326</v>
      </c>
      <c r="D3322" t="s">
        <v>39</v>
      </c>
      <c r="E3322" t="s">
        <v>11</v>
      </c>
      <c r="F3322">
        <v>218030.83</v>
      </c>
      <c r="G3322">
        <v>11.38</v>
      </c>
      <c r="H3322">
        <v>81943.8</v>
      </c>
    </row>
    <row r="3323" spans="1:8">
      <c r="A3323" t="s">
        <v>3637</v>
      </c>
      <c r="B3323" s="1">
        <v>45845</v>
      </c>
      <c r="C3323" t="s">
        <v>718</v>
      </c>
      <c r="D3323" t="s">
        <v>14</v>
      </c>
      <c r="E3323" t="s">
        <v>20</v>
      </c>
      <c r="F3323">
        <v>24683.63</v>
      </c>
      <c r="G3323">
        <v>7.69</v>
      </c>
      <c r="H3323">
        <v>6872.15</v>
      </c>
    </row>
    <row r="3324" spans="1:8">
      <c r="A3324" t="s">
        <v>3638</v>
      </c>
      <c r="B3324" s="1">
        <v>45653</v>
      </c>
      <c r="C3324" t="s">
        <v>649</v>
      </c>
      <c r="D3324" t="s">
        <v>10</v>
      </c>
      <c r="E3324" t="s">
        <v>17</v>
      </c>
      <c r="F3324">
        <v>88999.6</v>
      </c>
      <c r="G3324">
        <v>14.33</v>
      </c>
      <c r="H3324">
        <v>41946.43</v>
      </c>
    </row>
    <row r="3325" spans="1:8">
      <c r="A3325" t="s">
        <v>3639</v>
      </c>
      <c r="B3325" s="1">
        <v>45340</v>
      </c>
      <c r="C3325" t="s">
        <v>385</v>
      </c>
      <c r="D3325" t="s">
        <v>14</v>
      </c>
      <c r="E3325" t="s">
        <v>20</v>
      </c>
      <c r="F3325">
        <v>20576.04</v>
      </c>
      <c r="G3325">
        <v>0.02</v>
      </c>
      <c r="H3325">
        <v>7170.43</v>
      </c>
    </row>
    <row r="3326" spans="1:8">
      <c r="A3326" t="s">
        <v>3640</v>
      </c>
      <c r="B3326" s="1">
        <v>45865</v>
      </c>
      <c r="C3326" t="s">
        <v>1151</v>
      </c>
      <c r="D3326" t="s">
        <v>14</v>
      </c>
      <c r="E3326" t="s">
        <v>11</v>
      </c>
      <c r="F3326">
        <v>76738.83</v>
      </c>
      <c r="G3326">
        <v>20.04</v>
      </c>
      <c r="H3326">
        <v>26969.13</v>
      </c>
    </row>
    <row r="3327" spans="1:8">
      <c r="A3327" t="s">
        <v>3641</v>
      </c>
      <c r="B3327" s="1">
        <v>45578</v>
      </c>
      <c r="C3327" t="s">
        <v>592</v>
      </c>
      <c r="D3327" t="s">
        <v>39</v>
      </c>
      <c r="E3327" t="s">
        <v>20</v>
      </c>
      <c r="F3327">
        <v>129836.76</v>
      </c>
      <c r="G3327">
        <v>14.62</v>
      </c>
      <c r="H3327">
        <v>35129.51</v>
      </c>
    </row>
    <row r="3328" spans="1:8">
      <c r="A3328" t="s">
        <v>3642</v>
      </c>
      <c r="B3328" s="1">
        <v>45923</v>
      </c>
      <c r="C3328" t="s">
        <v>156</v>
      </c>
      <c r="D3328" t="s">
        <v>23</v>
      </c>
      <c r="E3328" t="s">
        <v>11</v>
      </c>
      <c r="F3328">
        <v>112151.67999999999</v>
      </c>
      <c r="G3328">
        <v>22.59</v>
      </c>
      <c r="H3328">
        <v>50836.46</v>
      </c>
    </row>
    <row r="3329" spans="1:8">
      <c r="A3329" t="s">
        <v>3643</v>
      </c>
      <c r="B3329" s="1">
        <v>45544</v>
      </c>
      <c r="C3329" t="s">
        <v>622</v>
      </c>
      <c r="D3329" t="s">
        <v>14</v>
      </c>
      <c r="E3329" t="s">
        <v>30</v>
      </c>
      <c r="F3329">
        <v>176681.29</v>
      </c>
      <c r="G3329">
        <v>11.84</v>
      </c>
      <c r="H3329">
        <v>90108.85</v>
      </c>
    </row>
    <row r="3330" spans="1:8">
      <c r="A3330" t="s">
        <v>3644</v>
      </c>
      <c r="B3330" s="1">
        <v>45339</v>
      </c>
      <c r="C3330" t="s">
        <v>87</v>
      </c>
      <c r="D3330" t="s">
        <v>14</v>
      </c>
      <c r="E3330" t="s">
        <v>30</v>
      </c>
      <c r="F3330">
        <v>140677.48000000001</v>
      </c>
      <c r="G3330">
        <v>13.38</v>
      </c>
      <c r="H3330">
        <v>72493.72</v>
      </c>
    </row>
    <row r="3331" spans="1:8">
      <c r="A3331" t="s">
        <v>3645</v>
      </c>
      <c r="B3331" s="1">
        <v>45697</v>
      </c>
      <c r="C3331" t="s">
        <v>256</v>
      </c>
      <c r="D3331" t="s">
        <v>10</v>
      </c>
      <c r="E3331" t="s">
        <v>30</v>
      </c>
      <c r="F3331">
        <v>85859.28</v>
      </c>
      <c r="G3331">
        <v>8.36</v>
      </c>
      <c r="H3331">
        <v>34666.6</v>
      </c>
    </row>
    <row r="3332" spans="1:8">
      <c r="A3332" t="s">
        <v>3646</v>
      </c>
      <c r="B3332" s="1">
        <v>46011</v>
      </c>
      <c r="C3332" t="s">
        <v>486</v>
      </c>
      <c r="D3332" t="s">
        <v>10</v>
      </c>
      <c r="E3332" t="s">
        <v>17</v>
      </c>
      <c r="F3332">
        <v>62666.04</v>
      </c>
      <c r="G3332">
        <v>20.62</v>
      </c>
      <c r="H3332">
        <v>19542.57</v>
      </c>
    </row>
    <row r="3333" spans="1:8">
      <c r="A3333" t="s">
        <v>3647</v>
      </c>
      <c r="B3333" s="1">
        <v>45809</v>
      </c>
      <c r="C3333" t="s">
        <v>1043</v>
      </c>
      <c r="D3333" t="s">
        <v>23</v>
      </c>
      <c r="E3333" t="s">
        <v>20</v>
      </c>
      <c r="F3333">
        <v>141316.07</v>
      </c>
      <c r="G3333">
        <v>5.78</v>
      </c>
      <c r="H3333">
        <v>75297.759999999995</v>
      </c>
    </row>
    <row r="3334" spans="1:8">
      <c r="A3334" t="s">
        <v>3648</v>
      </c>
      <c r="B3334" s="1">
        <v>45702</v>
      </c>
      <c r="C3334" t="s">
        <v>926</v>
      </c>
      <c r="D3334" t="s">
        <v>14</v>
      </c>
      <c r="E3334" t="s">
        <v>17</v>
      </c>
      <c r="F3334">
        <v>223714.76</v>
      </c>
      <c r="G3334">
        <v>9.5399999999999991</v>
      </c>
      <c r="H3334">
        <v>97532.74</v>
      </c>
    </row>
    <row r="3335" spans="1:8">
      <c r="A3335" t="s">
        <v>3649</v>
      </c>
      <c r="B3335" s="1">
        <v>45372</v>
      </c>
      <c r="C3335" t="s">
        <v>260</v>
      </c>
      <c r="D3335" t="s">
        <v>14</v>
      </c>
      <c r="E3335" t="s">
        <v>30</v>
      </c>
      <c r="F3335">
        <v>23834.94</v>
      </c>
      <c r="G3335">
        <v>24.59</v>
      </c>
      <c r="H3335">
        <v>10262.93</v>
      </c>
    </row>
    <row r="3336" spans="1:8">
      <c r="A3336" t="s">
        <v>3650</v>
      </c>
      <c r="B3336" s="1">
        <v>45937</v>
      </c>
      <c r="C3336" t="s">
        <v>573</v>
      </c>
      <c r="D3336" t="s">
        <v>14</v>
      </c>
      <c r="E3336" t="s">
        <v>20</v>
      </c>
      <c r="F3336">
        <v>76110.080000000002</v>
      </c>
      <c r="G3336">
        <v>6.21</v>
      </c>
      <c r="H3336">
        <v>36860.589999999997</v>
      </c>
    </row>
    <row r="3337" spans="1:8">
      <c r="A3337" t="s">
        <v>3651</v>
      </c>
      <c r="B3337" s="1">
        <v>45726</v>
      </c>
      <c r="C3337" t="s">
        <v>102</v>
      </c>
      <c r="D3337" t="s">
        <v>14</v>
      </c>
      <c r="E3337" t="s">
        <v>11</v>
      </c>
      <c r="F3337">
        <v>198115.59</v>
      </c>
      <c r="G3337">
        <v>6.17</v>
      </c>
      <c r="H3337">
        <v>56924.86</v>
      </c>
    </row>
    <row r="3338" spans="1:8">
      <c r="A3338" t="s">
        <v>3652</v>
      </c>
      <c r="B3338" s="1">
        <v>45447</v>
      </c>
      <c r="C3338" t="s">
        <v>905</v>
      </c>
      <c r="D3338" t="s">
        <v>39</v>
      </c>
      <c r="E3338" t="s">
        <v>30</v>
      </c>
      <c r="F3338">
        <v>247898.46</v>
      </c>
      <c r="G3338">
        <v>13.89</v>
      </c>
      <c r="H3338">
        <v>121739.63</v>
      </c>
    </row>
    <row r="3339" spans="1:8">
      <c r="A3339" t="s">
        <v>3653</v>
      </c>
      <c r="B3339" s="1">
        <v>45775</v>
      </c>
      <c r="C3339" t="s">
        <v>49</v>
      </c>
      <c r="D3339" t="s">
        <v>39</v>
      </c>
      <c r="E3339" t="s">
        <v>20</v>
      </c>
      <c r="F3339">
        <v>101507.15</v>
      </c>
      <c r="G3339">
        <v>12.81</v>
      </c>
      <c r="H3339">
        <v>42037.25</v>
      </c>
    </row>
    <row r="3340" spans="1:8">
      <c r="A3340" t="s">
        <v>3654</v>
      </c>
      <c r="B3340" s="1">
        <v>45516</v>
      </c>
      <c r="C3340" t="s">
        <v>25</v>
      </c>
      <c r="D3340" t="s">
        <v>14</v>
      </c>
      <c r="E3340" t="s">
        <v>20</v>
      </c>
      <c r="F3340">
        <v>186127.32</v>
      </c>
      <c r="G3340">
        <v>24.73</v>
      </c>
      <c r="H3340">
        <v>47341.78</v>
      </c>
    </row>
    <row r="3341" spans="1:8">
      <c r="A3341" t="s">
        <v>3655</v>
      </c>
      <c r="B3341" s="1">
        <v>45592</v>
      </c>
      <c r="C3341" t="s">
        <v>762</v>
      </c>
      <c r="D3341" t="s">
        <v>10</v>
      </c>
      <c r="E3341" t="s">
        <v>30</v>
      </c>
      <c r="F3341">
        <v>192871.08</v>
      </c>
      <c r="G3341">
        <v>20.28</v>
      </c>
      <c r="H3341">
        <v>85873.47</v>
      </c>
    </row>
    <row r="3342" spans="1:8">
      <c r="A3342" t="s">
        <v>3656</v>
      </c>
      <c r="B3342" s="1">
        <v>45426</v>
      </c>
      <c r="C3342" t="s">
        <v>631</v>
      </c>
      <c r="D3342" t="s">
        <v>14</v>
      </c>
      <c r="E3342" t="s">
        <v>17</v>
      </c>
      <c r="F3342">
        <v>23924.26</v>
      </c>
      <c r="G3342">
        <v>9.33</v>
      </c>
      <c r="H3342">
        <v>8832.23</v>
      </c>
    </row>
    <row r="3343" spans="1:8">
      <c r="A3343" t="s">
        <v>3657</v>
      </c>
      <c r="B3343" s="1">
        <v>45998</v>
      </c>
      <c r="C3343" t="s">
        <v>233</v>
      </c>
      <c r="D3343" t="s">
        <v>14</v>
      </c>
      <c r="E3343" t="s">
        <v>30</v>
      </c>
      <c r="F3343">
        <v>72720.539999999994</v>
      </c>
      <c r="G3343">
        <v>3.97</v>
      </c>
      <c r="H3343">
        <v>36160.57</v>
      </c>
    </row>
    <row r="3344" spans="1:8">
      <c r="A3344" t="s">
        <v>3658</v>
      </c>
      <c r="B3344" s="1">
        <v>45591</v>
      </c>
      <c r="C3344" t="s">
        <v>790</v>
      </c>
      <c r="D3344" t="s">
        <v>10</v>
      </c>
      <c r="E3344" t="s">
        <v>20</v>
      </c>
      <c r="F3344">
        <v>80249.55</v>
      </c>
      <c r="G3344">
        <v>15.42</v>
      </c>
      <c r="H3344">
        <v>30904.16</v>
      </c>
    </row>
    <row r="3345" spans="1:8">
      <c r="A3345" t="s">
        <v>3659</v>
      </c>
      <c r="B3345" s="1">
        <v>45933</v>
      </c>
      <c r="C3345" t="s">
        <v>67</v>
      </c>
      <c r="D3345" t="s">
        <v>39</v>
      </c>
      <c r="E3345" t="s">
        <v>11</v>
      </c>
      <c r="F3345">
        <v>28670.03</v>
      </c>
      <c r="G3345">
        <v>21.54</v>
      </c>
      <c r="H3345">
        <v>8914.52</v>
      </c>
    </row>
    <row r="3346" spans="1:8">
      <c r="A3346" t="s">
        <v>3660</v>
      </c>
      <c r="B3346" s="1">
        <v>45475</v>
      </c>
      <c r="C3346" t="s">
        <v>152</v>
      </c>
      <c r="D3346" t="s">
        <v>23</v>
      </c>
      <c r="E3346" t="s">
        <v>30</v>
      </c>
      <c r="F3346">
        <v>83307.28</v>
      </c>
      <c r="G3346">
        <v>3.72</v>
      </c>
      <c r="H3346">
        <v>39157.29</v>
      </c>
    </row>
    <row r="3347" spans="1:8">
      <c r="A3347" t="s">
        <v>3661</v>
      </c>
      <c r="B3347" s="1">
        <v>45353</v>
      </c>
      <c r="C3347" t="s">
        <v>375</v>
      </c>
      <c r="D3347" t="s">
        <v>10</v>
      </c>
      <c r="E3347" t="s">
        <v>11</v>
      </c>
      <c r="F3347">
        <v>115095.78</v>
      </c>
      <c r="G3347">
        <v>12.23</v>
      </c>
      <c r="H3347">
        <v>34288.379999999997</v>
      </c>
    </row>
    <row r="3348" spans="1:8">
      <c r="A3348" t="s">
        <v>3662</v>
      </c>
      <c r="B3348" s="1">
        <v>45659</v>
      </c>
      <c r="C3348" t="s">
        <v>303</v>
      </c>
      <c r="D3348" t="s">
        <v>10</v>
      </c>
      <c r="E3348" t="s">
        <v>30</v>
      </c>
      <c r="F3348">
        <v>216241.9</v>
      </c>
      <c r="G3348">
        <v>8.07</v>
      </c>
      <c r="H3348">
        <v>74290.3</v>
      </c>
    </row>
    <row r="3349" spans="1:8">
      <c r="A3349" t="s">
        <v>3663</v>
      </c>
      <c r="B3349" s="1">
        <v>45838</v>
      </c>
      <c r="C3349" t="s">
        <v>133</v>
      </c>
      <c r="D3349" t="s">
        <v>23</v>
      </c>
      <c r="E3349" t="s">
        <v>30</v>
      </c>
      <c r="F3349">
        <v>235463.69</v>
      </c>
      <c r="G3349">
        <v>1.75</v>
      </c>
      <c r="H3349">
        <v>127110.12</v>
      </c>
    </row>
    <row r="3350" spans="1:8">
      <c r="A3350" t="s">
        <v>3664</v>
      </c>
      <c r="B3350" s="1">
        <v>45755</v>
      </c>
      <c r="C3350" t="s">
        <v>516</v>
      </c>
      <c r="D3350" t="s">
        <v>39</v>
      </c>
      <c r="E3350" t="s">
        <v>20</v>
      </c>
      <c r="F3350">
        <v>177613.96</v>
      </c>
      <c r="G3350">
        <v>4.8600000000000003</v>
      </c>
      <c r="H3350">
        <v>85275.35</v>
      </c>
    </row>
    <row r="3351" spans="1:8">
      <c r="A3351" t="s">
        <v>3665</v>
      </c>
      <c r="B3351" s="1">
        <v>45898</v>
      </c>
      <c r="C3351" t="s">
        <v>584</v>
      </c>
      <c r="D3351" t="s">
        <v>14</v>
      </c>
      <c r="E3351" t="s">
        <v>20</v>
      </c>
      <c r="F3351">
        <v>55121.279999999999</v>
      </c>
      <c r="G3351">
        <v>18.100000000000001</v>
      </c>
      <c r="H3351">
        <v>29162.58</v>
      </c>
    </row>
    <row r="3352" spans="1:8">
      <c r="A3352" t="s">
        <v>3666</v>
      </c>
      <c r="B3352" s="1">
        <v>45662</v>
      </c>
      <c r="C3352" t="s">
        <v>196</v>
      </c>
      <c r="D3352" t="s">
        <v>14</v>
      </c>
      <c r="E3352" t="s">
        <v>20</v>
      </c>
      <c r="F3352">
        <v>65090.89</v>
      </c>
      <c r="G3352">
        <v>13.85</v>
      </c>
      <c r="H3352">
        <v>33143.629999999997</v>
      </c>
    </row>
    <row r="3353" spans="1:8">
      <c r="A3353" t="s">
        <v>3667</v>
      </c>
      <c r="B3353" s="1">
        <v>45694</v>
      </c>
      <c r="C3353" t="s">
        <v>718</v>
      </c>
      <c r="D3353" t="s">
        <v>23</v>
      </c>
      <c r="E3353" t="s">
        <v>20</v>
      </c>
      <c r="F3353">
        <v>147931.76999999999</v>
      </c>
      <c r="G3353">
        <v>0.04</v>
      </c>
      <c r="H3353">
        <v>74485.64</v>
      </c>
    </row>
    <row r="3354" spans="1:8">
      <c r="A3354" t="s">
        <v>3668</v>
      </c>
      <c r="B3354" s="1">
        <v>45627</v>
      </c>
      <c r="C3354" t="s">
        <v>47</v>
      </c>
      <c r="D3354" t="s">
        <v>39</v>
      </c>
      <c r="E3354" t="s">
        <v>20</v>
      </c>
      <c r="F3354">
        <v>86839.96</v>
      </c>
      <c r="G3354">
        <v>8.8800000000000008</v>
      </c>
      <c r="H3354">
        <v>32034.080000000002</v>
      </c>
    </row>
    <row r="3355" spans="1:8">
      <c r="A3355" t="s">
        <v>3669</v>
      </c>
      <c r="B3355" s="1">
        <v>45645</v>
      </c>
      <c r="C3355" t="s">
        <v>69</v>
      </c>
      <c r="D3355" t="s">
        <v>39</v>
      </c>
      <c r="E3355" t="s">
        <v>11</v>
      </c>
      <c r="F3355">
        <v>210326.64</v>
      </c>
      <c r="G3355">
        <v>7.36</v>
      </c>
      <c r="H3355">
        <v>65666.820000000007</v>
      </c>
    </row>
    <row r="3356" spans="1:8">
      <c r="A3356" t="s">
        <v>3670</v>
      </c>
      <c r="B3356" s="1">
        <v>45456</v>
      </c>
      <c r="C3356" t="s">
        <v>117</v>
      </c>
      <c r="D3356" t="s">
        <v>23</v>
      </c>
      <c r="E3356" t="s">
        <v>11</v>
      </c>
      <c r="F3356">
        <v>50084.59</v>
      </c>
      <c r="G3356">
        <v>19.670000000000002</v>
      </c>
      <c r="H3356">
        <v>24821.74</v>
      </c>
    </row>
    <row r="3357" spans="1:8">
      <c r="A3357" t="s">
        <v>3671</v>
      </c>
      <c r="B3357" s="1">
        <v>45796</v>
      </c>
      <c r="C3357" t="s">
        <v>584</v>
      </c>
      <c r="D3357" t="s">
        <v>39</v>
      </c>
      <c r="E3357" t="s">
        <v>20</v>
      </c>
      <c r="F3357">
        <v>85335.85</v>
      </c>
      <c r="G3357">
        <v>1.49</v>
      </c>
      <c r="H3357">
        <v>36937.35</v>
      </c>
    </row>
    <row r="3358" spans="1:8">
      <c r="A3358" t="s">
        <v>3672</v>
      </c>
      <c r="B3358" s="1">
        <v>45856</v>
      </c>
      <c r="C3358" t="s">
        <v>16</v>
      </c>
      <c r="D3358" t="s">
        <v>10</v>
      </c>
      <c r="E3358" t="s">
        <v>17</v>
      </c>
      <c r="F3358">
        <v>19489.009999999998</v>
      </c>
      <c r="G3358">
        <v>14.47</v>
      </c>
      <c r="H3358">
        <v>8308.94</v>
      </c>
    </row>
    <row r="3359" spans="1:8">
      <c r="A3359" t="s">
        <v>3673</v>
      </c>
      <c r="B3359" s="1">
        <v>45814</v>
      </c>
      <c r="C3359" t="s">
        <v>219</v>
      </c>
      <c r="D3359" t="s">
        <v>10</v>
      </c>
      <c r="E3359" t="s">
        <v>20</v>
      </c>
      <c r="F3359">
        <v>119276.41</v>
      </c>
      <c r="G3359">
        <v>6.55</v>
      </c>
      <c r="H3359">
        <v>51513.599999999999</v>
      </c>
    </row>
    <row r="3360" spans="1:8">
      <c r="A3360" t="s">
        <v>3674</v>
      </c>
      <c r="B3360" s="1">
        <v>45617</v>
      </c>
      <c r="C3360" t="s">
        <v>555</v>
      </c>
      <c r="D3360" t="s">
        <v>39</v>
      </c>
      <c r="E3360" t="s">
        <v>30</v>
      </c>
      <c r="F3360">
        <v>56542.09</v>
      </c>
      <c r="G3360">
        <v>8.6</v>
      </c>
      <c r="H3360">
        <v>30073.9</v>
      </c>
    </row>
    <row r="3361" spans="1:8">
      <c r="A3361" t="s">
        <v>3675</v>
      </c>
      <c r="B3361" s="1">
        <v>45920</v>
      </c>
      <c r="C3361" t="s">
        <v>516</v>
      </c>
      <c r="D3361" t="s">
        <v>10</v>
      </c>
      <c r="E3361" t="s">
        <v>11</v>
      </c>
      <c r="F3361">
        <v>64522.11</v>
      </c>
      <c r="G3361">
        <v>4.75</v>
      </c>
      <c r="H3361">
        <v>31359.3</v>
      </c>
    </row>
    <row r="3362" spans="1:8">
      <c r="A3362" t="s">
        <v>3676</v>
      </c>
      <c r="B3362" s="1">
        <v>45835</v>
      </c>
      <c r="C3362" t="s">
        <v>473</v>
      </c>
      <c r="D3362" t="s">
        <v>39</v>
      </c>
      <c r="E3362" t="s">
        <v>20</v>
      </c>
      <c r="F3362">
        <v>61683.74</v>
      </c>
      <c r="G3362">
        <v>16.91</v>
      </c>
      <c r="H3362">
        <v>18636.419999999998</v>
      </c>
    </row>
    <row r="3363" spans="1:8">
      <c r="A3363" t="s">
        <v>3677</v>
      </c>
      <c r="B3363" s="1">
        <v>45717</v>
      </c>
      <c r="C3363" t="s">
        <v>229</v>
      </c>
      <c r="D3363" t="s">
        <v>39</v>
      </c>
      <c r="E3363" t="s">
        <v>11</v>
      </c>
      <c r="F3363">
        <v>145207.94</v>
      </c>
      <c r="G3363">
        <v>19.46</v>
      </c>
      <c r="H3363">
        <v>64078.77</v>
      </c>
    </row>
    <row r="3364" spans="1:8">
      <c r="A3364" t="s">
        <v>3678</v>
      </c>
      <c r="B3364" s="1">
        <v>45801</v>
      </c>
      <c r="C3364" t="s">
        <v>799</v>
      </c>
      <c r="D3364" t="s">
        <v>39</v>
      </c>
      <c r="E3364" t="s">
        <v>17</v>
      </c>
      <c r="F3364">
        <v>20915.830000000002</v>
      </c>
      <c r="G3364">
        <v>17.440000000000001</v>
      </c>
      <c r="H3364">
        <v>8921.15</v>
      </c>
    </row>
    <row r="3365" spans="1:8">
      <c r="A3365" t="s">
        <v>3679</v>
      </c>
      <c r="B3365" s="1">
        <v>45878</v>
      </c>
      <c r="C3365" t="s">
        <v>25</v>
      </c>
      <c r="D3365" t="s">
        <v>23</v>
      </c>
      <c r="E3365" t="s">
        <v>30</v>
      </c>
      <c r="F3365">
        <v>96940.3</v>
      </c>
      <c r="G3365">
        <v>13.05</v>
      </c>
      <c r="H3365">
        <v>47527.88</v>
      </c>
    </row>
    <row r="3366" spans="1:8">
      <c r="A3366" t="s">
        <v>3680</v>
      </c>
      <c r="B3366" s="1">
        <v>45568</v>
      </c>
      <c r="C3366" t="s">
        <v>1657</v>
      </c>
      <c r="D3366" t="s">
        <v>14</v>
      </c>
      <c r="E3366" t="s">
        <v>17</v>
      </c>
      <c r="F3366">
        <v>130486.75</v>
      </c>
      <c r="G3366">
        <v>2.27</v>
      </c>
      <c r="H3366">
        <v>41927.49</v>
      </c>
    </row>
    <row r="3367" spans="1:8">
      <c r="A3367" t="s">
        <v>3681</v>
      </c>
      <c r="B3367" s="1">
        <v>45512</v>
      </c>
      <c r="C3367" t="s">
        <v>662</v>
      </c>
      <c r="D3367" t="s">
        <v>10</v>
      </c>
      <c r="E3367" t="s">
        <v>17</v>
      </c>
      <c r="F3367">
        <v>102151.27</v>
      </c>
      <c r="G3367">
        <v>19.38</v>
      </c>
      <c r="H3367">
        <v>30928.47</v>
      </c>
    </row>
    <row r="3368" spans="1:8">
      <c r="A3368" t="s">
        <v>3682</v>
      </c>
      <c r="B3368" s="1">
        <v>45489</v>
      </c>
      <c r="C3368" t="s">
        <v>859</v>
      </c>
      <c r="D3368" t="s">
        <v>14</v>
      </c>
      <c r="E3368" t="s">
        <v>20</v>
      </c>
      <c r="F3368">
        <v>176469.28</v>
      </c>
      <c r="G3368">
        <v>13.93</v>
      </c>
      <c r="H3368">
        <v>54442.720000000001</v>
      </c>
    </row>
    <row r="3369" spans="1:8">
      <c r="A3369" t="s">
        <v>3683</v>
      </c>
      <c r="B3369" s="1">
        <v>46019</v>
      </c>
      <c r="C3369" t="s">
        <v>286</v>
      </c>
      <c r="D3369" t="s">
        <v>14</v>
      </c>
      <c r="E3369" t="s">
        <v>20</v>
      </c>
      <c r="F3369">
        <v>12407.09</v>
      </c>
      <c r="G3369">
        <v>18.02</v>
      </c>
      <c r="H3369">
        <v>4918.66</v>
      </c>
    </row>
    <row r="3370" spans="1:8">
      <c r="A3370" t="s">
        <v>3684</v>
      </c>
      <c r="B3370" s="1">
        <v>45689</v>
      </c>
      <c r="C3370" t="s">
        <v>9</v>
      </c>
      <c r="D3370" t="s">
        <v>10</v>
      </c>
      <c r="E3370" t="s">
        <v>20</v>
      </c>
      <c r="F3370">
        <v>21702.26</v>
      </c>
      <c r="G3370">
        <v>22.55</v>
      </c>
      <c r="H3370">
        <v>9053.51</v>
      </c>
    </row>
    <row r="3371" spans="1:8">
      <c r="A3371" t="s">
        <v>3685</v>
      </c>
      <c r="B3371" s="1">
        <v>45304</v>
      </c>
      <c r="C3371" t="s">
        <v>186</v>
      </c>
      <c r="D3371" t="s">
        <v>10</v>
      </c>
      <c r="E3371" t="s">
        <v>17</v>
      </c>
      <c r="F3371">
        <v>208293.38</v>
      </c>
      <c r="G3371">
        <v>17.61</v>
      </c>
      <c r="H3371">
        <v>112465.39</v>
      </c>
    </row>
    <row r="3372" spans="1:8">
      <c r="A3372" t="s">
        <v>3686</v>
      </c>
      <c r="B3372" s="1">
        <v>45731</v>
      </c>
      <c r="C3372" t="s">
        <v>263</v>
      </c>
      <c r="D3372" t="s">
        <v>10</v>
      </c>
      <c r="E3372" t="s">
        <v>20</v>
      </c>
      <c r="F3372">
        <v>17032.72</v>
      </c>
      <c r="G3372">
        <v>11.57</v>
      </c>
      <c r="H3372">
        <v>8666.7000000000007</v>
      </c>
    </row>
    <row r="3373" spans="1:8">
      <c r="A3373" t="s">
        <v>3687</v>
      </c>
      <c r="B3373" s="1">
        <v>45548</v>
      </c>
      <c r="C3373" t="s">
        <v>266</v>
      </c>
      <c r="D3373" t="s">
        <v>39</v>
      </c>
      <c r="E3373" t="s">
        <v>17</v>
      </c>
      <c r="F3373">
        <v>134687.31</v>
      </c>
      <c r="G3373">
        <v>9.01</v>
      </c>
      <c r="H3373">
        <v>38395.89</v>
      </c>
    </row>
    <row r="3374" spans="1:8">
      <c r="A3374" t="s">
        <v>3688</v>
      </c>
      <c r="B3374" s="1">
        <v>45921</v>
      </c>
      <c r="C3374" t="s">
        <v>641</v>
      </c>
      <c r="D3374" t="s">
        <v>14</v>
      </c>
      <c r="E3374" t="s">
        <v>17</v>
      </c>
      <c r="F3374">
        <v>146623.84</v>
      </c>
      <c r="G3374">
        <v>2.89</v>
      </c>
      <c r="H3374">
        <v>49143.02</v>
      </c>
    </row>
    <row r="3375" spans="1:8">
      <c r="A3375" t="s">
        <v>3689</v>
      </c>
      <c r="B3375" s="1">
        <v>45346</v>
      </c>
      <c r="C3375" t="s">
        <v>803</v>
      </c>
      <c r="D3375" t="s">
        <v>23</v>
      </c>
      <c r="E3375" t="s">
        <v>17</v>
      </c>
      <c r="F3375">
        <v>226071.35</v>
      </c>
      <c r="G3375">
        <v>14.09</v>
      </c>
      <c r="H3375">
        <v>88026.04</v>
      </c>
    </row>
    <row r="3376" spans="1:8">
      <c r="A3376" t="s">
        <v>3690</v>
      </c>
      <c r="B3376" s="1">
        <v>45871</v>
      </c>
      <c r="C3376" t="s">
        <v>660</v>
      </c>
      <c r="D3376" t="s">
        <v>10</v>
      </c>
      <c r="E3376" t="s">
        <v>30</v>
      </c>
      <c r="F3376">
        <v>30371.54</v>
      </c>
      <c r="G3376">
        <v>18.52</v>
      </c>
      <c r="H3376">
        <v>10707.24</v>
      </c>
    </row>
    <row r="3377" spans="1:8">
      <c r="A3377" t="s">
        <v>3691</v>
      </c>
      <c r="B3377" s="1">
        <v>45403</v>
      </c>
      <c r="C3377" t="s">
        <v>161</v>
      </c>
      <c r="D3377" t="s">
        <v>39</v>
      </c>
      <c r="E3377" t="s">
        <v>17</v>
      </c>
      <c r="F3377">
        <v>207009.34</v>
      </c>
      <c r="G3377">
        <v>2.0099999999999998</v>
      </c>
      <c r="H3377">
        <v>77153.81</v>
      </c>
    </row>
    <row r="3378" spans="1:8">
      <c r="A3378" t="s">
        <v>3692</v>
      </c>
      <c r="B3378" s="1">
        <v>45773</v>
      </c>
      <c r="C3378" t="s">
        <v>880</v>
      </c>
      <c r="D3378" t="s">
        <v>39</v>
      </c>
      <c r="E3378" t="s">
        <v>11</v>
      </c>
      <c r="F3378">
        <v>218026.96</v>
      </c>
      <c r="G3378">
        <v>3.89</v>
      </c>
      <c r="H3378">
        <v>76378.820000000007</v>
      </c>
    </row>
    <row r="3379" spans="1:8">
      <c r="A3379" t="s">
        <v>3693</v>
      </c>
      <c r="B3379" s="1">
        <v>45433</v>
      </c>
      <c r="C3379" t="s">
        <v>207</v>
      </c>
      <c r="D3379" t="s">
        <v>10</v>
      </c>
      <c r="E3379" t="s">
        <v>11</v>
      </c>
      <c r="F3379">
        <v>38600.68</v>
      </c>
      <c r="G3379">
        <v>17.27</v>
      </c>
      <c r="H3379">
        <v>12601.83</v>
      </c>
    </row>
    <row r="3380" spans="1:8">
      <c r="A3380" t="s">
        <v>3694</v>
      </c>
      <c r="B3380" s="1">
        <v>45780</v>
      </c>
      <c r="C3380" t="s">
        <v>152</v>
      </c>
      <c r="D3380" t="s">
        <v>39</v>
      </c>
      <c r="E3380" t="s">
        <v>11</v>
      </c>
      <c r="F3380">
        <v>104316.22</v>
      </c>
      <c r="G3380">
        <v>4.99</v>
      </c>
      <c r="H3380">
        <v>35117.089999999997</v>
      </c>
    </row>
    <row r="3381" spans="1:8">
      <c r="A3381" t="s">
        <v>3695</v>
      </c>
      <c r="B3381" s="1">
        <v>46018</v>
      </c>
      <c r="C3381" t="s">
        <v>291</v>
      </c>
      <c r="D3381" t="s">
        <v>10</v>
      </c>
      <c r="E3381" t="s">
        <v>30</v>
      </c>
      <c r="F3381">
        <v>132919.42000000001</v>
      </c>
      <c r="G3381">
        <v>0.39</v>
      </c>
      <c r="H3381">
        <v>63612.32</v>
      </c>
    </row>
    <row r="3382" spans="1:8">
      <c r="A3382" t="s">
        <v>3696</v>
      </c>
      <c r="B3382" s="1">
        <v>45542</v>
      </c>
      <c r="C3382" t="s">
        <v>108</v>
      </c>
      <c r="D3382" t="s">
        <v>23</v>
      </c>
      <c r="E3382" t="s">
        <v>11</v>
      </c>
      <c r="F3382">
        <v>216639.33</v>
      </c>
      <c r="G3382">
        <v>18.25</v>
      </c>
      <c r="H3382">
        <v>89974.88</v>
      </c>
    </row>
    <row r="3383" spans="1:8">
      <c r="A3383" t="s">
        <v>3697</v>
      </c>
      <c r="B3383" s="1">
        <v>45837</v>
      </c>
      <c r="C3383" t="s">
        <v>522</v>
      </c>
      <c r="D3383" t="s">
        <v>23</v>
      </c>
      <c r="E3383" t="s">
        <v>20</v>
      </c>
      <c r="F3383">
        <v>195722.82</v>
      </c>
      <c r="G3383">
        <v>23.75</v>
      </c>
      <c r="H3383">
        <v>91768.12</v>
      </c>
    </row>
    <row r="3384" spans="1:8">
      <c r="A3384" t="s">
        <v>3698</v>
      </c>
      <c r="B3384" s="1">
        <v>45866</v>
      </c>
      <c r="C3384" t="s">
        <v>638</v>
      </c>
      <c r="D3384" t="s">
        <v>39</v>
      </c>
      <c r="E3384" t="s">
        <v>17</v>
      </c>
      <c r="F3384">
        <v>213137.94</v>
      </c>
      <c r="G3384">
        <v>0.84</v>
      </c>
      <c r="H3384">
        <v>76210.27</v>
      </c>
    </row>
    <row r="3385" spans="1:8">
      <c r="A3385" t="s">
        <v>3699</v>
      </c>
      <c r="B3385" s="1">
        <v>45585</v>
      </c>
      <c r="C3385" t="s">
        <v>825</v>
      </c>
      <c r="D3385" t="s">
        <v>14</v>
      </c>
      <c r="E3385" t="s">
        <v>11</v>
      </c>
      <c r="F3385">
        <v>51381.25</v>
      </c>
      <c r="G3385">
        <v>13.21</v>
      </c>
      <c r="H3385">
        <v>25234.47</v>
      </c>
    </row>
    <row r="3386" spans="1:8">
      <c r="A3386" t="s">
        <v>3700</v>
      </c>
      <c r="B3386" s="1">
        <v>45851</v>
      </c>
      <c r="C3386" t="s">
        <v>298</v>
      </c>
      <c r="D3386" t="s">
        <v>23</v>
      </c>
      <c r="E3386" t="s">
        <v>20</v>
      </c>
      <c r="F3386">
        <v>59623.41</v>
      </c>
      <c r="G3386">
        <v>15.25</v>
      </c>
      <c r="H3386">
        <v>28846.560000000001</v>
      </c>
    </row>
    <row r="3387" spans="1:8">
      <c r="A3387" t="s">
        <v>3701</v>
      </c>
      <c r="B3387" s="1">
        <v>45708</v>
      </c>
      <c r="C3387" t="s">
        <v>131</v>
      </c>
      <c r="D3387" t="s">
        <v>39</v>
      </c>
      <c r="E3387" t="s">
        <v>20</v>
      </c>
      <c r="F3387">
        <v>162968.4</v>
      </c>
      <c r="G3387">
        <v>19.559999999999999</v>
      </c>
      <c r="H3387">
        <v>45954.95</v>
      </c>
    </row>
    <row r="3388" spans="1:8">
      <c r="A3388" t="s">
        <v>3702</v>
      </c>
      <c r="B3388" s="1">
        <v>45804</v>
      </c>
      <c r="C3388" t="s">
        <v>445</v>
      </c>
      <c r="D3388" t="s">
        <v>10</v>
      </c>
      <c r="E3388" t="s">
        <v>17</v>
      </c>
      <c r="F3388">
        <v>152189.28</v>
      </c>
      <c r="G3388">
        <v>19.850000000000001</v>
      </c>
      <c r="H3388">
        <v>80911.48</v>
      </c>
    </row>
    <row r="3389" spans="1:8">
      <c r="A3389" t="s">
        <v>3703</v>
      </c>
      <c r="B3389" s="1">
        <v>45479</v>
      </c>
      <c r="C3389" t="s">
        <v>38</v>
      </c>
      <c r="D3389" t="s">
        <v>39</v>
      </c>
      <c r="E3389" t="s">
        <v>17</v>
      </c>
      <c r="F3389">
        <v>122255.73</v>
      </c>
      <c r="G3389">
        <v>7.89</v>
      </c>
      <c r="H3389">
        <v>44668.08</v>
      </c>
    </row>
    <row r="3390" spans="1:8">
      <c r="A3390" t="s">
        <v>3704</v>
      </c>
      <c r="B3390" s="1">
        <v>45486</v>
      </c>
      <c r="C3390" t="s">
        <v>905</v>
      </c>
      <c r="D3390" t="s">
        <v>23</v>
      </c>
      <c r="E3390" t="s">
        <v>20</v>
      </c>
      <c r="F3390">
        <v>240917.34</v>
      </c>
      <c r="G3390">
        <v>24.66</v>
      </c>
      <c r="H3390">
        <v>103444.3</v>
      </c>
    </row>
    <row r="3391" spans="1:8">
      <c r="A3391" t="s">
        <v>3705</v>
      </c>
      <c r="B3391" s="1">
        <v>45368</v>
      </c>
      <c r="C3391" t="s">
        <v>880</v>
      </c>
      <c r="D3391" t="s">
        <v>14</v>
      </c>
      <c r="E3391" t="s">
        <v>20</v>
      </c>
      <c r="F3391">
        <v>174845.18</v>
      </c>
      <c r="G3391">
        <v>19.22</v>
      </c>
      <c r="H3391">
        <v>77493.039999999994</v>
      </c>
    </row>
    <row r="3392" spans="1:8">
      <c r="A3392" t="s">
        <v>3706</v>
      </c>
      <c r="B3392" s="1">
        <v>45826</v>
      </c>
      <c r="C3392" t="s">
        <v>1204</v>
      </c>
      <c r="D3392" t="s">
        <v>39</v>
      </c>
      <c r="E3392" t="s">
        <v>17</v>
      </c>
      <c r="F3392">
        <v>37225.18</v>
      </c>
      <c r="G3392">
        <v>23.2</v>
      </c>
      <c r="H3392">
        <v>12404.67</v>
      </c>
    </row>
    <row r="3393" spans="1:8">
      <c r="A3393" t="s">
        <v>3707</v>
      </c>
      <c r="B3393" s="1">
        <v>46009</v>
      </c>
      <c r="C3393" t="s">
        <v>1234</v>
      </c>
      <c r="D3393" t="s">
        <v>10</v>
      </c>
      <c r="E3393" t="s">
        <v>20</v>
      </c>
      <c r="F3393">
        <v>28070.79</v>
      </c>
      <c r="G3393">
        <v>1.5</v>
      </c>
      <c r="H3393">
        <v>8159.91</v>
      </c>
    </row>
    <row r="3394" spans="1:8">
      <c r="A3394" t="s">
        <v>3708</v>
      </c>
      <c r="B3394" s="1">
        <v>45905</v>
      </c>
      <c r="C3394" t="s">
        <v>631</v>
      </c>
      <c r="D3394" t="s">
        <v>14</v>
      </c>
      <c r="E3394" t="s">
        <v>30</v>
      </c>
      <c r="F3394">
        <v>24633.23</v>
      </c>
      <c r="G3394">
        <v>19.079999999999998</v>
      </c>
      <c r="H3394">
        <v>12204.09</v>
      </c>
    </row>
    <row r="3395" spans="1:8">
      <c r="A3395" t="s">
        <v>3709</v>
      </c>
      <c r="B3395" s="1">
        <v>45526</v>
      </c>
      <c r="C3395" t="s">
        <v>1125</v>
      </c>
      <c r="D3395" t="s">
        <v>23</v>
      </c>
      <c r="E3395" t="s">
        <v>20</v>
      </c>
      <c r="F3395">
        <v>205509.87</v>
      </c>
      <c r="G3395">
        <v>8.93</v>
      </c>
      <c r="H3395">
        <v>61514</v>
      </c>
    </row>
    <row r="3396" spans="1:8">
      <c r="A3396" t="s">
        <v>3710</v>
      </c>
      <c r="B3396" s="1">
        <v>45595</v>
      </c>
      <c r="C3396" t="s">
        <v>548</v>
      </c>
      <c r="D3396" t="s">
        <v>10</v>
      </c>
      <c r="E3396" t="s">
        <v>17</v>
      </c>
      <c r="F3396">
        <v>16800.75</v>
      </c>
      <c r="G3396">
        <v>16.2</v>
      </c>
      <c r="H3396">
        <v>4332.8900000000003</v>
      </c>
    </row>
    <row r="3397" spans="1:8">
      <c r="A3397" t="s">
        <v>3711</v>
      </c>
      <c r="B3397" s="1">
        <v>45607</v>
      </c>
      <c r="C3397" t="s">
        <v>124</v>
      </c>
      <c r="D3397" t="s">
        <v>10</v>
      </c>
      <c r="E3397" t="s">
        <v>20</v>
      </c>
      <c r="F3397">
        <v>146444.98000000001</v>
      </c>
      <c r="G3397">
        <v>1.64</v>
      </c>
      <c r="H3397">
        <v>46313.08</v>
      </c>
    </row>
    <row r="3398" spans="1:8">
      <c r="A3398" t="s">
        <v>3712</v>
      </c>
      <c r="B3398" s="1">
        <v>45887</v>
      </c>
      <c r="C3398" t="s">
        <v>548</v>
      </c>
      <c r="D3398" t="s">
        <v>39</v>
      </c>
      <c r="E3398" t="s">
        <v>17</v>
      </c>
      <c r="F3398">
        <v>218377.51</v>
      </c>
      <c r="G3398">
        <v>22.05</v>
      </c>
      <c r="H3398">
        <v>94895.15</v>
      </c>
    </row>
    <row r="3399" spans="1:8">
      <c r="A3399" t="s">
        <v>3713</v>
      </c>
      <c r="B3399" s="1">
        <v>45937</v>
      </c>
      <c r="C3399" t="s">
        <v>775</v>
      </c>
      <c r="D3399" t="s">
        <v>14</v>
      </c>
      <c r="E3399" t="s">
        <v>11</v>
      </c>
      <c r="F3399">
        <v>93021.3</v>
      </c>
      <c r="G3399">
        <v>5.79</v>
      </c>
      <c r="H3399">
        <v>47633.21</v>
      </c>
    </row>
    <row r="3400" spans="1:8">
      <c r="A3400" t="s">
        <v>3714</v>
      </c>
      <c r="B3400" s="1">
        <v>45762</v>
      </c>
      <c r="C3400" t="s">
        <v>979</v>
      </c>
      <c r="D3400" t="s">
        <v>39</v>
      </c>
      <c r="E3400" t="s">
        <v>20</v>
      </c>
      <c r="F3400">
        <v>18944.71</v>
      </c>
      <c r="G3400">
        <v>5.39</v>
      </c>
      <c r="H3400">
        <v>8444.51</v>
      </c>
    </row>
    <row r="3401" spans="1:8">
      <c r="A3401" t="s">
        <v>3715</v>
      </c>
      <c r="B3401" s="1">
        <v>45503</v>
      </c>
      <c r="C3401" t="s">
        <v>83</v>
      </c>
      <c r="D3401" t="s">
        <v>39</v>
      </c>
      <c r="E3401" t="s">
        <v>17</v>
      </c>
      <c r="F3401">
        <v>177454.88</v>
      </c>
      <c r="G3401">
        <v>15.15</v>
      </c>
      <c r="H3401">
        <v>96322.97</v>
      </c>
    </row>
    <row r="3402" spans="1:8">
      <c r="A3402" t="s">
        <v>3716</v>
      </c>
      <c r="B3402" s="1">
        <v>45913</v>
      </c>
      <c r="C3402" t="s">
        <v>115</v>
      </c>
      <c r="D3402" t="s">
        <v>10</v>
      </c>
      <c r="E3402" t="s">
        <v>30</v>
      </c>
      <c r="F3402">
        <v>149726.29</v>
      </c>
      <c r="G3402">
        <v>8.6199999999999992</v>
      </c>
      <c r="H3402">
        <v>76056.570000000007</v>
      </c>
    </row>
    <row r="3403" spans="1:8">
      <c r="A3403" t="s">
        <v>3717</v>
      </c>
      <c r="B3403" s="1">
        <v>45839</v>
      </c>
      <c r="C3403" t="s">
        <v>238</v>
      </c>
      <c r="D3403" t="s">
        <v>23</v>
      </c>
      <c r="E3403" t="s">
        <v>11</v>
      </c>
      <c r="F3403">
        <v>219203.06</v>
      </c>
      <c r="G3403">
        <v>14.32</v>
      </c>
      <c r="H3403">
        <v>98984.04</v>
      </c>
    </row>
    <row r="3404" spans="1:8">
      <c r="A3404" t="s">
        <v>3718</v>
      </c>
      <c r="B3404" s="1">
        <v>45302</v>
      </c>
      <c r="C3404" t="s">
        <v>1180</v>
      </c>
      <c r="D3404" t="s">
        <v>23</v>
      </c>
      <c r="E3404" t="s">
        <v>17</v>
      </c>
      <c r="F3404">
        <v>79223.16</v>
      </c>
      <c r="G3404">
        <v>3.06</v>
      </c>
      <c r="H3404">
        <v>26320.98</v>
      </c>
    </row>
    <row r="3405" spans="1:8">
      <c r="A3405" t="s">
        <v>3719</v>
      </c>
      <c r="B3405" s="1">
        <v>45642</v>
      </c>
      <c r="C3405" t="s">
        <v>100</v>
      </c>
      <c r="D3405" t="s">
        <v>23</v>
      </c>
      <c r="E3405" t="s">
        <v>30</v>
      </c>
      <c r="F3405">
        <v>57366.37</v>
      </c>
      <c r="G3405">
        <v>19.05</v>
      </c>
      <c r="H3405">
        <v>27859.200000000001</v>
      </c>
    </row>
    <row r="3406" spans="1:8">
      <c r="A3406" t="s">
        <v>3720</v>
      </c>
      <c r="B3406" s="1">
        <v>45698</v>
      </c>
      <c r="C3406" t="s">
        <v>519</v>
      </c>
      <c r="D3406" t="s">
        <v>39</v>
      </c>
      <c r="E3406" t="s">
        <v>11</v>
      </c>
      <c r="F3406">
        <v>18707.45</v>
      </c>
      <c r="G3406">
        <v>17.95</v>
      </c>
      <c r="H3406">
        <v>6805.31</v>
      </c>
    </row>
    <row r="3407" spans="1:8">
      <c r="A3407" t="s">
        <v>3721</v>
      </c>
      <c r="B3407" s="1">
        <v>45476</v>
      </c>
      <c r="C3407" t="s">
        <v>1046</v>
      </c>
      <c r="D3407" t="s">
        <v>10</v>
      </c>
      <c r="E3407" t="s">
        <v>17</v>
      </c>
      <c r="F3407">
        <v>71931.44</v>
      </c>
      <c r="G3407">
        <v>3.96</v>
      </c>
      <c r="H3407">
        <v>36471.480000000003</v>
      </c>
    </row>
    <row r="3408" spans="1:8">
      <c r="A3408" t="s">
        <v>3722</v>
      </c>
      <c r="B3408" s="1">
        <v>45899</v>
      </c>
      <c r="C3408" t="s">
        <v>303</v>
      </c>
      <c r="D3408" t="s">
        <v>14</v>
      </c>
      <c r="E3408" t="s">
        <v>11</v>
      </c>
      <c r="F3408">
        <v>157759.79999999999</v>
      </c>
      <c r="G3408">
        <v>1.46</v>
      </c>
      <c r="H3408">
        <v>68607.45</v>
      </c>
    </row>
    <row r="3409" spans="1:8">
      <c r="A3409" t="s">
        <v>3723</v>
      </c>
      <c r="B3409" s="1">
        <v>45509</v>
      </c>
      <c r="C3409" t="s">
        <v>649</v>
      </c>
      <c r="D3409" t="s">
        <v>39</v>
      </c>
      <c r="E3409" t="s">
        <v>20</v>
      </c>
      <c r="F3409">
        <v>162272.1</v>
      </c>
      <c r="G3409">
        <v>11.03</v>
      </c>
      <c r="H3409">
        <v>48188.97</v>
      </c>
    </row>
    <row r="3410" spans="1:8">
      <c r="A3410" t="s">
        <v>3724</v>
      </c>
      <c r="B3410" s="1">
        <v>45890</v>
      </c>
      <c r="C3410" t="s">
        <v>301</v>
      </c>
      <c r="D3410" t="s">
        <v>14</v>
      </c>
      <c r="E3410" t="s">
        <v>30</v>
      </c>
      <c r="F3410">
        <v>113634.18</v>
      </c>
      <c r="G3410">
        <v>3</v>
      </c>
      <c r="H3410">
        <v>54979.9</v>
      </c>
    </row>
    <row r="3411" spans="1:8">
      <c r="A3411" t="s">
        <v>3725</v>
      </c>
      <c r="B3411" s="1">
        <v>45641</v>
      </c>
      <c r="C3411" t="s">
        <v>837</v>
      </c>
      <c r="D3411" t="s">
        <v>10</v>
      </c>
      <c r="E3411" t="s">
        <v>20</v>
      </c>
      <c r="F3411">
        <v>50300.959999999999</v>
      </c>
      <c r="G3411">
        <v>7.94</v>
      </c>
      <c r="H3411">
        <v>16834.099999999999</v>
      </c>
    </row>
    <row r="3412" spans="1:8">
      <c r="A3412" t="s">
        <v>3726</v>
      </c>
      <c r="B3412" s="1">
        <v>45330</v>
      </c>
      <c r="C3412" t="s">
        <v>1293</v>
      </c>
      <c r="D3412" t="s">
        <v>14</v>
      </c>
      <c r="E3412" t="s">
        <v>30</v>
      </c>
      <c r="F3412">
        <v>220563.6</v>
      </c>
      <c r="G3412">
        <v>20.76</v>
      </c>
      <c r="H3412">
        <v>117041.93</v>
      </c>
    </row>
    <row r="3413" spans="1:8">
      <c r="A3413" t="s">
        <v>3727</v>
      </c>
      <c r="B3413" s="1">
        <v>45577</v>
      </c>
      <c r="C3413" t="s">
        <v>471</v>
      </c>
      <c r="D3413" t="s">
        <v>14</v>
      </c>
      <c r="E3413" t="s">
        <v>20</v>
      </c>
      <c r="F3413">
        <v>114647.5</v>
      </c>
      <c r="G3413">
        <v>16.55</v>
      </c>
      <c r="H3413">
        <v>36944.800000000003</v>
      </c>
    </row>
    <row r="3414" spans="1:8">
      <c r="A3414" t="s">
        <v>3728</v>
      </c>
      <c r="B3414" s="1">
        <v>45526</v>
      </c>
      <c r="C3414" t="s">
        <v>339</v>
      </c>
      <c r="D3414" t="s">
        <v>14</v>
      </c>
      <c r="E3414" t="s">
        <v>30</v>
      </c>
      <c r="F3414">
        <v>140310.21</v>
      </c>
      <c r="G3414">
        <v>12.28</v>
      </c>
      <c r="H3414">
        <v>68681.05</v>
      </c>
    </row>
    <row r="3415" spans="1:8">
      <c r="A3415" t="s">
        <v>3729</v>
      </c>
      <c r="B3415" s="1">
        <v>45781</v>
      </c>
      <c r="C3415" t="s">
        <v>555</v>
      </c>
      <c r="D3415" t="s">
        <v>14</v>
      </c>
      <c r="E3415" t="s">
        <v>11</v>
      </c>
      <c r="F3415">
        <v>170586.23</v>
      </c>
      <c r="G3415">
        <v>17.350000000000001</v>
      </c>
      <c r="H3415">
        <v>79566.63</v>
      </c>
    </row>
    <row r="3416" spans="1:8">
      <c r="A3416" t="s">
        <v>3730</v>
      </c>
      <c r="B3416" s="1">
        <v>45580</v>
      </c>
      <c r="C3416" t="s">
        <v>1204</v>
      </c>
      <c r="D3416" t="s">
        <v>23</v>
      </c>
      <c r="E3416" t="s">
        <v>11</v>
      </c>
      <c r="F3416">
        <v>23970.85</v>
      </c>
      <c r="G3416">
        <v>18.7</v>
      </c>
      <c r="H3416">
        <v>11069.9</v>
      </c>
    </row>
    <row r="3417" spans="1:8">
      <c r="A3417" t="s">
        <v>3731</v>
      </c>
      <c r="B3417" s="1">
        <v>45860</v>
      </c>
      <c r="C3417" t="s">
        <v>29</v>
      </c>
      <c r="D3417" t="s">
        <v>14</v>
      </c>
      <c r="E3417" t="s">
        <v>30</v>
      </c>
      <c r="F3417">
        <v>141584.95999999999</v>
      </c>
      <c r="G3417">
        <v>0.85</v>
      </c>
      <c r="H3417">
        <v>59382.86</v>
      </c>
    </row>
    <row r="3418" spans="1:8">
      <c r="A3418" t="s">
        <v>3732</v>
      </c>
      <c r="B3418" s="1">
        <v>45777</v>
      </c>
      <c r="C3418" t="s">
        <v>111</v>
      </c>
      <c r="D3418" t="s">
        <v>23</v>
      </c>
      <c r="E3418" t="s">
        <v>17</v>
      </c>
      <c r="F3418">
        <v>226708.27</v>
      </c>
      <c r="G3418">
        <v>17.690000000000001</v>
      </c>
      <c r="H3418">
        <v>96719.19</v>
      </c>
    </row>
    <row r="3419" spans="1:8">
      <c r="A3419" t="s">
        <v>3733</v>
      </c>
      <c r="B3419" s="1">
        <v>45780</v>
      </c>
      <c r="C3419" t="s">
        <v>51</v>
      </c>
      <c r="D3419" t="s">
        <v>10</v>
      </c>
      <c r="E3419" t="s">
        <v>20</v>
      </c>
      <c r="F3419">
        <v>238966.38</v>
      </c>
      <c r="G3419">
        <v>16.84</v>
      </c>
      <c r="H3419">
        <v>98030.24</v>
      </c>
    </row>
    <row r="3420" spans="1:8">
      <c r="A3420" t="s">
        <v>3734</v>
      </c>
      <c r="B3420" s="1">
        <v>45849</v>
      </c>
      <c r="C3420" t="s">
        <v>148</v>
      </c>
      <c r="D3420" t="s">
        <v>14</v>
      </c>
      <c r="E3420" t="s">
        <v>30</v>
      </c>
      <c r="F3420">
        <v>61876.86</v>
      </c>
      <c r="G3420">
        <v>10.5</v>
      </c>
      <c r="H3420">
        <v>23574.79</v>
      </c>
    </row>
    <row r="3421" spans="1:8">
      <c r="A3421" t="s">
        <v>3735</v>
      </c>
      <c r="B3421" s="1">
        <v>45823</v>
      </c>
      <c r="C3421" t="s">
        <v>140</v>
      </c>
      <c r="D3421" t="s">
        <v>23</v>
      </c>
      <c r="E3421" t="s">
        <v>11</v>
      </c>
      <c r="F3421">
        <v>133372.57</v>
      </c>
      <c r="G3421">
        <v>10.87</v>
      </c>
      <c r="H3421">
        <v>36238.519999999997</v>
      </c>
    </row>
    <row r="3422" spans="1:8">
      <c r="A3422" t="s">
        <v>3736</v>
      </c>
      <c r="B3422" s="1">
        <v>45376</v>
      </c>
      <c r="C3422" t="s">
        <v>926</v>
      </c>
      <c r="D3422" t="s">
        <v>39</v>
      </c>
      <c r="E3422" t="s">
        <v>20</v>
      </c>
      <c r="F3422">
        <v>24317.63</v>
      </c>
      <c r="G3422">
        <v>22.32</v>
      </c>
      <c r="H3422">
        <v>8625.98</v>
      </c>
    </row>
    <row r="3423" spans="1:8">
      <c r="A3423" t="s">
        <v>3737</v>
      </c>
      <c r="B3423" s="1">
        <v>45411</v>
      </c>
      <c r="C3423" t="s">
        <v>252</v>
      </c>
      <c r="D3423" t="s">
        <v>39</v>
      </c>
      <c r="E3423" t="s">
        <v>30</v>
      </c>
      <c r="F3423">
        <v>114407.99</v>
      </c>
      <c r="G3423">
        <v>21.56</v>
      </c>
      <c r="H3423">
        <v>60092.72</v>
      </c>
    </row>
    <row r="3424" spans="1:8">
      <c r="A3424" t="s">
        <v>3738</v>
      </c>
      <c r="B3424" s="1">
        <v>45345</v>
      </c>
      <c r="C3424" t="s">
        <v>307</v>
      </c>
      <c r="D3424" t="s">
        <v>14</v>
      </c>
      <c r="E3424" t="s">
        <v>30</v>
      </c>
      <c r="F3424">
        <v>108212</v>
      </c>
      <c r="G3424">
        <v>18.760000000000002</v>
      </c>
      <c r="H3424">
        <v>30153.05</v>
      </c>
    </row>
    <row r="3425" spans="1:8">
      <c r="A3425" t="s">
        <v>3739</v>
      </c>
      <c r="B3425" s="1">
        <v>45516</v>
      </c>
      <c r="C3425" t="s">
        <v>121</v>
      </c>
      <c r="D3425" t="s">
        <v>39</v>
      </c>
      <c r="E3425" t="s">
        <v>30</v>
      </c>
      <c r="F3425">
        <v>43304.42</v>
      </c>
      <c r="G3425">
        <v>12.55</v>
      </c>
      <c r="H3425">
        <v>14695.53</v>
      </c>
    </row>
    <row r="3426" spans="1:8">
      <c r="A3426" t="s">
        <v>3740</v>
      </c>
      <c r="B3426" s="1">
        <v>45583</v>
      </c>
      <c r="C3426" t="s">
        <v>803</v>
      </c>
      <c r="D3426" t="s">
        <v>23</v>
      </c>
      <c r="E3426" t="s">
        <v>17</v>
      </c>
      <c r="F3426">
        <v>147986.29</v>
      </c>
      <c r="G3426">
        <v>16.93</v>
      </c>
      <c r="H3426">
        <v>38705.69</v>
      </c>
    </row>
    <row r="3427" spans="1:8">
      <c r="A3427" t="s">
        <v>3741</v>
      </c>
      <c r="B3427" s="1">
        <v>45722</v>
      </c>
      <c r="C3427" t="s">
        <v>279</v>
      </c>
      <c r="D3427" t="s">
        <v>39</v>
      </c>
      <c r="E3427" t="s">
        <v>11</v>
      </c>
      <c r="F3427">
        <v>134668.41</v>
      </c>
      <c r="G3427">
        <v>14.66</v>
      </c>
      <c r="H3427">
        <v>34862.81</v>
      </c>
    </row>
    <row r="3428" spans="1:8">
      <c r="A3428" t="s">
        <v>3742</v>
      </c>
      <c r="B3428" s="1">
        <v>45872</v>
      </c>
      <c r="C3428" t="s">
        <v>403</v>
      </c>
      <c r="D3428" t="s">
        <v>10</v>
      </c>
      <c r="E3428" t="s">
        <v>17</v>
      </c>
      <c r="F3428">
        <v>165194.85999999999</v>
      </c>
      <c r="G3428">
        <v>0.31</v>
      </c>
      <c r="H3428">
        <v>42176.15</v>
      </c>
    </row>
    <row r="3429" spans="1:8">
      <c r="A3429" t="s">
        <v>3743</v>
      </c>
      <c r="B3429" s="1">
        <v>45799</v>
      </c>
      <c r="C3429" t="s">
        <v>1204</v>
      </c>
      <c r="D3429" t="s">
        <v>14</v>
      </c>
      <c r="E3429" t="s">
        <v>11</v>
      </c>
      <c r="F3429">
        <v>151804.88</v>
      </c>
      <c r="G3429">
        <v>9.81</v>
      </c>
      <c r="H3429">
        <v>68337.39</v>
      </c>
    </row>
    <row r="3430" spans="1:8">
      <c r="A3430" t="s">
        <v>3744</v>
      </c>
      <c r="B3430" s="1">
        <v>45866</v>
      </c>
      <c r="C3430" t="s">
        <v>198</v>
      </c>
      <c r="D3430" t="s">
        <v>14</v>
      </c>
      <c r="E3430" t="s">
        <v>11</v>
      </c>
      <c r="F3430">
        <v>82352.25</v>
      </c>
      <c r="G3430">
        <v>3</v>
      </c>
      <c r="H3430">
        <v>27017.78</v>
      </c>
    </row>
    <row r="3431" spans="1:8">
      <c r="A3431" t="s">
        <v>3745</v>
      </c>
      <c r="B3431" s="1">
        <v>45922</v>
      </c>
      <c r="C3431" t="s">
        <v>361</v>
      </c>
      <c r="D3431" t="s">
        <v>39</v>
      </c>
      <c r="E3431" t="s">
        <v>20</v>
      </c>
      <c r="F3431">
        <v>173213.75</v>
      </c>
      <c r="G3431">
        <v>22.5</v>
      </c>
      <c r="H3431">
        <v>72534.39</v>
      </c>
    </row>
    <row r="3432" spans="1:8">
      <c r="A3432" t="s">
        <v>3746</v>
      </c>
      <c r="B3432" s="1">
        <v>45360</v>
      </c>
      <c r="C3432" t="s">
        <v>346</v>
      </c>
      <c r="D3432" t="s">
        <v>23</v>
      </c>
      <c r="E3432" t="s">
        <v>20</v>
      </c>
      <c r="F3432">
        <v>123723.35</v>
      </c>
      <c r="G3432">
        <v>0.57999999999999996</v>
      </c>
      <c r="H3432">
        <v>66157.75</v>
      </c>
    </row>
    <row r="3433" spans="1:8">
      <c r="A3433" t="s">
        <v>3747</v>
      </c>
      <c r="B3433" s="1">
        <v>45338</v>
      </c>
      <c r="C3433" t="s">
        <v>89</v>
      </c>
      <c r="D3433" t="s">
        <v>39</v>
      </c>
      <c r="E3433" t="s">
        <v>30</v>
      </c>
      <c r="F3433">
        <v>202009.57</v>
      </c>
      <c r="G3433">
        <v>17.440000000000001</v>
      </c>
      <c r="H3433">
        <v>105737.74</v>
      </c>
    </row>
    <row r="3434" spans="1:8">
      <c r="A3434" t="s">
        <v>3748</v>
      </c>
      <c r="B3434" s="1">
        <v>45691</v>
      </c>
      <c r="C3434" t="s">
        <v>188</v>
      </c>
      <c r="D3434" t="s">
        <v>39</v>
      </c>
      <c r="E3434" t="s">
        <v>30</v>
      </c>
      <c r="F3434">
        <v>116543.02</v>
      </c>
      <c r="G3434">
        <v>24.74</v>
      </c>
      <c r="H3434">
        <v>50292.9</v>
      </c>
    </row>
    <row r="3435" spans="1:8">
      <c r="A3435" t="s">
        <v>3749</v>
      </c>
      <c r="B3435" s="1">
        <v>45984</v>
      </c>
      <c r="C3435" t="s">
        <v>1051</v>
      </c>
      <c r="D3435" t="s">
        <v>23</v>
      </c>
      <c r="E3435" t="s">
        <v>20</v>
      </c>
      <c r="F3435">
        <v>181320.37</v>
      </c>
      <c r="G3435">
        <v>20.81</v>
      </c>
      <c r="H3435">
        <v>56222.7</v>
      </c>
    </row>
    <row r="3436" spans="1:8">
      <c r="A3436" t="s">
        <v>3750</v>
      </c>
      <c r="B3436" s="1">
        <v>45779</v>
      </c>
      <c r="C3436" t="s">
        <v>605</v>
      </c>
      <c r="D3436" t="s">
        <v>23</v>
      </c>
      <c r="E3436" t="s">
        <v>30</v>
      </c>
      <c r="F3436">
        <v>145966.54</v>
      </c>
      <c r="G3436">
        <v>12.83</v>
      </c>
      <c r="H3436">
        <v>37206.54</v>
      </c>
    </row>
    <row r="3437" spans="1:8">
      <c r="A3437" t="s">
        <v>3751</v>
      </c>
      <c r="B3437" s="1">
        <v>45577</v>
      </c>
      <c r="C3437" t="s">
        <v>647</v>
      </c>
      <c r="D3437" t="s">
        <v>39</v>
      </c>
      <c r="E3437" t="s">
        <v>20</v>
      </c>
      <c r="F3437">
        <v>133589.88</v>
      </c>
      <c r="G3437">
        <v>5.45</v>
      </c>
      <c r="H3437">
        <v>59072.65</v>
      </c>
    </row>
    <row r="3438" spans="1:8">
      <c r="A3438" t="s">
        <v>3752</v>
      </c>
      <c r="B3438" s="1">
        <v>45308</v>
      </c>
      <c r="C3438" t="s">
        <v>964</v>
      </c>
      <c r="D3438" t="s">
        <v>14</v>
      </c>
      <c r="E3438" t="s">
        <v>17</v>
      </c>
      <c r="F3438">
        <v>174599.18</v>
      </c>
      <c r="G3438">
        <v>15.1</v>
      </c>
      <c r="H3438">
        <v>46711.57</v>
      </c>
    </row>
    <row r="3439" spans="1:8">
      <c r="A3439" t="s">
        <v>3753</v>
      </c>
      <c r="B3439" s="1">
        <v>45387</v>
      </c>
      <c r="C3439" t="s">
        <v>311</v>
      </c>
      <c r="D3439" t="s">
        <v>10</v>
      </c>
      <c r="E3439" t="s">
        <v>11</v>
      </c>
      <c r="F3439">
        <v>231435.72</v>
      </c>
      <c r="G3439">
        <v>8.3800000000000008</v>
      </c>
      <c r="H3439">
        <v>94363.839999999997</v>
      </c>
    </row>
    <row r="3440" spans="1:8">
      <c r="A3440" t="s">
        <v>3754</v>
      </c>
      <c r="B3440" s="1">
        <v>45793</v>
      </c>
      <c r="C3440" t="s">
        <v>19</v>
      </c>
      <c r="D3440" t="s">
        <v>23</v>
      </c>
      <c r="E3440" t="s">
        <v>11</v>
      </c>
      <c r="F3440">
        <v>157152.6</v>
      </c>
      <c r="G3440">
        <v>9.61</v>
      </c>
      <c r="H3440">
        <v>74916.070000000007</v>
      </c>
    </row>
    <row r="3441" spans="1:8">
      <c r="A3441" t="s">
        <v>3755</v>
      </c>
      <c r="B3441" s="1">
        <v>45831</v>
      </c>
      <c r="C3441" t="s">
        <v>227</v>
      </c>
      <c r="D3441" t="s">
        <v>14</v>
      </c>
      <c r="E3441" t="s">
        <v>30</v>
      </c>
      <c r="F3441">
        <v>163299.45000000001</v>
      </c>
      <c r="G3441">
        <v>1.81</v>
      </c>
      <c r="H3441">
        <v>71909.17</v>
      </c>
    </row>
    <row r="3442" spans="1:8">
      <c r="A3442" t="s">
        <v>3756</v>
      </c>
      <c r="B3442" s="1">
        <v>45308</v>
      </c>
      <c r="C3442" t="s">
        <v>1657</v>
      </c>
      <c r="D3442" t="s">
        <v>23</v>
      </c>
      <c r="E3442" t="s">
        <v>17</v>
      </c>
      <c r="F3442">
        <v>95751.1</v>
      </c>
      <c r="G3442">
        <v>0.43</v>
      </c>
      <c r="H3442">
        <v>29778.82</v>
      </c>
    </row>
    <row r="3443" spans="1:8">
      <c r="A3443" t="s">
        <v>3757</v>
      </c>
      <c r="B3443" s="1">
        <v>45736</v>
      </c>
      <c r="C3443" t="s">
        <v>886</v>
      </c>
      <c r="D3443" t="s">
        <v>10</v>
      </c>
      <c r="E3443" t="s">
        <v>11</v>
      </c>
      <c r="F3443">
        <v>66824.289999999994</v>
      </c>
      <c r="G3443">
        <v>7.31</v>
      </c>
      <c r="H3443">
        <v>33635.61</v>
      </c>
    </row>
    <row r="3444" spans="1:8">
      <c r="A3444" t="s">
        <v>3758</v>
      </c>
      <c r="B3444" s="1">
        <v>45657</v>
      </c>
      <c r="C3444" t="s">
        <v>566</v>
      </c>
      <c r="D3444" t="s">
        <v>10</v>
      </c>
      <c r="E3444" t="s">
        <v>17</v>
      </c>
      <c r="F3444">
        <v>136583.18</v>
      </c>
      <c r="G3444">
        <v>14.3</v>
      </c>
      <c r="H3444">
        <v>63562.239999999998</v>
      </c>
    </row>
    <row r="3445" spans="1:8">
      <c r="A3445" t="s">
        <v>3759</v>
      </c>
      <c r="B3445" s="1">
        <v>45401</v>
      </c>
      <c r="C3445" t="s">
        <v>140</v>
      </c>
      <c r="D3445" t="s">
        <v>10</v>
      </c>
      <c r="E3445" t="s">
        <v>30</v>
      </c>
      <c r="F3445">
        <v>19053.009999999998</v>
      </c>
      <c r="G3445">
        <v>3.17</v>
      </c>
      <c r="H3445">
        <v>6399.8</v>
      </c>
    </row>
    <row r="3446" spans="1:8">
      <c r="A3446" t="s">
        <v>3760</v>
      </c>
      <c r="B3446" s="1">
        <v>45399</v>
      </c>
      <c r="C3446" t="s">
        <v>408</v>
      </c>
      <c r="D3446" t="s">
        <v>39</v>
      </c>
      <c r="E3446" t="s">
        <v>20</v>
      </c>
      <c r="F3446">
        <v>14774.19</v>
      </c>
      <c r="G3446">
        <v>3.3</v>
      </c>
      <c r="H3446">
        <v>4939.07</v>
      </c>
    </row>
    <row r="3447" spans="1:8">
      <c r="A3447" t="s">
        <v>3761</v>
      </c>
      <c r="B3447" s="1">
        <v>45388</v>
      </c>
      <c r="C3447" t="s">
        <v>700</v>
      </c>
      <c r="D3447" t="s">
        <v>23</v>
      </c>
      <c r="E3447" t="s">
        <v>11</v>
      </c>
      <c r="F3447">
        <v>118982</v>
      </c>
      <c r="G3447">
        <v>20.49</v>
      </c>
      <c r="H3447">
        <v>55257.85</v>
      </c>
    </row>
    <row r="3448" spans="1:8">
      <c r="A3448" t="s">
        <v>3762</v>
      </c>
      <c r="B3448" s="1">
        <v>46006</v>
      </c>
      <c r="C3448" t="s">
        <v>1240</v>
      </c>
      <c r="D3448" t="s">
        <v>14</v>
      </c>
      <c r="E3448" t="s">
        <v>20</v>
      </c>
      <c r="F3448">
        <v>92770.75</v>
      </c>
      <c r="G3448">
        <v>5.14</v>
      </c>
      <c r="H3448">
        <v>33802.959999999999</v>
      </c>
    </row>
    <row r="3449" spans="1:8">
      <c r="A3449" t="s">
        <v>3763</v>
      </c>
      <c r="B3449" s="1">
        <v>45596</v>
      </c>
      <c r="C3449" t="s">
        <v>1381</v>
      </c>
      <c r="D3449" t="s">
        <v>23</v>
      </c>
      <c r="E3449" t="s">
        <v>30</v>
      </c>
      <c r="F3449">
        <v>101338.12</v>
      </c>
      <c r="G3449">
        <v>2.42</v>
      </c>
      <c r="H3449">
        <v>39394.410000000003</v>
      </c>
    </row>
    <row r="3450" spans="1:8">
      <c r="A3450" t="s">
        <v>3764</v>
      </c>
      <c r="B3450" s="1">
        <v>45308</v>
      </c>
      <c r="C3450" t="s">
        <v>473</v>
      </c>
      <c r="D3450" t="s">
        <v>39</v>
      </c>
      <c r="E3450" t="s">
        <v>17</v>
      </c>
      <c r="F3450">
        <v>53062.95</v>
      </c>
      <c r="G3450">
        <v>12.85</v>
      </c>
      <c r="H3450">
        <v>23918.13</v>
      </c>
    </row>
    <row r="3451" spans="1:8">
      <c r="A3451" t="s">
        <v>3765</v>
      </c>
      <c r="B3451" s="1">
        <v>45498</v>
      </c>
      <c r="C3451" t="s">
        <v>301</v>
      </c>
      <c r="D3451" t="s">
        <v>39</v>
      </c>
      <c r="E3451" t="s">
        <v>30</v>
      </c>
      <c r="F3451">
        <v>75036.58</v>
      </c>
      <c r="G3451">
        <v>20.13</v>
      </c>
      <c r="H3451">
        <v>37731.910000000003</v>
      </c>
    </row>
    <row r="3452" spans="1:8">
      <c r="A3452" t="s">
        <v>3766</v>
      </c>
      <c r="B3452" s="1">
        <v>45871</v>
      </c>
      <c r="C3452" t="s">
        <v>245</v>
      </c>
      <c r="D3452" t="s">
        <v>10</v>
      </c>
      <c r="E3452" t="s">
        <v>11</v>
      </c>
      <c r="F3452">
        <v>183939.64</v>
      </c>
      <c r="G3452">
        <v>17.41</v>
      </c>
      <c r="H3452">
        <v>66540.039999999994</v>
      </c>
    </row>
    <row r="3453" spans="1:8">
      <c r="A3453" t="s">
        <v>3767</v>
      </c>
      <c r="B3453" s="1">
        <v>45436</v>
      </c>
      <c r="C3453" t="s">
        <v>117</v>
      </c>
      <c r="D3453" t="s">
        <v>39</v>
      </c>
      <c r="E3453" t="s">
        <v>11</v>
      </c>
      <c r="F3453">
        <v>172145.02</v>
      </c>
      <c r="G3453">
        <v>18.54</v>
      </c>
      <c r="H3453">
        <v>62174.49</v>
      </c>
    </row>
    <row r="3454" spans="1:8">
      <c r="A3454" t="s">
        <v>3768</v>
      </c>
      <c r="B3454" s="1">
        <v>45576</v>
      </c>
      <c r="C3454" t="s">
        <v>108</v>
      </c>
      <c r="D3454" t="s">
        <v>23</v>
      </c>
      <c r="E3454" t="s">
        <v>11</v>
      </c>
      <c r="F3454">
        <v>235530.62</v>
      </c>
      <c r="G3454">
        <v>3.26</v>
      </c>
      <c r="H3454">
        <v>85980.01</v>
      </c>
    </row>
    <row r="3455" spans="1:8">
      <c r="A3455" t="s">
        <v>3769</v>
      </c>
      <c r="B3455" s="1">
        <v>45938</v>
      </c>
      <c r="C3455" t="s">
        <v>1108</v>
      </c>
      <c r="D3455" t="s">
        <v>23</v>
      </c>
      <c r="E3455" t="s">
        <v>30</v>
      </c>
      <c r="F3455">
        <v>42019.9</v>
      </c>
      <c r="G3455">
        <v>20.66</v>
      </c>
      <c r="H3455">
        <v>18534.169999999998</v>
      </c>
    </row>
    <row r="3456" spans="1:8">
      <c r="A3456" t="s">
        <v>3770</v>
      </c>
      <c r="B3456" s="1">
        <v>45866</v>
      </c>
      <c r="C3456" t="s">
        <v>762</v>
      </c>
      <c r="D3456" t="s">
        <v>10</v>
      </c>
      <c r="E3456" t="s">
        <v>17</v>
      </c>
      <c r="F3456">
        <v>78670.69</v>
      </c>
      <c r="G3456">
        <v>5.6</v>
      </c>
      <c r="H3456">
        <v>21940.06</v>
      </c>
    </row>
    <row r="3457" spans="1:8">
      <c r="A3457" t="s">
        <v>3771</v>
      </c>
      <c r="B3457" s="1">
        <v>45466</v>
      </c>
      <c r="C3457" t="s">
        <v>400</v>
      </c>
      <c r="D3457" t="s">
        <v>23</v>
      </c>
      <c r="E3457" t="s">
        <v>17</v>
      </c>
      <c r="F3457">
        <v>127724.43</v>
      </c>
      <c r="G3457">
        <v>17.66</v>
      </c>
      <c r="H3457">
        <v>35590.160000000003</v>
      </c>
    </row>
    <row r="3458" spans="1:8">
      <c r="A3458" t="s">
        <v>3772</v>
      </c>
      <c r="B3458" s="1">
        <v>45872</v>
      </c>
      <c r="C3458" t="s">
        <v>53</v>
      </c>
      <c r="D3458" t="s">
        <v>23</v>
      </c>
      <c r="E3458" t="s">
        <v>20</v>
      </c>
      <c r="F3458">
        <v>125161.07</v>
      </c>
      <c r="G3458">
        <v>19.14</v>
      </c>
      <c r="H3458">
        <v>54880.28</v>
      </c>
    </row>
    <row r="3459" spans="1:8">
      <c r="A3459" t="s">
        <v>3773</v>
      </c>
      <c r="B3459" s="1">
        <v>45511</v>
      </c>
      <c r="C3459" t="s">
        <v>85</v>
      </c>
      <c r="D3459" t="s">
        <v>23</v>
      </c>
      <c r="E3459" t="s">
        <v>17</v>
      </c>
      <c r="F3459">
        <v>81393.52</v>
      </c>
      <c r="G3459">
        <v>23</v>
      </c>
      <c r="H3459">
        <v>40793.360000000001</v>
      </c>
    </row>
    <row r="3460" spans="1:8">
      <c r="A3460" t="s">
        <v>3774</v>
      </c>
      <c r="B3460" s="1">
        <v>45747</v>
      </c>
      <c r="C3460" t="s">
        <v>85</v>
      </c>
      <c r="D3460" t="s">
        <v>39</v>
      </c>
      <c r="E3460" t="s">
        <v>30</v>
      </c>
      <c r="F3460">
        <v>49473.59</v>
      </c>
      <c r="G3460">
        <v>22.82</v>
      </c>
      <c r="H3460">
        <v>14559.47</v>
      </c>
    </row>
    <row r="3461" spans="1:8">
      <c r="A3461" t="s">
        <v>3775</v>
      </c>
      <c r="B3461" s="1">
        <v>45564</v>
      </c>
      <c r="C3461" t="s">
        <v>529</v>
      </c>
      <c r="D3461" t="s">
        <v>39</v>
      </c>
      <c r="E3461" t="s">
        <v>30</v>
      </c>
      <c r="F3461">
        <v>82942.539999999994</v>
      </c>
      <c r="G3461">
        <v>0.88</v>
      </c>
      <c r="H3461">
        <v>33075.74</v>
      </c>
    </row>
    <row r="3462" spans="1:8">
      <c r="A3462" t="s">
        <v>3776</v>
      </c>
      <c r="B3462" s="1">
        <v>45520</v>
      </c>
      <c r="C3462" t="s">
        <v>359</v>
      </c>
      <c r="D3462" t="s">
        <v>10</v>
      </c>
      <c r="E3462" t="s">
        <v>20</v>
      </c>
      <c r="F3462">
        <v>99357.53</v>
      </c>
      <c r="G3462">
        <v>19.170000000000002</v>
      </c>
      <c r="H3462">
        <v>34110.03</v>
      </c>
    </row>
    <row r="3463" spans="1:8">
      <c r="A3463" t="s">
        <v>3777</v>
      </c>
      <c r="B3463" s="1">
        <v>45430</v>
      </c>
      <c r="C3463" t="s">
        <v>439</v>
      </c>
      <c r="D3463" t="s">
        <v>39</v>
      </c>
      <c r="E3463" t="s">
        <v>20</v>
      </c>
      <c r="F3463">
        <v>232375.42</v>
      </c>
      <c r="G3463">
        <v>20.420000000000002</v>
      </c>
      <c r="H3463">
        <v>113695.9</v>
      </c>
    </row>
    <row r="3464" spans="1:8">
      <c r="A3464" t="s">
        <v>3778</v>
      </c>
      <c r="B3464" s="1">
        <v>45576</v>
      </c>
      <c r="C3464" t="s">
        <v>9</v>
      </c>
      <c r="D3464" t="s">
        <v>10</v>
      </c>
      <c r="E3464" t="s">
        <v>20</v>
      </c>
      <c r="F3464">
        <v>245106.2</v>
      </c>
      <c r="G3464">
        <v>23.73</v>
      </c>
      <c r="H3464">
        <v>80194.8</v>
      </c>
    </row>
    <row r="3465" spans="1:8">
      <c r="A3465" t="s">
        <v>3779</v>
      </c>
      <c r="B3465" s="1">
        <v>45881</v>
      </c>
      <c r="C3465" t="s">
        <v>1357</v>
      </c>
      <c r="D3465" t="s">
        <v>23</v>
      </c>
      <c r="E3465" t="s">
        <v>17</v>
      </c>
      <c r="F3465">
        <v>138520.97</v>
      </c>
      <c r="G3465">
        <v>11.55</v>
      </c>
      <c r="H3465">
        <v>40632.230000000003</v>
      </c>
    </row>
    <row r="3466" spans="1:8">
      <c r="A3466" t="s">
        <v>3780</v>
      </c>
      <c r="B3466" s="1">
        <v>45820</v>
      </c>
      <c r="C3466" t="s">
        <v>247</v>
      </c>
      <c r="D3466" t="s">
        <v>39</v>
      </c>
      <c r="E3466" t="s">
        <v>11</v>
      </c>
      <c r="F3466">
        <v>187481.08</v>
      </c>
      <c r="G3466">
        <v>3.89</v>
      </c>
      <c r="H3466">
        <v>52740.57</v>
      </c>
    </row>
    <row r="3467" spans="1:8">
      <c r="A3467" t="s">
        <v>3781</v>
      </c>
      <c r="B3467" s="1">
        <v>45381</v>
      </c>
      <c r="C3467" t="s">
        <v>714</v>
      </c>
      <c r="D3467" t="s">
        <v>23</v>
      </c>
      <c r="E3467" t="s">
        <v>30</v>
      </c>
      <c r="F3467">
        <v>157637.48000000001</v>
      </c>
      <c r="G3467">
        <v>19.73</v>
      </c>
      <c r="H3467">
        <v>62208.05</v>
      </c>
    </row>
    <row r="3468" spans="1:8">
      <c r="A3468" t="s">
        <v>3782</v>
      </c>
      <c r="B3468" s="1">
        <v>45664</v>
      </c>
      <c r="C3468" t="s">
        <v>439</v>
      </c>
      <c r="D3468" t="s">
        <v>14</v>
      </c>
      <c r="E3468" t="s">
        <v>30</v>
      </c>
      <c r="F3468">
        <v>19020.96</v>
      </c>
      <c r="G3468">
        <v>10.32</v>
      </c>
      <c r="H3468">
        <v>4780.16</v>
      </c>
    </row>
    <row r="3469" spans="1:8">
      <c r="A3469" t="s">
        <v>3783</v>
      </c>
      <c r="B3469" s="1">
        <v>45446</v>
      </c>
      <c r="C3469" t="s">
        <v>1177</v>
      </c>
      <c r="D3469" t="s">
        <v>14</v>
      </c>
      <c r="E3469" t="s">
        <v>17</v>
      </c>
      <c r="F3469">
        <v>186056.55</v>
      </c>
      <c r="G3469">
        <v>7.71</v>
      </c>
      <c r="H3469">
        <v>79506.100000000006</v>
      </c>
    </row>
    <row r="3470" spans="1:8">
      <c r="A3470" t="s">
        <v>3784</v>
      </c>
      <c r="B3470" s="1">
        <v>45515</v>
      </c>
      <c r="C3470" t="s">
        <v>803</v>
      </c>
      <c r="D3470" t="s">
        <v>39</v>
      </c>
      <c r="E3470" t="s">
        <v>30</v>
      </c>
      <c r="F3470">
        <v>195400.82</v>
      </c>
      <c r="G3470">
        <v>15.43</v>
      </c>
      <c r="H3470">
        <v>96424.55</v>
      </c>
    </row>
    <row r="3471" spans="1:8">
      <c r="A3471" t="s">
        <v>3785</v>
      </c>
      <c r="B3471" s="1">
        <v>45754</v>
      </c>
      <c r="C3471" t="s">
        <v>100</v>
      </c>
      <c r="D3471" t="s">
        <v>14</v>
      </c>
      <c r="E3471" t="s">
        <v>17</v>
      </c>
      <c r="F3471">
        <v>110682.12</v>
      </c>
      <c r="G3471">
        <v>11.3</v>
      </c>
      <c r="H3471">
        <v>29183.599999999999</v>
      </c>
    </row>
    <row r="3472" spans="1:8">
      <c r="A3472" t="s">
        <v>3786</v>
      </c>
      <c r="B3472" s="1">
        <v>45496</v>
      </c>
      <c r="C3472" t="s">
        <v>683</v>
      </c>
      <c r="D3472" t="s">
        <v>39</v>
      </c>
      <c r="E3472" t="s">
        <v>30</v>
      </c>
      <c r="F3472">
        <v>242091.71</v>
      </c>
      <c r="G3472">
        <v>8.4600000000000009</v>
      </c>
      <c r="H3472">
        <v>123503.95</v>
      </c>
    </row>
    <row r="3473" spans="1:8">
      <c r="A3473" t="s">
        <v>3787</v>
      </c>
      <c r="B3473" s="1">
        <v>45636</v>
      </c>
      <c r="C3473" t="s">
        <v>391</v>
      </c>
      <c r="D3473" t="s">
        <v>23</v>
      </c>
      <c r="E3473" t="s">
        <v>17</v>
      </c>
      <c r="F3473">
        <v>84662.57</v>
      </c>
      <c r="G3473">
        <v>14.25</v>
      </c>
      <c r="H3473">
        <v>29272.14</v>
      </c>
    </row>
    <row r="3474" spans="1:8">
      <c r="A3474" t="s">
        <v>3788</v>
      </c>
      <c r="B3474" s="1">
        <v>45428</v>
      </c>
      <c r="C3474" t="s">
        <v>314</v>
      </c>
      <c r="D3474" t="s">
        <v>23</v>
      </c>
      <c r="E3474" t="s">
        <v>20</v>
      </c>
      <c r="F3474">
        <v>221559.89</v>
      </c>
      <c r="G3474">
        <v>23.8</v>
      </c>
      <c r="H3474">
        <v>66705.87</v>
      </c>
    </row>
    <row r="3475" spans="1:8">
      <c r="A3475" t="s">
        <v>3789</v>
      </c>
      <c r="B3475" s="1">
        <v>45482</v>
      </c>
      <c r="C3475" t="s">
        <v>427</v>
      </c>
      <c r="D3475" t="s">
        <v>10</v>
      </c>
      <c r="E3475" t="s">
        <v>20</v>
      </c>
      <c r="F3475">
        <v>248348.64</v>
      </c>
      <c r="G3475">
        <v>21.68</v>
      </c>
      <c r="H3475">
        <v>94997.67</v>
      </c>
    </row>
    <row r="3476" spans="1:8">
      <c r="A3476" t="s">
        <v>3790</v>
      </c>
      <c r="B3476" s="1">
        <v>45682</v>
      </c>
      <c r="C3476" t="s">
        <v>271</v>
      </c>
      <c r="D3476" t="s">
        <v>10</v>
      </c>
      <c r="E3476" t="s">
        <v>17</v>
      </c>
      <c r="F3476">
        <v>150756.67000000001</v>
      </c>
      <c r="G3476">
        <v>15.05</v>
      </c>
      <c r="H3476">
        <v>58407.11</v>
      </c>
    </row>
    <row r="3477" spans="1:8">
      <c r="A3477" t="s">
        <v>3791</v>
      </c>
      <c r="B3477" s="1">
        <v>45545</v>
      </c>
      <c r="C3477" t="s">
        <v>135</v>
      </c>
      <c r="D3477" t="s">
        <v>10</v>
      </c>
      <c r="E3477" t="s">
        <v>30</v>
      </c>
      <c r="F3477">
        <v>162182.26</v>
      </c>
      <c r="G3477">
        <v>9.17</v>
      </c>
      <c r="H3477">
        <v>60667.76</v>
      </c>
    </row>
    <row r="3478" spans="1:8">
      <c r="A3478" t="s">
        <v>3792</v>
      </c>
      <c r="B3478" s="1">
        <v>45394</v>
      </c>
      <c r="C3478" t="s">
        <v>385</v>
      </c>
      <c r="D3478" t="s">
        <v>39</v>
      </c>
      <c r="E3478" t="s">
        <v>11</v>
      </c>
      <c r="F3478">
        <v>181186.67</v>
      </c>
      <c r="G3478">
        <v>17.690000000000001</v>
      </c>
      <c r="H3478">
        <v>61730.81</v>
      </c>
    </row>
    <row r="3479" spans="1:8">
      <c r="A3479" t="s">
        <v>3793</v>
      </c>
      <c r="B3479" s="1">
        <v>45851</v>
      </c>
      <c r="C3479" t="s">
        <v>102</v>
      </c>
      <c r="D3479" t="s">
        <v>14</v>
      </c>
      <c r="E3479" t="s">
        <v>17</v>
      </c>
      <c r="F3479">
        <v>190723.37</v>
      </c>
      <c r="G3479">
        <v>5.14</v>
      </c>
      <c r="H3479">
        <v>49315.66</v>
      </c>
    </row>
    <row r="3480" spans="1:8">
      <c r="A3480" t="s">
        <v>3794</v>
      </c>
      <c r="B3480" s="1">
        <v>45464</v>
      </c>
      <c r="C3480" t="s">
        <v>703</v>
      </c>
      <c r="D3480" t="s">
        <v>23</v>
      </c>
      <c r="E3480" t="s">
        <v>20</v>
      </c>
      <c r="F3480">
        <v>75383.95</v>
      </c>
      <c r="G3480">
        <v>1.96</v>
      </c>
      <c r="H3480">
        <v>29755.54</v>
      </c>
    </row>
    <row r="3481" spans="1:8">
      <c r="A3481" t="s">
        <v>3795</v>
      </c>
      <c r="B3481" s="1">
        <v>45458</v>
      </c>
      <c r="C3481" t="s">
        <v>408</v>
      </c>
      <c r="D3481" t="s">
        <v>23</v>
      </c>
      <c r="E3481" t="s">
        <v>11</v>
      </c>
      <c r="F3481">
        <v>195010.42</v>
      </c>
      <c r="G3481">
        <v>9</v>
      </c>
      <c r="H3481">
        <v>100874.88</v>
      </c>
    </row>
    <row r="3482" spans="1:8">
      <c r="A3482" t="s">
        <v>3796</v>
      </c>
      <c r="B3482" s="1">
        <v>45478</v>
      </c>
      <c r="C3482" t="s">
        <v>516</v>
      </c>
      <c r="D3482" t="s">
        <v>39</v>
      </c>
      <c r="E3482" t="s">
        <v>30</v>
      </c>
      <c r="F3482">
        <v>55234.54</v>
      </c>
      <c r="G3482">
        <v>6.16</v>
      </c>
      <c r="H3482">
        <v>27431.31</v>
      </c>
    </row>
    <row r="3483" spans="1:8">
      <c r="A3483" t="s">
        <v>3797</v>
      </c>
      <c r="B3483" s="1">
        <v>45897</v>
      </c>
      <c r="C3483" t="s">
        <v>403</v>
      </c>
      <c r="D3483" t="s">
        <v>10</v>
      </c>
      <c r="E3483" t="s">
        <v>30</v>
      </c>
      <c r="F3483">
        <v>144419.85999999999</v>
      </c>
      <c r="G3483">
        <v>9.08</v>
      </c>
      <c r="H3483">
        <v>71494.210000000006</v>
      </c>
    </row>
    <row r="3484" spans="1:8">
      <c r="A3484" t="s">
        <v>3798</v>
      </c>
      <c r="B3484" s="1">
        <v>45295</v>
      </c>
      <c r="C3484" t="s">
        <v>1125</v>
      </c>
      <c r="D3484" t="s">
        <v>10</v>
      </c>
      <c r="E3484" t="s">
        <v>11</v>
      </c>
      <c r="F3484">
        <v>117462.91</v>
      </c>
      <c r="G3484">
        <v>19.73</v>
      </c>
      <c r="H3484">
        <v>52540.56</v>
      </c>
    </row>
    <row r="3485" spans="1:8">
      <c r="A3485" t="s">
        <v>3799</v>
      </c>
      <c r="B3485" s="1">
        <v>45971</v>
      </c>
      <c r="C3485" t="s">
        <v>513</v>
      </c>
      <c r="D3485" t="s">
        <v>39</v>
      </c>
      <c r="E3485" t="s">
        <v>20</v>
      </c>
      <c r="F3485">
        <v>42716.08</v>
      </c>
      <c r="G3485">
        <v>17.09</v>
      </c>
      <c r="H3485">
        <v>11045.37</v>
      </c>
    </row>
    <row r="3486" spans="1:8">
      <c r="A3486" t="s">
        <v>3800</v>
      </c>
      <c r="B3486" s="1">
        <v>45355</v>
      </c>
      <c r="C3486" t="s">
        <v>85</v>
      </c>
      <c r="D3486" t="s">
        <v>39</v>
      </c>
      <c r="E3486" t="s">
        <v>11</v>
      </c>
      <c r="F3486">
        <v>159908.1</v>
      </c>
      <c r="G3486">
        <v>8.32</v>
      </c>
      <c r="H3486">
        <v>42687.68</v>
      </c>
    </row>
    <row r="3487" spans="1:8">
      <c r="A3487" t="s">
        <v>3801</v>
      </c>
      <c r="B3487" s="1">
        <v>45338</v>
      </c>
      <c r="C3487" t="s">
        <v>129</v>
      </c>
      <c r="D3487" t="s">
        <v>10</v>
      </c>
      <c r="E3487" t="s">
        <v>17</v>
      </c>
      <c r="F3487">
        <v>71605.58</v>
      </c>
      <c r="G3487">
        <v>12.53</v>
      </c>
      <c r="H3487">
        <v>20672.25</v>
      </c>
    </row>
    <row r="3488" spans="1:8">
      <c r="A3488" t="s">
        <v>3802</v>
      </c>
      <c r="B3488" s="1">
        <v>45592</v>
      </c>
      <c r="C3488" t="s">
        <v>605</v>
      </c>
      <c r="D3488" t="s">
        <v>39</v>
      </c>
      <c r="E3488" t="s">
        <v>20</v>
      </c>
      <c r="F3488">
        <v>63581.86</v>
      </c>
      <c r="G3488">
        <v>16.079999999999998</v>
      </c>
      <c r="H3488">
        <v>24482.25</v>
      </c>
    </row>
    <row r="3489" spans="1:8">
      <c r="A3489" t="s">
        <v>3803</v>
      </c>
      <c r="B3489" s="1">
        <v>45627</v>
      </c>
      <c r="C3489" t="s">
        <v>29</v>
      </c>
      <c r="D3489" t="s">
        <v>10</v>
      </c>
      <c r="E3489" t="s">
        <v>20</v>
      </c>
      <c r="F3489">
        <v>224884.61</v>
      </c>
      <c r="G3489">
        <v>17.62</v>
      </c>
      <c r="H3489">
        <v>93687.1</v>
      </c>
    </row>
    <row r="3490" spans="1:8">
      <c r="A3490" t="s">
        <v>3804</v>
      </c>
      <c r="B3490" s="1">
        <v>45477</v>
      </c>
      <c r="C3490" t="s">
        <v>1458</v>
      </c>
      <c r="D3490" t="s">
        <v>10</v>
      </c>
      <c r="E3490" t="s">
        <v>20</v>
      </c>
      <c r="F3490">
        <v>112588.23</v>
      </c>
      <c r="G3490">
        <v>7.8</v>
      </c>
      <c r="H3490">
        <v>50252.09</v>
      </c>
    </row>
    <row r="3491" spans="1:8">
      <c r="A3491" t="s">
        <v>3805</v>
      </c>
      <c r="B3491" s="1">
        <v>45305</v>
      </c>
      <c r="C3491" t="s">
        <v>700</v>
      </c>
      <c r="D3491" t="s">
        <v>23</v>
      </c>
      <c r="E3491" t="s">
        <v>30</v>
      </c>
      <c r="F3491">
        <v>163900.51999999999</v>
      </c>
      <c r="G3491">
        <v>14.08</v>
      </c>
      <c r="H3491">
        <v>61855.48</v>
      </c>
    </row>
    <row r="3492" spans="1:8">
      <c r="A3492" t="s">
        <v>3806</v>
      </c>
      <c r="B3492" s="1">
        <v>45586</v>
      </c>
      <c r="C3492" t="s">
        <v>1130</v>
      </c>
      <c r="D3492" t="s">
        <v>10</v>
      </c>
      <c r="E3492" t="s">
        <v>30</v>
      </c>
      <c r="F3492">
        <v>55222.23</v>
      </c>
      <c r="G3492">
        <v>4.05</v>
      </c>
      <c r="H3492">
        <v>25824.78</v>
      </c>
    </row>
    <row r="3493" spans="1:8">
      <c r="A3493" t="s">
        <v>3807</v>
      </c>
      <c r="B3493" s="1">
        <v>45676</v>
      </c>
      <c r="C3493" t="s">
        <v>592</v>
      </c>
      <c r="D3493" t="s">
        <v>23</v>
      </c>
      <c r="E3493" t="s">
        <v>30</v>
      </c>
      <c r="F3493">
        <v>209833.03</v>
      </c>
      <c r="G3493">
        <v>20.69</v>
      </c>
      <c r="H3493">
        <v>58965.52</v>
      </c>
    </row>
    <row r="3494" spans="1:8">
      <c r="A3494" t="s">
        <v>3808</v>
      </c>
      <c r="B3494" s="1">
        <v>45369</v>
      </c>
      <c r="C3494" t="s">
        <v>1125</v>
      </c>
      <c r="D3494" t="s">
        <v>14</v>
      </c>
      <c r="E3494" t="s">
        <v>20</v>
      </c>
      <c r="F3494">
        <v>183357.9</v>
      </c>
      <c r="G3494">
        <v>19.809999999999999</v>
      </c>
      <c r="H3494">
        <v>54725.760000000002</v>
      </c>
    </row>
    <row r="3495" spans="1:8">
      <c r="A3495" t="s">
        <v>3809</v>
      </c>
      <c r="B3495" s="1">
        <v>45731</v>
      </c>
      <c r="C3495" t="s">
        <v>1177</v>
      </c>
      <c r="D3495" t="s">
        <v>39</v>
      </c>
      <c r="E3495" t="s">
        <v>30</v>
      </c>
      <c r="F3495">
        <v>148741.44</v>
      </c>
      <c r="G3495">
        <v>7.0000000000000007E-2</v>
      </c>
      <c r="H3495">
        <v>68261.06</v>
      </c>
    </row>
    <row r="3496" spans="1:8">
      <c r="A3496" t="s">
        <v>3810</v>
      </c>
      <c r="B3496" s="1">
        <v>45750</v>
      </c>
      <c r="C3496" t="s">
        <v>163</v>
      </c>
      <c r="D3496" t="s">
        <v>39</v>
      </c>
      <c r="E3496" t="s">
        <v>30</v>
      </c>
      <c r="F3496">
        <v>20999.3</v>
      </c>
      <c r="G3496">
        <v>10.44</v>
      </c>
      <c r="H3496">
        <v>7189.45</v>
      </c>
    </row>
    <row r="3497" spans="1:8">
      <c r="A3497" t="s">
        <v>3811</v>
      </c>
      <c r="B3497" s="1">
        <v>45660</v>
      </c>
      <c r="C3497" t="s">
        <v>427</v>
      </c>
      <c r="D3497" t="s">
        <v>39</v>
      </c>
      <c r="E3497" t="s">
        <v>30</v>
      </c>
      <c r="F3497">
        <v>15450.31</v>
      </c>
      <c r="G3497">
        <v>19.09</v>
      </c>
      <c r="H3497">
        <v>3886.36</v>
      </c>
    </row>
    <row r="3498" spans="1:8">
      <c r="A3498" t="s">
        <v>3812</v>
      </c>
      <c r="B3498" s="1">
        <v>45581</v>
      </c>
      <c r="C3498" t="s">
        <v>317</v>
      </c>
      <c r="D3498" t="s">
        <v>14</v>
      </c>
      <c r="E3498" t="s">
        <v>30</v>
      </c>
      <c r="F3498">
        <v>52764.21</v>
      </c>
      <c r="G3498">
        <v>10.49</v>
      </c>
      <c r="H3498">
        <v>21834.26</v>
      </c>
    </row>
    <row r="3499" spans="1:8">
      <c r="A3499" t="s">
        <v>3813</v>
      </c>
      <c r="B3499" s="1">
        <v>45863</v>
      </c>
      <c r="C3499" t="s">
        <v>1624</v>
      </c>
      <c r="D3499" t="s">
        <v>23</v>
      </c>
      <c r="E3499" t="s">
        <v>30</v>
      </c>
      <c r="F3499">
        <v>217930.96</v>
      </c>
      <c r="G3499">
        <v>16.579999999999998</v>
      </c>
      <c r="H3499">
        <v>106148.59</v>
      </c>
    </row>
    <row r="3500" spans="1:8">
      <c r="A3500" t="s">
        <v>3814</v>
      </c>
      <c r="B3500" s="1">
        <v>45792</v>
      </c>
      <c r="C3500" t="s">
        <v>1204</v>
      </c>
      <c r="D3500" t="s">
        <v>23</v>
      </c>
      <c r="E3500" t="s">
        <v>30</v>
      </c>
      <c r="F3500">
        <v>36701.18</v>
      </c>
      <c r="G3500">
        <v>5.65</v>
      </c>
      <c r="H3500">
        <v>16136.9</v>
      </c>
    </row>
    <row r="3501" spans="1:8">
      <c r="A3501" t="s">
        <v>3815</v>
      </c>
      <c r="B3501" s="1">
        <v>45625</v>
      </c>
      <c r="C3501" t="s">
        <v>198</v>
      </c>
      <c r="D3501" t="s">
        <v>39</v>
      </c>
      <c r="E3501" t="s">
        <v>20</v>
      </c>
      <c r="F3501">
        <v>197284.81</v>
      </c>
      <c r="G3501">
        <v>20.13</v>
      </c>
      <c r="H3501">
        <v>82349.39</v>
      </c>
    </row>
    <row r="3502" spans="1:8">
      <c r="A3502" t="s">
        <v>3816</v>
      </c>
      <c r="B3502" s="1">
        <v>45596</v>
      </c>
      <c r="C3502" t="s">
        <v>295</v>
      </c>
      <c r="D3502" t="s">
        <v>10</v>
      </c>
      <c r="E3502" t="s">
        <v>30</v>
      </c>
      <c r="F3502">
        <v>98458.240000000005</v>
      </c>
      <c r="G3502">
        <v>10.32</v>
      </c>
      <c r="H3502">
        <v>36497.22</v>
      </c>
    </row>
    <row r="3503" spans="1:8">
      <c r="A3503" t="s">
        <v>3817</v>
      </c>
      <c r="B3503" s="1">
        <v>45868</v>
      </c>
      <c r="C3503" t="s">
        <v>479</v>
      </c>
      <c r="D3503" t="s">
        <v>14</v>
      </c>
      <c r="E3503" t="s">
        <v>11</v>
      </c>
      <c r="F3503">
        <v>236509.52</v>
      </c>
      <c r="G3503">
        <v>19.71</v>
      </c>
      <c r="H3503">
        <v>83328.899999999994</v>
      </c>
    </row>
    <row r="3504" spans="1:8">
      <c r="A3504" t="s">
        <v>3818</v>
      </c>
      <c r="B3504" s="1">
        <v>45442</v>
      </c>
      <c r="C3504" t="s">
        <v>459</v>
      </c>
      <c r="D3504" t="s">
        <v>39</v>
      </c>
      <c r="E3504" t="s">
        <v>11</v>
      </c>
      <c r="F3504">
        <v>156652.16</v>
      </c>
      <c r="G3504">
        <v>18.91</v>
      </c>
      <c r="H3504">
        <v>43915.27</v>
      </c>
    </row>
    <row r="3505" spans="1:8">
      <c r="A3505" t="s">
        <v>3819</v>
      </c>
      <c r="B3505" s="1">
        <v>45705</v>
      </c>
      <c r="C3505" t="s">
        <v>484</v>
      </c>
      <c r="D3505" t="s">
        <v>14</v>
      </c>
      <c r="E3505" t="s">
        <v>11</v>
      </c>
      <c r="F3505">
        <v>217678.75</v>
      </c>
      <c r="G3505">
        <v>6.6</v>
      </c>
      <c r="H3505">
        <v>105293.96</v>
      </c>
    </row>
    <row r="3506" spans="1:8">
      <c r="A3506" t="s">
        <v>3820</v>
      </c>
      <c r="B3506" s="1">
        <v>45742</v>
      </c>
      <c r="C3506" t="s">
        <v>628</v>
      </c>
      <c r="D3506" t="s">
        <v>39</v>
      </c>
      <c r="E3506" t="s">
        <v>20</v>
      </c>
      <c r="F3506">
        <v>240069.38</v>
      </c>
      <c r="G3506">
        <v>4.05</v>
      </c>
      <c r="H3506">
        <v>81748.820000000007</v>
      </c>
    </row>
    <row r="3507" spans="1:8">
      <c r="A3507" t="s">
        <v>3821</v>
      </c>
      <c r="B3507" s="1">
        <v>45638</v>
      </c>
      <c r="C3507" t="s">
        <v>105</v>
      </c>
      <c r="D3507" t="s">
        <v>39</v>
      </c>
      <c r="E3507" t="s">
        <v>17</v>
      </c>
      <c r="F3507">
        <v>92517.6</v>
      </c>
      <c r="G3507">
        <v>3.4</v>
      </c>
      <c r="H3507">
        <v>25864.53</v>
      </c>
    </row>
    <row r="3508" spans="1:8">
      <c r="A3508" t="s">
        <v>3822</v>
      </c>
      <c r="B3508" s="1">
        <v>45949</v>
      </c>
      <c r="C3508" t="s">
        <v>324</v>
      </c>
      <c r="D3508" t="s">
        <v>39</v>
      </c>
      <c r="E3508" t="s">
        <v>30</v>
      </c>
      <c r="F3508">
        <v>93403.81</v>
      </c>
      <c r="G3508">
        <v>8.08</v>
      </c>
      <c r="H3508">
        <v>29025.279999999999</v>
      </c>
    </row>
    <row r="3509" spans="1:8">
      <c r="A3509" t="s">
        <v>3823</v>
      </c>
      <c r="B3509" s="1">
        <v>45454</v>
      </c>
      <c r="C3509" t="s">
        <v>115</v>
      </c>
      <c r="D3509" t="s">
        <v>14</v>
      </c>
      <c r="E3509" t="s">
        <v>17</v>
      </c>
      <c r="F3509">
        <v>235271.89</v>
      </c>
      <c r="G3509">
        <v>17.350000000000001</v>
      </c>
      <c r="H3509">
        <v>121145.3</v>
      </c>
    </row>
    <row r="3510" spans="1:8">
      <c r="A3510" t="s">
        <v>3824</v>
      </c>
      <c r="B3510" s="1">
        <v>45717</v>
      </c>
      <c r="C3510" t="s">
        <v>1657</v>
      </c>
      <c r="D3510" t="s">
        <v>10</v>
      </c>
      <c r="E3510" t="s">
        <v>30</v>
      </c>
      <c r="F3510">
        <v>153826.99</v>
      </c>
      <c r="G3510">
        <v>18.13</v>
      </c>
      <c r="H3510">
        <v>81509.55</v>
      </c>
    </row>
    <row r="3511" spans="1:8">
      <c r="A3511" t="s">
        <v>3825</v>
      </c>
      <c r="B3511" s="1">
        <v>45736</v>
      </c>
      <c r="C3511" t="s">
        <v>979</v>
      </c>
      <c r="D3511" t="s">
        <v>14</v>
      </c>
      <c r="E3511" t="s">
        <v>20</v>
      </c>
      <c r="F3511">
        <v>245521.98</v>
      </c>
      <c r="G3511">
        <v>10.34</v>
      </c>
      <c r="H3511">
        <v>106373.21</v>
      </c>
    </row>
    <row r="3512" spans="1:8">
      <c r="A3512" t="s">
        <v>3826</v>
      </c>
      <c r="B3512" s="1">
        <v>45971</v>
      </c>
      <c r="C3512" t="s">
        <v>378</v>
      </c>
      <c r="D3512" t="s">
        <v>39</v>
      </c>
      <c r="E3512" t="s">
        <v>17</v>
      </c>
      <c r="F3512">
        <v>132552.38</v>
      </c>
      <c r="G3512">
        <v>16.3</v>
      </c>
      <c r="H3512">
        <v>66401.710000000006</v>
      </c>
    </row>
    <row r="3513" spans="1:8">
      <c r="A3513" t="s">
        <v>3827</v>
      </c>
      <c r="B3513" s="1">
        <v>45620</v>
      </c>
      <c r="C3513" t="s">
        <v>486</v>
      </c>
      <c r="D3513" t="s">
        <v>10</v>
      </c>
      <c r="E3513" t="s">
        <v>20</v>
      </c>
      <c r="F3513">
        <v>134316.47</v>
      </c>
      <c r="G3513">
        <v>10.39</v>
      </c>
      <c r="H3513">
        <v>63463.09</v>
      </c>
    </row>
    <row r="3514" spans="1:8">
      <c r="A3514" t="s">
        <v>3828</v>
      </c>
      <c r="B3514" s="1">
        <v>45446</v>
      </c>
      <c r="C3514" t="s">
        <v>273</v>
      </c>
      <c r="D3514" t="s">
        <v>39</v>
      </c>
      <c r="E3514" t="s">
        <v>11</v>
      </c>
      <c r="F3514">
        <v>212568.56</v>
      </c>
      <c r="G3514">
        <v>20.36</v>
      </c>
      <c r="H3514">
        <v>115511.64</v>
      </c>
    </row>
    <row r="3515" spans="1:8">
      <c r="A3515" t="s">
        <v>3829</v>
      </c>
      <c r="B3515" s="1">
        <v>45472</v>
      </c>
      <c r="C3515" t="s">
        <v>196</v>
      </c>
      <c r="D3515" t="s">
        <v>39</v>
      </c>
      <c r="E3515" t="s">
        <v>17</v>
      </c>
      <c r="F3515">
        <v>63360.28</v>
      </c>
      <c r="G3515">
        <v>23.22</v>
      </c>
      <c r="H3515">
        <v>33359.839999999997</v>
      </c>
    </row>
    <row r="3516" spans="1:8">
      <c r="A3516" t="s">
        <v>3830</v>
      </c>
      <c r="B3516" s="1">
        <v>45605</v>
      </c>
      <c r="C3516" t="s">
        <v>336</v>
      </c>
      <c r="D3516" t="s">
        <v>10</v>
      </c>
      <c r="E3516" t="s">
        <v>11</v>
      </c>
      <c r="F3516">
        <v>154801.35</v>
      </c>
      <c r="G3516">
        <v>24.06</v>
      </c>
      <c r="H3516">
        <v>41820.06</v>
      </c>
    </row>
    <row r="3517" spans="1:8">
      <c r="A3517" t="s">
        <v>3831</v>
      </c>
      <c r="B3517" s="1">
        <v>45984</v>
      </c>
      <c r="C3517" t="s">
        <v>307</v>
      </c>
      <c r="D3517" t="s">
        <v>39</v>
      </c>
      <c r="E3517" t="s">
        <v>20</v>
      </c>
      <c r="F3517">
        <v>149702.21</v>
      </c>
      <c r="G3517">
        <v>2.2200000000000002</v>
      </c>
      <c r="H3517">
        <v>61401.599999999999</v>
      </c>
    </row>
    <row r="3518" spans="1:8">
      <c r="A3518" t="s">
        <v>3832</v>
      </c>
      <c r="B3518" s="1">
        <v>45942</v>
      </c>
      <c r="C3518" t="s">
        <v>1204</v>
      </c>
      <c r="D3518" t="s">
        <v>10</v>
      </c>
      <c r="E3518" t="s">
        <v>30</v>
      </c>
      <c r="F3518">
        <v>178100.4</v>
      </c>
      <c r="G3518">
        <v>21.45</v>
      </c>
      <c r="H3518">
        <v>81011.53</v>
      </c>
    </row>
    <row r="3519" spans="1:8">
      <c r="A3519" t="s">
        <v>3833</v>
      </c>
      <c r="B3519" s="1">
        <v>46020</v>
      </c>
      <c r="C3519" t="s">
        <v>361</v>
      </c>
      <c r="D3519" t="s">
        <v>39</v>
      </c>
      <c r="E3519" t="s">
        <v>20</v>
      </c>
      <c r="F3519">
        <v>79690.05</v>
      </c>
      <c r="G3519">
        <v>15.56</v>
      </c>
      <c r="H3519">
        <v>26763.64</v>
      </c>
    </row>
    <row r="3520" spans="1:8">
      <c r="A3520" t="s">
        <v>3834</v>
      </c>
      <c r="B3520" s="1">
        <v>45840</v>
      </c>
      <c r="C3520" t="s">
        <v>516</v>
      </c>
      <c r="D3520" t="s">
        <v>39</v>
      </c>
      <c r="E3520" t="s">
        <v>20</v>
      </c>
      <c r="F3520">
        <v>143710.45000000001</v>
      </c>
      <c r="G3520">
        <v>22.25</v>
      </c>
      <c r="H3520">
        <v>48600.22</v>
      </c>
    </row>
    <row r="3521" spans="1:8">
      <c r="A3521" t="s">
        <v>3835</v>
      </c>
      <c r="B3521" s="1">
        <v>45615</v>
      </c>
      <c r="C3521" t="s">
        <v>268</v>
      </c>
      <c r="D3521" t="s">
        <v>39</v>
      </c>
      <c r="E3521" t="s">
        <v>11</v>
      </c>
      <c r="F3521">
        <v>177949.34</v>
      </c>
      <c r="G3521">
        <v>17.41</v>
      </c>
      <c r="H3521">
        <v>78770.98</v>
      </c>
    </row>
    <row r="3522" spans="1:8">
      <c r="A3522" t="s">
        <v>3836</v>
      </c>
      <c r="B3522" s="1">
        <v>45319</v>
      </c>
      <c r="C3522" t="s">
        <v>1153</v>
      </c>
      <c r="D3522" t="s">
        <v>23</v>
      </c>
      <c r="E3522" t="s">
        <v>20</v>
      </c>
      <c r="F3522">
        <v>193325.72</v>
      </c>
      <c r="G3522">
        <v>12.62</v>
      </c>
      <c r="H3522">
        <v>57902.78</v>
      </c>
    </row>
    <row r="3523" spans="1:8">
      <c r="A3523" t="s">
        <v>3837</v>
      </c>
      <c r="B3523" s="1">
        <v>45496</v>
      </c>
      <c r="C3523" t="s">
        <v>1146</v>
      </c>
      <c r="D3523" t="s">
        <v>14</v>
      </c>
      <c r="E3523" t="s">
        <v>20</v>
      </c>
      <c r="F3523">
        <v>126199.47</v>
      </c>
      <c r="G3523">
        <v>16.39</v>
      </c>
      <c r="H3523">
        <v>65345.57</v>
      </c>
    </row>
    <row r="3524" spans="1:8">
      <c r="A3524" t="s">
        <v>3838</v>
      </c>
      <c r="B3524" s="1">
        <v>45854</v>
      </c>
      <c r="C3524" t="s">
        <v>19</v>
      </c>
      <c r="D3524" t="s">
        <v>10</v>
      </c>
      <c r="E3524" t="s">
        <v>20</v>
      </c>
      <c r="F3524">
        <v>233862.41</v>
      </c>
      <c r="G3524">
        <v>0.39</v>
      </c>
      <c r="H3524">
        <v>71768.179999999993</v>
      </c>
    </row>
    <row r="3525" spans="1:8">
      <c r="A3525" t="s">
        <v>3839</v>
      </c>
      <c r="B3525" s="1">
        <v>45639</v>
      </c>
      <c r="C3525" t="s">
        <v>886</v>
      </c>
      <c r="D3525" t="s">
        <v>14</v>
      </c>
      <c r="E3525" t="s">
        <v>20</v>
      </c>
      <c r="F3525">
        <v>35238.54</v>
      </c>
      <c r="G3525">
        <v>16.36</v>
      </c>
      <c r="H3525">
        <v>9291.39</v>
      </c>
    </row>
    <row r="3526" spans="1:8">
      <c r="A3526" t="s">
        <v>3840</v>
      </c>
      <c r="B3526" s="1">
        <v>45635</v>
      </c>
      <c r="C3526" t="s">
        <v>55</v>
      </c>
      <c r="D3526" t="s">
        <v>14</v>
      </c>
      <c r="E3526" t="s">
        <v>11</v>
      </c>
      <c r="F3526">
        <v>109228.5</v>
      </c>
      <c r="G3526">
        <v>9.76</v>
      </c>
      <c r="H3526">
        <v>29367.01</v>
      </c>
    </row>
    <row r="3527" spans="1:8">
      <c r="A3527" t="s">
        <v>3841</v>
      </c>
      <c r="B3527" s="1">
        <v>46000</v>
      </c>
      <c r="C3527" t="s">
        <v>303</v>
      </c>
      <c r="D3527" t="s">
        <v>10</v>
      </c>
      <c r="E3527" t="s">
        <v>30</v>
      </c>
      <c r="F3527">
        <v>239516.35</v>
      </c>
      <c r="G3527">
        <v>9.76</v>
      </c>
      <c r="H3527">
        <v>63950.11</v>
      </c>
    </row>
    <row r="3528" spans="1:8">
      <c r="A3528" t="s">
        <v>3842</v>
      </c>
      <c r="B3528" s="1">
        <v>45871</v>
      </c>
      <c r="C3528" t="s">
        <v>95</v>
      </c>
      <c r="D3528" t="s">
        <v>23</v>
      </c>
      <c r="E3528" t="s">
        <v>20</v>
      </c>
      <c r="F3528">
        <v>38512.04</v>
      </c>
      <c r="G3528">
        <v>14.49</v>
      </c>
      <c r="H3528">
        <v>20942.38</v>
      </c>
    </row>
    <row r="3529" spans="1:8">
      <c r="A3529" t="s">
        <v>3843</v>
      </c>
      <c r="B3529" s="1">
        <v>45955</v>
      </c>
      <c r="C3529" t="s">
        <v>102</v>
      </c>
      <c r="D3529" t="s">
        <v>23</v>
      </c>
      <c r="E3529" t="s">
        <v>20</v>
      </c>
      <c r="F3529">
        <v>115993.2</v>
      </c>
      <c r="G3529">
        <v>1.77</v>
      </c>
      <c r="H3529">
        <v>30009.34</v>
      </c>
    </row>
    <row r="3530" spans="1:8">
      <c r="A3530" t="s">
        <v>3844</v>
      </c>
      <c r="B3530" s="1">
        <v>45826</v>
      </c>
      <c r="C3530" t="s">
        <v>450</v>
      </c>
      <c r="D3530" t="s">
        <v>14</v>
      </c>
      <c r="E3530" t="s">
        <v>20</v>
      </c>
      <c r="F3530">
        <v>43496.36</v>
      </c>
      <c r="G3530">
        <v>14.59</v>
      </c>
      <c r="H3530">
        <v>22976.87</v>
      </c>
    </row>
    <row r="3531" spans="1:8">
      <c r="A3531" t="s">
        <v>3845</v>
      </c>
      <c r="B3531" s="1">
        <v>45655</v>
      </c>
      <c r="C3531" t="s">
        <v>331</v>
      </c>
      <c r="D3531" t="s">
        <v>23</v>
      </c>
      <c r="E3531" t="s">
        <v>17</v>
      </c>
      <c r="F3531">
        <v>94307.38</v>
      </c>
      <c r="G3531">
        <v>8.6</v>
      </c>
      <c r="H3531">
        <v>39870.19</v>
      </c>
    </row>
    <row r="3532" spans="1:8">
      <c r="A3532" t="s">
        <v>3846</v>
      </c>
      <c r="B3532" s="1">
        <v>46009</v>
      </c>
      <c r="C3532" t="s">
        <v>63</v>
      </c>
      <c r="D3532" t="s">
        <v>10</v>
      </c>
      <c r="E3532" t="s">
        <v>11</v>
      </c>
      <c r="F3532">
        <v>102895.25</v>
      </c>
      <c r="G3532">
        <v>9.57</v>
      </c>
      <c r="H3532">
        <v>53023.62</v>
      </c>
    </row>
    <row r="3533" spans="1:8">
      <c r="A3533" t="s">
        <v>3847</v>
      </c>
      <c r="B3533" s="1">
        <v>45596</v>
      </c>
      <c r="C3533" t="s">
        <v>842</v>
      </c>
      <c r="D3533" t="s">
        <v>23</v>
      </c>
      <c r="E3533" t="s">
        <v>11</v>
      </c>
      <c r="F3533">
        <v>207747.09</v>
      </c>
      <c r="G3533">
        <v>1.1200000000000001</v>
      </c>
      <c r="H3533">
        <v>69992.460000000006</v>
      </c>
    </row>
    <row r="3534" spans="1:8">
      <c r="A3534" t="s">
        <v>3848</v>
      </c>
      <c r="B3534" s="1">
        <v>45980</v>
      </c>
      <c r="C3534" t="s">
        <v>231</v>
      </c>
      <c r="D3534" t="s">
        <v>39</v>
      </c>
      <c r="E3534" t="s">
        <v>17</v>
      </c>
      <c r="F3534">
        <v>63468.77</v>
      </c>
      <c r="G3534">
        <v>4.38</v>
      </c>
      <c r="H3534">
        <v>29924.26</v>
      </c>
    </row>
    <row r="3535" spans="1:8">
      <c r="A3535" t="s">
        <v>3849</v>
      </c>
      <c r="B3535" s="1">
        <v>45736</v>
      </c>
      <c r="C3535" t="s">
        <v>142</v>
      </c>
      <c r="D3535" t="s">
        <v>10</v>
      </c>
      <c r="E3535" t="s">
        <v>30</v>
      </c>
      <c r="F3535">
        <v>223680.85</v>
      </c>
      <c r="G3535">
        <v>22.6</v>
      </c>
      <c r="H3535">
        <v>115825.76</v>
      </c>
    </row>
    <row r="3536" spans="1:8">
      <c r="A3536" t="s">
        <v>3850</v>
      </c>
      <c r="B3536" s="1">
        <v>45623</v>
      </c>
      <c r="C3536" t="s">
        <v>886</v>
      </c>
      <c r="D3536" t="s">
        <v>39</v>
      </c>
      <c r="E3536" t="s">
        <v>11</v>
      </c>
      <c r="F3536">
        <v>186551.16</v>
      </c>
      <c r="G3536">
        <v>2.36</v>
      </c>
      <c r="H3536">
        <v>91260.04</v>
      </c>
    </row>
    <row r="3537" spans="1:8">
      <c r="A3537" t="s">
        <v>3851</v>
      </c>
      <c r="B3537" s="1">
        <v>45453</v>
      </c>
      <c r="C3537" t="s">
        <v>624</v>
      </c>
      <c r="D3537" t="s">
        <v>14</v>
      </c>
      <c r="E3537" t="s">
        <v>11</v>
      </c>
      <c r="F3537">
        <v>235124.7</v>
      </c>
      <c r="G3537">
        <v>21.37</v>
      </c>
      <c r="H3537">
        <v>103558.87</v>
      </c>
    </row>
    <row r="3538" spans="1:8">
      <c r="A3538" t="s">
        <v>3852</v>
      </c>
      <c r="B3538" s="1">
        <v>45666</v>
      </c>
      <c r="C3538" t="s">
        <v>317</v>
      </c>
      <c r="D3538" t="s">
        <v>10</v>
      </c>
      <c r="E3538" t="s">
        <v>20</v>
      </c>
      <c r="F3538">
        <v>77930.23</v>
      </c>
      <c r="G3538">
        <v>12</v>
      </c>
      <c r="H3538">
        <v>38470.42</v>
      </c>
    </row>
    <row r="3539" spans="1:8">
      <c r="A3539" t="s">
        <v>3853</v>
      </c>
      <c r="B3539" s="1">
        <v>45553</v>
      </c>
      <c r="C3539" t="s">
        <v>615</v>
      </c>
      <c r="D3539" t="s">
        <v>10</v>
      </c>
      <c r="E3539" t="s">
        <v>20</v>
      </c>
      <c r="F3539">
        <v>241890.56</v>
      </c>
      <c r="G3539">
        <v>23.3</v>
      </c>
      <c r="H3539">
        <v>71660.929999999993</v>
      </c>
    </row>
    <row r="3540" spans="1:8">
      <c r="A3540" t="s">
        <v>3854</v>
      </c>
      <c r="B3540" s="1">
        <v>45399</v>
      </c>
      <c r="C3540" t="s">
        <v>647</v>
      </c>
      <c r="D3540" t="s">
        <v>23</v>
      </c>
      <c r="E3540" t="s">
        <v>17</v>
      </c>
      <c r="F3540">
        <v>160881.04</v>
      </c>
      <c r="G3540">
        <v>22.56</v>
      </c>
      <c r="H3540">
        <v>87493.75</v>
      </c>
    </row>
    <row r="3541" spans="1:8">
      <c r="A3541" t="s">
        <v>3855</v>
      </c>
      <c r="B3541" s="1">
        <v>45416</v>
      </c>
      <c r="C3541" t="s">
        <v>34</v>
      </c>
      <c r="D3541" t="s">
        <v>10</v>
      </c>
      <c r="E3541" t="s">
        <v>17</v>
      </c>
      <c r="F3541">
        <v>114409.63</v>
      </c>
      <c r="G3541">
        <v>24.74</v>
      </c>
      <c r="H3541">
        <v>33522.660000000003</v>
      </c>
    </row>
    <row r="3542" spans="1:8">
      <c r="A3542" t="s">
        <v>3856</v>
      </c>
      <c r="B3542" s="1">
        <v>45307</v>
      </c>
      <c r="C3542" t="s">
        <v>744</v>
      </c>
      <c r="D3542" t="s">
        <v>23</v>
      </c>
      <c r="E3542" t="s">
        <v>30</v>
      </c>
      <c r="F3542">
        <v>237950.17</v>
      </c>
      <c r="G3542">
        <v>11.36</v>
      </c>
      <c r="H3542">
        <v>101111.92</v>
      </c>
    </row>
    <row r="3543" spans="1:8">
      <c r="A3543" t="s">
        <v>3857</v>
      </c>
      <c r="B3543" s="1">
        <v>45614</v>
      </c>
      <c r="C3543" t="s">
        <v>471</v>
      </c>
      <c r="D3543" t="s">
        <v>39</v>
      </c>
      <c r="E3543" t="s">
        <v>30</v>
      </c>
      <c r="F3543">
        <v>106662.07</v>
      </c>
      <c r="G3543">
        <v>0.45</v>
      </c>
      <c r="H3543">
        <v>32588.58</v>
      </c>
    </row>
    <row r="3544" spans="1:8">
      <c r="A3544" t="s">
        <v>3858</v>
      </c>
      <c r="B3544" s="1">
        <v>45759</v>
      </c>
      <c r="C3544" t="s">
        <v>419</v>
      </c>
      <c r="D3544" t="s">
        <v>39</v>
      </c>
      <c r="E3544" t="s">
        <v>11</v>
      </c>
      <c r="F3544">
        <v>215416.39</v>
      </c>
      <c r="G3544">
        <v>24.28</v>
      </c>
      <c r="H3544">
        <v>109487.79</v>
      </c>
    </row>
    <row r="3545" spans="1:8">
      <c r="A3545" t="s">
        <v>3859</v>
      </c>
      <c r="B3545" s="1">
        <v>45402</v>
      </c>
      <c r="C3545" t="s">
        <v>432</v>
      </c>
      <c r="D3545" t="s">
        <v>39</v>
      </c>
      <c r="E3545" t="s">
        <v>11</v>
      </c>
      <c r="F3545">
        <v>188966.33</v>
      </c>
      <c r="G3545">
        <v>3.47</v>
      </c>
      <c r="H3545">
        <v>93862.98</v>
      </c>
    </row>
    <row r="3546" spans="1:8">
      <c r="A3546" t="s">
        <v>3860</v>
      </c>
      <c r="B3546" s="1">
        <v>45674</v>
      </c>
      <c r="C3546" t="s">
        <v>557</v>
      </c>
      <c r="D3546" t="s">
        <v>23</v>
      </c>
      <c r="E3546" t="s">
        <v>17</v>
      </c>
      <c r="F3546">
        <v>75920.649999999994</v>
      </c>
      <c r="G3546">
        <v>5.59</v>
      </c>
      <c r="H3546">
        <v>19879.099999999999</v>
      </c>
    </row>
    <row r="3547" spans="1:8">
      <c r="A3547" t="s">
        <v>3861</v>
      </c>
      <c r="B3547" s="1">
        <v>45655</v>
      </c>
      <c r="C3547" t="s">
        <v>158</v>
      </c>
      <c r="D3547" t="s">
        <v>10</v>
      </c>
      <c r="E3547" t="s">
        <v>30</v>
      </c>
      <c r="F3547">
        <v>89247.34</v>
      </c>
      <c r="G3547">
        <v>14.4</v>
      </c>
      <c r="H3547">
        <v>27883.200000000001</v>
      </c>
    </row>
    <row r="3548" spans="1:8">
      <c r="A3548" t="s">
        <v>3862</v>
      </c>
      <c r="B3548" s="1">
        <v>45820</v>
      </c>
      <c r="C3548" t="s">
        <v>202</v>
      </c>
      <c r="D3548" t="s">
        <v>39</v>
      </c>
      <c r="E3548" t="s">
        <v>17</v>
      </c>
      <c r="F3548">
        <v>24112.73</v>
      </c>
      <c r="G3548">
        <v>13.13</v>
      </c>
      <c r="H3548">
        <v>9538.0400000000009</v>
      </c>
    </row>
    <row r="3549" spans="1:8">
      <c r="A3549" t="s">
        <v>3863</v>
      </c>
      <c r="B3549" s="1">
        <v>45322</v>
      </c>
      <c r="C3549" t="s">
        <v>1067</v>
      </c>
      <c r="D3549" t="s">
        <v>10</v>
      </c>
      <c r="E3549" t="s">
        <v>30</v>
      </c>
      <c r="F3549">
        <v>164009.04999999999</v>
      </c>
      <c r="G3549">
        <v>3.61</v>
      </c>
      <c r="H3549">
        <v>89640.55</v>
      </c>
    </row>
    <row r="3550" spans="1:8">
      <c r="A3550" t="s">
        <v>3864</v>
      </c>
      <c r="B3550" s="1">
        <v>45915</v>
      </c>
      <c r="C3550" t="s">
        <v>288</v>
      </c>
      <c r="D3550" t="s">
        <v>10</v>
      </c>
      <c r="E3550" t="s">
        <v>11</v>
      </c>
      <c r="F3550">
        <v>135476.62</v>
      </c>
      <c r="G3550">
        <v>21.37</v>
      </c>
      <c r="H3550">
        <v>64615.8</v>
      </c>
    </row>
    <row r="3551" spans="1:8">
      <c r="A3551" t="s">
        <v>3865</v>
      </c>
      <c r="B3551" s="1">
        <v>45587</v>
      </c>
      <c r="C3551" t="s">
        <v>775</v>
      </c>
      <c r="D3551" t="s">
        <v>23</v>
      </c>
      <c r="E3551" t="s">
        <v>17</v>
      </c>
      <c r="F3551">
        <v>181277.88</v>
      </c>
      <c r="G3551">
        <v>6.22</v>
      </c>
      <c r="H3551">
        <v>45468.61</v>
      </c>
    </row>
    <row r="3552" spans="1:8">
      <c r="A3552" t="s">
        <v>3866</v>
      </c>
      <c r="B3552" s="1">
        <v>45738</v>
      </c>
      <c r="C3552" t="s">
        <v>525</v>
      </c>
      <c r="D3552" t="s">
        <v>39</v>
      </c>
      <c r="E3552" t="s">
        <v>30</v>
      </c>
      <c r="F3552">
        <v>195922.11</v>
      </c>
      <c r="G3552">
        <v>18.53</v>
      </c>
      <c r="H3552">
        <v>102810.18</v>
      </c>
    </row>
    <row r="3553" spans="1:8">
      <c r="A3553" t="s">
        <v>3867</v>
      </c>
      <c r="B3553" s="1">
        <v>45431</v>
      </c>
      <c r="C3553" t="s">
        <v>356</v>
      </c>
      <c r="D3553" t="s">
        <v>39</v>
      </c>
      <c r="E3553" t="s">
        <v>17</v>
      </c>
      <c r="F3553">
        <v>36739.17</v>
      </c>
      <c r="G3553">
        <v>18.670000000000002</v>
      </c>
      <c r="H3553">
        <v>18278.689999999999</v>
      </c>
    </row>
    <row r="3554" spans="1:8">
      <c r="A3554" t="s">
        <v>3868</v>
      </c>
      <c r="B3554" s="1">
        <v>45762</v>
      </c>
      <c r="C3554" t="s">
        <v>859</v>
      </c>
      <c r="D3554" t="s">
        <v>23</v>
      </c>
      <c r="E3554" t="s">
        <v>20</v>
      </c>
      <c r="F3554">
        <v>198324.9</v>
      </c>
      <c r="G3554">
        <v>19.18</v>
      </c>
      <c r="H3554">
        <v>85845.34</v>
      </c>
    </row>
    <row r="3555" spans="1:8">
      <c r="A3555" t="s">
        <v>3869</v>
      </c>
      <c r="B3555" s="1">
        <v>45351</v>
      </c>
      <c r="C3555" t="s">
        <v>833</v>
      </c>
      <c r="D3555" t="s">
        <v>14</v>
      </c>
      <c r="E3555" t="s">
        <v>17</v>
      </c>
      <c r="F3555">
        <v>19736.09</v>
      </c>
      <c r="G3555">
        <v>6.22</v>
      </c>
      <c r="H3555">
        <v>8612.0300000000007</v>
      </c>
    </row>
    <row r="3556" spans="1:8">
      <c r="A3556" t="s">
        <v>3870</v>
      </c>
      <c r="B3556" s="1">
        <v>45562</v>
      </c>
      <c r="C3556" t="s">
        <v>129</v>
      </c>
      <c r="D3556" t="s">
        <v>14</v>
      </c>
      <c r="E3556" t="s">
        <v>20</v>
      </c>
      <c r="F3556">
        <v>205844.99</v>
      </c>
      <c r="G3556">
        <v>12.22</v>
      </c>
      <c r="H3556">
        <v>61051.13</v>
      </c>
    </row>
    <row r="3557" spans="1:8">
      <c r="A3557" t="s">
        <v>3871</v>
      </c>
      <c r="B3557" s="1">
        <v>45312</v>
      </c>
      <c r="C3557" t="s">
        <v>71</v>
      </c>
      <c r="D3557" t="s">
        <v>23</v>
      </c>
      <c r="E3557" t="s">
        <v>20</v>
      </c>
      <c r="F3557">
        <v>167354.6</v>
      </c>
      <c r="G3557">
        <v>6.48</v>
      </c>
      <c r="H3557">
        <v>74797.53</v>
      </c>
    </row>
    <row r="3558" spans="1:8">
      <c r="A3558" t="s">
        <v>3872</v>
      </c>
      <c r="B3558" s="1">
        <v>45993</v>
      </c>
      <c r="C3558" t="s">
        <v>1234</v>
      </c>
      <c r="D3558" t="s">
        <v>14</v>
      </c>
      <c r="E3558" t="s">
        <v>11</v>
      </c>
      <c r="F3558">
        <v>129759.4</v>
      </c>
      <c r="G3558">
        <v>5.7</v>
      </c>
      <c r="H3558">
        <v>59781.16</v>
      </c>
    </row>
    <row r="3559" spans="1:8">
      <c r="A3559" t="s">
        <v>3873</v>
      </c>
      <c r="B3559" s="1">
        <v>45780</v>
      </c>
      <c r="C3559" t="s">
        <v>59</v>
      </c>
      <c r="D3559" t="s">
        <v>39</v>
      </c>
      <c r="E3559" t="s">
        <v>30</v>
      </c>
      <c r="F3559">
        <v>102995.5</v>
      </c>
      <c r="G3559">
        <v>18.649999999999999</v>
      </c>
      <c r="H3559">
        <v>41931.300000000003</v>
      </c>
    </row>
    <row r="3560" spans="1:8">
      <c r="A3560" t="s">
        <v>3874</v>
      </c>
      <c r="B3560" s="1">
        <v>45430</v>
      </c>
      <c r="C3560" t="s">
        <v>192</v>
      </c>
      <c r="D3560" t="s">
        <v>14</v>
      </c>
      <c r="E3560" t="s">
        <v>17</v>
      </c>
      <c r="F3560">
        <v>69248.44</v>
      </c>
      <c r="G3560">
        <v>5.25</v>
      </c>
      <c r="H3560">
        <v>26553.64</v>
      </c>
    </row>
    <row r="3561" spans="1:8">
      <c r="A3561" t="s">
        <v>3875</v>
      </c>
      <c r="B3561" s="1">
        <v>45925</v>
      </c>
      <c r="C3561" t="s">
        <v>200</v>
      </c>
      <c r="D3561" t="s">
        <v>23</v>
      </c>
      <c r="E3561" t="s">
        <v>20</v>
      </c>
      <c r="F3561">
        <v>11321.83</v>
      </c>
      <c r="G3561">
        <v>4.76</v>
      </c>
      <c r="H3561">
        <v>2853.59</v>
      </c>
    </row>
    <row r="3562" spans="1:8">
      <c r="A3562" t="s">
        <v>3876</v>
      </c>
      <c r="B3562" s="1">
        <v>45632</v>
      </c>
      <c r="C3562" t="s">
        <v>93</v>
      </c>
      <c r="D3562" t="s">
        <v>23</v>
      </c>
      <c r="E3562" t="s">
        <v>30</v>
      </c>
      <c r="F3562">
        <v>54115.43</v>
      </c>
      <c r="G3562">
        <v>8.1300000000000008</v>
      </c>
      <c r="H3562">
        <v>22861.9</v>
      </c>
    </row>
    <row r="3563" spans="1:8">
      <c r="A3563" t="s">
        <v>3877</v>
      </c>
      <c r="B3563" s="1">
        <v>45507</v>
      </c>
      <c r="C3563" t="s">
        <v>174</v>
      </c>
      <c r="D3563" t="s">
        <v>10</v>
      </c>
      <c r="E3563" t="s">
        <v>11</v>
      </c>
      <c r="F3563">
        <v>22995.599999999999</v>
      </c>
      <c r="G3563">
        <v>23.6</v>
      </c>
      <c r="H3563">
        <v>10733.08</v>
      </c>
    </row>
    <row r="3564" spans="1:8">
      <c r="A3564" t="s">
        <v>3878</v>
      </c>
      <c r="B3564" s="1">
        <v>45464</v>
      </c>
      <c r="C3564" t="s">
        <v>934</v>
      </c>
      <c r="D3564" t="s">
        <v>23</v>
      </c>
      <c r="E3564" t="s">
        <v>17</v>
      </c>
      <c r="F3564">
        <v>32065.72</v>
      </c>
      <c r="G3564">
        <v>16.3</v>
      </c>
      <c r="H3564">
        <v>12815.39</v>
      </c>
    </row>
    <row r="3565" spans="1:8">
      <c r="A3565" t="s">
        <v>3879</v>
      </c>
      <c r="B3565" s="1">
        <v>45661</v>
      </c>
      <c r="C3565" t="s">
        <v>907</v>
      </c>
      <c r="D3565" t="s">
        <v>14</v>
      </c>
      <c r="E3565" t="s">
        <v>17</v>
      </c>
      <c r="F3565">
        <v>130082.6</v>
      </c>
      <c r="G3565">
        <v>18.41</v>
      </c>
      <c r="H3565">
        <v>39147.379999999997</v>
      </c>
    </row>
    <row r="3566" spans="1:8">
      <c r="A3566" t="s">
        <v>3880</v>
      </c>
      <c r="B3566" s="1">
        <v>45483</v>
      </c>
      <c r="C3566" t="s">
        <v>714</v>
      </c>
      <c r="D3566" t="s">
        <v>23</v>
      </c>
      <c r="E3566" t="s">
        <v>30</v>
      </c>
      <c r="F3566">
        <v>75100.63</v>
      </c>
      <c r="G3566">
        <v>11.16</v>
      </c>
      <c r="H3566">
        <v>18855.669999999998</v>
      </c>
    </row>
    <row r="3567" spans="1:8">
      <c r="A3567" t="s">
        <v>3881</v>
      </c>
      <c r="B3567" s="1">
        <v>45464</v>
      </c>
      <c r="C3567" t="s">
        <v>63</v>
      </c>
      <c r="D3567" t="s">
        <v>10</v>
      </c>
      <c r="E3567" t="s">
        <v>11</v>
      </c>
      <c r="F3567">
        <v>50661.599999999999</v>
      </c>
      <c r="G3567">
        <v>24.87</v>
      </c>
      <c r="H3567">
        <v>14517.52</v>
      </c>
    </row>
    <row r="3568" spans="1:8">
      <c r="A3568" t="s">
        <v>3882</v>
      </c>
      <c r="B3568" s="1">
        <v>45509</v>
      </c>
      <c r="C3568" t="s">
        <v>1051</v>
      </c>
      <c r="D3568" t="s">
        <v>10</v>
      </c>
      <c r="E3568" t="s">
        <v>20</v>
      </c>
      <c r="F3568">
        <v>99573.57</v>
      </c>
      <c r="G3568">
        <v>19.18</v>
      </c>
      <c r="H3568">
        <v>51082.85</v>
      </c>
    </row>
    <row r="3569" spans="1:8">
      <c r="A3569" t="s">
        <v>3883</v>
      </c>
      <c r="B3569" s="1">
        <v>45965</v>
      </c>
      <c r="C3569" t="s">
        <v>85</v>
      </c>
      <c r="D3569" t="s">
        <v>14</v>
      </c>
      <c r="E3569" t="s">
        <v>17</v>
      </c>
      <c r="F3569">
        <v>211541.11</v>
      </c>
      <c r="G3569">
        <v>11.45</v>
      </c>
      <c r="H3569">
        <v>116227.83</v>
      </c>
    </row>
    <row r="3570" spans="1:8">
      <c r="A3570" t="s">
        <v>3884</v>
      </c>
      <c r="B3570" s="1">
        <v>45630</v>
      </c>
      <c r="C3570" t="s">
        <v>1949</v>
      </c>
      <c r="D3570" t="s">
        <v>14</v>
      </c>
      <c r="E3570" t="s">
        <v>20</v>
      </c>
      <c r="F3570">
        <v>195218.6</v>
      </c>
      <c r="G3570">
        <v>24.9</v>
      </c>
      <c r="H3570">
        <v>77013.210000000006</v>
      </c>
    </row>
    <row r="3571" spans="1:8">
      <c r="A3571" t="s">
        <v>3885</v>
      </c>
      <c r="B3571" s="1">
        <v>45399</v>
      </c>
      <c r="C3571" t="s">
        <v>505</v>
      </c>
      <c r="D3571" t="s">
        <v>10</v>
      </c>
      <c r="E3571" t="s">
        <v>30</v>
      </c>
      <c r="F3571">
        <v>169364.55</v>
      </c>
      <c r="G3571">
        <v>22.39</v>
      </c>
      <c r="H3571">
        <v>54606.5</v>
      </c>
    </row>
    <row r="3572" spans="1:8">
      <c r="A3572" t="s">
        <v>3886</v>
      </c>
      <c r="B3572" s="1">
        <v>45715</v>
      </c>
      <c r="C3572" t="s">
        <v>282</v>
      </c>
      <c r="D3572" t="s">
        <v>23</v>
      </c>
      <c r="E3572" t="s">
        <v>11</v>
      </c>
      <c r="F3572">
        <v>172115.68</v>
      </c>
      <c r="G3572">
        <v>13.07</v>
      </c>
      <c r="H3572">
        <v>73217.87</v>
      </c>
    </row>
    <row r="3573" spans="1:8">
      <c r="A3573" t="s">
        <v>3887</v>
      </c>
      <c r="B3573" s="1">
        <v>45667</v>
      </c>
      <c r="C3573" t="s">
        <v>1928</v>
      </c>
      <c r="D3573" t="s">
        <v>14</v>
      </c>
      <c r="E3573" t="s">
        <v>20</v>
      </c>
      <c r="F3573">
        <v>142521.69</v>
      </c>
      <c r="G3573">
        <v>3.01</v>
      </c>
      <c r="H3573">
        <v>60778.13</v>
      </c>
    </row>
    <row r="3574" spans="1:8">
      <c r="A3574" t="s">
        <v>3888</v>
      </c>
      <c r="B3574" s="1">
        <v>45679</v>
      </c>
      <c r="C3574" t="s">
        <v>967</v>
      </c>
      <c r="D3574" t="s">
        <v>10</v>
      </c>
      <c r="E3574" t="s">
        <v>11</v>
      </c>
      <c r="F3574">
        <v>17605.47</v>
      </c>
      <c r="G3574">
        <v>15.5</v>
      </c>
      <c r="H3574">
        <v>7513.62</v>
      </c>
    </row>
    <row r="3575" spans="1:8">
      <c r="A3575" t="s">
        <v>3889</v>
      </c>
      <c r="B3575" s="1">
        <v>45950</v>
      </c>
      <c r="C3575" t="s">
        <v>365</v>
      </c>
      <c r="D3575" t="s">
        <v>10</v>
      </c>
      <c r="E3575" t="s">
        <v>17</v>
      </c>
      <c r="F3575">
        <v>50045.54</v>
      </c>
      <c r="G3575">
        <v>17.59</v>
      </c>
      <c r="H3575">
        <v>27284.14</v>
      </c>
    </row>
    <row r="3576" spans="1:8">
      <c r="A3576" t="s">
        <v>3890</v>
      </c>
      <c r="B3576" s="1">
        <v>45933</v>
      </c>
      <c r="C3576" t="s">
        <v>775</v>
      </c>
      <c r="D3576" t="s">
        <v>10</v>
      </c>
      <c r="E3576" t="s">
        <v>17</v>
      </c>
      <c r="F3576">
        <v>190725.01</v>
      </c>
      <c r="G3576">
        <v>19.809999999999999</v>
      </c>
      <c r="H3576">
        <v>79739.929999999993</v>
      </c>
    </row>
    <row r="3577" spans="1:8">
      <c r="A3577" t="s">
        <v>3891</v>
      </c>
      <c r="B3577" s="1">
        <v>45689</v>
      </c>
      <c r="C3577" t="s">
        <v>331</v>
      </c>
      <c r="D3577" t="s">
        <v>10</v>
      </c>
      <c r="E3577" t="s">
        <v>17</v>
      </c>
      <c r="F3577">
        <v>162627.98000000001</v>
      </c>
      <c r="G3577">
        <v>14.76</v>
      </c>
      <c r="H3577">
        <v>74516.63</v>
      </c>
    </row>
    <row r="3578" spans="1:8">
      <c r="A3578" t="s">
        <v>3892</v>
      </c>
      <c r="B3578" s="1">
        <v>45840</v>
      </c>
      <c r="C3578" t="s">
        <v>298</v>
      </c>
      <c r="D3578" t="s">
        <v>39</v>
      </c>
      <c r="E3578" t="s">
        <v>11</v>
      </c>
      <c r="F3578">
        <v>92761.58</v>
      </c>
      <c r="G3578">
        <v>19.52</v>
      </c>
      <c r="H3578">
        <v>30846.799999999999</v>
      </c>
    </row>
    <row r="3579" spans="1:8">
      <c r="A3579" t="s">
        <v>3893</v>
      </c>
      <c r="B3579" s="1">
        <v>45890</v>
      </c>
      <c r="C3579" t="s">
        <v>271</v>
      </c>
      <c r="D3579" t="s">
        <v>39</v>
      </c>
      <c r="E3579" t="s">
        <v>11</v>
      </c>
      <c r="F3579">
        <v>74037.240000000005</v>
      </c>
      <c r="G3579">
        <v>24.65</v>
      </c>
      <c r="H3579">
        <v>23598.38</v>
      </c>
    </row>
    <row r="3580" spans="1:8">
      <c r="A3580" t="s">
        <v>3894</v>
      </c>
      <c r="B3580" s="1">
        <v>45567</v>
      </c>
      <c r="C3580" t="s">
        <v>810</v>
      </c>
      <c r="D3580" t="s">
        <v>14</v>
      </c>
      <c r="E3580" t="s">
        <v>20</v>
      </c>
      <c r="F3580">
        <v>87557.18</v>
      </c>
      <c r="G3580">
        <v>20.45</v>
      </c>
      <c r="H3580">
        <v>35570.620000000003</v>
      </c>
    </row>
    <row r="3581" spans="1:8">
      <c r="A3581" t="s">
        <v>3895</v>
      </c>
      <c r="B3581" s="1">
        <v>45529</v>
      </c>
      <c r="C3581" t="s">
        <v>1343</v>
      </c>
      <c r="D3581" t="s">
        <v>14</v>
      </c>
      <c r="E3581" t="s">
        <v>30</v>
      </c>
      <c r="F3581">
        <v>186427.8</v>
      </c>
      <c r="G3581">
        <v>5.98</v>
      </c>
      <c r="H3581">
        <v>74908.740000000005</v>
      </c>
    </row>
    <row r="3582" spans="1:8">
      <c r="A3582" t="s">
        <v>3896</v>
      </c>
      <c r="B3582" s="1">
        <v>46002</v>
      </c>
      <c r="C3582" t="s">
        <v>81</v>
      </c>
      <c r="D3582" t="s">
        <v>10</v>
      </c>
      <c r="E3582" t="s">
        <v>17</v>
      </c>
      <c r="F3582">
        <v>224456.39</v>
      </c>
      <c r="G3582">
        <v>16.149999999999999</v>
      </c>
      <c r="H3582">
        <v>84067.07</v>
      </c>
    </row>
    <row r="3583" spans="1:8">
      <c r="A3583" t="s">
        <v>3897</v>
      </c>
      <c r="B3583" s="1">
        <v>45374</v>
      </c>
      <c r="C3583" t="s">
        <v>207</v>
      </c>
      <c r="D3583" t="s">
        <v>39</v>
      </c>
      <c r="E3583" t="s">
        <v>20</v>
      </c>
      <c r="F3583">
        <v>149702.57999999999</v>
      </c>
      <c r="G3583">
        <v>8.65</v>
      </c>
      <c r="H3583">
        <v>77192.490000000005</v>
      </c>
    </row>
    <row r="3584" spans="1:8">
      <c r="A3584" t="s">
        <v>3898</v>
      </c>
      <c r="B3584" s="1">
        <v>45943</v>
      </c>
      <c r="C3584" t="s">
        <v>672</v>
      </c>
      <c r="D3584" t="s">
        <v>14</v>
      </c>
      <c r="E3584" t="s">
        <v>11</v>
      </c>
      <c r="F3584">
        <v>224241.64</v>
      </c>
      <c r="G3584">
        <v>12.77</v>
      </c>
      <c r="H3584">
        <v>96383.47</v>
      </c>
    </row>
    <row r="3585" spans="1:8">
      <c r="A3585" t="s">
        <v>3899</v>
      </c>
      <c r="B3585" s="1">
        <v>45607</v>
      </c>
      <c r="C3585" t="s">
        <v>667</v>
      </c>
      <c r="D3585" t="s">
        <v>23</v>
      </c>
      <c r="E3585" t="s">
        <v>30</v>
      </c>
      <c r="F3585">
        <v>63006.63</v>
      </c>
      <c r="G3585">
        <v>8.83</v>
      </c>
      <c r="H3585">
        <v>16476.310000000001</v>
      </c>
    </row>
    <row r="3586" spans="1:8">
      <c r="A3586" t="s">
        <v>3900</v>
      </c>
      <c r="B3586" s="1">
        <v>45663</v>
      </c>
      <c r="C3586" t="s">
        <v>303</v>
      </c>
      <c r="D3586" t="s">
        <v>39</v>
      </c>
      <c r="E3586" t="s">
        <v>30</v>
      </c>
      <c r="F3586">
        <v>107517.99</v>
      </c>
      <c r="G3586">
        <v>12.22</v>
      </c>
      <c r="H3586">
        <v>53925.5</v>
      </c>
    </row>
    <row r="3587" spans="1:8">
      <c r="A3587" t="s">
        <v>3901</v>
      </c>
      <c r="B3587" s="1">
        <v>45797</v>
      </c>
      <c r="C3587" t="s">
        <v>115</v>
      </c>
      <c r="D3587" t="s">
        <v>23</v>
      </c>
      <c r="E3587" t="s">
        <v>30</v>
      </c>
      <c r="F3587">
        <v>37270.18</v>
      </c>
      <c r="G3587">
        <v>5.44</v>
      </c>
      <c r="H3587">
        <v>15165.94</v>
      </c>
    </row>
    <row r="3588" spans="1:8">
      <c r="A3588" t="s">
        <v>3902</v>
      </c>
      <c r="B3588" s="1">
        <v>45967</v>
      </c>
      <c r="C3588" t="s">
        <v>430</v>
      </c>
      <c r="D3588" t="s">
        <v>10</v>
      </c>
      <c r="E3588" t="s">
        <v>30</v>
      </c>
      <c r="F3588">
        <v>137372.16</v>
      </c>
      <c r="G3588">
        <v>6.4</v>
      </c>
      <c r="H3588">
        <v>43750.06</v>
      </c>
    </row>
    <row r="3589" spans="1:8">
      <c r="A3589" t="s">
        <v>3903</v>
      </c>
      <c r="B3589" s="1">
        <v>45568</v>
      </c>
      <c r="C3589" t="s">
        <v>27</v>
      </c>
      <c r="D3589" t="s">
        <v>14</v>
      </c>
      <c r="E3589" t="s">
        <v>30</v>
      </c>
      <c r="F3589">
        <v>20727.66</v>
      </c>
      <c r="G3589">
        <v>2.5099999999999998</v>
      </c>
      <c r="H3589">
        <v>7260.77</v>
      </c>
    </row>
    <row r="3590" spans="1:8">
      <c r="A3590" t="s">
        <v>3904</v>
      </c>
      <c r="B3590" s="1">
        <v>45964</v>
      </c>
      <c r="C3590" t="s">
        <v>243</v>
      </c>
      <c r="D3590" t="s">
        <v>39</v>
      </c>
      <c r="E3590" t="s">
        <v>20</v>
      </c>
      <c r="F3590">
        <v>34521.089999999997</v>
      </c>
      <c r="G3590">
        <v>12.52</v>
      </c>
      <c r="H3590">
        <v>9989.08</v>
      </c>
    </row>
    <row r="3591" spans="1:8">
      <c r="A3591" t="s">
        <v>3905</v>
      </c>
      <c r="B3591" s="1">
        <v>45989</v>
      </c>
      <c r="C3591" t="s">
        <v>219</v>
      </c>
      <c r="D3591" t="s">
        <v>23</v>
      </c>
      <c r="E3591" t="s">
        <v>11</v>
      </c>
      <c r="F3591">
        <v>11856.92</v>
      </c>
      <c r="G3591">
        <v>18.489999999999998</v>
      </c>
      <c r="H3591">
        <v>4464.6899999999996</v>
      </c>
    </row>
    <row r="3592" spans="1:8">
      <c r="A3592" t="s">
        <v>3906</v>
      </c>
      <c r="B3592" s="1">
        <v>45418</v>
      </c>
      <c r="C3592" t="s">
        <v>184</v>
      </c>
      <c r="D3592" t="s">
        <v>39</v>
      </c>
      <c r="E3592" t="s">
        <v>20</v>
      </c>
      <c r="F3592">
        <v>10960.04</v>
      </c>
      <c r="G3592">
        <v>20.98</v>
      </c>
      <c r="H3592">
        <v>3413.16</v>
      </c>
    </row>
    <row r="3593" spans="1:8">
      <c r="A3593" t="s">
        <v>3907</v>
      </c>
      <c r="B3593" s="1">
        <v>45494</v>
      </c>
      <c r="C3593" t="s">
        <v>245</v>
      </c>
      <c r="D3593" t="s">
        <v>10</v>
      </c>
      <c r="E3593" t="s">
        <v>30</v>
      </c>
      <c r="F3593">
        <v>195536.66</v>
      </c>
      <c r="G3593">
        <v>19.170000000000002</v>
      </c>
      <c r="H3593">
        <v>55431.18</v>
      </c>
    </row>
    <row r="3594" spans="1:8">
      <c r="A3594" t="s">
        <v>3908</v>
      </c>
      <c r="B3594" s="1">
        <v>45710</v>
      </c>
      <c r="C3594" t="s">
        <v>1078</v>
      </c>
      <c r="D3594" t="s">
        <v>39</v>
      </c>
      <c r="E3594" t="s">
        <v>11</v>
      </c>
      <c r="F3594">
        <v>150222.35999999999</v>
      </c>
      <c r="G3594">
        <v>16.72</v>
      </c>
      <c r="H3594">
        <v>57313.62</v>
      </c>
    </row>
    <row r="3595" spans="1:8">
      <c r="A3595" t="s">
        <v>3909</v>
      </c>
      <c r="B3595" s="1">
        <v>45608</v>
      </c>
      <c r="C3595" t="s">
        <v>509</v>
      </c>
      <c r="D3595" t="s">
        <v>39</v>
      </c>
      <c r="E3595" t="s">
        <v>17</v>
      </c>
      <c r="F3595">
        <v>191416.78</v>
      </c>
      <c r="G3595">
        <v>5.1100000000000003</v>
      </c>
      <c r="H3595">
        <v>56115.51</v>
      </c>
    </row>
    <row r="3596" spans="1:8">
      <c r="A3596" t="s">
        <v>3910</v>
      </c>
      <c r="B3596" s="1">
        <v>45519</v>
      </c>
      <c r="C3596" t="s">
        <v>577</v>
      </c>
      <c r="D3596" t="s">
        <v>10</v>
      </c>
      <c r="E3596" t="s">
        <v>30</v>
      </c>
      <c r="F3596">
        <v>127346.55</v>
      </c>
      <c r="G3596">
        <v>13.76</v>
      </c>
      <c r="H3596">
        <v>32322.21</v>
      </c>
    </row>
    <row r="3597" spans="1:8">
      <c r="A3597" t="s">
        <v>3911</v>
      </c>
      <c r="B3597" s="1">
        <v>45432</v>
      </c>
      <c r="C3597" t="s">
        <v>403</v>
      </c>
      <c r="D3597" t="s">
        <v>10</v>
      </c>
      <c r="E3597" t="s">
        <v>17</v>
      </c>
      <c r="F3597">
        <v>93300.82</v>
      </c>
      <c r="G3597">
        <v>16.329999999999998</v>
      </c>
      <c r="H3597">
        <v>33565.53</v>
      </c>
    </row>
    <row r="3598" spans="1:8">
      <c r="A3598" t="s">
        <v>3912</v>
      </c>
      <c r="B3598" s="1">
        <v>45353</v>
      </c>
      <c r="C3598" t="s">
        <v>490</v>
      </c>
      <c r="D3598" t="s">
        <v>39</v>
      </c>
      <c r="E3598" t="s">
        <v>20</v>
      </c>
      <c r="F3598">
        <v>155363.01</v>
      </c>
      <c r="G3598">
        <v>4.72</v>
      </c>
      <c r="H3598">
        <v>52787.47</v>
      </c>
    </row>
    <row r="3599" spans="1:8">
      <c r="A3599" t="s">
        <v>3913</v>
      </c>
      <c r="B3599" s="1">
        <v>45970</v>
      </c>
      <c r="C3599" t="s">
        <v>610</v>
      </c>
      <c r="D3599" t="s">
        <v>14</v>
      </c>
      <c r="E3599" t="s">
        <v>30</v>
      </c>
      <c r="F3599">
        <v>230025.93</v>
      </c>
      <c r="G3599">
        <v>15.39</v>
      </c>
      <c r="H3599">
        <v>106157.94</v>
      </c>
    </row>
    <row r="3600" spans="1:8">
      <c r="A3600" t="s">
        <v>3914</v>
      </c>
      <c r="B3600" s="1">
        <v>45371</v>
      </c>
      <c r="C3600" t="s">
        <v>439</v>
      </c>
      <c r="D3600" t="s">
        <v>14</v>
      </c>
      <c r="E3600" t="s">
        <v>30</v>
      </c>
      <c r="F3600">
        <v>33584.68</v>
      </c>
      <c r="G3600">
        <v>13.11</v>
      </c>
      <c r="H3600">
        <v>17944.759999999998</v>
      </c>
    </row>
    <row r="3601" spans="1:8">
      <c r="A3601" t="s">
        <v>3915</v>
      </c>
      <c r="B3601" s="1">
        <v>45986</v>
      </c>
      <c r="C3601" t="s">
        <v>271</v>
      </c>
      <c r="D3601" t="s">
        <v>39</v>
      </c>
      <c r="E3601" t="s">
        <v>17</v>
      </c>
      <c r="F3601">
        <v>83153.179999999993</v>
      </c>
      <c r="G3601">
        <v>12.64</v>
      </c>
      <c r="H3601">
        <v>26663.85</v>
      </c>
    </row>
    <row r="3602" spans="1:8">
      <c r="A3602" t="s">
        <v>3916</v>
      </c>
      <c r="B3602" s="1">
        <v>45833</v>
      </c>
      <c r="C3602" t="s">
        <v>555</v>
      </c>
      <c r="D3602" t="s">
        <v>39</v>
      </c>
      <c r="E3602" t="s">
        <v>11</v>
      </c>
      <c r="F3602">
        <v>48696.09</v>
      </c>
      <c r="G3602">
        <v>13.88</v>
      </c>
      <c r="H3602">
        <v>12590.26</v>
      </c>
    </row>
    <row r="3603" spans="1:8">
      <c r="A3603" t="s">
        <v>3917</v>
      </c>
      <c r="B3603" s="1">
        <v>45682</v>
      </c>
      <c r="C3603" t="s">
        <v>631</v>
      </c>
      <c r="D3603" t="s">
        <v>39</v>
      </c>
      <c r="E3603" t="s">
        <v>11</v>
      </c>
      <c r="F3603">
        <v>54833.71</v>
      </c>
      <c r="G3603">
        <v>20.83</v>
      </c>
      <c r="H3603">
        <v>16347.29</v>
      </c>
    </row>
    <row r="3604" spans="1:8">
      <c r="A3604" t="s">
        <v>3918</v>
      </c>
      <c r="B3604" s="1">
        <v>45696</v>
      </c>
      <c r="C3604" t="s">
        <v>219</v>
      </c>
      <c r="D3604" t="s">
        <v>23</v>
      </c>
      <c r="E3604" t="s">
        <v>30</v>
      </c>
      <c r="F3604">
        <v>189970.14</v>
      </c>
      <c r="G3604">
        <v>12.55</v>
      </c>
      <c r="H3604">
        <v>92532.3</v>
      </c>
    </row>
    <row r="3605" spans="1:8">
      <c r="A3605" t="s">
        <v>3919</v>
      </c>
      <c r="B3605" s="1">
        <v>45331</v>
      </c>
      <c r="C3605" t="s">
        <v>378</v>
      </c>
      <c r="D3605" t="s">
        <v>10</v>
      </c>
      <c r="E3605" t="s">
        <v>11</v>
      </c>
      <c r="F3605">
        <v>139227.18</v>
      </c>
      <c r="G3605">
        <v>22.14</v>
      </c>
      <c r="H3605">
        <v>45409.59</v>
      </c>
    </row>
    <row r="3606" spans="1:8">
      <c r="A3606" t="s">
        <v>3920</v>
      </c>
      <c r="B3606" s="1">
        <v>45738</v>
      </c>
      <c r="C3606" t="s">
        <v>266</v>
      </c>
      <c r="D3606" t="s">
        <v>10</v>
      </c>
      <c r="E3606" t="s">
        <v>20</v>
      </c>
      <c r="F3606">
        <v>176313.4</v>
      </c>
      <c r="G3606">
        <v>11.97</v>
      </c>
      <c r="H3606">
        <v>67699.33</v>
      </c>
    </row>
    <row r="3607" spans="1:8">
      <c r="A3607" t="s">
        <v>3921</v>
      </c>
      <c r="B3607" s="1">
        <v>45814</v>
      </c>
      <c r="C3607" t="s">
        <v>496</v>
      </c>
      <c r="D3607" t="s">
        <v>10</v>
      </c>
      <c r="E3607" t="s">
        <v>11</v>
      </c>
      <c r="F3607">
        <v>107872.21</v>
      </c>
      <c r="G3607">
        <v>11.82</v>
      </c>
      <c r="H3607">
        <v>38390.199999999997</v>
      </c>
    </row>
    <row r="3608" spans="1:8">
      <c r="A3608" t="s">
        <v>3922</v>
      </c>
      <c r="B3608" s="1">
        <v>45968</v>
      </c>
      <c r="C3608" t="s">
        <v>356</v>
      </c>
      <c r="D3608" t="s">
        <v>39</v>
      </c>
      <c r="E3608" t="s">
        <v>30</v>
      </c>
      <c r="F3608">
        <v>46147.3</v>
      </c>
      <c r="G3608">
        <v>17</v>
      </c>
      <c r="H3608">
        <v>14721.91</v>
      </c>
    </row>
    <row r="3609" spans="1:8">
      <c r="A3609" t="s">
        <v>3923</v>
      </c>
      <c r="B3609" s="1">
        <v>45733</v>
      </c>
      <c r="C3609" t="s">
        <v>131</v>
      </c>
      <c r="D3609" t="s">
        <v>14</v>
      </c>
      <c r="E3609" t="s">
        <v>20</v>
      </c>
      <c r="F3609">
        <v>190712.39</v>
      </c>
      <c r="G3609">
        <v>16.54</v>
      </c>
      <c r="H3609">
        <v>83935.12</v>
      </c>
    </row>
    <row r="3610" spans="1:8">
      <c r="A3610" t="s">
        <v>3924</v>
      </c>
      <c r="B3610" s="1">
        <v>45369</v>
      </c>
      <c r="C3610" t="s">
        <v>479</v>
      </c>
      <c r="D3610" t="s">
        <v>10</v>
      </c>
      <c r="E3610" t="s">
        <v>20</v>
      </c>
      <c r="F3610">
        <v>168341.03</v>
      </c>
      <c r="G3610">
        <v>0.83</v>
      </c>
      <c r="H3610">
        <v>50002.33</v>
      </c>
    </row>
    <row r="3611" spans="1:8">
      <c r="A3611" t="s">
        <v>3925</v>
      </c>
      <c r="B3611" s="1">
        <v>45960</v>
      </c>
      <c r="C3611" t="s">
        <v>714</v>
      </c>
      <c r="D3611" t="s">
        <v>39</v>
      </c>
      <c r="E3611" t="s">
        <v>17</v>
      </c>
      <c r="F3611">
        <v>228391.39</v>
      </c>
      <c r="G3611">
        <v>10.94</v>
      </c>
      <c r="H3611">
        <v>121810.11</v>
      </c>
    </row>
    <row r="3612" spans="1:8">
      <c r="A3612" t="s">
        <v>3926</v>
      </c>
      <c r="B3612" s="1">
        <v>45966</v>
      </c>
      <c r="C3612" t="s">
        <v>77</v>
      </c>
      <c r="D3612" t="s">
        <v>10</v>
      </c>
      <c r="E3612" t="s">
        <v>20</v>
      </c>
      <c r="F3612">
        <v>66727.509999999995</v>
      </c>
      <c r="G3612">
        <v>18.32</v>
      </c>
      <c r="H3612">
        <v>28296.85</v>
      </c>
    </row>
    <row r="3613" spans="1:8">
      <c r="A3613" t="s">
        <v>3927</v>
      </c>
      <c r="B3613" s="1">
        <v>45652</v>
      </c>
      <c r="C3613" t="s">
        <v>135</v>
      </c>
      <c r="D3613" t="s">
        <v>23</v>
      </c>
      <c r="E3613" t="s">
        <v>17</v>
      </c>
      <c r="F3613">
        <v>171936.91</v>
      </c>
      <c r="G3613">
        <v>18.66</v>
      </c>
      <c r="H3613">
        <v>79583.399999999994</v>
      </c>
    </row>
    <row r="3614" spans="1:8">
      <c r="A3614" t="s">
        <v>3928</v>
      </c>
      <c r="B3614" s="1">
        <v>45802</v>
      </c>
      <c r="C3614" t="s">
        <v>1137</v>
      </c>
      <c r="D3614" t="s">
        <v>14</v>
      </c>
      <c r="E3614" t="s">
        <v>17</v>
      </c>
      <c r="F3614">
        <v>29891.47</v>
      </c>
      <c r="G3614">
        <v>3.62</v>
      </c>
      <c r="H3614">
        <v>11145.01</v>
      </c>
    </row>
    <row r="3615" spans="1:8">
      <c r="A3615" t="s">
        <v>3929</v>
      </c>
      <c r="B3615" s="1">
        <v>45653</v>
      </c>
      <c r="C3615" t="s">
        <v>790</v>
      </c>
      <c r="D3615" t="s">
        <v>10</v>
      </c>
      <c r="E3615" t="s">
        <v>30</v>
      </c>
      <c r="F3615">
        <v>52690.57</v>
      </c>
      <c r="G3615">
        <v>15.42</v>
      </c>
      <c r="H3615">
        <v>14321.17</v>
      </c>
    </row>
    <row r="3616" spans="1:8">
      <c r="A3616" t="s">
        <v>3930</v>
      </c>
      <c r="B3616" s="1">
        <v>45809</v>
      </c>
      <c r="C3616" t="s">
        <v>1146</v>
      </c>
      <c r="D3616" t="s">
        <v>39</v>
      </c>
      <c r="E3616" t="s">
        <v>17</v>
      </c>
      <c r="F3616">
        <v>104018.21</v>
      </c>
      <c r="G3616">
        <v>24.62</v>
      </c>
      <c r="H3616">
        <v>34142.71</v>
      </c>
    </row>
    <row r="3617" spans="1:8">
      <c r="A3617" t="s">
        <v>3931</v>
      </c>
      <c r="B3617" s="1">
        <v>45346</v>
      </c>
      <c r="C3617" t="s">
        <v>215</v>
      </c>
      <c r="D3617" t="s">
        <v>10</v>
      </c>
      <c r="E3617" t="s">
        <v>11</v>
      </c>
      <c r="F3617">
        <v>94141.25</v>
      </c>
      <c r="G3617">
        <v>0.99</v>
      </c>
      <c r="H3617">
        <v>42299.360000000001</v>
      </c>
    </row>
    <row r="3618" spans="1:8">
      <c r="A3618" t="s">
        <v>3932</v>
      </c>
      <c r="B3618" s="1">
        <v>45748</v>
      </c>
      <c r="C3618" t="s">
        <v>505</v>
      </c>
      <c r="D3618" t="s">
        <v>39</v>
      </c>
      <c r="E3618" t="s">
        <v>20</v>
      </c>
      <c r="F3618">
        <v>26820.91</v>
      </c>
      <c r="G3618">
        <v>23.17</v>
      </c>
      <c r="H3618">
        <v>9636.58</v>
      </c>
    </row>
    <row r="3619" spans="1:8">
      <c r="A3619" t="s">
        <v>3933</v>
      </c>
      <c r="B3619" s="1">
        <v>45405</v>
      </c>
      <c r="C3619" t="s">
        <v>180</v>
      </c>
      <c r="D3619" t="s">
        <v>23</v>
      </c>
      <c r="E3619" t="s">
        <v>20</v>
      </c>
      <c r="F3619">
        <v>180044.99</v>
      </c>
      <c r="G3619">
        <v>5.5</v>
      </c>
      <c r="H3619">
        <v>62793.71</v>
      </c>
    </row>
    <row r="3620" spans="1:8">
      <c r="A3620" t="s">
        <v>3934</v>
      </c>
      <c r="B3620" s="1">
        <v>45802</v>
      </c>
      <c r="C3620" t="s">
        <v>1188</v>
      </c>
      <c r="D3620" t="s">
        <v>23</v>
      </c>
      <c r="E3620" t="s">
        <v>17</v>
      </c>
      <c r="F3620">
        <v>34905.65</v>
      </c>
      <c r="G3620">
        <v>6.83</v>
      </c>
      <c r="H3620">
        <v>8743.34</v>
      </c>
    </row>
    <row r="3621" spans="1:8">
      <c r="A3621" t="s">
        <v>3935</v>
      </c>
      <c r="B3621" s="1">
        <v>45468</v>
      </c>
      <c r="C3621" t="s">
        <v>126</v>
      </c>
      <c r="D3621" t="s">
        <v>10</v>
      </c>
      <c r="E3621" t="s">
        <v>17</v>
      </c>
      <c r="F3621">
        <v>141555.6</v>
      </c>
      <c r="G3621">
        <v>4.5999999999999996</v>
      </c>
      <c r="H3621">
        <v>51913.8</v>
      </c>
    </row>
    <row r="3622" spans="1:8">
      <c r="A3622" t="s">
        <v>3936</v>
      </c>
      <c r="B3622" s="1">
        <v>45647</v>
      </c>
      <c r="C3622" t="s">
        <v>545</v>
      </c>
      <c r="D3622" t="s">
        <v>14</v>
      </c>
      <c r="E3622" t="s">
        <v>17</v>
      </c>
      <c r="F3622">
        <v>113236.55</v>
      </c>
      <c r="G3622">
        <v>13.78</v>
      </c>
      <c r="H3622">
        <v>47660.88</v>
      </c>
    </row>
    <row r="3623" spans="1:8">
      <c r="A3623" t="s">
        <v>3937</v>
      </c>
      <c r="B3623" s="1">
        <v>45306</v>
      </c>
      <c r="C3623" t="s">
        <v>65</v>
      </c>
      <c r="D3623" t="s">
        <v>23</v>
      </c>
      <c r="E3623" t="s">
        <v>30</v>
      </c>
      <c r="F3623">
        <v>169454.73</v>
      </c>
      <c r="G3623">
        <v>5.45</v>
      </c>
      <c r="H3623">
        <v>78268.41</v>
      </c>
    </row>
    <row r="3624" spans="1:8">
      <c r="A3624" t="s">
        <v>3938</v>
      </c>
      <c r="B3624" s="1">
        <v>45998</v>
      </c>
      <c r="C3624" t="s">
        <v>538</v>
      </c>
      <c r="D3624" t="s">
        <v>39</v>
      </c>
      <c r="E3624" t="s">
        <v>30</v>
      </c>
      <c r="F3624">
        <v>206410.3</v>
      </c>
      <c r="G3624">
        <v>23.45</v>
      </c>
      <c r="H3624">
        <v>95895.69</v>
      </c>
    </row>
    <row r="3625" spans="1:8">
      <c r="A3625" t="s">
        <v>3939</v>
      </c>
      <c r="B3625" s="1">
        <v>45359</v>
      </c>
      <c r="C3625" t="s">
        <v>22</v>
      </c>
      <c r="D3625" t="s">
        <v>10</v>
      </c>
      <c r="E3625" t="s">
        <v>17</v>
      </c>
      <c r="F3625">
        <v>191102.66</v>
      </c>
      <c r="G3625">
        <v>5.47</v>
      </c>
      <c r="H3625">
        <v>102235.37</v>
      </c>
    </row>
    <row r="3626" spans="1:8">
      <c r="A3626" t="s">
        <v>3940</v>
      </c>
      <c r="B3626" s="1">
        <v>45481</v>
      </c>
      <c r="C3626" t="s">
        <v>548</v>
      </c>
      <c r="D3626" t="s">
        <v>14</v>
      </c>
      <c r="E3626" t="s">
        <v>11</v>
      </c>
      <c r="F3626">
        <v>138255.04000000001</v>
      </c>
      <c r="G3626">
        <v>10.81</v>
      </c>
      <c r="H3626">
        <v>47070.31</v>
      </c>
    </row>
    <row r="3627" spans="1:8">
      <c r="A3627" t="s">
        <v>3941</v>
      </c>
      <c r="B3627" s="1">
        <v>45859</v>
      </c>
      <c r="C3627" t="s">
        <v>974</v>
      </c>
      <c r="D3627" t="s">
        <v>10</v>
      </c>
      <c r="E3627" t="s">
        <v>20</v>
      </c>
      <c r="F3627">
        <v>56219.72</v>
      </c>
      <c r="G3627">
        <v>2.57</v>
      </c>
      <c r="H3627">
        <v>28066.42</v>
      </c>
    </row>
    <row r="3628" spans="1:8">
      <c r="A3628" t="s">
        <v>3942</v>
      </c>
      <c r="B3628" s="1">
        <v>45940</v>
      </c>
      <c r="C3628" t="s">
        <v>714</v>
      </c>
      <c r="D3628" t="s">
        <v>14</v>
      </c>
      <c r="E3628" t="s">
        <v>17</v>
      </c>
      <c r="F3628">
        <v>120909.47</v>
      </c>
      <c r="G3628">
        <v>12.53</v>
      </c>
      <c r="H3628">
        <v>62282.65</v>
      </c>
    </row>
    <row r="3629" spans="1:8">
      <c r="A3629" t="s">
        <v>3943</v>
      </c>
      <c r="B3629" s="1">
        <v>45781</v>
      </c>
      <c r="C3629" t="s">
        <v>810</v>
      </c>
      <c r="D3629" t="s">
        <v>39</v>
      </c>
      <c r="E3629" t="s">
        <v>17</v>
      </c>
      <c r="F3629">
        <v>199542.82</v>
      </c>
      <c r="G3629">
        <v>23.22</v>
      </c>
      <c r="H3629">
        <v>76845.119999999995</v>
      </c>
    </row>
    <row r="3630" spans="1:8">
      <c r="A3630" t="s">
        <v>3944</v>
      </c>
      <c r="B3630" s="1">
        <v>45808</v>
      </c>
      <c r="C3630" t="s">
        <v>111</v>
      </c>
      <c r="D3630" t="s">
        <v>14</v>
      </c>
      <c r="E3630" t="s">
        <v>20</v>
      </c>
      <c r="F3630">
        <v>221635</v>
      </c>
      <c r="G3630">
        <v>16.690000000000001</v>
      </c>
      <c r="H3630">
        <v>79918.759999999995</v>
      </c>
    </row>
    <row r="3631" spans="1:8">
      <c r="A3631" t="s">
        <v>3945</v>
      </c>
      <c r="B3631" s="1">
        <v>45972</v>
      </c>
      <c r="C3631" t="s">
        <v>273</v>
      </c>
      <c r="D3631" t="s">
        <v>14</v>
      </c>
      <c r="E3631" t="s">
        <v>30</v>
      </c>
      <c r="F3631">
        <v>237386.73</v>
      </c>
      <c r="G3631">
        <v>1.29</v>
      </c>
      <c r="H3631">
        <v>66251.490000000005</v>
      </c>
    </row>
    <row r="3632" spans="1:8">
      <c r="A3632" t="s">
        <v>3946</v>
      </c>
      <c r="B3632" s="1">
        <v>45784</v>
      </c>
      <c r="C3632" t="s">
        <v>350</v>
      </c>
      <c r="D3632" t="s">
        <v>23</v>
      </c>
      <c r="E3632" t="s">
        <v>30</v>
      </c>
      <c r="F3632">
        <v>191962.12</v>
      </c>
      <c r="G3632">
        <v>11.11</v>
      </c>
      <c r="H3632">
        <v>49901.760000000002</v>
      </c>
    </row>
    <row r="3633" spans="1:8">
      <c r="A3633" t="s">
        <v>3947</v>
      </c>
      <c r="B3633" s="1">
        <v>45903</v>
      </c>
      <c r="C3633" t="s">
        <v>49</v>
      </c>
      <c r="D3633" t="s">
        <v>14</v>
      </c>
      <c r="E3633" t="s">
        <v>20</v>
      </c>
      <c r="F3633">
        <v>110244.4</v>
      </c>
      <c r="G3633">
        <v>16.07</v>
      </c>
      <c r="H3633">
        <v>53080.36</v>
      </c>
    </row>
    <row r="3634" spans="1:8">
      <c r="A3634" t="s">
        <v>3948</v>
      </c>
      <c r="B3634" s="1">
        <v>45791</v>
      </c>
      <c r="C3634" t="s">
        <v>282</v>
      </c>
      <c r="D3634" t="s">
        <v>23</v>
      </c>
      <c r="E3634" t="s">
        <v>17</v>
      </c>
      <c r="F3634">
        <v>230042.28</v>
      </c>
      <c r="G3634">
        <v>0.99</v>
      </c>
      <c r="H3634">
        <v>87064.34</v>
      </c>
    </row>
    <row r="3635" spans="1:8">
      <c r="A3635" t="s">
        <v>3949</v>
      </c>
      <c r="B3635" s="1">
        <v>45426</v>
      </c>
      <c r="C3635" t="s">
        <v>505</v>
      </c>
      <c r="D3635" t="s">
        <v>10</v>
      </c>
      <c r="E3635" t="s">
        <v>17</v>
      </c>
      <c r="F3635">
        <v>53569.22</v>
      </c>
      <c r="G3635">
        <v>21.48</v>
      </c>
      <c r="H3635">
        <v>25292.23</v>
      </c>
    </row>
    <row r="3636" spans="1:8">
      <c r="A3636" t="s">
        <v>3950</v>
      </c>
      <c r="B3636" s="1">
        <v>45637</v>
      </c>
      <c r="C3636" t="s">
        <v>350</v>
      </c>
      <c r="D3636" t="s">
        <v>14</v>
      </c>
      <c r="E3636" t="s">
        <v>30</v>
      </c>
      <c r="F3636">
        <v>56779.38</v>
      </c>
      <c r="G3636">
        <v>22.21</v>
      </c>
      <c r="H3636">
        <v>29513.02</v>
      </c>
    </row>
    <row r="3637" spans="1:8">
      <c r="A3637" t="s">
        <v>3951</v>
      </c>
      <c r="B3637" s="1">
        <v>45564</v>
      </c>
      <c r="C3637" t="s">
        <v>1928</v>
      </c>
      <c r="D3637" t="s">
        <v>10</v>
      </c>
      <c r="E3637" t="s">
        <v>30</v>
      </c>
      <c r="F3637">
        <v>24384.41</v>
      </c>
      <c r="G3637">
        <v>2.1800000000000002</v>
      </c>
      <c r="H3637">
        <v>7110.86</v>
      </c>
    </row>
    <row r="3638" spans="1:8">
      <c r="A3638" t="s">
        <v>3952</v>
      </c>
      <c r="B3638" s="1">
        <v>45831</v>
      </c>
      <c r="C3638" t="s">
        <v>859</v>
      </c>
      <c r="D3638" t="s">
        <v>10</v>
      </c>
      <c r="E3638" t="s">
        <v>11</v>
      </c>
      <c r="F3638">
        <v>199270.17</v>
      </c>
      <c r="G3638">
        <v>8.41</v>
      </c>
      <c r="H3638">
        <v>80660.539999999994</v>
      </c>
    </row>
    <row r="3639" spans="1:8">
      <c r="A3639" t="s">
        <v>3953</v>
      </c>
      <c r="B3639" s="1">
        <v>45815</v>
      </c>
      <c r="C3639" t="s">
        <v>202</v>
      </c>
      <c r="D3639" t="s">
        <v>23</v>
      </c>
      <c r="E3639" t="s">
        <v>11</v>
      </c>
      <c r="F3639">
        <v>112020.74</v>
      </c>
      <c r="G3639">
        <v>0.64</v>
      </c>
      <c r="H3639">
        <v>28948.26</v>
      </c>
    </row>
    <row r="3640" spans="1:8">
      <c r="A3640" t="s">
        <v>3954</v>
      </c>
      <c r="B3640" s="1">
        <v>45616</v>
      </c>
      <c r="C3640" t="s">
        <v>557</v>
      </c>
      <c r="D3640" t="s">
        <v>14</v>
      </c>
      <c r="E3640" t="s">
        <v>11</v>
      </c>
      <c r="F3640">
        <v>220371.4</v>
      </c>
      <c r="G3640">
        <v>24.81</v>
      </c>
      <c r="H3640">
        <v>113977.09</v>
      </c>
    </row>
    <row r="3641" spans="1:8">
      <c r="A3641" t="s">
        <v>3955</v>
      </c>
      <c r="B3641" s="1">
        <v>45294</v>
      </c>
      <c r="C3641" t="s">
        <v>432</v>
      </c>
      <c r="D3641" t="s">
        <v>39</v>
      </c>
      <c r="E3641" t="s">
        <v>17</v>
      </c>
      <c r="F3641">
        <v>229464.32000000001</v>
      </c>
      <c r="G3641">
        <v>10.39</v>
      </c>
      <c r="H3641">
        <v>125122.21</v>
      </c>
    </row>
    <row r="3642" spans="1:8">
      <c r="A3642" t="s">
        <v>3956</v>
      </c>
      <c r="B3642" s="1">
        <v>45562</v>
      </c>
      <c r="C3642" t="s">
        <v>180</v>
      </c>
      <c r="D3642" t="s">
        <v>23</v>
      </c>
      <c r="E3642" t="s">
        <v>17</v>
      </c>
      <c r="F3642">
        <v>224832.09</v>
      </c>
      <c r="G3642">
        <v>4.33</v>
      </c>
      <c r="H3642">
        <v>97461.23</v>
      </c>
    </row>
    <row r="3643" spans="1:8">
      <c r="A3643" t="s">
        <v>3957</v>
      </c>
      <c r="B3643" s="1">
        <v>45709</v>
      </c>
      <c r="C3643" t="s">
        <v>344</v>
      </c>
      <c r="D3643" t="s">
        <v>10</v>
      </c>
      <c r="E3643" t="s">
        <v>30</v>
      </c>
      <c r="F3643">
        <v>30079.15</v>
      </c>
      <c r="G3643">
        <v>20.29</v>
      </c>
      <c r="H3643">
        <v>10038.23</v>
      </c>
    </row>
    <row r="3644" spans="1:8">
      <c r="A3644" t="s">
        <v>3958</v>
      </c>
      <c r="B3644" s="1">
        <v>45745</v>
      </c>
      <c r="C3644" t="s">
        <v>1177</v>
      </c>
      <c r="D3644" t="s">
        <v>39</v>
      </c>
      <c r="E3644" t="s">
        <v>30</v>
      </c>
      <c r="F3644">
        <v>20810.37</v>
      </c>
      <c r="G3644">
        <v>6.54</v>
      </c>
      <c r="H3644">
        <v>9363.0400000000009</v>
      </c>
    </row>
    <row r="3645" spans="1:8">
      <c r="A3645" t="s">
        <v>3959</v>
      </c>
      <c r="B3645" s="1">
        <v>45711</v>
      </c>
      <c r="C3645" t="s">
        <v>317</v>
      </c>
      <c r="D3645" t="s">
        <v>14</v>
      </c>
      <c r="E3645" t="s">
        <v>11</v>
      </c>
      <c r="F3645">
        <v>152088.16</v>
      </c>
      <c r="G3645">
        <v>14.49</v>
      </c>
      <c r="H3645">
        <v>76092.66</v>
      </c>
    </row>
    <row r="3646" spans="1:8">
      <c r="A3646" t="s">
        <v>3960</v>
      </c>
      <c r="B3646" s="1">
        <v>45599</v>
      </c>
      <c r="C3646" t="s">
        <v>1084</v>
      </c>
      <c r="D3646" t="s">
        <v>39</v>
      </c>
      <c r="E3646" t="s">
        <v>20</v>
      </c>
      <c r="F3646">
        <v>226548.92</v>
      </c>
      <c r="G3646">
        <v>0.78</v>
      </c>
      <c r="H3646">
        <v>62119.040000000001</v>
      </c>
    </row>
    <row r="3647" spans="1:8">
      <c r="A3647" t="s">
        <v>3961</v>
      </c>
      <c r="B3647" s="1">
        <v>45603</v>
      </c>
      <c r="C3647" t="s">
        <v>365</v>
      </c>
      <c r="D3647" t="s">
        <v>14</v>
      </c>
      <c r="E3647" t="s">
        <v>17</v>
      </c>
      <c r="F3647">
        <v>210595.99</v>
      </c>
      <c r="G3647">
        <v>4.9400000000000004</v>
      </c>
      <c r="H3647">
        <v>103941.97</v>
      </c>
    </row>
    <row r="3648" spans="1:8">
      <c r="A3648" t="s">
        <v>3962</v>
      </c>
      <c r="B3648" s="1">
        <v>45862</v>
      </c>
      <c r="C3648" t="s">
        <v>67</v>
      </c>
      <c r="D3648" t="s">
        <v>10</v>
      </c>
      <c r="E3648" t="s">
        <v>20</v>
      </c>
      <c r="F3648">
        <v>32967.160000000003</v>
      </c>
      <c r="G3648">
        <v>15.67</v>
      </c>
      <c r="H3648">
        <v>15661.66</v>
      </c>
    </row>
    <row r="3649" spans="1:8">
      <c r="A3649" t="s">
        <v>3963</v>
      </c>
      <c r="B3649" s="1">
        <v>45519</v>
      </c>
      <c r="C3649" t="s">
        <v>516</v>
      </c>
      <c r="D3649" t="s">
        <v>10</v>
      </c>
      <c r="E3649" t="s">
        <v>17</v>
      </c>
      <c r="F3649">
        <v>241165.1</v>
      </c>
      <c r="G3649">
        <v>9.56</v>
      </c>
      <c r="H3649">
        <v>93504.59</v>
      </c>
    </row>
    <row r="3650" spans="1:8">
      <c r="A3650" t="s">
        <v>3964</v>
      </c>
      <c r="B3650" s="1">
        <v>45333</v>
      </c>
      <c r="C3650" t="s">
        <v>496</v>
      </c>
      <c r="D3650" t="s">
        <v>39</v>
      </c>
      <c r="E3650" t="s">
        <v>11</v>
      </c>
      <c r="F3650">
        <v>173673.44</v>
      </c>
      <c r="G3650">
        <v>4.59</v>
      </c>
      <c r="H3650">
        <v>55107.59</v>
      </c>
    </row>
    <row r="3651" spans="1:8">
      <c r="A3651" t="s">
        <v>3965</v>
      </c>
      <c r="B3651" s="1">
        <v>45509</v>
      </c>
      <c r="C3651" t="s">
        <v>135</v>
      </c>
      <c r="D3651" t="s">
        <v>10</v>
      </c>
      <c r="E3651" t="s">
        <v>11</v>
      </c>
      <c r="F3651">
        <v>165220.16</v>
      </c>
      <c r="G3651">
        <v>1.64</v>
      </c>
      <c r="H3651">
        <v>63172.15</v>
      </c>
    </row>
    <row r="3652" spans="1:8">
      <c r="A3652" t="s">
        <v>3966</v>
      </c>
      <c r="B3652" s="1">
        <v>45722</v>
      </c>
      <c r="C3652" t="s">
        <v>279</v>
      </c>
      <c r="D3652" t="s">
        <v>14</v>
      </c>
      <c r="E3652" t="s">
        <v>11</v>
      </c>
      <c r="F3652">
        <v>50507.37</v>
      </c>
      <c r="G3652">
        <v>4.2300000000000004</v>
      </c>
      <c r="H3652">
        <v>14386.07</v>
      </c>
    </row>
    <row r="3653" spans="1:8">
      <c r="A3653" t="s">
        <v>3967</v>
      </c>
      <c r="B3653" s="1">
        <v>45997</v>
      </c>
      <c r="C3653" t="s">
        <v>131</v>
      </c>
      <c r="D3653" t="s">
        <v>39</v>
      </c>
      <c r="E3653" t="s">
        <v>17</v>
      </c>
      <c r="F3653">
        <v>42128.81</v>
      </c>
      <c r="G3653">
        <v>14.97</v>
      </c>
      <c r="H3653">
        <v>21949.93</v>
      </c>
    </row>
    <row r="3654" spans="1:8">
      <c r="A3654" t="s">
        <v>3968</v>
      </c>
      <c r="B3654" s="1">
        <v>45881</v>
      </c>
      <c r="C3654" t="s">
        <v>233</v>
      </c>
      <c r="D3654" t="s">
        <v>10</v>
      </c>
      <c r="E3654" t="s">
        <v>30</v>
      </c>
      <c r="F3654">
        <v>132704.76</v>
      </c>
      <c r="G3654">
        <v>14.88</v>
      </c>
      <c r="H3654">
        <v>72327.649999999994</v>
      </c>
    </row>
    <row r="3655" spans="1:8">
      <c r="A3655" t="s">
        <v>3969</v>
      </c>
      <c r="B3655" s="1">
        <v>45893</v>
      </c>
      <c r="C3655" t="s">
        <v>98</v>
      </c>
      <c r="D3655" t="s">
        <v>14</v>
      </c>
      <c r="E3655" t="s">
        <v>11</v>
      </c>
      <c r="F3655">
        <v>22546.98</v>
      </c>
      <c r="G3655">
        <v>24.69</v>
      </c>
      <c r="H3655">
        <v>9972.35</v>
      </c>
    </row>
    <row r="3656" spans="1:8">
      <c r="A3656" t="s">
        <v>3970</v>
      </c>
      <c r="B3656" s="1">
        <v>45700</v>
      </c>
      <c r="C3656" t="s">
        <v>73</v>
      </c>
      <c r="D3656" t="s">
        <v>14</v>
      </c>
      <c r="E3656" t="s">
        <v>11</v>
      </c>
      <c r="F3656">
        <v>15271.32</v>
      </c>
      <c r="G3656">
        <v>8.2100000000000009</v>
      </c>
      <c r="H3656">
        <v>4528.78</v>
      </c>
    </row>
    <row r="3657" spans="1:8">
      <c r="A3657" t="s">
        <v>3971</v>
      </c>
      <c r="B3657" s="1">
        <v>45601</v>
      </c>
      <c r="C3657" t="s">
        <v>227</v>
      </c>
      <c r="D3657" t="s">
        <v>23</v>
      </c>
      <c r="E3657" t="s">
        <v>11</v>
      </c>
      <c r="F3657">
        <v>102925.33</v>
      </c>
      <c r="G3657">
        <v>19.489999999999998</v>
      </c>
      <c r="H3657">
        <v>39869.51</v>
      </c>
    </row>
    <row r="3658" spans="1:8">
      <c r="A3658" t="s">
        <v>3972</v>
      </c>
      <c r="B3658" s="1">
        <v>45416</v>
      </c>
      <c r="C3658" t="s">
        <v>135</v>
      </c>
      <c r="D3658" t="s">
        <v>23</v>
      </c>
      <c r="E3658" t="s">
        <v>17</v>
      </c>
      <c r="F3658">
        <v>121155.88</v>
      </c>
      <c r="G3658">
        <v>7.66</v>
      </c>
      <c r="H3658">
        <v>42763.14</v>
      </c>
    </row>
    <row r="3659" spans="1:8">
      <c r="A3659" t="s">
        <v>3973</v>
      </c>
      <c r="B3659" s="1">
        <v>45320</v>
      </c>
      <c r="C3659" t="s">
        <v>859</v>
      </c>
      <c r="D3659" t="s">
        <v>14</v>
      </c>
      <c r="E3659" t="s">
        <v>20</v>
      </c>
      <c r="F3659">
        <v>173638.91</v>
      </c>
      <c r="G3659">
        <v>19.47</v>
      </c>
      <c r="H3659">
        <v>60659.02</v>
      </c>
    </row>
    <row r="3660" spans="1:8">
      <c r="A3660" t="s">
        <v>3974</v>
      </c>
      <c r="B3660" s="1">
        <v>45853</v>
      </c>
      <c r="C3660" t="s">
        <v>615</v>
      </c>
      <c r="D3660" t="s">
        <v>23</v>
      </c>
      <c r="E3660" t="s">
        <v>17</v>
      </c>
      <c r="F3660">
        <v>47644.21</v>
      </c>
      <c r="G3660">
        <v>23.81</v>
      </c>
      <c r="H3660">
        <v>18897.63</v>
      </c>
    </row>
    <row r="3661" spans="1:8">
      <c r="A3661" t="s">
        <v>3975</v>
      </c>
      <c r="B3661" s="1">
        <v>45494</v>
      </c>
      <c r="C3661" t="s">
        <v>91</v>
      </c>
      <c r="D3661" t="s">
        <v>23</v>
      </c>
      <c r="E3661" t="s">
        <v>30</v>
      </c>
      <c r="F3661">
        <v>170678.96</v>
      </c>
      <c r="G3661">
        <v>22.15</v>
      </c>
      <c r="H3661">
        <v>46972.42</v>
      </c>
    </row>
    <row r="3662" spans="1:8">
      <c r="A3662" t="s">
        <v>3976</v>
      </c>
      <c r="B3662" s="1">
        <v>45393</v>
      </c>
      <c r="C3662" t="s">
        <v>792</v>
      </c>
      <c r="D3662" t="s">
        <v>39</v>
      </c>
      <c r="E3662" t="s">
        <v>11</v>
      </c>
      <c r="F3662">
        <v>231245.01</v>
      </c>
      <c r="G3662">
        <v>6.33</v>
      </c>
      <c r="H3662">
        <v>82527.77</v>
      </c>
    </row>
    <row r="3663" spans="1:8">
      <c r="A3663" t="s">
        <v>3977</v>
      </c>
      <c r="B3663" s="1">
        <v>45568</v>
      </c>
      <c r="C3663" t="s">
        <v>210</v>
      </c>
      <c r="D3663" t="s">
        <v>14</v>
      </c>
      <c r="E3663" t="s">
        <v>11</v>
      </c>
      <c r="F3663">
        <v>79455.94</v>
      </c>
      <c r="G3663">
        <v>6.09</v>
      </c>
      <c r="H3663">
        <v>27552.17</v>
      </c>
    </row>
    <row r="3664" spans="1:8">
      <c r="A3664" t="s">
        <v>3978</v>
      </c>
      <c r="B3664" s="1">
        <v>45991</v>
      </c>
      <c r="C3664" t="s">
        <v>592</v>
      </c>
      <c r="D3664" t="s">
        <v>23</v>
      </c>
      <c r="E3664" t="s">
        <v>20</v>
      </c>
      <c r="F3664">
        <v>154128.74</v>
      </c>
      <c r="G3664">
        <v>4.05</v>
      </c>
      <c r="H3664">
        <v>44130.73</v>
      </c>
    </row>
    <row r="3665" spans="1:8">
      <c r="A3665" t="s">
        <v>3979</v>
      </c>
      <c r="B3665" s="1">
        <v>45317</v>
      </c>
      <c r="C3665" t="s">
        <v>65</v>
      </c>
      <c r="D3665" t="s">
        <v>39</v>
      </c>
      <c r="E3665" t="s">
        <v>17</v>
      </c>
      <c r="F3665">
        <v>181685.14</v>
      </c>
      <c r="G3665">
        <v>10.14</v>
      </c>
      <c r="H3665">
        <v>82452.92</v>
      </c>
    </row>
    <row r="3666" spans="1:8">
      <c r="A3666" t="s">
        <v>3980</v>
      </c>
      <c r="B3666" s="1">
        <v>45873</v>
      </c>
      <c r="C3666" t="s">
        <v>979</v>
      </c>
      <c r="D3666" t="s">
        <v>23</v>
      </c>
      <c r="E3666" t="s">
        <v>30</v>
      </c>
      <c r="F3666">
        <v>92930.51</v>
      </c>
      <c r="G3666">
        <v>18.760000000000002</v>
      </c>
      <c r="H3666">
        <v>25482.37</v>
      </c>
    </row>
    <row r="3667" spans="1:8">
      <c r="A3667" t="s">
        <v>3981</v>
      </c>
      <c r="B3667" s="1">
        <v>45766</v>
      </c>
      <c r="C3667" t="s">
        <v>124</v>
      </c>
      <c r="D3667" t="s">
        <v>23</v>
      </c>
      <c r="E3667" t="s">
        <v>30</v>
      </c>
      <c r="F3667">
        <v>112131.32</v>
      </c>
      <c r="G3667">
        <v>20.149999999999999</v>
      </c>
      <c r="H3667">
        <v>33661.589999999997</v>
      </c>
    </row>
    <row r="3668" spans="1:8">
      <c r="A3668" t="s">
        <v>3982</v>
      </c>
      <c r="B3668" s="1">
        <v>45431</v>
      </c>
      <c r="C3668" t="s">
        <v>73</v>
      </c>
      <c r="D3668" t="s">
        <v>10</v>
      </c>
      <c r="E3668" t="s">
        <v>30</v>
      </c>
      <c r="F3668">
        <v>144503.78</v>
      </c>
      <c r="G3668">
        <v>9.86</v>
      </c>
      <c r="H3668">
        <v>62503.199999999997</v>
      </c>
    </row>
    <row r="3669" spans="1:8">
      <c r="A3669" t="s">
        <v>3983</v>
      </c>
      <c r="B3669" s="1">
        <v>45337</v>
      </c>
      <c r="C3669" t="s">
        <v>608</v>
      </c>
      <c r="D3669" t="s">
        <v>10</v>
      </c>
      <c r="E3669" t="s">
        <v>30</v>
      </c>
      <c r="F3669">
        <v>231957.52</v>
      </c>
      <c r="G3669">
        <v>4.3600000000000003</v>
      </c>
      <c r="H3669">
        <v>75992.78</v>
      </c>
    </row>
    <row r="3670" spans="1:8">
      <c r="A3670" t="s">
        <v>3984</v>
      </c>
      <c r="B3670" s="1">
        <v>45610</v>
      </c>
      <c r="C3670" t="s">
        <v>370</v>
      </c>
      <c r="D3670" t="s">
        <v>23</v>
      </c>
      <c r="E3670" t="s">
        <v>30</v>
      </c>
      <c r="F3670">
        <v>102550.96</v>
      </c>
      <c r="G3670">
        <v>24.27</v>
      </c>
      <c r="H3670">
        <v>36658.5</v>
      </c>
    </row>
    <row r="3671" spans="1:8">
      <c r="A3671" t="s">
        <v>3985</v>
      </c>
      <c r="B3671" s="1">
        <v>45318</v>
      </c>
      <c r="C3671" t="s">
        <v>516</v>
      </c>
      <c r="D3671" t="s">
        <v>10</v>
      </c>
      <c r="E3671" t="s">
        <v>20</v>
      </c>
      <c r="F3671">
        <v>123041.05</v>
      </c>
      <c r="G3671">
        <v>10.039999999999999</v>
      </c>
      <c r="H3671">
        <v>39952.22</v>
      </c>
    </row>
    <row r="3672" spans="1:8">
      <c r="A3672" t="s">
        <v>3986</v>
      </c>
      <c r="B3672" s="1">
        <v>45415</v>
      </c>
      <c r="C3672" t="s">
        <v>1108</v>
      </c>
      <c r="D3672" t="s">
        <v>39</v>
      </c>
      <c r="E3672" t="s">
        <v>17</v>
      </c>
      <c r="F3672">
        <v>49619.49</v>
      </c>
      <c r="G3672">
        <v>22.44</v>
      </c>
      <c r="H3672">
        <v>22249.91</v>
      </c>
    </row>
    <row r="3673" spans="1:8">
      <c r="A3673" t="s">
        <v>3987</v>
      </c>
      <c r="B3673" s="1">
        <v>45367</v>
      </c>
      <c r="C3673" t="s">
        <v>75</v>
      </c>
      <c r="D3673" t="s">
        <v>39</v>
      </c>
      <c r="E3673" t="s">
        <v>17</v>
      </c>
      <c r="F3673">
        <v>214182.8</v>
      </c>
      <c r="G3673">
        <v>10.86</v>
      </c>
      <c r="H3673">
        <v>114341.9</v>
      </c>
    </row>
    <row r="3674" spans="1:8">
      <c r="A3674" t="s">
        <v>3988</v>
      </c>
      <c r="B3674" s="1">
        <v>45610</v>
      </c>
      <c r="C3674" t="s">
        <v>615</v>
      </c>
      <c r="D3674" t="s">
        <v>14</v>
      </c>
      <c r="E3674" t="s">
        <v>30</v>
      </c>
      <c r="F3674">
        <v>210926.79</v>
      </c>
      <c r="G3674">
        <v>17.38</v>
      </c>
      <c r="H3674">
        <v>103663.78</v>
      </c>
    </row>
    <row r="3675" spans="1:8">
      <c r="A3675" t="s">
        <v>3989</v>
      </c>
      <c r="B3675" s="1">
        <v>45847</v>
      </c>
      <c r="C3675" t="s">
        <v>227</v>
      </c>
      <c r="D3675" t="s">
        <v>14</v>
      </c>
      <c r="E3675" t="s">
        <v>20</v>
      </c>
      <c r="F3675">
        <v>17727.91</v>
      </c>
      <c r="G3675">
        <v>24.57</v>
      </c>
      <c r="H3675">
        <v>5405.42</v>
      </c>
    </row>
    <row r="3676" spans="1:8">
      <c r="A3676" t="s">
        <v>3990</v>
      </c>
      <c r="B3676" s="1">
        <v>45296</v>
      </c>
      <c r="C3676" t="s">
        <v>57</v>
      </c>
      <c r="D3676" t="s">
        <v>39</v>
      </c>
      <c r="E3676" t="s">
        <v>20</v>
      </c>
      <c r="F3676">
        <v>170709.89</v>
      </c>
      <c r="G3676">
        <v>3.95</v>
      </c>
      <c r="H3676">
        <v>74398.960000000006</v>
      </c>
    </row>
    <row r="3677" spans="1:8">
      <c r="A3677" t="s">
        <v>3991</v>
      </c>
      <c r="B3677" s="1">
        <v>45926</v>
      </c>
      <c r="C3677" t="s">
        <v>1949</v>
      </c>
      <c r="D3677" t="s">
        <v>39</v>
      </c>
      <c r="E3677" t="s">
        <v>17</v>
      </c>
      <c r="F3677">
        <v>15193.54</v>
      </c>
      <c r="G3677">
        <v>23.8</v>
      </c>
      <c r="H3677">
        <v>4382.29</v>
      </c>
    </row>
    <row r="3678" spans="1:8">
      <c r="A3678" t="s">
        <v>3992</v>
      </c>
      <c r="B3678" s="1">
        <v>45755</v>
      </c>
      <c r="C3678" t="s">
        <v>69</v>
      </c>
      <c r="D3678" t="s">
        <v>10</v>
      </c>
      <c r="E3678" t="s">
        <v>11</v>
      </c>
      <c r="F3678">
        <v>132168.66</v>
      </c>
      <c r="G3678">
        <v>22.71</v>
      </c>
      <c r="H3678">
        <v>67915.45</v>
      </c>
    </row>
    <row r="3679" spans="1:8">
      <c r="A3679" t="s">
        <v>3993</v>
      </c>
      <c r="B3679" s="1">
        <v>45858</v>
      </c>
      <c r="C3679" t="s">
        <v>810</v>
      </c>
      <c r="D3679" t="s">
        <v>10</v>
      </c>
      <c r="E3679" t="s">
        <v>11</v>
      </c>
      <c r="F3679">
        <v>186127.87</v>
      </c>
      <c r="G3679">
        <v>23.92</v>
      </c>
      <c r="H3679">
        <v>95634.42</v>
      </c>
    </row>
    <row r="3680" spans="1:8">
      <c r="A3680" t="s">
        <v>3994</v>
      </c>
      <c r="B3680" s="1">
        <v>45794</v>
      </c>
      <c r="C3680" t="s">
        <v>126</v>
      </c>
      <c r="D3680" t="s">
        <v>10</v>
      </c>
      <c r="E3680" t="s">
        <v>20</v>
      </c>
      <c r="F3680">
        <v>86326.47</v>
      </c>
      <c r="G3680">
        <v>0.77</v>
      </c>
      <c r="H3680">
        <v>29444.240000000002</v>
      </c>
    </row>
    <row r="3681" spans="1:8">
      <c r="A3681" t="s">
        <v>3995</v>
      </c>
      <c r="B3681" s="1">
        <v>45377</v>
      </c>
      <c r="C3681" t="s">
        <v>65</v>
      </c>
      <c r="D3681" t="s">
        <v>10</v>
      </c>
      <c r="E3681" t="s">
        <v>11</v>
      </c>
      <c r="F3681">
        <v>134009.93</v>
      </c>
      <c r="G3681">
        <v>16.329999999999998</v>
      </c>
      <c r="H3681">
        <v>49336.04</v>
      </c>
    </row>
    <row r="3682" spans="1:8">
      <c r="A3682" t="s">
        <v>3996</v>
      </c>
      <c r="B3682" s="1">
        <v>46015</v>
      </c>
      <c r="C3682" t="s">
        <v>182</v>
      </c>
      <c r="D3682" t="s">
        <v>23</v>
      </c>
      <c r="E3682" t="s">
        <v>11</v>
      </c>
      <c r="F3682">
        <v>120184.32000000001</v>
      </c>
      <c r="G3682">
        <v>21.99</v>
      </c>
      <c r="H3682">
        <v>35849.4</v>
      </c>
    </row>
    <row r="3683" spans="1:8">
      <c r="A3683" t="s">
        <v>3997</v>
      </c>
      <c r="B3683" s="1">
        <v>45793</v>
      </c>
      <c r="C3683" t="s">
        <v>77</v>
      </c>
      <c r="D3683" t="s">
        <v>10</v>
      </c>
      <c r="E3683" t="s">
        <v>11</v>
      </c>
      <c r="F3683">
        <v>39841.32</v>
      </c>
      <c r="G3683">
        <v>24.99</v>
      </c>
      <c r="H3683">
        <v>18743.88</v>
      </c>
    </row>
    <row r="3684" spans="1:8">
      <c r="A3684" t="s">
        <v>3998</v>
      </c>
      <c r="B3684" s="1">
        <v>45804</v>
      </c>
      <c r="C3684" t="s">
        <v>595</v>
      </c>
      <c r="D3684" t="s">
        <v>23</v>
      </c>
      <c r="E3684" t="s">
        <v>17</v>
      </c>
      <c r="F3684">
        <v>42409.72</v>
      </c>
      <c r="G3684">
        <v>2.58</v>
      </c>
      <c r="H3684">
        <v>11474.31</v>
      </c>
    </row>
    <row r="3685" spans="1:8">
      <c r="A3685" t="s">
        <v>3999</v>
      </c>
      <c r="B3685" s="1">
        <v>45990</v>
      </c>
      <c r="C3685" t="s">
        <v>79</v>
      </c>
      <c r="D3685" t="s">
        <v>14</v>
      </c>
      <c r="E3685" t="s">
        <v>17</v>
      </c>
      <c r="F3685">
        <v>220940.72</v>
      </c>
      <c r="G3685">
        <v>16.98</v>
      </c>
      <c r="H3685">
        <v>95647.58</v>
      </c>
    </row>
    <row r="3686" spans="1:8">
      <c r="A3686" t="s">
        <v>4000</v>
      </c>
      <c r="B3686" s="1">
        <v>45414</v>
      </c>
      <c r="C3686" t="s">
        <v>503</v>
      </c>
      <c r="D3686" t="s">
        <v>39</v>
      </c>
      <c r="E3686" t="s">
        <v>11</v>
      </c>
      <c r="F3686">
        <v>180235.78</v>
      </c>
      <c r="G3686">
        <v>7.31</v>
      </c>
      <c r="H3686">
        <v>72551.44</v>
      </c>
    </row>
    <row r="3687" spans="1:8">
      <c r="A3687" t="s">
        <v>4001</v>
      </c>
      <c r="B3687" s="1">
        <v>45988</v>
      </c>
      <c r="C3687" t="s">
        <v>752</v>
      </c>
      <c r="D3687" t="s">
        <v>10</v>
      </c>
      <c r="E3687" t="s">
        <v>11</v>
      </c>
      <c r="F3687">
        <v>240712.11</v>
      </c>
      <c r="G3687">
        <v>2.98</v>
      </c>
      <c r="H3687">
        <v>77195.27</v>
      </c>
    </row>
    <row r="3688" spans="1:8">
      <c r="A3688" t="s">
        <v>4002</v>
      </c>
      <c r="B3688" s="1">
        <v>45330</v>
      </c>
      <c r="C3688" t="s">
        <v>459</v>
      </c>
      <c r="D3688" t="s">
        <v>14</v>
      </c>
      <c r="E3688" t="s">
        <v>20</v>
      </c>
      <c r="F3688">
        <v>147049.1</v>
      </c>
      <c r="G3688">
        <v>19.579999999999998</v>
      </c>
      <c r="H3688">
        <v>42572.89</v>
      </c>
    </row>
    <row r="3689" spans="1:8">
      <c r="A3689" t="s">
        <v>4003</v>
      </c>
      <c r="B3689" s="1">
        <v>45794</v>
      </c>
      <c r="C3689" t="s">
        <v>423</v>
      </c>
      <c r="D3689" t="s">
        <v>14</v>
      </c>
      <c r="E3689" t="s">
        <v>11</v>
      </c>
      <c r="F3689">
        <v>127625.94</v>
      </c>
      <c r="G3689">
        <v>0.01</v>
      </c>
      <c r="H3689">
        <v>35706</v>
      </c>
    </row>
    <row r="3690" spans="1:8">
      <c r="A3690" t="s">
        <v>4004</v>
      </c>
      <c r="B3690" s="1">
        <v>45463</v>
      </c>
      <c r="C3690" t="s">
        <v>140</v>
      </c>
      <c r="D3690" t="s">
        <v>23</v>
      </c>
      <c r="E3690" t="s">
        <v>11</v>
      </c>
      <c r="F3690">
        <v>41668.53</v>
      </c>
      <c r="G3690">
        <v>0.31</v>
      </c>
      <c r="H3690">
        <v>20724</v>
      </c>
    </row>
    <row r="3691" spans="1:8">
      <c r="A3691" t="s">
        <v>4005</v>
      </c>
      <c r="B3691" s="1">
        <v>45293</v>
      </c>
      <c r="C3691" t="s">
        <v>124</v>
      </c>
      <c r="D3691" t="s">
        <v>14</v>
      </c>
      <c r="E3691" t="s">
        <v>30</v>
      </c>
      <c r="F3691">
        <v>87717.36</v>
      </c>
      <c r="G3691">
        <v>5.09</v>
      </c>
      <c r="H3691">
        <v>22037.21</v>
      </c>
    </row>
    <row r="3692" spans="1:8">
      <c r="A3692" t="s">
        <v>4006</v>
      </c>
      <c r="B3692" s="1">
        <v>45507</v>
      </c>
      <c r="C3692" t="s">
        <v>1108</v>
      </c>
      <c r="D3692" t="s">
        <v>23</v>
      </c>
      <c r="E3692" t="s">
        <v>11</v>
      </c>
      <c r="F3692">
        <v>78352.81</v>
      </c>
      <c r="G3692">
        <v>22.21</v>
      </c>
      <c r="H3692">
        <v>38295.699999999997</v>
      </c>
    </row>
    <row r="3693" spans="1:8">
      <c r="A3693" t="s">
        <v>4007</v>
      </c>
      <c r="B3693" s="1">
        <v>45624</v>
      </c>
      <c r="C3693" t="s">
        <v>317</v>
      </c>
      <c r="D3693" t="s">
        <v>23</v>
      </c>
      <c r="E3693" t="s">
        <v>11</v>
      </c>
      <c r="F3693">
        <v>73774.84</v>
      </c>
      <c r="G3693">
        <v>8.51</v>
      </c>
      <c r="H3693">
        <v>36447.160000000003</v>
      </c>
    </row>
    <row r="3694" spans="1:8">
      <c r="A3694" t="s">
        <v>4008</v>
      </c>
      <c r="B3694" s="1">
        <v>45434</v>
      </c>
      <c r="C3694" t="s">
        <v>309</v>
      </c>
      <c r="D3694" t="s">
        <v>14</v>
      </c>
      <c r="E3694" t="s">
        <v>20</v>
      </c>
      <c r="F3694">
        <v>23048.2</v>
      </c>
      <c r="G3694">
        <v>1.49</v>
      </c>
      <c r="H3694">
        <v>7257.06</v>
      </c>
    </row>
    <row r="3695" spans="1:8">
      <c r="A3695" t="s">
        <v>4009</v>
      </c>
      <c r="B3695" s="1">
        <v>45330</v>
      </c>
      <c r="C3695" t="s">
        <v>1151</v>
      </c>
      <c r="D3695" t="s">
        <v>23</v>
      </c>
      <c r="E3695" t="s">
        <v>11</v>
      </c>
      <c r="F3695">
        <v>132609.88</v>
      </c>
      <c r="G3695">
        <v>19.88</v>
      </c>
      <c r="H3695">
        <v>53818.02</v>
      </c>
    </row>
    <row r="3696" spans="1:8">
      <c r="A3696" t="s">
        <v>4010</v>
      </c>
      <c r="B3696" s="1">
        <v>45702</v>
      </c>
      <c r="C3696" t="s">
        <v>38</v>
      </c>
      <c r="D3696" t="s">
        <v>23</v>
      </c>
      <c r="E3696" t="s">
        <v>11</v>
      </c>
      <c r="F3696">
        <v>33253.800000000003</v>
      </c>
      <c r="G3696">
        <v>9.9</v>
      </c>
      <c r="H3696">
        <v>11527.62</v>
      </c>
    </row>
    <row r="3697" spans="1:8">
      <c r="A3697" t="s">
        <v>4011</v>
      </c>
      <c r="B3697" s="1">
        <v>45677</v>
      </c>
      <c r="C3697" t="s">
        <v>803</v>
      </c>
      <c r="D3697" t="s">
        <v>14</v>
      </c>
      <c r="E3697" t="s">
        <v>30</v>
      </c>
      <c r="F3697">
        <v>93344.93</v>
      </c>
      <c r="G3697">
        <v>14.47</v>
      </c>
      <c r="H3697">
        <v>42487.72</v>
      </c>
    </row>
    <row r="3698" spans="1:8">
      <c r="A3698" t="s">
        <v>4012</v>
      </c>
      <c r="B3698" s="1">
        <v>45514</v>
      </c>
      <c r="C3698" t="s">
        <v>400</v>
      </c>
      <c r="D3698" t="s">
        <v>10</v>
      </c>
      <c r="E3698" t="s">
        <v>11</v>
      </c>
      <c r="F3698">
        <v>65470.49</v>
      </c>
      <c r="G3698">
        <v>16.059999999999999</v>
      </c>
      <c r="H3698">
        <v>24651.26</v>
      </c>
    </row>
    <row r="3699" spans="1:8">
      <c r="A3699" t="s">
        <v>4013</v>
      </c>
      <c r="B3699" s="1">
        <v>45463</v>
      </c>
      <c r="C3699" t="s">
        <v>81</v>
      </c>
      <c r="D3699" t="s">
        <v>10</v>
      </c>
      <c r="E3699" t="s">
        <v>11</v>
      </c>
      <c r="F3699">
        <v>240305.98</v>
      </c>
      <c r="G3699">
        <v>1.8</v>
      </c>
      <c r="H3699">
        <v>100337.39</v>
      </c>
    </row>
    <row r="3700" spans="1:8">
      <c r="A3700" t="s">
        <v>4014</v>
      </c>
      <c r="B3700" s="1">
        <v>45391</v>
      </c>
      <c r="C3700" t="s">
        <v>277</v>
      </c>
      <c r="D3700" t="s">
        <v>10</v>
      </c>
      <c r="E3700" t="s">
        <v>17</v>
      </c>
      <c r="F3700">
        <v>82211.89</v>
      </c>
      <c r="G3700">
        <v>10.73</v>
      </c>
      <c r="H3700">
        <v>36658.03</v>
      </c>
    </row>
    <row r="3701" spans="1:8">
      <c r="A3701" t="s">
        <v>4015</v>
      </c>
      <c r="B3701" s="1">
        <v>45413</v>
      </c>
      <c r="C3701" t="s">
        <v>516</v>
      </c>
      <c r="D3701" t="s">
        <v>14</v>
      </c>
      <c r="E3701" t="s">
        <v>11</v>
      </c>
      <c r="F3701">
        <v>232975.06</v>
      </c>
      <c r="G3701">
        <v>18.309999999999999</v>
      </c>
      <c r="H3701">
        <v>103546.79</v>
      </c>
    </row>
    <row r="3702" spans="1:8">
      <c r="A3702" t="s">
        <v>4016</v>
      </c>
      <c r="B3702" s="1">
        <v>45436</v>
      </c>
      <c r="C3702" t="s">
        <v>615</v>
      </c>
      <c r="D3702" t="s">
        <v>39</v>
      </c>
      <c r="E3702" t="s">
        <v>30</v>
      </c>
      <c r="F3702">
        <v>17124.759999999998</v>
      </c>
      <c r="G3702">
        <v>0.25</v>
      </c>
      <c r="H3702">
        <v>4884.84</v>
      </c>
    </row>
    <row r="3703" spans="1:8">
      <c r="A3703" t="s">
        <v>4017</v>
      </c>
      <c r="B3703" s="1">
        <v>45886</v>
      </c>
      <c r="C3703" t="s">
        <v>346</v>
      </c>
      <c r="D3703" t="s">
        <v>39</v>
      </c>
      <c r="E3703" t="s">
        <v>30</v>
      </c>
      <c r="F3703">
        <v>178911.79</v>
      </c>
      <c r="G3703">
        <v>16.39</v>
      </c>
      <c r="H3703">
        <v>92978.15</v>
      </c>
    </row>
    <row r="3704" spans="1:8">
      <c r="A3704" t="s">
        <v>4018</v>
      </c>
      <c r="B3704" s="1">
        <v>45761</v>
      </c>
      <c r="C3704" t="s">
        <v>859</v>
      </c>
      <c r="D3704" t="s">
        <v>10</v>
      </c>
      <c r="E3704" t="s">
        <v>17</v>
      </c>
      <c r="F3704">
        <v>178873.23</v>
      </c>
      <c r="G3704">
        <v>14.18</v>
      </c>
      <c r="H3704">
        <v>74704.13</v>
      </c>
    </row>
    <row r="3705" spans="1:8">
      <c r="A3705" t="s">
        <v>4019</v>
      </c>
      <c r="B3705" s="1">
        <v>45657</v>
      </c>
      <c r="C3705" t="s">
        <v>590</v>
      </c>
      <c r="D3705" t="s">
        <v>23</v>
      </c>
      <c r="E3705" t="s">
        <v>20</v>
      </c>
      <c r="F3705">
        <v>19717.46</v>
      </c>
      <c r="G3705">
        <v>14.24</v>
      </c>
      <c r="H3705">
        <v>5109.2</v>
      </c>
    </row>
    <row r="3706" spans="1:8">
      <c r="A3706" t="s">
        <v>4020</v>
      </c>
      <c r="B3706" s="1">
        <v>45372</v>
      </c>
      <c r="C3706" t="s">
        <v>1311</v>
      </c>
      <c r="D3706" t="s">
        <v>23</v>
      </c>
      <c r="E3706" t="s">
        <v>30</v>
      </c>
      <c r="F3706">
        <v>129498.69</v>
      </c>
      <c r="G3706">
        <v>23.11</v>
      </c>
      <c r="H3706">
        <v>65457.08</v>
      </c>
    </row>
    <row r="3707" spans="1:8">
      <c r="A3707" t="s">
        <v>4021</v>
      </c>
      <c r="B3707" s="1">
        <v>45962</v>
      </c>
      <c r="C3707" t="s">
        <v>694</v>
      </c>
      <c r="D3707" t="s">
        <v>14</v>
      </c>
      <c r="E3707" t="s">
        <v>11</v>
      </c>
      <c r="F3707">
        <v>85956.23</v>
      </c>
      <c r="G3707">
        <v>1.85</v>
      </c>
      <c r="H3707">
        <v>29949.34</v>
      </c>
    </row>
    <row r="3708" spans="1:8">
      <c r="A3708" t="s">
        <v>4022</v>
      </c>
      <c r="B3708" s="1">
        <v>45504</v>
      </c>
      <c r="C3708" t="s">
        <v>926</v>
      </c>
      <c r="D3708" t="s">
        <v>39</v>
      </c>
      <c r="E3708" t="s">
        <v>30</v>
      </c>
      <c r="F3708">
        <v>82414.509999999995</v>
      </c>
      <c r="G3708">
        <v>21.85</v>
      </c>
      <c r="H3708">
        <v>32872.879999999997</v>
      </c>
    </row>
    <row r="3709" spans="1:8">
      <c r="A3709" t="s">
        <v>4023</v>
      </c>
      <c r="B3709" s="1">
        <v>45817</v>
      </c>
      <c r="C3709" t="s">
        <v>288</v>
      </c>
      <c r="D3709" t="s">
        <v>10</v>
      </c>
      <c r="E3709" t="s">
        <v>20</v>
      </c>
      <c r="F3709">
        <v>127716.43</v>
      </c>
      <c r="G3709">
        <v>19.95</v>
      </c>
      <c r="H3709">
        <v>67913.399999999994</v>
      </c>
    </row>
    <row r="3710" spans="1:8">
      <c r="A3710" t="s">
        <v>4024</v>
      </c>
      <c r="B3710" s="1">
        <v>45882</v>
      </c>
      <c r="C3710" t="s">
        <v>339</v>
      </c>
      <c r="D3710" t="s">
        <v>23</v>
      </c>
      <c r="E3710" t="s">
        <v>11</v>
      </c>
      <c r="F3710">
        <v>68863.45</v>
      </c>
      <c r="G3710">
        <v>13.66</v>
      </c>
      <c r="H3710">
        <v>26155.51</v>
      </c>
    </row>
    <row r="3711" spans="1:8">
      <c r="A3711" t="s">
        <v>4025</v>
      </c>
      <c r="B3711" s="1">
        <v>45702</v>
      </c>
      <c r="C3711" t="s">
        <v>277</v>
      </c>
      <c r="D3711" t="s">
        <v>14</v>
      </c>
      <c r="E3711" t="s">
        <v>20</v>
      </c>
      <c r="F3711">
        <v>49515.48</v>
      </c>
      <c r="G3711">
        <v>13.44</v>
      </c>
      <c r="H3711">
        <v>25540.65</v>
      </c>
    </row>
    <row r="3712" spans="1:8">
      <c r="A3712" t="s">
        <v>4026</v>
      </c>
      <c r="B3712" s="1">
        <v>45715</v>
      </c>
      <c r="C3712" t="s">
        <v>322</v>
      </c>
      <c r="D3712" t="s">
        <v>10</v>
      </c>
      <c r="E3712" t="s">
        <v>30</v>
      </c>
      <c r="F3712">
        <v>213360.23</v>
      </c>
      <c r="G3712">
        <v>24.47</v>
      </c>
      <c r="H3712">
        <v>98214.09</v>
      </c>
    </row>
    <row r="3713" spans="1:8">
      <c r="A3713" t="s">
        <v>4027</v>
      </c>
      <c r="B3713" s="1">
        <v>45511</v>
      </c>
      <c r="C3713" t="s">
        <v>47</v>
      </c>
      <c r="D3713" t="s">
        <v>10</v>
      </c>
      <c r="E3713" t="s">
        <v>30</v>
      </c>
      <c r="F3713">
        <v>105539.87</v>
      </c>
      <c r="G3713">
        <v>21.88</v>
      </c>
      <c r="H3713">
        <v>55677.41</v>
      </c>
    </row>
    <row r="3714" spans="1:8">
      <c r="A3714" t="s">
        <v>4028</v>
      </c>
      <c r="B3714" s="1">
        <v>45403</v>
      </c>
      <c r="C3714" t="s">
        <v>100</v>
      </c>
      <c r="D3714" t="s">
        <v>10</v>
      </c>
      <c r="E3714" t="s">
        <v>20</v>
      </c>
      <c r="F3714">
        <v>163166.15</v>
      </c>
      <c r="G3714">
        <v>17.21</v>
      </c>
      <c r="H3714">
        <v>69589.61</v>
      </c>
    </row>
    <row r="3715" spans="1:8">
      <c r="A3715" t="s">
        <v>4029</v>
      </c>
      <c r="B3715" s="1">
        <v>45582</v>
      </c>
      <c r="C3715" t="s">
        <v>603</v>
      </c>
      <c r="D3715" t="s">
        <v>39</v>
      </c>
      <c r="E3715" t="s">
        <v>20</v>
      </c>
      <c r="F3715">
        <v>98309.19</v>
      </c>
      <c r="G3715">
        <v>6.74</v>
      </c>
      <c r="H3715">
        <v>47911.47</v>
      </c>
    </row>
    <row r="3716" spans="1:8">
      <c r="A3716" t="s">
        <v>4030</v>
      </c>
      <c r="B3716" s="1">
        <v>45927</v>
      </c>
      <c r="C3716" t="s">
        <v>161</v>
      </c>
      <c r="D3716" t="s">
        <v>14</v>
      </c>
      <c r="E3716" t="s">
        <v>11</v>
      </c>
      <c r="F3716">
        <v>87097.22</v>
      </c>
      <c r="G3716">
        <v>6.14</v>
      </c>
      <c r="H3716">
        <v>46716.6</v>
      </c>
    </row>
    <row r="3717" spans="1:8">
      <c r="A3717" t="s">
        <v>4031</v>
      </c>
      <c r="B3717" s="1">
        <v>45872</v>
      </c>
      <c r="C3717" t="s">
        <v>22</v>
      </c>
      <c r="D3717" t="s">
        <v>23</v>
      </c>
      <c r="E3717" t="s">
        <v>20</v>
      </c>
      <c r="F3717">
        <v>116671.84</v>
      </c>
      <c r="G3717">
        <v>1.54</v>
      </c>
      <c r="H3717">
        <v>30475.86</v>
      </c>
    </row>
    <row r="3718" spans="1:8">
      <c r="A3718" t="s">
        <v>4032</v>
      </c>
      <c r="B3718" s="1">
        <v>45403</v>
      </c>
      <c r="C3718" t="s">
        <v>762</v>
      </c>
      <c r="D3718" t="s">
        <v>23</v>
      </c>
      <c r="E3718" t="s">
        <v>20</v>
      </c>
      <c r="F3718">
        <v>49699.05</v>
      </c>
      <c r="G3718">
        <v>15.48</v>
      </c>
      <c r="H3718">
        <v>25554.62</v>
      </c>
    </row>
    <row r="3719" spans="1:8">
      <c r="A3719" t="s">
        <v>4033</v>
      </c>
      <c r="B3719" s="1">
        <v>45488</v>
      </c>
      <c r="C3719" t="s">
        <v>459</v>
      </c>
      <c r="D3719" t="s">
        <v>23</v>
      </c>
      <c r="E3719" t="s">
        <v>17</v>
      </c>
      <c r="F3719">
        <v>85668.18</v>
      </c>
      <c r="G3719">
        <v>10.029999999999999</v>
      </c>
      <c r="H3719">
        <v>26928.6</v>
      </c>
    </row>
    <row r="3720" spans="1:8">
      <c r="A3720" t="s">
        <v>4034</v>
      </c>
      <c r="B3720" s="1">
        <v>45938</v>
      </c>
      <c r="C3720" t="s">
        <v>163</v>
      </c>
      <c r="D3720" t="s">
        <v>14</v>
      </c>
      <c r="E3720" t="s">
        <v>17</v>
      </c>
      <c r="F3720">
        <v>80325.649999999994</v>
      </c>
      <c r="G3720">
        <v>1.49</v>
      </c>
      <c r="H3720">
        <v>23175.07</v>
      </c>
    </row>
    <row r="3721" spans="1:8">
      <c r="A3721" t="s">
        <v>4035</v>
      </c>
      <c r="B3721" s="1">
        <v>45958</v>
      </c>
      <c r="C3721" t="s">
        <v>144</v>
      </c>
      <c r="D3721" t="s">
        <v>23</v>
      </c>
      <c r="E3721" t="s">
        <v>11</v>
      </c>
      <c r="F3721">
        <v>99704.37</v>
      </c>
      <c r="G3721">
        <v>8.9</v>
      </c>
      <c r="H3721">
        <v>32487.27</v>
      </c>
    </row>
    <row r="3722" spans="1:8">
      <c r="A3722" t="s">
        <v>4036</v>
      </c>
      <c r="B3722" s="1">
        <v>45803</v>
      </c>
      <c r="C3722" t="s">
        <v>432</v>
      </c>
      <c r="D3722" t="s">
        <v>23</v>
      </c>
      <c r="E3722" t="s">
        <v>20</v>
      </c>
      <c r="F3722">
        <v>65756.539999999994</v>
      </c>
      <c r="G3722">
        <v>10.51</v>
      </c>
      <c r="H3722">
        <v>22824.23</v>
      </c>
    </row>
    <row r="3723" spans="1:8">
      <c r="A3723" t="s">
        <v>4037</v>
      </c>
      <c r="B3723" s="1">
        <v>45601</v>
      </c>
      <c r="C3723" t="s">
        <v>1624</v>
      </c>
      <c r="D3723" t="s">
        <v>14</v>
      </c>
      <c r="E3723" t="s">
        <v>30</v>
      </c>
      <c r="F3723">
        <v>210725.19</v>
      </c>
      <c r="G3723">
        <v>23.58</v>
      </c>
      <c r="H3723">
        <v>65660.789999999994</v>
      </c>
    </row>
    <row r="3724" spans="1:8">
      <c r="A3724" t="s">
        <v>4038</v>
      </c>
      <c r="B3724" s="1">
        <v>45791</v>
      </c>
      <c r="C3724" t="s">
        <v>227</v>
      </c>
      <c r="D3724" t="s">
        <v>10</v>
      </c>
      <c r="E3724" t="s">
        <v>17</v>
      </c>
      <c r="F3724">
        <v>62396.25</v>
      </c>
      <c r="G3724">
        <v>20.91</v>
      </c>
      <c r="H3724">
        <v>18953.310000000001</v>
      </c>
    </row>
    <row r="3725" spans="1:8">
      <c r="A3725" t="s">
        <v>4039</v>
      </c>
      <c r="B3725" s="1">
        <v>45465</v>
      </c>
      <c r="C3725" t="s">
        <v>1051</v>
      </c>
      <c r="D3725" t="s">
        <v>14</v>
      </c>
      <c r="E3725" t="s">
        <v>20</v>
      </c>
      <c r="F3725">
        <v>235029.67</v>
      </c>
      <c r="G3725">
        <v>17.62</v>
      </c>
      <c r="H3725">
        <v>109112.41</v>
      </c>
    </row>
    <row r="3726" spans="1:8">
      <c r="A3726" t="s">
        <v>4040</v>
      </c>
      <c r="B3726" s="1">
        <v>45641</v>
      </c>
      <c r="C3726" t="s">
        <v>233</v>
      </c>
      <c r="D3726" t="s">
        <v>10</v>
      </c>
      <c r="E3726" t="s">
        <v>11</v>
      </c>
      <c r="F3726">
        <v>45333.440000000002</v>
      </c>
      <c r="G3726">
        <v>14.01</v>
      </c>
      <c r="H3726">
        <v>12851.42</v>
      </c>
    </row>
    <row r="3727" spans="1:8">
      <c r="A3727" t="s">
        <v>4041</v>
      </c>
      <c r="B3727" s="1">
        <v>45991</v>
      </c>
      <c r="C3727" t="s">
        <v>542</v>
      </c>
      <c r="D3727" t="s">
        <v>14</v>
      </c>
      <c r="E3727" t="s">
        <v>30</v>
      </c>
      <c r="F3727">
        <v>117255.06</v>
      </c>
      <c r="G3727">
        <v>21.88</v>
      </c>
      <c r="H3727">
        <v>41616.32</v>
      </c>
    </row>
    <row r="3728" spans="1:8">
      <c r="A3728" t="s">
        <v>4042</v>
      </c>
      <c r="B3728" s="1">
        <v>45340</v>
      </c>
      <c r="C3728" t="s">
        <v>154</v>
      </c>
      <c r="D3728" t="s">
        <v>39</v>
      </c>
      <c r="E3728" t="s">
        <v>17</v>
      </c>
      <c r="F3728">
        <v>45863.32</v>
      </c>
      <c r="G3728">
        <v>24.08</v>
      </c>
      <c r="H3728">
        <v>23668.31</v>
      </c>
    </row>
    <row r="3729" spans="1:8">
      <c r="A3729" t="s">
        <v>4043</v>
      </c>
      <c r="B3729" s="1">
        <v>45773</v>
      </c>
      <c r="C3729" t="s">
        <v>126</v>
      </c>
      <c r="D3729" t="s">
        <v>23</v>
      </c>
      <c r="E3729" t="s">
        <v>30</v>
      </c>
      <c r="F3729">
        <v>41282.519999999997</v>
      </c>
      <c r="G3729">
        <v>14.15</v>
      </c>
      <c r="H3729">
        <v>18125.55</v>
      </c>
    </row>
    <row r="3730" spans="1:8">
      <c r="A3730" t="s">
        <v>4044</v>
      </c>
      <c r="B3730" s="1">
        <v>45814</v>
      </c>
      <c r="C3730" t="s">
        <v>63</v>
      </c>
      <c r="D3730" t="s">
        <v>23</v>
      </c>
      <c r="E3730" t="s">
        <v>20</v>
      </c>
      <c r="F3730">
        <v>56378.75</v>
      </c>
      <c r="G3730">
        <v>18.43</v>
      </c>
      <c r="H3730">
        <v>27497.5</v>
      </c>
    </row>
    <row r="3731" spans="1:8">
      <c r="A3731" t="s">
        <v>4045</v>
      </c>
      <c r="B3731" s="1">
        <v>45787</v>
      </c>
      <c r="C3731" t="s">
        <v>638</v>
      </c>
      <c r="D3731" t="s">
        <v>39</v>
      </c>
      <c r="E3731" t="s">
        <v>11</v>
      </c>
      <c r="F3731">
        <v>243671.93</v>
      </c>
      <c r="G3731">
        <v>16.84</v>
      </c>
      <c r="H3731">
        <v>88321.98</v>
      </c>
    </row>
    <row r="3732" spans="1:8">
      <c r="A3732" t="s">
        <v>4046</v>
      </c>
      <c r="B3732" s="1">
        <v>45616</v>
      </c>
      <c r="C3732" t="s">
        <v>445</v>
      </c>
      <c r="D3732" t="s">
        <v>14</v>
      </c>
      <c r="E3732" t="s">
        <v>30</v>
      </c>
      <c r="F3732">
        <v>179094.15</v>
      </c>
      <c r="G3732">
        <v>13.81</v>
      </c>
      <c r="H3732">
        <v>85202.53</v>
      </c>
    </row>
    <row r="3733" spans="1:8">
      <c r="A3733" t="s">
        <v>4047</v>
      </c>
      <c r="B3733" s="1">
        <v>45846</v>
      </c>
      <c r="C3733" t="s">
        <v>53</v>
      </c>
      <c r="D3733" t="s">
        <v>39</v>
      </c>
      <c r="E3733" t="s">
        <v>17</v>
      </c>
      <c r="F3733">
        <v>220151.06</v>
      </c>
      <c r="G3733">
        <v>0.41</v>
      </c>
      <c r="H3733">
        <v>73655.600000000006</v>
      </c>
    </row>
    <row r="3734" spans="1:8">
      <c r="A3734" t="s">
        <v>4048</v>
      </c>
      <c r="B3734" s="1">
        <v>45643</v>
      </c>
      <c r="C3734" t="s">
        <v>25</v>
      </c>
      <c r="D3734" t="s">
        <v>10</v>
      </c>
      <c r="E3734" t="s">
        <v>30</v>
      </c>
      <c r="F3734">
        <v>110734.51</v>
      </c>
      <c r="G3734">
        <v>12.43</v>
      </c>
      <c r="H3734">
        <v>60098.49</v>
      </c>
    </row>
    <row r="3735" spans="1:8">
      <c r="A3735" t="s">
        <v>4049</v>
      </c>
      <c r="B3735" s="1">
        <v>45836</v>
      </c>
      <c r="C3735" t="s">
        <v>566</v>
      </c>
      <c r="D3735" t="s">
        <v>10</v>
      </c>
      <c r="E3735" t="s">
        <v>17</v>
      </c>
      <c r="F3735">
        <v>133658.51</v>
      </c>
      <c r="G3735">
        <v>20.57</v>
      </c>
      <c r="H3735">
        <v>52825.16</v>
      </c>
    </row>
    <row r="3736" spans="1:8">
      <c r="A3736" t="s">
        <v>4050</v>
      </c>
      <c r="B3736" s="1">
        <v>45672</v>
      </c>
      <c r="C3736" t="s">
        <v>447</v>
      </c>
      <c r="D3736" t="s">
        <v>14</v>
      </c>
      <c r="E3736" t="s">
        <v>30</v>
      </c>
      <c r="F3736">
        <v>132121.98000000001</v>
      </c>
      <c r="G3736">
        <v>1.75</v>
      </c>
      <c r="H3736">
        <v>35388</v>
      </c>
    </row>
    <row r="3737" spans="1:8">
      <c r="A3737" t="s">
        <v>4051</v>
      </c>
      <c r="B3737" s="1">
        <v>45812</v>
      </c>
      <c r="C3737" t="s">
        <v>9</v>
      </c>
      <c r="D3737" t="s">
        <v>14</v>
      </c>
      <c r="E3737" t="s">
        <v>11</v>
      </c>
      <c r="F3737">
        <v>141033.72</v>
      </c>
      <c r="G3737">
        <v>21.97</v>
      </c>
      <c r="H3737">
        <v>74862.09</v>
      </c>
    </row>
    <row r="3738" spans="1:8">
      <c r="A3738" t="s">
        <v>4052</v>
      </c>
      <c r="B3738" s="1">
        <v>45927</v>
      </c>
      <c r="C3738" t="s">
        <v>22</v>
      </c>
      <c r="D3738" t="s">
        <v>10</v>
      </c>
      <c r="E3738" t="s">
        <v>30</v>
      </c>
      <c r="F3738">
        <v>113668.97</v>
      </c>
      <c r="G3738">
        <v>21.46</v>
      </c>
      <c r="H3738">
        <v>48780.12</v>
      </c>
    </row>
    <row r="3739" spans="1:8">
      <c r="A3739" t="s">
        <v>4053</v>
      </c>
      <c r="B3739" s="1">
        <v>45442</v>
      </c>
      <c r="C3739" t="s">
        <v>339</v>
      </c>
      <c r="D3739" t="s">
        <v>39</v>
      </c>
      <c r="E3739" t="s">
        <v>30</v>
      </c>
      <c r="F3739">
        <v>61325.279999999999</v>
      </c>
      <c r="G3739">
        <v>9.51</v>
      </c>
      <c r="H3739">
        <v>20428.560000000001</v>
      </c>
    </row>
    <row r="3740" spans="1:8">
      <c r="A3740" t="s">
        <v>4054</v>
      </c>
      <c r="B3740" s="1">
        <v>45616</v>
      </c>
      <c r="C3740" t="s">
        <v>837</v>
      </c>
      <c r="D3740" t="s">
        <v>10</v>
      </c>
      <c r="E3740" t="s">
        <v>30</v>
      </c>
      <c r="F3740">
        <v>215061.45</v>
      </c>
      <c r="G3740">
        <v>1.1599999999999999</v>
      </c>
      <c r="H3740">
        <v>99949.55</v>
      </c>
    </row>
    <row r="3741" spans="1:8">
      <c r="A3741" t="s">
        <v>4055</v>
      </c>
      <c r="B3741" s="1">
        <v>45448</v>
      </c>
      <c r="C3741" t="s">
        <v>322</v>
      </c>
      <c r="D3741" t="s">
        <v>14</v>
      </c>
      <c r="E3741" t="s">
        <v>20</v>
      </c>
      <c r="F3741">
        <v>70784.33</v>
      </c>
      <c r="G3741">
        <v>9.65</v>
      </c>
      <c r="H3741">
        <v>28442.85</v>
      </c>
    </row>
    <row r="3742" spans="1:8">
      <c r="A3742" t="s">
        <v>4056</v>
      </c>
      <c r="B3742" s="1">
        <v>45685</v>
      </c>
      <c r="C3742" t="s">
        <v>150</v>
      </c>
      <c r="D3742" t="s">
        <v>23</v>
      </c>
      <c r="E3742" t="s">
        <v>11</v>
      </c>
      <c r="F3742">
        <v>43152.36</v>
      </c>
      <c r="G3742">
        <v>8.49</v>
      </c>
      <c r="H3742">
        <v>23364.94</v>
      </c>
    </row>
    <row r="3743" spans="1:8">
      <c r="A3743" t="s">
        <v>4057</v>
      </c>
      <c r="B3743" s="1">
        <v>45329</v>
      </c>
      <c r="C3743" t="s">
        <v>309</v>
      </c>
      <c r="D3743" t="s">
        <v>23</v>
      </c>
      <c r="E3743" t="s">
        <v>17</v>
      </c>
      <c r="F3743">
        <v>71329.289999999994</v>
      </c>
      <c r="G3743">
        <v>0.93</v>
      </c>
      <c r="H3743">
        <v>19210.740000000002</v>
      </c>
    </row>
    <row r="3744" spans="1:8">
      <c r="A3744" t="s">
        <v>4058</v>
      </c>
      <c r="B3744" s="1">
        <v>45795</v>
      </c>
      <c r="C3744" t="s">
        <v>1234</v>
      </c>
      <c r="D3744" t="s">
        <v>23</v>
      </c>
      <c r="E3744" t="s">
        <v>17</v>
      </c>
      <c r="F3744">
        <v>123140.9</v>
      </c>
      <c r="G3744">
        <v>20.47</v>
      </c>
      <c r="H3744">
        <v>47343.87</v>
      </c>
    </row>
    <row r="3745" spans="1:8">
      <c r="A3745" t="s">
        <v>4059</v>
      </c>
      <c r="B3745" s="1">
        <v>45457</v>
      </c>
      <c r="C3745" t="s">
        <v>169</v>
      </c>
      <c r="D3745" t="s">
        <v>14</v>
      </c>
      <c r="E3745" t="s">
        <v>20</v>
      </c>
      <c r="F3745">
        <v>228756.23</v>
      </c>
      <c r="G3745">
        <v>12.69</v>
      </c>
      <c r="H3745">
        <v>80194.320000000007</v>
      </c>
    </row>
    <row r="3746" spans="1:8">
      <c r="A3746" t="s">
        <v>4060</v>
      </c>
      <c r="B3746" s="1">
        <v>45459</v>
      </c>
      <c r="C3746" t="s">
        <v>198</v>
      </c>
      <c r="D3746" t="s">
        <v>10</v>
      </c>
      <c r="E3746" t="s">
        <v>11</v>
      </c>
      <c r="F3746">
        <v>89431.72</v>
      </c>
      <c r="G3746">
        <v>3.06</v>
      </c>
      <c r="H3746">
        <v>39175.68</v>
      </c>
    </row>
    <row r="3747" spans="1:8">
      <c r="A3747" t="s">
        <v>4061</v>
      </c>
      <c r="B3747" s="1">
        <v>45693</v>
      </c>
      <c r="C3747" t="s">
        <v>408</v>
      </c>
      <c r="D3747" t="s">
        <v>39</v>
      </c>
      <c r="E3747" t="s">
        <v>20</v>
      </c>
      <c r="F3747">
        <v>163531.67000000001</v>
      </c>
      <c r="G3747">
        <v>5.22</v>
      </c>
      <c r="H3747">
        <v>80942.009999999995</v>
      </c>
    </row>
    <row r="3748" spans="1:8">
      <c r="A3748" t="s">
        <v>4062</v>
      </c>
      <c r="B3748" s="1">
        <v>45689</v>
      </c>
      <c r="C3748" t="s">
        <v>57</v>
      </c>
      <c r="D3748" t="s">
        <v>14</v>
      </c>
      <c r="E3748" t="s">
        <v>17</v>
      </c>
      <c r="F3748">
        <v>117726.07</v>
      </c>
      <c r="G3748">
        <v>22.79</v>
      </c>
      <c r="H3748">
        <v>51027.41</v>
      </c>
    </row>
    <row r="3749" spans="1:8">
      <c r="A3749" t="s">
        <v>4063</v>
      </c>
      <c r="B3749" s="1">
        <v>45698</v>
      </c>
      <c r="C3749" t="s">
        <v>603</v>
      </c>
      <c r="D3749" t="s">
        <v>10</v>
      </c>
      <c r="E3749" t="s">
        <v>11</v>
      </c>
      <c r="F3749">
        <v>121752.58</v>
      </c>
      <c r="G3749">
        <v>4.26</v>
      </c>
      <c r="H3749">
        <v>50638.18</v>
      </c>
    </row>
    <row r="3750" spans="1:8">
      <c r="A3750" t="s">
        <v>4064</v>
      </c>
      <c r="B3750" s="1">
        <v>45719</v>
      </c>
      <c r="C3750" t="s">
        <v>744</v>
      </c>
      <c r="D3750" t="s">
        <v>23</v>
      </c>
      <c r="E3750" t="s">
        <v>17</v>
      </c>
      <c r="F3750">
        <v>159123.85</v>
      </c>
      <c r="G3750">
        <v>16.73</v>
      </c>
      <c r="H3750">
        <v>49372.43</v>
      </c>
    </row>
    <row r="3751" spans="1:8">
      <c r="A3751" t="s">
        <v>4065</v>
      </c>
      <c r="B3751" s="1">
        <v>45758</v>
      </c>
      <c r="C3751" t="s">
        <v>1180</v>
      </c>
      <c r="D3751" t="s">
        <v>14</v>
      </c>
      <c r="E3751" t="s">
        <v>11</v>
      </c>
      <c r="F3751">
        <v>179330.23</v>
      </c>
      <c r="G3751">
        <v>7.77</v>
      </c>
      <c r="H3751">
        <v>92574.04</v>
      </c>
    </row>
    <row r="3752" spans="1:8">
      <c r="A3752" t="s">
        <v>4066</v>
      </c>
      <c r="B3752" s="1">
        <v>45414</v>
      </c>
      <c r="C3752" t="s">
        <v>111</v>
      </c>
      <c r="D3752" t="s">
        <v>10</v>
      </c>
      <c r="E3752" t="s">
        <v>20</v>
      </c>
      <c r="F3752">
        <v>159951.01</v>
      </c>
      <c r="G3752">
        <v>20.82</v>
      </c>
      <c r="H3752">
        <v>53032.78</v>
      </c>
    </row>
    <row r="3753" spans="1:8">
      <c r="A3753" t="s">
        <v>4067</v>
      </c>
      <c r="B3753" s="1">
        <v>46010</v>
      </c>
      <c r="C3753" t="s">
        <v>210</v>
      </c>
      <c r="D3753" t="s">
        <v>23</v>
      </c>
      <c r="E3753" t="s">
        <v>30</v>
      </c>
      <c r="F3753">
        <v>102061.57</v>
      </c>
      <c r="G3753">
        <v>11.8</v>
      </c>
      <c r="H3753">
        <v>42314.26</v>
      </c>
    </row>
    <row r="3754" spans="1:8">
      <c r="A3754" t="s">
        <v>4068</v>
      </c>
      <c r="B3754" s="1">
        <v>45710</v>
      </c>
      <c r="C3754" t="s">
        <v>301</v>
      </c>
      <c r="D3754" t="s">
        <v>14</v>
      </c>
      <c r="E3754" t="s">
        <v>17</v>
      </c>
      <c r="F3754">
        <v>17883.689999999999</v>
      </c>
      <c r="G3754">
        <v>11.07</v>
      </c>
      <c r="H3754">
        <v>9626.7199999999993</v>
      </c>
    </row>
    <row r="3755" spans="1:8">
      <c r="A3755" t="s">
        <v>4069</v>
      </c>
      <c r="B3755" s="1">
        <v>45425</v>
      </c>
      <c r="C3755" t="s">
        <v>880</v>
      </c>
      <c r="D3755" t="s">
        <v>14</v>
      </c>
      <c r="E3755" t="s">
        <v>20</v>
      </c>
      <c r="F3755">
        <v>146510.03</v>
      </c>
      <c r="G3755">
        <v>10.91</v>
      </c>
      <c r="H3755">
        <v>53587.88</v>
      </c>
    </row>
    <row r="3756" spans="1:8">
      <c r="A3756" t="s">
        <v>4070</v>
      </c>
      <c r="B3756" s="1">
        <v>45452</v>
      </c>
      <c r="C3756" t="s">
        <v>322</v>
      </c>
      <c r="D3756" t="s">
        <v>23</v>
      </c>
      <c r="E3756" t="s">
        <v>11</v>
      </c>
      <c r="F3756">
        <v>128946.42</v>
      </c>
      <c r="G3756">
        <v>11.81</v>
      </c>
      <c r="H3756">
        <v>57122.21</v>
      </c>
    </row>
    <row r="3757" spans="1:8">
      <c r="A3757" t="s">
        <v>4071</v>
      </c>
      <c r="B3757" s="1">
        <v>45753</v>
      </c>
      <c r="C3757" t="s">
        <v>683</v>
      </c>
      <c r="D3757" t="s">
        <v>39</v>
      </c>
      <c r="E3757" t="s">
        <v>17</v>
      </c>
      <c r="F3757">
        <v>168248.44</v>
      </c>
      <c r="G3757">
        <v>18.41</v>
      </c>
      <c r="H3757">
        <v>85743.63</v>
      </c>
    </row>
    <row r="3758" spans="1:8">
      <c r="A3758" t="s">
        <v>4072</v>
      </c>
      <c r="B3758" s="1">
        <v>45672</v>
      </c>
      <c r="C3758" t="s">
        <v>77</v>
      </c>
      <c r="D3758" t="s">
        <v>23</v>
      </c>
      <c r="E3758" t="s">
        <v>20</v>
      </c>
      <c r="F3758">
        <v>125002.81</v>
      </c>
      <c r="G3758">
        <v>7.61</v>
      </c>
      <c r="H3758">
        <v>41521.589999999997</v>
      </c>
    </row>
    <row r="3759" spans="1:8">
      <c r="A3759" t="s">
        <v>4073</v>
      </c>
      <c r="B3759" s="1">
        <v>45388</v>
      </c>
      <c r="C3759" t="s">
        <v>129</v>
      </c>
      <c r="D3759" t="s">
        <v>10</v>
      </c>
      <c r="E3759" t="s">
        <v>30</v>
      </c>
      <c r="F3759">
        <v>34272.339999999997</v>
      </c>
      <c r="G3759">
        <v>14.22</v>
      </c>
      <c r="H3759">
        <v>8694.19</v>
      </c>
    </row>
    <row r="3760" spans="1:8">
      <c r="A3760" t="s">
        <v>4074</v>
      </c>
      <c r="B3760" s="1">
        <v>45789</v>
      </c>
      <c r="C3760" t="s">
        <v>799</v>
      </c>
      <c r="D3760" t="s">
        <v>23</v>
      </c>
      <c r="E3760" t="s">
        <v>30</v>
      </c>
      <c r="F3760">
        <v>216642.78</v>
      </c>
      <c r="G3760">
        <v>0.5</v>
      </c>
      <c r="H3760">
        <v>61375.28</v>
      </c>
    </row>
    <row r="3761" spans="1:8">
      <c r="A3761" t="s">
        <v>4075</v>
      </c>
      <c r="B3761" s="1">
        <v>45458</v>
      </c>
      <c r="C3761" t="s">
        <v>1177</v>
      </c>
      <c r="D3761" t="s">
        <v>39</v>
      </c>
      <c r="E3761" t="s">
        <v>17</v>
      </c>
      <c r="F3761">
        <v>44666.43</v>
      </c>
      <c r="G3761">
        <v>24.83</v>
      </c>
      <c r="H3761">
        <v>16825.96</v>
      </c>
    </row>
    <row r="3762" spans="1:8">
      <c r="A3762" t="s">
        <v>4076</v>
      </c>
      <c r="B3762" s="1">
        <v>45837</v>
      </c>
      <c r="C3762" t="s">
        <v>156</v>
      </c>
      <c r="D3762" t="s">
        <v>14</v>
      </c>
      <c r="E3762" t="s">
        <v>11</v>
      </c>
      <c r="F3762">
        <v>169289.3</v>
      </c>
      <c r="G3762">
        <v>12.22</v>
      </c>
      <c r="H3762">
        <v>71658.36</v>
      </c>
    </row>
    <row r="3763" spans="1:8">
      <c r="A3763" t="s">
        <v>4077</v>
      </c>
      <c r="B3763" s="1">
        <v>45624</v>
      </c>
      <c r="C3763" t="s">
        <v>575</v>
      </c>
      <c r="D3763" t="s">
        <v>10</v>
      </c>
      <c r="E3763" t="s">
        <v>17</v>
      </c>
      <c r="F3763">
        <v>196504.37</v>
      </c>
      <c r="G3763">
        <v>8.8800000000000008</v>
      </c>
      <c r="H3763">
        <v>106380.59</v>
      </c>
    </row>
    <row r="3764" spans="1:8">
      <c r="A3764" t="s">
        <v>4078</v>
      </c>
      <c r="B3764" s="1">
        <v>45742</v>
      </c>
      <c r="C3764" t="s">
        <v>1613</v>
      </c>
      <c r="D3764" t="s">
        <v>10</v>
      </c>
      <c r="E3764" t="s">
        <v>11</v>
      </c>
      <c r="F3764">
        <v>23616.17</v>
      </c>
      <c r="G3764">
        <v>23.87</v>
      </c>
      <c r="H3764">
        <v>12650.64</v>
      </c>
    </row>
    <row r="3765" spans="1:8">
      <c r="A3765" t="s">
        <v>4079</v>
      </c>
      <c r="B3765" s="1">
        <v>45513</v>
      </c>
      <c r="C3765" t="s">
        <v>1180</v>
      </c>
      <c r="D3765" t="s">
        <v>14</v>
      </c>
      <c r="E3765" t="s">
        <v>17</v>
      </c>
      <c r="F3765">
        <v>37422.81</v>
      </c>
      <c r="G3765">
        <v>13.52</v>
      </c>
      <c r="H3765">
        <v>12487.42</v>
      </c>
    </row>
    <row r="3766" spans="1:8">
      <c r="A3766" t="s">
        <v>4080</v>
      </c>
      <c r="B3766" s="1">
        <v>45532</v>
      </c>
      <c r="C3766" t="s">
        <v>129</v>
      </c>
      <c r="D3766" t="s">
        <v>23</v>
      </c>
      <c r="E3766" t="s">
        <v>17</v>
      </c>
      <c r="F3766">
        <v>45075.31</v>
      </c>
      <c r="G3766">
        <v>15.25</v>
      </c>
      <c r="H3766">
        <v>13086.88</v>
      </c>
    </row>
    <row r="3767" spans="1:8">
      <c r="A3767" t="s">
        <v>4081</v>
      </c>
      <c r="B3767" s="1">
        <v>45478</v>
      </c>
      <c r="C3767" t="s">
        <v>718</v>
      </c>
      <c r="D3767" t="s">
        <v>39</v>
      </c>
      <c r="E3767" t="s">
        <v>30</v>
      </c>
      <c r="F3767">
        <v>239598.49</v>
      </c>
      <c r="G3767">
        <v>20.25</v>
      </c>
      <c r="H3767">
        <v>87545.65</v>
      </c>
    </row>
    <row r="3768" spans="1:8">
      <c r="A3768" t="s">
        <v>4082</v>
      </c>
      <c r="B3768" s="1">
        <v>45745</v>
      </c>
      <c r="C3768" t="s">
        <v>235</v>
      </c>
      <c r="D3768" t="s">
        <v>39</v>
      </c>
      <c r="E3768" t="s">
        <v>20</v>
      </c>
      <c r="F3768">
        <v>128551.12</v>
      </c>
      <c r="G3768">
        <v>21.12</v>
      </c>
      <c r="H3768">
        <v>60239.519999999997</v>
      </c>
    </row>
    <row r="3769" spans="1:8">
      <c r="A3769" t="s">
        <v>4083</v>
      </c>
      <c r="B3769" s="1">
        <v>45299</v>
      </c>
      <c r="C3769" t="s">
        <v>522</v>
      </c>
      <c r="D3769" t="s">
        <v>14</v>
      </c>
      <c r="E3769" t="s">
        <v>11</v>
      </c>
      <c r="F3769">
        <v>201809.98</v>
      </c>
      <c r="G3769">
        <v>6.96</v>
      </c>
      <c r="H3769">
        <v>60180.59</v>
      </c>
    </row>
    <row r="3770" spans="1:8">
      <c r="A3770" t="s">
        <v>4084</v>
      </c>
      <c r="B3770" s="1">
        <v>45765</v>
      </c>
      <c r="C3770" t="s">
        <v>459</v>
      </c>
      <c r="D3770" t="s">
        <v>39</v>
      </c>
      <c r="E3770" t="s">
        <v>17</v>
      </c>
      <c r="F3770">
        <v>60181.54</v>
      </c>
      <c r="G3770">
        <v>12.07</v>
      </c>
      <c r="H3770">
        <v>16493.169999999998</v>
      </c>
    </row>
    <row r="3771" spans="1:8">
      <c r="A3771" t="s">
        <v>4085</v>
      </c>
      <c r="B3771" s="1">
        <v>45662</v>
      </c>
      <c r="C3771" t="s">
        <v>859</v>
      </c>
      <c r="D3771" t="s">
        <v>14</v>
      </c>
      <c r="E3771" t="s">
        <v>11</v>
      </c>
      <c r="F3771">
        <v>248005.28</v>
      </c>
      <c r="G3771">
        <v>7.39</v>
      </c>
      <c r="H3771">
        <v>82967.69</v>
      </c>
    </row>
    <row r="3772" spans="1:8">
      <c r="A3772" t="s">
        <v>4086</v>
      </c>
      <c r="B3772" s="1">
        <v>45407</v>
      </c>
      <c r="C3772" t="s">
        <v>1125</v>
      </c>
      <c r="D3772" t="s">
        <v>14</v>
      </c>
      <c r="E3772" t="s">
        <v>17</v>
      </c>
      <c r="F3772">
        <v>190496.75</v>
      </c>
      <c r="G3772">
        <v>17.96</v>
      </c>
      <c r="H3772">
        <v>102650.18</v>
      </c>
    </row>
    <row r="3773" spans="1:8">
      <c r="A3773" t="s">
        <v>4087</v>
      </c>
      <c r="B3773" s="1">
        <v>45409</v>
      </c>
      <c r="C3773" t="s">
        <v>344</v>
      </c>
      <c r="D3773" t="s">
        <v>14</v>
      </c>
      <c r="E3773" t="s">
        <v>30</v>
      </c>
      <c r="F3773">
        <v>24449.1</v>
      </c>
      <c r="G3773">
        <v>3.05</v>
      </c>
      <c r="H3773">
        <v>9649.81</v>
      </c>
    </row>
    <row r="3774" spans="1:8">
      <c r="A3774" t="s">
        <v>4088</v>
      </c>
      <c r="B3774" s="1">
        <v>46021</v>
      </c>
      <c r="C3774" t="s">
        <v>509</v>
      </c>
      <c r="D3774" t="s">
        <v>39</v>
      </c>
      <c r="E3774" t="s">
        <v>30</v>
      </c>
      <c r="F3774">
        <v>122184.73</v>
      </c>
      <c r="G3774">
        <v>10.44</v>
      </c>
      <c r="H3774">
        <v>42864.89</v>
      </c>
    </row>
    <row r="3775" spans="1:8">
      <c r="A3775" t="s">
        <v>4089</v>
      </c>
      <c r="B3775" s="1">
        <v>45726</v>
      </c>
      <c r="C3775" t="s">
        <v>29</v>
      </c>
      <c r="D3775" t="s">
        <v>10</v>
      </c>
      <c r="E3775" t="s">
        <v>20</v>
      </c>
      <c r="F3775">
        <v>43003.78</v>
      </c>
      <c r="G3775">
        <v>22.53</v>
      </c>
      <c r="H3775">
        <v>15219.03</v>
      </c>
    </row>
    <row r="3776" spans="1:8">
      <c r="A3776" t="s">
        <v>4090</v>
      </c>
      <c r="B3776" s="1">
        <v>46006</v>
      </c>
      <c r="C3776" t="s">
        <v>346</v>
      </c>
      <c r="D3776" t="s">
        <v>10</v>
      </c>
      <c r="E3776" t="s">
        <v>11</v>
      </c>
      <c r="F3776">
        <v>97487.35</v>
      </c>
      <c r="G3776">
        <v>23.48</v>
      </c>
      <c r="H3776">
        <v>35413.81</v>
      </c>
    </row>
    <row r="3777" spans="1:8">
      <c r="A3777" t="s">
        <v>4091</v>
      </c>
      <c r="B3777" s="1">
        <v>46017</v>
      </c>
      <c r="C3777" t="s">
        <v>1234</v>
      </c>
      <c r="D3777" t="s">
        <v>10</v>
      </c>
      <c r="E3777" t="s">
        <v>11</v>
      </c>
      <c r="F3777">
        <v>187198.78</v>
      </c>
      <c r="G3777">
        <v>16.670000000000002</v>
      </c>
      <c r="H3777">
        <v>73997.87</v>
      </c>
    </row>
    <row r="3778" spans="1:8">
      <c r="A3778" t="s">
        <v>4092</v>
      </c>
      <c r="B3778" s="1">
        <v>45656</v>
      </c>
      <c r="C3778" t="s">
        <v>1146</v>
      </c>
      <c r="D3778" t="s">
        <v>14</v>
      </c>
      <c r="E3778" t="s">
        <v>11</v>
      </c>
      <c r="F3778">
        <v>118882.82</v>
      </c>
      <c r="G3778">
        <v>3.12</v>
      </c>
      <c r="H3778">
        <v>57200.83</v>
      </c>
    </row>
    <row r="3779" spans="1:8">
      <c r="A3779" t="s">
        <v>4093</v>
      </c>
      <c r="B3779" s="1">
        <v>45435</v>
      </c>
      <c r="C3779" t="s">
        <v>215</v>
      </c>
      <c r="D3779" t="s">
        <v>39</v>
      </c>
      <c r="E3779" t="s">
        <v>17</v>
      </c>
      <c r="F3779">
        <v>168869.08</v>
      </c>
      <c r="G3779">
        <v>17.55</v>
      </c>
      <c r="H3779">
        <v>92029.98</v>
      </c>
    </row>
    <row r="3780" spans="1:8">
      <c r="A3780" t="s">
        <v>4094</v>
      </c>
      <c r="B3780" s="1">
        <v>45996</v>
      </c>
      <c r="C3780" t="s">
        <v>1458</v>
      </c>
      <c r="D3780" t="s">
        <v>23</v>
      </c>
      <c r="E3780" t="s">
        <v>11</v>
      </c>
      <c r="F3780">
        <v>84314.2</v>
      </c>
      <c r="G3780">
        <v>1.96</v>
      </c>
      <c r="H3780">
        <v>21525.040000000001</v>
      </c>
    </row>
    <row r="3781" spans="1:8">
      <c r="A3781" t="s">
        <v>4095</v>
      </c>
      <c r="B3781" s="1">
        <v>45538</v>
      </c>
      <c r="C3781" t="s">
        <v>575</v>
      </c>
      <c r="D3781" t="s">
        <v>23</v>
      </c>
      <c r="E3781" t="s">
        <v>11</v>
      </c>
      <c r="F3781">
        <v>42995.35</v>
      </c>
      <c r="G3781">
        <v>24.25</v>
      </c>
      <c r="H3781">
        <v>21305.13</v>
      </c>
    </row>
    <row r="3782" spans="1:8">
      <c r="A3782" t="s">
        <v>4096</v>
      </c>
      <c r="B3782" s="1">
        <v>45317</v>
      </c>
      <c r="C3782" t="s">
        <v>124</v>
      </c>
      <c r="D3782" t="s">
        <v>23</v>
      </c>
      <c r="E3782" t="s">
        <v>17</v>
      </c>
      <c r="F3782">
        <v>110466.69</v>
      </c>
      <c r="G3782">
        <v>5.08</v>
      </c>
      <c r="H3782">
        <v>52730.75</v>
      </c>
    </row>
    <row r="3783" spans="1:8">
      <c r="A3783" t="s">
        <v>4097</v>
      </c>
      <c r="B3783" s="1">
        <v>45622</v>
      </c>
      <c r="C3783" t="s">
        <v>886</v>
      </c>
      <c r="D3783" t="s">
        <v>14</v>
      </c>
      <c r="E3783" t="s">
        <v>17</v>
      </c>
      <c r="F3783">
        <v>182453.56</v>
      </c>
      <c r="G3783">
        <v>5.4</v>
      </c>
      <c r="H3783">
        <v>58785.58</v>
      </c>
    </row>
    <row r="3784" spans="1:8">
      <c r="A3784" t="s">
        <v>4098</v>
      </c>
      <c r="B3784" s="1">
        <v>45514</v>
      </c>
      <c r="C3784" t="s">
        <v>490</v>
      </c>
      <c r="D3784" t="s">
        <v>23</v>
      </c>
      <c r="E3784" t="s">
        <v>17</v>
      </c>
      <c r="F3784">
        <v>12045.32</v>
      </c>
      <c r="G3784">
        <v>7.14</v>
      </c>
      <c r="H3784">
        <v>3447.28</v>
      </c>
    </row>
    <row r="3785" spans="1:8">
      <c r="A3785" t="s">
        <v>4099</v>
      </c>
      <c r="B3785" s="1">
        <v>45964</v>
      </c>
      <c r="C3785" t="s">
        <v>140</v>
      </c>
      <c r="D3785" t="s">
        <v>14</v>
      </c>
      <c r="E3785" t="s">
        <v>30</v>
      </c>
      <c r="F3785">
        <v>178730.66</v>
      </c>
      <c r="G3785">
        <v>11.77</v>
      </c>
      <c r="H3785">
        <v>82904.09</v>
      </c>
    </row>
    <row r="3786" spans="1:8">
      <c r="A3786" t="s">
        <v>4100</v>
      </c>
      <c r="B3786" s="1">
        <v>45567</v>
      </c>
      <c r="C3786" t="s">
        <v>142</v>
      </c>
      <c r="D3786" t="s">
        <v>23</v>
      </c>
      <c r="E3786" t="s">
        <v>17</v>
      </c>
      <c r="F3786">
        <v>103868.72</v>
      </c>
      <c r="G3786">
        <v>11.38</v>
      </c>
      <c r="H3786">
        <v>33844.230000000003</v>
      </c>
    </row>
    <row r="3787" spans="1:8">
      <c r="A3787" t="s">
        <v>4101</v>
      </c>
      <c r="B3787" s="1">
        <v>45718</v>
      </c>
      <c r="C3787" t="s">
        <v>1458</v>
      </c>
      <c r="D3787" t="s">
        <v>14</v>
      </c>
      <c r="E3787" t="s">
        <v>17</v>
      </c>
      <c r="F3787">
        <v>211672.35</v>
      </c>
      <c r="G3787">
        <v>2.73</v>
      </c>
      <c r="H3787">
        <v>64553.16</v>
      </c>
    </row>
    <row r="3788" spans="1:8">
      <c r="A3788" t="s">
        <v>4102</v>
      </c>
      <c r="B3788" s="1">
        <v>45384</v>
      </c>
      <c r="C3788" t="s">
        <v>636</v>
      </c>
      <c r="D3788" t="s">
        <v>14</v>
      </c>
      <c r="E3788" t="s">
        <v>17</v>
      </c>
      <c r="F3788">
        <v>243905.95</v>
      </c>
      <c r="G3788">
        <v>18.100000000000001</v>
      </c>
      <c r="H3788">
        <v>129629.47</v>
      </c>
    </row>
    <row r="3789" spans="1:8">
      <c r="A3789" t="s">
        <v>4103</v>
      </c>
      <c r="B3789" s="1">
        <v>45318</v>
      </c>
      <c r="C3789" t="s">
        <v>1043</v>
      </c>
      <c r="D3789" t="s">
        <v>10</v>
      </c>
      <c r="E3789" t="s">
        <v>11</v>
      </c>
      <c r="F3789">
        <v>164031.01999999999</v>
      </c>
      <c r="G3789">
        <v>0.9</v>
      </c>
      <c r="H3789">
        <v>82452.53</v>
      </c>
    </row>
    <row r="3790" spans="1:8">
      <c r="A3790" t="s">
        <v>4104</v>
      </c>
      <c r="B3790" s="1">
        <v>45569</v>
      </c>
      <c r="C3790" t="s">
        <v>115</v>
      </c>
      <c r="D3790" t="s">
        <v>23</v>
      </c>
      <c r="E3790" t="s">
        <v>30</v>
      </c>
      <c r="F3790">
        <v>176015.52</v>
      </c>
      <c r="G3790">
        <v>0.87</v>
      </c>
      <c r="H3790">
        <v>81008.399999999994</v>
      </c>
    </row>
    <row r="3791" spans="1:8">
      <c r="A3791" t="s">
        <v>4105</v>
      </c>
      <c r="B3791" s="1">
        <v>45347</v>
      </c>
      <c r="C3791" t="s">
        <v>592</v>
      </c>
      <c r="D3791" t="s">
        <v>39</v>
      </c>
      <c r="E3791" t="s">
        <v>30</v>
      </c>
      <c r="F3791">
        <v>62772.42</v>
      </c>
      <c r="G3791">
        <v>22.07</v>
      </c>
      <c r="H3791">
        <v>16047.19</v>
      </c>
    </row>
    <row r="3792" spans="1:8">
      <c r="A3792" t="s">
        <v>4106</v>
      </c>
      <c r="B3792" s="1">
        <v>45765</v>
      </c>
      <c r="C3792" t="s">
        <v>238</v>
      </c>
      <c r="D3792" t="s">
        <v>10</v>
      </c>
      <c r="E3792" t="s">
        <v>20</v>
      </c>
      <c r="F3792">
        <v>171700.9</v>
      </c>
      <c r="G3792">
        <v>9.81</v>
      </c>
      <c r="H3792">
        <v>89293.85</v>
      </c>
    </row>
    <row r="3793" spans="1:8">
      <c r="A3793" t="s">
        <v>4107</v>
      </c>
      <c r="B3793" s="1">
        <v>45984</v>
      </c>
      <c r="C3793" t="s">
        <v>603</v>
      </c>
      <c r="D3793" t="s">
        <v>14</v>
      </c>
      <c r="E3793" t="s">
        <v>11</v>
      </c>
      <c r="F3793">
        <v>104925.26</v>
      </c>
      <c r="G3793">
        <v>21.99</v>
      </c>
      <c r="H3793">
        <v>38480.019999999997</v>
      </c>
    </row>
    <row r="3794" spans="1:8">
      <c r="A3794" t="s">
        <v>4108</v>
      </c>
      <c r="B3794" s="1">
        <v>45706</v>
      </c>
      <c r="C3794" t="s">
        <v>408</v>
      </c>
      <c r="D3794" t="s">
        <v>23</v>
      </c>
      <c r="E3794" t="s">
        <v>17</v>
      </c>
      <c r="F3794">
        <v>17213.509999999998</v>
      </c>
      <c r="G3794">
        <v>11.9</v>
      </c>
      <c r="H3794">
        <v>4426.03</v>
      </c>
    </row>
    <row r="3795" spans="1:8">
      <c r="A3795" t="s">
        <v>4109</v>
      </c>
      <c r="B3795" s="1">
        <v>45658</v>
      </c>
      <c r="C3795" t="s">
        <v>1067</v>
      </c>
      <c r="D3795" t="s">
        <v>10</v>
      </c>
      <c r="E3795" t="s">
        <v>30</v>
      </c>
      <c r="F3795">
        <v>31057.18</v>
      </c>
      <c r="G3795">
        <v>10.210000000000001</v>
      </c>
      <c r="H3795">
        <v>15625.05</v>
      </c>
    </row>
    <row r="3796" spans="1:8">
      <c r="A3796" t="s">
        <v>4110</v>
      </c>
      <c r="B3796" s="1">
        <v>45874</v>
      </c>
      <c r="C3796" t="s">
        <v>167</v>
      </c>
      <c r="D3796" t="s">
        <v>23</v>
      </c>
      <c r="E3796" t="s">
        <v>11</v>
      </c>
      <c r="F3796">
        <v>67522.69</v>
      </c>
      <c r="G3796">
        <v>16.96</v>
      </c>
      <c r="H3796">
        <v>33063.089999999997</v>
      </c>
    </row>
    <row r="3797" spans="1:8">
      <c r="A3797" t="s">
        <v>4111</v>
      </c>
      <c r="B3797" s="1">
        <v>45968</v>
      </c>
      <c r="C3797" t="s">
        <v>1043</v>
      </c>
      <c r="D3797" t="s">
        <v>14</v>
      </c>
      <c r="E3797" t="s">
        <v>11</v>
      </c>
      <c r="F3797">
        <v>197862.74</v>
      </c>
      <c r="G3797">
        <v>11.93</v>
      </c>
      <c r="H3797">
        <v>75746.31</v>
      </c>
    </row>
    <row r="3798" spans="1:8">
      <c r="A3798" t="s">
        <v>4112</v>
      </c>
      <c r="B3798" s="1">
        <v>45787</v>
      </c>
      <c r="C3798" t="s">
        <v>256</v>
      </c>
      <c r="D3798" t="s">
        <v>23</v>
      </c>
      <c r="E3798" t="s">
        <v>30</v>
      </c>
      <c r="F3798">
        <v>110573.83</v>
      </c>
      <c r="G3798">
        <v>0.9</v>
      </c>
      <c r="H3798">
        <v>46170.64</v>
      </c>
    </row>
    <row r="3799" spans="1:8">
      <c r="A3799" t="s">
        <v>4113</v>
      </c>
      <c r="B3799" s="1">
        <v>45359</v>
      </c>
      <c r="C3799" t="s">
        <v>566</v>
      </c>
      <c r="D3799" t="s">
        <v>39</v>
      </c>
      <c r="E3799" t="s">
        <v>30</v>
      </c>
      <c r="F3799">
        <v>154494.04999999999</v>
      </c>
      <c r="G3799">
        <v>23.38</v>
      </c>
      <c r="H3799">
        <v>48831.29</v>
      </c>
    </row>
    <row r="3800" spans="1:8">
      <c r="A3800" t="s">
        <v>4114</v>
      </c>
      <c r="B3800" s="1">
        <v>45607</v>
      </c>
      <c r="C3800" t="s">
        <v>202</v>
      </c>
      <c r="D3800" t="s">
        <v>23</v>
      </c>
      <c r="E3800" t="s">
        <v>30</v>
      </c>
      <c r="F3800">
        <v>72176.100000000006</v>
      </c>
      <c r="G3800">
        <v>7.81</v>
      </c>
      <c r="H3800">
        <v>32838.639999999999</v>
      </c>
    </row>
    <row r="3801" spans="1:8">
      <c r="A3801" t="s">
        <v>4115</v>
      </c>
      <c r="B3801" s="1">
        <v>45526</v>
      </c>
      <c r="C3801" t="s">
        <v>500</v>
      </c>
      <c r="D3801" t="s">
        <v>39</v>
      </c>
      <c r="E3801" t="s">
        <v>11</v>
      </c>
      <c r="F3801">
        <v>146652.07</v>
      </c>
      <c r="G3801">
        <v>11.77</v>
      </c>
      <c r="H3801">
        <v>54424.86</v>
      </c>
    </row>
    <row r="3802" spans="1:8">
      <c r="A3802" t="s">
        <v>4116</v>
      </c>
      <c r="B3802" s="1">
        <v>45644</v>
      </c>
      <c r="C3802" t="s">
        <v>131</v>
      </c>
      <c r="D3802" t="s">
        <v>39</v>
      </c>
      <c r="E3802" t="s">
        <v>30</v>
      </c>
      <c r="F3802">
        <v>215080.81</v>
      </c>
      <c r="G3802">
        <v>18.25</v>
      </c>
      <c r="H3802">
        <v>80520.61</v>
      </c>
    </row>
    <row r="3803" spans="1:8">
      <c r="A3803" t="s">
        <v>4117</v>
      </c>
      <c r="B3803" s="1">
        <v>45907</v>
      </c>
      <c r="C3803" t="s">
        <v>202</v>
      </c>
      <c r="D3803" t="s">
        <v>10</v>
      </c>
      <c r="E3803" t="s">
        <v>17</v>
      </c>
      <c r="F3803">
        <v>71247.460000000006</v>
      </c>
      <c r="G3803">
        <v>12.51</v>
      </c>
      <c r="H3803">
        <v>27296.41</v>
      </c>
    </row>
    <row r="3804" spans="1:8">
      <c r="A3804" t="s">
        <v>4118</v>
      </c>
      <c r="B3804" s="1">
        <v>45873</v>
      </c>
      <c r="C3804" t="s">
        <v>339</v>
      </c>
      <c r="D3804" t="s">
        <v>39</v>
      </c>
      <c r="E3804" t="s">
        <v>20</v>
      </c>
      <c r="F3804">
        <v>26370.79</v>
      </c>
      <c r="G3804">
        <v>10.23</v>
      </c>
      <c r="H3804">
        <v>13288.18</v>
      </c>
    </row>
    <row r="3805" spans="1:8">
      <c r="A3805" t="s">
        <v>4119</v>
      </c>
      <c r="B3805" s="1">
        <v>45406</v>
      </c>
      <c r="C3805" t="s">
        <v>361</v>
      </c>
      <c r="D3805" t="s">
        <v>10</v>
      </c>
      <c r="E3805" t="s">
        <v>17</v>
      </c>
      <c r="F3805">
        <v>179047.27</v>
      </c>
      <c r="G3805">
        <v>18.3</v>
      </c>
      <c r="H3805">
        <v>78645.08</v>
      </c>
    </row>
    <row r="3806" spans="1:8">
      <c r="A3806" t="s">
        <v>4120</v>
      </c>
      <c r="B3806" s="1">
        <v>45390</v>
      </c>
      <c r="C3806" t="s">
        <v>690</v>
      </c>
      <c r="D3806" t="s">
        <v>14</v>
      </c>
      <c r="E3806" t="s">
        <v>17</v>
      </c>
      <c r="F3806">
        <v>122689.94</v>
      </c>
      <c r="G3806">
        <v>20.239999999999998</v>
      </c>
      <c r="H3806">
        <v>47504.29</v>
      </c>
    </row>
    <row r="3807" spans="1:8">
      <c r="A3807" t="s">
        <v>4121</v>
      </c>
      <c r="B3807" s="1">
        <v>45359</v>
      </c>
      <c r="C3807" t="s">
        <v>886</v>
      </c>
      <c r="D3807" t="s">
        <v>14</v>
      </c>
      <c r="E3807" t="s">
        <v>20</v>
      </c>
      <c r="F3807">
        <v>26531.46</v>
      </c>
      <c r="G3807">
        <v>12.85</v>
      </c>
      <c r="H3807">
        <v>8726.01</v>
      </c>
    </row>
    <row r="3808" spans="1:8">
      <c r="A3808" t="s">
        <v>4122</v>
      </c>
      <c r="B3808" s="1">
        <v>45396</v>
      </c>
      <c r="C3808" t="s">
        <v>266</v>
      </c>
      <c r="D3808" t="s">
        <v>23</v>
      </c>
      <c r="E3808" t="s">
        <v>30</v>
      </c>
      <c r="F3808">
        <v>134097.60999999999</v>
      </c>
      <c r="G3808">
        <v>1.2</v>
      </c>
      <c r="H3808">
        <v>42092.68</v>
      </c>
    </row>
    <row r="3809" spans="1:8">
      <c r="A3809" t="s">
        <v>4123</v>
      </c>
      <c r="B3809" s="1">
        <v>45823</v>
      </c>
      <c r="C3809" t="s">
        <v>886</v>
      </c>
      <c r="D3809" t="s">
        <v>23</v>
      </c>
      <c r="E3809" t="s">
        <v>20</v>
      </c>
      <c r="F3809">
        <v>125368.51</v>
      </c>
      <c r="G3809">
        <v>17.68</v>
      </c>
      <c r="H3809">
        <v>46256.5</v>
      </c>
    </row>
    <row r="3810" spans="1:8">
      <c r="A3810" t="s">
        <v>4124</v>
      </c>
      <c r="B3810" s="1">
        <v>45426</v>
      </c>
      <c r="C3810" t="s">
        <v>235</v>
      </c>
      <c r="D3810" t="s">
        <v>10</v>
      </c>
      <c r="E3810" t="s">
        <v>17</v>
      </c>
      <c r="F3810">
        <v>203764.42</v>
      </c>
      <c r="G3810">
        <v>12.45</v>
      </c>
      <c r="H3810">
        <v>112031.4</v>
      </c>
    </row>
    <row r="3811" spans="1:8">
      <c r="A3811" t="s">
        <v>4125</v>
      </c>
      <c r="B3811" s="1">
        <v>45776</v>
      </c>
      <c r="C3811" t="s">
        <v>730</v>
      </c>
      <c r="D3811" t="s">
        <v>10</v>
      </c>
      <c r="E3811" t="s">
        <v>20</v>
      </c>
      <c r="F3811">
        <v>143799.07</v>
      </c>
      <c r="G3811">
        <v>15.53</v>
      </c>
      <c r="H3811">
        <v>72360.75</v>
      </c>
    </row>
    <row r="3812" spans="1:8">
      <c r="A3812" t="s">
        <v>4126</v>
      </c>
      <c r="B3812" s="1">
        <v>45921</v>
      </c>
      <c r="C3812" t="s">
        <v>184</v>
      </c>
      <c r="D3812" t="s">
        <v>39</v>
      </c>
      <c r="E3812" t="s">
        <v>30</v>
      </c>
      <c r="F3812">
        <v>217025.72</v>
      </c>
      <c r="G3812">
        <v>22.77</v>
      </c>
      <c r="H3812">
        <v>89573.46</v>
      </c>
    </row>
    <row r="3813" spans="1:8">
      <c r="A3813" t="s">
        <v>4127</v>
      </c>
      <c r="B3813" s="1">
        <v>45884</v>
      </c>
      <c r="C3813" t="s">
        <v>233</v>
      </c>
      <c r="D3813" t="s">
        <v>14</v>
      </c>
      <c r="E3813" t="s">
        <v>20</v>
      </c>
      <c r="F3813">
        <v>117416.27</v>
      </c>
      <c r="G3813">
        <v>23.93</v>
      </c>
      <c r="H3813">
        <v>56961.09</v>
      </c>
    </row>
    <row r="3814" spans="1:8">
      <c r="A3814" t="s">
        <v>4128</v>
      </c>
      <c r="B3814" s="1">
        <v>45597</v>
      </c>
      <c r="C3814" t="s">
        <v>303</v>
      </c>
      <c r="D3814" t="s">
        <v>39</v>
      </c>
      <c r="E3814" t="s">
        <v>17</v>
      </c>
      <c r="F3814">
        <v>196356.83</v>
      </c>
      <c r="G3814">
        <v>10.64</v>
      </c>
      <c r="H3814">
        <v>80051.929999999993</v>
      </c>
    </row>
    <row r="3815" spans="1:8">
      <c r="A3815" t="s">
        <v>4129</v>
      </c>
      <c r="B3815" s="1">
        <v>45905</v>
      </c>
      <c r="C3815" t="s">
        <v>575</v>
      </c>
      <c r="D3815" t="s">
        <v>10</v>
      </c>
      <c r="E3815" t="s">
        <v>11</v>
      </c>
      <c r="F3815">
        <v>60072.67</v>
      </c>
      <c r="G3815">
        <v>12.21</v>
      </c>
      <c r="H3815">
        <v>21472.66</v>
      </c>
    </row>
    <row r="3816" spans="1:8">
      <c r="A3816" t="s">
        <v>4130</v>
      </c>
      <c r="B3816" s="1">
        <v>45446</v>
      </c>
      <c r="C3816" t="s">
        <v>1084</v>
      </c>
      <c r="D3816" t="s">
        <v>39</v>
      </c>
      <c r="E3816" t="s">
        <v>20</v>
      </c>
      <c r="F3816">
        <v>151210.49</v>
      </c>
      <c r="G3816">
        <v>12.59</v>
      </c>
      <c r="H3816">
        <v>46612.99</v>
      </c>
    </row>
    <row r="3817" spans="1:8">
      <c r="A3817" t="s">
        <v>4131</v>
      </c>
      <c r="B3817" s="1">
        <v>45487</v>
      </c>
      <c r="C3817" t="s">
        <v>967</v>
      </c>
      <c r="D3817" t="s">
        <v>10</v>
      </c>
      <c r="E3817" t="s">
        <v>11</v>
      </c>
      <c r="F3817">
        <v>105846.77</v>
      </c>
      <c r="G3817">
        <v>16.55</v>
      </c>
      <c r="H3817">
        <v>35902.46</v>
      </c>
    </row>
    <row r="3818" spans="1:8">
      <c r="A3818" t="s">
        <v>4132</v>
      </c>
      <c r="B3818" s="1">
        <v>45758</v>
      </c>
      <c r="C3818" t="s">
        <v>243</v>
      </c>
      <c r="D3818" t="s">
        <v>10</v>
      </c>
      <c r="E3818" t="s">
        <v>17</v>
      </c>
      <c r="F3818">
        <v>174361.83</v>
      </c>
      <c r="G3818">
        <v>11.77</v>
      </c>
      <c r="H3818">
        <v>88420.07</v>
      </c>
    </row>
    <row r="3819" spans="1:8">
      <c r="A3819" t="s">
        <v>4133</v>
      </c>
      <c r="B3819" s="1">
        <v>45694</v>
      </c>
      <c r="C3819" t="s">
        <v>210</v>
      </c>
      <c r="D3819" t="s">
        <v>14</v>
      </c>
      <c r="E3819" t="s">
        <v>30</v>
      </c>
      <c r="F3819">
        <v>195324.12</v>
      </c>
      <c r="G3819">
        <v>8.0299999999999994</v>
      </c>
      <c r="H3819">
        <v>62595.95</v>
      </c>
    </row>
    <row r="3820" spans="1:8">
      <c r="A3820" t="s">
        <v>4134</v>
      </c>
      <c r="B3820" s="1">
        <v>45487</v>
      </c>
      <c r="C3820" t="s">
        <v>529</v>
      </c>
      <c r="D3820" t="s">
        <v>39</v>
      </c>
      <c r="E3820" t="s">
        <v>11</v>
      </c>
      <c r="F3820">
        <v>66860.72</v>
      </c>
      <c r="G3820">
        <v>0.32</v>
      </c>
      <c r="H3820">
        <v>22775.38</v>
      </c>
    </row>
    <row r="3821" spans="1:8">
      <c r="A3821" t="s">
        <v>4135</v>
      </c>
      <c r="B3821" s="1">
        <v>45880</v>
      </c>
      <c r="C3821" t="s">
        <v>1357</v>
      </c>
      <c r="D3821" t="s">
        <v>10</v>
      </c>
      <c r="E3821" t="s">
        <v>11</v>
      </c>
      <c r="F3821">
        <v>81313.25</v>
      </c>
      <c r="G3821">
        <v>8.64</v>
      </c>
      <c r="H3821">
        <v>22775.02</v>
      </c>
    </row>
    <row r="3822" spans="1:8">
      <c r="A3822" t="s">
        <v>4136</v>
      </c>
      <c r="B3822" s="1">
        <v>45735</v>
      </c>
      <c r="C3822" t="s">
        <v>660</v>
      </c>
      <c r="D3822" t="s">
        <v>14</v>
      </c>
      <c r="E3822" t="s">
        <v>11</v>
      </c>
      <c r="F3822">
        <v>239098.66</v>
      </c>
      <c r="G3822">
        <v>14.89</v>
      </c>
      <c r="H3822">
        <v>116648.41</v>
      </c>
    </row>
    <row r="3823" spans="1:8">
      <c r="A3823" t="s">
        <v>4137</v>
      </c>
      <c r="B3823" s="1">
        <v>45850</v>
      </c>
      <c r="C3823" t="s">
        <v>148</v>
      </c>
      <c r="D3823" t="s">
        <v>10</v>
      </c>
      <c r="E3823" t="s">
        <v>11</v>
      </c>
      <c r="F3823">
        <v>10976.35</v>
      </c>
      <c r="G3823">
        <v>14.31</v>
      </c>
      <c r="H3823">
        <v>5604.33</v>
      </c>
    </row>
    <row r="3824" spans="1:8">
      <c r="A3824" t="s">
        <v>4138</v>
      </c>
      <c r="B3824" s="1">
        <v>45908</v>
      </c>
      <c r="C3824" t="s">
        <v>238</v>
      </c>
      <c r="D3824" t="s">
        <v>10</v>
      </c>
      <c r="E3824" t="s">
        <v>20</v>
      </c>
      <c r="F3824">
        <v>60649.25</v>
      </c>
      <c r="G3824">
        <v>0.05</v>
      </c>
      <c r="H3824">
        <v>24281.97</v>
      </c>
    </row>
    <row r="3825" spans="1:8">
      <c r="A3825" t="s">
        <v>4139</v>
      </c>
      <c r="B3825" s="1">
        <v>45967</v>
      </c>
      <c r="C3825" t="s">
        <v>1293</v>
      </c>
      <c r="D3825" t="s">
        <v>10</v>
      </c>
      <c r="E3825" t="s">
        <v>17</v>
      </c>
      <c r="F3825">
        <v>137632.85</v>
      </c>
      <c r="G3825">
        <v>6.1</v>
      </c>
      <c r="H3825">
        <v>69338.100000000006</v>
      </c>
    </row>
    <row r="3826" spans="1:8">
      <c r="A3826" t="s">
        <v>4140</v>
      </c>
      <c r="B3826" s="1">
        <v>45576</v>
      </c>
      <c r="C3826" t="s">
        <v>133</v>
      </c>
      <c r="D3826" t="s">
        <v>10</v>
      </c>
      <c r="E3826" t="s">
        <v>30</v>
      </c>
      <c r="F3826">
        <v>145885.09</v>
      </c>
      <c r="G3826">
        <v>11.61</v>
      </c>
      <c r="H3826">
        <v>69369.820000000007</v>
      </c>
    </row>
    <row r="3827" spans="1:8">
      <c r="A3827" t="s">
        <v>4141</v>
      </c>
      <c r="B3827" s="1">
        <v>45934</v>
      </c>
      <c r="C3827" t="s">
        <v>584</v>
      </c>
      <c r="D3827" t="s">
        <v>14</v>
      </c>
      <c r="E3827" t="s">
        <v>17</v>
      </c>
      <c r="F3827">
        <v>249480.86</v>
      </c>
      <c r="G3827">
        <v>23.07</v>
      </c>
      <c r="H3827">
        <v>71882.070000000007</v>
      </c>
    </row>
    <row r="3828" spans="1:8">
      <c r="A3828" t="s">
        <v>4142</v>
      </c>
      <c r="B3828" s="1">
        <v>45852</v>
      </c>
      <c r="C3828" t="s">
        <v>964</v>
      </c>
      <c r="D3828" t="s">
        <v>23</v>
      </c>
      <c r="E3828" t="s">
        <v>17</v>
      </c>
      <c r="F3828">
        <v>128885.57</v>
      </c>
      <c r="G3828">
        <v>3.27</v>
      </c>
      <c r="H3828">
        <v>56985.74</v>
      </c>
    </row>
    <row r="3829" spans="1:8">
      <c r="A3829" t="s">
        <v>4143</v>
      </c>
      <c r="B3829" s="1">
        <v>45822</v>
      </c>
      <c r="C3829" t="s">
        <v>243</v>
      </c>
      <c r="D3829" t="s">
        <v>14</v>
      </c>
      <c r="E3829" t="s">
        <v>30</v>
      </c>
      <c r="F3829">
        <v>98070</v>
      </c>
      <c r="G3829">
        <v>22.55</v>
      </c>
      <c r="H3829">
        <v>40534.33</v>
      </c>
    </row>
    <row r="3830" spans="1:8">
      <c r="A3830" t="s">
        <v>4144</v>
      </c>
      <c r="B3830" s="1">
        <v>45463</v>
      </c>
      <c r="C3830" t="s">
        <v>324</v>
      </c>
      <c r="D3830" t="s">
        <v>39</v>
      </c>
      <c r="E3830" t="s">
        <v>17</v>
      </c>
      <c r="F3830">
        <v>69959.850000000006</v>
      </c>
      <c r="G3830">
        <v>24.86</v>
      </c>
      <c r="H3830">
        <v>27528.29</v>
      </c>
    </row>
    <row r="3831" spans="1:8">
      <c r="A3831" t="s">
        <v>4145</v>
      </c>
      <c r="B3831" s="1">
        <v>45759</v>
      </c>
      <c r="C3831" t="s">
        <v>427</v>
      </c>
      <c r="D3831" t="s">
        <v>23</v>
      </c>
      <c r="E3831" t="s">
        <v>11</v>
      </c>
      <c r="F3831">
        <v>101180.21</v>
      </c>
      <c r="G3831">
        <v>24.37</v>
      </c>
      <c r="H3831">
        <v>41955.839999999997</v>
      </c>
    </row>
    <row r="3832" spans="1:8">
      <c r="A3832" t="s">
        <v>4146</v>
      </c>
      <c r="B3832" s="1">
        <v>45653</v>
      </c>
      <c r="C3832" t="s">
        <v>714</v>
      </c>
      <c r="D3832" t="s">
        <v>10</v>
      </c>
      <c r="E3832" t="s">
        <v>17</v>
      </c>
      <c r="F3832">
        <v>231313.32</v>
      </c>
      <c r="G3832">
        <v>12.52</v>
      </c>
      <c r="H3832">
        <v>93345.8</v>
      </c>
    </row>
    <row r="3833" spans="1:8">
      <c r="A3833" t="s">
        <v>4147</v>
      </c>
      <c r="B3833" s="1">
        <v>45759</v>
      </c>
      <c r="C3833" t="s">
        <v>459</v>
      </c>
      <c r="D3833" t="s">
        <v>39</v>
      </c>
      <c r="E3833" t="s">
        <v>20</v>
      </c>
      <c r="F3833">
        <v>47108.68</v>
      </c>
      <c r="G3833">
        <v>3.69</v>
      </c>
      <c r="H3833">
        <v>21623.08</v>
      </c>
    </row>
    <row r="3834" spans="1:8">
      <c r="A3834" t="s">
        <v>4148</v>
      </c>
      <c r="B3834" s="1">
        <v>45292</v>
      </c>
      <c r="C3834" t="s">
        <v>608</v>
      </c>
      <c r="D3834" t="s">
        <v>39</v>
      </c>
      <c r="E3834" t="s">
        <v>30</v>
      </c>
      <c r="F3834">
        <v>94590.47</v>
      </c>
      <c r="G3834">
        <v>9.0399999999999991</v>
      </c>
      <c r="H3834">
        <v>26220.45</v>
      </c>
    </row>
    <row r="3835" spans="1:8">
      <c r="A3835" t="s">
        <v>4149</v>
      </c>
      <c r="B3835" s="1">
        <v>45448</v>
      </c>
      <c r="C3835" t="s">
        <v>455</v>
      </c>
      <c r="D3835" t="s">
        <v>14</v>
      </c>
      <c r="E3835" t="s">
        <v>17</v>
      </c>
      <c r="F3835">
        <v>51907.29</v>
      </c>
      <c r="G3835">
        <v>0.67</v>
      </c>
      <c r="H3835">
        <v>28225.94</v>
      </c>
    </row>
    <row r="3836" spans="1:8">
      <c r="A3836" t="s">
        <v>4150</v>
      </c>
      <c r="B3836" s="1">
        <v>45582</v>
      </c>
      <c r="C3836" t="s">
        <v>256</v>
      </c>
      <c r="D3836" t="s">
        <v>10</v>
      </c>
      <c r="E3836" t="s">
        <v>17</v>
      </c>
      <c r="F3836">
        <v>43105.78</v>
      </c>
      <c r="G3836">
        <v>13.55</v>
      </c>
      <c r="H3836">
        <v>20106.310000000001</v>
      </c>
    </row>
    <row r="3837" spans="1:8">
      <c r="A3837" t="s">
        <v>4151</v>
      </c>
      <c r="B3837" s="1">
        <v>45791</v>
      </c>
      <c r="C3837" t="s">
        <v>505</v>
      </c>
      <c r="D3837" t="s">
        <v>10</v>
      </c>
      <c r="E3837" t="s">
        <v>30</v>
      </c>
      <c r="F3837">
        <v>74640.78</v>
      </c>
      <c r="G3837">
        <v>1.75</v>
      </c>
      <c r="H3837">
        <v>38903.199999999997</v>
      </c>
    </row>
    <row r="3838" spans="1:8">
      <c r="A3838" t="s">
        <v>4152</v>
      </c>
      <c r="B3838" s="1">
        <v>45764</v>
      </c>
      <c r="C3838" t="s">
        <v>432</v>
      </c>
      <c r="D3838" t="s">
        <v>23</v>
      </c>
      <c r="E3838" t="s">
        <v>30</v>
      </c>
      <c r="F3838">
        <v>126943.54</v>
      </c>
      <c r="G3838">
        <v>20.97</v>
      </c>
      <c r="H3838">
        <v>50089.65</v>
      </c>
    </row>
    <row r="3839" spans="1:8">
      <c r="A3839" t="s">
        <v>4153</v>
      </c>
      <c r="B3839" s="1">
        <v>45987</v>
      </c>
      <c r="C3839" t="s">
        <v>117</v>
      </c>
      <c r="D3839" t="s">
        <v>14</v>
      </c>
      <c r="E3839" t="s">
        <v>11</v>
      </c>
      <c r="F3839">
        <v>233207.08</v>
      </c>
      <c r="G3839">
        <v>20.11</v>
      </c>
      <c r="H3839">
        <v>60025.57</v>
      </c>
    </row>
    <row r="3840" spans="1:8">
      <c r="A3840" t="s">
        <v>4154</v>
      </c>
      <c r="B3840" s="1">
        <v>45612</v>
      </c>
      <c r="C3840" t="s">
        <v>309</v>
      </c>
      <c r="D3840" t="s">
        <v>10</v>
      </c>
      <c r="E3840" t="s">
        <v>17</v>
      </c>
      <c r="F3840">
        <v>78030.81</v>
      </c>
      <c r="G3840">
        <v>7.1</v>
      </c>
      <c r="H3840">
        <v>28710.18</v>
      </c>
    </row>
    <row r="3841" spans="1:8">
      <c r="A3841" t="s">
        <v>4155</v>
      </c>
      <c r="B3841" s="1">
        <v>45794</v>
      </c>
      <c r="C3841" t="s">
        <v>566</v>
      </c>
      <c r="D3841" t="s">
        <v>14</v>
      </c>
      <c r="E3841" t="s">
        <v>30</v>
      </c>
      <c r="F3841">
        <v>66501.08</v>
      </c>
      <c r="G3841">
        <v>11.18</v>
      </c>
      <c r="H3841">
        <v>36077.1</v>
      </c>
    </row>
    <row r="3842" spans="1:8">
      <c r="A3842" t="s">
        <v>4156</v>
      </c>
      <c r="B3842" s="1">
        <v>45904</v>
      </c>
      <c r="C3842" t="s">
        <v>730</v>
      </c>
      <c r="D3842" t="s">
        <v>14</v>
      </c>
      <c r="E3842" t="s">
        <v>20</v>
      </c>
      <c r="F3842">
        <v>130882.85</v>
      </c>
      <c r="G3842">
        <v>1.01</v>
      </c>
      <c r="H3842">
        <v>47457.32</v>
      </c>
    </row>
    <row r="3843" spans="1:8">
      <c r="A3843" t="s">
        <v>4157</v>
      </c>
      <c r="B3843" s="1">
        <v>45926</v>
      </c>
      <c r="C3843" t="s">
        <v>703</v>
      </c>
      <c r="D3843" t="s">
        <v>14</v>
      </c>
      <c r="E3843" t="s">
        <v>17</v>
      </c>
      <c r="F3843">
        <v>246895.34</v>
      </c>
      <c r="G3843">
        <v>2.56</v>
      </c>
      <c r="H3843">
        <v>135630.10999999999</v>
      </c>
    </row>
    <row r="3844" spans="1:8">
      <c r="A3844" t="s">
        <v>4158</v>
      </c>
      <c r="B3844" s="1">
        <v>45762</v>
      </c>
      <c r="C3844" t="s">
        <v>148</v>
      </c>
      <c r="D3844" t="s">
        <v>10</v>
      </c>
      <c r="E3844" t="s">
        <v>11</v>
      </c>
      <c r="F3844">
        <v>179118.18</v>
      </c>
      <c r="G3844">
        <v>2.66</v>
      </c>
      <c r="H3844">
        <v>97036.64</v>
      </c>
    </row>
    <row r="3845" spans="1:8">
      <c r="A3845" t="s">
        <v>4159</v>
      </c>
      <c r="B3845" s="1">
        <v>45753</v>
      </c>
      <c r="C3845" t="s">
        <v>1151</v>
      </c>
      <c r="D3845" t="s">
        <v>10</v>
      </c>
      <c r="E3845" t="s">
        <v>17</v>
      </c>
      <c r="F3845">
        <v>89940.78</v>
      </c>
      <c r="G3845">
        <v>7.76</v>
      </c>
      <c r="H3845">
        <v>28260.7</v>
      </c>
    </row>
    <row r="3846" spans="1:8">
      <c r="A3846" t="s">
        <v>4160</v>
      </c>
      <c r="B3846" s="1">
        <v>45622</v>
      </c>
      <c r="C3846" t="s">
        <v>718</v>
      </c>
      <c r="D3846" t="s">
        <v>14</v>
      </c>
      <c r="E3846" t="s">
        <v>30</v>
      </c>
      <c r="F3846">
        <v>191107.74</v>
      </c>
      <c r="G3846">
        <v>6.83</v>
      </c>
      <c r="H3846">
        <v>58013.16</v>
      </c>
    </row>
    <row r="3847" spans="1:8">
      <c r="A3847" t="s">
        <v>4161</v>
      </c>
      <c r="B3847" s="1">
        <v>45296</v>
      </c>
      <c r="C3847" t="s">
        <v>180</v>
      </c>
      <c r="D3847" t="s">
        <v>10</v>
      </c>
      <c r="E3847" t="s">
        <v>17</v>
      </c>
      <c r="F3847">
        <v>179654.37</v>
      </c>
      <c r="G3847">
        <v>14.99</v>
      </c>
      <c r="H3847">
        <v>49743.81</v>
      </c>
    </row>
    <row r="3848" spans="1:8">
      <c r="A3848" t="s">
        <v>4162</v>
      </c>
      <c r="B3848" s="1">
        <v>45322</v>
      </c>
      <c r="C3848" t="s">
        <v>235</v>
      </c>
      <c r="D3848" t="s">
        <v>10</v>
      </c>
      <c r="E3848" t="s">
        <v>30</v>
      </c>
      <c r="F3848">
        <v>46961.97</v>
      </c>
      <c r="G3848">
        <v>24.45</v>
      </c>
      <c r="H3848">
        <v>20449.59</v>
      </c>
    </row>
    <row r="3849" spans="1:8">
      <c r="A3849" t="s">
        <v>4163</v>
      </c>
      <c r="B3849" s="1">
        <v>45743</v>
      </c>
      <c r="C3849" t="s">
        <v>507</v>
      </c>
      <c r="D3849" t="s">
        <v>39</v>
      </c>
      <c r="E3849" t="s">
        <v>20</v>
      </c>
      <c r="F3849">
        <v>148114.96</v>
      </c>
      <c r="G3849">
        <v>7.97</v>
      </c>
      <c r="H3849">
        <v>69657.070000000007</v>
      </c>
    </row>
    <row r="3850" spans="1:8">
      <c r="A3850" t="s">
        <v>4164</v>
      </c>
      <c r="B3850" s="1">
        <v>45763</v>
      </c>
      <c r="C3850" t="s">
        <v>152</v>
      </c>
      <c r="D3850" t="s">
        <v>39</v>
      </c>
      <c r="E3850" t="s">
        <v>11</v>
      </c>
      <c r="F3850">
        <v>29168.31</v>
      </c>
      <c r="G3850">
        <v>4.1100000000000003</v>
      </c>
      <c r="H3850">
        <v>13421.29</v>
      </c>
    </row>
    <row r="3851" spans="1:8">
      <c r="A3851" t="s">
        <v>4165</v>
      </c>
      <c r="B3851" s="1">
        <v>45329</v>
      </c>
      <c r="C3851" t="s">
        <v>293</v>
      </c>
      <c r="D3851" t="s">
        <v>14</v>
      </c>
      <c r="E3851" t="s">
        <v>17</v>
      </c>
      <c r="F3851">
        <v>148167.6</v>
      </c>
      <c r="G3851">
        <v>23.16</v>
      </c>
      <c r="H3851">
        <v>46066.8</v>
      </c>
    </row>
    <row r="3852" spans="1:8">
      <c r="A3852" t="s">
        <v>4166</v>
      </c>
      <c r="B3852" s="1">
        <v>45746</v>
      </c>
      <c r="C3852" t="s">
        <v>1046</v>
      </c>
      <c r="D3852" t="s">
        <v>23</v>
      </c>
      <c r="E3852" t="s">
        <v>20</v>
      </c>
      <c r="F3852">
        <v>144792.85</v>
      </c>
      <c r="G3852">
        <v>18.850000000000001</v>
      </c>
      <c r="H3852">
        <v>37461.769999999997</v>
      </c>
    </row>
    <row r="3853" spans="1:8">
      <c r="A3853" t="s">
        <v>4167</v>
      </c>
      <c r="B3853" s="1">
        <v>45796</v>
      </c>
      <c r="C3853" t="s">
        <v>1240</v>
      </c>
      <c r="D3853" t="s">
        <v>14</v>
      </c>
      <c r="E3853" t="s">
        <v>20</v>
      </c>
      <c r="F3853">
        <v>150387.41</v>
      </c>
      <c r="G3853">
        <v>19.350000000000001</v>
      </c>
      <c r="H3853">
        <v>69628.47</v>
      </c>
    </row>
    <row r="3854" spans="1:8">
      <c r="A3854" t="s">
        <v>4168</v>
      </c>
      <c r="B3854" s="1">
        <v>45847</v>
      </c>
      <c r="C3854" t="s">
        <v>140</v>
      </c>
      <c r="D3854" t="s">
        <v>14</v>
      </c>
      <c r="E3854" t="s">
        <v>11</v>
      </c>
      <c r="F3854">
        <v>97389.51</v>
      </c>
      <c r="G3854">
        <v>21.58</v>
      </c>
      <c r="H3854">
        <v>48376.37</v>
      </c>
    </row>
    <row r="3855" spans="1:8">
      <c r="A3855" t="s">
        <v>4169</v>
      </c>
      <c r="B3855" s="1">
        <v>45899</v>
      </c>
      <c r="C3855" t="s">
        <v>926</v>
      </c>
      <c r="D3855" t="s">
        <v>39</v>
      </c>
      <c r="E3855" t="s">
        <v>17</v>
      </c>
      <c r="F3855">
        <v>42274.07</v>
      </c>
      <c r="G3855">
        <v>13.72</v>
      </c>
      <c r="H3855">
        <v>12407.59</v>
      </c>
    </row>
    <row r="3856" spans="1:8">
      <c r="A3856" t="s">
        <v>4170</v>
      </c>
      <c r="B3856" s="1">
        <v>45297</v>
      </c>
      <c r="C3856" t="s">
        <v>117</v>
      </c>
      <c r="D3856" t="s">
        <v>14</v>
      </c>
      <c r="E3856" t="s">
        <v>20</v>
      </c>
      <c r="F3856">
        <v>235435.47</v>
      </c>
      <c r="G3856">
        <v>24.49</v>
      </c>
      <c r="H3856">
        <v>116967.1</v>
      </c>
    </row>
    <row r="3857" spans="1:8">
      <c r="A3857" t="s">
        <v>4171</v>
      </c>
      <c r="B3857" s="1">
        <v>45967</v>
      </c>
      <c r="C3857" t="s">
        <v>825</v>
      </c>
      <c r="D3857" t="s">
        <v>14</v>
      </c>
      <c r="E3857" t="s">
        <v>30</v>
      </c>
      <c r="F3857">
        <v>108228.64</v>
      </c>
      <c r="G3857">
        <v>4.08</v>
      </c>
      <c r="H3857">
        <v>41750.5</v>
      </c>
    </row>
    <row r="3858" spans="1:8">
      <c r="A3858" t="s">
        <v>4172</v>
      </c>
      <c r="B3858" s="1">
        <v>45615</v>
      </c>
      <c r="C3858" t="s">
        <v>243</v>
      </c>
      <c r="D3858" t="s">
        <v>14</v>
      </c>
      <c r="E3858" t="s">
        <v>11</v>
      </c>
      <c r="F3858">
        <v>29924.91</v>
      </c>
      <c r="G3858">
        <v>10.26</v>
      </c>
      <c r="H3858">
        <v>13590.62</v>
      </c>
    </row>
    <row r="3859" spans="1:8">
      <c r="A3859" t="s">
        <v>4173</v>
      </c>
      <c r="B3859" s="1">
        <v>45935</v>
      </c>
      <c r="C3859" t="s">
        <v>331</v>
      </c>
      <c r="D3859" t="s">
        <v>23</v>
      </c>
      <c r="E3859" t="s">
        <v>17</v>
      </c>
      <c r="F3859">
        <v>106861.82</v>
      </c>
      <c r="G3859">
        <v>1.48</v>
      </c>
      <c r="H3859">
        <v>38043.74</v>
      </c>
    </row>
    <row r="3860" spans="1:8">
      <c r="A3860" t="s">
        <v>4174</v>
      </c>
      <c r="B3860" s="1">
        <v>45656</v>
      </c>
      <c r="C3860" t="s">
        <v>810</v>
      </c>
      <c r="D3860" t="s">
        <v>10</v>
      </c>
      <c r="E3860" t="s">
        <v>20</v>
      </c>
      <c r="F3860">
        <v>79887.360000000001</v>
      </c>
      <c r="G3860">
        <v>3.15</v>
      </c>
      <c r="H3860">
        <v>25044.01</v>
      </c>
    </row>
    <row r="3861" spans="1:8">
      <c r="A3861" t="s">
        <v>4175</v>
      </c>
      <c r="B3861" s="1">
        <v>45857</v>
      </c>
      <c r="C3861" t="s">
        <v>140</v>
      </c>
      <c r="D3861" t="s">
        <v>14</v>
      </c>
      <c r="E3861" t="s">
        <v>17</v>
      </c>
      <c r="F3861">
        <v>241964.23</v>
      </c>
      <c r="G3861">
        <v>19.54</v>
      </c>
      <c r="H3861">
        <v>130882.54</v>
      </c>
    </row>
    <row r="3862" spans="1:8">
      <c r="A3862" t="s">
        <v>4176</v>
      </c>
      <c r="B3862" s="1">
        <v>45954</v>
      </c>
      <c r="C3862" t="s">
        <v>266</v>
      </c>
      <c r="D3862" t="s">
        <v>14</v>
      </c>
      <c r="E3862" t="s">
        <v>30</v>
      </c>
      <c r="F3862">
        <v>223623.73</v>
      </c>
      <c r="G3862">
        <v>6.51</v>
      </c>
      <c r="H3862">
        <v>97429.9</v>
      </c>
    </row>
    <row r="3863" spans="1:8">
      <c r="A3863" t="s">
        <v>4177</v>
      </c>
      <c r="B3863" s="1">
        <v>45545</v>
      </c>
      <c r="C3863" t="s">
        <v>799</v>
      </c>
      <c r="D3863" t="s">
        <v>10</v>
      </c>
      <c r="E3863" t="s">
        <v>11</v>
      </c>
      <c r="F3863">
        <v>74764.34</v>
      </c>
      <c r="G3863">
        <v>17.18</v>
      </c>
      <c r="H3863">
        <v>29740.2</v>
      </c>
    </row>
    <row r="3864" spans="1:8">
      <c r="A3864" t="s">
        <v>4178</v>
      </c>
      <c r="B3864" s="1">
        <v>45929</v>
      </c>
      <c r="C3864" t="s">
        <v>67</v>
      </c>
      <c r="D3864" t="s">
        <v>39</v>
      </c>
      <c r="E3864" t="s">
        <v>17</v>
      </c>
      <c r="F3864">
        <v>249772.26</v>
      </c>
      <c r="G3864">
        <v>14.28</v>
      </c>
      <c r="H3864">
        <v>120274.73</v>
      </c>
    </row>
    <row r="3865" spans="1:8">
      <c r="A3865" t="s">
        <v>4179</v>
      </c>
      <c r="B3865" s="1">
        <v>45731</v>
      </c>
      <c r="C3865" t="s">
        <v>641</v>
      </c>
      <c r="D3865" t="s">
        <v>10</v>
      </c>
      <c r="E3865" t="s">
        <v>20</v>
      </c>
      <c r="F3865">
        <v>240608.23</v>
      </c>
      <c r="G3865">
        <v>13.36</v>
      </c>
      <c r="H3865">
        <v>77305.2</v>
      </c>
    </row>
    <row r="3866" spans="1:8">
      <c r="A3866" t="s">
        <v>4180</v>
      </c>
      <c r="B3866" s="1">
        <v>45657</v>
      </c>
      <c r="C3866" t="s">
        <v>730</v>
      </c>
      <c r="D3866" t="s">
        <v>39</v>
      </c>
      <c r="E3866" t="s">
        <v>30</v>
      </c>
      <c r="F3866">
        <v>68198.3</v>
      </c>
      <c r="G3866">
        <v>7.94</v>
      </c>
      <c r="H3866">
        <v>29241.24</v>
      </c>
    </row>
    <row r="3867" spans="1:8">
      <c r="A3867" t="s">
        <v>4181</v>
      </c>
      <c r="B3867" s="1">
        <v>45888</v>
      </c>
      <c r="C3867" t="s">
        <v>129</v>
      </c>
      <c r="D3867" t="s">
        <v>39</v>
      </c>
      <c r="E3867" t="s">
        <v>17</v>
      </c>
      <c r="F3867">
        <v>24619.3</v>
      </c>
      <c r="G3867">
        <v>3.71</v>
      </c>
      <c r="H3867">
        <v>10016.26</v>
      </c>
    </row>
    <row r="3868" spans="1:8">
      <c r="A3868" t="s">
        <v>4182</v>
      </c>
      <c r="B3868" s="1">
        <v>45394</v>
      </c>
      <c r="C3868" t="s">
        <v>85</v>
      </c>
      <c r="D3868" t="s">
        <v>10</v>
      </c>
      <c r="E3868" t="s">
        <v>20</v>
      </c>
      <c r="F3868">
        <v>230312.6</v>
      </c>
      <c r="G3868">
        <v>19.14</v>
      </c>
      <c r="H3868">
        <v>110212.44</v>
      </c>
    </row>
    <row r="3869" spans="1:8">
      <c r="A3869" t="s">
        <v>4183</v>
      </c>
      <c r="B3869" s="1">
        <v>45466</v>
      </c>
      <c r="C3869" t="s">
        <v>445</v>
      </c>
      <c r="D3869" t="s">
        <v>23</v>
      </c>
      <c r="E3869" t="s">
        <v>20</v>
      </c>
      <c r="F3869">
        <v>234663.25</v>
      </c>
      <c r="G3869">
        <v>19.28</v>
      </c>
      <c r="H3869">
        <v>109088.72</v>
      </c>
    </row>
    <row r="3870" spans="1:8">
      <c r="A3870" t="s">
        <v>4184</v>
      </c>
      <c r="B3870" s="1">
        <v>45415</v>
      </c>
      <c r="C3870" t="s">
        <v>245</v>
      </c>
      <c r="D3870" t="s">
        <v>23</v>
      </c>
      <c r="E3870" t="s">
        <v>11</v>
      </c>
      <c r="F3870">
        <v>56369.7</v>
      </c>
      <c r="G3870">
        <v>14.53</v>
      </c>
      <c r="H3870">
        <v>25601.22</v>
      </c>
    </row>
    <row r="3871" spans="1:8">
      <c r="A3871" t="s">
        <v>4185</v>
      </c>
      <c r="B3871" s="1">
        <v>45734</v>
      </c>
      <c r="C3871" t="s">
        <v>690</v>
      </c>
      <c r="D3871" t="s">
        <v>23</v>
      </c>
      <c r="E3871" t="s">
        <v>20</v>
      </c>
      <c r="F3871">
        <v>76191.070000000007</v>
      </c>
      <c r="G3871">
        <v>20.46</v>
      </c>
      <c r="H3871">
        <v>32467.87</v>
      </c>
    </row>
    <row r="3872" spans="1:8">
      <c r="A3872" t="s">
        <v>4186</v>
      </c>
      <c r="B3872" s="1">
        <v>45975</v>
      </c>
      <c r="C3872" t="s">
        <v>34</v>
      </c>
      <c r="D3872" t="s">
        <v>10</v>
      </c>
      <c r="E3872" t="s">
        <v>11</v>
      </c>
      <c r="F3872">
        <v>48326.59</v>
      </c>
      <c r="G3872">
        <v>18.02</v>
      </c>
      <c r="H3872">
        <v>17775.2</v>
      </c>
    </row>
    <row r="3873" spans="1:8">
      <c r="A3873" t="s">
        <v>4187</v>
      </c>
      <c r="B3873" s="1">
        <v>45846</v>
      </c>
      <c r="C3873" t="s">
        <v>479</v>
      </c>
      <c r="D3873" t="s">
        <v>14</v>
      </c>
      <c r="E3873" t="s">
        <v>11</v>
      </c>
      <c r="F3873">
        <v>202781.96</v>
      </c>
      <c r="G3873">
        <v>18.899999999999999</v>
      </c>
      <c r="H3873">
        <v>65871.64</v>
      </c>
    </row>
    <row r="3874" spans="1:8">
      <c r="A3874" t="s">
        <v>4188</v>
      </c>
      <c r="B3874" s="1">
        <v>45770</v>
      </c>
      <c r="C3874" t="s">
        <v>293</v>
      </c>
      <c r="D3874" t="s">
        <v>39</v>
      </c>
      <c r="E3874" t="s">
        <v>11</v>
      </c>
      <c r="F3874">
        <v>91911.13</v>
      </c>
      <c r="G3874">
        <v>9.93</v>
      </c>
      <c r="H3874">
        <v>49015.05</v>
      </c>
    </row>
    <row r="3875" spans="1:8">
      <c r="A3875" t="s">
        <v>4189</v>
      </c>
      <c r="B3875" s="1">
        <v>45682</v>
      </c>
      <c r="C3875" t="s">
        <v>439</v>
      </c>
      <c r="D3875" t="s">
        <v>23</v>
      </c>
      <c r="E3875" t="s">
        <v>11</v>
      </c>
      <c r="F3875">
        <v>122943.87</v>
      </c>
      <c r="G3875">
        <v>24.8</v>
      </c>
      <c r="H3875">
        <v>53364.57</v>
      </c>
    </row>
    <row r="3876" spans="1:8">
      <c r="A3876" t="s">
        <v>4190</v>
      </c>
      <c r="B3876" s="1">
        <v>45510</v>
      </c>
      <c r="C3876" t="s">
        <v>303</v>
      </c>
      <c r="D3876" t="s">
        <v>23</v>
      </c>
      <c r="E3876" t="s">
        <v>30</v>
      </c>
      <c r="F3876">
        <v>154981.81</v>
      </c>
      <c r="G3876">
        <v>19.760000000000002</v>
      </c>
      <c r="H3876">
        <v>44241.84</v>
      </c>
    </row>
    <row r="3877" spans="1:8">
      <c r="A3877" t="s">
        <v>4191</v>
      </c>
      <c r="B3877" s="1">
        <v>45940</v>
      </c>
      <c r="C3877" t="s">
        <v>1043</v>
      </c>
      <c r="D3877" t="s">
        <v>10</v>
      </c>
      <c r="E3877" t="s">
        <v>20</v>
      </c>
      <c r="F3877">
        <v>79316.36</v>
      </c>
      <c r="G3877">
        <v>24.91</v>
      </c>
      <c r="H3877">
        <v>33958.47</v>
      </c>
    </row>
    <row r="3878" spans="1:8">
      <c r="A3878" t="s">
        <v>4192</v>
      </c>
      <c r="B3878" s="1">
        <v>45909</v>
      </c>
      <c r="C3878" t="s">
        <v>320</v>
      </c>
      <c r="D3878" t="s">
        <v>23</v>
      </c>
      <c r="E3878" t="s">
        <v>30</v>
      </c>
      <c r="F3878">
        <v>228248.98</v>
      </c>
      <c r="G3878">
        <v>12.47</v>
      </c>
      <c r="H3878">
        <v>105619.53</v>
      </c>
    </row>
    <row r="3879" spans="1:8">
      <c r="A3879" t="s">
        <v>4193</v>
      </c>
      <c r="B3879" s="1">
        <v>45407</v>
      </c>
      <c r="C3879" t="s">
        <v>484</v>
      </c>
      <c r="D3879" t="s">
        <v>14</v>
      </c>
      <c r="E3879" t="s">
        <v>17</v>
      </c>
      <c r="F3879">
        <v>117385.02</v>
      </c>
      <c r="G3879">
        <v>21.76</v>
      </c>
      <c r="H3879">
        <v>48035.44</v>
      </c>
    </row>
    <row r="3880" spans="1:8">
      <c r="A3880" t="s">
        <v>4194</v>
      </c>
      <c r="B3880" s="1">
        <v>45995</v>
      </c>
      <c r="C3880" t="s">
        <v>907</v>
      </c>
      <c r="D3880" t="s">
        <v>14</v>
      </c>
      <c r="E3880" t="s">
        <v>20</v>
      </c>
      <c r="F3880">
        <v>217589.38</v>
      </c>
      <c r="G3880">
        <v>4.99</v>
      </c>
      <c r="H3880">
        <v>65435.02</v>
      </c>
    </row>
    <row r="3881" spans="1:8">
      <c r="A3881" t="s">
        <v>4195</v>
      </c>
      <c r="B3881" s="1">
        <v>45454</v>
      </c>
      <c r="C3881" t="s">
        <v>282</v>
      </c>
      <c r="D3881" t="s">
        <v>10</v>
      </c>
      <c r="E3881" t="s">
        <v>20</v>
      </c>
      <c r="F3881">
        <v>138457.82999999999</v>
      </c>
      <c r="G3881">
        <v>13.19</v>
      </c>
      <c r="H3881">
        <v>71853.77</v>
      </c>
    </row>
    <row r="3882" spans="1:8">
      <c r="A3882" t="s">
        <v>4196</v>
      </c>
      <c r="B3882" s="1">
        <v>45646</v>
      </c>
      <c r="C3882" t="s">
        <v>726</v>
      </c>
      <c r="D3882" t="s">
        <v>14</v>
      </c>
      <c r="E3882" t="s">
        <v>17</v>
      </c>
      <c r="F3882">
        <v>135478.57</v>
      </c>
      <c r="G3882">
        <v>3.13</v>
      </c>
      <c r="H3882">
        <v>63031.54</v>
      </c>
    </row>
    <row r="3883" spans="1:8">
      <c r="A3883" t="s">
        <v>4197</v>
      </c>
      <c r="B3883" s="1">
        <v>45340</v>
      </c>
      <c r="C3883" t="s">
        <v>647</v>
      </c>
      <c r="D3883" t="s">
        <v>23</v>
      </c>
      <c r="E3883" t="s">
        <v>20</v>
      </c>
      <c r="F3883">
        <v>170002.95</v>
      </c>
      <c r="G3883">
        <v>22.27</v>
      </c>
      <c r="H3883">
        <v>74166.58</v>
      </c>
    </row>
    <row r="3884" spans="1:8">
      <c r="A3884" t="s">
        <v>4198</v>
      </c>
      <c r="B3884" s="1">
        <v>45582</v>
      </c>
      <c r="C3884" t="s">
        <v>555</v>
      </c>
      <c r="D3884" t="s">
        <v>39</v>
      </c>
      <c r="E3884" t="s">
        <v>20</v>
      </c>
      <c r="F3884">
        <v>182663.41</v>
      </c>
      <c r="G3884">
        <v>13.39</v>
      </c>
      <c r="H3884">
        <v>48907.97</v>
      </c>
    </row>
    <row r="3885" spans="1:8">
      <c r="A3885" t="s">
        <v>4199</v>
      </c>
      <c r="B3885" s="1">
        <v>45343</v>
      </c>
      <c r="C3885" t="s">
        <v>207</v>
      </c>
      <c r="D3885" t="s">
        <v>23</v>
      </c>
      <c r="E3885" t="s">
        <v>20</v>
      </c>
      <c r="F3885">
        <v>207370.96</v>
      </c>
      <c r="G3885">
        <v>7.22</v>
      </c>
      <c r="H3885">
        <v>88853.91</v>
      </c>
    </row>
    <row r="3886" spans="1:8">
      <c r="A3886" t="s">
        <v>4200</v>
      </c>
      <c r="B3886" s="1">
        <v>45883</v>
      </c>
      <c r="C3886" t="s">
        <v>224</v>
      </c>
      <c r="D3886" t="s">
        <v>23</v>
      </c>
      <c r="E3886" t="s">
        <v>20</v>
      </c>
      <c r="F3886">
        <v>115296.64</v>
      </c>
      <c r="G3886">
        <v>19.55</v>
      </c>
      <c r="H3886">
        <v>38216.46</v>
      </c>
    </row>
    <row r="3887" spans="1:8">
      <c r="A3887" t="s">
        <v>4201</v>
      </c>
      <c r="B3887" s="1">
        <v>45773</v>
      </c>
      <c r="C3887" t="s">
        <v>202</v>
      </c>
      <c r="D3887" t="s">
        <v>23</v>
      </c>
      <c r="E3887" t="s">
        <v>17</v>
      </c>
      <c r="F3887">
        <v>85267.54</v>
      </c>
      <c r="G3887">
        <v>14.38</v>
      </c>
      <c r="H3887">
        <v>40739.4</v>
      </c>
    </row>
    <row r="3888" spans="1:8">
      <c r="A3888" t="s">
        <v>4202</v>
      </c>
      <c r="B3888" s="1">
        <v>45895</v>
      </c>
      <c r="C3888" t="s">
        <v>249</v>
      </c>
      <c r="D3888" t="s">
        <v>39</v>
      </c>
      <c r="E3888" t="s">
        <v>11</v>
      </c>
      <c r="F3888">
        <v>56873.8</v>
      </c>
      <c r="G3888">
        <v>18.12</v>
      </c>
      <c r="H3888">
        <v>15977.32</v>
      </c>
    </row>
    <row r="3889" spans="1:8">
      <c r="A3889" t="s">
        <v>4203</v>
      </c>
      <c r="B3889" s="1">
        <v>45527</v>
      </c>
      <c r="C3889" t="s">
        <v>548</v>
      </c>
      <c r="D3889" t="s">
        <v>10</v>
      </c>
      <c r="E3889" t="s">
        <v>11</v>
      </c>
      <c r="F3889">
        <v>91446.16</v>
      </c>
      <c r="G3889">
        <v>19.68</v>
      </c>
      <c r="H3889">
        <v>44254.48</v>
      </c>
    </row>
    <row r="3890" spans="1:8">
      <c r="A3890" t="s">
        <v>4204</v>
      </c>
      <c r="B3890" s="1">
        <v>45569</v>
      </c>
      <c r="C3890" t="s">
        <v>703</v>
      </c>
      <c r="D3890" t="s">
        <v>14</v>
      </c>
      <c r="E3890" t="s">
        <v>17</v>
      </c>
      <c r="F3890">
        <v>194782</v>
      </c>
      <c r="G3890">
        <v>8.35</v>
      </c>
      <c r="H3890">
        <v>84892.1</v>
      </c>
    </row>
    <row r="3891" spans="1:8">
      <c r="A3891" t="s">
        <v>4205</v>
      </c>
      <c r="B3891" s="1">
        <v>45658</v>
      </c>
      <c r="C3891" t="s">
        <v>605</v>
      </c>
      <c r="D3891" t="s">
        <v>14</v>
      </c>
      <c r="E3891" t="s">
        <v>11</v>
      </c>
      <c r="F3891">
        <v>237291.65</v>
      </c>
      <c r="G3891">
        <v>13.03</v>
      </c>
      <c r="H3891">
        <v>83635.03</v>
      </c>
    </row>
    <row r="3892" spans="1:8">
      <c r="A3892" t="s">
        <v>4206</v>
      </c>
      <c r="B3892" s="1">
        <v>45378</v>
      </c>
      <c r="C3892" t="s">
        <v>167</v>
      </c>
      <c r="D3892" t="s">
        <v>10</v>
      </c>
      <c r="E3892" t="s">
        <v>17</v>
      </c>
      <c r="F3892">
        <v>157733.25</v>
      </c>
      <c r="G3892">
        <v>0.47</v>
      </c>
      <c r="H3892">
        <v>76199.839999999997</v>
      </c>
    </row>
    <row r="3893" spans="1:8">
      <c r="A3893" t="s">
        <v>4207</v>
      </c>
      <c r="B3893" s="1">
        <v>45779</v>
      </c>
      <c r="C3893" t="s">
        <v>416</v>
      </c>
      <c r="D3893" t="s">
        <v>39</v>
      </c>
      <c r="E3893" t="s">
        <v>11</v>
      </c>
      <c r="F3893">
        <v>152534.51999999999</v>
      </c>
      <c r="G3893">
        <v>14.2</v>
      </c>
      <c r="H3893">
        <v>58401.53</v>
      </c>
    </row>
    <row r="3894" spans="1:8">
      <c r="A3894" t="s">
        <v>4208</v>
      </c>
      <c r="B3894" s="1">
        <v>45355</v>
      </c>
      <c r="C3894" t="s">
        <v>408</v>
      </c>
      <c r="D3894" t="s">
        <v>14</v>
      </c>
      <c r="E3894" t="s">
        <v>11</v>
      </c>
      <c r="F3894">
        <v>94070.02</v>
      </c>
      <c r="G3894">
        <v>7.8</v>
      </c>
      <c r="H3894">
        <v>29838.01</v>
      </c>
    </row>
    <row r="3895" spans="1:8">
      <c r="A3895" t="s">
        <v>4209</v>
      </c>
      <c r="B3895" s="1">
        <v>45303</v>
      </c>
      <c r="C3895" t="s">
        <v>188</v>
      </c>
      <c r="D3895" t="s">
        <v>39</v>
      </c>
      <c r="E3895" t="s">
        <v>17</v>
      </c>
      <c r="F3895">
        <v>234112.03</v>
      </c>
      <c r="G3895">
        <v>4.1500000000000004</v>
      </c>
      <c r="H3895">
        <v>126625.65</v>
      </c>
    </row>
    <row r="3896" spans="1:8">
      <c r="A3896" t="s">
        <v>4210</v>
      </c>
      <c r="B3896" s="1">
        <v>45605</v>
      </c>
      <c r="C3896" t="s">
        <v>833</v>
      </c>
      <c r="D3896" t="s">
        <v>10</v>
      </c>
      <c r="E3896" t="s">
        <v>17</v>
      </c>
      <c r="F3896">
        <v>232707.89</v>
      </c>
      <c r="G3896">
        <v>23.1</v>
      </c>
      <c r="H3896">
        <v>97229.99</v>
      </c>
    </row>
    <row r="3897" spans="1:8">
      <c r="A3897" t="s">
        <v>4211</v>
      </c>
      <c r="B3897" s="1">
        <v>45673</v>
      </c>
      <c r="C3897" t="s">
        <v>503</v>
      </c>
      <c r="D3897" t="s">
        <v>39</v>
      </c>
      <c r="E3897" t="s">
        <v>30</v>
      </c>
      <c r="F3897">
        <v>124494.02</v>
      </c>
      <c r="G3897">
        <v>11.5</v>
      </c>
      <c r="H3897">
        <v>45571.53</v>
      </c>
    </row>
    <row r="3898" spans="1:8">
      <c r="A3898" t="s">
        <v>4212</v>
      </c>
      <c r="B3898" s="1">
        <v>45487</v>
      </c>
      <c r="C3898" t="s">
        <v>207</v>
      </c>
      <c r="D3898" t="s">
        <v>39</v>
      </c>
      <c r="E3898" t="s">
        <v>11</v>
      </c>
      <c r="F3898">
        <v>118984.47</v>
      </c>
      <c r="G3898">
        <v>2.4900000000000002</v>
      </c>
      <c r="H3898">
        <v>56330.74</v>
      </c>
    </row>
    <row r="3899" spans="1:8">
      <c r="A3899" t="s">
        <v>4213</v>
      </c>
      <c r="B3899" s="1">
        <v>45906</v>
      </c>
      <c r="C3899" t="s">
        <v>498</v>
      </c>
      <c r="D3899" t="s">
        <v>10</v>
      </c>
      <c r="E3899" t="s">
        <v>20</v>
      </c>
      <c r="F3899">
        <v>236083.68</v>
      </c>
      <c r="G3899">
        <v>20.39</v>
      </c>
      <c r="H3899">
        <v>128398.7</v>
      </c>
    </row>
    <row r="3900" spans="1:8">
      <c r="A3900" t="s">
        <v>4214</v>
      </c>
      <c r="B3900" s="1">
        <v>45488</v>
      </c>
      <c r="C3900" t="s">
        <v>529</v>
      </c>
      <c r="D3900" t="s">
        <v>14</v>
      </c>
      <c r="E3900" t="s">
        <v>20</v>
      </c>
      <c r="F3900">
        <v>20314.97</v>
      </c>
      <c r="G3900">
        <v>5.24</v>
      </c>
      <c r="H3900">
        <v>7815.05</v>
      </c>
    </row>
    <row r="3901" spans="1:8">
      <c r="A3901" t="s">
        <v>4215</v>
      </c>
      <c r="B3901" s="1">
        <v>45890</v>
      </c>
      <c r="C3901" t="s">
        <v>592</v>
      </c>
      <c r="D3901" t="s">
        <v>23</v>
      </c>
      <c r="E3901" t="s">
        <v>11</v>
      </c>
      <c r="F3901">
        <v>205656.23</v>
      </c>
      <c r="G3901">
        <v>23.82</v>
      </c>
      <c r="H3901">
        <v>104029.55</v>
      </c>
    </row>
    <row r="3902" spans="1:8">
      <c r="A3902" t="s">
        <v>4216</v>
      </c>
      <c r="B3902" s="1">
        <v>45525</v>
      </c>
      <c r="C3902" t="s">
        <v>91</v>
      </c>
      <c r="D3902" t="s">
        <v>10</v>
      </c>
      <c r="E3902" t="s">
        <v>20</v>
      </c>
      <c r="F3902">
        <v>206330.87</v>
      </c>
      <c r="G3902">
        <v>16.78</v>
      </c>
      <c r="H3902">
        <v>55494.23</v>
      </c>
    </row>
    <row r="3903" spans="1:8">
      <c r="A3903" t="s">
        <v>4217</v>
      </c>
      <c r="B3903" s="1">
        <v>45833</v>
      </c>
      <c r="C3903" t="s">
        <v>146</v>
      </c>
      <c r="D3903" t="s">
        <v>39</v>
      </c>
      <c r="E3903" t="s">
        <v>30</v>
      </c>
      <c r="F3903">
        <v>13907.4</v>
      </c>
      <c r="G3903">
        <v>15.59</v>
      </c>
      <c r="H3903">
        <v>6004.56</v>
      </c>
    </row>
    <row r="3904" spans="1:8">
      <c r="A3904" t="s">
        <v>4218</v>
      </c>
      <c r="B3904" s="1">
        <v>45950</v>
      </c>
      <c r="C3904" t="s">
        <v>825</v>
      </c>
      <c r="D3904" t="s">
        <v>14</v>
      </c>
      <c r="E3904" t="s">
        <v>20</v>
      </c>
      <c r="F3904">
        <v>57483</v>
      </c>
      <c r="G3904">
        <v>13.05</v>
      </c>
      <c r="H3904">
        <v>25912.61</v>
      </c>
    </row>
    <row r="3905" spans="1:8">
      <c r="A3905" t="s">
        <v>4219</v>
      </c>
      <c r="B3905" s="1">
        <v>45479</v>
      </c>
      <c r="C3905" t="s">
        <v>662</v>
      </c>
      <c r="D3905" t="s">
        <v>14</v>
      </c>
      <c r="E3905" t="s">
        <v>11</v>
      </c>
      <c r="F3905">
        <v>200839.4</v>
      </c>
      <c r="G3905">
        <v>23.18</v>
      </c>
      <c r="H3905">
        <v>62200.5</v>
      </c>
    </row>
    <row r="3906" spans="1:8">
      <c r="A3906" t="s">
        <v>4220</v>
      </c>
      <c r="B3906" s="1">
        <v>45823</v>
      </c>
      <c r="C3906" t="s">
        <v>490</v>
      </c>
      <c r="D3906" t="s">
        <v>14</v>
      </c>
      <c r="E3906" t="s">
        <v>17</v>
      </c>
      <c r="F3906">
        <v>41922.06</v>
      </c>
      <c r="G3906">
        <v>20.77</v>
      </c>
      <c r="H3906">
        <v>16828.34</v>
      </c>
    </row>
    <row r="3907" spans="1:8">
      <c r="A3907" t="s">
        <v>4221</v>
      </c>
      <c r="B3907" s="1">
        <v>45494</v>
      </c>
      <c r="C3907" t="s">
        <v>408</v>
      </c>
      <c r="D3907" t="s">
        <v>14</v>
      </c>
      <c r="E3907" t="s">
        <v>17</v>
      </c>
      <c r="F3907">
        <v>140103.54</v>
      </c>
      <c r="G3907">
        <v>24.71</v>
      </c>
      <c r="H3907">
        <v>35751.089999999997</v>
      </c>
    </row>
    <row r="3908" spans="1:8">
      <c r="A3908" t="s">
        <v>4222</v>
      </c>
      <c r="B3908" s="1">
        <v>45489</v>
      </c>
      <c r="C3908" t="s">
        <v>471</v>
      </c>
      <c r="D3908" t="s">
        <v>14</v>
      </c>
      <c r="E3908" t="s">
        <v>20</v>
      </c>
      <c r="F3908">
        <v>150586.85999999999</v>
      </c>
      <c r="G3908">
        <v>23.29</v>
      </c>
      <c r="H3908">
        <v>42004.23</v>
      </c>
    </row>
    <row r="3909" spans="1:8">
      <c r="A3909" t="s">
        <v>4223</v>
      </c>
      <c r="B3909" s="1">
        <v>45597</v>
      </c>
      <c r="C3909" t="s">
        <v>224</v>
      </c>
      <c r="D3909" t="s">
        <v>10</v>
      </c>
      <c r="E3909" t="s">
        <v>30</v>
      </c>
      <c r="F3909">
        <v>175454.73</v>
      </c>
      <c r="G3909">
        <v>13.51</v>
      </c>
      <c r="H3909">
        <v>78810.44</v>
      </c>
    </row>
    <row r="3910" spans="1:8">
      <c r="A3910" t="s">
        <v>4224</v>
      </c>
      <c r="B3910" s="1">
        <v>45544</v>
      </c>
      <c r="C3910" t="s">
        <v>714</v>
      </c>
      <c r="D3910" t="s">
        <v>23</v>
      </c>
      <c r="E3910" t="s">
        <v>11</v>
      </c>
      <c r="F3910">
        <v>35205.089999999997</v>
      </c>
      <c r="G3910">
        <v>22.14</v>
      </c>
      <c r="H3910">
        <v>14696.74</v>
      </c>
    </row>
    <row r="3911" spans="1:8">
      <c r="A3911" t="s">
        <v>4225</v>
      </c>
      <c r="B3911" s="1">
        <v>45414</v>
      </c>
      <c r="C3911" t="s">
        <v>833</v>
      </c>
      <c r="D3911" t="s">
        <v>39</v>
      </c>
      <c r="E3911" t="s">
        <v>17</v>
      </c>
      <c r="F3911">
        <v>235353.97</v>
      </c>
      <c r="G3911">
        <v>23.96</v>
      </c>
      <c r="H3911">
        <v>126996.44</v>
      </c>
    </row>
    <row r="3912" spans="1:8">
      <c r="A3912" t="s">
        <v>4226</v>
      </c>
      <c r="B3912" s="1">
        <v>45501</v>
      </c>
      <c r="C3912" t="s">
        <v>513</v>
      </c>
      <c r="D3912" t="s">
        <v>23</v>
      </c>
      <c r="E3912" t="s">
        <v>17</v>
      </c>
      <c r="F3912">
        <v>112502.74</v>
      </c>
      <c r="G3912">
        <v>20.420000000000002</v>
      </c>
      <c r="H3912">
        <v>52779.68</v>
      </c>
    </row>
    <row r="3913" spans="1:8">
      <c r="A3913" t="s">
        <v>4227</v>
      </c>
      <c r="B3913" s="1">
        <v>45296</v>
      </c>
      <c r="C3913" t="s">
        <v>171</v>
      </c>
      <c r="D3913" t="s">
        <v>23</v>
      </c>
      <c r="E3913" t="s">
        <v>17</v>
      </c>
      <c r="F3913">
        <v>53614.36</v>
      </c>
      <c r="G3913">
        <v>2.59</v>
      </c>
      <c r="H3913">
        <v>28701.200000000001</v>
      </c>
    </row>
    <row r="3914" spans="1:8">
      <c r="A3914" t="s">
        <v>4228</v>
      </c>
      <c r="B3914" s="1">
        <v>45517</v>
      </c>
      <c r="C3914" t="s">
        <v>100</v>
      </c>
      <c r="D3914" t="s">
        <v>14</v>
      </c>
      <c r="E3914" t="s">
        <v>11</v>
      </c>
      <c r="F3914">
        <v>243269.42</v>
      </c>
      <c r="G3914">
        <v>8.1199999999999992</v>
      </c>
      <c r="H3914">
        <v>119339.75</v>
      </c>
    </row>
    <row r="3915" spans="1:8">
      <c r="A3915" t="s">
        <v>4229</v>
      </c>
      <c r="B3915" s="1">
        <v>45711</v>
      </c>
      <c r="C3915" t="s">
        <v>67</v>
      </c>
      <c r="D3915" t="s">
        <v>23</v>
      </c>
      <c r="E3915" t="s">
        <v>11</v>
      </c>
      <c r="F3915">
        <v>185157.37</v>
      </c>
      <c r="G3915">
        <v>13.98</v>
      </c>
      <c r="H3915">
        <v>53955.46</v>
      </c>
    </row>
    <row r="3916" spans="1:8">
      <c r="A3916" t="s">
        <v>4230</v>
      </c>
      <c r="B3916" s="1">
        <v>45780</v>
      </c>
      <c r="C3916" t="s">
        <v>34</v>
      </c>
      <c r="D3916" t="s">
        <v>23</v>
      </c>
      <c r="E3916" t="s">
        <v>11</v>
      </c>
      <c r="F3916">
        <v>78555.289999999994</v>
      </c>
      <c r="G3916">
        <v>21.62</v>
      </c>
      <c r="H3916">
        <v>36980.89</v>
      </c>
    </row>
    <row r="3917" spans="1:8">
      <c r="A3917" t="s">
        <v>4231</v>
      </c>
      <c r="B3917" s="1">
        <v>45333</v>
      </c>
      <c r="C3917" t="s">
        <v>117</v>
      </c>
      <c r="D3917" t="s">
        <v>10</v>
      </c>
      <c r="E3917" t="s">
        <v>11</v>
      </c>
      <c r="F3917">
        <v>183991.05</v>
      </c>
      <c r="G3917">
        <v>1.43</v>
      </c>
      <c r="H3917">
        <v>59716.89</v>
      </c>
    </row>
    <row r="3918" spans="1:8">
      <c r="A3918" t="s">
        <v>4232</v>
      </c>
      <c r="B3918" s="1">
        <v>45870</v>
      </c>
      <c r="C3918" t="s">
        <v>190</v>
      </c>
      <c r="D3918" t="s">
        <v>23</v>
      </c>
      <c r="E3918" t="s">
        <v>20</v>
      </c>
      <c r="F3918">
        <v>55457.98</v>
      </c>
      <c r="G3918">
        <v>0.93</v>
      </c>
      <c r="H3918">
        <v>22377.35</v>
      </c>
    </row>
    <row r="3919" spans="1:8">
      <c r="A3919" t="s">
        <v>4233</v>
      </c>
      <c r="B3919" s="1">
        <v>45538</v>
      </c>
      <c r="C3919" t="s">
        <v>79</v>
      </c>
      <c r="D3919" t="s">
        <v>10</v>
      </c>
      <c r="E3919" t="s">
        <v>20</v>
      </c>
      <c r="F3919">
        <v>52665.99</v>
      </c>
      <c r="G3919">
        <v>10.85</v>
      </c>
      <c r="H3919">
        <v>14395.74</v>
      </c>
    </row>
    <row r="3920" spans="1:8">
      <c r="A3920" t="s">
        <v>4234</v>
      </c>
      <c r="B3920" s="1">
        <v>45429</v>
      </c>
      <c r="C3920" t="s">
        <v>217</v>
      </c>
      <c r="D3920" t="s">
        <v>10</v>
      </c>
      <c r="E3920" t="s">
        <v>17</v>
      </c>
      <c r="F3920">
        <v>118366.63</v>
      </c>
      <c r="G3920">
        <v>23.92</v>
      </c>
      <c r="H3920">
        <v>56663.21</v>
      </c>
    </row>
    <row r="3921" spans="1:8">
      <c r="A3921" t="s">
        <v>4235</v>
      </c>
      <c r="B3921" s="1">
        <v>45977</v>
      </c>
      <c r="C3921" t="s">
        <v>217</v>
      </c>
      <c r="D3921" t="s">
        <v>23</v>
      </c>
      <c r="E3921" t="s">
        <v>30</v>
      </c>
      <c r="F3921">
        <v>132199.07999999999</v>
      </c>
      <c r="G3921">
        <v>3.74</v>
      </c>
      <c r="H3921">
        <v>71867.929999999993</v>
      </c>
    </row>
    <row r="3922" spans="1:8">
      <c r="A3922" t="s">
        <v>4236</v>
      </c>
      <c r="B3922" s="1">
        <v>45627</v>
      </c>
      <c r="C3922" t="s">
        <v>16</v>
      </c>
      <c r="D3922" t="s">
        <v>23</v>
      </c>
      <c r="E3922" t="s">
        <v>30</v>
      </c>
      <c r="F3922">
        <v>150512.19</v>
      </c>
      <c r="G3922">
        <v>24.88</v>
      </c>
      <c r="H3922">
        <v>67505.039999999994</v>
      </c>
    </row>
    <row r="3923" spans="1:8">
      <c r="A3923" t="s">
        <v>4237</v>
      </c>
      <c r="B3923" s="1">
        <v>45714</v>
      </c>
      <c r="C3923" t="s">
        <v>196</v>
      </c>
      <c r="D3923" t="s">
        <v>23</v>
      </c>
      <c r="E3923" t="s">
        <v>17</v>
      </c>
      <c r="F3923">
        <v>153240.48000000001</v>
      </c>
      <c r="G3923">
        <v>8.7100000000000009</v>
      </c>
      <c r="H3923">
        <v>57785.48</v>
      </c>
    </row>
    <row r="3924" spans="1:8">
      <c r="A3924" t="s">
        <v>4238</v>
      </c>
      <c r="B3924" s="1">
        <v>45794</v>
      </c>
      <c r="C3924" t="s">
        <v>934</v>
      </c>
      <c r="D3924" t="s">
        <v>10</v>
      </c>
      <c r="E3924" t="s">
        <v>30</v>
      </c>
      <c r="F3924">
        <v>125836.94</v>
      </c>
      <c r="G3924">
        <v>22.6</v>
      </c>
      <c r="H3924">
        <v>50971.87</v>
      </c>
    </row>
    <row r="3925" spans="1:8">
      <c r="A3925" t="s">
        <v>4239</v>
      </c>
      <c r="B3925" s="1">
        <v>45329</v>
      </c>
      <c r="C3925" t="s">
        <v>314</v>
      </c>
      <c r="D3925" t="s">
        <v>23</v>
      </c>
      <c r="E3925" t="s">
        <v>30</v>
      </c>
      <c r="F3925">
        <v>27789.33</v>
      </c>
      <c r="G3925">
        <v>7.57</v>
      </c>
      <c r="H3925">
        <v>10058.540000000001</v>
      </c>
    </row>
    <row r="3926" spans="1:8">
      <c r="A3926" t="s">
        <v>4240</v>
      </c>
      <c r="B3926" s="1">
        <v>45661</v>
      </c>
      <c r="C3926" t="s">
        <v>730</v>
      </c>
      <c r="D3926" t="s">
        <v>14</v>
      </c>
      <c r="E3926" t="s">
        <v>30</v>
      </c>
      <c r="F3926">
        <v>101552.89</v>
      </c>
      <c r="G3926">
        <v>17.55</v>
      </c>
      <c r="H3926">
        <v>40225.919999999998</v>
      </c>
    </row>
    <row r="3927" spans="1:8">
      <c r="A3927" t="s">
        <v>4241</v>
      </c>
      <c r="B3927" s="1">
        <v>45937</v>
      </c>
      <c r="C3927" t="s">
        <v>1234</v>
      </c>
      <c r="D3927" t="s">
        <v>23</v>
      </c>
      <c r="E3927" t="s">
        <v>11</v>
      </c>
      <c r="F3927">
        <v>239717.48</v>
      </c>
      <c r="G3927">
        <v>6.71</v>
      </c>
      <c r="H3927">
        <v>86910.25</v>
      </c>
    </row>
    <row r="3928" spans="1:8">
      <c r="A3928" t="s">
        <v>4242</v>
      </c>
      <c r="B3928" s="1">
        <v>45445</v>
      </c>
      <c r="C3928" t="s">
        <v>545</v>
      </c>
      <c r="D3928" t="s">
        <v>39</v>
      </c>
      <c r="E3928" t="s">
        <v>30</v>
      </c>
      <c r="F3928">
        <v>147682.03</v>
      </c>
      <c r="G3928">
        <v>19.559999999999999</v>
      </c>
      <c r="H3928">
        <v>53935.99</v>
      </c>
    </row>
    <row r="3929" spans="1:8">
      <c r="A3929" t="s">
        <v>4243</v>
      </c>
      <c r="B3929" s="1">
        <v>45767</v>
      </c>
      <c r="C3929" t="s">
        <v>121</v>
      </c>
      <c r="D3929" t="s">
        <v>39</v>
      </c>
      <c r="E3929" t="s">
        <v>11</v>
      </c>
      <c r="F3929">
        <v>112817.58</v>
      </c>
      <c r="G3929">
        <v>13.94</v>
      </c>
      <c r="H3929">
        <v>60849.98</v>
      </c>
    </row>
    <row r="3930" spans="1:8">
      <c r="A3930" t="s">
        <v>4244</v>
      </c>
      <c r="B3930" s="1">
        <v>45847</v>
      </c>
      <c r="C3930" t="s">
        <v>869</v>
      </c>
      <c r="D3930" t="s">
        <v>23</v>
      </c>
      <c r="E3930" t="s">
        <v>20</v>
      </c>
      <c r="F3930">
        <v>50995.25</v>
      </c>
      <c r="G3930">
        <v>12.37</v>
      </c>
      <c r="H3930">
        <v>15813.1</v>
      </c>
    </row>
    <row r="3931" spans="1:8">
      <c r="A3931" t="s">
        <v>4245</v>
      </c>
      <c r="B3931" s="1">
        <v>45924</v>
      </c>
      <c r="C3931" t="s">
        <v>16</v>
      </c>
      <c r="D3931" t="s">
        <v>10</v>
      </c>
      <c r="E3931" t="s">
        <v>17</v>
      </c>
      <c r="F3931">
        <v>227172.91</v>
      </c>
      <c r="G3931">
        <v>1.81</v>
      </c>
      <c r="H3931">
        <v>99776.35</v>
      </c>
    </row>
    <row r="3932" spans="1:8">
      <c r="A3932" t="s">
        <v>4246</v>
      </c>
      <c r="B3932" s="1">
        <v>45568</v>
      </c>
      <c r="C3932" t="s">
        <v>423</v>
      </c>
      <c r="D3932" t="s">
        <v>14</v>
      </c>
      <c r="E3932" t="s">
        <v>17</v>
      </c>
      <c r="F3932">
        <v>182203.24</v>
      </c>
      <c r="G3932">
        <v>13.52</v>
      </c>
      <c r="H3932">
        <v>79829.570000000007</v>
      </c>
    </row>
    <row r="3933" spans="1:8">
      <c r="A3933" t="s">
        <v>4247</v>
      </c>
      <c r="B3933" s="1">
        <v>45418</v>
      </c>
      <c r="C3933" t="s">
        <v>1146</v>
      </c>
      <c r="D3933" t="s">
        <v>23</v>
      </c>
      <c r="E3933" t="s">
        <v>20</v>
      </c>
      <c r="F3933">
        <v>38171.629999999997</v>
      </c>
      <c r="G3933">
        <v>6.05</v>
      </c>
      <c r="H3933">
        <v>12186.98</v>
      </c>
    </row>
    <row r="3934" spans="1:8">
      <c r="A3934" t="s">
        <v>4248</v>
      </c>
      <c r="B3934" s="1">
        <v>45841</v>
      </c>
      <c r="C3934" t="s">
        <v>174</v>
      </c>
      <c r="D3934" t="s">
        <v>39</v>
      </c>
      <c r="E3934" t="s">
        <v>11</v>
      </c>
      <c r="F3934">
        <v>166350.43</v>
      </c>
      <c r="G3934">
        <v>4.46</v>
      </c>
      <c r="H3934">
        <v>52154.65</v>
      </c>
    </row>
    <row r="3935" spans="1:8">
      <c r="A3935" t="s">
        <v>4249</v>
      </c>
      <c r="B3935" s="1">
        <v>46004</v>
      </c>
      <c r="C3935" t="s">
        <v>121</v>
      </c>
      <c r="D3935" t="s">
        <v>10</v>
      </c>
      <c r="E3935" t="s">
        <v>20</v>
      </c>
      <c r="F3935">
        <v>74414.73</v>
      </c>
      <c r="G3935">
        <v>12.41</v>
      </c>
      <c r="H3935">
        <v>22776.65</v>
      </c>
    </row>
    <row r="3936" spans="1:8">
      <c r="A3936" t="s">
        <v>4250</v>
      </c>
      <c r="B3936" s="1">
        <v>45986</v>
      </c>
      <c r="C3936" t="s">
        <v>1043</v>
      </c>
      <c r="D3936" t="s">
        <v>39</v>
      </c>
      <c r="E3936" t="s">
        <v>11</v>
      </c>
      <c r="F3936">
        <v>61176.22</v>
      </c>
      <c r="G3936">
        <v>17.809999999999999</v>
      </c>
      <c r="H3936">
        <v>32281.599999999999</v>
      </c>
    </row>
    <row r="3937" spans="1:8">
      <c r="A3937" t="s">
        <v>4251</v>
      </c>
      <c r="B3937" s="1">
        <v>45554</v>
      </c>
      <c r="C3937" t="s">
        <v>215</v>
      </c>
      <c r="D3937" t="s">
        <v>23</v>
      </c>
      <c r="E3937" t="s">
        <v>30</v>
      </c>
      <c r="F3937">
        <v>34746.75</v>
      </c>
      <c r="G3937">
        <v>9.3699999999999992</v>
      </c>
      <c r="H3937">
        <v>14833.06</v>
      </c>
    </row>
    <row r="3938" spans="1:8">
      <c r="A3938" t="s">
        <v>4252</v>
      </c>
      <c r="B3938" s="1">
        <v>45549</v>
      </c>
      <c r="C3938" t="s">
        <v>119</v>
      </c>
      <c r="D3938" t="s">
        <v>10</v>
      </c>
      <c r="E3938" t="s">
        <v>17</v>
      </c>
      <c r="F3938">
        <v>90715.55</v>
      </c>
      <c r="G3938">
        <v>13.92</v>
      </c>
      <c r="H3938">
        <v>39548.29</v>
      </c>
    </row>
    <row r="3939" spans="1:8">
      <c r="A3939" t="s">
        <v>4253</v>
      </c>
      <c r="B3939" s="1">
        <v>45711</v>
      </c>
      <c r="C3939" t="s">
        <v>1381</v>
      </c>
      <c r="D3939" t="s">
        <v>14</v>
      </c>
      <c r="E3939" t="s">
        <v>20</v>
      </c>
      <c r="F3939">
        <v>109555.89</v>
      </c>
      <c r="G3939">
        <v>6.17</v>
      </c>
      <c r="H3939">
        <v>54788.91</v>
      </c>
    </row>
    <row r="3940" spans="1:8">
      <c r="A3940" t="s">
        <v>4254</v>
      </c>
      <c r="B3940" s="1">
        <v>45321</v>
      </c>
      <c r="C3940" t="s">
        <v>138</v>
      </c>
      <c r="D3940" t="s">
        <v>10</v>
      </c>
      <c r="E3940" t="s">
        <v>17</v>
      </c>
      <c r="F3940">
        <v>196735.58</v>
      </c>
      <c r="G3940">
        <v>23.66</v>
      </c>
      <c r="H3940">
        <v>94142.36</v>
      </c>
    </row>
    <row r="3941" spans="1:8">
      <c r="A3941" t="s">
        <v>4255</v>
      </c>
      <c r="B3941" s="1">
        <v>45447</v>
      </c>
      <c r="C3941" t="s">
        <v>171</v>
      </c>
      <c r="D3941" t="s">
        <v>10</v>
      </c>
      <c r="E3941" t="s">
        <v>17</v>
      </c>
      <c r="F3941">
        <v>164826.29</v>
      </c>
      <c r="G3941">
        <v>13.64</v>
      </c>
      <c r="H3941">
        <v>72472.44</v>
      </c>
    </row>
    <row r="3942" spans="1:8">
      <c r="A3942" t="s">
        <v>4256</v>
      </c>
      <c r="B3942" s="1">
        <v>45666</v>
      </c>
      <c r="C3942" t="s">
        <v>529</v>
      </c>
      <c r="D3942" t="s">
        <v>14</v>
      </c>
      <c r="E3942" t="s">
        <v>20</v>
      </c>
      <c r="F3942">
        <v>247124.89</v>
      </c>
      <c r="G3942">
        <v>15.8</v>
      </c>
      <c r="H3942">
        <v>108035.01</v>
      </c>
    </row>
    <row r="3943" spans="1:8">
      <c r="A3943" t="s">
        <v>4257</v>
      </c>
      <c r="B3943" s="1">
        <v>45748</v>
      </c>
      <c r="C3943" t="s">
        <v>161</v>
      </c>
      <c r="D3943" t="s">
        <v>10</v>
      </c>
      <c r="E3943" t="s">
        <v>11</v>
      </c>
      <c r="F3943">
        <v>34030.25</v>
      </c>
      <c r="G3943">
        <v>15.14</v>
      </c>
      <c r="H3943">
        <v>13686.25</v>
      </c>
    </row>
    <row r="3944" spans="1:8">
      <c r="A3944" t="s">
        <v>4258</v>
      </c>
      <c r="B3944" s="1">
        <v>46014</v>
      </c>
      <c r="C3944" t="s">
        <v>210</v>
      </c>
      <c r="D3944" t="s">
        <v>39</v>
      </c>
      <c r="E3944" t="s">
        <v>20</v>
      </c>
      <c r="F3944">
        <v>219406.79</v>
      </c>
      <c r="G3944">
        <v>11.68</v>
      </c>
      <c r="H3944">
        <v>74276.31</v>
      </c>
    </row>
    <row r="3945" spans="1:8">
      <c r="A3945" t="s">
        <v>4259</v>
      </c>
      <c r="B3945" s="1">
        <v>45814</v>
      </c>
      <c r="C3945" t="s">
        <v>1177</v>
      </c>
      <c r="D3945" t="s">
        <v>39</v>
      </c>
      <c r="E3945" t="s">
        <v>30</v>
      </c>
      <c r="F3945">
        <v>95664.59</v>
      </c>
      <c r="G3945">
        <v>16.649999999999999</v>
      </c>
      <c r="H3945">
        <v>37966</v>
      </c>
    </row>
    <row r="3946" spans="1:8">
      <c r="A3946" t="s">
        <v>4260</v>
      </c>
      <c r="B3946" s="1">
        <v>45996</v>
      </c>
      <c r="C3946" t="s">
        <v>590</v>
      </c>
      <c r="D3946" t="s">
        <v>14</v>
      </c>
      <c r="E3946" t="s">
        <v>20</v>
      </c>
      <c r="F3946">
        <v>145965.01999999999</v>
      </c>
      <c r="G3946">
        <v>20.079999999999998</v>
      </c>
      <c r="H3946">
        <v>48275.1</v>
      </c>
    </row>
    <row r="3947" spans="1:8">
      <c r="A3947" t="s">
        <v>4261</v>
      </c>
      <c r="B3947" s="1">
        <v>45989</v>
      </c>
      <c r="C3947" t="s">
        <v>519</v>
      </c>
      <c r="D3947" t="s">
        <v>23</v>
      </c>
      <c r="E3947" t="s">
        <v>11</v>
      </c>
      <c r="F3947">
        <v>44948.959999999999</v>
      </c>
      <c r="G3947">
        <v>3.61</v>
      </c>
      <c r="H3947">
        <v>17246.16</v>
      </c>
    </row>
    <row r="3948" spans="1:8">
      <c r="A3948" t="s">
        <v>4262</v>
      </c>
      <c r="B3948" s="1">
        <v>45873</v>
      </c>
      <c r="C3948" t="s">
        <v>346</v>
      </c>
      <c r="D3948" t="s">
        <v>39</v>
      </c>
      <c r="E3948" t="s">
        <v>20</v>
      </c>
      <c r="F3948">
        <v>210864.17</v>
      </c>
      <c r="G3948">
        <v>10.33</v>
      </c>
      <c r="H3948">
        <v>106547.4</v>
      </c>
    </row>
    <row r="3949" spans="1:8">
      <c r="A3949" t="s">
        <v>4263</v>
      </c>
      <c r="B3949" s="1">
        <v>45672</v>
      </c>
      <c r="C3949" t="s">
        <v>9</v>
      </c>
      <c r="D3949" t="s">
        <v>39</v>
      </c>
      <c r="E3949" t="s">
        <v>20</v>
      </c>
      <c r="F3949">
        <v>120389.75</v>
      </c>
      <c r="G3949">
        <v>6.94</v>
      </c>
      <c r="H3949">
        <v>46874.81</v>
      </c>
    </row>
    <row r="3950" spans="1:8">
      <c r="A3950" t="s">
        <v>4264</v>
      </c>
      <c r="B3950" s="1">
        <v>45482</v>
      </c>
      <c r="C3950" t="s">
        <v>227</v>
      </c>
      <c r="D3950" t="s">
        <v>14</v>
      </c>
      <c r="E3950" t="s">
        <v>17</v>
      </c>
      <c r="F3950">
        <v>223705.21</v>
      </c>
      <c r="G3950">
        <v>20.56</v>
      </c>
      <c r="H3950">
        <v>67139.7</v>
      </c>
    </row>
    <row r="3951" spans="1:8">
      <c r="A3951" t="s">
        <v>4265</v>
      </c>
      <c r="B3951" s="1">
        <v>45403</v>
      </c>
      <c r="C3951" t="s">
        <v>1125</v>
      </c>
      <c r="D3951" t="s">
        <v>39</v>
      </c>
      <c r="E3951" t="s">
        <v>20</v>
      </c>
      <c r="F3951">
        <v>37971.29</v>
      </c>
      <c r="G3951">
        <v>11.45</v>
      </c>
      <c r="H3951">
        <v>17859.32</v>
      </c>
    </row>
    <row r="3952" spans="1:8">
      <c r="A3952" t="s">
        <v>4266</v>
      </c>
      <c r="B3952" s="1">
        <v>45901</v>
      </c>
      <c r="C3952" t="s">
        <v>295</v>
      </c>
      <c r="D3952" t="s">
        <v>23</v>
      </c>
      <c r="E3952" t="s">
        <v>11</v>
      </c>
      <c r="F3952">
        <v>194071.14</v>
      </c>
      <c r="G3952">
        <v>23.5</v>
      </c>
      <c r="H3952">
        <v>56729.57</v>
      </c>
    </row>
    <row r="3953" spans="1:8">
      <c r="A3953" t="s">
        <v>4267</v>
      </c>
      <c r="B3953" s="1">
        <v>45320</v>
      </c>
      <c r="C3953" t="s">
        <v>730</v>
      </c>
      <c r="D3953" t="s">
        <v>10</v>
      </c>
      <c r="E3953" t="s">
        <v>17</v>
      </c>
      <c r="F3953">
        <v>140084.29</v>
      </c>
      <c r="G3953">
        <v>7.01</v>
      </c>
      <c r="H3953">
        <v>64728.41</v>
      </c>
    </row>
    <row r="3954" spans="1:8">
      <c r="A3954" t="s">
        <v>4268</v>
      </c>
      <c r="B3954" s="1">
        <v>45954</v>
      </c>
      <c r="C3954" t="s">
        <v>1247</v>
      </c>
      <c r="D3954" t="s">
        <v>14</v>
      </c>
      <c r="E3954" t="s">
        <v>11</v>
      </c>
      <c r="F3954">
        <v>191452.94</v>
      </c>
      <c r="G3954">
        <v>21.27</v>
      </c>
      <c r="H3954">
        <v>81789.570000000007</v>
      </c>
    </row>
    <row r="3955" spans="1:8">
      <c r="A3955" t="s">
        <v>4269</v>
      </c>
      <c r="B3955" s="1">
        <v>45542</v>
      </c>
      <c r="C3955" t="s">
        <v>1130</v>
      </c>
      <c r="D3955" t="s">
        <v>14</v>
      </c>
      <c r="E3955" t="s">
        <v>20</v>
      </c>
      <c r="F3955">
        <v>216630.78</v>
      </c>
      <c r="G3955">
        <v>6.28</v>
      </c>
      <c r="H3955">
        <v>94027.6</v>
      </c>
    </row>
    <row r="3956" spans="1:8">
      <c r="A3956" t="s">
        <v>4270</v>
      </c>
      <c r="B3956" s="1">
        <v>45788</v>
      </c>
      <c r="C3956" t="s">
        <v>324</v>
      </c>
      <c r="D3956" t="s">
        <v>10</v>
      </c>
      <c r="E3956" t="s">
        <v>20</v>
      </c>
      <c r="F3956">
        <v>138578.89000000001</v>
      </c>
      <c r="G3956">
        <v>1.55</v>
      </c>
      <c r="H3956">
        <v>46705.42</v>
      </c>
    </row>
    <row r="3957" spans="1:8">
      <c r="A3957" t="s">
        <v>4271</v>
      </c>
      <c r="B3957" s="1">
        <v>45762</v>
      </c>
      <c r="C3957" t="s">
        <v>667</v>
      </c>
      <c r="D3957" t="s">
        <v>39</v>
      </c>
      <c r="E3957" t="s">
        <v>20</v>
      </c>
      <c r="F3957">
        <v>199589.74</v>
      </c>
      <c r="G3957">
        <v>24.53</v>
      </c>
      <c r="H3957">
        <v>96420.08</v>
      </c>
    </row>
    <row r="3958" spans="1:8">
      <c r="A3958" t="s">
        <v>4272</v>
      </c>
      <c r="B3958" s="1">
        <v>45536</v>
      </c>
      <c r="C3958" t="s">
        <v>178</v>
      </c>
      <c r="D3958" t="s">
        <v>39</v>
      </c>
      <c r="E3958" t="s">
        <v>20</v>
      </c>
      <c r="F3958">
        <v>96074.35</v>
      </c>
      <c r="G3958">
        <v>2.0299999999999998</v>
      </c>
      <c r="H3958">
        <v>41319.46</v>
      </c>
    </row>
    <row r="3959" spans="1:8">
      <c r="A3959" t="s">
        <v>4273</v>
      </c>
      <c r="B3959" s="1">
        <v>45639</v>
      </c>
      <c r="C3959" t="s">
        <v>427</v>
      </c>
      <c r="D3959" t="s">
        <v>23</v>
      </c>
      <c r="E3959" t="s">
        <v>17</v>
      </c>
      <c r="F3959">
        <v>50133.07</v>
      </c>
      <c r="G3959">
        <v>1.06</v>
      </c>
      <c r="H3959">
        <v>24503.1</v>
      </c>
    </row>
    <row r="3960" spans="1:8">
      <c r="A3960" t="s">
        <v>4274</v>
      </c>
      <c r="B3960" s="1">
        <v>45503</v>
      </c>
      <c r="C3960" t="s">
        <v>538</v>
      </c>
      <c r="D3960" t="s">
        <v>39</v>
      </c>
      <c r="E3960" t="s">
        <v>20</v>
      </c>
      <c r="F3960">
        <v>95301.59</v>
      </c>
      <c r="G3960">
        <v>8.74</v>
      </c>
      <c r="H3960">
        <v>39035.629999999997</v>
      </c>
    </row>
    <row r="3961" spans="1:8">
      <c r="A3961" t="s">
        <v>4275</v>
      </c>
      <c r="B3961" s="1">
        <v>45601</v>
      </c>
      <c r="C3961" t="s">
        <v>703</v>
      </c>
      <c r="D3961" t="s">
        <v>23</v>
      </c>
      <c r="E3961" t="s">
        <v>11</v>
      </c>
      <c r="F3961">
        <v>233132.83</v>
      </c>
      <c r="G3961">
        <v>16.71</v>
      </c>
      <c r="H3961">
        <v>73743.360000000001</v>
      </c>
    </row>
    <row r="3962" spans="1:8">
      <c r="A3962" t="s">
        <v>4276</v>
      </c>
      <c r="B3962" s="1">
        <v>45430</v>
      </c>
      <c r="C3962" t="s">
        <v>43</v>
      </c>
      <c r="D3962" t="s">
        <v>39</v>
      </c>
      <c r="E3962" t="s">
        <v>20</v>
      </c>
      <c r="F3962">
        <v>125321.65</v>
      </c>
      <c r="G3962">
        <v>23.43</v>
      </c>
      <c r="H3962">
        <v>51322.17</v>
      </c>
    </row>
    <row r="3963" spans="1:8">
      <c r="A3963" t="s">
        <v>4277</v>
      </c>
      <c r="B3963" s="1">
        <v>45507</v>
      </c>
      <c r="C3963" t="s">
        <v>49</v>
      </c>
      <c r="D3963" t="s">
        <v>10</v>
      </c>
      <c r="E3963" t="s">
        <v>17</v>
      </c>
      <c r="F3963">
        <v>63056.67</v>
      </c>
      <c r="G3963">
        <v>13.92</v>
      </c>
      <c r="H3963">
        <v>30936.61</v>
      </c>
    </row>
    <row r="3964" spans="1:8">
      <c r="A3964" t="s">
        <v>4278</v>
      </c>
      <c r="B3964" s="1">
        <v>45892</v>
      </c>
      <c r="C3964" t="s">
        <v>403</v>
      </c>
      <c r="D3964" t="s">
        <v>10</v>
      </c>
      <c r="E3964" t="s">
        <v>20</v>
      </c>
      <c r="F3964">
        <v>62518.15</v>
      </c>
      <c r="G3964">
        <v>6.3</v>
      </c>
      <c r="H3964">
        <v>31438.11</v>
      </c>
    </row>
    <row r="3965" spans="1:8">
      <c r="A3965" t="s">
        <v>4279</v>
      </c>
      <c r="B3965" s="1">
        <v>46014</v>
      </c>
      <c r="C3965" t="s">
        <v>65</v>
      </c>
      <c r="D3965" t="s">
        <v>39</v>
      </c>
      <c r="E3965" t="s">
        <v>17</v>
      </c>
      <c r="F3965">
        <v>122465.26</v>
      </c>
      <c r="G3965">
        <v>21.87</v>
      </c>
      <c r="H3965">
        <v>52067.27</v>
      </c>
    </row>
    <row r="3966" spans="1:8">
      <c r="A3966" t="s">
        <v>4280</v>
      </c>
      <c r="B3966" s="1">
        <v>45459</v>
      </c>
      <c r="C3966" t="s">
        <v>83</v>
      </c>
      <c r="D3966" t="s">
        <v>23</v>
      </c>
      <c r="E3966" t="s">
        <v>11</v>
      </c>
      <c r="F3966">
        <v>159569.19</v>
      </c>
      <c r="G3966">
        <v>17.46</v>
      </c>
      <c r="H3966">
        <v>59949.19</v>
      </c>
    </row>
    <row r="3967" spans="1:8">
      <c r="A3967" t="s">
        <v>4281</v>
      </c>
      <c r="B3967" s="1">
        <v>45346</v>
      </c>
      <c r="C3967" t="s">
        <v>703</v>
      </c>
      <c r="D3967" t="s">
        <v>14</v>
      </c>
      <c r="E3967" t="s">
        <v>17</v>
      </c>
      <c r="F3967">
        <v>130732.94</v>
      </c>
      <c r="G3967">
        <v>3.22</v>
      </c>
      <c r="H3967">
        <v>49588.36</v>
      </c>
    </row>
    <row r="3968" spans="1:8">
      <c r="A3968" t="s">
        <v>4282</v>
      </c>
      <c r="B3968" s="1">
        <v>45791</v>
      </c>
      <c r="C3968" t="s">
        <v>194</v>
      </c>
      <c r="D3968" t="s">
        <v>10</v>
      </c>
      <c r="E3968" t="s">
        <v>11</v>
      </c>
      <c r="F3968">
        <v>243173.38</v>
      </c>
      <c r="G3968">
        <v>17.399999999999999</v>
      </c>
      <c r="H3968">
        <v>128516.34</v>
      </c>
    </row>
    <row r="3969" spans="1:8">
      <c r="A3969" t="s">
        <v>4283</v>
      </c>
      <c r="B3969" s="1">
        <v>45836</v>
      </c>
      <c r="C3969" t="s">
        <v>45</v>
      </c>
      <c r="D3969" t="s">
        <v>14</v>
      </c>
      <c r="E3969" t="s">
        <v>17</v>
      </c>
      <c r="F3969">
        <v>176860.46</v>
      </c>
      <c r="G3969">
        <v>5.7</v>
      </c>
      <c r="H3969">
        <v>91446.36</v>
      </c>
    </row>
    <row r="3970" spans="1:8">
      <c r="A3970" t="s">
        <v>4284</v>
      </c>
      <c r="B3970" s="1">
        <v>45644</v>
      </c>
      <c r="C3970" t="s">
        <v>486</v>
      </c>
      <c r="D3970" t="s">
        <v>23</v>
      </c>
      <c r="E3970" t="s">
        <v>11</v>
      </c>
      <c r="F3970">
        <v>166986.74</v>
      </c>
      <c r="G3970">
        <v>19.149999999999999</v>
      </c>
      <c r="H3970">
        <v>42704.97</v>
      </c>
    </row>
    <row r="3971" spans="1:8">
      <c r="A3971" t="s">
        <v>4285</v>
      </c>
      <c r="B3971" s="1">
        <v>45866</v>
      </c>
      <c r="C3971" t="s">
        <v>61</v>
      </c>
      <c r="D3971" t="s">
        <v>10</v>
      </c>
      <c r="E3971" t="s">
        <v>11</v>
      </c>
      <c r="F3971">
        <v>68169.460000000006</v>
      </c>
      <c r="G3971">
        <v>21.38</v>
      </c>
      <c r="H3971">
        <v>34453.74</v>
      </c>
    </row>
    <row r="3972" spans="1:8">
      <c r="A3972" t="s">
        <v>4286</v>
      </c>
      <c r="B3972" s="1">
        <v>45568</v>
      </c>
      <c r="C3972" t="s">
        <v>67</v>
      </c>
      <c r="D3972" t="s">
        <v>10</v>
      </c>
      <c r="E3972" t="s">
        <v>20</v>
      </c>
      <c r="F3972">
        <v>154006.78</v>
      </c>
      <c r="G3972">
        <v>21.52</v>
      </c>
      <c r="H3972">
        <v>73225.83</v>
      </c>
    </row>
    <row r="3973" spans="1:8">
      <c r="A3973" t="s">
        <v>4287</v>
      </c>
      <c r="B3973" s="1">
        <v>45605</v>
      </c>
      <c r="C3973" t="s">
        <v>1046</v>
      </c>
      <c r="D3973" t="s">
        <v>23</v>
      </c>
      <c r="E3973" t="s">
        <v>11</v>
      </c>
      <c r="F3973">
        <v>29653.31</v>
      </c>
      <c r="G3973">
        <v>23.78</v>
      </c>
      <c r="H3973">
        <v>10035.879999999999</v>
      </c>
    </row>
    <row r="3974" spans="1:8">
      <c r="A3974" t="s">
        <v>4288</v>
      </c>
      <c r="B3974" s="1">
        <v>45914</v>
      </c>
      <c r="C3974" t="s">
        <v>291</v>
      </c>
      <c r="D3974" t="s">
        <v>23</v>
      </c>
      <c r="E3974" t="s">
        <v>20</v>
      </c>
      <c r="F3974">
        <v>61319.63</v>
      </c>
      <c r="G3974">
        <v>9.06</v>
      </c>
      <c r="H3974">
        <v>29762.15</v>
      </c>
    </row>
    <row r="3975" spans="1:8">
      <c r="A3975" t="s">
        <v>4289</v>
      </c>
      <c r="B3975" s="1">
        <v>45911</v>
      </c>
      <c r="C3975" t="s">
        <v>100</v>
      </c>
      <c r="D3975" t="s">
        <v>14</v>
      </c>
      <c r="E3975" t="s">
        <v>17</v>
      </c>
      <c r="F3975">
        <v>240990.99</v>
      </c>
      <c r="G3975">
        <v>9.85</v>
      </c>
      <c r="H3975">
        <v>72898.509999999995</v>
      </c>
    </row>
    <row r="3976" spans="1:8">
      <c r="A3976" t="s">
        <v>4290</v>
      </c>
      <c r="B3976" s="1">
        <v>45478</v>
      </c>
      <c r="C3976" t="s">
        <v>628</v>
      </c>
      <c r="D3976" t="s">
        <v>23</v>
      </c>
      <c r="E3976" t="s">
        <v>20</v>
      </c>
      <c r="F3976">
        <v>47874.66</v>
      </c>
      <c r="G3976">
        <v>8.14</v>
      </c>
      <c r="H3976">
        <v>23375.24</v>
      </c>
    </row>
    <row r="3977" spans="1:8">
      <c r="A3977" t="s">
        <v>4291</v>
      </c>
      <c r="B3977" s="1">
        <v>45418</v>
      </c>
      <c r="C3977" t="s">
        <v>275</v>
      </c>
      <c r="D3977" t="s">
        <v>23</v>
      </c>
      <c r="E3977" t="s">
        <v>20</v>
      </c>
      <c r="F3977">
        <v>184223.45</v>
      </c>
      <c r="G3977">
        <v>1.96</v>
      </c>
      <c r="H3977">
        <v>75432.5</v>
      </c>
    </row>
    <row r="3978" spans="1:8">
      <c r="A3978" t="s">
        <v>4292</v>
      </c>
      <c r="B3978" s="1">
        <v>45761</v>
      </c>
      <c r="C3978" t="s">
        <v>326</v>
      </c>
      <c r="D3978" t="s">
        <v>23</v>
      </c>
      <c r="E3978" t="s">
        <v>17</v>
      </c>
      <c r="F3978">
        <v>180826.07</v>
      </c>
      <c r="G3978">
        <v>13.93</v>
      </c>
      <c r="H3978">
        <v>91629.83</v>
      </c>
    </row>
    <row r="3979" spans="1:8">
      <c r="A3979" t="s">
        <v>4293</v>
      </c>
      <c r="B3979" s="1">
        <v>45963</v>
      </c>
      <c r="C3979" t="s">
        <v>174</v>
      </c>
      <c r="D3979" t="s">
        <v>14</v>
      </c>
      <c r="E3979" t="s">
        <v>11</v>
      </c>
      <c r="F3979">
        <v>234486.49</v>
      </c>
      <c r="G3979">
        <v>23.3</v>
      </c>
      <c r="H3979">
        <v>110322.53</v>
      </c>
    </row>
    <row r="3980" spans="1:8">
      <c r="A3980" t="s">
        <v>4294</v>
      </c>
      <c r="B3980" s="1">
        <v>45803</v>
      </c>
      <c r="C3980" t="s">
        <v>105</v>
      </c>
      <c r="D3980" t="s">
        <v>14</v>
      </c>
      <c r="E3980" t="s">
        <v>17</v>
      </c>
      <c r="F3980">
        <v>131106.9</v>
      </c>
      <c r="G3980">
        <v>1.84</v>
      </c>
      <c r="H3980">
        <v>36584.589999999997</v>
      </c>
    </row>
    <row r="3981" spans="1:8">
      <c r="A3981" t="s">
        <v>4295</v>
      </c>
      <c r="B3981" s="1">
        <v>45324</v>
      </c>
      <c r="C3981" t="s">
        <v>1234</v>
      </c>
      <c r="D3981" t="s">
        <v>14</v>
      </c>
      <c r="E3981" t="s">
        <v>20</v>
      </c>
      <c r="F3981">
        <v>93579.09</v>
      </c>
      <c r="G3981">
        <v>16.79</v>
      </c>
      <c r="H3981">
        <v>40071.1</v>
      </c>
    </row>
    <row r="3982" spans="1:8">
      <c r="A3982" t="s">
        <v>4296</v>
      </c>
      <c r="B3982" s="1">
        <v>45686</v>
      </c>
      <c r="C3982" t="s">
        <v>430</v>
      </c>
      <c r="D3982" t="s">
        <v>10</v>
      </c>
      <c r="E3982" t="s">
        <v>17</v>
      </c>
      <c r="F3982">
        <v>192208.96</v>
      </c>
      <c r="G3982">
        <v>1.74</v>
      </c>
      <c r="H3982">
        <v>87501.9</v>
      </c>
    </row>
    <row r="3983" spans="1:8">
      <c r="A3983" t="s">
        <v>4297</v>
      </c>
      <c r="B3983" s="1">
        <v>45809</v>
      </c>
      <c r="C3983" t="s">
        <v>198</v>
      </c>
      <c r="D3983" t="s">
        <v>39</v>
      </c>
      <c r="E3983" t="s">
        <v>30</v>
      </c>
      <c r="F3983">
        <v>226512.64000000001</v>
      </c>
      <c r="G3983">
        <v>12.97</v>
      </c>
      <c r="H3983">
        <v>71682.02</v>
      </c>
    </row>
    <row r="3984" spans="1:8">
      <c r="A3984" t="s">
        <v>4298</v>
      </c>
      <c r="B3984" s="1">
        <v>45836</v>
      </c>
      <c r="C3984" t="s">
        <v>19</v>
      </c>
      <c r="D3984" t="s">
        <v>23</v>
      </c>
      <c r="E3984" t="s">
        <v>30</v>
      </c>
      <c r="F3984">
        <v>158369.24</v>
      </c>
      <c r="G3984">
        <v>3.2</v>
      </c>
      <c r="H3984">
        <v>74953.08</v>
      </c>
    </row>
    <row r="3985" spans="1:8">
      <c r="A3985" t="s">
        <v>4299</v>
      </c>
      <c r="B3985" s="1">
        <v>45997</v>
      </c>
      <c r="C3985" t="s">
        <v>263</v>
      </c>
      <c r="D3985" t="s">
        <v>39</v>
      </c>
      <c r="E3985" t="s">
        <v>11</v>
      </c>
      <c r="F3985">
        <v>70460.759999999995</v>
      </c>
      <c r="G3985">
        <v>20.61</v>
      </c>
      <c r="H3985">
        <v>26253.83</v>
      </c>
    </row>
    <row r="3986" spans="1:8">
      <c r="A3986" t="s">
        <v>4300</v>
      </c>
      <c r="B3986" s="1">
        <v>45881</v>
      </c>
      <c r="C3986" t="s">
        <v>188</v>
      </c>
      <c r="D3986" t="s">
        <v>39</v>
      </c>
      <c r="E3986" t="s">
        <v>17</v>
      </c>
      <c r="F3986">
        <v>11102.09</v>
      </c>
      <c r="G3986">
        <v>6.42</v>
      </c>
      <c r="H3986">
        <v>4770.26</v>
      </c>
    </row>
    <row r="3987" spans="1:8">
      <c r="A3987" t="s">
        <v>4301</v>
      </c>
      <c r="B3987" s="1">
        <v>45948</v>
      </c>
      <c r="C3987" t="s">
        <v>100</v>
      </c>
      <c r="D3987" t="s">
        <v>39</v>
      </c>
      <c r="E3987" t="s">
        <v>17</v>
      </c>
      <c r="F3987">
        <v>21224.13</v>
      </c>
      <c r="G3987">
        <v>4.96</v>
      </c>
      <c r="H3987">
        <v>7123.08</v>
      </c>
    </row>
    <row r="3988" spans="1:8">
      <c r="A3988" t="s">
        <v>4302</v>
      </c>
      <c r="B3988" s="1">
        <v>45980</v>
      </c>
      <c r="C3988" t="s">
        <v>19</v>
      </c>
      <c r="D3988" t="s">
        <v>39</v>
      </c>
      <c r="E3988" t="s">
        <v>17</v>
      </c>
      <c r="F3988">
        <v>215786.02</v>
      </c>
      <c r="G3988">
        <v>15.6</v>
      </c>
      <c r="H3988">
        <v>96065.08</v>
      </c>
    </row>
    <row r="3989" spans="1:8">
      <c r="A3989" t="s">
        <v>4303</v>
      </c>
      <c r="B3989" s="1">
        <v>45777</v>
      </c>
      <c r="C3989" t="s">
        <v>207</v>
      </c>
      <c r="D3989" t="s">
        <v>14</v>
      </c>
      <c r="E3989" t="s">
        <v>11</v>
      </c>
      <c r="F3989">
        <v>59950.17</v>
      </c>
      <c r="G3989">
        <v>24.66</v>
      </c>
      <c r="H3989">
        <v>22666.33</v>
      </c>
    </row>
    <row r="3990" spans="1:8">
      <c r="A3990" t="s">
        <v>4304</v>
      </c>
      <c r="B3990" s="1">
        <v>45427</v>
      </c>
      <c r="C3990" t="s">
        <v>235</v>
      </c>
      <c r="D3990" t="s">
        <v>14</v>
      </c>
      <c r="E3990" t="s">
        <v>20</v>
      </c>
      <c r="F3990">
        <v>31386.66</v>
      </c>
      <c r="G3990">
        <v>10.18</v>
      </c>
      <c r="H3990">
        <v>8237.74</v>
      </c>
    </row>
    <row r="3991" spans="1:8">
      <c r="A3991" t="s">
        <v>4305</v>
      </c>
      <c r="B3991" s="1">
        <v>45750</v>
      </c>
      <c r="C3991" t="s">
        <v>378</v>
      </c>
      <c r="D3991" t="s">
        <v>14</v>
      </c>
      <c r="E3991" t="s">
        <v>20</v>
      </c>
      <c r="F3991">
        <v>33148.57</v>
      </c>
      <c r="G3991">
        <v>13.4</v>
      </c>
      <c r="H3991">
        <v>16126.08</v>
      </c>
    </row>
    <row r="3992" spans="1:8">
      <c r="A3992" t="s">
        <v>4306</v>
      </c>
      <c r="B3992" s="1">
        <v>45587</v>
      </c>
      <c r="C3992" t="s">
        <v>522</v>
      </c>
      <c r="D3992" t="s">
        <v>14</v>
      </c>
      <c r="E3992" t="s">
        <v>20</v>
      </c>
      <c r="F3992">
        <v>189506.21</v>
      </c>
      <c r="G3992">
        <v>5.15</v>
      </c>
      <c r="H3992">
        <v>60379.69</v>
      </c>
    </row>
    <row r="3993" spans="1:8">
      <c r="A3993" t="s">
        <v>4307</v>
      </c>
      <c r="B3993" s="1">
        <v>45614</v>
      </c>
      <c r="C3993" t="s">
        <v>190</v>
      </c>
      <c r="D3993" t="s">
        <v>14</v>
      </c>
      <c r="E3993" t="s">
        <v>11</v>
      </c>
      <c r="F3993">
        <v>30462.89</v>
      </c>
      <c r="G3993">
        <v>15.47</v>
      </c>
      <c r="H3993">
        <v>14521.2</v>
      </c>
    </row>
    <row r="3994" spans="1:8">
      <c r="A3994" t="s">
        <v>4308</v>
      </c>
      <c r="B3994" s="1">
        <v>45337</v>
      </c>
      <c r="C3994" t="s">
        <v>513</v>
      </c>
      <c r="D3994" t="s">
        <v>14</v>
      </c>
      <c r="E3994" t="s">
        <v>17</v>
      </c>
      <c r="F3994">
        <v>13738.54</v>
      </c>
      <c r="G3994">
        <v>0.79</v>
      </c>
      <c r="H3994">
        <v>3890.66</v>
      </c>
    </row>
    <row r="3995" spans="1:8">
      <c r="A3995" t="s">
        <v>4309</v>
      </c>
      <c r="B3995" s="1">
        <v>45406</v>
      </c>
      <c r="C3995" t="s">
        <v>353</v>
      </c>
      <c r="D3995" t="s">
        <v>39</v>
      </c>
      <c r="E3995" t="s">
        <v>11</v>
      </c>
      <c r="F3995">
        <v>110234.44</v>
      </c>
      <c r="G3995">
        <v>12.59</v>
      </c>
      <c r="H3995">
        <v>38320.39</v>
      </c>
    </row>
    <row r="3996" spans="1:8">
      <c r="A3996" t="s">
        <v>4310</v>
      </c>
      <c r="B3996" s="1">
        <v>45460</v>
      </c>
      <c r="C3996" t="s">
        <v>71</v>
      </c>
      <c r="D3996" t="s">
        <v>14</v>
      </c>
      <c r="E3996" t="s">
        <v>20</v>
      </c>
      <c r="F3996">
        <v>209261.09</v>
      </c>
      <c r="G3996">
        <v>5.31</v>
      </c>
      <c r="H3996">
        <v>71002.179999999993</v>
      </c>
    </row>
    <row r="3997" spans="1:8">
      <c r="A3997" t="s">
        <v>4311</v>
      </c>
      <c r="B3997" s="1">
        <v>46008</v>
      </c>
      <c r="C3997" t="s">
        <v>29</v>
      </c>
      <c r="D3997" t="s">
        <v>10</v>
      </c>
      <c r="E3997" t="s">
        <v>17</v>
      </c>
      <c r="F3997">
        <v>167298.64000000001</v>
      </c>
      <c r="G3997">
        <v>8.31</v>
      </c>
      <c r="H3997">
        <v>66890.02</v>
      </c>
    </row>
    <row r="3998" spans="1:8">
      <c r="A3998" t="s">
        <v>4312</v>
      </c>
      <c r="B3998" s="1">
        <v>45760</v>
      </c>
      <c r="C3998" t="s">
        <v>595</v>
      </c>
      <c r="D3998" t="s">
        <v>10</v>
      </c>
      <c r="E3998" t="s">
        <v>11</v>
      </c>
      <c r="F3998">
        <v>190348.99</v>
      </c>
      <c r="G3998">
        <v>12.41</v>
      </c>
      <c r="H3998">
        <v>77346</v>
      </c>
    </row>
    <row r="3999" spans="1:8">
      <c r="A3999" t="s">
        <v>4313</v>
      </c>
      <c r="B3999" s="1">
        <v>45912</v>
      </c>
      <c r="C3999" t="s">
        <v>592</v>
      </c>
      <c r="D3999" t="s">
        <v>39</v>
      </c>
      <c r="E3999" t="s">
        <v>30</v>
      </c>
      <c r="F3999">
        <v>129021.18</v>
      </c>
      <c r="G3999">
        <v>22.68</v>
      </c>
      <c r="H3999">
        <v>36061.629999999997</v>
      </c>
    </row>
    <row r="4000" spans="1:8">
      <c r="A4000" t="s">
        <v>4314</v>
      </c>
      <c r="B4000" s="1">
        <v>45834</v>
      </c>
      <c r="C4000" t="s">
        <v>198</v>
      </c>
      <c r="D4000" t="s">
        <v>14</v>
      </c>
      <c r="E4000" t="s">
        <v>20</v>
      </c>
      <c r="F4000">
        <v>222120.41</v>
      </c>
      <c r="G4000">
        <v>16.510000000000002</v>
      </c>
      <c r="H4000">
        <v>109667.93</v>
      </c>
    </row>
    <row r="4001" spans="1:8">
      <c r="A4001" t="s">
        <v>4315</v>
      </c>
      <c r="B4001" s="1">
        <v>45717</v>
      </c>
      <c r="C4001" t="s">
        <v>529</v>
      </c>
      <c r="D4001" t="s">
        <v>23</v>
      </c>
      <c r="E4001" t="s">
        <v>17</v>
      </c>
      <c r="F4001">
        <v>127219.48</v>
      </c>
      <c r="G4001">
        <v>19.8</v>
      </c>
      <c r="H4001">
        <v>56570.95</v>
      </c>
    </row>
    <row r="4002" spans="1:8">
      <c r="A4002" t="s">
        <v>4316</v>
      </c>
      <c r="B4002" s="1">
        <v>45446</v>
      </c>
      <c r="C4002" t="s">
        <v>907</v>
      </c>
      <c r="D4002" t="s">
        <v>23</v>
      </c>
      <c r="E4002" t="s">
        <v>17</v>
      </c>
      <c r="F4002">
        <v>57558.51</v>
      </c>
      <c r="G4002">
        <v>17.059999999999999</v>
      </c>
      <c r="H4002">
        <v>23651.67</v>
      </c>
    </row>
    <row r="4003" spans="1:8">
      <c r="A4003" t="s">
        <v>4317</v>
      </c>
      <c r="B4003" s="1">
        <v>45962</v>
      </c>
      <c r="C4003" t="s">
        <v>690</v>
      </c>
      <c r="D4003" t="s">
        <v>14</v>
      </c>
      <c r="E4003" t="s">
        <v>20</v>
      </c>
      <c r="F4003">
        <v>106926.61</v>
      </c>
      <c r="G4003">
        <v>24.95</v>
      </c>
      <c r="H4003">
        <v>55936.56</v>
      </c>
    </row>
    <row r="4004" spans="1:8">
      <c r="A4004" t="s">
        <v>4318</v>
      </c>
      <c r="B4004" s="1">
        <v>45912</v>
      </c>
      <c r="C4004" t="s">
        <v>1140</v>
      </c>
      <c r="D4004" t="s">
        <v>14</v>
      </c>
      <c r="E4004" t="s">
        <v>30</v>
      </c>
      <c r="F4004">
        <v>90295.56</v>
      </c>
      <c r="G4004">
        <v>22.95</v>
      </c>
      <c r="H4004">
        <v>45115.48</v>
      </c>
    </row>
    <row r="4005" spans="1:8">
      <c r="A4005" t="s">
        <v>4319</v>
      </c>
      <c r="B4005" s="1">
        <v>45890</v>
      </c>
      <c r="C4005" t="s">
        <v>346</v>
      </c>
      <c r="D4005" t="s">
        <v>10</v>
      </c>
      <c r="E4005" t="s">
        <v>20</v>
      </c>
      <c r="F4005">
        <v>143196.01999999999</v>
      </c>
      <c r="G4005">
        <v>24.03</v>
      </c>
      <c r="H4005">
        <v>64624.73</v>
      </c>
    </row>
    <row r="4006" spans="1:8">
      <c r="A4006" t="s">
        <v>4320</v>
      </c>
      <c r="B4006" s="1">
        <v>45355</v>
      </c>
      <c r="C4006" t="s">
        <v>660</v>
      </c>
      <c r="D4006" t="s">
        <v>23</v>
      </c>
      <c r="E4006" t="s">
        <v>30</v>
      </c>
      <c r="F4006">
        <v>156029.12</v>
      </c>
      <c r="G4006">
        <v>7.18</v>
      </c>
      <c r="H4006">
        <v>76984.67</v>
      </c>
    </row>
    <row r="4007" spans="1:8">
      <c r="A4007" t="s">
        <v>4321</v>
      </c>
      <c r="B4007" s="1">
        <v>45475</v>
      </c>
      <c r="C4007" t="s">
        <v>773</v>
      </c>
      <c r="D4007" t="s">
        <v>23</v>
      </c>
      <c r="E4007" t="s">
        <v>30</v>
      </c>
      <c r="F4007">
        <v>113079.76</v>
      </c>
      <c r="G4007">
        <v>2.89</v>
      </c>
      <c r="H4007">
        <v>60005.49</v>
      </c>
    </row>
    <row r="4008" spans="1:8">
      <c r="A4008" t="s">
        <v>4322</v>
      </c>
      <c r="B4008" s="1">
        <v>45571</v>
      </c>
      <c r="C4008" t="s">
        <v>131</v>
      </c>
      <c r="D4008" t="s">
        <v>14</v>
      </c>
      <c r="E4008" t="s">
        <v>11</v>
      </c>
      <c r="F4008">
        <v>194216.03</v>
      </c>
      <c r="G4008">
        <v>13.22</v>
      </c>
      <c r="H4008">
        <v>58791.18</v>
      </c>
    </row>
    <row r="4009" spans="1:8">
      <c r="A4009" t="s">
        <v>4323</v>
      </c>
      <c r="B4009" s="1">
        <v>45993</v>
      </c>
      <c r="C4009" t="s">
        <v>19</v>
      </c>
      <c r="D4009" t="s">
        <v>23</v>
      </c>
      <c r="E4009" t="s">
        <v>20</v>
      </c>
      <c r="F4009">
        <v>133890.73000000001</v>
      </c>
      <c r="G4009">
        <v>17.88</v>
      </c>
      <c r="H4009">
        <v>73365.58</v>
      </c>
    </row>
    <row r="4010" spans="1:8">
      <c r="A4010" t="s">
        <v>4324</v>
      </c>
      <c r="B4010" s="1">
        <v>45719</v>
      </c>
      <c r="C4010" t="s">
        <v>198</v>
      </c>
      <c r="D4010" t="s">
        <v>23</v>
      </c>
      <c r="E4010" t="s">
        <v>30</v>
      </c>
      <c r="F4010">
        <v>99459.05</v>
      </c>
      <c r="G4010">
        <v>18.309999999999999</v>
      </c>
      <c r="H4010">
        <v>51527.49</v>
      </c>
    </row>
    <row r="4011" spans="1:8">
      <c r="A4011" t="s">
        <v>4325</v>
      </c>
      <c r="B4011" s="1">
        <v>45403</v>
      </c>
      <c r="C4011" t="s">
        <v>647</v>
      </c>
      <c r="D4011" t="s">
        <v>23</v>
      </c>
      <c r="E4011" t="s">
        <v>11</v>
      </c>
      <c r="F4011">
        <v>227364.67</v>
      </c>
      <c r="G4011">
        <v>3.2</v>
      </c>
      <c r="H4011">
        <v>60033.94</v>
      </c>
    </row>
    <row r="4012" spans="1:8">
      <c r="A4012" t="s">
        <v>4326</v>
      </c>
      <c r="B4012" s="1">
        <v>45514</v>
      </c>
      <c r="C4012" t="s">
        <v>1204</v>
      </c>
      <c r="D4012" t="s">
        <v>14</v>
      </c>
      <c r="E4012" t="s">
        <v>17</v>
      </c>
      <c r="F4012">
        <v>96448.44</v>
      </c>
      <c r="G4012">
        <v>17.46</v>
      </c>
      <c r="H4012">
        <v>47565.97</v>
      </c>
    </row>
    <row r="4013" spans="1:8">
      <c r="A4013" t="s">
        <v>4327</v>
      </c>
      <c r="B4013" s="1">
        <v>45541</v>
      </c>
      <c r="C4013" t="s">
        <v>633</v>
      </c>
      <c r="D4013" t="s">
        <v>10</v>
      </c>
      <c r="E4013" t="s">
        <v>11</v>
      </c>
      <c r="F4013">
        <v>31265.17</v>
      </c>
      <c r="G4013">
        <v>6.45</v>
      </c>
      <c r="H4013">
        <v>10703.9</v>
      </c>
    </row>
    <row r="4014" spans="1:8">
      <c r="A4014" t="s">
        <v>4328</v>
      </c>
      <c r="B4014" s="1">
        <v>45486</v>
      </c>
      <c r="C4014" t="s">
        <v>256</v>
      </c>
      <c r="D4014" t="s">
        <v>10</v>
      </c>
      <c r="E4014" t="s">
        <v>30</v>
      </c>
      <c r="F4014">
        <v>117619.29</v>
      </c>
      <c r="G4014">
        <v>6.5</v>
      </c>
      <c r="H4014">
        <v>55334.43</v>
      </c>
    </row>
    <row r="4015" spans="1:8">
      <c r="A4015" t="s">
        <v>4329</v>
      </c>
      <c r="B4015" s="1">
        <v>45494</v>
      </c>
      <c r="C4015" t="s">
        <v>254</v>
      </c>
      <c r="D4015" t="s">
        <v>14</v>
      </c>
      <c r="E4015" t="s">
        <v>11</v>
      </c>
      <c r="F4015">
        <v>99657.27</v>
      </c>
      <c r="G4015">
        <v>7.03</v>
      </c>
      <c r="H4015">
        <v>32840</v>
      </c>
    </row>
    <row r="4016" spans="1:8">
      <c r="A4016" t="s">
        <v>4330</v>
      </c>
      <c r="B4016" s="1">
        <v>45958</v>
      </c>
      <c r="C4016" t="s">
        <v>967</v>
      </c>
      <c r="D4016" t="s">
        <v>23</v>
      </c>
      <c r="E4016" t="s">
        <v>11</v>
      </c>
      <c r="F4016">
        <v>69845.899999999994</v>
      </c>
      <c r="G4016">
        <v>2.75</v>
      </c>
      <c r="H4016">
        <v>21269.96</v>
      </c>
    </row>
    <row r="4017" spans="1:8">
      <c r="A4017" t="s">
        <v>4331</v>
      </c>
      <c r="B4017" s="1">
        <v>45368</v>
      </c>
      <c r="C4017" t="s">
        <v>75</v>
      </c>
      <c r="D4017" t="s">
        <v>14</v>
      </c>
      <c r="E4017" t="s">
        <v>20</v>
      </c>
      <c r="F4017">
        <v>198347.55</v>
      </c>
      <c r="G4017">
        <v>14.8</v>
      </c>
      <c r="H4017">
        <v>100113.02</v>
      </c>
    </row>
    <row r="4018" spans="1:8">
      <c r="A4018" t="s">
        <v>4332</v>
      </c>
      <c r="B4018" s="1">
        <v>45450</v>
      </c>
      <c r="C4018" t="s">
        <v>268</v>
      </c>
      <c r="D4018" t="s">
        <v>10</v>
      </c>
      <c r="E4018" t="s">
        <v>11</v>
      </c>
      <c r="F4018">
        <v>157907.6</v>
      </c>
      <c r="G4018">
        <v>24.85</v>
      </c>
      <c r="H4018">
        <v>63261.85</v>
      </c>
    </row>
    <row r="4019" spans="1:8">
      <c r="A4019" t="s">
        <v>4333</v>
      </c>
      <c r="B4019" s="1">
        <v>45295</v>
      </c>
      <c r="C4019" t="s">
        <v>869</v>
      </c>
      <c r="D4019" t="s">
        <v>39</v>
      </c>
      <c r="E4019" t="s">
        <v>11</v>
      </c>
      <c r="F4019">
        <v>30747.88</v>
      </c>
      <c r="G4019">
        <v>14.06</v>
      </c>
      <c r="H4019">
        <v>12098.3</v>
      </c>
    </row>
    <row r="4020" spans="1:8">
      <c r="A4020" t="s">
        <v>4334</v>
      </c>
      <c r="B4020" s="1">
        <v>45901</v>
      </c>
      <c r="C4020" t="s">
        <v>326</v>
      </c>
      <c r="D4020" t="s">
        <v>14</v>
      </c>
      <c r="E4020" t="s">
        <v>11</v>
      </c>
      <c r="F4020">
        <v>202192.88</v>
      </c>
      <c r="G4020">
        <v>3.03</v>
      </c>
      <c r="H4020">
        <v>74709.22</v>
      </c>
    </row>
    <row r="4021" spans="1:8">
      <c r="A4021" t="s">
        <v>4335</v>
      </c>
      <c r="B4021" s="1">
        <v>45613</v>
      </c>
      <c r="C4021" t="s">
        <v>967</v>
      </c>
      <c r="D4021" t="s">
        <v>10</v>
      </c>
      <c r="E4021" t="s">
        <v>11</v>
      </c>
      <c r="F4021">
        <v>135683.26999999999</v>
      </c>
      <c r="G4021">
        <v>0.74</v>
      </c>
      <c r="H4021">
        <v>74371.37</v>
      </c>
    </row>
    <row r="4022" spans="1:8">
      <c r="A4022" t="s">
        <v>4336</v>
      </c>
      <c r="B4022" s="1">
        <v>45577</v>
      </c>
      <c r="C4022" t="s">
        <v>1140</v>
      </c>
      <c r="D4022" t="s">
        <v>10</v>
      </c>
      <c r="E4022" t="s">
        <v>17</v>
      </c>
      <c r="F4022">
        <v>80735.320000000007</v>
      </c>
      <c r="G4022">
        <v>5.35</v>
      </c>
      <c r="H4022">
        <v>36908.870000000003</v>
      </c>
    </row>
    <row r="4023" spans="1:8">
      <c r="A4023" t="s">
        <v>4337</v>
      </c>
      <c r="B4023" s="1">
        <v>45754</v>
      </c>
      <c r="C4023" t="s">
        <v>490</v>
      </c>
      <c r="D4023" t="s">
        <v>14</v>
      </c>
      <c r="E4023" t="s">
        <v>20</v>
      </c>
      <c r="F4023">
        <v>200092.04</v>
      </c>
      <c r="G4023">
        <v>23.65</v>
      </c>
      <c r="H4023">
        <v>93146.59</v>
      </c>
    </row>
    <row r="4024" spans="1:8">
      <c r="A4024" t="s">
        <v>4338</v>
      </c>
      <c r="B4024" s="1">
        <v>45750</v>
      </c>
      <c r="C4024" t="s">
        <v>279</v>
      </c>
      <c r="D4024" t="s">
        <v>39</v>
      </c>
      <c r="E4024" t="s">
        <v>17</v>
      </c>
      <c r="F4024">
        <v>117489.72</v>
      </c>
      <c r="G4024">
        <v>6.58</v>
      </c>
      <c r="H4024">
        <v>57902.080000000002</v>
      </c>
    </row>
    <row r="4025" spans="1:8">
      <c r="A4025" t="s">
        <v>4339</v>
      </c>
      <c r="B4025" s="1">
        <v>45505</v>
      </c>
      <c r="C4025" t="s">
        <v>243</v>
      </c>
      <c r="D4025" t="s">
        <v>23</v>
      </c>
      <c r="E4025" t="s">
        <v>20</v>
      </c>
      <c r="F4025">
        <v>14214.81</v>
      </c>
      <c r="G4025">
        <v>13.92</v>
      </c>
      <c r="H4025">
        <v>7437.86</v>
      </c>
    </row>
    <row r="4026" spans="1:8">
      <c r="A4026" t="s">
        <v>4340</v>
      </c>
      <c r="B4026" s="1">
        <v>45503</v>
      </c>
      <c r="C4026" t="s">
        <v>718</v>
      </c>
      <c r="D4026" t="s">
        <v>39</v>
      </c>
      <c r="E4026" t="s">
        <v>30</v>
      </c>
      <c r="F4026">
        <v>122399.62</v>
      </c>
      <c r="G4026">
        <v>3.86</v>
      </c>
      <c r="H4026">
        <v>55612.19</v>
      </c>
    </row>
    <row r="4027" spans="1:8">
      <c r="A4027" t="s">
        <v>4341</v>
      </c>
      <c r="B4027" s="1">
        <v>45967</v>
      </c>
      <c r="C4027" t="s">
        <v>660</v>
      </c>
      <c r="D4027" t="s">
        <v>10</v>
      </c>
      <c r="E4027" t="s">
        <v>20</v>
      </c>
      <c r="F4027">
        <v>147143.75</v>
      </c>
      <c r="G4027">
        <v>0.13</v>
      </c>
      <c r="H4027">
        <v>61620.13</v>
      </c>
    </row>
    <row r="4028" spans="1:8">
      <c r="A4028" t="s">
        <v>4342</v>
      </c>
      <c r="B4028" s="1">
        <v>45816</v>
      </c>
      <c r="C4028" t="s">
        <v>240</v>
      </c>
      <c r="D4028" t="s">
        <v>10</v>
      </c>
      <c r="E4028" t="s">
        <v>11</v>
      </c>
      <c r="F4028">
        <v>118944.88</v>
      </c>
      <c r="G4028">
        <v>17.239999999999998</v>
      </c>
      <c r="H4028">
        <v>59257.57</v>
      </c>
    </row>
    <row r="4029" spans="1:8">
      <c r="A4029" t="s">
        <v>4343</v>
      </c>
      <c r="B4029" s="1">
        <v>45663</v>
      </c>
      <c r="C4029" t="s">
        <v>32</v>
      </c>
      <c r="D4029" t="s">
        <v>14</v>
      </c>
      <c r="E4029" t="s">
        <v>11</v>
      </c>
      <c r="F4029">
        <v>78876.91</v>
      </c>
      <c r="G4029">
        <v>13.3</v>
      </c>
      <c r="H4029">
        <v>28271.07</v>
      </c>
    </row>
    <row r="4030" spans="1:8">
      <c r="A4030" t="s">
        <v>4344</v>
      </c>
      <c r="B4030" s="1">
        <v>45641</v>
      </c>
      <c r="C4030" t="s">
        <v>712</v>
      </c>
      <c r="D4030" t="s">
        <v>23</v>
      </c>
      <c r="E4030" t="s">
        <v>20</v>
      </c>
      <c r="F4030">
        <v>133029.95000000001</v>
      </c>
      <c r="G4030">
        <v>0.59</v>
      </c>
      <c r="H4030">
        <v>64417.27</v>
      </c>
    </row>
    <row r="4031" spans="1:8">
      <c r="A4031" t="s">
        <v>4345</v>
      </c>
      <c r="B4031" s="1">
        <v>45305</v>
      </c>
      <c r="C4031" t="s">
        <v>641</v>
      </c>
      <c r="D4031" t="s">
        <v>10</v>
      </c>
      <c r="E4031" t="s">
        <v>17</v>
      </c>
      <c r="F4031">
        <v>19256.22</v>
      </c>
      <c r="G4031">
        <v>4.5999999999999996</v>
      </c>
      <c r="H4031">
        <v>7921.01</v>
      </c>
    </row>
    <row r="4032" spans="1:8">
      <c r="A4032" t="s">
        <v>4346</v>
      </c>
      <c r="B4032" s="1">
        <v>46013</v>
      </c>
      <c r="C4032" t="s">
        <v>439</v>
      </c>
      <c r="D4032" t="s">
        <v>10</v>
      </c>
      <c r="E4032" t="s">
        <v>20</v>
      </c>
      <c r="F4032">
        <v>169787.17</v>
      </c>
      <c r="G4032">
        <v>15.97</v>
      </c>
      <c r="H4032">
        <v>44596.84</v>
      </c>
    </row>
    <row r="4033" spans="1:8">
      <c r="A4033" t="s">
        <v>4347</v>
      </c>
      <c r="B4033" s="1">
        <v>45968</v>
      </c>
      <c r="C4033" t="s">
        <v>907</v>
      </c>
      <c r="D4033" t="s">
        <v>14</v>
      </c>
      <c r="E4033" t="s">
        <v>11</v>
      </c>
      <c r="F4033">
        <v>118905.02</v>
      </c>
      <c r="G4033">
        <v>7.7</v>
      </c>
      <c r="H4033">
        <v>63046.14</v>
      </c>
    </row>
    <row r="4034" spans="1:8">
      <c r="A4034" t="s">
        <v>4348</v>
      </c>
      <c r="B4034" s="1">
        <v>45919</v>
      </c>
      <c r="C4034" t="s">
        <v>1067</v>
      </c>
      <c r="D4034" t="s">
        <v>39</v>
      </c>
      <c r="E4034" t="s">
        <v>20</v>
      </c>
      <c r="F4034">
        <v>218362.44</v>
      </c>
      <c r="G4034">
        <v>6.1</v>
      </c>
      <c r="H4034">
        <v>112187.17</v>
      </c>
    </row>
    <row r="4035" spans="1:8">
      <c r="A4035" t="s">
        <v>4349</v>
      </c>
      <c r="B4035" s="1">
        <v>45377</v>
      </c>
      <c r="C4035" t="s">
        <v>67</v>
      </c>
      <c r="D4035" t="s">
        <v>23</v>
      </c>
      <c r="E4035" t="s">
        <v>11</v>
      </c>
      <c r="F4035">
        <v>173333.85</v>
      </c>
      <c r="G4035">
        <v>24</v>
      </c>
      <c r="H4035">
        <v>58300.2</v>
      </c>
    </row>
    <row r="4036" spans="1:8">
      <c r="A4036" t="s">
        <v>4350</v>
      </c>
      <c r="B4036" s="1">
        <v>45744</v>
      </c>
      <c r="C4036" t="s">
        <v>624</v>
      </c>
      <c r="D4036" t="s">
        <v>10</v>
      </c>
      <c r="E4036" t="s">
        <v>11</v>
      </c>
      <c r="F4036">
        <v>65922.38</v>
      </c>
      <c r="G4036">
        <v>16.190000000000001</v>
      </c>
      <c r="H4036">
        <v>18070.759999999998</v>
      </c>
    </row>
    <row r="4037" spans="1:8">
      <c r="A4037" t="s">
        <v>4351</v>
      </c>
      <c r="B4037" s="1">
        <v>45550</v>
      </c>
      <c r="C4037" t="s">
        <v>1043</v>
      </c>
      <c r="D4037" t="s">
        <v>10</v>
      </c>
      <c r="E4037" t="s">
        <v>30</v>
      </c>
      <c r="F4037">
        <v>30075.5</v>
      </c>
      <c r="G4037">
        <v>5.28</v>
      </c>
      <c r="H4037">
        <v>13525.73</v>
      </c>
    </row>
    <row r="4038" spans="1:8">
      <c r="A4038" t="s">
        <v>4352</v>
      </c>
      <c r="B4038" s="1">
        <v>45435</v>
      </c>
      <c r="C4038" t="s">
        <v>505</v>
      </c>
      <c r="D4038" t="s">
        <v>23</v>
      </c>
      <c r="E4038" t="s">
        <v>11</v>
      </c>
      <c r="F4038">
        <v>66502.55</v>
      </c>
      <c r="G4038">
        <v>19.02</v>
      </c>
      <c r="H4038">
        <v>25140.240000000002</v>
      </c>
    </row>
    <row r="4039" spans="1:8">
      <c r="A4039" t="s">
        <v>4353</v>
      </c>
      <c r="B4039" s="1">
        <v>45306</v>
      </c>
      <c r="C4039" t="s">
        <v>93</v>
      </c>
      <c r="D4039" t="s">
        <v>10</v>
      </c>
      <c r="E4039" t="s">
        <v>20</v>
      </c>
      <c r="F4039">
        <v>119428.55</v>
      </c>
      <c r="G4039">
        <v>4.29</v>
      </c>
      <c r="H4039">
        <v>45292.86</v>
      </c>
    </row>
    <row r="4040" spans="1:8">
      <c r="A4040" t="s">
        <v>4354</v>
      </c>
      <c r="B4040" s="1">
        <v>45697</v>
      </c>
      <c r="C4040" t="s">
        <v>954</v>
      </c>
      <c r="D4040" t="s">
        <v>39</v>
      </c>
      <c r="E4040" t="s">
        <v>30</v>
      </c>
      <c r="F4040">
        <v>234834.19</v>
      </c>
      <c r="G4040">
        <v>24.04</v>
      </c>
      <c r="H4040">
        <v>104883.65</v>
      </c>
    </row>
    <row r="4041" spans="1:8">
      <c r="A4041" t="s">
        <v>4355</v>
      </c>
      <c r="B4041" s="1">
        <v>45748</v>
      </c>
      <c r="C4041" t="s">
        <v>416</v>
      </c>
      <c r="D4041" t="s">
        <v>10</v>
      </c>
      <c r="E4041" t="s">
        <v>17</v>
      </c>
      <c r="F4041">
        <v>239776.85</v>
      </c>
      <c r="G4041">
        <v>16.34</v>
      </c>
      <c r="H4041">
        <v>86474.26</v>
      </c>
    </row>
    <row r="4042" spans="1:8">
      <c r="A4042" t="s">
        <v>4356</v>
      </c>
      <c r="B4042" s="1">
        <v>45626</v>
      </c>
      <c r="C4042" t="s">
        <v>81</v>
      </c>
      <c r="D4042" t="s">
        <v>39</v>
      </c>
      <c r="E4042" t="s">
        <v>17</v>
      </c>
      <c r="F4042">
        <v>156448.32999999999</v>
      </c>
      <c r="G4042">
        <v>9.69</v>
      </c>
      <c r="H4042">
        <v>70608.990000000005</v>
      </c>
    </row>
    <row r="4043" spans="1:8">
      <c r="A4043" t="s">
        <v>4357</v>
      </c>
      <c r="B4043" s="1">
        <v>45394</v>
      </c>
      <c r="C4043" t="s">
        <v>238</v>
      </c>
      <c r="D4043" t="s">
        <v>14</v>
      </c>
      <c r="E4043" t="s">
        <v>30</v>
      </c>
      <c r="F4043">
        <v>244721.62</v>
      </c>
      <c r="G4043">
        <v>19.61</v>
      </c>
      <c r="H4043">
        <v>66935.55</v>
      </c>
    </row>
    <row r="4044" spans="1:8">
      <c r="A4044" t="s">
        <v>4358</v>
      </c>
      <c r="B4044" s="1">
        <v>45664</v>
      </c>
      <c r="C4044" t="s">
        <v>171</v>
      </c>
      <c r="D4044" t="s">
        <v>10</v>
      </c>
      <c r="E4044" t="s">
        <v>17</v>
      </c>
      <c r="F4044">
        <v>229072.59</v>
      </c>
      <c r="G4044">
        <v>7.24</v>
      </c>
      <c r="H4044">
        <v>61707.9</v>
      </c>
    </row>
    <row r="4045" spans="1:8">
      <c r="A4045" t="s">
        <v>4359</v>
      </c>
      <c r="B4045" s="1">
        <v>45604</v>
      </c>
      <c r="C4045" t="s">
        <v>455</v>
      </c>
      <c r="D4045" t="s">
        <v>23</v>
      </c>
      <c r="E4045" t="s">
        <v>17</v>
      </c>
      <c r="F4045">
        <v>175924.25</v>
      </c>
      <c r="G4045">
        <v>10.02</v>
      </c>
      <c r="H4045">
        <v>74649.02</v>
      </c>
    </row>
    <row r="4046" spans="1:8">
      <c r="A4046" t="s">
        <v>4360</v>
      </c>
      <c r="B4046" s="1">
        <v>45899</v>
      </c>
      <c r="C4046" t="s">
        <v>89</v>
      </c>
      <c r="D4046" t="s">
        <v>23</v>
      </c>
      <c r="E4046" t="s">
        <v>30</v>
      </c>
      <c r="F4046">
        <v>43156.35</v>
      </c>
      <c r="G4046">
        <v>8.85</v>
      </c>
      <c r="H4046">
        <v>20866.669999999998</v>
      </c>
    </row>
    <row r="4047" spans="1:8">
      <c r="A4047" t="s">
        <v>4361</v>
      </c>
      <c r="B4047" s="1">
        <v>45481</v>
      </c>
      <c r="C4047" t="s">
        <v>133</v>
      </c>
      <c r="D4047" t="s">
        <v>23</v>
      </c>
      <c r="E4047" t="s">
        <v>17</v>
      </c>
      <c r="F4047">
        <v>102378.71</v>
      </c>
      <c r="G4047">
        <v>6</v>
      </c>
      <c r="H4047">
        <v>46254.21</v>
      </c>
    </row>
    <row r="4048" spans="1:8">
      <c r="A4048" t="s">
        <v>4362</v>
      </c>
      <c r="B4048" s="1">
        <v>45301</v>
      </c>
      <c r="C4048" t="s">
        <v>825</v>
      </c>
      <c r="D4048" t="s">
        <v>39</v>
      </c>
      <c r="E4048" t="s">
        <v>17</v>
      </c>
      <c r="F4048">
        <v>136692.28</v>
      </c>
      <c r="G4048">
        <v>10.32</v>
      </c>
      <c r="H4048">
        <v>47153.71</v>
      </c>
    </row>
    <row r="4049" spans="1:8">
      <c r="A4049" t="s">
        <v>4363</v>
      </c>
      <c r="B4049" s="1">
        <v>45475</v>
      </c>
      <c r="C4049" t="s">
        <v>503</v>
      </c>
      <c r="D4049" t="s">
        <v>10</v>
      </c>
      <c r="E4049" t="s">
        <v>11</v>
      </c>
      <c r="F4049">
        <v>217401.16</v>
      </c>
      <c r="G4049">
        <v>21.79</v>
      </c>
      <c r="H4049">
        <v>71171.039999999994</v>
      </c>
    </row>
    <row r="4050" spans="1:8">
      <c r="A4050" t="s">
        <v>4364</v>
      </c>
      <c r="B4050" s="1">
        <v>45989</v>
      </c>
      <c r="C4050" t="s">
        <v>522</v>
      </c>
      <c r="D4050" t="s">
        <v>10</v>
      </c>
      <c r="E4050" t="s">
        <v>17</v>
      </c>
      <c r="F4050">
        <v>138526.95000000001</v>
      </c>
      <c r="G4050">
        <v>19.28</v>
      </c>
      <c r="H4050">
        <v>42833.59</v>
      </c>
    </row>
    <row r="4051" spans="1:8">
      <c r="A4051" t="s">
        <v>4365</v>
      </c>
      <c r="B4051" s="1">
        <v>45942</v>
      </c>
      <c r="C4051" t="s">
        <v>542</v>
      </c>
      <c r="D4051" t="s">
        <v>14</v>
      </c>
      <c r="E4051" t="s">
        <v>30</v>
      </c>
      <c r="F4051">
        <v>149048.94</v>
      </c>
      <c r="G4051">
        <v>8.3000000000000007</v>
      </c>
      <c r="H4051">
        <v>71412.17</v>
      </c>
    </row>
    <row r="4052" spans="1:8">
      <c r="A4052" t="s">
        <v>4366</v>
      </c>
      <c r="B4052" s="1">
        <v>45811</v>
      </c>
      <c r="C4052" t="s">
        <v>1125</v>
      </c>
      <c r="D4052" t="s">
        <v>23</v>
      </c>
      <c r="E4052" t="s">
        <v>30</v>
      </c>
      <c r="F4052">
        <v>220656.93</v>
      </c>
      <c r="G4052">
        <v>4.53</v>
      </c>
      <c r="H4052">
        <v>67220.19</v>
      </c>
    </row>
    <row r="4053" spans="1:8">
      <c r="A4053" t="s">
        <v>4367</v>
      </c>
      <c r="B4053" s="1">
        <v>45592</v>
      </c>
      <c r="C4053" t="s">
        <v>150</v>
      </c>
      <c r="D4053" t="s">
        <v>14</v>
      </c>
      <c r="E4053" t="s">
        <v>20</v>
      </c>
      <c r="F4053">
        <v>79842.13</v>
      </c>
      <c r="G4053">
        <v>14.94</v>
      </c>
      <c r="H4053">
        <v>24163.11</v>
      </c>
    </row>
    <row r="4054" spans="1:8">
      <c r="A4054" t="s">
        <v>4368</v>
      </c>
      <c r="B4054" s="1">
        <v>45933</v>
      </c>
      <c r="C4054" t="s">
        <v>641</v>
      </c>
      <c r="D4054" t="s">
        <v>14</v>
      </c>
      <c r="E4054" t="s">
        <v>30</v>
      </c>
      <c r="F4054">
        <v>112094.52</v>
      </c>
      <c r="G4054">
        <v>18.45</v>
      </c>
      <c r="H4054">
        <v>52027.65</v>
      </c>
    </row>
    <row r="4055" spans="1:8">
      <c r="A4055" t="s">
        <v>4369</v>
      </c>
      <c r="B4055" s="1">
        <v>45752</v>
      </c>
      <c r="C4055" t="s">
        <v>1234</v>
      </c>
      <c r="D4055" t="s">
        <v>39</v>
      </c>
      <c r="E4055" t="s">
        <v>20</v>
      </c>
      <c r="F4055">
        <v>78055.55</v>
      </c>
      <c r="G4055">
        <v>13.97</v>
      </c>
      <c r="H4055">
        <v>34891.4</v>
      </c>
    </row>
    <row r="4056" spans="1:8">
      <c r="A4056" t="s">
        <v>4370</v>
      </c>
      <c r="B4056" s="1">
        <v>45462</v>
      </c>
      <c r="C4056" t="s">
        <v>833</v>
      </c>
      <c r="D4056" t="s">
        <v>39</v>
      </c>
      <c r="E4056" t="s">
        <v>20</v>
      </c>
      <c r="F4056">
        <v>52093.89</v>
      </c>
      <c r="G4056">
        <v>20.67</v>
      </c>
      <c r="H4056">
        <v>27321.17</v>
      </c>
    </row>
    <row r="4057" spans="1:8">
      <c r="A4057" t="s">
        <v>4371</v>
      </c>
      <c r="B4057" s="1">
        <v>45691</v>
      </c>
      <c r="C4057" t="s">
        <v>1130</v>
      </c>
      <c r="D4057" t="s">
        <v>23</v>
      </c>
      <c r="E4057" t="s">
        <v>17</v>
      </c>
      <c r="F4057">
        <v>205846.15</v>
      </c>
      <c r="G4057">
        <v>18.22</v>
      </c>
      <c r="H4057">
        <v>72453.210000000006</v>
      </c>
    </row>
    <row r="4058" spans="1:8">
      <c r="A4058" t="s">
        <v>4372</v>
      </c>
      <c r="B4058" s="1">
        <v>45502</v>
      </c>
      <c r="C4058" t="s">
        <v>926</v>
      </c>
      <c r="D4058" t="s">
        <v>23</v>
      </c>
      <c r="E4058" t="s">
        <v>30</v>
      </c>
      <c r="F4058">
        <v>173291.99</v>
      </c>
      <c r="G4058">
        <v>0.2</v>
      </c>
      <c r="H4058">
        <v>45592.31</v>
      </c>
    </row>
    <row r="4059" spans="1:8">
      <c r="A4059" t="s">
        <v>4373</v>
      </c>
      <c r="B4059" s="1">
        <v>45535</v>
      </c>
      <c r="C4059" t="s">
        <v>346</v>
      </c>
      <c r="D4059" t="s">
        <v>23</v>
      </c>
      <c r="E4059" t="s">
        <v>30</v>
      </c>
      <c r="F4059">
        <v>229325.43</v>
      </c>
      <c r="G4059">
        <v>22.14</v>
      </c>
      <c r="H4059">
        <v>119936.14</v>
      </c>
    </row>
    <row r="4060" spans="1:8">
      <c r="A4060" t="s">
        <v>4374</v>
      </c>
      <c r="B4060" s="1">
        <v>45924</v>
      </c>
      <c r="C4060" t="s">
        <v>378</v>
      </c>
      <c r="D4060" t="s">
        <v>23</v>
      </c>
      <c r="E4060" t="s">
        <v>17</v>
      </c>
      <c r="F4060">
        <v>114487.32</v>
      </c>
      <c r="G4060">
        <v>5.75</v>
      </c>
      <c r="H4060">
        <v>42873.77</v>
      </c>
    </row>
    <row r="4061" spans="1:8">
      <c r="A4061" t="s">
        <v>4375</v>
      </c>
      <c r="B4061" s="1">
        <v>45858</v>
      </c>
      <c r="C4061" t="s">
        <v>194</v>
      </c>
      <c r="D4061" t="s">
        <v>39</v>
      </c>
      <c r="E4061" t="s">
        <v>11</v>
      </c>
      <c r="F4061">
        <v>69480.77</v>
      </c>
      <c r="G4061">
        <v>3.27</v>
      </c>
      <c r="H4061">
        <v>21159.05</v>
      </c>
    </row>
    <row r="4062" spans="1:8">
      <c r="A4062" t="s">
        <v>4376</v>
      </c>
      <c r="B4062" s="1">
        <v>45929</v>
      </c>
      <c r="C4062" t="s">
        <v>286</v>
      </c>
      <c r="D4062" t="s">
        <v>10</v>
      </c>
      <c r="E4062" t="s">
        <v>17</v>
      </c>
      <c r="F4062">
        <v>35091.910000000003</v>
      </c>
      <c r="G4062">
        <v>13.31</v>
      </c>
      <c r="H4062">
        <v>15333.33</v>
      </c>
    </row>
    <row r="4063" spans="1:8">
      <c r="A4063" t="s">
        <v>4377</v>
      </c>
      <c r="B4063" s="1">
        <v>45577</v>
      </c>
      <c r="C4063" t="s">
        <v>803</v>
      </c>
      <c r="D4063" t="s">
        <v>14</v>
      </c>
      <c r="E4063" t="s">
        <v>20</v>
      </c>
      <c r="F4063">
        <v>230532.06</v>
      </c>
      <c r="G4063">
        <v>8.18</v>
      </c>
      <c r="H4063">
        <v>67690.720000000001</v>
      </c>
    </row>
    <row r="4064" spans="1:8">
      <c r="A4064" t="s">
        <v>4378</v>
      </c>
      <c r="B4064" s="1">
        <v>45359</v>
      </c>
      <c r="C4064" t="s">
        <v>291</v>
      </c>
      <c r="D4064" t="s">
        <v>23</v>
      </c>
      <c r="E4064" t="s">
        <v>17</v>
      </c>
      <c r="F4064">
        <v>85832.63</v>
      </c>
      <c r="G4064">
        <v>3.99</v>
      </c>
      <c r="H4064">
        <v>46453.57</v>
      </c>
    </row>
    <row r="4065" spans="1:8">
      <c r="A4065" t="s">
        <v>4379</v>
      </c>
      <c r="B4065" s="1">
        <v>45702</v>
      </c>
      <c r="C4065" t="s">
        <v>700</v>
      </c>
      <c r="D4065" t="s">
        <v>14</v>
      </c>
      <c r="E4065" t="s">
        <v>17</v>
      </c>
      <c r="F4065">
        <v>236691.93</v>
      </c>
      <c r="G4065">
        <v>19.190000000000001</v>
      </c>
      <c r="H4065">
        <v>115170.9</v>
      </c>
    </row>
    <row r="4066" spans="1:8">
      <c r="A4066" t="s">
        <v>4380</v>
      </c>
      <c r="B4066" s="1">
        <v>45386</v>
      </c>
      <c r="C4066" t="s">
        <v>647</v>
      </c>
      <c r="D4066" t="s">
        <v>23</v>
      </c>
      <c r="E4066" t="s">
        <v>30</v>
      </c>
      <c r="F4066">
        <v>184532.78</v>
      </c>
      <c r="G4066">
        <v>8.4</v>
      </c>
      <c r="H4066">
        <v>90920.21</v>
      </c>
    </row>
    <row r="4067" spans="1:8">
      <c r="A4067" t="s">
        <v>4381</v>
      </c>
      <c r="B4067" s="1">
        <v>45556</v>
      </c>
      <c r="C4067" t="s">
        <v>266</v>
      </c>
      <c r="D4067" t="s">
        <v>14</v>
      </c>
      <c r="E4067" t="s">
        <v>30</v>
      </c>
      <c r="F4067">
        <v>95961.37</v>
      </c>
      <c r="G4067">
        <v>1.79</v>
      </c>
      <c r="H4067">
        <v>34857.949999999997</v>
      </c>
    </row>
    <row r="4068" spans="1:8">
      <c r="A4068" t="s">
        <v>4382</v>
      </c>
      <c r="B4068" s="1">
        <v>46020</v>
      </c>
      <c r="C4068" t="s">
        <v>473</v>
      </c>
      <c r="D4068" t="s">
        <v>23</v>
      </c>
      <c r="E4068" t="s">
        <v>30</v>
      </c>
      <c r="F4068">
        <v>24003.8</v>
      </c>
      <c r="G4068">
        <v>8.69</v>
      </c>
      <c r="H4068">
        <v>9995.2999999999993</v>
      </c>
    </row>
    <row r="4069" spans="1:8">
      <c r="A4069" t="s">
        <v>4383</v>
      </c>
      <c r="B4069" s="1">
        <v>45364</v>
      </c>
      <c r="C4069" t="s">
        <v>419</v>
      </c>
      <c r="D4069" t="s">
        <v>39</v>
      </c>
      <c r="E4069" t="s">
        <v>30</v>
      </c>
      <c r="F4069">
        <v>111780.29</v>
      </c>
      <c r="G4069">
        <v>1.49</v>
      </c>
      <c r="H4069">
        <v>42677.2</v>
      </c>
    </row>
    <row r="4070" spans="1:8">
      <c r="A4070" t="s">
        <v>4384</v>
      </c>
      <c r="B4070" s="1">
        <v>46021</v>
      </c>
      <c r="C4070" t="s">
        <v>1207</v>
      </c>
      <c r="D4070" t="s">
        <v>23</v>
      </c>
      <c r="E4070" t="s">
        <v>30</v>
      </c>
      <c r="F4070">
        <v>241580.96</v>
      </c>
      <c r="G4070">
        <v>17.09</v>
      </c>
      <c r="H4070">
        <v>114688.11</v>
      </c>
    </row>
    <row r="4071" spans="1:8">
      <c r="A4071" t="s">
        <v>4385</v>
      </c>
      <c r="B4071" s="1">
        <v>45389</v>
      </c>
      <c r="C4071" t="s">
        <v>85</v>
      </c>
      <c r="D4071" t="s">
        <v>39</v>
      </c>
      <c r="E4071" t="s">
        <v>17</v>
      </c>
      <c r="F4071">
        <v>143934.76</v>
      </c>
      <c r="G4071">
        <v>16.739999999999998</v>
      </c>
      <c r="H4071">
        <v>55444.2</v>
      </c>
    </row>
    <row r="4072" spans="1:8">
      <c r="A4072" t="s">
        <v>4386</v>
      </c>
      <c r="B4072" s="1">
        <v>45741</v>
      </c>
      <c r="C4072" t="s">
        <v>49</v>
      </c>
      <c r="D4072" t="s">
        <v>39</v>
      </c>
      <c r="E4072" t="s">
        <v>20</v>
      </c>
      <c r="F4072">
        <v>33844.639999999999</v>
      </c>
      <c r="G4072">
        <v>16.52</v>
      </c>
      <c r="H4072">
        <v>13060.25</v>
      </c>
    </row>
    <row r="4073" spans="1:8">
      <c r="A4073" t="s">
        <v>4387</v>
      </c>
      <c r="B4073" s="1">
        <v>45744</v>
      </c>
      <c r="C4073" t="s">
        <v>886</v>
      </c>
      <c r="D4073" t="s">
        <v>10</v>
      </c>
      <c r="E4073" t="s">
        <v>30</v>
      </c>
      <c r="F4073">
        <v>177493.59</v>
      </c>
      <c r="G4073">
        <v>12.77</v>
      </c>
      <c r="H4073">
        <v>78322.81</v>
      </c>
    </row>
    <row r="4074" spans="1:8">
      <c r="A4074" t="s">
        <v>4388</v>
      </c>
      <c r="B4074" s="1">
        <v>45680</v>
      </c>
      <c r="C4074" t="s">
        <v>198</v>
      </c>
      <c r="D4074" t="s">
        <v>14</v>
      </c>
      <c r="E4074" t="s">
        <v>20</v>
      </c>
      <c r="F4074">
        <v>187428.78</v>
      </c>
      <c r="G4074">
        <v>7.11</v>
      </c>
      <c r="H4074">
        <v>52583.62</v>
      </c>
    </row>
    <row r="4075" spans="1:8">
      <c r="A4075" t="s">
        <v>4389</v>
      </c>
      <c r="B4075" s="1">
        <v>45841</v>
      </c>
      <c r="C4075" t="s">
        <v>825</v>
      </c>
      <c r="D4075" t="s">
        <v>39</v>
      </c>
      <c r="E4075" t="s">
        <v>17</v>
      </c>
      <c r="F4075">
        <v>54448.15</v>
      </c>
      <c r="G4075">
        <v>12.55</v>
      </c>
      <c r="H4075">
        <v>26214.35</v>
      </c>
    </row>
    <row r="4076" spans="1:8">
      <c r="A4076" t="s">
        <v>4390</v>
      </c>
      <c r="B4076" s="1">
        <v>46017</v>
      </c>
      <c r="C4076" t="s">
        <v>1078</v>
      </c>
      <c r="D4076" t="s">
        <v>14</v>
      </c>
      <c r="E4076" t="s">
        <v>11</v>
      </c>
      <c r="F4076">
        <v>62560.1</v>
      </c>
      <c r="G4076">
        <v>16.190000000000001</v>
      </c>
      <c r="H4076">
        <v>30464.880000000001</v>
      </c>
    </row>
    <row r="4077" spans="1:8">
      <c r="A4077" t="s">
        <v>4391</v>
      </c>
      <c r="B4077" s="1">
        <v>45293</v>
      </c>
      <c r="C4077" t="s">
        <v>150</v>
      </c>
      <c r="D4077" t="s">
        <v>23</v>
      </c>
      <c r="E4077" t="s">
        <v>11</v>
      </c>
      <c r="F4077">
        <v>207588.85</v>
      </c>
      <c r="G4077">
        <v>22.92</v>
      </c>
      <c r="H4077">
        <v>92129.2</v>
      </c>
    </row>
    <row r="4078" spans="1:8">
      <c r="A4078" t="s">
        <v>4392</v>
      </c>
      <c r="B4078" s="1">
        <v>45465</v>
      </c>
      <c r="C4078" t="s">
        <v>519</v>
      </c>
      <c r="D4078" t="s">
        <v>23</v>
      </c>
      <c r="E4078" t="s">
        <v>20</v>
      </c>
      <c r="F4078">
        <v>142294.84</v>
      </c>
      <c r="G4078">
        <v>12.68</v>
      </c>
      <c r="H4078">
        <v>46250.91</v>
      </c>
    </row>
    <row r="4079" spans="1:8">
      <c r="A4079" t="s">
        <v>4393</v>
      </c>
      <c r="B4079" s="1">
        <v>45376</v>
      </c>
      <c r="C4079" t="s">
        <v>117</v>
      </c>
      <c r="D4079" t="s">
        <v>23</v>
      </c>
      <c r="E4079" t="s">
        <v>30</v>
      </c>
      <c r="F4079">
        <v>44056.6</v>
      </c>
      <c r="G4079">
        <v>5.62</v>
      </c>
      <c r="H4079">
        <v>22732.66</v>
      </c>
    </row>
    <row r="4080" spans="1:8">
      <c r="A4080" t="s">
        <v>4394</v>
      </c>
      <c r="B4080" s="1">
        <v>45603</v>
      </c>
      <c r="C4080" t="s">
        <v>775</v>
      </c>
      <c r="D4080" t="s">
        <v>39</v>
      </c>
      <c r="E4080" t="s">
        <v>11</v>
      </c>
      <c r="F4080">
        <v>138481.09</v>
      </c>
      <c r="G4080">
        <v>18.52</v>
      </c>
      <c r="H4080">
        <v>73880.36</v>
      </c>
    </row>
    <row r="4081" spans="1:8">
      <c r="A4081" t="s">
        <v>4395</v>
      </c>
      <c r="B4081" s="1">
        <v>45744</v>
      </c>
      <c r="C4081" t="s">
        <v>825</v>
      </c>
      <c r="D4081" t="s">
        <v>10</v>
      </c>
      <c r="E4081" t="s">
        <v>17</v>
      </c>
      <c r="F4081">
        <v>58969.16</v>
      </c>
      <c r="G4081">
        <v>2.48</v>
      </c>
      <c r="H4081">
        <v>29637.61</v>
      </c>
    </row>
    <row r="4082" spans="1:8">
      <c r="A4082" t="s">
        <v>4396</v>
      </c>
      <c r="B4082" s="1">
        <v>45323</v>
      </c>
      <c r="C4082" t="s">
        <v>477</v>
      </c>
      <c r="D4082" t="s">
        <v>14</v>
      </c>
      <c r="E4082" t="s">
        <v>30</v>
      </c>
      <c r="F4082">
        <v>239647.85</v>
      </c>
      <c r="G4082">
        <v>22.55</v>
      </c>
      <c r="H4082">
        <v>127250.61</v>
      </c>
    </row>
    <row r="4083" spans="1:8">
      <c r="A4083" t="s">
        <v>4397</v>
      </c>
      <c r="B4083" s="1">
        <v>45925</v>
      </c>
      <c r="C4083" t="s">
        <v>359</v>
      </c>
      <c r="D4083" t="s">
        <v>10</v>
      </c>
      <c r="E4083" t="s">
        <v>20</v>
      </c>
      <c r="F4083">
        <v>52861.25</v>
      </c>
      <c r="G4083">
        <v>19.61</v>
      </c>
      <c r="H4083">
        <v>17267.009999999998</v>
      </c>
    </row>
    <row r="4084" spans="1:8">
      <c r="A4084" t="s">
        <v>4398</v>
      </c>
      <c r="B4084" s="1">
        <v>45534</v>
      </c>
      <c r="C4084" t="s">
        <v>135</v>
      </c>
      <c r="D4084" t="s">
        <v>39</v>
      </c>
      <c r="E4084" t="s">
        <v>17</v>
      </c>
      <c r="F4084">
        <v>81989.97</v>
      </c>
      <c r="G4084">
        <v>14.39</v>
      </c>
      <c r="H4084">
        <v>38897.15</v>
      </c>
    </row>
    <row r="4085" spans="1:8">
      <c r="A4085" t="s">
        <v>4399</v>
      </c>
      <c r="B4085" s="1">
        <v>45456</v>
      </c>
      <c r="C4085" t="s">
        <v>880</v>
      </c>
      <c r="D4085" t="s">
        <v>39</v>
      </c>
      <c r="E4085" t="s">
        <v>17</v>
      </c>
      <c r="F4085">
        <v>36645.269999999997</v>
      </c>
      <c r="G4085">
        <v>1.65</v>
      </c>
      <c r="H4085">
        <v>17335.98</v>
      </c>
    </row>
    <row r="4086" spans="1:8">
      <c r="A4086" t="s">
        <v>4400</v>
      </c>
      <c r="B4086" s="1">
        <v>45715</v>
      </c>
      <c r="C4086" t="s">
        <v>490</v>
      </c>
      <c r="D4086" t="s">
        <v>39</v>
      </c>
      <c r="E4086" t="s">
        <v>11</v>
      </c>
      <c r="F4086">
        <v>210517.73</v>
      </c>
      <c r="G4086">
        <v>9.98</v>
      </c>
      <c r="H4086">
        <v>104136.06</v>
      </c>
    </row>
    <row r="4087" spans="1:8">
      <c r="A4087" t="s">
        <v>4401</v>
      </c>
      <c r="B4087" s="1">
        <v>45591</v>
      </c>
      <c r="C4087" t="s">
        <v>967</v>
      </c>
      <c r="D4087" t="s">
        <v>23</v>
      </c>
      <c r="E4087" t="s">
        <v>30</v>
      </c>
      <c r="F4087">
        <v>109904.67</v>
      </c>
      <c r="G4087">
        <v>18.41</v>
      </c>
      <c r="H4087">
        <v>57844.11</v>
      </c>
    </row>
    <row r="4088" spans="1:8">
      <c r="A4088" t="s">
        <v>4402</v>
      </c>
      <c r="B4088" s="1">
        <v>45790</v>
      </c>
      <c r="C4088" t="s">
        <v>459</v>
      </c>
      <c r="D4088" t="s">
        <v>39</v>
      </c>
      <c r="E4088" t="s">
        <v>11</v>
      </c>
      <c r="F4088">
        <v>109981.78</v>
      </c>
      <c r="G4088">
        <v>17.45</v>
      </c>
      <c r="H4088">
        <v>38630.22</v>
      </c>
    </row>
    <row r="4089" spans="1:8">
      <c r="A4089" t="s">
        <v>4403</v>
      </c>
      <c r="B4089" s="1">
        <v>45573</v>
      </c>
      <c r="C4089" t="s">
        <v>1043</v>
      </c>
      <c r="D4089" t="s">
        <v>10</v>
      </c>
      <c r="E4089" t="s">
        <v>11</v>
      </c>
      <c r="F4089">
        <v>25436.959999999999</v>
      </c>
      <c r="G4089">
        <v>18</v>
      </c>
      <c r="H4089">
        <v>9204</v>
      </c>
    </row>
    <row r="4090" spans="1:8">
      <c r="A4090" t="s">
        <v>4404</v>
      </c>
      <c r="B4090" s="1">
        <v>46020</v>
      </c>
      <c r="C4090" t="s">
        <v>291</v>
      </c>
      <c r="D4090" t="s">
        <v>14</v>
      </c>
      <c r="E4090" t="s">
        <v>17</v>
      </c>
      <c r="F4090">
        <v>104318.27</v>
      </c>
      <c r="G4090">
        <v>19.3</v>
      </c>
      <c r="H4090">
        <v>41523.9</v>
      </c>
    </row>
    <row r="4091" spans="1:8">
      <c r="A4091" t="s">
        <v>4405</v>
      </c>
      <c r="B4091" s="1">
        <v>45986</v>
      </c>
      <c r="C4091" t="s">
        <v>484</v>
      </c>
      <c r="D4091" t="s">
        <v>14</v>
      </c>
      <c r="E4091" t="s">
        <v>20</v>
      </c>
      <c r="F4091">
        <v>66972.070000000007</v>
      </c>
      <c r="G4091">
        <v>19.829999999999998</v>
      </c>
      <c r="H4091">
        <v>29640.6</v>
      </c>
    </row>
    <row r="4092" spans="1:8">
      <c r="A4092" t="s">
        <v>4406</v>
      </c>
      <c r="B4092" s="1">
        <v>45582</v>
      </c>
      <c r="C4092" t="s">
        <v>301</v>
      </c>
      <c r="D4092" t="s">
        <v>14</v>
      </c>
      <c r="E4092" t="s">
        <v>20</v>
      </c>
      <c r="F4092">
        <v>140004.51</v>
      </c>
      <c r="G4092">
        <v>1.81</v>
      </c>
      <c r="H4092">
        <v>46965.5</v>
      </c>
    </row>
    <row r="4093" spans="1:8">
      <c r="A4093" t="s">
        <v>4407</v>
      </c>
      <c r="B4093" s="1">
        <v>45436</v>
      </c>
      <c r="C4093" t="s">
        <v>507</v>
      </c>
      <c r="D4093" t="s">
        <v>10</v>
      </c>
      <c r="E4093" t="s">
        <v>17</v>
      </c>
      <c r="F4093">
        <v>169187.49</v>
      </c>
      <c r="G4093">
        <v>21.13</v>
      </c>
      <c r="H4093">
        <v>83398.52</v>
      </c>
    </row>
    <row r="4094" spans="1:8">
      <c r="A4094" t="s">
        <v>4408</v>
      </c>
      <c r="B4094" s="1">
        <v>45650</v>
      </c>
      <c r="C4094" t="s">
        <v>459</v>
      </c>
      <c r="D4094" t="s">
        <v>10</v>
      </c>
      <c r="E4094" t="s">
        <v>30</v>
      </c>
      <c r="F4094">
        <v>35994.86</v>
      </c>
      <c r="G4094">
        <v>3.89</v>
      </c>
      <c r="H4094">
        <v>11581.42</v>
      </c>
    </row>
    <row r="4095" spans="1:8">
      <c r="A4095" t="s">
        <v>4409</v>
      </c>
      <c r="B4095" s="1">
        <v>45518</v>
      </c>
      <c r="C4095" t="s">
        <v>1624</v>
      </c>
      <c r="D4095" t="s">
        <v>10</v>
      </c>
      <c r="E4095" t="s">
        <v>17</v>
      </c>
      <c r="F4095">
        <v>109409.97</v>
      </c>
      <c r="G4095">
        <v>21.14</v>
      </c>
      <c r="H4095">
        <v>49014.400000000001</v>
      </c>
    </row>
    <row r="4096" spans="1:8">
      <c r="A4096" t="s">
        <v>4410</v>
      </c>
      <c r="B4096" s="1">
        <v>45802</v>
      </c>
      <c r="C4096" t="s">
        <v>1657</v>
      </c>
      <c r="D4096" t="s">
        <v>10</v>
      </c>
      <c r="E4096" t="s">
        <v>11</v>
      </c>
      <c r="F4096">
        <v>233407.5</v>
      </c>
      <c r="G4096">
        <v>8.09</v>
      </c>
      <c r="H4096">
        <v>93110.9</v>
      </c>
    </row>
    <row r="4097" spans="1:8">
      <c r="A4097" t="s">
        <v>4411</v>
      </c>
      <c r="B4097" s="1">
        <v>45434</v>
      </c>
      <c r="C4097" t="s">
        <v>1180</v>
      </c>
      <c r="D4097" t="s">
        <v>14</v>
      </c>
      <c r="E4097" t="s">
        <v>20</v>
      </c>
      <c r="F4097">
        <v>61870.71</v>
      </c>
      <c r="G4097">
        <v>15.66</v>
      </c>
      <c r="H4097">
        <v>26653.64</v>
      </c>
    </row>
    <row r="4098" spans="1:8">
      <c r="A4098" t="s">
        <v>4412</v>
      </c>
      <c r="B4098" s="1">
        <v>45973</v>
      </c>
      <c r="C4098" t="s">
        <v>22</v>
      </c>
      <c r="D4098" t="s">
        <v>10</v>
      </c>
      <c r="E4098" t="s">
        <v>11</v>
      </c>
      <c r="F4098">
        <v>56290.32</v>
      </c>
      <c r="G4098">
        <v>14.39</v>
      </c>
      <c r="H4098">
        <v>18866.09</v>
      </c>
    </row>
    <row r="4099" spans="1:8">
      <c r="A4099" t="s">
        <v>4413</v>
      </c>
      <c r="B4099" s="1">
        <v>45401</v>
      </c>
      <c r="C4099" t="s">
        <v>1108</v>
      </c>
      <c r="D4099" t="s">
        <v>23</v>
      </c>
      <c r="E4099" t="s">
        <v>17</v>
      </c>
      <c r="F4099">
        <v>71903.820000000007</v>
      </c>
      <c r="G4099">
        <v>12.77</v>
      </c>
      <c r="H4099">
        <v>35271.589999999997</v>
      </c>
    </row>
    <row r="4100" spans="1:8">
      <c r="A4100" t="s">
        <v>4414</v>
      </c>
      <c r="B4100" s="1">
        <v>45529</v>
      </c>
      <c r="C4100" t="s">
        <v>439</v>
      </c>
      <c r="D4100" t="s">
        <v>39</v>
      </c>
      <c r="E4100" t="s">
        <v>30</v>
      </c>
      <c r="F4100">
        <v>229098.17</v>
      </c>
      <c r="G4100">
        <v>24.69</v>
      </c>
      <c r="H4100">
        <v>116356.75</v>
      </c>
    </row>
    <row r="4101" spans="1:8">
      <c r="A4101" t="s">
        <v>4415</v>
      </c>
      <c r="B4101" s="1">
        <v>45548</v>
      </c>
      <c r="C4101" t="s">
        <v>91</v>
      </c>
      <c r="D4101" t="s">
        <v>39</v>
      </c>
      <c r="E4101" t="s">
        <v>30</v>
      </c>
      <c r="F4101">
        <v>245036.41</v>
      </c>
      <c r="G4101">
        <v>10.7</v>
      </c>
      <c r="H4101">
        <v>107637.69</v>
      </c>
    </row>
    <row r="4102" spans="1:8">
      <c r="A4102" t="s">
        <v>4416</v>
      </c>
      <c r="B4102" s="1">
        <v>45982</v>
      </c>
      <c r="C4102" t="s">
        <v>631</v>
      </c>
      <c r="D4102" t="s">
        <v>10</v>
      </c>
      <c r="E4102" t="s">
        <v>30</v>
      </c>
      <c r="F4102">
        <v>235718.38</v>
      </c>
      <c r="G4102">
        <v>22.61</v>
      </c>
      <c r="H4102">
        <v>98285.11</v>
      </c>
    </row>
    <row r="4103" spans="1:8">
      <c r="A4103" t="s">
        <v>4417</v>
      </c>
      <c r="B4103" s="1">
        <v>45349</v>
      </c>
      <c r="C4103" t="s">
        <v>447</v>
      </c>
      <c r="D4103" t="s">
        <v>39</v>
      </c>
      <c r="E4103" t="s">
        <v>17</v>
      </c>
      <c r="F4103">
        <v>162372.37</v>
      </c>
      <c r="G4103">
        <v>19.940000000000001</v>
      </c>
      <c r="H4103">
        <v>48133.16</v>
      </c>
    </row>
    <row r="4104" spans="1:8">
      <c r="A4104" t="s">
        <v>4418</v>
      </c>
      <c r="B4104" s="1">
        <v>45492</v>
      </c>
      <c r="C4104" t="s">
        <v>286</v>
      </c>
      <c r="D4104" t="s">
        <v>14</v>
      </c>
      <c r="E4104" t="s">
        <v>17</v>
      </c>
      <c r="F4104">
        <v>55856.99</v>
      </c>
      <c r="G4104">
        <v>5.15</v>
      </c>
      <c r="H4104">
        <v>25793.86</v>
      </c>
    </row>
    <row r="4105" spans="1:8">
      <c r="A4105" t="s">
        <v>4419</v>
      </c>
      <c r="B4105" s="1">
        <v>45757</v>
      </c>
      <c r="C4105" t="s">
        <v>356</v>
      </c>
      <c r="D4105" t="s">
        <v>39</v>
      </c>
      <c r="E4105" t="s">
        <v>20</v>
      </c>
      <c r="F4105">
        <v>126254.97</v>
      </c>
      <c r="G4105">
        <v>24.7</v>
      </c>
      <c r="H4105">
        <v>35158.57</v>
      </c>
    </row>
    <row r="4106" spans="1:8">
      <c r="A4106" t="s">
        <v>4420</v>
      </c>
      <c r="B4106" s="1">
        <v>45800</v>
      </c>
      <c r="C4106" t="s">
        <v>150</v>
      </c>
      <c r="D4106" t="s">
        <v>14</v>
      </c>
      <c r="E4106" t="s">
        <v>20</v>
      </c>
      <c r="F4106">
        <v>141088.73000000001</v>
      </c>
      <c r="G4106">
        <v>18.850000000000001</v>
      </c>
      <c r="H4106">
        <v>48811.040000000001</v>
      </c>
    </row>
    <row r="4107" spans="1:8">
      <c r="A4107" t="s">
        <v>4421</v>
      </c>
      <c r="B4107" s="1">
        <v>45635</v>
      </c>
      <c r="C4107" t="s">
        <v>790</v>
      </c>
      <c r="D4107" t="s">
        <v>14</v>
      </c>
      <c r="E4107" t="s">
        <v>17</v>
      </c>
      <c r="F4107">
        <v>42421.51</v>
      </c>
      <c r="G4107">
        <v>17.239999999999998</v>
      </c>
      <c r="H4107">
        <v>16349.75</v>
      </c>
    </row>
    <row r="4108" spans="1:8">
      <c r="A4108" t="s">
        <v>4422</v>
      </c>
      <c r="B4108" s="1">
        <v>45764</v>
      </c>
      <c r="C4108" t="s">
        <v>207</v>
      </c>
      <c r="D4108" t="s">
        <v>23</v>
      </c>
      <c r="E4108" t="s">
        <v>30</v>
      </c>
      <c r="F4108">
        <v>70456.58</v>
      </c>
      <c r="G4108">
        <v>18.100000000000001</v>
      </c>
      <c r="H4108">
        <v>33905.81</v>
      </c>
    </row>
    <row r="4109" spans="1:8">
      <c r="A4109" t="s">
        <v>4423</v>
      </c>
      <c r="B4109" s="1">
        <v>45981</v>
      </c>
      <c r="C4109" t="s">
        <v>479</v>
      </c>
      <c r="D4109" t="s">
        <v>14</v>
      </c>
      <c r="E4109" t="s">
        <v>11</v>
      </c>
      <c r="F4109">
        <v>103478.29</v>
      </c>
      <c r="G4109">
        <v>14.16</v>
      </c>
      <c r="H4109">
        <v>37989.199999999997</v>
      </c>
    </row>
    <row r="4110" spans="1:8">
      <c r="A4110" t="s">
        <v>4424</v>
      </c>
      <c r="B4110" s="1">
        <v>45758</v>
      </c>
      <c r="C4110" t="s">
        <v>275</v>
      </c>
      <c r="D4110" t="s">
        <v>23</v>
      </c>
      <c r="E4110" t="s">
        <v>20</v>
      </c>
      <c r="F4110">
        <v>209302.97</v>
      </c>
      <c r="G4110">
        <v>14.41</v>
      </c>
      <c r="H4110">
        <v>76003.47</v>
      </c>
    </row>
    <row r="4111" spans="1:8">
      <c r="A4111" t="s">
        <v>4425</v>
      </c>
      <c r="B4111" s="1">
        <v>45487</v>
      </c>
      <c r="C4111" t="s">
        <v>254</v>
      </c>
      <c r="D4111" t="s">
        <v>14</v>
      </c>
      <c r="E4111" t="s">
        <v>20</v>
      </c>
      <c r="F4111">
        <v>129269.98</v>
      </c>
      <c r="G4111">
        <v>1.06</v>
      </c>
      <c r="H4111">
        <v>45496.800000000003</v>
      </c>
    </row>
    <row r="4112" spans="1:8">
      <c r="A4112" t="s">
        <v>4426</v>
      </c>
      <c r="B4112" s="1">
        <v>45778</v>
      </c>
      <c r="C4112" t="s">
        <v>907</v>
      </c>
      <c r="D4112" t="s">
        <v>39</v>
      </c>
      <c r="E4112" t="s">
        <v>17</v>
      </c>
      <c r="F4112">
        <v>129983.53</v>
      </c>
      <c r="G4112">
        <v>17.72</v>
      </c>
      <c r="H4112">
        <v>56764.85</v>
      </c>
    </row>
    <row r="4113" spans="1:8">
      <c r="A4113" t="s">
        <v>4427</v>
      </c>
      <c r="B4113" s="1">
        <v>45742</v>
      </c>
      <c r="C4113" t="s">
        <v>254</v>
      </c>
      <c r="D4113" t="s">
        <v>14</v>
      </c>
      <c r="E4113" t="s">
        <v>20</v>
      </c>
      <c r="F4113">
        <v>133014.66</v>
      </c>
      <c r="G4113">
        <v>14.47</v>
      </c>
      <c r="H4113">
        <v>34503.14</v>
      </c>
    </row>
    <row r="4114" spans="1:8">
      <c r="A4114" t="s">
        <v>4428</v>
      </c>
      <c r="B4114" s="1">
        <v>45355</v>
      </c>
      <c r="C4114" t="s">
        <v>803</v>
      </c>
      <c r="D4114" t="s">
        <v>10</v>
      </c>
      <c r="E4114" t="s">
        <v>11</v>
      </c>
      <c r="F4114">
        <v>34670.01</v>
      </c>
      <c r="G4114">
        <v>18.399999999999999</v>
      </c>
      <c r="H4114">
        <v>9316.5400000000009</v>
      </c>
    </row>
    <row r="4115" spans="1:8">
      <c r="A4115" t="s">
        <v>4429</v>
      </c>
      <c r="B4115" s="1">
        <v>45309</v>
      </c>
      <c r="C4115" t="s">
        <v>525</v>
      </c>
      <c r="D4115" t="s">
        <v>10</v>
      </c>
      <c r="E4115" t="s">
        <v>11</v>
      </c>
      <c r="F4115">
        <v>234708.86</v>
      </c>
      <c r="G4115">
        <v>9.17</v>
      </c>
      <c r="H4115">
        <v>87988.96</v>
      </c>
    </row>
    <row r="4116" spans="1:8">
      <c r="A4116" t="s">
        <v>4430</v>
      </c>
      <c r="B4116" s="1">
        <v>45688</v>
      </c>
      <c r="C4116" t="s">
        <v>224</v>
      </c>
      <c r="D4116" t="s">
        <v>10</v>
      </c>
      <c r="E4116" t="s">
        <v>11</v>
      </c>
      <c r="F4116">
        <v>143853.81</v>
      </c>
      <c r="G4116">
        <v>2.02</v>
      </c>
      <c r="H4116">
        <v>70788.06</v>
      </c>
    </row>
    <row r="4117" spans="1:8">
      <c r="A4117" t="s">
        <v>4431</v>
      </c>
      <c r="B4117" s="1">
        <v>46001</v>
      </c>
      <c r="C4117" t="s">
        <v>1043</v>
      </c>
      <c r="D4117" t="s">
        <v>39</v>
      </c>
      <c r="E4117" t="s">
        <v>30</v>
      </c>
      <c r="F4117">
        <v>152984.10999999999</v>
      </c>
      <c r="G4117">
        <v>23.73</v>
      </c>
      <c r="H4117">
        <v>58801.16</v>
      </c>
    </row>
    <row r="4118" spans="1:8">
      <c r="A4118" t="s">
        <v>4432</v>
      </c>
      <c r="B4118" s="1">
        <v>45773</v>
      </c>
      <c r="C4118" t="s">
        <v>263</v>
      </c>
      <c r="D4118" t="s">
        <v>14</v>
      </c>
      <c r="E4118" t="s">
        <v>20</v>
      </c>
      <c r="F4118">
        <v>170489.33</v>
      </c>
      <c r="G4118">
        <v>19.02</v>
      </c>
      <c r="H4118">
        <v>58076.27</v>
      </c>
    </row>
    <row r="4119" spans="1:8">
      <c r="A4119" t="s">
        <v>4433</v>
      </c>
      <c r="B4119" s="1">
        <v>45919</v>
      </c>
      <c r="C4119" t="s">
        <v>158</v>
      </c>
      <c r="D4119" t="s">
        <v>39</v>
      </c>
      <c r="E4119" t="s">
        <v>20</v>
      </c>
      <c r="F4119">
        <v>166197.79999999999</v>
      </c>
      <c r="G4119">
        <v>8.6300000000000008</v>
      </c>
      <c r="H4119">
        <v>60331.7</v>
      </c>
    </row>
    <row r="4120" spans="1:8">
      <c r="A4120" t="s">
        <v>4434</v>
      </c>
      <c r="B4120" s="1">
        <v>45877</v>
      </c>
      <c r="C4120" t="s">
        <v>825</v>
      </c>
      <c r="D4120" t="s">
        <v>10</v>
      </c>
      <c r="E4120" t="s">
        <v>17</v>
      </c>
      <c r="F4120">
        <v>69974.73</v>
      </c>
      <c r="G4120">
        <v>24.03</v>
      </c>
      <c r="H4120">
        <v>23470.23</v>
      </c>
    </row>
    <row r="4121" spans="1:8">
      <c r="A4121" t="s">
        <v>4435</v>
      </c>
      <c r="B4121" s="1">
        <v>45542</v>
      </c>
      <c r="C4121" t="s">
        <v>91</v>
      </c>
      <c r="D4121" t="s">
        <v>23</v>
      </c>
      <c r="E4121" t="s">
        <v>17</v>
      </c>
      <c r="F4121">
        <v>248279.87</v>
      </c>
      <c r="G4121">
        <v>22.14</v>
      </c>
      <c r="H4121">
        <v>79522.89</v>
      </c>
    </row>
    <row r="4122" spans="1:8">
      <c r="A4122" t="s">
        <v>4436</v>
      </c>
      <c r="B4122" s="1">
        <v>45342</v>
      </c>
      <c r="C4122" t="s">
        <v>61</v>
      </c>
      <c r="D4122" t="s">
        <v>10</v>
      </c>
      <c r="E4122" t="s">
        <v>30</v>
      </c>
      <c r="F4122">
        <v>114633.67</v>
      </c>
      <c r="G4122">
        <v>24.37</v>
      </c>
      <c r="H4122">
        <v>62502.99</v>
      </c>
    </row>
    <row r="4123" spans="1:8">
      <c r="A4123" t="s">
        <v>4437</v>
      </c>
      <c r="B4123" s="1">
        <v>45860</v>
      </c>
      <c r="C4123" t="s">
        <v>471</v>
      </c>
      <c r="D4123" t="s">
        <v>39</v>
      </c>
      <c r="E4123" t="s">
        <v>30</v>
      </c>
      <c r="F4123">
        <v>198520.33</v>
      </c>
      <c r="G4123">
        <v>17.87</v>
      </c>
      <c r="H4123">
        <v>100106.43</v>
      </c>
    </row>
    <row r="4124" spans="1:8">
      <c r="A4124" t="s">
        <v>4438</v>
      </c>
      <c r="B4124" s="1">
        <v>45397</v>
      </c>
      <c r="C4124" t="s">
        <v>638</v>
      </c>
      <c r="D4124" t="s">
        <v>39</v>
      </c>
      <c r="E4124" t="s">
        <v>20</v>
      </c>
      <c r="F4124">
        <v>128055.77</v>
      </c>
      <c r="G4124">
        <v>22.42</v>
      </c>
      <c r="H4124">
        <v>52310.25</v>
      </c>
    </row>
    <row r="4125" spans="1:8">
      <c r="A4125" t="s">
        <v>4439</v>
      </c>
      <c r="B4125" s="1">
        <v>45487</v>
      </c>
      <c r="C4125" t="s">
        <v>1343</v>
      </c>
      <c r="D4125" t="s">
        <v>10</v>
      </c>
      <c r="E4125" t="s">
        <v>11</v>
      </c>
      <c r="F4125">
        <v>25100.11</v>
      </c>
      <c r="G4125">
        <v>2.81</v>
      </c>
      <c r="H4125">
        <v>7496.2</v>
      </c>
    </row>
    <row r="4126" spans="1:8">
      <c r="A4126" t="s">
        <v>4440</v>
      </c>
      <c r="B4126" s="1">
        <v>45304</v>
      </c>
      <c r="C4126" t="s">
        <v>1043</v>
      </c>
      <c r="D4126" t="s">
        <v>39</v>
      </c>
      <c r="E4126" t="s">
        <v>30</v>
      </c>
      <c r="F4126">
        <v>212487.26</v>
      </c>
      <c r="G4126">
        <v>7.43</v>
      </c>
      <c r="H4126">
        <v>116502.23</v>
      </c>
    </row>
    <row r="4127" spans="1:8">
      <c r="A4127" t="s">
        <v>4441</v>
      </c>
      <c r="B4127" s="1">
        <v>45576</v>
      </c>
      <c r="C4127" t="s">
        <v>219</v>
      </c>
      <c r="D4127" t="s">
        <v>39</v>
      </c>
      <c r="E4127" t="s">
        <v>30</v>
      </c>
      <c r="F4127">
        <v>61752.07</v>
      </c>
      <c r="G4127">
        <v>19.559999999999999</v>
      </c>
      <c r="H4127">
        <v>16505.89</v>
      </c>
    </row>
    <row r="4128" spans="1:8">
      <c r="A4128" t="s">
        <v>4442</v>
      </c>
      <c r="B4128" s="1">
        <v>45898</v>
      </c>
      <c r="C4128" t="s">
        <v>317</v>
      </c>
      <c r="D4128" t="s">
        <v>23</v>
      </c>
      <c r="E4128" t="s">
        <v>20</v>
      </c>
      <c r="F4128">
        <v>141495.5</v>
      </c>
      <c r="G4128">
        <v>18.21</v>
      </c>
      <c r="H4128">
        <v>68674.460000000006</v>
      </c>
    </row>
    <row r="4129" spans="1:8">
      <c r="A4129" t="s">
        <v>4443</v>
      </c>
      <c r="B4129" s="1">
        <v>45812</v>
      </c>
      <c r="C4129" t="s">
        <v>247</v>
      </c>
      <c r="D4129" t="s">
        <v>14</v>
      </c>
      <c r="E4129" t="s">
        <v>11</v>
      </c>
      <c r="F4129">
        <v>234987.82</v>
      </c>
      <c r="G4129">
        <v>0.86</v>
      </c>
      <c r="H4129">
        <v>107394.13</v>
      </c>
    </row>
    <row r="4130" spans="1:8">
      <c r="A4130" t="s">
        <v>4444</v>
      </c>
      <c r="B4130" s="1">
        <v>45428</v>
      </c>
      <c r="C4130" t="s">
        <v>169</v>
      </c>
      <c r="D4130" t="s">
        <v>23</v>
      </c>
      <c r="E4130" t="s">
        <v>20</v>
      </c>
      <c r="F4130">
        <v>75214.63</v>
      </c>
      <c r="G4130">
        <v>5.83</v>
      </c>
      <c r="H4130">
        <v>34005.81</v>
      </c>
    </row>
    <row r="4131" spans="1:8">
      <c r="A4131" t="s">
        <v>4445</v>
      </c>
      <c r="B4131" s="1">
        <v>45414</v>
      </c>
      <c r="C4131" t="s">
        <v>974</v>
      </c>
      <c r="D4131" t="s">
        <v>39</v>
      </c>
      <c r="E4131" t="s">
        <v>11</v>
      </c>
      <c r="F4131">
        <v>217388.27</v>
      </c>
      <c r="G4131">
        <v>10.29</v>
      </c>
      <c r="H4131">
        <v>98150.61</v>
      </c>
    </row>
    <row r="4132" spans="1:8">
      <c r="A4132" t="s">
        <v>4446</v>
      </c>
      <c r="B4132" s="1">
        <v>45954</v>
      </c>
      <c r="C4132" t="s">
        <v>427</v>
      </c>
      <c r="D4132" t="s">
        <v>10</v>
      </c>
      <c r="E4132" t="s">
        <v>17</v>
      </c>
      <c r="F4132">
        <v>152146.68</v>
      </c>
      <c r="G4132">
        <v>11.8</v>
      </c>
      <c r="H4132">
        <v>40451.64</v>
      </c>
    </row>
    <row r="4133" spans="1:8">
      <c r="A4133" t="s">
        <v>4447</v>
      </c>
      <c r="B4133" s="1">
        <v>45419</v>
      </c>
      <c r="C4133" t="s">
        <v>496</v>
      </c>
      <c r="D4133" t="s">
        <v>14</v>
      </c>
      <c r="E4133" t="s">
        <v>11</v>
      </c>
      <c r="F4133">
        <v>38886.47</v>
      </c>
      <c r="G4133">
        <v>23.69</v>
      </c>
      <c r="H4133">
        <v>13984.12</v>
      </c>
    </row>
    <row r="4134" spans="1:8">
      <c r="A4134" t="s">
        <v>4448</v>
      </c>
      <c r="B4134" s="1">
        <v>45494</v>
      </c>
      <c r="C4134" t="s">
        <v>142</v>
      </c>
      <c r="D4134" t="s">
        <v>23</v>
      </c>
      <c r="E4134" t="s">
        <v>17</v>
      </c>
      <c r="F4134">
        <v>184791.8</v>
      </c>
      <c r="G4134">
        <v>11.85</v>
      </c>
      <c r="H4134">
        <v>52537.42</v>
      </c>
    </row>
    <row r="4135" spans="1:8">
      <c r="A4135" t="s">
        <v>4449</v>
      </c>
      <c r="B4135" s="1">
        <v>45962</v>
      </c>
      <c r="C4135" t="s">
        <v>432</v>
      </c>
      <c r="D4135" t="s">
        <v>14</v>
      </c>
      <c r="E4135" t="s">
        <v>17</v>
      </c>
      <c r="F4135">
        <v>201160.75</v>
      </c>
      <c r="G4135">
        <v>24.1</v>
      </c>
      <c r="H4135">
        <v>53147.86</v>
      </c>
    </row>
    <row r="4136" spans="1:8">
      <c r="A4136" t="s">
        <v>4450</v>
      </c>
      <c r="B4136" s="1">
        <v>45609</v>
      </c>
      <c r="C4136" t="s">
        <v>907</v>
      </c>
      <c r="D4136" t="s">
        <v>14</v>
      </c>
      <c r="E4136" t="s">
        <v>17</v>
      </c>
      <c r="F4136">
        <v>94910.64</v>
      </c>
      <c r="G4136">
        <v>10.86</v>
      </c>
      <c r="H4136">
        <v>29621.26</v>
      </c>
    </row>
    <row r="4137" spans="1:8">
      <c r="A4137" t="s">
        <v>4451</v>
      </c>
      <c r="B4137" s="1">
        <v>45486</v>
      </c>
      <c r="C4137" t="s">
        <v>683</v>
      </c>
      <c r="D4137" t="s">
        <v>39</v>
      </c>
      <c r="E4137" t="s">
        <v>17</v>
      </c>
      <c r="F4137">
        <v>179610.42</v>
      </c>
      <c r="G4137">
        <v>22.29</v>
      </c>
      <c r="H4137">
        <v>63852.83</v>
      </c>
    </row>
    <row r="4138" spans="1:8">
      <c r="A4138" t="s">
        <v>4452</v>
      </c>
      <c r="B4138" s="1">
        <v>45864</v>
      </c>
      <c r="C4138" t="s">
        <v>1151</v>
      </c>
      <c r="D4138" t="s">
        <v>39</v>
      </c>
      <c r="E4138" t="s">
        <v>17</v>
      </c>
      <c r="F4138">
        <v>156002.88</v>
      </c>
      <c r="G4138">
        <v>19.28</v>
      </c>
      <c r="H4138">
        <v>83419.710000000006</v>
      </c>
    </row>
    <row r="4139" spans="1:8">
      <c r="A4139" t="s">
        <v>4453</v>
      </c>
      <c r="B4139" s="1">
        <v>45384</v>
      </c>
      <c r="C4139" t="s">
        <v>87</v>
      </c>
      <c r="D4139" t="s">
        <v>23</v>
      </c>
      <c r="E4139" t="s">
        <v>17</v>
      </c>
      <c r="F4139">
        <v>244208.09</v>
      </c>
      <c r="G4139">
        <v>13.53</v>
      </c>
      <c r="H4139">
        <v>112433.47</v>
      </c>
    </row>
    <row r="4140" spans="1:8">
      <c r="A4140" t="s">
        <v>4454</v>
      </c>
      <c r="B4140" s="1">
        <v>45992</v>
      </c>
      <c r="C4140" t="s">
        <v>63</v>
      </c>
      <c r="D4140" t="s">
        <v>10</v>
      </c>
      <c r="E4140" t="s">
        <v>17</v>
      </c>
      <c r="F4140">
        <v>129142.99</v>
      </c>
      <c r="G4140">
        <v>17.3</v>
      </c>
      <c r="H4140">
        <v>42118.8</v>
      </c>
    </row>
    <row r="4141" spans="1:8">
      <c r="A4141" t="s">
        <v>4455</v>
      </c>
      <c r="B4141" s="1">
        <v>45453</v>
      </c>
      <c r="C4141" t="s">
        <v>275</v>
      </c>
      <c r="D4141" t="s">
        <v>39</v>
      </c>
      <c r="E4141" t="s">
        <v>11</v>
      </c>
      <c r="F4141">
        <v>194425.63</v>
      </c>
      <c r="G4141">
        <v>7.81</v>
      </c>
      <c r="H4141">
        <v>77346.84</v>
      </c>
    </row>
    <row r="4142" spans="1:8">
      <c r="A4142" t="s">
        <v>4456</v>
      </c>
      <c r="B4142" s="1">
        <v>45690</v>
      </c>
      <c r="C4142" t="s">
        <v>662</v>
      </c>
      <c r="D4142" t="s">
        <v>39</v>
      </c>
      <c r="E4142" t="s">
        <v>30</v>
      </c>
      <c r="F4142">
        <v>64144.53</v>
      </c>
      <c r="G4142">
        <v>9.6</v>
      </c>
      <c r="H4142">
        <v>27243.279999999999</v>
      </c>
    </row>
    <row r="4143" spans="1:8">
      <c r="A4143" t="s">
        <v>4457</v>
      </c>
      <c r="B4143" s="1">
        <v>45440</v>
      </c>
      <c r="C4143" t="s">
        <v>115</v>
      </c>
      <c r="D4143" t="s">
        <v>39</v>
      </c>
      <c r="E4143" t="s">
        <v>17</v>
      </c>
      <c r="F4143">
        <v>187653.5</v>
      </c>
      <c r="G4143">
        <v>8.93</v>
      </c>
      <c r="H4143">
        <v>48848.639999999999</v>
      </c>
    </row>
    <row r="4144" spans="1:8">
      <c r="A4144" t="s">
        <v>4458</v>
      </c>
      <c r="B4144" s="1">
        <v>45318</v>
      </c>
      <c r="C4144" t="s">
        <v>55</v>
      </c>
      <c r="D4144" t="s">
        <v>14</v>
      </c>
      <c r="E4144" t="s">
        <v>20</v>
      </c>
      <c r="F4144">
        <v>175335.98</v>
      </c>
      <c r="G4144">
        <v>7.99</v>
      </c>
      <c r="H4144">
        <v>79281.37</v>
      </c>
    </row>
    <row r="4145" spans="1:8">
      <c r="A4145" t="s">
        <v>4459</v>
      </c>
      <c r="B4145" s="1">
        <v>45965</v>
      </c>
      <c r="C4145" t="s">
        <v>810</v>
      </c>
      <c r="D4145" t="s">
        <v>10</v>
      </c>
      <c r="E4145" t="s">
        <v>20</v>
      </c>
      <c r="F4145">
        <v>39132.21</v>
      </c>
      <c r="G4145">
        <v>21.56</v>
      </c>
      <c r="H4145">
        <v>16480.060000000001</v>
      </c>
    </row>
    <row r="4146" spans="1:8">
      <c r="A4146" t="s">
        <v>4460</v>
      </c>
      <c r="B4146" s="1">
        <v>45501</v>
      </c>
      <c r="C4146" t="s">
        <v>1177</v>
      </c>
      <c r="D4146" t="s">
        <v>10</v>
      </c>
      <c r="E4146" t="s">
        <v>30</v>
      </c>
      <c r="F4146">
        <v>49172.47</v>
      </c>
      <c r="G4146">
        <v>7.21</v>
      </c>
      <c r="H4146">
        <v>14524.16</v>
      </c>
    </row>
    <row r="4147" spans="1:8">
      <c r="A4147" t="s">
        <v>4461</v>
      </c>
      <c r="B4147" s="1">
        <v>45720</v>
      </c>
      <c r="C4147" t="s">
        <v>108</v>
      </c>
      <c r="D4147" t="s">
        <v>39</v>
      </c>
      <c r="E4147" t="s">
        <v>20</v>
      </c>
      <c r="F4147">
        <v>95155.64</v>
      </c>
      <c r="G4147">
        <v>12.04</v>
      </c>
      <c r="H4147">
        <v>44416.54</v>
      </c>
    </row>
    <row r="4148" spans="1:8">
      <c r="A4148" t="s">
        <v>4462</v>
      </c>
      <c r="B4148" s="1">
        <v>45398</v>
      </c>
      <c r="C4148" t="s">
        <v>370</v>
      </c>
      <c r="D4148" t="s">
        <v>14</v>
      </c>
      <c r="E4148" t="s">
        <v>11</v>
      </c>
      <c r="F4148">
        <v>132343.45000000001</v>
      </c>
      <c r="G4148">
        <v>9.9499999999999993</v>
      </c>
      <c r="H4148">
        <v>36162.04</v>
      </c>
    </row>
    <row r="4149" spans="1:8">
      <c r="A4149" t="s">
        <v>4463</v>
      </c>
      <c r="B4149" s="1">
        <v>45637</v>
      </c>
      <c r="C4149" t="s">
        <v>169</v>
      </c>
      <c r="D4149" t="s">
        <v>23</v>
      </c>
      <c r="E4149" t="s">
        <v>11</v>
      </c>
      <c r="F4149">
        <v>82682.83</v>
      </c>
      <c r="G4149">
        <v>20.72</v>
      </c>
      <c r="H4149">
        <v>29384.1</v>
      </c>
    </row>
    <row r="4150" spans="1:8">
      <c r="A4150" t="s">
        <v>4464</v>
      </c>
      <c r="B4150" s="1">
        <v>45919</v>
      </c>
      <c r="C4150" t="s">
        <v>1207</v>
      </c>
      <c r="D4150" t="s">
        <v>10</v>
      </c>
      <c r="E4150" t="s">
        <v>17</v>
      </c>
      <c r="F4150">
        <v>98926.51</v>
      </c>
      <c r="G4150">
        <v>19.39</v>
      </c>
      <c r="H4150">
        <v>34744.800000000003</v>
      </c>
    </row>
    <row r="4151" spans="1:8">
      <c r="A4151" t="s">
        <v>4465</v>
      </c>
      <c r="B4151" s="1">
        <v>45338</v>
      </c>
      <c r="C4151" t="s">
        <v>108</v>
      </c>
      <c r="D4151" t="s">
        <v>10</v>
      </c>
      <c r="E4151" t="s">
        <v>11</v>
      </c>
      <c r="F4151">
        <v>56796.39</v>
      </c>
      <c r="G4151">
        <v>10.93</v>
      </c>
      <c r="H4151">
        <v>15242.11</v>
      </c>
    </row>
    <row r="4152" spans="1:8">
      <c r="A4152" t="s">
        <v>4466</v>
      </c>
      <c r="B4152" s="1">
        <v>45805</v>
      </c>
      <c r="C4152" t="s">
        <v>75</v>
      </c>
      <c r="D4152" t="s">
        <v>39</v>
      </c>
      <c r="E4152" t="s">
        <v>20</v>
      </c>
      <c r="F4152">
        <v>113693.07</v>
      </c>
      <c r="G4152">
        <v>13.8</v>
      </c>
      <c r="H4152">
        <v>59625.69</v>
      </c>
    </row>
    <row r="4153" spans="1:8">
      <c r="A4153" t="s">
        <v>4467</v>
      </c>
      <c r="B4153" s="1">
        <v>45884</v>
      </c>
      <c r="C4153" t="s">
        <v>450</v>
      </c>
      <c r="D4153" t="s">
        <v>14</v>
      </c>
      <c r="E4153" t="s">
        <v>17</v>
      </c>
      <c r="F4153">
        <v>157353.5</v>
      </c>
      <c r="G4153">
        <v>24.86</v>
      </c>
      <c r="H4153">
        <v>66817.22</v>
      </c>
    </row>
    <row r="4154" spans="1:8">
      <c r="A4154" t="s">
        <v>4468</v>
      </c>
      <c r="B4154" s="1">
        <v>45335</v>
      </c>
      <c r="C4154" t="s">
        <v>406</v>
      </c>
      <c r="D4154" t="s">
        <v>10</v>
      </c>
      <c r="E4154" t="s">
        <v>11</v>
      </c>
      <c r="F4154">
        <v>25116.12</v>
      </c>
      <c r="G4154">
        <v>10.91</v>
      </c>
      <c r="H4154">
        <v>10434.700000000001</v>
      </c>
    </row>
    <row r="4155" spans="1:8">
      <c r="A4155" t="s">
        <v>4469</v>
      </c>
      <c r="B4155" s="1">
        <v>45559</v>
      </c>
      <c r="C4155" t="s">
        <v>1204</v>
      </c>
      <c r="D4155" t="s">
        <v>23</v>
      </c>
      <c r="E4155" t="s">
        <v>17</v>
      </c>
      <c r="F4155">
        <v>121509.69</v>
      </c>
      <c r="G4155">
        <v>7.06</v>
      </c>
      <c r="H4155">
        <v>66022.3</v>
      </c>
    </row>
    <row r="4156" spans="1:8">
      <c r="A4156" t="s">
        <v>4470</v>
      </c>
      <c r="B4156" s="1">
        <v>45450</v>
      </c>
      <c r="C4156" t="s">
        <v>773</v>
      </c>
      <c r="D4156" t="s">
        <v>10</v>
      </c>
      <c r="E4156" t="s">
        <v>11</v>
      </c>
      <c r="F4156">
        <v>72003.7</v>
      </c>
      <c r="G4156">
        <v>4.1900000000000004</v>
      </c>
      <c r="H4156">
        <v>36242.870000000003</v>
      </c>
    </row>
    <row r="4157" spans="1:8">
      <c r="A4157" t="s">
        <v>4471</v>
      </c>
      <c r="B4157" s="1">
        <v>45387</v>
      </c>
      <c r="C4157" t="s">
        <v>423</v>
      </c>
      <c r="D4157" t="s">
        <v>10</v>
      </c>
      <c r="E4157" t="s">
        <v>17</v>
      </c>
      <c r="F4157">
        <v>103657.98</v>
      </c>
      <c r="G4157">
        <v>13.33</v>
      </c>
      <c r="H4157">
        <v>28526.37</v>
      </c>
    </row>
    <row r="4158" spans="1:8">
      <c r="A4158" t="s">
        <v>4472</v>
      </c>
      <c r="B4158" s="1">
        <v>45329</v>
      </c>
      <c r="C4158" t="s">
        <v>455</v>
      </c>
      <c r="D4158" t="s">
        <v>23</v>
      </c>
      <c r="E4158" t="s">
        <v>17</v>
      </c>
      <c r="F4158">
        <v>112220.32</v>
      </c>
      <c r="G4158">
        <v>8.0399999999999991</v>
      </c>
      <c r="H4158">
        <v>40234.94</v>
      </c>
    </row>
    <row r="4159" spans="1:8">
      <c r="A4159" t="s">
        <v>4473</v>
      </c>
      <c r="B4159" s="1">
        <v>45431</v>
      </c>
      <c r="C4159" t="s">
        <v>91</v>
      </c>
      <c r="D4159" t="s">
        <v>10</v>
      </c>
      <c r="E4159" t="s">
        <v>17</v>
      </c>
      <c r="F4159">
        <v>42613.41</v>
      </c>
      <c r="G4159">
        <v>7.88</v>
      </c>
      <c r="H4159">
        <v>23065.54</v>
      </c>
    </row>
    <row r="4160" spans="1:8">
      <c r="A4160" t="s">
        <v>4474</v>
      </c>
      <c r="B4160" s="1">
        <v>45573</v>
      </c>
      <c r="C4160" t="s">
        <v>233</v>
      </c>
      <c r="D4160" t="s">
        <v>23</v>
      </c>
      <c r="E4160" t="s">
        <v>17</v>
      </c>
      <c r="F4160">
        <v>84340.07</v>
      </c>
      <c r="G4160">
        <v>1.92</v>
      </c>
      <c r="H4160">
        <v>27605.19</v>
      </c>
    </row>
    <row r="4161" spans="1:8">
      <c r="A4161" t="s">
        <v>4475</v>
      </c>
      <c r="B4161" s="1">
        <v>45757</v>
      </c>
      <c r="C4161" t="s">
        <v>1624</v>
      </c>
      <c r="D4161" t="s">
        <v>39</v>
      </c>
      <c r="E4161" t="s">
        <v>20</v>
      </c>
      <c r="F4161">
        <v>151839.06</v>
      </c>
      <c r="G4161">
        <v>19.12</v>
      </c>
      <c r="H4161">
        <v>51342.52</v>
      </c>
    </row>
    <row r="4162" spans="1:8">
      <c r="A4162" t="s">
        <v>4476</v>
      </c>
      <c r="B4162" s="1">
        <v>45524</v>
      </c>
      <c r="C4162" t="s">
        <v>509</v>
      </c>
      <c r="D4162" t="s">
        <v>10</v>
      </c>
      <c r="E4162" t="s">
        <v>17</v>
      </c>
      <c r="F4162">
        <v>143477.24</v>
      </c>
      <c r="G4162">
        <v>9.6999999999999993</v>
      </c>
      <c r="H4162">
        <v>53345.05</v>
      </c>
    </row>
    <row r="4163" spans="1:8">
      <c r="A4163" t="s">
        <v>4477</v>
      </c>
      <c r="B4163" s="1">
        <v>45588</v>
      </c>
      <c r="C4163" t="s">
        <v>683</v>
      </c>
      <c r="D4163" t="s">
        <v>39</v>
      </c>
      <c r="E4163" t="s">
        <v>17</v>
      </c>
      <c r="F4163">
        <v>206252.45</v>
      </c>
      <c r="G4163">
        <v>3.93</v>
      </c>
      <c r="H4163">
        <v>65435.03</v>
      </c>
    </row>
    <row r="4164" spans="1:8">
      <c r="A4164" t="s">
        <v>4478</v>
      </c>
      <c r="B4164" s="1">
        <v>46020</v>
      </c>
      <c r="C4164" t="s">
        <v>1151</v>
      </c>
      <c r="D4164" t="s">
        <v>39</v>
      </c>
      <c r="E4164" t="s">
        <v>30</v>
      </c>
      <c r="F4164">
        <v>35865.86</v>
      </c>
      <c r="G4164">
        <v>23.57</v>
      </c>
      <c r="H4164">
        <v>13427.95</v>
      </c>
    </row>
    <row r="4165" spans="1:8">
      <c r="A4165" t="s">
        <v>4479</v>
      </c>
      <c r="B4165" s="1">
        <v>45619</v>
      </c>
      <c r="C4165" t="s">
        <v>1311</v>
      </c>
      <c r="D4165" t="s">
        <v>14</v>
      </c>
      <c r="E4165" t="s">
        <v>17</v>
      </c>
      <c r="F4165">
        <v>91523.92</v>
      </c>
      <c r="G4165">
        <v>22.26</v>
      </c>
      <c r="H4165">
        <v>23136.12</v>
      </c>
    </row>
    <row r="4166" spans="1:8">
      <c r="A4166" t="s">
        <v>4480</v>
      </c>
      <c r="B4166" s="1">
        <v>45297</v>
      </c>
      <c r="C4166" t="s">
        <v>79</v>
      </c>
      <c r="D4166" t="s">
        <v>10</v>
      </c>
      <c r="E4166" t="s">
        <v>17</v>
      </c>
      <c r="F4166">
        <v>18554.59</v>
      </c>
      <c r="G4166">
        <v>8.5</v>
      </c>
      <c r="H4166">
        <v>9754.9</v>
      </c>
    </row>
    <row r="4167" spans="1:8">
      <c r="A4167" t="s">
        <v>4481</v>
      </c>
      <c r="B4167" s="1">
        <v>45839</v>
      </c>
      <c r="C4167" t="s">
        <v>810</v>
      </c>
      <c r="D4167" t="s">
        <v>10</v>
      </c>
      <c r="E4167" t="s">
        <v>11</v>
      </c>
      <c r="F4167">
        <v>188824.47</v>
      </c>
      <c r="G4167">
        <v>20.84</v>
      </c>
      <c r="H4167">
        <v>92216.5</v>
      </c>
    </row>
    <row r="4168" spans="1:8">
      <c r="A4168" t="s">
        <v>4482</v>
      </c>
      <c r="B4168" s="1">
        <v>45401</v>
      </c>
      <c r="C4168" t="s">
        <v>202</v>
      </c>
      <c r="D4168" t="s">
        <v>39</v>
      </c>
      <c r="E4168" t="s">
        <v>17</v>
      </c>
      <c r="F4168">
        <v>87272.54</v>
      </c>
      <c r="G4168">
        <v>19.39</v>
      </c>
      <c r="H4168">
        <v>29448.35</v>
      </c>
    </row>
    <row r="4169" spans="1:8">
      <c r="A4169" t="s">
        <v>4483</v>
      </c>
      <c r="B4169" s="1">
        <v>45504</v>
      </c>
      <c r="C4169" t="s">
        <v>169</v>
      </c>
      <c r="D4169" t="s">
        <v>23</v>
      </c>
      <c r="E4169" t="s">
        <v>11</v>
      </c>
      <c r="F4169">
        <v>209073.96</v>
      </c>
      <c r="G4169">
        <v>5.54</v>
      </c>
      <c r="H4169">
        <v>92847.65</v>
      </c>
    </row>
    <row r="4170" spans="1:8">
      <c r="A4170" t="s">
        <v>4484</v>
      </c>
      <c r="B4170" s="1">
        <v>45593</v>
      </c>
      <c r="C4170" t="s">
        <v>293</v>
      </c>
      <c r="D4170" t="s">
        <v>39</v>
      </c>
      <c r="E4170" t="s">
        <v>17</v>
      </c>
      <c r="F4170">
        <v>211075.18</v>
      </c>
      <c r="G4170">
        <v>10.61</v>
      </c>
      <c r="H4170">
        <v>83789.289999999994</v>
      </c>
    </row>
    <row r="4171" spans="1:8">
      <c r="A4171" t="s">
        <v>4485</v>
      </c>
      <c r="B4171" s="1">
        <v>45604</v>
      </c>
      <c r="C4171" t="s">
        <v>67</v>
      </c>
      <c r="D4171" t="s">
        <v>23</v>
      </c>
      <c r="E4171" t="s">
        <v>11</v>
      </c>
      <c r="F4171">
        <v>104147.77</v>
      </c>
      <c r="G4171">
        <v>12.09</v>
      </c>
      <c r="H4171">
        <v>47030.51</v>
      </c>
    </row>
    <row r="4172" spans="1:8">
      <c r="A4172" t="s">
        <v>4486</v>
      </c>
      <c r="B4172" s="1">
        <v>45877</v>
      </c>
      <c r="C4172" t="s">
        <v>174</v>
      </c>
      <c r="D4172" t="s">
        <v>39</v>
      </c>
      <c r="E4172" t="s">
        <v>30</v>
      </c>
      <c r="F4172">
        <v>121465.98</v>
      </c>
      <c r="G4172">
        <v>2.9</v>
      </c>
      <c r="H4172">
        <v>56753.52</v>
      </c>
    </row>
    <row r="4173" spans="1:8">
      <c r="A4173" t="s">
        <v>4487</v>
      </c>
      <c r="B4173" s="1">
        <v>45669</v>
      </c>
      <c r="C4173" t="s">
        <v>133</v>
      </c>
      <c r="D4173" t="s">
        <v>23</v>
      </c>
      <c r="E4173" t="s">
        <v>30</v>
      </c>
      <c r="F4173">
        <v>85422.82</v>
      </c>
      <c r="G4173">
        <v>10.25</v>
      </c>
      <c r="H4173">
        <v>21517.39</v>
      </c>
    </row>
    <row r="4174" spans="1:8">
      <c r="A4174" t="s">
        <v>4488</v>
      </c>
      <c r="B4174" s="1">
        <v>45535</v>
      </c>
      <c r="C4174" t="s">
        <v>204</v>
      </c>
      <c r="D4174" t="s">
        <v>39</v>
      </c>
      <c r="E4174" t="s">
        <v>20</v>
      </c>
      <c r="F4174">
        <v>28676.959999999999</v>
      </c>
      <c r="G4174">
        <v>18.5</v>
      </c>
      <c r="H4174">
        <v>12203.7</v>
      </c>
    </row>
    <row r="4175" spans="1:8">
      <c r="A4175" t="s">
        <v>4489</v>
      </c>
      <c r="B4175" s="1">
        <v>45962</v>
      </c>
      <c r="C4175" t="s">
        <v>411</v>
      </c>
      <c r="D4175" t="s">
        <v>14</v>
      </c>
      <c r="E4175" t="s">
        <v>20</v>
      </c>
      <c r="F4175">
        <v>90247.09</v>
      </c>
      <c r="G4175">
        <v>15.07</v>
      </c>
      <c r="H4175">
        <v>36593.53</v>
      </c>
    </row>
    <row r="4176" spans="1:8">
      <c r="A4176" t="s">
        <v>4490</v>
      </c>
      <c r="B4176" s="1">
        <v>45454</v>
      </c>
      <c r="C4176" t="s">
        <v>513</v>
      </c>
      <c r="D4176" t="s">
        <v>10</v>
      </c>
      <c r="E4176" t="s">
        <v>30</v>
      </c>
      <c r="F4176">
        <v>153242.42000000001</v>
      </c>
      <c r="G4176">
        <v>19.12</v>
      </c>
      <c r="H4176">
        <v>56109.06</v>
      </c>
    </row>
    <row r="4177" spans="1:8">
      <c r="A4177" t="s">
        <v>4491</v>
      </c>
      <c r="B4177" s="1">
        <v>45960</v>
      </c>
      <c r="C4177" t="s">
        <v>712</v>
      </c>
      <c r="D4177" t="s">
        <v>23</v>
      </c>
      <c r="E4177" t="s">
        <v>11</v>
      </c>
      <c r="F4177">
        <v>60880.34</v>
      </c>
      <c r="G4177">
        <v>4.3</v>
      </c>
      <c r="H4177">
        <v>18418.84</v>
      </c>
    </row>
    <row r="4178" spans="1:8">
      <c r="A4178" t="s">
        <v>4492</v>
      </c>
      <c r="B4178" s="1">
        <v>45799</v>
      </c>
      <c r="C4178" t="s">
        <v>529</v>
      </c>
      <c r="D4178" t="s">
        <v>39</v>
      </c>
      <c r="E4178" t="s">
        <v>17</v>
      </c>
      <c r="F4178">
        <v>131605.07</v>
      </c>
      <c r="G4178">
        <v>5.17</v>
      </c>
      <c r="H4178">
        <v>65317.59</v>
      </c>
    </row>
    <row r="4179" spans="1:8">
      <c r="A4179" t="s">
        <v>4493</v>
      </c>
      <c r="B4179" s="1">
        <v>45964</v>
      </c>
      <c r="C4179" t="s">
        <v>219</v>
      </c>
      <c r="D4179" t="s">
        <v>39</v>
      </c>
      <c r="E4179" t="s">
        <v>20</v>
      </c>
      <c r="F4179">
        <v>26037.73</v>
      </c>
      <c r="G4179">
        <v>6</v>
      </c>
      <c r="H4179">
        <v>7646.2</v>
      </c>
    </row>
    <row r="4180" spans="1:8">
      <c r="A4180" t="s">
        <v>4494</v>
      </c>
      <c r="B4180" s="1">
        <v>45987</v>
      </c>
      <c r="C4180" t="s">
        <v>1234</v>
      </c>
      <c r="D4180" t="s">
        <v>39</v>
      </c>
      <c r="E4180" t="s">
        <v>20</v>
      </c>
      <c r="F4180">
        <v>164339.53</v>
      </c>
      <c r="G4180">
        <v>1.98</v>
      </c>
      <c r="H4180">
        <v>60204.38</v>
      </c>
    </row>
    <row r="4181" spans="1:8">
      <c r="A4181" t="s">
        <v>4495</v>
      </c>
      <c r="B4181" s="1">
        <v>45501</v>
      </c>
      <c r="C4181" t="s">
        <v>135</v>
      </c>
      <c r="D4181" t="s">
        <v>39</v>
      </c>
      <c r="E4181" t="s">
        <v>20</v>
      </c>
      <c r="F4181">
        <v>11531.11</v>
      </c>
      <c r="G4181">
        <v>7.57</v>
      </c>
      <c r="H4181">
        <v>4935.9799999999996</v>
      </c>
    </row>
    <row r="4182" spans="1:8">
      <c r="A4182" t="s">
        <v>4496</v>
      </c>
      <c r="B4182" s="1">
        <v>45776</v>
      </c>
      <c r="C4182" t="s">
        <v>279</v>
      </c>
      <c r="D4182" t="s">
        <v>23</v>
      </c>
      <c r="E4182" t="s">
        <v>20</v>
      </c>
      <c r="F4182">
        <v>61840.29</v>
      </c>
      <c r="G4182">
        <v>23.18</v>
      </c>
      <c r="H4182">
        <v>30208.59</v>
      </c>
    </row>
    <row r="4183" spans="1:8">
      <c r="A4183" t="s">
        <v>4497</v>
      </c>
      <c r="B4183" s="1">
        <v>45627</v>
      </c>
      <c r="C4183" t="s">
        <v>89</v>
      </c>
      <c r="D4183" t="s">
        <v>23</v>
      </c>
      <c r="E4183" t="s">
        <v>17</v>
      </c>
      <c r="F4183">
        <v>116643.85</v>
      </c>
      <c r="G4183">
        <v>24.1</v>
      </c>
      <c r="H4183">
        <v>30973.22</v>
      </c>
    </row>
    <row r="4184" spans="1:8">
      <c r="A4184" t="s">
        <v>4498</v>
      </c>
      <c r="B4184" s="1">
        <v>45799</v>
      </c>
      <c r="C4184" t="s">
        <v>140</v>
      </c>
      <c r="D4184" t="s">
        <v>14</v>
      </c>
      <c r="E4184" t="s">
        <v>30</v>
      </c>
      <c r="F4184">
        <v>28707.64</v>
      </c>
      <c r="G4184">
        <v>18.54</v>
      </c>
      <c r="H4184">
        <v>9391.83</v>
      </c>
    </row>
    <row r="4185" spans="1:8">
      <c r="A4185" t="s">
        <v>4499</v>
      </c>
      <c r="B4185" s="1">
        <v>45740</v>
      </c>
      <c r="C4185" t="s">
        <v>880</v>
      </c>
      <c r="D4185" t="s">
        <v>14</v>
      </c>
      <c r="E4185" t="s">
        <v>17</v>
      </c>
      <c r="F4185">
        <v>57421.21</v>
      </c>
      <c r="G4185">
        <v>5.1100000000000003</v>
      </c>
      <c r="H4185">
        <v>29668.68</v>
      </c>
    </row>
    <row r="4186" spans="1:8">
      <c r="A4186" t="s">
        <v>4500</v>
      </c>
      <c r="B4186" s="1">
        <v>45814</v>
      </c>
      <c r="C4186" t="s">
        <v>1140</v>
      </c>
      <c r="D4186" t="s">
        <v>23</v>
      </c>
      <c r="E4186" t="s">
        <v>20</v>
      </c>
      <c r="F4186">
        <v>152514.73000000001</v>
      </c>
      <c r="G4186">
        <v>2.4700000000000002</v>
      </c>
      <c r="H4186">
        <v>80399.679999999993</v>
      </c>
    </row>
    <row r="4187" spans="1:8">
      <c r="A4187" t="s">
        <v>4501</v>
      </c>
      <c r="B4187" s="1">
        <v>45721</v>
      </c>
      <c r="C4187" t="s">
        <v>356</v>
      </c>
      <c r="D4187" t="s">
        <v>23</v>
      </c>
      <c r="E4187" t="s">
        <v>30</v>
      </c>
      <c r="F4187">
        <v>240342.24</v>
      </c>
      <c r="G4187">
        <v>6.75</v>
      </c>
      <c r="H4187">
        <v>112957.53</v>
      </c>
    </row>
    <row r="4188" spans="1:8">
      <c r="A4188" t="s">
        <v>4502</v>
      </c>
      <c r="B4188" s="1">
        <v>45809</v>
      </c>
      <c r="C4188" t="s">
        <v>336</v>
      </c>
      <c r="D4188" t="s">
        <v>23</v>
      </c>
      <c r="E4188" t="s">
        <v>30</v>
      </c>
      <c r="F4188">
        <v>231460.19</v>
      </c>
      <c r="G4188">
        <v>13.38</v>
      </c>
      <c r="H4188">
        <v>101774.17</v>
      </c>
    </row>
    <row r="4189" spans="1:8">
      <c r="A4189" t="s">
        <v>4503</v>
      </c>
      <c r="B4189" s="1">
        <v>45954</v>
      </c>
      <c r="C4189" t="s">
        <v>672</v>
      </c>
      <c r="D4189" t="s">
        <v>10</v>
      </c>
      <c r="E4189" t="s">
        <v>20</v>
      </c>
      <c r="F4189">
        <v>138497.43</v>
      </c>
      <c r="G4189">
        <v>14.21</v>
      </c>
      <c r="H4189">
        <v>69739.87</v>
      </c>
    </row>
    <row r="4190" spans="1:8">
      <c r="A4190" t="s">
        <v>4504</v>
      </c>
      <c r="B4190" s="1">
        <v>45393</v>
      </c>
      <c r="C4190" t="s">
        <v>610</v>
      </c>
      <c r="D4190" t="s">
        <v>39</v>
      </c>
      <c r="E4190" t="s">
        <v>20</v>
      </c>
      <c r="F4190">
        <v>231831.72</v>
      </c>
      <c r="G4190">
        <v>14.03</v>
      </c>
      <c r="H4190">
        <v>126559.45</v>
      </c>
    </row>
    <row r="4191" spans="1:8">
      <c r="A4191" t="s">
        <v>4505</v>
      </c>
      <c r="B4191" s="1">
        <v>45662</v>
      </c>
      <c r="C4191" t="s">
        <v>509</v>
      </c>
      <c r="D4191" t="s">
        <v>39</v>
      </c>
      <c r="E4191" t="s">
        <v>30</v>
      </c>
      <c r="F4191">
        <v>48168.98</v>
      </c>
      <c r="G4191">
        <v>5.19</v>
      </c>
      <c r="H4191">
        <v>24198.65</v>
      </c>
    </row>
    <row r="4192" spans="1:8">
      <c r="A4192" t="s">
        <v>4506</v>
      </c>
      <c r="B4192" s="1">
        <v>45353</v>
      </c>
      <c r="C4192" t="s">
        <v>505</v>
      </c>
      <c r="D4192" t="s">
        <v>14</v>
      </c>
      <c r="E4192" t="s">
        <v>17</v>
      </c>
      <c r="F4192">
        <v>33807.33</v>
      </c>
      <c r="G4192">
        <v>17.510000000000002</v>
      </c>
      <c r="H4192">
        <v>18389.16</v>
      </c>
    </row>
    <row r="4193" spans="1:8">
      <c r="A4193" t="s">
        <v>4507</v>
      </c>
      <c r="B4193" s="1">
        <v>46013</v>
      </c>
      <c r="C4193" t="s">
        <v>979</v>
      </c>
      <c r="D4193" t="s">
        <v>23</v>
      </c>
      <c r="E4193" t="s">
        <v>17</v>
      </c>
      <c r="F4193">
        <v>234095.56</v>
      </c>
      <c r="G4193">
        <v>6.77</v>
      </c>
      <c r="H4193">
        <v>107441.14</v>
      </c>
    </row>
    <row r="4194" spans="1:8">
      <c r="A4194" t="s">
        <v>4508</v>
      </c>
      <c r="B4194" s="1">
        <v>45833</v>
      </c>
      <c r="C4194" t="s">
        <v>1311</v>
      </c>
      <c r="D4194" t="s">
        <v>39</v>
      </c>
      <c r="E4194" t="s">
        <v>11</v>
      </c>
      <c r="F4194">
        <v>106537.84</v>
      </c>
      <c r="G4194">
        <v>13.63</v>
      </c>
      <c r="H4194">
        <v>50484.84</v>
      </c>
    </row>
    <row r="4195" spans="1:8">
      <c r="A4195" t="s">
        <v>4509</v>
      </c>
      <c r="B4195" s="1">
        <v>45776</v>
      </c>
      <c r="C4195" t="s">
        <v>1151</v>
      </c>
      <c r="D4195" t="s">
        <v>14</v>
      </c>
      <c r="E4195" t="s">
        <v>17</v>
      </c>
      <c r="F4195">
        <v>201988.92</v>
      </c>
      <c r="G4195">
        <v>3.56</v>
      </c>
      <c r="H4195">
        <v>74037.350000000006</v>
      </c>
    </row>
    <row r="4196" spans="1:8">
      <c r="A4196" t="s">
        <v>4510</v>
      </c>
      <c r="B4196" s="1">
        <v>45359</v>
      </c>
      <c r="C4196" t="s">
        <v>252</v>
      </c>
      <c r="D4196" t="s">
        <v>39</v>
      </c>
      <c r="E4196" t="s">
        <v>20</v>
      </c>
      <c r="F4196">
        <v>110104.66</v>
      </c>
      <c r="G4196">
        <v>4.08</v>
      </c>
      <c r="H4196">
        <v>51721.38</v>
      </c>
    </row>
    <row r="4197" spans="1:8">
      <c r="A4197" t="s">
        <v>4511</v>
      </c>
      <c r="B4197" s="1">
        <v>46013</v>
      </c>
      <c r="C4197" t="s">
        <v>610</v>
      </c>
      <c r="D4197" t="s">
        <v>14</v>
      </c>
      <c r="E4197" t="s">
        <v>17</v>
      </c>
      <c r="F4197">
        <v>129360.08</v>
      </c>
      <c r="G4197">
        <v>4.09</v>
      </c>
      <c r="H4197">
        <v>62789.54</v>
      </c>
    </row>
    <row r="4198" spans="1:8">
      <c r="A4198" t="s">
        <v>4512</v>
      </c>
      <c r="B4198" s="1">
        <v>45922</v>
      </c>
      <c r="C4198" t="s">
        <v>752</v>
      </c>
      <c r="D4198" t="s">
        <v>39</v>
      </c>
      <c r="E4198" t="s">
        <v>30</v>
      </c>
      <c r="F4198">
        <v>53164.12</v>
      </c>
      <c r="G4198">
        <v>12.4</v>
      </c>
      <c r="H4198">
        <v>27266.71</v>
      </c>
    </row>
    <row r="4199" spans="1:8">
      <c r="A4199" t="s">
        <v>4513</v>
      </c>
      <c r="B4199" s="1">
        <v>45600</v>
      </c>
      <c r="C4199" t="s">
        <v>204</v>
      </c>
      <c r="D4199" t="s">
        <v>39</v>
      </c>
      <c r="E4199" t="s">
        <v>30</v>
      </c>
      <c r="F4199">
        <v>50323.59</v>
      </c>
      <c r="G4199">
        <v>0.87</v>
      </c>
      <c r="H4199">
        <v>13773.7</v>
      </c>
    </row>
    <row r="4200" spans="1:8">
      <c r="A4200" t="s">
        <v>4514</v>
      </c>
      <c r="B4200" s="1">
        <v>45754</v>
      </c>
      <c r="C4200" t="s">
        <v>282</v>
      </c>
      <c r="D4200" t="s">
        <v>23</v>
      </c>
      <c r="E4200" t="s">
        <v>17</v>
      </c>
      <c r="F4200">
        <v>20576.14</v>
      </c>
      <c r="G4200">
        <v>7.44</v>
      </c>
      <c r="H4200">
        <v>11044.32</v>
      </c>
    </row>
    <row r="4201" spans="1:8">
      <c r="A4201" t="s">
        <v>4515</v>
      </c>
      <c r="B4201" s="1">
        <v>45616</v>
      </c>
      <c r="C4201" t="s">
        <v>954</v>
      </c>
      <c r="D4201" t="s">
        <v>23</v>
      </c>
      <c r="E4201" t="s">
        <v>30</v>
      </c>
      <c r="F4201">
        <v>207271.64</v>
      </c>
      <c r="G4201">
        <v>15.71</v>
      </c>
      <c r="H4201">
        <v>57992.61</v>
      </c>
    </row>
    <row r="4202" spans="1:8">
      <c r="A4202" t="s">
        <v>4516</v>
      </c>
      <c r="B4202" s="1">
        <v>45938</v>
      </c>
      <c r="C4202" t="s">
        <v>432</v>
      </c>
      <c r="D4202" t="s">
        <v>23</v>
      </c>
      <c r="E4202" t="s">
        <v>20</v>
      </c>
      <c r="F4202">
        <v>134156.12</v>
      </c>
      <c r="G4202">
        <v>22.86</v>
      </c>
      <c r="H4202">
        <v>51495.59</v>
      </c>
    </row>
    <row r="4203" spans="1:8">
      <c r="A4203" t="s">
        <v>4517</v>
      </c>
      <c r="B4203" s="1">
        <v>45598</v>
      </c>
      <c r="C4203" t="s">
        <v>979</v>
      </c>
      <c r="D4203" t="s">
        <v>10</v>
      </c>
      <c r="E4203" t="s">
        <v>20</v>
      </c>
      <c r="F4203">
        <v>126509.8</v>
      </c>
      <c r="G4203">
        <v>20.48</v>
      </c>
      <c r="H4203">
        <v>50887.86</v>
      </c>
    </row>
    <row r="4204" spans="1:8">
      <c r="A4204" t="s">
        <v>4518</v>
      </c>
      <c r="B4204" s="1">
        <v>45864</v>
      </c>
      <c r="C4204" t="s">
        <v>13</v>
      </c>
      <c r="D4204" t="s">
        <v>10</v>
      </c>
      <c r="E4204" t="s">
        <v>17</v>
      </c>
      <c r="F4204">
        <v>210218.84</v>
      </c>
      <c r="G4204">
        <v>6.43</v>
      </c>
      <c r="H4204">
        <v>82212.98</v>
      </c>
    </row>
    <row r="4205" spans="1:8">
      <c r="A4205" t="s">
        <v>4519</v>
      </c>
      <c r="B4205" s="1">
        <v>45368</v>
      </c>
      <c r="C4205" t="s">
        <v>498</v>
      </c>
      <c r="D4205" t="s">
        <v>10</v>
      </c>
      <c r="E4205" t="s">
        <v>20</v>
      </c>
      <c r="F4205">
        <v>17838.7</v>
      </c>
      <c r="G4205">
        <v>22.25</v>
      </c>
      <c r="H4205">
        <v>8777.51</v>
      </c>
    </row>
    <row r="4206" spans="1:8">
      <c r="A4206" t="s">
        <v>4520</v>
      </c>
      <c r="B4206" s="1">
        <v>45748</v>
      </c>
      <c r="C4206" t="s">
        <v>275</v>
      </c>
      <c r="D4206" t="s">
        <v>10</v>
      </c>
      <c r="E4206" t="s">
        <v>17</v>
      </c>
      <c r="F4206">
        <v>62991.45</v>
      </c>
      <c r="G4206">
        <v>13.33</v>
      </c>
      <c r="H4206">
        <v>20619.09</v>
      </c>
    </row>
    <row r="4207" spans="1:8">
      <c r="A4207" t="s">
        <v>4521</v>
      </c>
      <c r="B4207" s="1">
        <v>45791</v>
      </c>
      <c r="C4207" t="s">
        <v>419</v>
      </c>
      <c r="D4207" t="s">
        <v>23</v>
      </c>
      <c r="E4207" t="s">
        <v>11</v>
      </c>
      <c r="F4207">
        <v>190266.5</v>
      </c>
      <c r="G4207">
        <v>22.69</v>
      </c>
      <c r="H4207">
        <v>76565.539999999994</v>
      </c>
    </row>
    <row r="4208" spans="1:8">
      <c r="A4208" t="s">
        <v>4522</v>
      </c>
      <c r="B4208" s="1">
        <v>45927</v>
      </c>
      <c r="C4208" t="s">
        <v>161</v>
      </c>
      <c r="D4208" t="s">
        <v>23</v>
      </c>
      <c r="E4208" t="s">
        <v>17</v>
      </c>
      <c r="F4208">
        <v>167828.07</v>
      </c>
      <c r="G4208">
        <v>22.42</v>
      </c>
      <c r="H4208">
        <v>84334.15</v>
      </c>
    </row>
    <row r="4209" spans="1:8">
      <c r="A4209" t="s">
        <v>4523</v>
      </c>
      <c r="B4209" s="1">
        <v>45493</v>
      </c>
      <c r="C4209" t="s">
        <v>273</v>
      </c>
      <c r="D4209" t="s">
        <v>39</v>
      </c>
      <c r="E4209" t="s">
        <v>17</v>
      </c>
      <c r="F4209">
        <v>236477.29</v>
      </c>
      <c r="G4209">
        <v>17.12</v>
      </c>
      <c r="H4209">
        <v>103492.6</v>
      </c>
    </row>
    <row r="4210" spans="1:8">
      <c r="A4210" t="s">
        <v>4524</v>
      </c>
      <c r="B4210" s="1">
        <v>45845</v>
      </c>
      <c r="C4210" t="s">
        <v>519</v>
      </c>
      <c r="D4210" t="s">
        <v>39</v>
      </c>
      <c r="E4210" t="s">
        <v>11</v>
      </c>
      <c r="F4210">
        <v>153818.66</v>
      </c>
      <c r="G4210">
        <v>9.51</v>
      </c>
      <c r="H4210">
        <v>61232.06</v>
      </c>
    </row>
    <row r="4211" spans="1:8">
      <c r="A4211" t="s">
        <v>4525</v>
      </c>
      <c r="B4211" s="1">
        <v>45432</v>
      </c>
      <c r="C4211" t="s">
        <v>227</v>
      </c>
      <c r="D4211" t="s">
        <v>23</v>
      </c>
      <c r="E4211" t="s">
        <v>17</v>
      </c>
      <c r="F4211">
        <v>20539.32</v>
      </c>
      <c r="G4211">
        <v>17.16</v>
      </c>
      <c r="H4211">
        <v>9300.75</v>
      </c>
    </row>
    <row r="4212" spans="1:8">
      <c r="A4212" t="s">
        <v>4526</v>
      </c>
      <c r="B4212" s="1">
        <v>45998</v>
      </c>
      <c r="C4212" t="s">
        <v>152</v>
      </c>
      <c r="D4212" t="s">
        <v>14</v>
      </c>
      <c r="E4212" t="s">
        <v>17</v>
      </c>
      <c r="F4212">
        <v>172938.5</v>
      </c>
      <c r="G4212">
        <v>24.29</v>
      </c>
      <c r="H4212">
        <v>85730.1</v>
      </c>
    </row>
    <row r="4213" spans="1:8">
      <c r="A4213" t="s">
        <v>4527</v>
      </c>
      <c r="B4213" s="1">
        <v>45784</v>
      </c>
      <c r="C4213" t="s">
        <v>71</v>
      </c>
      <c r="D4213" t="s">
        <v>10</v>
      </c>
      <c r="E4213" t="s">
        <v>20</v>
      </c>
      <c r="F4213">
        <v>210958.04</v>
      </c>
      <c r="G4213">
        <v>7.19</v>
      </c>
      <c r="H4213">
        <v>90420.78</v>
      </c>
    </row>
    <row r="4214" spans="1:8">
      <c r="A4214" t="s">
        <v>4528</v>
      </c>
      <c r="B4214" s="1">
        <v>45977</v>
      </c>
      <c r="C4214" t="s">
        <v>525</v>
      </c>
      <c r="D4214" t="s">
        <v>39</v>
      </c>
      <c r="E4214" t="s">
        <v>20</v>
      </c>
      <c r="F4214">
        <v>149875.66</v>
      </c>
      <c r="G4214">
        <v>1.85</v>
      </c>
      <c r="H4214">
        <v>54320.6</v>
      </c>
    </row>
    <row r="4215" spans="1:8">
      <c r="A4215" t="s">
        <v>4529</v>
      </c>
      <c r="B4215" s="1">
        <v>45370</v>
      </c>
      <c r="C4215" t="s">
        <v>47</v>
      </c>
      <c r="D4215" t="s">
        <v>39</v>
      </c>
      <c r="E4215" t="s">
        <v>17</v>
      </c>
      <c r="F4215">
        <v>151270.35999999999</v>
      </c>
      <c r="G4215">
        <v>6.59</v>
      </c>
      <c r="H4215">
        <v>67920.929999999993</v>
      </c>
    </row>
    <row r="4216" spans="1:8">
      <c r="A4216" t="s">
        <v>4530</v>
      </c>
      <c r="B4216" s="1">
        <v>45613</v>
      </c>
      <c r="C4216" t="s">
        <v>138</v>
      </c>
      <c r="D4216" t="s">
        <v>14</v>
      </c>
      <c r="E4216" t="s">
        <v>11</v>
      </c>
      <c r="F4216">
        <v>147451</v>
      </c>
      <c r="G4216">
        <v>1.2</v>
      </c>
      <c r="H4216">
        <v>39647.449999999997</v>
      </c>
    </row>
    <row r="4217" spans="1:8">
      <c r="A4217" t="s">
        <v>4531</v>
      </c>
      <c r="B4217" s="1">
        <v>45978</v>
      </c>
      <c r="C4217" t="s">
        <v>233</v>
      </c>
      <c r="D4217" t="s">
        <v>23</v>
      </c>
      <c r="E4217" t="s">
        <v>11</v>
      </c>
      <c r="F4217">
        <v>138102.41</v>
      </c>
      <c r="G4217">
        <v>24.79</v>
      </c>
      <c r="H4217">
        <v>47279.199999999997</v>
      </c>
    </row>
    <row r="4218" spans="1:8">
      <c r="A4218" t="s">
        <v>4532</v>
      </c>
      <c r="B4218" s="1">
        <v>45327</v>
      </c>
      <c r="C4218" t="s">
        <v>144</v>
      </c>
      <c r="D4218" t="s">
        <v>14</v>
      </c>
      <c r="E4218" t="s">
        <v>30</v>
      </c>
      <c r="F4218">
        <v>245019.74</v>
      </c>
      <c r="G4218">
        <v>0.94</v>
      </c>
      <c r="H4218">
        <v>94801.24</v>
      </c>
    </row>
    <row r="4219" spans="1:8">
      <c r="A4219" t="s">
        <v>4533</v>
      </c>
      <c r="B4219" s="1">
        <v>45750</v>
      </c>
      <c r="C4219" t="s">
        <v>1046</v>
      </c>
      <c r="D4219" t="s">
        <v>10</v>
      </c>
      <c r="E4219" t="s">
        <v>11</v>
      </c>
      <c r="F4219">
        <v>237077.34</v>
      </c>
      <c r="G4219">
        <v>17.36</v>
      </c>
      <c r="H4219">
        <v>65898.67</v>
      </c>
    </row>
    <row r="4220" spans="1:8">
      <c r="A4220" t="s">
        <v>4534</v>
      </c>
      <c r="B4220" s="1">
        <v>45801</v>
      </c>
      <c r="C4220" t="s">
        <v>408</v>
      </c>
      <c r="D4220" t="s">
        <v>23</v>
      </c>
      <c r="E4220" t="s">
        <v>20</v>
      </c>
      <c r="F4220">
        <v>158006.67000000001</v>
      </c>
      <c r="G4220">
        <v>12.92</v>
      </c>
      <c r="H4220">
        <v>80938.94</v>
      </c>
    </row>
    <row r="4221" spans="1:8">
      <c r="A4221" t="s">
        <v>4535</v>
      </c>
      <c r="B4221" s="1">
        <v>45610</v>
      </c>
      <c r="C4221" t="s">
        <v>752</v>
      </c>
      <c r="D4221" t="s">
        <v>39</v>
      </c>
      <c r="E4221" t="s">
        <v>30</v>
      </c>
      <c r="F4221">
        <v>25581.22</v>
      </c>
      <c r="G4221">
        <v>22.84</v>
      </c>
      <c r="H4221">
        <v>11231.57</v>
      </c>
    </row>
    <row r="4222" spans="1:8">
      <c r="A4222" t="s">
        <v>4536</v>
      </c>
      <c r="B4222" s="1">
        <v>45702</v>
      </c>
      <c r="C4222" t="s">
        <v>45</v>
      </c>
      <c r="D4222" t="s">
        <v>10</v>
      </c>
      <c r="E4222" t="s">
        <v>20</v>
      </c>
      <c r="F4222">
        <v>136183.65</v>
      </c>
      <c r="G4222">
        <v>1.81</v>
      </c>
      <c r="H4222">
        <v>46252.95</v>
      </c>
    </row>
    <row r="4223" spans="1:8">
      <c r="A4223" t="s">
        <v>4537</v>
      </c>
      <c r="B4223" s="1">
        <v>45933</v>
      </c>
      <c r="C4223" t="s">
        <v>243</v>
      </c>
      <c r="D4223" t="s">
        <v>39</v>
      </c>
      <c r="E4223" t="s">
        <v>30</v>
      </c>
      <c r="F4223">
        <v>248026.02</v>
      </c>
      <c r="G4223">
        <v>24.77</v>
      </c>
      <c r="H4223">
        <v>120536.53</v>
      </c>
    </row>
    <row r="4224" spans="1:8">
      <c r="A4224" t="s">
        <v>4538</v>
      </c>
      <c r="B4224" s="1">
        <v>45476</v>
      </c>
      <c r="C4224" t="s">
        <v>85</v>
      </c>
      <c r="D4224" t="s">
        <v>10</v>
      </c>
      <c r="E4224" t="s">
        <v>11</v>
      </c>
      <c r="F4224">
        <v>147981.18</v>
      </c>
      <c r="G4224">
        <v>11.94</v>
      </c>
      <c r="H4224">
        <v>63937.919999999998</v>
      </c>
    </row>
    <row r="4225" spans="1:8">
      <c r="A4225" t="s">
        <v>4539</v>
      </c>
      <c r="B4225" s="1">
        <v>45303</v>
      </c>
      <c r="C4225" t="s">
        <v>886</v>
      </c>
      <c r="D4225" t="s">
        <v>39</v>
      </c>
      <c r="E4225" t="s">
        <v>30</v>
      </c>
      <c r="F4225">
        <v>87836.65</v>
      </c>
      <c r="G4225">
        <v>11.84</v>
      </c>
      <c r="H4225">
        <v>34279.03</v>
      </c>
    </row>
    <row r="4226" spans="1:8">
      <c r="A4226" t="s">
        <v>4540</v>
      </c>
      <c r="B4226" s="1">
        <v>45683</v>
      </c>
      <c r="C4226" t="s">
        <v>633</v>
      </c>
      <c r="D4226" t="s">
        <v>39</v>
      </c>
      <c r="E4226" t="s">
        <v>30</v>
      </c>
      <c r="F4226">
        <v>97441.34</v>
      </c>
      <c r="G4226">
        <v>9.74</v>
      </c>
      <c r="H4226">
        <v>35688.800000000003</v>
      </c>
    </row>
    <row r="4227" spans="1:8">
      <c r="A4227" t="s">
        <v>4541</v>
      </c>
      <c r="B4227" s="1">
        <v>45354</v>
      </c>
      <c r="C4227" t="s">
        <v>423</v>
      </c>
      <c r="D4227" t="s">
        <v>14</v>
      </c>
      <c r="E4227" t="s">
        <v>30</v>
      </c>
      <c r="F4227">
        <v>157522.62</v>
      </c>
      <c r="G4227">
        <v>7.02</v>
      </c>
      <c r="H4227">
        <v>48917.74</v>
      </c>
    </row>
    <row r="4228" spans="1:8">
      <c r="A4228" t="s">
        <v>4542</v>
      </c>
      <c r="B4228" s="1">
        <v>45620</v>
      </c>
      <c r="C4228" t="s">
        <v>13</v>
      </c>
      <c r="D4228" t="s">
        <v>39</v>
      </c>
      <c r="E4228" t="s">
        <v>30</v>
      </c>
      <c r="F4228">
        <v>189857.66</v>
      </c>
      <c r="G4228">
        <v>16.39</v>
      </c>
      <c r="H4228">
        <v>95280.12</v>
      </c>
    </row>
    <row r="4229" spans="1:8">
      <c r="A4229" t="s">
        <v>4543</v>
      </c>
      <c r="B4229" s="1">
        <v>45768</v>
      </c>
      <c r="C4229" t="s">
        <v>636</v>
      </c>
      <c r="D4229" t="s">
        <v>10</v>
      </c>
      <c r="E4229" t="s">
        <v>20</v>
      </c>
      <c r="F4229">
        <v>16438.68</v>
      </c>
      <c r="G4229">
        <v>4.97</v>
      </c>
      <c r="H4229">
        <v>7239.09</v>
      </c>
    </row>
    <row r="4230" spans="1:8">
      <c r="A4230" t="s">
        <v>4544</v>
      </c>
      <c r="B4230" s="1">
        <v>45692</v>
      </c>
      <c r="C4230" t="s">
        <v>61</v>
      </c>
      <c r="D4230" t="s">
        <v>23</v>
      </c>
      <c r="E4230" t="s">
        <v>30</v>
      </c>
      <c r="F4230">
        <v>84226.52</v>
      </c>
      <c r="G4230">
        <v>24.2</v>
      </c>
      <c r="H4230">
        <v>41601.32</v>
      </c>
    </row>
    <row r="4231" spans="1:8">
      <c r="A4231" t="s">
        <v>4545</v>
      </c>
      <c r="B4231" s="1">
        <v>45822</v>
      </c>
      <c r="C4231" t="s">
        <v>825</v>
      </c>
      <c r="D4231" t="s">
        <v>10</v>
      </c>
      <c r="E4231" t="s">
        <v>20</v>
      </c>
      <c r="F4231">
        <v>142204.57999999999</v>
      </c>
      <c r="G4231">
        <v>22.68</v>
      </c>
      <c r="H4231">
        <v>39830.199999999997</v>
      </c>
    </row>
    <row r="4232" spans="1:8">
      <c r="A4232" t="s">
        <v>4546</v>
      </c>
      <c r="B4232" s="1">
        <v>45963</v>
      </c>
      <c r="C4232" t="s">
        <v>77</v>
      </c>
      <c r="D4232" t="s">
        <v>14</v>
      </c>
      <c r="E4232" t="s">
        <v>17</v>
      </c>
      <c r="F4232">
        <v>111749.8</v>
      </c>
      <c r="G4232">
        <v>11.76</v>
      </c>
      <c r="H4232">
        <v>49434.37</v>
      </c>
    </row>
    <row r="4233" spans="1:8">
      <c r="A4233" t="s">
        <v>4547</v>
      </c>
      <c r="B4233" s="1">
        <v>46011</v>
      </c>
      <c r="C4233" t="s">
        <v>979</v>
      </c>
      <c r="D4233" t="s">
        <v>23</v>
      </c>
      <c r="E4233" t="s">
        <v>11</v>
      </c>
      <c r="F4233">
        <v>154886.51999999999</v>
      </c>
      <c r="G4233">
        <v>1.79</v>
      </c>
      <c r="H4233">
        <v>70337.929999999993</v>
      </c>
    </row>
    <row r="4234" spans="1:8">
      <c r="A4234" t="s">
        <v>4548</v>
      </c>
      <c r="B4234" s="1">
        <v>45697</v>
      </c>
      <c r="C4234" t="s">
        <v>503</v>
      </c>
      <c r="D4234" t="s">
        <v>10</v>
      </c>
      <c r="E4234" t="s">
        <v>20</v>
      </c>
      <c r="F4234">
        <v>61599.12</v>
      </c>
      <c r="G4234">
        <v>5.93</v>
      </c>
      <c r="H4234">
        <v>33284.07</v>
      </c>
    </row>
    <row r="4235" spans="1:8">
      <c r="A4235" t="s">
        <v>4549</v>
      </c>
      <c r="B4235" s="1">
        <v>45947</v>
      </c>
      <c r="C4235" t="s">
        <v>200</v>
      </c>
      <c r="D4235" t="s">
        <v>14</v>
      </c>
      <c r="E4235" t="s">
        <v>17</v>
      </c>
      <c r="F4235">
        <v>56194.64</v>
      </c>
      <c r="G4235">
        <v>13.54</v>
      </c>
      <c r="H4235">
        <v>23251.8</v>
      </c>
    </row>
    <row r="4236" spans="1:8">
      <c r="A4236" t="s">
        <v>4550</v>
      </c>
      <c r="B4236" s="1">
        <v>45841</v>
      </c>
      <c r="C4236" t="s">
        <v>744</v>
      </c>
      <c r="D4236" t="s">
        <v>39</v>
      </c>
      <c r="E4236" t="s">
        <v>11</v>
      </c>
      <c r="F4236">
        <v>37859.07</v>
      </c>
      <c r="G4236">
        <v>10.28</v>
      </c>
      <c r="H4236">
        <v>13286.01</v>
      </c>
    </row>
    <row r="4237" spans="1:8">
      <c r="A4237" t="s">
        <v>4551</v>
      </c>
      <c r="B4237" s="1">
        <v>45828</v>
      </c>
      <c r="C4237" t="s">
        <v>224</v>
      </c>
      <c r="D4237" t="s">
        <v>39</v>
      </c>
      <c r="E4237" t="s">
        <v>20</v>
      </c>
      <c r="F4237">
        <v>114871.66</v>
      </c>
      <c r="G4237">
        <v>0.93</v>
      </c>
      <c r="H4237">
        <v>37962.879999999997</v>
      </c>
    </row>
    <row r="4238" spans="1:8">
      <c r="A4238" t="s">
        <v>4552</v>
      </c>
      <c r="B4238" s="1">
        <v>45891</v>
      </c>
      <c r="C4238" t="s">
        <v>391</v>
      </c>
      <c r="D4238" t="s">
        <v>10</v>
      </c>
      <c r="E4238" t="s">
        <v>17</v>
      </c>
      <c r="F4238">
        <v>160406.81</v>
      </c>
      <c r="G4238">
        <v>0.11</v>
      </c>
      <c r="H4238">
        <v>54604.49</v>
      </c>
    </row>
    <row r="4239" spans="1:8">
      <c r="A4239" t="s">
        <v>4553</v>
      </c>
      <c r="B4239" s="1">
        <v>45758</v>
      </c>
      <c r="C4239" t="s">
        <v>180</v>
      </c>
      <c r="D4239" t="s">
        <v>39</v>
      </c>
      <c r="E4239" t="s">
        <v>17</v>
      </c>
      <c r="F4239">
        <v>122015.52</v>
      </c>
      <c r="G4239">
        <v>13.6</v>
      </c>
      <c r="H4239">
        <v>42111.31</v>
      </c>
    </row>
    <row r="4240" spans="1:8">
      <c r="A4240" t="s">
        <v>4554</v>
      </c>
      <c r="B4240" s="1">
        <v>45806</v>
      </c>
      <c r="C4240" t="s">
        <v>859</v>
      </c>
      <c r="D4240" t="s">
        <v>39</v>
      </c>
      <c r="E4240" t="s">
        <v>11</v>
      </c>
      <c r="F4240">
        <v>95880.97</v>
      </c>
      <c r="G4240">
        <v>17.28</v>
      </c>
      <c r="H4240">
        <v>45336.05</v>
      </c>
    </row>
    <row r="4241" spans="1:8">
      <c r="A4241" t="s">
        <v>4555</v>
      </c>
      <c r="B4241" s="1">
        <v>45914</v>
      </c>
      <c r="C4241" t="s">
        <v>825</v>
      </c>
      <c r="D4241" t="s">
        <v>39</v>
      </c>
      <c r="E4241" t="s">
        <v>20</v>
      </c>
      <c r="F4241">
        <v>58185.49</v>
      </c>
      <c r="G4241">
        <v>9.5500000000000007</v>
      </c>
      <c r="H4241">
        <v>26215.45</v>
      </c>
    </row>
    <row r="4242" spans="1:8">
      <c r="A4242" t="s">
        <v>4556</v>
      </c>
      <c r="B4242" s="1">
        <v>45531</v>
      </c>
      <c r="C4242" t="s">
        <v>603</v>
      </c>
      <c r="D4242" t="s">
        <v>14</v>
      </c>
      <c r="E4242" t="s">
        <v>20</v>
      </c>
      <c r="F4242">
        <v>30098.29</v>
      </c>
      <c r="G4242">
        <v>18.809999999999999</v>
      </c>
      <c r="H4242">
        <v>12616.38</v>
      </c>
    </row>
    <row r="4243" spans="1:8">
      <c r="A4243" t="s">
        <v>4557</v>
      </c>
      <c r="B4243" s="1">
        <v>46016</v>
      </c>
      <c r="C4243" t="s">
        <v>979</v>
      </c>
      <c r="D4243" t="s">
        <v>39</v>
      </c>
      <c r="E4243" t="s">
        <v>17</v>
      </c>
      <c r="F4243">
        <v>62849.04</v>
      </c>
      <c r="G4243">
        <v>24.67</v>
      </c>
      <c r="H4243">
        <v>16404.29</v>
      </c>
    </row>
    <row r="4244" spans="1:8">
      <c r="A4244" t="s">
        <v>4558</v>
      </c>
      <c r="B4244" s="1">
        <v>45977</v>
      </c>
      <c r="C4244" t="s">
        <v>217</v>
      </c>
      <c r="D4244" t="s">
        <v>23</v>
      </c>
      <c r="E4244" t="s">
        <v>30</v>
      </c>
      <c r="F4244">
        <v>156341.95000000001</v>
      </c>
      <c r="G4244">
        <v>15.26</v>
      </c>
      <c r="H4244">
        <v>70137.77</v>
      </c>
    </row>
    <row r="4245" spans="1:8">
      <c r="A4245" t="s">
        <v>4559</v>
      </c>
      <c r="B4245" s="1">
        <v>45653</v>
      </c>
      <c r="C4245" t="s">
        <v>29</v>
      </c>
      <c r="D4245" t="s">
        <v>39</v>
      </c>
      <c r="E4245" t="s">
        <v>17</v>
      </c>
      <c r="F4245">
        <v>107180.69</v>
      </c>
      <c r="G4245">
        <v>9.4700000000000006</v>
      </c>
      <c r="H4245">
        <v>43853.08</v>
      </c>
    </row>
    <row r="4246" spans="1:8">
      <c r="A4246" t="s">
        <v>4560</v>
      </c>
      <c r="B4246" s="1">
        <v>45614</v>
      </c>
      <c r="C4246" t="s">
        <v>1928</v>
      </c>
      <c r="D4246" t="s">
        <v>39</v>
      </c>
      <c r="E4246" t="s">
        <v>30</v>
      </c>
      <c r="F4246">
        <v>230447.67</v>
      </c>
      <c r="G4246">
        <v>8.34</v>
      </c>
      <c r="H4246">
        <v>95453.42</v>
      </c>
    </row>
    <row r="4247" spans="1:8">
      <c r="A4247" t="s">
        <v>4561</v>
      </c>
      <c r="B4247" s="1">
        <v>45316</v>
      </c>
      <c r="C4247" t="s">
        <v>660</v>
      </c>
      <c r="D4247" t="s">
        <v>39</v>
      </c>
      <c r="E4247" t="s">
        <v>11</v>
      </c>
      <c r="F4247">
        <v>113996.21</v>
      </c>
      <c r="G4247">
        <v>14.6</v>
      </c>
      <c r="H4247">
        <v>40040.129999999997</v>
      </c>
    </row>
    <row r="4248" spans="1:8">
      <c r="A4248" t="s">
        <v>4562</v>
      </c>
      <c r="B4248" s="1">
        <v>45995</v>
      </c>
      <c r="C4248" t="s">
        <v>905</v>
      </c>
      <c r="D4248" t="s">
        <v>14</v>
      </c>
      <c r="E4248" t="s">
        <v>20</v>
      </c>
      <c r="F4248">
        <v>64211.99</v>
      </c>
      <c r="G4248">
        <v>13.27</v>
      </c>
      <c r="H4248">
        <v>29796.81</v>
      </c>
    </row>
    <row r="4249" spans="1:8">
      <c r="A4249" t="s">
        <v>4563</v>
      </c>
      <c r="B4249" s="1">
        <v>45776</v>
      </c>
      <c r="C4249" t="s">
        <v>83</v>
      </c>
      <c r="D4249" t="s">
        <v>23</v>
      </c>
      <c r="E4249" t="s">
        <v>20</v>
      </c>
      <c r="F4249">
        <v>241306.98</v>
      </c>
      <c r="G4249">
        <v>14.53</v>
      </c>
      <c r="H4249">
        <v>114640.34</v>
      </c>
    </row>
    <row r="4250" spans="1:8">
      <c r="A4250" t="s">
        <v>4564</v>
      </c>
      <c r="B4250" s="1">
        <v>45692</v>
      </c>
      <c r="C4250" t="s">
        <v>231</v>
      </c>
      <c r="D4250" t="s">
        <v>39</v>
      </c>
      <c r="E4250" t="s">
        <v>20</v>
      </c>
      <c r="F4250">
        <v>24918.080000000002</v>
      </c>
      <c r="G4250">
        <v>9.4</v>
      </c>
      <c r="H4250">
        <v>9519.1</v>
      </c>
    </row>
    <row r="4251" spans="1:8">
      <c r="A4251" t="s">
        <v>4565</v>
      </c>
      <c r="B4251" s="1">
        <v>45745</v>
      </c>
      <c r="C4251" t="s">
        <v>869</v>
      </c>
      <c r="D4251" t="s">
        <v>10</v>
      </c>
      <c r="E4251" t="s">
        <v>17</v>
      </c>
      <c r="F4251">
        <v>164045.94</v>
      </c>
      <c r="G4251">
        <v>2.96</v>
      </c>
      <c r="H4251">
        <v>88458.43</v>
      </c>
    </row>
    <row r="4252" spans="1:8">
      <c r="A4252" t="s">
        <v>4566</v>
      </c>
      <c r="B4252" s="1">
        <v>45645</v>
      </c>
      <c r="C4252" t="s">
        <v>322</v>
      </c>
      <c r="D4252" t="s">
        <v>23</v>
      </c>
      <c r="E4252" t="s">
        <v>20</v>
      </c>
      <c r="F4252">
        <v>196251.43</v>
      </c>
      <c r="G4252">
        <v>3.97</v>
      </c>
      <c r="H4252">
        <v>61983.13</v>
      </c>
    </row>
    <row r="4253" spans="1:8">
      <c r="A4253" t="s">
        <v>4567</v>
      </c>
      <c r="B4253" s="1">
        <v>45940</v>
      </c>
      <c r="C4253" t="s">
        <v>1458</v>
      </c>
      <c r="D4253" t="s">
        <v>14</v>
      </c>
      <c r="E4253" t="s">
        <v>17</v>
      </c>
      <c r="F4253">
        <v>210574.89</v>
      </c>
      <c r="G4253">
        <v>24.7</v>
      </c>
      <c r="H4253">
        <v>73902.31</v>
      </c>
    </row>
    <row r="4254" spans="1:8">
      <c r="A4254" t="s">
        <v>4568</v>
      </c>
      <c r="B4254" s="1">
        <v>46007</v>
      </c>
      <c r="C4254" t="s">
        <v>974</v>
      </c>
      <c r="D4254" t="s">
        <v>39</v>
      </c>
      <c r="E4254" t="s">
        <v>20</v>
      </c>
      <c r="F4254">
        <v>211861.64</v>
      </c>
      <c r="G4254">
        <v>1.94</v>
      </c>
      <c r="H4254">
        <v>108717.61</v>
      </c>
    </row>
    <row r="4255" spans="1:8">
      <c r="A4255" t="s">
        <v>4569</v>
      </c>
      <c r="B4255" s="1">
        <v>45378</v>
      </c>
      <c r="C4255" t="s">
        <v>350</v>
      </c>
      <c r="D4255" t="s">
        <v>39</v>
      </c>
      <c r="E4255" t="s">
        <v>30</v>
      </c>
      <c r="F4255">
        <v>38708.25</v>
      </c>
      <c r="G4255">
        <v>14.7</v>
      </c>
      <c r="H4255">
        <v>16783.25</v>
      </c>
    </row>
    <row r="4256" spans="1:8">
      <c r="A4256" t="s">
        <v>4570</v>
      </c>
      <c r="B4256" s="1">
        <v>45417</v>
      </c>
      <c r="C4256" t="s">
        <v>245</v>
      </c>
      <c r="D4256" t="s">
        <v>14</v>
      </c>
      <c r="E4256" t="s">
        <v>17</v>
      </c>
      <c r="F4256">
        <v>158372.20000000001</v>
      </c>
      <c r="G4256">
        <v>16.8</v>
      </c>
      <c r="H4256">
        <v>72033.039999999994</v>
      </c>
    </row>
    <row r="4257" spans="1:8">
      <c r="A4257" t="s">
        <v>4571</v>
      </c>
      <c r="B4257" s="1">
        <v>45416</v>
      </c>
      <c r="C4257" t="s">
        <v>411</v>
      </c>
      <c r="D4257" t="s">
        <v>39</v>
      </c>
      <c r="E4257" t="s">
        <v>30</v>
      </c>
      <c r="F4257">
        <v>110109.1</v>
      </c>
      <c r="G4257">
        <v>24.74</v>
      </c>
      <c r="H4257">
        <v>46568.21</v>
      </c>
    </row>
    <row r="4258" spans="1:8">
      <c r="A4258" t="s">
        <v>4572</v>
      </c>
      <c r="B4258" s="1">
        <v>45703</v>
      </c>
      <c r="C4258" t="s">
        <v>133</v>
      </c>
      <c r="D4258" t="s">
        <v>39</v>
      </c>
      <c r="E4258" t="s">
        <v>20</v>
      </c>
      <c r="F4258">
        <v>240854.17</v>
      </c>
      <c r="G4258">
        <v>7.29</v>
      </c>
      <c r="H4258">
        <v>97187.34</v>
      </c>
    </row>
    <row r="4259" spans="1:8">
      <c r="A4259" t="s">
        <v>4573</v>
      </c>
      <c r="B4259" s="1">
        <v>45755</v>
      </c>
      <c r="C4259" t="s">
        <v>647</v>
      </c>
      <c r="D4259" t="s">
        <v>23</v>
      </c>
      <c r="E4259" t="s">
        <v>11</v>
      </c>
      <c r="F4259">
        <v>181074.98</v>
      </c>
      <c r="G4259">
        <v>13.11</v>
      </c>
      <c r="H4259">
        <v>55447.16</v>
      </c>
    </row>
    <row r="4260" spans="1:8">
      <c r="A4260" t="s">
        <v>4574</v>
      </c>
      <c r="B4260" s="1">
        <v>45945</v>
      </c>
      <c r="C4260" t="s">
        <v>93</v>
      </c>
      <c r="D4260" t="s">
        <v>14</v>
      </c>
      <c r="E4260" t="s">
        <v>17</v>
      </c>
      <c r="F4260">
        <v>158684.56</v>
      </c>
      <c r="G4260">
        <v>7.87</v>
      </c>
      <c r="H4260">
        <v>64001.78</v>
      </c>
    </row>
    <row r="4261" spans="1:8">
      <c r="A4261" t="s">
        <v>4575</v>
      </c>
      <c r="B4261" s="1">
        <v>45299</v>
      </c>
      <c r="C4261" t="s">
        <v>1657</v>
      </c>
      <c r="D4261" t="s">
        <v>39</v>
      </c>
      <c r="E4261" t="s">
        <v>11</v>
      </c>
      <c r="F4261">
        <v>77911.429999999993</v>
      </c>
      <c r="G4261">
        <v>14.94</v>
      </c>
      <c r="H4261">
        <v>40464.959999999999</v>
      </c>
    </row>
    <row r="4262" spans="1:8">
      <c r="A4262" t="s">
        <v>4576</v>
      </c>
      <c r="B4262" s="1">
        <v>45321</v>
      </c>
      <c r="C4262" t="s">
        <v>647</v>
      </c>
      <c r="D4262" t="s">
        <v>10</v>
      </c>
      <c r="E4262" t="s">
        <v>20</v>
      </c>
      <c r="F4262">
        <v>39227.39</v>
      </c>
      <c r="G4262">
        <v>10.84</v>
      </c>
      <c r="H4262">
        <v>15530.99</v>
      </c>
    </row>
    <row r="4263" spans="1:8">
      <c r="A4263" t="s">
        <v>4577</v>
      </c>
      <c r="B4263" s="1">
        <v>45565</v>
      </c>
      <c r="C4263" t="s">
        <v>277</v>
      </c>
      <c r="D4263" t="s">
        <v>23</v>
      </c>
      <c r="E4263" t="s">
        <v>20</v>
      </c>
      <c r="F4263">
        <v>220101.68</v>
      </c>
      <c r="G4263">
        <v>21.8</v>
      </c>
      <c r="H4263">
        <v>108156.45</v>
      </c>
    </row>
    <row r="4264" spans="1:8">
      <c r="A4264" t="s">
        <v>4578</v>
      </c>
      <c r="B4264" s="1">
        <v>45577</v>
      </c>
      <c r="C4264" t="s">
        <v>238</v>
      </c>
      <c r="D4264" t="s">
        <v>14</v>
      </c>
      <c r="E4264" t="s">
        <v>20</v>
      </c>
      <c r="F4264">
        <v>191987.73</v>
      </c>
      <c r="G4264">
        <v>5.54</v>
      </c>
      <c r="H4264">
        <v>60869.25</v>
      </c>
    </row>
    <row r="4265" spans="1:8">
      <c r="A4265" t="s">
        <v>4579</v>
      </c>
      <c r="B4265" s="1">
        <v>46011</v>
      </c>
      <c r="C4265" t="s">
        <v>150</v>
      </c>
      <c r="D4265" t="s">
        <v>10</v>
      </c>
      <c r="E4265" t="s">
        <v>20</v>
      </c>
      <c r="F4265">
        <v>15552.92</v>
      </c>
      <c r="G4265">
        <v>4.9800000000000004</v>
      </c>
      <c r="H4265">
        <v>4528.78</v>
      </c>
    </row>
    <row r="4266" spans="1:8">
      <c r="A4266" t="s">
        <v>4580</v>
      </c>
      <c r="B4266" s="1">
        <v>45981</v>
      </c>
      <c r="C4266" t="s">
        <v>1343</v>
      </c>
      <c r="D4266" t="s">
        <v>39</v>
      </c>
      <c r="E4266" t="s">
        <v>20</v>
      </c>
      <c r="F4266">
        <v>150212.32</v>
      </c>
      <c r="G4266">
        <v>23.14</v>
      </c>
      <c r="H4266">
        <v>40859.82</v>
      </c>
    </row>
    <row r="4267" spans="1:8">
      <c r="A4267" t="s">
        <v>4581</v>
      </c>
      <c r="B4267" s="1">
        <v>45410</v>
      </c>
      <c r="C4267" t="s">
        <v>1180</v>
      </c>
      <c r="D4267" t="s">
        <v>39</v>
      </c>
      <c r="E4267" t="s">
        <v>30</v>
      </c>
      <c r="F4267">
        <v>235888.4</v>
      </c>
      <c r="G4267">
        <v>14.28</v>
      </c>
      <c r="H4267">
        <v>99782.2</v>
      </c>
    </row>
    <row r="4268" spans="1:8">
      <c r="A4268" t="s">
        <v>4582</v>
      </c>
      <c r="B4268" s="1">
        <v>45715</v>
      </c>
      <c r="C4268" t="s">
        <v>605</v>
      </c>
      <c r="D4268" t="s">
        <v>39</v>
      </c>
      <c r="E4268" t="s">
        <v>30</v>
      </c>
      <c r="F4268">
        <v>50607.87</v>
      </c>
      <c r="G4268">
        <v>23.17</v>
      </c>
      <c r="H4268">
        <v>20124.04</v>
      </c>
    </row>
    <row r="4269" spans="1:8">
      <c r="A4269" t="s">
        <v>4583</v>
      </c>
      <c r="B4269" s="1">
        <v>45594</v>
      </c>
      <c r="C4269" t="s">
        <v>291</v>
      </c>
      <c r="D4269" t="s">
        <v>39</v>
      </c>
      <c r="E4269" t="s">
        <v>30</v>
      </c>
      <c r="F4269">
        <v>14504.65</v>
      </c>
      <c r="G4269">
        <v>19.03</v>
      </c>
      <c r="H4269">
        <v>4832.16</v>
      </c>
    </row>
    <row r="4270" spans="1:8">
      <c r="A4270" t="s">
        <v>4584</v>
      </c>
      <c r="B4270" s="1">
        <v>45524</v>
      </c>
      <c r="C4270" t="s">
        <v>509</v>
      </c>
      <c r="D4270" t="s">
        <v>23</v>
      </c>
      <c r="E4270" t="s">
        <v>20</v>
      </c>
      <c r="F4270">
        <v>138059.12</v>
      </c>
      <c r="G4270">
        <v>14.83</v>
      </c>
      <c r="H4270">
        <v>50714.5</v>
      </c>
    </row>
    <row r="4271" spans="1:8">
      <c r="A4271" t="s">
        <v>4585</v>
      </c>
      <c r="B4271" s="1">
        <v>45770</v>
      </c>
      <c r="C4271" t="s">
        <v>479</v>
      </c>
      <c r="D4271" t="s">
        <v>14</v>
      </c>
      <c r="E4271" t="s">
        <v>20</v>
      </c>
      <c r="F4271">
        <v>239701.79</v>
      </c>
      <c r="G4271">
        <v>24.11</v>
      </c>
      <c r="H4271">
        <v>76801.16</v>
      </c>
    </row>
    <row r="4272" spans="1:8">
      <c r="A4272" t="s">
        <v>4586</v>
      </c>
      <c r="B4272" s="1">
        <v>45550</v>
      </c>
      <c r="C4272" t="s">
        <v>577</v>
      </c>
      <c r="D4272" t="s">
        <v>10</v>
      </c>
      <c r="E4272" t="s">
        <v>20</v>
      </c>
      <c r="F4272">
        <v>69499.17</v>
      </c>
      <c r="G4272">
        <v>24.36</v>
      </c>
      <c r="H4272">
        <v>20061.57</v>
      </c>
    </row>
    <row r="4273" spans="1:8">
      <c r="A4273" t="s">
        <v>4587</v>
      </c>
      <c r="B4273" s="1">
        <v>45739</v>
      </c>
      <c r="C4273" t="s">
        <v>649</v>
      </c>
      <c r="D4273" t="s">
        <v>10</v>
      </c>
      <c r="E4273" t="s">
        <v>20</v>
      </c>
      <c r="F4273">
        <v>44449.36</v>
      </c>
      <c r="G4273">
        <v>13.52</v>
      </c>
      <c r="H4273">
        <v>15108.79</v>
      </c>
    </row>
    <row r="4274" spans="1:8">
      <c r="A4274" t="s">
        <v>4588</v>
      </c>
      <c r="B4274" s="1">
        <v>45485</v>
      </c>
      <c r="C4274" t="s">
        <v>235</v>
      </c>
      <c r="D4274" t="s">
        <v>23</v>
      </c>
      <c r="E4274" t="s">
        <v>30</v>
      </c>
      <c r="F4274">
        <v>166852.59</v>
      </c>
      <c r="G4274">
        <v>2.65</v>
      </c>
      <c r="H4274">
        <v>62496.69</v>
      </c>
    </row>
    <row r="4275" spans="1:8">
      <c r="A4275" t="s">
        <v>4589</v>
      </c>
      <c r="B4275" s="1">
        <v>45863</v>
      </c>
      <c r="C4275" t="s">
        <v>700</v>
      </c>
      <c r="D4275" t="s">
        <v>39</v>
      </c>
      <c r="E4275" t="s">
        <v>17</v>
      </c>
      <c r="F4275">
        <v>236233.29</v>
      </c>
      <c r="G4275">
        <v>24.25</v>
      </c>
      <c r="H4275">
        <v>61138.18</v>
      </c>
    </row>
    <row r="4276" spans="1:8">
      <c r="A4276" t="s">
        <v>4590</v>
      </c>
      <c r="B4276" s="1">
        <v>45427</v>
      </c>
      <c r="C4276" t="s">
        <v>486</v>
      </c>
      <c r="D4276" t="s">
        <v>23</v>
      </c>
      <c r="E4276" t="s">
        <v>20</v>
      </c>
      <c r="F4276">
        <v>94871.02</v>
      </c>
      <c r="G4276">
        <v>24.31</v>
      </c>
      <c r="H4276">
        <v>46316.04</v>
      </c>
    </row>
    <row r="4277" spans="1:8">
      <c r="A4277" t="s">
        <v>4591</v>
      </c>
      <c r="B4277" s="1">
        <v>45311</v>
      </c>
      <c r="C4277" t="s">
        <v>886</v>
      </c>
      <c r="D4277" t="s">
        <v>14</v>
      </c>
      <c r="E4277" t="s">
        <v>30</v>
      </c>
      <c r="F4277">
        <v>48601.5</v>
      </c>
      <c r="G4277">
        <v>9.7200000000000006</v>
      </c>
      <c r="H4277">
        <v>12409.56</v>
      </c>
    </row>
    <row r="4278" spans="1:8">
      <c r="A4278" t="s">
        <v>4592</v>
      </c>
      <c r="B4278" s="1">
        <v>45889</v>
      </c>
      <c r="C4278" t="s">
        <v>102</v>
      </c>
      <c r="D4278" t="s">
        <v>23</v>
      </c>
      <c r="E4278" t="s">
        <v>17</v>
      </c>
      <c r="F4278">
        <v>214512.18</v>
      </c>
      <c r="G4278">
        <v>7.05</v>
      </c>
      <c r="H4278">
        <v>68535.39</v>
      </c>
    </row>
    <row r="4279" spans="1:8">
      <c r="A4279" t="s">
        <v>4593</v>
      </c>
      <c r="B4279" s="1">
        <v>45324</v>
      </c>
      <c r="C4279" t="s">
        <v>65</v>
      </c>
      <c r="D4279" t="s">
        <v>14</v>
      </c>
      <c r="E4279" t="s">
        <v>20</v>
      </c>
      <c r="F4279">
        <v>226554.4</v>
      </c>
      <c r="G4279">
        <v>4.3499999999999996</v>
      </c>
      <c r="H4279">
        <v>68211.06</v>
      </c>
    </row>
    <row r="4280" spans="1:8">
      <c r="A4280" t="s">
        <v>4594</v>
      </c>
      <c r="B4280" s="1">
        <v>45502</v>
      </c>
      <c r="C4280" t="s">
        <v>277</v>
      </c>
      <c r="D4280" t="s">
        <v>14</v>
      </c>
      <c r="E4280" t="s">
        <v>30</v>
      </c>
      <c r="F4280">
        <v>33090.800000000003</v>
      </c>
      <c r="G4280">
        <v>23.77</v>
      </c>
      <c r="H4280">
        <v>12981.64</v>
      </c>
    </row>
    <row r="4281" spans="1:8">
      <c r="A4281" t="s">
        <v>4595</v>
      </c>
      <c r="B4281" s="1">
        <v>45365</v>
      </c>
      <c r="C4281" t="s">
        <v>121</v>
      </c>
      <c r="D4281" t="s">
        <v>23</v>
      </c>
      <c r="E4281" t="s">
        <v>30</v>
      </c>
      <c r="F4281">
        <v>200632.78</v>
      </c>
      <c r="G4281">
        <v>13.14</v>
      </c>
      <c r="H4281">
        <v>69217.210000000006</v>
      </c>
    </row>
    <row r="4282" spans="1:8">
      <c r="A4282" t="s">
        <v>4596</v>
      </c>
      <c r="B4282" s="1">
        <v>45808</v>
      </c>
      <c r="C4282" t="s">
        <v>525</v>
      </c>
      <c r="D4282" t="s">
        <v>23</v>
      </c>
      <c r="E4282" t="s">
        <v>30</v>
      </c>
      <c r="F4282">
        <v>240040.84</v>
      </c>
      <c r="G4282">
        <v>7.2</v>
      </c>
      <c r="H4282">
        <v>119479.87</v>
      </c>
    </row>
    <row r="4283" spans="1:8">
      <c r="A4283" t="s">
        <v>4597</v>
      </c>
      <c r="B4283" s="1">
        <v>45583</v>
      </c>
      <c r="C4283" t="s">
        <v>142</v>
      </c>
      <c r="D4283" t="s">
        <v>14</v>
      </c>
      <c r="E4283" t="s">
        <v>17</v>
      </c>
      <c r="F4283">
        <v>115252.24</v>
      </c>
      <c r="G4283">
        <v>10.88</v>
      </c>
      <c r="H4283">
        <v>46402.99</v>
      </c>
    </row>
    <row r="4284" spans="1:8">
      <c r="A4284" t="s">
        <v>4598</v>
      </c>
      <c r="B4284" s="1">
        <v>45743</v>
      </c>
      <c r="C4284" t="s">
        <v>247</v>
      </c>
      <c r="D4284" t="s">
        <v>14</v>
      </c>
      <c r="E4284" t="s">
        <v>17</v>
      </c>
      <c r="F4284">
        <v>68179.399999999994</v>
      </c>
      <c r="G4284">
        <v>4.71</v>
      </c>
      <c r="H4284">
        <v>22153.95</v>
      </c>
    </row>
    <row r="4285" spans="1:8">
      <c r="A4285" t="s">
        <v>4599</v>
      </c>
      <c r="B4285" s="1">
        <v>45384</v>
      </c>
      <c r="C4285" t="s">
        <v>326</v>
      </c>
      <c r="D4285" t="s">
        <v>39</v>
      </c>
      <c r="E4285" t="s">
        <v>20</v>
      </c>
      <c r="F4285">
        <v>57042.35</v>
      </c>
      <c r="G4285">
        <v>3.69</v>
      </c>
      <c r="H4285">
        <v>15035.17</v>
      </c>
    </row>
    <row r="4286" spans="1:8">
      <c r="A4286" t="s">
        <v>4600</v>
      </c>
      <c r="B4286" s="1">
        <v>45825</v>
      </c>
      <c r="C4286" t="s">
        <v>447</v>
      </c>
      <c r="D4286" t="s">
        <v>39</v>
      </c>
      <c r="E4286" t="s">
        <v>17</v>
      </c>
      <c r="F4286">
        <v>117046.81</v>
      </c>
      <c r="G4286">
        <v>20.86</v>
      </c>
      <c r="H4286">
        <v>39493.42</v>
      </c>
    </row>
    <row r="4287" spans="1:8">
      <c r="A4287" t="s">
        <v>4601</v>
      </c>
      <c r="B4287" s="1">
        <v>45743</v>
      </c>
      <c r="C4287" t="s">
        <v>1151</v>
      </c>
      <c r="D4287" t="s">
        <v>39</v>
      </c>
      <c r="E4287" t="s">
        <v>17</v>
      </c>
      <c r="F4287">
        <v>16728.91</v>
      </c>
      <c r="G4287">
        <v>3.19</v>
      </c>
      <c r="H4287">
        <v>7357.85</v>
      </c>
    </row>
    <row r="4288" spans="1:8">
      <c r="A4288" t="s">
        <v>4602</v>
      </c>
      <c r="B4288" s="1">
        <v>45614</v>
      </c>
      <c r="C4288" t="s">
        <v>603</v>
      </c>
      <c r="D4288" t="s">
        <v>14</v>
      </c>
      <c r="E4288" t="s">
        <v>20</v>
      </c>
      <c r="F4288">
        <v>29889.58</v>
      </c>
      <c r="G4288">
        <v>11.29</v>
      </c>
      <c r="H4288">
        <v>11285.54</v>
      </c>
    </row>
    <row r="4289" spans="1:8">
      <c r="A4289" t="s">
        <v>4603</v>
      </c>
      <c r="B4289" s="1">
        <v>45683</v>
      </c>
      <c r="C4289" t="s">
        <v>95</v>
      </c>
      <c r="D4289" t="s">
        <v>23</v>
      </c>
      <c r="E4289" t="s">
        <v>11</v>
      </c>
      <c r="F4289">
        <v>200734.48</v>
      </c>
      <c r="G4289">
        <v>0.45</v>
      </c>
      <c r="H4289">
        <v>88140.01</v>
      </c>
    </row>
    <row r="4290" spans="1:8">
      <c r="A4290" t="s">
        <v>4604</v>
      </c>
      <c r="B4290" s="1">
        <v>45749</v>
      </c>
      <c r="C4290" t="s">
        <v>810</v>
      </c>
      <c r="D4290" t="s">
        <v>23</v>
      </c>
      <c r="E4290" t="s">
        <v>17</v>
      </c>
      <c r="F4290">
        <v>27203.360000000001</v>
      </c>
      <c r="G4290">
        <v>0.55000000000000004</v>
      </c>
      <c r="H4290">
        <v>9632.69</v>
      </c>
    </row>
    <row r="4291" spans="1:8">
      <c r="A4291" t="s">
        <v>4605</v>
      </c>
      <c r="B4291" s="1">
        <v>45545</v>
      </c>
      <c r="C4291" t="s">
        <v>98</v>
      </c>
      <c r="D4291" t="s">
        <v>10</v>
      </c>
      <c r="E4291" t="s">
        <v>17</v>
      </c>
      <c r="F4291">
        <v>169561.78</v>
      </c>
      <c r="G4291">
        <v>22.88</v>
      </c>
      <c r="H4291">
        <v>43431</v>
      </c>
    </row>
    <row r="4292" spans="1:8">
      <c r="A4292" t="s">
        <v>4606</v>
      </c>
      <c r="B4292" s="1">
        <v>45944</v>
      </c>
      <c r="C4292" t="s">
        <v>131</v>
      </c>
      <c r="D4292" t="s">
        <v>23</v>
      </c>
      <c r="E4292" t="s">
        <v>30</v>
      </c>
      <c r="F4292">
        <v>170433.51</v>
      </c>
      <c r="G4292">
        <v>10.43</v>
      </c>
      <c r="H4292">
        <v>80491.86</v>
      </c>
    </row>
    <row r="4293" spans="1:8">
      <c r="A4293" t="s">
        <v>4607</v>
      </c>
      <c r="B4293" s="1">
        <v>45430</v>
      </c>
      <c r="C4293" t="s">
        <v>1137</v>
      </c>
      <c r="D4293" t="s">
        <v>14</v>
      </c>
      <c r="E4293" t="s">
        <v>30</v>
      </c>
      <c r="F4293">
        <v>182889.1</v>
      </c>
      <c r="G4293">
        <v>22.9</v>
      </c>
      <c r="H4293">
        <v>80683.960000000006</v>
      </c>
    </row>
    <row r="4294" spans="1:8">
      <c r="A4294" t="s">
        <v>4608</v>
      </c>
      <c r="B4294" s="1">
        <v>45980</v>
      </c>
      <c r="C4294" t="s">
        <v>538</v>
      </c>
      <c r="D4294" t="s">
        <v>23</v>
      </c>
      <c r="E4294" t="s">
        <v>20</v>
      </c>
      <c r="F4294">
        <v>89870.89</v>
      </c>
      <c r="G4294">
        <v>14.13</v>
      </c>
      <c r="H4294">
        <v>48070.18</v>
      </c>
    </row>
    <row r="4295" spans="1:8">
      <c r="A4295" t="s">
        <v>4609</v>
      </c>
      <c r="B4295" s="1">
        <v>46007</v>
      </c>
      <c r="C4295" t="s">
        <v>293</v>
      </c>
      <c r="D4295" t="s">
        <v>39</v>
      </c>
      <c r="E4295" t="s">
        <v>20</v>
      </c>
      <c r="F4295">
        <v>222093.08</v>
      </c>
      <c r="G4295">
        <v>14.13</v>
      </c>
      <c r="H4295">
        <v>110461.75</v>
      </c>
    </row>
    <row r="4296" spans="1:8">
      <c r="A4296" t="s">
        <v>4610</v>
      </c>
      <c r="B4296" s="1">
        <v>45740</v>
      </c>
      <c r="C4296" t="s">
        <v>129</v>
      </c>
      <c r="D4296" t="s">
        <v>39</v>
      </c>
      <c r="E4296" t="s">
        <v>30</v>
      </c>
      <c r="F4296">
        <v>169875.81</v>
      </c>
      <c r="G4296">
        <v>24.62</v>
      </c>
      <c r="H4296">
        <v>56862.86</v>
      </c>
    </row>
    <row r="4297" spans="1:8">
      <c r="A4297" t="s">
        <v>4611</v>
      </c>
      <c r="B4297" s="1">
        <v>45604</v>
      </c>
      <c r="C4297" t="s">
        <v>1084</v>
      </c>
      <c r="D4297" t="s">
        <v>39</v>
      </c>
      <c r="E4297" t="s">
        <v>11</v>
      </c>
      <c r="F4297">
        <v>144520.32000000001</v>
      </c>
      <c r="G4297">
        <v>6.75</v>
      </c>
      <c r="H4297">
        <v>38832.93</v>
      </c>
    </row>
    <row r="4298" spans="1:8">
      <c r="A4298" t="s">
        <v>4612</v>
      </c>
      <c r="B4298" s="1">
        <v>45540</v>
      </c>
      <c r="C4298" t="s">
        <v>484</v>
      </c>
      <c r="D4298" t="s">
        <v>14</v>
      </c>
      <c r="E4298" t="s">
        <v>30</v>
      </c>
      <c r="F4298">
        <v>187433.79</v>
      </c>
      <c r="G4298">
        <v>1.84</v>
      </c>
      <c r="H4298">
        <v>60046.79</v>
      </c>
    </row>
    <row r="4299" spans="1:8">
      <c r="A4299" t="s">
        <v>4613</v>
      </c>
      <c r="B4299" s="1">
        <v>45856</v>
      </c>
      <c r="C4299" t="s">
        <v>636</v>
      </c>
      <c r="D4299" t="s">
        <v>14</v>
      </c>
      <c r="E4299" t="s">
        <v>30</v>
      </c>
      <c r="F4299">
        <v>18589.25</v>
      </c>
      <c r="G4299">
        <v>17.04</v>
      </c>
      <c r="H4299">
        <v>7278.92</v>
      </c>
    </row>
    <row r="4300" spans="1:8">
      <c r="A4300" t="s">
        <v>4614</v>
      </c>
      <c r="B4300" s="1">
        <v>45788</v>
      </c>
      <c r="C4300" t="s">
        <v>43</v>
      </c>
      <c r="D4300" t="s">
        <v>10</v>
      </c>
      <c r="E4300" t="s">
        <v>30</v>
      </c>
      <c r="F4300">
        <v>162738.57999999999</v>
      </c>
      <c r="G4300">
        <v>4.3099999999999996</v>
      </c>
      <c r="H4300">
        <v>48933.43</v>
      </c>
    </row>
    <row r="4301" spans="1:8">
      <c r="A4301" t="s">
        <v>4615</v>
      </c>
      <c r="B4301" s="1">
        <v>45850</v>
      </c>
      <c r="C4301" t="s">
        <v>430</v>
      </c>
      <c r="D4301" t="s">
        <v>14</v>
      </c>
      <c r="E4301" t="s">
        <v>20</v>
      </c>
      <c r="F4301">
        <v>139709.17000000001</v>
      </c>
      <c r="G4301">
        <v>20.32</v>
      </c>
      <c r="H4301">
        <v>61759.55</v>
      </c>
    </row>
    <row r="4302" spans="1:8">
      <c r="A4302" t="s">
        <v>4616</v>
      </c>
      <c r="B4302" s="1">
        <v>45868</v>
      </c>
      <c r="C4302" t="s">
        <v>198</v>
      </c>
      <c r="D4302" t="s">
        <v>14</v>
      </c>
      <c r="E4302" t="s">
        <v>11</v>
      </c>
      <c r="F4302">
        <v>228777.93</v>
      </c>
      <c r="G4302">
        <v>21.88</v>
      </c>
      <c r="H4302">
        <v>124049.97</v>
      </c>
    </row>
    <row r="4303" spans="1:8">
      <c r="A4303" t="s">
        <v>4617</v>
      </c>
      <c r="B4303" s="1">
        <v>45758</v>
      </c>
      <c r="C4303" t="s">
        <v>608</v>
      </c>
      <c r="D4303" t="s">
        <v>10</v>
      </c>
      <c r="E4303" t="s">
        <v>30</v>
      </c>
      <c r="F4303">
        <v>99985.61</v>
      </c>
      <c r="G4303">
        <v>1.68</v>
      </c>
      <c r="H4303">
        <v>30704.11</v>
      </c>
    </row>
    <row r="4304" spans="1:8">
      <c r="A4304" t="s">
        <v>4618</v>
      </c>
      <c r="B4304" s="1">
        <v>45993</v>
      </c>
      <c r="C4304" t="s">
        <v>207</v>
      </c>
      <c r="D4304" t="s">
        <v>23</v>
      </c>
      <c r="E4304" t="s">
        <v>17</v>
      </c>
      <c r="F4304">
        <v>19090.7</v>
      </c>
      <c r="G4304">
        <v>6.15</v>
      </c>
      <c r="H4304">
        <v>10114.33</v>
      </c>
    </row>
    <row r="4305" spans="1:8">
      <c r="A4305" t="s">
        <v>4619</v>
      </c>
      <c r="B4305" s="1">
        <v>45771</v>
      </c>
      <c r="C4305" t="s">
        <v>700</v>
      </c>
      <c r="D4305" t="s">
        <v>23</v>
      </c>
      <c r="E4305" t="s">
        <v>17</v>
      </c>
      <c r="F4305">
        <v>34385.11</v>
      </c>
      <c r="G4305">
        <v>9.0399999999999991</v>
      </c>
      <c r="H4305">
        <v>13024.84</v>
      </c>
    </row>
    <row r="4306" spans="1:8">
      <c r="A4306" t="s">
        <v>4620</v>
      </c>
      <c r="B4306" s="1">
        <v>45342</v>
      </c>
      <c r="C4306" t="s">
        <v>174</v>
      </c>
      <c r="D4306" t="s">
        <v>39</v>
      </c>
      <c r="E4306" t="s">
        <v>20</v>
      </c>
      <c r="F4306">
        <v>54988.41</v>
      </c>
      <c r="G4306">
        <v>0.99</v>
      </c>
      <c r="H4306">
        <v>24038.67</v>
      </c>
    </row>
    <row r="4307" spans="1:8">
      <c r="A4307" t="s">
        <v>4621</v>
      </c>
      <c r="B4307" s="1">
        <v>45872</v>
      </c>
      <c r="C4307" t="s">
        <v>163</v>
      </c>
      <c r="D4307" t="s">
        <v>39</v>
      </c>
      <c r="E4307" t="s">
        <v>20</v>
      </c>
      <c r="F4307">
        <v>204339.21</v>
      </c>
      <c r="G4307">
        <v>19.989999999999998</v>
      </c>
      <c r="H4307">
        <v>52838.27</v>
      </c>
    </row>
    <row r="4308" spans="1:8">
      <c r="A4308" t="s">
        <v>4622</v>
      </c>
      <c r="B4308" s="1">
        <v>45495</v>
      </c>
      <c r="C4308" t="s">
        <v>298</v>
      </c>
      <c r="D4308" t="s">
        <v>23</v>
      </c>
      <c r="E4308" t="s">
        <v>11</v>
      </c>
      <c r="F4308">
        <v>49607.88</v>
      </c>
      <c r="G4308">
        <v>6.58</v>
      </c>
      <c r="H4308">
        <v>26309.48</v>
      </c>
    </row>
    <row r="4309" spans="1:8">
      <c r="A4309" t="s">
        <v>4623</v>
      </c>
      <c r="B4309" s="1">
        <v>45845</v>
      </c>
      <c r="C4309" t="s">
        <v>282</v>
      </c>
      <c r="D4309" t="s">
        <v>10</v>
      </c>
      <c r="E4309" t="s">
        <v>30</v>
      </c>
      <c r="F4309">
        <v>99480.39</v>
      </c>
      <c r="G4309">
        <v>18.38</v>
      </c>
      <c r="H4309">
        <v>54245.63</v>
      </c>
    </row>
    <row r="4310" spans="1:8">
      <c r="A4310" t="s">
        <v>4624</v>
      </c>
      <c r="B4310" s="1">
        <v>45847</v>
      </c>
      <c r="C4310" t="s">
        <v>507</v>
      </c>
      <c r="D4310" t="s">
        <v>14</v>
      </c>
      <c r="E4310" t="s">
        <v>20</v>
      </c>
      <c r="F4310">
        <v>125284.19</v>
      </c>
      <c r="G4310">
        <v>4.45</v>
      </c>
      <c r="H4310">
        <v>31746.1</v>
      </c>
    </row>
    <row r="4311" spans="1:8">
      <c r="A4311" t="s">
        <v>4625</v>
      </c>
      <c r="B4311" s="1">
        <v>45549</v>
      </c>
      <c r="C4311" t="s">
        <v>964</v>
      </c>
      <c r="D4311" t="s">
        <v>39</v>
      </c>
      <c r="E4311" t="s">
        <v>11</v>
      </c>
      <c r="F4311">
        <v>102581.35</v>
      </c>
      <c r="G4311">
        <v>11.34</v>
      </c>
      <c r="H4311">
        <v>42169.39</v>
      </c>
    </row>
    <row r="4312" spans="1:8">
      <c r="A4312" t="s">
        <v>4626</v>
      </c>
      <c r="B4312" s="1">
        <v>45426</v>
      </c>
      <c r="C4312" t="s">
        <v>471</v>
      </c>
      <c r="D4312" t="s">
        <v>14</v>
      </c>
      <c r="E4312" t="s">
        <v>11</v>
      </c>
      <c r="F4312">
        <v>30754.67</v>
      </c>
      <c r="G4312">
        <v>8.9700000000000006</v>
      </c>
      <c r="H4312">
        <v>16833.54</v>
      </c>
    </row>
    <row r="4313" spans="1:8">
      <c r="A4313" t="s">
        <v>4627</v>
      </c>
      <c r="B4313" s="1">
        <v>45654</v>
      </c>
      <c r="C4313" t="s">
        <v>1458</v>
      </c>
      <c r="D4313" t="s">
        <v>14</v>
      </c>
      <c r="E4313" t="s">
        <v>20</v>
      </c>
      <c r="F4313">
        <v>43432.97</v>
      </c>
      <c r="G4313">
        <v>11.06</v>
      </c>
      <c r="H4313">
        <v>22776.080000000002</v>
      </c>
    </row>
    <row r="4314" spans="1:8">
      <c r="A4314" t="s">
        <v>4628</v>
      </c>
      <c r="B4314" s="1">
        <v>45347</v>
      </c>
      <c r="C4314" t="s">
        <v>486</v>
      </c>
      <c r="D4314" t="s">
        <v>23</v>
      </c>
      <c r="E4314" t="s">
        <v>30</v>
      </c>
      <c r="F4314">
        <v>32527.88</v>
      </c>
      <c r="G4314">
        <v>1.1000000000000001</v>
      </c>
      <c r="H4314">
        <v>12827.03</v>
      </c>
    </row>
    <row r="4315" spans="1:8">
      <c r="A4315" t="s">
        <v>4629</v>
      </c>
      <c r="B4315" s="1">
        <v>45454</v>
      </c>
      <c r="C4315" t="s">
        <v>303</v>
      </c>
      <c r="D4315" t="s">
        <v>39</v>
      </c>
      <c r="E4315" t="s">
        <v>17</v>
      </c>
      <c r="F4315">
        <v>192890.76</v>
      </c>
      <c r="G4315">
        <v>8.2799999999999994</v>
      </c>
      <c r="H4315">
        <v>48739.839999999997</v>
      </c>
    </row>
    <row r="4316" spans="1:8">
      <c r="A4316" t="s">
        <v>4630</v>
      </c>
      <c r="B4316" s="1">
        <v>45830</v>
      </c>
      <c r="C4316" t="s">
        <v>108</v>
      </c>
      <c r="D4316" t="s">
        <v>10</v>
      </c>
      <c r="E4316" t="s">
        <v>17</v>
      </c>
      <c r="F4316">
        <v>155056.73000000001</v>
      </c>
      <c r="G4316">
        <v>5.59</v>
      </c>
      <c r="H4316">
        <v>73919.41</v>
      </c>
    </row>
    <row r="4317" spans="1:8">
      <c r="A4317" t="s">
        <v>4631</v>
      </c>
      <c r="B4317" s="1">
        <v>45734</v>
      </c>
      <c r="C4317" t="s">
        <v>442</v>
      </c>
      <c r="D4317" t="s">
        <v>10</v>
      </c>
      <c r="E4317" t="s">
        <v>20</v>
      </c>
      <c r="F4317">
        <v>249312.59</v>
      </c>
      <c r="G4317">
        <v>7.34</v>
      </c>
      <c r="H4317">
        <v>136925.63</v>
      </c>
    </row>
    <row r="4318" spans="1:8">
      <c r="A4318" t="s">
        <v>4632</v>
      </c>
      <c r="B4318" s="1">
        <v>45783</v>
      </c>
      <c r="C4318" t="s">
        <v>744</v>
      </c>
      <c r="D4318" t="s">
        <v>39</v>
      </c>
      <c r="E4318" t="s">
        <v>20</v>
      </c>
      <c r="F4318">
        <v>58530.2</v>
      </c>
      <c r="G4318">
        <v>21.63</v>
      </c>
      <c r="H4318">
        <v>22380.86</v>
      </c>
    </row>
    <row r="4319" spans="1:8">
      <c r="A4319" t="s">
        <v>4633</v>
      </c>
      <c r="B4319" s="1">
        <v>45426</v>
      </c>
      <c r="C4319" t="s">
        <v>217</v>
      </c>
      <c r="D4319" t="s">
        <v>39</v>
      </c>
      <c r="E4319" t="s">
        <v>17</v>
      </c>
      <c r="F4319">
        <v>40541.800000000003</v>
      </c>
      <c r="G4319">
        <v>16.91</v>
      </c>
      <c r="H4319">
        <v>14686.06</v>
      </c>
    </row>
    <row r="4320" spans="1:8">
      <c r="A4320" t="s">
        <v>4634</v>
      </c>
      <c r="B4320" s="1">
        <v>45338</v>
      </c>
      <c r="C4320" t="s">
        <v>51</v>
      </c>
      <c r="D4320" t="s">
        <v>10</v>
      </c>
      <c r="E4320" t="s">
        <v>30</v>
      </c>
      <c r="F4320">
        <v>28599.41</v>
      </c>
      <c r="G4320">
        <v>8.2100000000000009</v>
      </c>
      <c r="H4320">
        <v>13240.07</v>
      </c>
    </row>
    <row r="4321" spans="1:8">
      <c r="A4321" t="s">
        <v>4635</v>
      </c>
      <c r="B4321" s="1">
        <v>45325</v>
      </c>
      <c r="C4321" t="s">
        <v>477</v>
      </c>
      <c r="D4321" t="s">
        <v>39</v>
      </c>
      <c r="E4321" t="s">
        <v>20</v>
      </c>
      <c r="F4321">
        <v>144818.12</v>
      </c>
      <c r="G4321">
        <v>21.07</v>
      </c>
      <c r="H4321">
        <v>73638.600000000006</v>
      </c>
    </row>
    <row r="4322" spans="1:8">
      <c r="A4322" t="s">
        <v>4636</v>
      </c>
      <c r="B4322" s="1">
        <v>45368</v>
      </c>
      <c r="C4322" t="s">
        <v>979</v>
      </c>
      <c r="D4322" t="s">
        <v>39</v>
      </c>
      <c r="E4322" t="s">
        <v>17</v>
      </c>
      <c r="F4322">
        <v>12294.54</v>
      </c>
      <c r="G4322">
        <v>15.35</v>
      </c>
      <c r="H4322">
        <v>6048.54</v>
      </c>
    </row>
    <row r="4323" spans="1:8">
      <c r="A4323" t="s">
        <v>4637</v>
      </c>
      <c r="B4323" s="1">
        <v>45789</v>
      </c>
      <c r="C4323" t="s">
        <v>522</v>
      </c>
      <c r="D4323" t="s">
        <v>14</v>
      </c>
      <c r="E4323" t="s">
        <v>11</v>
      </c>
      <c r="F4323">
        <v>153869.57999999999</v>
      </c>
      <c r="G4323">
        <v>2.41</v>
      </c>
      <c r="H4323">
        <v>51504.6</v>
      </c>
    </row>
    <row r="4324" spans="1:8">
      <c r="A4324" t="s">
        <v>4638</v>
      </c>
      <c r="B4324" s="1">
        <v>46020</v>
      </c>
      <c r="C4324" t="s">
        <v>34</v>
      </c>
      <c r="D4324" t="s">
        <v>14</v>
      </c>
      <c r="E4324" t="s">
        <v>30</v>
      </c>
      <c r="F4324">
        <v>71656.42</v>
      </c>
      <c r="G4324">
        <v>0.75</v>
      </c>
      <c r="H4324">
        <v>27814.11</v>
      </c>
    </row>
    <row r="4325" spans="1:8">
      <c r="A4325" t="s">
        <v>4639</v>
      </c>
      <c r="B4325" s="1">
        <v>46004</v>
      </c>
      <c r="C4325" t="s">
        <v>475</v>
      </c>
      <c r="D4325" t="s">
        <v>10</v>
      </c>
      <c r="E4325" t="s">
        <v>11</v>
      </c>
      <c r="F4325">
        <v>73136.759999999995</v>
      </c>
      <c r="G4325">
        <v>3.59</v>
      </c>
      <c r="H4325">
        <v>27232.38</v>
      </c>
    </row>
    <row r="4326" spans="1:8">
      <c r="A4326" t="s">
        <v>4640</v>
      </c>
      <c r="B4326" s="1">
        <v>45840</v>
      </c>
      <c r="C4326" t="s">
        <v>198</v>
      </c>
      <c r="D4326" t="s">
        <v>10</v>
      </c>
      <c r="E4326" t="s">
        <v>20</v>
      </c>
      <c r="F4326">
        <v>89082.97</v>
      </c>
      <c r="G4326">
        <v>6.44</v>
      </c>
      <c r="H4326">
        <v>41247.72</v>
      </c>
    </row>
    <row r="4327" spans="1:8">
      <c r="A4327" t="s">
        <v>4641</v>
      </c>
      <c r="B4327" s="1">
        <v>45964</v>
      </c>
      <c r="C4327" t="s">
        <v>320</v>
      </c>
      <c r="D4327" t="s">
        <v>14</v>
      </c>
      <c r="E4327" t="s">
        <v>11</v>
      </c>
      <c r="F4327">
        <v>219629.5</v>
      </c>
      <c r="G4327">
        <v>10.37</v>
      </c>
      <c r="H4327">
        <v>93658.89</v>
      </c>
    </row>
    <row r="4328" spans="1:8">
      <c r="A4328" t="s">
        <v>4642</v>
      </c>
      <c r="B4328" s="1">
        <v>45606</v>
      </c>
      <c r="C4328" t="s">
        <v>184</v>
      </c>
      <c r="D4328" t="s">
        <v>23</v>
      </c>
      <c r="E4328" t="s">
        <v>11</v>
      </c>
      <c r="F4328">
        <v>149778.14000000001</v>
      </c>
      <c r="G4328">
        <v>10.83</v>
      </c>
      <c r="H4328">
        <v>67854.12</v>
      </c>
    </row>
    <row r="4329" spans="1:8">
      <c r="A4329" t="s">
        <v>4643</v>
      </c>
      <c r="B4329" s="1">
        <v>45582</v>
      </c>
      <c r="C4329" t="s">
        <v>628</v>
      </c>
      <c r="D4329" t="s">
        <v>14</v>
      </c>
      <c r="E4329" t="s">
        <v>30</v>
      </c>
      <c r="F4329">
        <v>96161.54</v>
      </c>
      <c r="G4329">
        <v>2.72</v>
      </c>
      <c r="H4329">
        <v>38804.25</v>
      </c>
    </row>
    <row r="4330" spans="1:8">
      <c r="A4330" t="s">
        <v>4644</v>
      </c>
      <c r="B4330" s="1">
        <v>45294</v>
      </c>
      <c r="C4330" t="s">
        <v>286</v>
      </c>
      <c r="D4330" t="s">
        <v>14</v>
      </c>
      <c r="E4330" t="s">
        <v>20</v>
      </c>
      <c r="F4330">
        <v>126632.41</v>
      </c>
      <c r="G4330">
        <v>23.6</v>
      </c>
      <c r="H4330">
        <v>43379.79</v>
      </c>
    </row>
    <row r="4331" spans="1:8">
      <c r="A4331" t="s">
        <v>4645</v>
      </c>
      <c r="B4331" s="1">
        <v>45765</v>
      </c>
      <c r="C4331" t="s">
        <v>150</v>
      </c>
      <c r="D4331" t="s">
        <v>14</v>
      </c>
      <c r="E4331" t="s">
        <v>11</v>
      </c>
      <c r="F4331">
        <v>149321.26</v>
      </c>
      <c r="G4331">
        <v>24.77</v>
      </c>
      <c r="H4331">
        <v>55539.18</v>
      </c>
    </row>
    <row r="4332" spans="1:8">
      <c r="A4332" t="s">
        <v>4646</v>
      </c>
      <c r="B4332" s="1">
        <v>45996</v>
      </c>
      <c r="C4332" t="s">
        <v>1204</v>
      </c>
      <c r="D4332" t="s">
        <v>14</v>
      </c>
      <c r="E4332" t="s">
        <v>20</v>
      </c>
      <c r="F4332">
        <v>140495.85</v>
      </c>
      <c r="G4332">
        <v>14.28</v>
      </c>
      <c r="H4332">
        <v>37060.67</v>
      </c>
    </row>
    <row r="4333" spans="1:8">
      <c r="A4333" t="s">
        <v>4647</v>
      </c>
      <c r="B4333" s="1">
        <v>45961</v>
      </c>
      <c r="C4333" t="s">
        <v>111</v>
      </c>
      <c r="D4333" t="s">
        <v>14</v>
      </c>
      <c r="E4333" t="s">
        <v>11</v>
      </c>
      <c r="F4333">
        <v>192423.93</v>
      </c>
      <c r="G4333">
        <v>17.079999999999998</v>
      </c>
      <c r="H4333">
        <v>89989.02</v>
      </c>
    </row>
    <row r="4334" spans="1:8">
      <c r="A4334" t="s">
        <v>4648</v>
      </c>
      <c r="B4334" s="1">
        <v>45513</v>
      </c>
      <c r="C4334" t="s">
        <v>522</v>
      </c>
      <c r="D4334" t="s">
        <v>14</v>
      </c>
      <c r="E4334" t="s">
        <v>11</v>
      </c>
      <c r="F4334">
        <v>236685.11</v>
      </c>
      <c r="G4334">
        <v>14.64</v>
      </c>
      <c r="H4334">
        <v>88436.02</v>
      </c>
    </row>
    <row r="4335" spans="1:8">
      <c r="A4335" t="s">
        <v>4649</v>
      </c>
      <c r="B4335" s="1">
        <v>45309</v>
      </c>
      <c r="C4335" t="s">
        <v>439</v>
      </c>
      <c r="D4335" t="s">
        <v>14</v>
      </c>
      <c r="E4335" t="s">
        <v>20</v>
      </c>
      <c r="F4335">
        <v>128607.41</v>
      </c>
      <c r="G4335">
        <v>23.88</v>
      </c>
      <c r="H4335">
        <v>38901.67</v>
      </c>
    </row>
    <row r="4336" spans="1:8">
      <c r="A4336" t="s">
        <v>4650</v>
      </c>
      <c r="B4336" s="1">
        <v>45513</v>
      </c>
      <c r="C4336" t="s">
        <v>1146</v>
      </c>
      <c r="D4336" t="s">
        <v>23</v>
      </c>
      <c r="E4336" t="s">
        <v>17</v>
      </c>
      <c r="F4336">
        <v>71138.42</v>
      </c>
      <c r="G4336">
        <v>19.28</v>
      </c>
      <c r="H4336">
        <v>21275.79</v>
      </c>
    </row>
    <row r="4337" spans="1:8">
      <c r="A4337" t="s">
        <v>4651</v>
      </c>
      <c r="B4337" s="1">
        <v>45634</v>
      </c>
      <c r="C4337" t="s">
        <v>229</v>
      </c>
      <c r="D4337" t="s">
        <v>23</v>
      </c>
      <c r="E4337" t="s">
        <v>30</v>
      </c>
      <c r="F4337">
        <v>41378.32</v>
      </c>
      <c r="G4337">
        <v>0.1</v>
      </c>
      <c r="H4337">
        <v>21173.11</v>
      </c>
    </row>
    <row r="4338" spans="1:8">
      <c r="A4338" t="s">
        <v>4652</v>
      </c>
      <c r="B4338" s="1">
        <v>45534</v>
      </c>
      <c r="C4338" t="s">
        <v>837</v>
      </c>
      <c r="D4338" t="s">
        <v>39</v>
      </c>
      <c r="E4338" t="s">
        <v>20</v>
      </c>
      <c r="F4338">
        <v>33574.629999999997</v>
      </c>
      <c r="G4338">
        <v>5.8</v>
      </c>
      <c r="H4338">
        <v>18091.009999999998</v>
      </c>
    </row>
    <row r="4339" spans="1:8">
      <c r="A4339" t="s">
        <v>4653</v>
      </c>
      <c r="B4339" s="1">
        <v>45853</v>
      </c>
      <c r="C4339" t="s">
        <v>522</v>
      </c>
      <c r="D4339" t="s">
        <v>10</v>
      </c>
      <c r="E4339" t="s">
        <v>30</v>
      </c>
      <c r="F4339">
        <v>208353.65</v>
      </c>
      <c r="G4339">
        <v>18.55</v>
      </c>
      <c r="H4339">
        <v>110817.11</v>
      </c>
    </row>
    <row r="4340" spans="1:8">
      <c r="A4340" t="s">
        <v>4654</v>
      </c>
      <c r="B4340" s="1">
        <v>45990</v>
      </c>
      <c r="C4340" t="s">
        <v>455</v>
      </c>
      <c r="D4340" t="s">
        <v>39</v>
      </c>
      <c r="E4340" t="s">
        <v>11</v>
      </c>
      <c r="F4340">
        <v>196224.38</v>
      </c>
      <c r="G4340">
        <v>22.29</v>
      </c>
      <c r="H4340">
        <v>61676.69</v>
      </c>
    </row>
    <row r="4341" spans="1:8">
      <c r="A4341" t="s">
        <v>4655</v>
      </c>
      <c r="B4341" s="1">
        <v>45992</v>
      </c>
      <c r="C4341" t="s">
        <v>842</v>
      </c>
      <c r="D4341" t="s">
        <v>23</v>
      </c>
      <c r="E4341" t="s">
        <v>11</v>
      </c>
      <c r="F4341">
        <v>40017.279999999999</v>
      </c>
      <c r="G4341">
        <v>14.63</v>
      </c>
      <c r="H4341">
        <v>17228.59</v>
      </c>
    </row>
    <row r="4342" spans="1:8">
      <c r="A4342" t="s">
        <v>4656</v>
      </c>
      <c r="B4342" s="1">
        <v>45400</v>
      </c>
      <c r="C4342" t="s">
        <v>610</v>
      </c>
      <c r="D4342" t="s">
        <v>10</v>
      </c>
      <c r="E4342" t="s">
        <v>20</v>
      </c>
      <c r="F4342">
        <v>232311.24</v>
      </c>
      <c r="G4342">
        <v>21.47</v>
      </c>
      <c r="H4342">
        <v>103380.1</v>
      </c>
    </row>
    <row r="4343" spans="1:8">
      <c r="A4343" t="s">
        <v>4657</v>
      </c>
      <c r="B4343" s="1">
        <v>45639</v>
      </c>
      <c r="C4343" t="s">
        <v>311</v>
      </c>
      <c r="D4343" t="s">
        <v>23</v>
      </c>
      <c r="E4343" t="s">
        <v>30</v>
      </c>
      <c r="F4343">
        <v>64950.76</v>
      </c>
      <c r="G4343">
        <v>8.32</v>
      </c>
      <c r="H4343">
        <v>22501.71</v>
      </c>
    </row>
    <row r="4344" spans="1:8">
      <c r="A4344" t="s">
        <v>4658</v>
      </c>
      <c r="B4344" s="1">
        <v>45617</v>
      </c>
      <c r="C4344" t="s">
        <v>667</v>
      </c>
      <c r="D4344" t="s">
        <v>39</v>
      </c>
      <c r="E4344" t="s">
        <v>17</v>
      </c>
      <c r="F4344">
        <v>101652.82</v>
      </c>
      <c r="G4344">
        <v>10.42</v>
      </c>
      <c r="H4344">
        <v>35978.51</v>
      </c>
    </row>
    <row r="4345" spans="1:8">
      <c r="A4345" t="s">
        <v>4659</v>
      </c>
      <c r="B4345" s="1">
        <v>45842</v>
      </c>
      <c r="C4345" t="s">
        <v>979</v>
      </c>
      <c r="D4345" t="s">
        <v>10</v>
      </c>
      <c r="E4345" t="s">
        <v>30</v>
      </c>
      <c r="F4345">
        <v>14642.74</v>
      </c>
      <c r="G4345">
        <v>19.22</v>
      </c>
      <c r="H4345">
        <v>7751.61</v>
      </c>
    </row>
    <row r="4346" spans="1:8">
      <c r="A4346" t="s">
        <v>4660</v>
      </c>
      <c r="B4346" s="1">
        <v>45513</v>
      </c>
      <c r="C4346" t="s">
        <v>473</v>
      </c>
      <c r="D4346" t="s">
        <v>10</v>
      </c>
      <c r="E4346" t="s">
        <v>17</v>
      </c>
      <c r="F4346">
        <v>83923.88</v>
      </c>
      <c r="G4346">
        <v>4.18</v>
      </c>
      <c r="H4346">
        <v>24626.84</v>
      </c>
    </row>
    <row r="4347" spans="1:8">
      <c r="A4347" t="s">
        <v>4661</v>
      </c>
      <c r="B4347" s="1">
        <v>45947</v>
      </c>
      <c r="C4347" t="s">
        <v>525</v>
      </c>
      <c r="D4347" t="s">
        <v>10</v>
      </c>
      <c r="E4347" t="s">
        <v>30</v>
      </c>
      <c r="F4347">
        <v>14954.5</v>
      </c>
      <c r="G4347">
        <v>22.36</v>
      </c>
      <c r="H4347">
        <v>4497.82</v>
      </c>
    </row>
    <row r="4348" spans="1:8">
      <c r="A4348" t="s">
        <v>4662</v>
      </c>
      <c r="B4348" s="1">
        <v>45965</v>
      </c>
      <c r="C4348" t="s">
        <v>224</v>
      </c>
      <c r="D4348" t="s">
        <v>10</v>
      </c>
      <c r="E4348" t="s">
        <v>30</v>
      </c>
      <c r="F4348">
        <v>208575.13</v>
      </c>
      <c r="G4348">
        <v>15.06</v>
      </c>
      <c r="H4348">
        <v>69284.27</v>
      </c>
    </row>
    <row r="4349" spans="1:8">
      <c r="A4349" t="s">
        <v>4663</v>
      </c>
      <c r="B4349" s="1">
        <v>45744</v>
      </c>
      <c r="C4349" t="s">
        <v>525</v>
      </c>
      <c r="D4349" t="s">
        <v>23</v>
      </c>
      <c r="E4349" t="s">
        <v>11</v>
      </c>
      <c r="F4349">
        <v>23003.599999999999</v>
      </c>
      <c r="G4349">
        <v>23.3</v>
      </c>
      <c r="H4349">
        <v>6845.26</v>
      </c>
    </row>
    <row r="4350" spans="1:8">
      <c r="A4350" t="s">
        <v>4664</v>
      </c>
      <c r="B4350" s="1">
        <v>45988</v>
      </c>
      <c r="C4350" t="s">
        <v>361</v>
      </c>
      <c r="D4350" t="s">
        <v>39</v>
      </c>
      <c r="E4350" t="s">
        <v>20</v>
      </c>
      <c r="F4350">
        <v>11381.7</v>
      </c>
      <c r="G4350">
        <v>19.36</v>
      </c>
      <c r="H4350">
        <v>6209.58</v>
      </c>
    </row>
    <row r="4351" spans="1:8">
      <c r="A4351" t="s">
        <v>4665</v>
      </c>
      <c r="B4351" s="1">
        <v>45892</v>
      </c>
      <c r="C4351" t="s">
        <v>81</v>
      </c>
      <c r="D4351" t="s">
        <v>23</v>
      </c>
      <c r="E4351" t="s">
        <v>20</v>
      </c>
      <c r="F4351">
        <v>145671.04999999999</v>
      </c>
      <c r="G4351">
        <v>5.69</v>
      </c>
      <c r="H4351">
        <v>69262.02</v>
      </c>
    </row>
    <row r="4352" spans="1:8">
      <c r="A4352" t="s">
        <v>4666</v>
      </c>
      <c r="B4352" s="1">
        <v>45786</v>
      </c>
      <c r="C4352" t="s">
        <v>1458</v>
      </c>
      <c r="D4352" t="s">
        <v>39</v>
      </c>
      <c r="E4352" t="s">
        <v>17</v>
      </c>
      <c r="F4352">
        <v>196558.2</v>
      </c>
      <c r="G4352">
        <v>0.67</v>
      </c>
      <c r="H4352">
        <v>79048.539999999994</v>
      </c>
    </row>
    <row r="4353" spans="1:8">
      <c r="A4353" t="s">
        <v>4667</v>
      </c>
      <c r="B4353" s="1">
        <v>45570</v>
      </c>
      <c r="C4353" t="s">
        <v>810</v>
      </c>
      <c r="D4353" t="s">
        <v>39</v>
      </c>
      <c r="E4353" t="s">
        <v>11</v>
      </c>
      <c r="F4353">
        <v>92863.1</v>
      </c>
      <c r="G4353">
        <v>20.56</v>
      </c>
      <c r="H4353">
        <v>33771.53</v>
      </c>
    </row>
    <row r="4354" spans="1:8">
      <c r="A4354" t="s">
        <v>4668</v>
      </c>
      <c r="B4354" s="1">
        <v>45874</v>
      </c>
      <c r="C4354" t="s">
        <v>419</v>
      </c>
      <c r="D4354" t="s">
        <v>39</v>
      </c>
      <c r="E4354" t="s">
        <v>11</v>
      </c>
      <c r="F4354">
        <v>130210.88</v>
      </c>
      <c r="G4354">
        <v>22.12</v>
      </c>
      <c r="H4354">
        <v>59187.26</v>
      </c>
    </row>
    <row r="4355" spans="1:8">
      <c r="A4355" t="s">
        <v>4669</v>
      </c>
      <c r="B4355" s="1">
        <v>45402</v>
      </c>
      <c r="C4355" t="s">
        <v>29</v>
      </c>
      <c r="D4355" t="s">
        <v>10</v>
      </c>
      <c r="E4355" t="s">
        <v>17</v>
      </c>
      <c r="F4355">
        <v>234475.89</v>
      </c>
      <c r="G4355">
        <v>3.26</v>
      </c>
      <c r="H4355">
        <v>64824.07</v>
      </c>
    </row>
    <row r="4356" spans="1:8">
      <c r="A4356" t="s">
        <v>4670</v>
      </c>
      <c r="B4356" s="1">
        <v>46004</v>
      </c>
      <c r="C4356" t="s">
        <v>442</v>
      </c>
      <c r="D4356" t="s">
        <v>23</v>
      </c>
      <c r="E4356" t="s">
        <v>20</v>
      </c>
      <c r="F4356">
        <v>62677.32</v>
      </c>
      <c r="G4356">
        <v>23.31</v>
      </c>
      <c r="H4356">
        <v>16096.54</v>
      </c>
    </row>
    <row r="4357" spans="1:8">
      <c r="A4357" t="s">
        <v>4671</v>
      </c>
      <c r="B4357" s="1">
        <v>45686</v>
      </c>
      <c r="C4357" t="s">
        <v>1140</v>
      </c>
      <c r="D4357" t="s">
        <v>39</v>
      </c>
      <c r="E4357" t="s">
        <v>11</v>
      </c>
      <c r="F4357">
        <v>218964.14</v>
      </c>
      <c r="G4357">
        <v>3.79</v>
      </c>
      <c r="H4357">
        <v>76901.84</v>
      </c>
    </row>
    <row r="4358" spans="1:8">
      <c r="A4358" t="s">
        <v>4672</v>
      </c>
      <c r="B4358" s="1">
        <v>45465</v>
      </c>
      <c r="C4358" t="s">
        <v>954</v>
      </c>
      <c r="D4358" t="s">
        <v>10</v>
      </c>
      <c r="E4358" t="s">
        <v>30</v>
      </c>
      <c r="F4358">
        <v>189569.56</v>
      </c>
      <c r="G4358">
        <v>2.2000000000000002</v>
      </c>
      <c r="H4358">
        <v>72949.66</v>
      </c>
    </row>
    <row r="4359" spans="1:8">
      <c r="A4359" t="s">
        <v>4673</v>
      </c>
      <c r="B4359" s="1">
        <v>45366</v>
      </c>
      <c r="C4359" t="s">
        <v>204</v>
      </c>
      <c r="D4359" t="s">
        <v>23</v>
      </c>
      <c r="E4359" t="s">
        <v>11</v>
      </c>
      <c r="F4359">
        <v>57215.29</v>
      </c>
      <c r="G4359">
        <v>7.72</v>
      </c>
      <c r="H4359">
        <v>17432.990000000002</v>
      </c>
    </row>
    <row r="4360" spans="1:8">
      <c r="A4360" t="s">
        <v>4674</v>
      </c>
      <c r="B4360" s="1">
        <v>45662</v>
      </c>
      <c r="C4360" t="s">
        <v>833</v>
      </c>
      <c r="D4360" t="s">
        <v>39</v>
      </c>
      <c r="E4360" t="s">
        <v>11</v>
      </c>
      <c r="F4360">
        <v>65760.710000000006</v>
      </c>
      <c r="G4360">
        <v>22.28</v>
      </c>
      <c r="H4360">
        <v>33685.550000000003</v>
      </c>
    </row>
    <row r="4361" spans="1:8">
      <c r="A4361" t="s">
        <v>4675</v>
      </c>
      <c r="B4361" s="1">
        <v>45654</v>
      </c>
      <c r="C4361" t="s">
        <v>496</v>
      </c>
      <c r="D4361" t="s">
        <v>10</v>
      </c>
      <c r="E4361" t="s">
        <v>11</v>
      </c>
      <c r="F4361">
        <v>165456.07999999999</v>
      </c>
      <c r="G4361">
        <v>11.57</v>
      </c>
      <c r="H4361">
        <v>65156.92</v>
      </c>
    </row>
    <row r="4362" spans="1:8">
      <c r="A4362" t="s">
        <v>4676</v>
      </c>
      <c r="B4362" s="1">
        <v>45448</v>
      </c>
      <c r="C4362" t="s">
        <v>775</v>
      </c>
      <c r="D4362" t="s">
        <v>39</v>
      </c>
      <c r="E4362" t="s">
        <v>17</v>
      </c>
      <c r="F4362">
        <v>14946.52</v>
      </c>
      <c r="G4362">
        <v>15.42</v>
      </c>
      <c r="H4362">
        <v>6256.17</v>
      </c>
    </row>
    <row r="4363" spans="1:8">
      <c r="A4363" t="s">
        <v>4677</v>
      </c>
      <c r="B4363" s="1">
        <v>45479</v>
      </c>
      <c r="C4363" t="s">
        <v>167</v>
      </c>
      <c r="D4363" t="s">
        <v>14</v>
      </c>
      <c r="E4363" t="s">
        <v>17</v>
      </c>
      <c r="F4363">
        <v>111444.53</v>
      </c>
      <c r="G4363">
        <v>2.4</v>
      </c>
      <c r="H4363">
        <v>37688.800000000003</v>
      </c>
    </row>
    <row r="4364" spans="1:8">
      <c r="A4364" t="s">
        <v>4678</v>
      </c>
      <c r="B4364" s="1">
        <v>45583</v>
      </c>
      <c r="C4364" t="s">
        <v>89</v>
      </c>
      <c r="D4364" t="s">
        <v>23</v>
      </c>
      <c r="E4364" t="s">
        <v>17</v>
      </c>
      <c r="F4364">
        <v>52363.519999999997</v>
      </c>
      <c r="G4364">
        <v>8.7899999999999991</v>
      </c>
      <c r="H4364">
        <v>22664.65</v>
      </c>
    </row>
    <row r="4365" spans="1:8">
      <c r="A4365" t="s">
        <v>4679</v>
      </c>
      <c r="B4365" s="1">
        <v>45670</v>
      </c>
      <c r="C4365" t="s">
        <v>271</v>
      </c>
      <c r="D4365" t="s">
        <v>14</v>
      </c>
      <c r="E4365" t="s">
        <v>30</v>
      </c>
      <c r="F4365">
        <v>94022.82</v>
      </c>
      <c r="G4365">
        <v>0.21</v>
      </c>
      <c r="H4365">
        <v>45906.59</v>
      </c>
    </row>
    <row r="4366" spans="1:8">
      <c r="A4366" t="s">
        <v>4680</v>
      </c>
      <c r="B4366" s="1">
        <v>45986</v>
      </c>
      <c r="C4366" t="s">
        <v>219</v>
      </c>
      <c r="D4366" t="s">
        <v>14</v>
      </c>
      <c r="E4366" t="s">
        <v>11</v>
      </c>
      <c r="F4366">
        <v>17868.080000000002</v>
      </c>
      <c r="G4366">
        <v>23.12</v>
      </c>
      <c r="H4366">
        <v>4843.66</v>
      </c>
    </row>
    <row r="4367" spans="1:8">
      <c r="A4367" t="s">
        <v>4681</v>
      </c>
      <c r="B4367" s="1">
        <v>45488</v>
      </c>
      <c r="C4367" t="s">
        <v>73</v>
      </c>
      <c r="D4367" t="s">
        <v>39</v>
      </c>
      <c r="E4367" t="s">
        <v>30</v>
      </c>
      <c r="F4367">
        <v>75870.75</v>
      </c>
      <c r="G4367">
        <v>3.73</v>
      </c>
      <c r="H4367">
        <v>37963.01</v>
      </c>
    </row>
    <row r="4368" spans="1:8">
      <c r="A4368" t="s">
        <v>4682</v>
      </c>
      <c r="B4368" s="1">
        <v>45635</v>
      </c>
      <c r="C4368" t="s">
        <v>307</v>
      </c>
      <c r="D4368" t="s">
        <v>39</v>
      </c>
      <c r="E4368" t="s">
        <v>11</v>
      </c>
      <c r="F4368">
        <v>167038.99</v>
      </c>
      <c r="G4368">
        <v>5.31</v>
      </c>
      <c r="H4368">
        <v>79721.84</v>
      </c>
    </row>
    <row r="4369" spans="1:8">
      <c r="A4369" t="s">
        <v>4683</v>
      </c>
      <c r="B4369" s="1">
        <v>45745</v>
      </c>
      <c r="C4369" t="s">
        <v>790</v>
      </c>
      <c r="D4369" t="s">
        <v>39</v>
      </c>
      <c r="E4369" t="s">
        <v>30</v>
      </c>
      <c r="F4369">
        <v>211240.74</v>
      </c>
      <c r="G4369">
        <v>16.940000000000001</v>
      </c>
      <c r="H4369">
        <v>110810.23</v>
      </c>
    </row>
    <row r="4370" spans="1:8">
      <c r="A4370" t="s">
        <v>4684</v>
      </c>
      <c r="B4370" s="1">
        <v>45835</v>
      </c>
      <c r="C4370" t="s">
        <v>1458</v>
      </c>
      <c r="D4370" t="s">
        <v>23</v>
      </c>
      <c r="E4370" t="s">
        <v>30</v>
      </c>
      <c r="F4370">
        <v>66145.320000000007</v>
      </c>
      <c r="G4370">
        <v>10.119999999999999</v>
      </c>
      <c r="H4370">
        <v>31662</v>
      </c>
    </row>
    <row r="4371" spans="1:8">
      <c r="A4371" t="s">
        <v>4685</v>
      </c>
      <c r="B4371" s="1">
        <v>45334</v>
      </c>
      <c r="C4371" t="s">
        <v>119</v>
      </c>
      <c r="D4371" t="s">
        <v>10</v>
      </c>
      <c r="E4371" t="s">
        <v>11</v>
      </c>
      <c r="F4371">
        <v>99195.73</v>
      </c>
      <c r="G4371">
        <v>10.78</v>
      </c>
      <c r="H4371">
        <v>33576.75</v>
      </c>
    </row>
    <row r="4372" spans="1:8">
      <c r="A4372" t="s">
        <v>4686</v>
      </c>
      <c r="B4372" s="1">
        <v>45607</v>
      </c>
      <c r="C4372" t="s">
        <v>215</v>
      </c>
      <c r="D4372" t="s">
        <v>14</v>
      </c>
      <c r="E4372" t="s">
        <v>17</v>
      </c>
      <c r="F4372">
        <v>194022.09</v>
      </c>
      <c r="G4372">
        <v>6.3</v>
      </c>
      <c r="H4372">
        <v>61641.440000000002</v>
      </c>
    </row>
    <row r="4373" spans="1:8">
      <c r="A4373" t="s">
        <v>4687</v>
      </c>
      <c r="B4373" s="1">
        <v>45566</v>
      </c>
      <c r="C4373" t="s">
        <v>295</v>
      </c>
      <c r="D4373" t="s">
        <v>39</v>
      </c>
      <c r="E4373" t="s">
        <v>11</v>
      </c>
      <c r="F4373">
        <v>140647.25</v>
      </c>
      <c r="G4373">
        <v>1.21</v>
      </c>
      <c r="H4373">
        <v>53335.28</v>
      </c>
    </row>
    <row r="4374" spans="1:8">
      <c r="A4374" t="s">
        <v>4688</v>
      </c>
      <c r="B4374" s="1">
        <v>45475</v>
      </c>
      <c r="C4374" t="s">
        <v>461</v>
      </c>
      <c r="D4374" t="s">
        <v>10</v>
      </c>
      <c r="E4374" t="s">
        <v>20</v>
      </c>
      <c r="F4374">
        <v>23208.23</v>
      </c>
      <c r="G4374">
        <v>18.96</v>
      </c>
      <c r="H4374">
        <v>7372.08</v>
      </c>
    </row>
    <row r="4375" spans="1:8">
      <c r="A4375" t="s">
        <v>4689</v>
      </c>
      <c r="B4375" s="1">
        <v>45451</v>
      </c>
      <c r="C4375" t="s">
        <v>121</v>
      </c>
      <c r="D4375" t="s">
        <v>23</v>
      </c>
      <c r="E4375" t="s">
        <v>30</v>
      </c>
      <c r="F4375">
        <v>154340.46</v>
      </c>
      <c r="G4375">
        <v>8.31</v>
      </c>
      <c r="H4375">
        <v>42629.36</v>
      </c>
    </row>
    <row r="4376" spans="1:8">
      <c r="A4376" t="s">
        <v>4690</v>
      </c>
      <c r="B4376" s="1">
        <v>45432</v>
      </c>
      <c r="C4376" t="s">
        <v>810</v>
      </c>
      <c r="D4376" t="s">
        <v>39</v>
      </c>
      <c r="E4376" t="s">
        <v>17</v>
      </c>
      <c r="F4376">
        <v>227611.07</v>
      </c>
      <c r="G4376">
        <v>10.83</v>
      </c>
      <c r="H4376">
        <v>120325.41</v>
      </c>
    </row>
    <row r="4377" spans="1:8">
      <c r="A4377" t="s">
        <v>4691</v>
      </c>
      <c r="B4377" s="1">
        <v>45300</v>
      </c>
      <c r="C4377" t="s">
        <v>75</v>
      </c>
      <c r="D4377" t="s">
        <v>23</v>
      </c>
      <c r="E4377" t="s">
        <v>30</v>
      </c>
      <c r="F4377">
        <v>92622.61</v>
      </c>
      <c r="G4377">
        <v>3.18</v>
      </c>
      <c r="H4377">
        <v>46925.27</v>
      </c>
    </row>
    <row r="4378" spans="1:8">
      <c r="A4378" t="s">
        <v>4692</v>
      </c>
      <c r="B4378" s="1">
        <v>45591</v>
      </c>
      <c r="C4378" t="s">
        <v>1146</v>
      </c>
      <c r="D4378" t="s">
        <v>10</v>
      </c>
      <c r="E4378" t="s">
        <v>17</v>
      </c>
      <c r="F4378">
        <v>138341.28</v>
      </c>
      <c r="G4378">
        <v>18.100000000000001</v>
      </c>
      <c r="H4378">
        <v>58455.88</v>
      </c>
    </row>
    <row r="4379" spans="1:8">
      <c r="A4379" t="s">
        <v>4693</v>
      </c>
      <c r="B4379" s="1">
        <v>45532</v>
      </c>
      <c r="C4379" t="s">
        <v>22</v>
      </c>
      <c r="D4379" t="s">
        <v>39</v>
      </c>
      <c r="E4379" t="s">
        <v>30</v>
      </c>
      <c r="F4379">
        <v>145907.81</v>
      </c>
      <c r="G4379">
        <v>0.47</v>
      </c>
      <c r="H4379">
        <v>76635.360000000001</v>
      </c>
    </row>
    <row r="4380" spans="1:8">
      <c r="A4380" t="s">
        <v>4694</v>
      </c>
      <c r="B4380" s="1">
        <v>45450</v>
      </c>
      <c r="C4380" t="s">
        <v>557</v>
      </c>
      <c r="D4380" t="s">
        <v>10</v>
      </c>
      <c r="E4380" t="s">
        <v>30</v>
      </c>
      <c r="F4380">
        <v>107052.8</v>
      </c>
      <c r="G4380">
        <v>9.14</v>
      </c>
      <c r="H4380">
        <v>46863.95</v>
      </c>
    </row>
    <row r="4381" spans="1:8">
      <c r="A4381" t="s">
        <v>4695</v>
      </c>
      <c r="B4381" s="1">
        <v>45487</v>
      </c>
      <c r="C4381" t="s">
        <v>247</v>
      </c>
      <c r="D4381" t="s">
        <v>23</v>
      </c>
      <c r="E4381" t="s">
        <v>11</v>
      </c>
      <c r="F4381">
        <v>100050.61</v>
      </c>
      <c r="G4381">
        <v>0.83</v>
      </c>
      <c r="H4381">
        <v>27988.46</v>
      </c>
    </row>
    <row r="4382" spans="1:8">
      <c r="A4382" t="s">
        <v>4696</v>
      </c>
      <c r="B4382" s="1">
        <v>45805</v>
      </c>
      <c r="C4382" t="s">
        <v>752</v>
      </c>
      <c r="D4382" t="s">
        <v>10</v>
      </c>
      <c r="E4382" t="s">
        <v>20</v>
      </c>
      <c r="F4382">
        <v>162558</v>
      </c>
      <c r="G4382">
        <v>5.81</v>
      </c>
      <c r="H4382">
        <v>55176.82</v>
      </c>
    </row>
    <row r="4383" spans="1:8">
      <c r="A4383" t="s">
        <v>4697</v>
      </c>
      <c r="B4383" s="1">
        <v>46003</v>
      </c>
      <c r="C4383" t="s">
        <v>117</v>
      </c>
      <c r="D4383" t="s">
        <v>39</v>
      </c>
      <c r="E4383" t="s">
        <v>11</v>
      </c>
      <c r="F4383">
        <v>163550.49</v>
      </c>
      <c r="G4383">
        <v>16.46</v>
      </c>
      <c r="H4383">
        <v>49347.12</v>
      </c>
    </row>
    <row r="4384" spans="1:8">
      <c r="A4384" t="s">
        <v>4698</v>
      </c>
      <c r="B4384" s="1">
        <v>45296</v>
      </c>
      <c r="C4384" t="s">
        <v>726</v>
      </c>
      <c r="D4384" t="s">
        <v>14</v>
      </c>
      <c r="E4384" t="s">
        <v>11</v>
      </c>
      <c r="F4384">
        <v>200460.08</v>
      </c>
      <c r="G4384">
        <v>4.4000000000000004</v>
      </c>
      <c r="H4384">
        <v>87223.72</v>
      </c>
    </row>
    <row r="4385" spans="1:8">
      <c r="A4385" t="s">
        <v>4699</v>
      </c>
      <c r="B4385" s="1">
        <v>45746</v>
      </c>
      <c r="C4385" t="s">
        <v>636</v>
      </c>
      <c r="D4385" t="s">
        <v>10</v>
      </c>
      <c r="E4385" t="s">
        <v>30</v>
      </c>
      <c r="F4385">
        <v>47535.82</v>
      </c>
      <c r="G4385">
        <v>8.51</v>
      </c>
      <c r="H4385">
        <v>12084.98</v>
      </c>
    </row>
    <row r="4386" spans="1:8">
      <c r="A4386" t="s">
        <v>4700</v>
      </c>
      <c r="B4386" s="1">
        <v>45656</v>
      </c>
      <c r="C4386" t="s">
        <v>378</v>
      </c>
      <c r="D4386" t="s">
        <v>10</v>
      </c>
      <c r="E4386" t="s">
        <v>17</v>
      </c>
      <c r="F4386">
        <v>170684.73</v>
      </c>
      <c r="G4386">
        <v>10.56</v>
      </c>
      <c r="H4386">
        <v>63683.34</v>
      </c>
    </row>
    <row r="4387" spans="1:8">
      <c r="A4387" t="s">
        <v>4701</v>
      </c>
      <c r="B4387" s="1">
        <v>45394</v>
      </c>
      <c r="C4387" t="s">
        <v>229</v>
      </c>
      <c r="D4387" t="s">
        <v>14</v>
      </c>
      <c r="E4387" t="s">
        <v>20</v>
      </c>
      <c r="F4387">
        <v>64393.82</v>
      </c>
      <c r="G4387">
        <v>4.88</v>
      </c>
      <c r="H4387">
        <v>26156.22</v>
      </c>
    </row>
    <row r="4388" spans="1:8">
      <c r="A4388" t="s">
        <v>4702</v>
      </c>
      <c r="B4388" s="1">
        <v>45316</v>
      </c>
      <c r="C4388" t="s">
        <v>636</v>
      </c>
      <c r="D4388" t="s">
        <v>10</v>
      </c>
      <c r="E4388" t="s">
        <v>11</v>
      </c>
      <c r="F4388">
        <v>78863.759999999995</v>
      </c>
      <c r="G4388">
        <v>0.89</v>
      </c>
      <c r="H4388">
        <v>24339.43</v>
      </c>
    </row>
    <row r="4389" spans="1:8">
      <c r="A4389" t="s">
        <v>4703</v>
      </c>
      <c r="B4389" s="1">
        <v>45367</v>
      </c>
      <c r="C4389" t="s">
        <v>47</v>
      </c>
      <c r="D4389" t="s">
        <v>14</v>
      </c>
      <c r="E4389" t="s">
        <v>11</v>
      </c>
      <c r="F4389">
        <v>138736.04</v>
      </c>
      <c r="G4389">
        <v>21.17</v>
      </c>
      <c r="H4389">
        <v>75939.179999999993</v>
      </c>
    </row>
    <row r="4390" spans="1:8">
      <c r="A4390" t="s">
        <v>4704</v>
      </c>
      <c r="B4390" s="1">
        <v>45772</v>
      </c>
      <c r="C4390" t="s">
        <v>254</v>
      </c>
      <c r="D4390" t="s">
        <v>23</v>
      </c>
      <c r="E4390" t="s">
        <v>11</v>
      </c>
      <c r="F4390">
        <v>246488.99</v>
      </c>
      <c r="G4390">
        <v>24.59</v>
      </c>
      <c r="H4390">
        <v>67786.78</v>
      </c>
    </row>
    <row r="4391" spans="1:8">
      <c r="A4391" t="s">
        <v>4705</v>
      </c>
      <c r="B4391" s="1">
        <v>45517</v>
      </c>
      <c r="C4391" t="s">
        <v>423</v>
      </c>
      <c r="D4391" t="s">
        <v>10</v>
      </c>
      <c r="E4391" t="s">
        <v>20</v>
      </c>
      <c r="F4391">
        <v>241890.62</v>
      </c>
      <c r="G4391">
        <v>14.69</v>
      </c>
      <c r="H4391">
        <v>104399.62</v>
      </c>
    </row>
    <row r="4392" spans="1:8">
      <c r="A4392" t="s">
        <v>4706</v>
      </c>
      <c r="B4392" s="1">
        <v>45910</v>
      </c>
      <c r="C4392" t="s">
        <v>859</v>
      </c>
      <c r="D4392" t="s">
        <v>39</v>
      </c>
      <c r="E4392" t="s">
        <v>20</v>
      </c>
      <c r="F4392">
        <v>123051.23</v>
      </c>
      <c r="G4392">
        <v>18.260000000000002</v>
      </c>
      <c r="H4392">
        <v>40988.589999999997</v>
      </c>
    </row>
    <row r="4393" spans="1:8">
      <c r="A4393" t="s">
        <v>4707</v>
      </c>
      <c r="B4393" s="1">
        <v>45375</v>
      </c>
      <c r="C4393" t="s">
        <v>1051</v>
      </c>
      <c r="D4393" t="s">
        <v>23</v>
      </c>
      <c r="E4393" t="s">
        <v>30</v>
      </c>
      <c r="F4393">
        <v>51497.48</v>
      </c>
      <c r="G4393">
        <v>15.24</v>
      </c>
      <c r="H4393">
        <v>24375.119999999999</v>
      </c>
    </row>
    <row r="4394" spans="1:8">
      <c r="A4394" t="s">
        <v>4708</v>
      </c>
      <c r="B4394" s="1">
        <v>45683</v>
      </c>
      <c r="C4394" t="s">
        <v>27</v>
      </c>
      <c r="D4394" t="s">
        <v>10</v>
      </c>
      <c r="E4394" t="s">
        <v>11</v>
      </c>
      <c r="F4394">
        <v>237354.56</v>
      </c>
      <c r="G4394">
        <v>18.93</v>
      </c>
      <c r="H4394">
        <v>122879.93</v>
      </c>
    </row>
    <row r="4395" spans="1:8">
      <c r="A4395" t="s">
        <v>4709</v>
      </c>
      <c r="B4395" s="1">
        <v>45305</v>
      </c>
      <c r="C4395" t="s">
        <v>311</v>
      </c>
      <c r="D4395" t="s">
        <v>14</v>
      </c>
      <c r="E4395" t="s">
        <v>11</v>
      </c>
      <c r="F4395">
        <v>221440.32</v>
      </c>
      <c r="G4395">
        <v>13.31</v>
      </c>
      <c r="H4395">
        <v>86953.93</v>
      </c>
    </row>
    <row r="4396" spans="1:8">
      <c r="A4396" t="s">
        <v>4710</v>
      </c>
      <c r="B4396" s="1">
        <v>45809</v>
      </c>
      <c r="C4396" t="s">
        <v>967</v>
      </c>
      <c r="D4396" t="s">
        <v>23</v>
      </c>
      <c r="E4396" t="s">
        <v>20</v>
      </c>
      <c r="F4396">
        <v>181695.28</v>
      </c>
      <c r="G4396">
        <v>12.78</v>
      </c>
      <c r="H4396">
        <v>82979.240000000005</v>
      </c>
    </row>
    <row r="4397" spans="1:8">
      <c r="A4397" t="s">
        <v>4711</v>
      </c>
      <c r="B4397" s="1">
        <v>45317</v>
      </c>
      <c r="C4397" t="s">
        <v>184</v>
      </c>
      <c r="D4397" t="s">
        <v>10</v>
      </c>
      <c r="E4397" t="s">
        <v>11</v>
      </c>
      <c r="F4397">
        <v>29195.75</v>
      </c>
      <c r="G4397">
        <v>7.39</v>
      </c>
      <c r="H4397">
        <v>14471.53</v>
      </c>
    </row>
    <row r="4398" spans="1:8">
      <c r="A4398" t="s">
        <v>4712</v>
      </c>
      <c r="B4398" s="1">
        <v>45611</v>
      </c>
      <c r="C4398" t="s">
        <v>142</v>
      </c>
      <c r="D4398" t="s">
        <v>23</v>
      </c>
      <c r="E4398" t="s">
        <v>17</v>
      </c>
      <c r="F4398">
        <v>228914.12</v>
      </c>
      <c r="G4398">
        <v>18.850000000000001</v>
      </c>
      <c r="H4398">
        <v>59418.69</v>
      </c>
    </row>
    <row r="4399" spans="1:8">
      <c r="A4399" t="s">
        <v>4713</v>
      </c>
      <c r="B4399" s="1">
        <v>45815</v>
      </c>
      <c r="C4399" t="s">
        <v>266</v>
      </c>
      <c r="D4399" t="s">
        <v>23</v>
      </c>
      <c r="E4399" t="s">
        <v>17</v>
      </c>
      <c r="F4399">
        <v>184116.06</v>
      </c>
      <c r="G4399">
        <v>21.1</v>
      </c>
      <c r="H4399">
        <v>95203.76</v>
      </c>
    </row>
    <row r="4400" spans="1:8">
      <c r="A4400" t="s">
        <v>4714</v>
      </c>
      <c r="B4400" s="1">
        <v>45427</v>
      </c>
      <c r="C4400" t="s">
        <v>886</v>
      </c>
      <c r="D4400" t="s">
        <v>39</v>
      </c>
      <c r="E4400" t="s">
        <v>30</v>
      </c>
      <c r="F4400">
        <v>44239.17</v>
      </c>
      <c r="G4400">
        <v>7.14</v>
      </c>
      <c r="H4400">
        <v>19972.599999999999</v>
      </c>
    </row>
    <row r="4401" spans="1:8">
      <c r="A4401" t="s">
        <v>4715</v>
      </c>
      <c r="B4401" s="1">
        <v>45938</v>
      </c>
      <c r="C4401" t="s">
        <v>660</v>
      </c>
      <c r="D4401" t="s">
        <v>23</v>
      </c>
      <c r="E4401" t="s">
        <v>30</v>
      </c>
      <c r="F4401">
        <v>213065.9</v>
      </c>
      <c r="G4401">
        <v>12.76</v>
      </c>
      <c r="H4401">
        <v>66553.539999999994</v>
      </c>
    </row>
    <row r="4402" spans="1:8">
      <c r="A4402" t="s">
        <v>4716</v>
      </c>
      <c r="B4402" s="1">
        <v>45869</v>
      </c>
      <c r="C4402" t="s">
        <v>307</v>
      </c>
      <c r="D4402" t="s">
        <v>10</v>
      </c>
      <c r="E4402" t="s">
        <v>20</v>
      </c>
      <c r="F4402">
        <v>90911.94</v>
      </c>
      <c r="G4402">
        <v>18.43</v>
      </c>
      <c r="H4402">
        <v>38545.03</v>
      </c>
    </row>
    <row r="4403" spans="1:8">
      <c r="A4403" t="s">
        <v>4717</v>
      </c>
      <c r="B4403" s="1">
        <v>45932</v>
      </c>
      <c r="C4403" t="s">
        <v>631</v>
      </c>
      <c r="D4403" t="s">
        <v>23</v>
      </c>
      <c r="E4403" t="s">
        <v>17</v>
      </c>
      <c r="F4403">
        <v>124251.52</v>
      </c>
      <c r="G4403">
        <v>0.44</v>
      </c>
      <c r="H4403">
        <v>31834.5</v>
      </c>
    </row>
    <row r="4404" spans="1:8">
      <c r="A4404" t="s">
        <v>4718</v>
      </c>
      <c r="B4404" s="1">
        <v>45377</v>
      </c>
      <c r="C4404" t="s">
        <v>1204</v>
      </c>
      <c r="D4404" t="s">
        <v>10</v>
      </c>
      <c r="E4404" t="s">
        <v>11</v>
      </c>
      <c r="F4404">
        <v>120622.24</v>
      </c>
      <c r="G4404">
        <v>7.67</v>
      </c>
      <c r="H4404">
        <v>51642.91</v>
      </c>
    </row>
    <row r="4405" spans="1:8">
      <c r="A4405" t="s">
        <v>4719</v>
      </c>
      <c r="B4405" s="1">
        <v>45549</v>
      </c>
      <c r="C4405" t="s">
        <v>9</v>
      </c>
      <c r="D4405" t="s">
        <v>14</v>
      </c>
      <c r="E4405" t="s">
        <v>17</v>
      </c>
      <c r="F4405">
        <v>235417.37</v>
      </c>
      <c r="G4405">
        <v>8.33</v>
      </c>
      <c r="H4405">
        <v>107563.14</v>
      </c>
    </row>
    <row r="4406" spans="1:8">
      <c r="A4406" t="s">
        <v>4720</v>
      </c>
      <c r="B4406" s="1">
        <v>45595</v>
      </c>
      <c r="C4406" t="s">
        <v>9</v>
      </c>
      <c r="D4406" t="s">
        <v>39</v>
      </c>
      <c r="E4406" t="s">
        <v>30</v>
      </c>
      <c r="F4406">
        <v>16103.49</v>
      </c>
      <c r="G4406">
        <v>11.79</v>
      </c>
      <c r="H4406">
        <v>7524.45</v>
      </c>
    </row>
    <row r="4407" spans="1:8">
      <c r="A4407" t="s">
        <v>4721</v>
      </c>
      <c r="B4407" s="1">
        <v>45806</v>
      </c>
      <c r="C4407" t="s">
        <v>752</v>
      </c>
      <c r="D4407" t="s">
        <v>39</v>
      </c>
      <c r="E4407" t="s">
        <v>20</v>
      </c>
      <c r="F4407">
        <v>62669.08</v>
      </c>
      <c r="G4407">
        <v>17.46</v>
      </c>
      <c r="H4407">
        <v>33574.99</v>
      </c>
    </row>
    <row r="4408" spans="1:8">
      <c r="A4408" t="s">
        <v>4722</v>
      </c>
      <c r="B4408" s="1">
        <v>45513</v>
      </c>
      <c r="C4408" t="s">
        <v>266</v>
      </c>
      <c r="D4408" t="s">
        <v>23</v>
      </c>
      <c r="E4408" t="s">
        <v>30</v>
      </c>
      <c r="F4408">
        <v>59611.29</v>
      </c>
      <c r="G4408">
        <v>16.07</v>
      </c>
      <c r="H4408">
        <v>30357.71</v>
      </c>
    </row>
    <row r="4409" spans="1:8">
      <c r="A4409" t="s">
        <v>4723</v>
      </c>
      <c r="B4409" s="1">
        <v>45729</v>
      </c>
      <c r="C4409" t="s">
        <v>291</v>
      </c>
      <c r="D4409" t="s">
        <v>14</v>
      </c>
      <c r="E4409" t="s">
        <v>17</v>
      </c>
      <c r="F4409">
        <v>247294.77</v>
      </c>
      <c r="G4409">
        <v>11.37</v>
      </c>
      <c r="H4409">
        <v>114004.53</v>
      </c>
    </row>
    <row r="4410" spans="1:8">
      <c r="A4410" t="s">
        <v>4724</v>
      </c>
      <c r="B4410" s="1">
        <v>45520</v>
      </c>
      <c r="C4410" t="s">
        <v>636</v>
      </c>
      <c r="D4410" t="s">
        <v>39</v>
      </c>
      <c r="E4410" t="s">
        <v>20</v>
      </c>
      <c r="F4410">
        <v>170127.29</v>
      </c>
      <c r="G4410">
        <v>16.93</v>
      </c>
      <c r="H4410">
        <v>72773.990000000005</v>
      </c>
    </row>
    <row r="4411" spans="1:8">
      <c r="A4411" t="s">
        <v>4725</v>
      </c>
      <c r="B4411" s="1">
        <v>45883</v>
      </c>
      <c r="C4411" t="s">
        <v>859</v>
      </c>
      <c r="D4411" t="s">
        <v>23</v>
      </c>
      <c r="E4411" t="s">
        <v>30</v>
      </c>
      <c r="F4411">
        <v>33984.07</v>
      </c>
      <c r="G4411">
        <v>9.67</v>
      </c>
      <c r="H4411">
        <v>14498.13</v>
      </c>
    </row>
    <row r="4412" spans="1:8">
      <c r="A4412" t="s">
        <v>4726</v>
      </c>
      <c r="B4412" s="1">
        <v>45371</v>
      </c>
      <c r="C4412" t="s">
        <v>135</v>
      </c>
      <c r="D4412" t="s">
        <v>10</v>
      </c>
      <c r="E4412" t="s">
        <v>30</v>
      </c>
      <c r="F4412">
        <v>51847.41</v>
      </c>
      <c r="G4412">
        <v>24.15</v>
      </c>
      <c r="H4412">
        <v>17021.97</v>
      </c>
    </row>
    <row r="4413" spans="1:8">
      <c r="A4413" t="s">
        <v>4727</v>
      </c>
      <c r="B4413" s="1">
        <v>45409</v>
      </c>
      <c r="C4413" t="s">
        <v>498</v>
      </c>
      <c r="D4413" t="s">
        <v>23</v>
      </c>
      <c r="E4413" t="s">
        <v>30</v>
      </c>
      <c r="F4413">
        <v>209741.51</v>
      </c>
      <c r="G4413">
        <v>12.73</v>
      </c>
      <c r="H4413">
        <v>65291.57</v>
      </c>
    </row>
    <row r="4414" spans="1:8">
      <c r="A4414" t="s">
        <v>4728</v>
      </c>
      <c r="B4414" s="1">
        <v>45680</v>
      </c>
      <c r="C4414" t="s">
        <v>408</v>
      </c>
      <c r="D4414" t="s">
        <v>39</v>
      </c>
      <c r="E4414" t="s">
        <v>30</v>
      </c>
      <c r="F4414">
        <v>45216.5</v>
      </c>
      <c r="G4414">
        <v>7.23</v>
      </c>
      <c r="H4414">
        <v>22819.71</v>
      </c>
    </row>
    <row r="4415" spans="1:8">
      <c r="A4415" t="s">
        <v>4729</v>
      </c>
      <c r="B4415" s="1">
        <v>45681</v>
      </c>
      <c r="C4415" t="s">
        <v>825</v>
      </c>
      <c r="D4415" t="s">
        <v>23</v>
      </c>
      <c r="E4415" t="s">
        <v>30</v>
      </c>
      <c r="F4415">
        <v>175378.1</v>
      </c>
      <c r="G4415">
        <v>12.41</v>
      </c>
      <c r="H4415">
        <v>72164.600000000006</v>
      </c>
    </row>
    <row r="4416" spans="1:8">
      <c r="A4416" t="s">
        <v>4730</v>
      </c>
      <c r="B4416" s="1">
        <v>45357</v>
      </c>
      <c r="C4416" t="s">
        <v>484</v>
      </c>
      <c r="D4416" t="s">
        <v>39</v>
      </c>
      <c r="E4416" t="s">
        <v>30</v>
      </c>
      <c r="F4416">
        <v>118368.8</v>
      </c>
      <c r="G4416">
        <v>8.17</v>
      </c>
      <c r="H4416">
        <v>32141.19</v>
      </c>
    </row>
    <row r="4417" spans="1:8">
      <c r="A4417" t="s">
        <v>4731</v>
      </c>
      <c r="B4417" s="1">
        <v>45825</v>
      </c>
      <c r="C4417" t="s">
        <v>81</v>
      </c>
      <c r="D4417" t="s">
        <v>39</v>
      </c>
      <c r="E4417" t="s">
        <v>30</v>
      </c>
      <c r="F4417">
        <v>149831.01</v>
      </c>
      <c r="G4417">
        <v>8.2799999999999994</v>
      </c>
      <c r="H4417">
        <v>50088.47</v>
      </c>
    </row>
    <row r="4418" spans="1:8">
      <c r="A4418" t="s">
        <v>4732</v>
      </c>
      <c r="B4418" s="1">
        <v>45667</v>
      </c>
      <c r="C4418" t="s">
        <v>169</v>
      </c>
      <c r="D4418" t="s">
        <v>10</v>
      </c>
      <c r="E4418" t="s">
        <v>17</v>
      </c>
      <c r="F4418">
        <v>10691.72</v>
      </c>
      <c r="G4418">
        <v>17.66</v>
      </c>
      <c r="H4418">
        <v>3816.74</v>
      </c>
    </row>
    <row r="4419" spans="1:8">
      <c r="A4419" t="s">
        <v>4733</v>
      </c>
      <c r="B4419" s="1">
        <v>45683</v>
      </c>
      <c r="C4419" t="s">
        <v>150</v>
      </c>
      <c r="D4419" t="s">
        <v>23</v>
      </c>
      <c r="E4419" t="s">
        <v>17</v>
      </c>
      <c r="F4419">
        <v>235546.82</v>
      </c>
      <c r="G4419">
        <v>0.83</v>
      </c>
      <c r="H4419">
        <v>91889.52</v>
      </c>
    </row>
    <row r="4420" spans="1:8">
      <c r="A4420" t="s">
        <v>4734</v>
      </c>
      <c r="B4420" s="1">
        <v>45423</v>
      </c>
      <c r="C4420" t="s">
        <v>477</v>
      </c>
      <c r="D4420" t="s">
        <v>10</v>
      </c>
      <c r="E4420" t="s">
        <v>11</v>
      </c>
      <c r="F4420">
        <v>20553.2</v>
      </c>
      <c r="G4420">
        <v>14.72</v>
      </c>
      <c r="H4420">
        <v>9233.36</v>
      </c>
    </row>
    <row r="4421" spans="1:8">
      <c r="A4421" t="s">
        <v>4735</v>
      </c>
      <c r="B4421" s="1">
        <v>45590</v>
      </c>
      <c r="C4421" t="s">
        <v>77</v>
      </c>
      <c r="D4421" t="s">
        <v>10</v>
      </c>
      <c r="E4421" t="s">
        <v>17</v>
      </c>
      <c r="F4421">
        <v>168544.94</v>
      </c>
      <c r="G4421">
        <v>15.59</v>
      </c>
      <c r="H4421">
        <v>80200.94</v>
      </c>
    </row>
    <row r="4422" spans="1:8">
      <c r="A4422" t="s">
        <v>4736</v>
      </c>
      <c r="B4422" s="1">
        <v>45990</v>
      </c>
      <c r="C4422" t="s">
        <v>207</v>
      </c>
      <c r="D4422" t="s">
        <v>10</v>
      </c>
      <c r="E4422" t="s">
        <v>20</v>
      </c>
      <c r="F4422">
        <v>152692.68</v>
      </c>
      <c r="G4422">
        <v>2.02</v>
      </c>
      <c r="H4422">
        <v>56621.48</v>
      </c>
    </row>
    <row r="4423" spans="1:8">
      <c r="A4423" t="s">
        <v>4737</v>
      </c>
      <c r="B4423" s="1">
        <v>45573</v>
      </c>
      <c r="C4423" t="s">
        <v>144</v>
      </c>
      <c r="D4423" t="s">
        <v>23</v>
      </c>
      <c r="E4423" t="s">
        <v>20</v>
      </c>
      <c r="F4423">
        <v>65453.1</v>
      </c>
      <c r="G4423">
        <v>18.63</v>
      </c>
      <c r="H4423">
        <v>28282.74</v>
      </c>
    </row>
    <row r="4424" spans="1:8">
      <c r="A4424" t="s">
        <v>4738</v>
      </c>
      <c r="B4424" s="1">
        <v>45810</v>
      </c>
      <c r="C4424" t="s">
        <v>77</v>
      </c>
      <c r="D4424" t="s">
        <v>14</v>
      </c>
      <c r="E4424" t="s">
        <v>17</v>
      </c>
      <c r="F4424">
        <v>62705.14</v>
      </c>
      <c r="G4424">
        <v>19.68</v>
      </c>
      <c r="H4424">
        <v>29881.26</v>
      </c>
    </row>
    <row r="4425" spans="1:8">
      <c r="A4425" t="s">
        <v>4739</v>
      </c>
      <c r="B4425" s="1">
        <v>45543</v>
      </c>
      <c r="C4425" t="s">
        <v>47</v>
      </c>
      <c r="D4425" t="s">
        <v>10</v>
      </c>
      <c r="E4425" t="s">
        <v>30</v>
      </c>
      <c r="F4425">
        <v>133215.92000000001</v>
      </c>
      <c r="G4425">
        <v>12.53</v>
      </c>
      <c r="H4425">
        <v>52722.53</v>
      </c>
    </row>
    <row r="4426" spans="1:8">
      <c r="A4426" t="s">
        <v>4740</v>
      </c>
      <c r="B4426" s="1">
        <v>45403</v>
      </c>
      <c r="C4426" t="s">
        <v>427</v>
      </c>
      <c r="D4426" t="s">
        <v>39</v>
      </c>
      <c r="E4426" t="s">
        <v>30</v>
      </c>
      <c r="F4426">
        <v>193707.31</v>
      </c>
      <c r="G4426">
        <v>2.93</v>
      </c>
      <c r="H4426">
        <v>49494.080000000002</v>
      </c>
    </row>
    <row r="4427" spans="1:8">
      <c r="A4427" t="s">
        <v>4741</v>
      </c>
      <c r="B4427" s="1">
        <v>45659</v>
      </c>
      <c r="C4427" t="s">
        <v>529</v>
      </c>
      <c r="D4427" t="s">
        <v>10</v>
      </c>
      <c r="E4427" t="s">
        <v>20</v>
      </c>
      <c r="F4427">
        <v>147085.26</v>
      </c>
      <c r="G4427">
        <v>9.2100000000000009</v>
      </c>
      <c r="H4427">
        <v>64811.23</v>
      </c>
    </row>
    <row r="4428" spans="1:8">
      <c r="A4428" t="s">
        <v>4742</v>
      </c>
      <c r="B4428" s="1">
        <v>45884</v>
      </c>
      <c r="C4428" t="s">
        <v>660</v>
      </c>
      <c r="D4428" t="s">
        <v>10</v>
      </c>
      <c r="E4428" t="s">
        <v>11</v>
      </c>
      <c r="F4428">
        <v>55928.4</v>
      </c>
      <c r="G4428">
        <v>0.38</v>
      </c>
      <c r="H4428">
        <v>22449.13</v>
      </c>
    </row>
    <row r="4429" spans="1:8">
      <c r="A4429" t="s">
        <v>4743</v>
      </c>
      <c r="B4429" s="1">
        <v>45372</v>
      </c>
      <c r="C4429" t="s">
        <v>75</v>
      </c>
      <c r="D4429" t="s">
        <v>39</v>
      </c>
      <c r="E4429" t="s">
        <v>11</v>
      </c>
      <c r="F4429">
        <v>103743.02</v>
      </c>
      <c r="G4429">
        <v>22.01</v>
      </c>
      <c r="H4429">
        <v>28477.83</v>
      </c>
    </row>
    <row r="4430" spans="1:8">
      <c r="A4430" t="s">
        <v>4744</v>
      </c>
      <c r="B4430" s="1">
        <v>45585</v>
      </c>
      <c r="C4430" t="s">
        <v>334</v>
      </c>
      <c r="D4430" t="s">
        <v>10</v>
      </c>
      <c r="E4430" t="s">
        <v>30</v>
      </c>
      <c r="F4430">
        <v>32522.53</v>
      </c>
      <c r="G4430">
        <v>5.93</v>
      </c>
      <c r="H4430">
        <v>8659.57</v>
      </c>
    </row>
    <row r="4431" spans="1:8">
      <c r="A4431" t="s">
        <v>4745</v>
      </c>
      <c r="B4431" s="1">
        <v>45740</v>
      </c>
      <c r="C4431" t="s">
        <v>703</v>
      </c>
      <c r="D4431" t="s">
        <v>39</v>
      </c>
      <c r="E4431" t="s">
        <v>30</v>
      </c>
      <c r="F4431">
        <v>18874</v>
      </c>
      <c r="G4431">
        <v>3.18</v>
      </c>
      <c r="H4431">
        <v>8498.27</v>
      </c>
    </row>
    <row r="4432" spans="1:8">
      <c r="A4432" t="s">
        <v>4746</v>
      </c>
      <c r="B4432" s="1">
        <v>45686</v>
      </c>
      <c r="C4432" t="s">
        <v>365</v>
      </c>
      <c r="D4432" t="s">
        <v>10</v>
      </c>
      <c r="E4432" t="s">
        <v>30</v>
      </c>
      <c r="F4432">
        <v>204377.60000000001</v>
      </c>
      <c r="G4432">
        <v>20</v>
      </c>
      <c r="H4432">
        <v>52406.73</v>
      </c>
    </row>
    <row r="4433" spans="1:8">
      <c r="A4433" t="s">
        <v>4747</v>
      </c>
      <c r="B4433" s="1">
        <v>45685</v>
      </c>
      <c r="C4433" t="s">
        <v>926</v>
      </c>
      <c r="D4433" t="s">
        <v>39</v>
      </c>
      <c r="E4433" t="s">
        <v>20</v>
      </c>
      <c r="F4433">
        <v>47222.82</v>
      </c>
      <c r="G4433">
        <v>7.16</v>
      </c>
      <c r="H4433">
        <v>13414.45</v>
      </c>
    </row>
    <row r="4434" spans="1:8">
      <c r="A4434" t="s">
        <v>4748</v>
      </c>
      <c r="B4434" s="1">
        <v>45767</v>
      </c>
      <c r="C4434" t="s">
        <v>186</v>
      </c>
      <c r="D4434" t="s">
        <v>10</v>
      </c>
      <c r="E4434" t="s">
        <v>30</v>
      </c>
      <c r="F4434">
        <v>127367.49</v>
      </c>
      <c r="G4434">
        <v>0.64</v>
      </c>
      <c r="H4434">
        <v>49025.22</v>
      </c>
    </row>
    <row r="4435" spans="1:8">
      <c r="A4435" t="s">
        <v>4749</v>
      </c>
      <c r="B4435" s="1">
        <v>45336</v>
      </c>
      <c r="C4435" t="s">
        <v>342</v>
      </c>
      <c r="D4435" t="s">
        <v>14</v>
      </c>
      <c r="E4435" t="s">
        <v>11</v>
      </c>
      <c r="F4435">
        <v>121357.83</v>
      </c>
      <c r="G4435">
        <v>8.18</v>
      </c>
      <c r="H4435">
        <v>59267.93</v>
      </c>
    </row>
    <row r="4436" spans="1:8">
      <c r="A4436" t="s">
        <v>4750</v>
      </c>
      <c r="B4436" s="1">
        <v>45362</v>
      </c>
      <c r="C4436" t="s">
        <v>375</v>
      </c>
      <c r="D4436" t="s">
        <v>10</v>
      </c>
      <c r="E4436" t="s">
        <v>17</v>
      </c>
      <c r="F4436">
        <v>184010.11</v>
      </c>
      <c r="G4436">
        <v>13.74</v>
      </c>
      <c r="H4436">
        <v>76453.179999999993</v>
      </c>
    </row>
    <row r="4437" spans="1:8">
      <c r="A4437" t="s">
        <v>4751</v>
      </c>
      <c r="B4437" s="1">
        <v>45582</v>
      </c>
      <c r="C4437" t="s">
        <v>400</v>
      </c>
      <c r="D4437" t="s">
        <v>39</v>
      </c>
      <c r="E4437" t="s">
        <v>11</v>
      </c>
      <c r="F4437">
        <v>138928.16</v>
      </c>
      <c r="G4437">
        <v>12.39</v>
      </c>
      <c r="H4437">
        <v>61883.24</v>
      </c>
    </row>
    <row r="4438" spans="1:8">
      <c r="A4438" t="s">
        <v>4752</v>
      </c>
      <c r="B4438" s="1">
        <v>45680</v>
      </c>
      <c r="C4438" t="s">
        <v>180</v>
      </c>
      <c r="D4438" t="s">
        <v>39</v>
      </c>
      <c r="E4438" t="s">
        <v>17</v>
      </c>
      <c r="F4438">
        <v>36625.78</v>
      </c>
      <c r="G4438">
        <v>9.23</v>
      </c>
      <c r="H4438">
        <v>10113.5</v>
      </c>
    </row>
    <row r="4439" spans="1:8">
      <c r="A4439" t="s">
        <v>4753</v>
      </c>
      <c r="B4439" s="1">
        <v>45796</v>
      </c>
      <c r="C4439" t="s">
        <v>522</v>
      </c>
      <c r="D4439" t="s">
        <v>10</v>
      </c>
      <c r="E4439" t="s">
        <v>20</v>
      </c>
      <c r="F4439">
        <v>234863.24</v>
      </c>
      <c r="G4439">
        <v>3.14</v>
      </c>
      <c r="H4439">
        <v>92371.59</v>
      </c>
    </row>
    <row r="4440" spans="1:8">
      <c r="A4440" t="s">
        <v>4754</v>
      </c>
      <c r="B4440" s="1">
        <v>45801</v>
      </c>
      <c r="C4440" t="s">
        <v>365</v>
      </c>
      <c r="D4440" t="s">
        <v>39</v>
      </c>
      <c r="E4440" t="s">
        <v>20</v>
      </c>
      <c r="F4440">
        <v>240387.7</v>
      </c>
      <c r="G4440">
        <v>9.5399999999999991</v>
      </c>
      <c r="H4440">
        <v>113561.79</v>
      </c>
    </row>
    <row r="4441" spans="1:8">
      <c r="A4441" t="s">
        <v>4755</v>
      </c>
      <c r="B4441" s="1">
        <v>45545</v>
      </c>
      <c r="C4441" t="s">
        <v>803</v>
      </c>
      <c r="D4441" t="s">
        <v>10</v>
      </c>
      <c r="E4441" t="s">
        <v>17</v>
      </c>
      <c r="F4441">
        <v>76634.67</v>
      </c>
      <c r="G4441">
        <v>23.08</v>
      </c>
      <c r="H4441">
        <v>36193.86</v>
      </c>
    </row>
    <row r="4442" spans="1:8">
      <c r="A4442" t="s">
        <v>4756</v>
      </c>
      <c r="B4442" s="1">
        <v>45477</v>
      </c>
      <c r="C4442" t="s">
        <v>140</v>
      </c>
      <c r="D4442" t="s">
        <v>23</v>
      </c>
      <c r="E4442" t="s">
        <v>30</v>
      </c>
      <c r="F4442">
        <v>84592.05</v>
      </c>
      <c r="G4442">
        <v>7.03</v>
      </c>
      <c r="H4442">
        <v>28732.73</v>
      </c>
    </row>
    <row r="4443" spans="1:8">
      <c r="A4443" t="s">
        <v>4757</v>
      </c>
      <c r="B4443" s="1">
        <v>45667</v>
      </c>
      <c r="C4443" t="s">
        <v>356</v>
      </c>
      <c r="D4443" t="s">
        <v>23</v>
      </c>
      <c r="E4443" t="s">
        <v>11</v>
      </c>
      <c r="F4443">
        <v>160098.42000000001</v>
      </c>
      <c r="G4443">
        <v>5.19</v>
      </c>
      <c r="H4443">
        <v>65579.399999999994</v>
      </c>
    </row>
    <row r="4444" spans="1:8">
      <c r="A4444" t="s">
        <v>4758</v>
      </c>
      <c r="B4444" s="1">
        <v>45515</v>
      </c>
      <c r="C4444" t="s">
        <v>615</v>
      </c>
      <c r="D4444" t="s">
        <v>10</v>
      </c>
      <c r="E4444" t="s">
        <v>11</v>
      </c>
      <c r="F4444">
        <v>52570.12</v>
      </c>
      <c r="G4444">
        <v>20.78</v>
      </c>
      <c r="H4444">
        <v>19551.29</v>
      </c>
    </row>
    <row r="4445" spans="1:8">
      <c r="A4445" t="s">
        <v>4759</v>
      </c>
      <c r="B4445" s="1">
        <v>45653</v>
      </c>
      <c r="C4445" t="s">
        <v>566</v>
      </c>
      <c r="D4445" t="s">
        <v>23</v>
      </c>
      <c r="E4445" t="s">
        <v>30</v>
      </c>
      <c r="F4445">
        <v>155175.42000000001</v>
      </c>
      <c r="G4445">
        <v>13.4</v>
      </c>
      <c r="H4445">
        <v>62587.91</v>
      </c>
    </row>
    <row r="4446" spans="1:8">
      <c r="A4446" t="s">
        <v>4760</v>
      </c>
      <c r="B4446" s="1">
        <v>45595</v>
      </c>
      <c r="C4446" t="s">
        <v>142</v>
      </c>
      <c r="D4446" t="s">
        <v>23</v>
      </c>
      <c r="E4446" t="s">
        <v>17</v>
      </c>
      <c r="F4446">
        <v>128474.51</v>
      </c>
      <c r="G4446">
        <v>1.1000000000000001</v>
      </c>
      <c r="H4446">
        <v>60798.73</v>
      </c>
    </row>
    <row r="4447" spans="1:8">
      <c r="A4447" t="s">
        <v>4761</v>
      </c>
      <c r="B4447" s="1">
        <v>45505</v>
      </c>
      <c r="C4447" t="s">
        <v>683</v>
      </c>
      <c r="D4447" t="s">
        <v>14</v>
      </c>
      <c r="E4447" t="s">
        <v>30</v>
      </c>
      <c r="F4447">
        <v>92463.46</v>
      </c>
      <c r="G4447">
        <v>11.64</v>
      </c>
      <c r="H4447">
        <v>50495.15</v>
      </c>
    </row>
    <row r="4448" spans="1:8">
      <c r="A4448" t="s">
        <v>4762</v>
      </c>
      <c r="B4448" s="1">
        <v>45311</v>
      </c>
      <c r="C4448" t="s">
        <v>633</v>
      </c>
      <c r="D4448" t="s">
        <v>39</v>
      </c>
      <c r="E4448" t="s">
        <v>30</v>
      </c>
      <c r="F4448">
        <v>105903.91</v>
      </c>
      <c r="G4448">
        <v>20.79</v>
      </c>
      <c r="H4448">
        <v>46708.85</v>
      </c>
    </row>
    <row r="4449" spans="1:8">
      <c r="A4449" t="s">
        <v>4763</v>
      </c>
      <c r="B4449" s="1">
        <v>45548</v>
      </c>
      <c r="C4449" t="s">
        <v>615</v>
      </c>
      <c r="D4449" t="s">
        <v>10</v>
      </c>
      <c r="E4449" t="s">
        <v>20</v>
      </c>
      <c r="F4449">
        <v>169722.2</v>
      </c>
      <c r="G4449">
        <v>5.8</v>
      </c>
      <c r="H4449">
        <v>68482.02</v>
      </c>
    </row>
    <row r="4450" spans="1:8">
      <c r="A4450" t="s">
        <v>4764</v>
      </c>
      <c r="B4450" s="1">
        <v>45353</v>
      </c>
      <c r="C4450" t="s">
        <v>182</v>
      </c>
      <c r="D4450" t="s">
        <v>10</v>
      </c>
      <c r="E4450" t="s">
        <v>17</v>
      </c>
      <c r="F4450">
        <v>182660.38</v>
      </c>
      <c r="G4450">
        <v>19.36</v>
      </c>
      <c r="H4450">
        <v>87051.55</v>
      </c>
    </row>
    <row r="4451" spans="1:8">
      <c r="A4451" t="s">
        <v>4765</v>
      </c>
      <c r="B4451" s="1">
        <v>45828</v>
      </c>
      <c r="C4451" t="s">
        <v>27</v>
      </c>
      <c r="D4451" t="s">
        <v>10</v>
      </c>
      <c r="E4451" t="s">
        <v>20</v>
      </c>
      <c r="F4451">
        <v>148316.57999999999</v>
      </c>
      <c r="G4451">
        <v>23.03</v>
      </c>
      <c r="H4451">
        <v>50472.29</v>
      </c>
    </row>
    <row r="4452" spans="1:8">
      <c r="A4452" t="s">
        <v>4766</v>
      </c>
      <c r="B4452" s="1">
        <v>45295</v>
      </c>
      <c r="C4452" t="s">
        <v>119</v>
      </c>
      <c r="D4452" t="s">
        <v>14</v>
      </c>
      <c r="E4452" t="s">
        <v>20</v>
      </c>
      <c r="F4452">
        <v>88332.27</v>
      </c>
      <c r="G4452">
        <v>8.73</v>
      </c>
      <c r="H4452">
        <v>30188.78</v>
      </c>
    </row>
    <row r="4453" spans="1:8">
      <c r="A4453" t="s">
        <v>4767</v>
      </c>
      <c r="B4453" s="1">
        <v>45965</v>
      </c>
      <c r="C4453" t="s">
        <v>63</v>
      </c>
      <c r="D4453" t="s">
        <v>14</v>
      </c>
      <c r="E4453" t="s">
        <v>17</v>
      </c>
      <c r="F4453">
        <v>219964.83</v>
      </c>
      <c r="G4453">
        <v>1.51</v>
      </c>
      <c r="H4453">
        <v>68699.710000000006</v>
      </c>
    </row>
    <row r="4454" spans="1:8">
      <c r="A4454" t="s">
        <v>4768</v>
      </c>
      <c r="B4454" s="1">
        <v>45481</v>
      </c>
      <c r="C4454" t="s">
        <v>419</v>
      </c>
      <c r="D4454" t="s">
        <v>39</v>
      </c>
      <c r="E4454" t="s">
        <v>11</v>
      </c>
      <c r="F4454">
        <v>51193.02</v>
      </c>
      <c r="G4454">
        <v>17.37</v>
      </c>
      <c r="H4454">
        <v>19298.310000000001</v>
      </c>
    </row>
    <row r="4455" spans="1:8">
      <c r="A4455" t="s">
        <v>4769</v>
      </c>
      <c r="B4455" s="1">
        <v>45922</v>
      </c>
      <c r="C4455" t="s">
        <v>22</v>
      </c>
      <c r="D4455" t="s">
        <v>23</v>
      </c>
      <c r="E4455" t="s">
        <v>30</v>
      </c>
      <c r="F4455">
        <v>102922.6</v>
      </c>
      <c r="G4455">
        <v>4.2699999999999996</v>
      </c>
      <c r="H4455">
        <v>39280.58</v>
      </c>
    </row>
    <row r="4456" spans="1:8">
      <c r="A4456" t="s">
        <v>4770</v>
      </c>
      <c r="B4456" s="1">
        <v>45419</v>
      </c>
      <c r="C4456" t="s">
        <v>210</v>
      </c>
      <c r="D4456" t="s">
        <v>23</v>
      </c>
      <c r="E4456" t="s">
        <v>20</v>
      </c>
      <c r="F4456">
        <v>245194.1</v>
      </c>
      <c r="G4456">
        <v>2.0299999999999998</v>
      </c>
      <c r="H4456">
        <v>123664.99</v>
      </c>
    </row>
    <row r="4457" spans="1:8">
      <c r="A4457" t="s">
        <v>4771</v>
      </c>
      <c r="B4457" s="1">
        <v>45526</v>
      </c>
      <c r="C4457" t="s">
        <v>484</v>
      </c>
      <c r="D4457" t="s">
        <v>23</v>
      </c>
      <c r="E4457" t="s">
        <v>20</v>
      </c>
      <c r="F4457">
        <v>71823.56</v>
      </c>
      <c r="G4457">
        <v>7.2</v>
      </c>
      <c r="H4457">
        <v>36889.14</v>
      </c>
    </row>
    <row r="4458" spans="1:8">
      <c r="A4458" t="s">
        <v>4772</v>
      </c>
      <c r="B4458" s="1">
        <v>46018</v>
      </c>
      <c r="C4458" t="s">
        <v>792</v>
      </c>
      <c r="D4458" t="s">
        <v>10</v>
      </c>
      <c r="E4458" t="s">
        <v>20</v>
      </c>
      <c r="F4458">
        <v>246398.82</v>
      </c>
      <c r="G4458">
        <v>6.87</v>
      </c>
      <c r="H4458">
        <v>128146.87</v>
      </c>
    </row>
    <row r="4459" spans="1:8">
      <c r="A4459" t="s">
        <v>4773</v>
      </c>
      <c r="B4459" s="1">
        <v>45347</v>
      </c>
      <c r="C4459" t="s">
        <v>271</v>
      </c>
      <c r="D4459" t="s">
        <v>10</v>
      </c>
      <c r="E4459" t="s">
        <v>20</v>
      </c>
      <c r="F4459">
        <v>230685.55</v>
      </c>
      <c r="G4459">
        <v>23.35</v>
      </c>
      <c r="H4459">
        <v>96553.43</v>
      </c>
    </row>
    <row r="4460" spans="1:8">
      <c r="A4460" t="s">
        <v>4774</v>
      </c>
      <c r="B4460" s="1">
        <v>45432</v>
      </c>
      <c r="C4460" t="s">
        <v>403</v>
      </c>
      <c r="D4460" t="s">
        <v>23</v>
      </c>
      <c r="E4460" t="s">
        <v>17</v>
      </c>
      <c r="F4460">
        <v>53257.18</v>
      </c>
      <c r="G4460">
        <v>22.59</v>
      </c>
      <c r="H4460">
        <v>18159.900000000001</v>
      </c>
    </row>
    <row r="4461" spans="1:8">
      <c r="A4461" t="s">
        <v>4775</v>
      </c>
      <c r="B4461" s="1">
        <v>45475</v>
      </c>
      <c r="C4461" t="s">
        <v>254</v>
      </c>
      <c r="D4461" t="s">
        <v>14</v>
      </c>
      <c r="E4461" t="s">
        <v>20</v>
      </c>
      <c r="F4461">
        <v>222381.99</v>
      </c>
      <c r="G4461">
        <v>12.09</v>
      </c>
      <c r="H4461">
        <v>94595.55</v>
      </c>
    </row>
    <row r="4462" spans="1:8">
      <c r="A4462" t="s">
        <v>4776</v>
      </c>
      <c r="B4462" s="1">
        <v>45833</v>
      </c>
      <c r="C4462" t="s">
        <v>271</v>
      </c>
      <c r="D4462" t="s">
        <v>10</v>
      </c>
      <c r="E4462" t="s">
        <v>17</v>
      </c>
      <c r="F4462">
        <v>246007.31</v>
      </c>
      <c r="G4462">
        <v>18.07</v>
      </c>
      <c r="H4462">
        <v>88430.77</v>
      </c>
    </row>
    <row r="4463" spans="1:8">
      <c r="A4463" t="s">
        <v>4777</v>
      </c>
      <c r="B4463" s="1">
        <v>45671</v>
      </c>
      <c r="C4463" t="s">
        <v>45</v>
      </c>
      <c r="D4463" t="s">
        <v>10</v>
      </c>
      <c r="E4463" t="s">
        <v>30</v>
      </c>
      <c r="F4463">
        <v>217891.77</v>
      </c>
      <c r="G4463">
        <v>11.28</v>
      </c>
      <c r="H4463">
        <v>96914.14</v>
      </c>
    </row>
    <row r="4464" spans="1:8">
      <c r="A4464" t="s">
        <v>4778</v>
      </c>
      <c r="B4464" s="1">
        <v>45443</v>
      </c>
      <c r="C4464" t="s">
        <v>126</v>
      </c>
      <c r="D4464" t="s">
        <v>23</v>
      </c>
      <c r="E4464" t="s">
        <v>20</v>
      </c>
      <c r="F4464">
        <v>153299.20000000001</v>
      </c>
      <c r="G4464">
        <v>21.7</v>
      </c>
      <c r="H4464">
        <v>61605.71</v>
      </c>
    </row>
    <row r="4465" spans="1:8">
      <c r="A4465" t="s">
        <v>4779</v>
      </c>
      <c r="B4465" s="1">
        <v>45692</v>
      </c>
      <c r="C4465" t="s">
        <v>595</v>
      </c>
      <c r="D4465" t="s">
        <v>10</v>
      </c>
      <c r="E4465" t="s">
        <v>17</v>
      </c>
      <c r="F4465">
        <v>181752.83</v>
      </c>
      <c r="G4465">
        <v>16.8</v>
      </c>
      <c r="H4465">
        <v>75628.27</v>
      </c>
    </row>
    <row r="4466" spans="1:8">
      <c r="A4466" t="s">
        <v>4780</v>
      </c>
      <c r="B4466" s="1">
        <v>45379</v>
      </c>
      <c r="C4466" t="s">
        <v>142</v>
      </c>
      <c r="D4466" t="s">
        <v>14</v>
      </c>
      <c r="E4466" t="s">
        <v>11</v>
      </c>
      <c r="F4466">
        <v>86610.29</v>
      </c>
      <c r="G4466">
        <v>14.77</v>
      </c>
      <c r="H4466">
        <v>38092.03</v>
      </c>
    </row>
    <row r="4467" spans="1:8">
      <c r="A4467" t="s">
        <v>4781</v>
      </c>
      <c r="B4467" s="1">
        <v>45983</v>
      </c>
      <c r="C4467" t="s">
        <v>266</v>
      </c>
      <c r="D4467" t="s">
        <v>39</v>
      </c>
      <c r="E4467" t="s">
        <v>17</v>
      </c>
      <c r="F4467">
        <v>158138.29999999999</v>
      </c>
      <c r="G4467">
        <v>6.19</v>
      </c>
      <c r="H4467">
        <v>59567.39</v>
      </c>
    </row>
    <row r="4468" spans="1:8">
      <c r="A4468" t="s">
        <v>4782</v>
      </c>
      <c r="B4468" s="1">
        <v>45969</v>
      </c>
      <c r="C4468" t="s">
        <v>964</v>
      </c>
      <c r="D4468" t="s">
        <v>14</v>
      </c>
      <c r="E4468" t="s">
        <v>11</v>
      </c>
      <c r="F4468">
        <v>154561</v>
      </c>
      <c r="G4468">
        <v>6.97</v>
      </c>
      <c r="H4468">
        <v>47039.71</v>
      </c>
    </row>
    <row r="4469" spans="1:8">
      <c r="A4469" t="s">
        <v>4783</v>
      </c>
      <c r="B4469" s="1">
        <v>45694</v>
      </c>
      <c r="C4469" t="s">
        <v>803</v>
      </c>
      <c r="D4469" t="s">
        <v>23</v>
      </c>
      <c r="E4469" t="s">
        <v>11</v>
      </c>
      <c r="F4469">
        <v>228513.52</v>
      </c>
      <c r="G4469">
        <v>19.04</v>
      </c>
      <c r="H4469">
        <v>87067.09</v>
      </c>
    </row>
    <row r="4470" spans="1:8">
      <c r="A4470" t="s">
        <v>4784</v>
      </c>
      <c r="B4470" s="1">
        <v>45480</v>
      </c>
      <c r="C4470" t="s">
        <v>322</v>
      </c>
      <c r="D4470" t="s">
        <v>39</v>
      </c>
      <c r="E4470" t="s">
        <v>17</v>
      </c>
      <c r="F4470">
        <v>245241.4</v>
      </c>
      <c r="G4470">
        <v>4.68</v>
      </c>
      <c r="H4470">
        <v>123442.95</v>
      </c>
    </row>
    <row r="4471" spans="1:8">
      <c r="A4471" t="s">
        <v>4785</v>
      </c>
      <c r="B4471" s="1">
        <v>45723</v>
      </c>
      <c r="C4471" t="s">
        <v>886</v>
      </c>
      <c r="D4471" t="s">
        <v>14</v>
      </c>
      <c r="E4471" t="s">
        <v>11</v>
      </c>
      <c r="F4471">
        <v>182924.99</v>
      </c>
      <c r="G4471">
        <v>23.49</v>
      </c>
      <c r="H4471">
        <v>51576.47</v>
      </c>
    </row>
    <row r="4472" spans="1:8">
      <c r="A4472" t="s">
        <v>4786</v>
      </c>
      <c r="B4472" s="1">
        <v>45707</v>
      </c>
      <c r="C4472" t="s">
        <v>45</v>
      </c>
      <c r="D4472" t="s">
        <v>14</v>
      </c>
      <c r="E4472" t="s">
        <v>30</v>
      </c>
      <c r="F4472">
        <v>157741.35999999999</v>
      </c>
      <c r="G4472">
        <v>4.75</v>
      </c>
      <c r="H4472">
        <v>55015.97</v>
      </c>
    </row>
    <row r="4473" spans="1:8">
      <c r="A4473" t="s">
        <v>4787</v>
      </c>
      <c r="B4473" s="1">
        <v>45550</v>
      </c>
      <c r="C4473" t="s">
        <v>1177</v>
      </c>
      <c r="D4473" t="s">
        <v>10</v>
      </c>
      <c r="E4473" t="s">
        <v>30</v>
      </c>
      <c r="F4473">
        <v>66628.789999999994</v>
      </c>
      <c r="G4473">
        <v>12.52</v>
      </c>
      <c r="H4473">
        <v>22122.89</v>
      </c>
    </row>
    <row r="4474" spans="1:8">
      <c r="A4474" t="s">
        <v>4788</v>
      </c>
      <c r="B4474" s="1">
        <v>45947</v>
      </c>
      <c r="C4474" t="s">
        <v>350</v>
      </c>
      <c r="D4474" t="s">
        <v>14</v>
      </c>
      <c r="E4474" t="s">
        <v>11</v>
      </c>
      <c r="F4474">
        <v>16577.14</v>
      </c>
      <c r="G4474">
        <v>20.41</v>
      </c>
      <c r="H4474">
        <v>6017.86</v>
      </c>
    </row>
    <row r="4475" spans="1:8">
      <c r="A4475" t="s">
        <v>4789</v>
      </c>
      <c r="B4475" s="1">
        <v>45345</v>
      </c>
      <c r="C4475" t="s">
        <v>683</v>
      </c>
      <c r="D4475" t="s">
        <v>10</v>
      </c>
      <c r="E4475" t="s">
        <v>17</v>
      </c>
      <c r="F4475">
        <v>159884.71</v>
      </c>
      <c r="G4475">
        <v>23.59</v>
      </c>
      <c r="H4475">
        <v>60018.3</v>
      </c>
    </row>
    <row r="4476" spans="1:8">
      <c r="A4476" t="s">
        <v>4790</v>
      </c>
      <c r="B4476" s="1">
        <v>45775</v>
      </c>
      <c r="C4476" t="s">
        <v>247</v>
      </c>
      <c r="D4476" t="s">
        <v>10</v>
      </c>
      <c r="E4476" t="s">
        <v>30</v>
      </c>
      <c r="F4476">
        <v>242093.06</v>
      </c>
      <c r="G4476">
        <v>12.41</v>
      </c>
      <c r="H4476">
        <v>126702.44</v>
      </c>
    </row>
    <row r="4477" spans="1:8">
      <c r="A4477" t="s">
        <v>4791</v>
      </c>
      <c r="B4477" s="1">
        <v>45806</v>
      </c>
      <c r="C4477" t="s">
        <v>926</v>
      </c>
      <c r="D4477" t="s">
        <v>23</v>
      </c>
      <c r="E4477" t="s">
        <v>11</v>
      </c>
      <c r="F4477">
        <v>123014.27</v>
      </c>
      <c r="G4477">
        <v>18.850000000000001</v>
      </c>
      <c r="H4477">
        <v>43050.06</v>
      </c>
    </row>
    <row r="4478" spans="1:8">
      <c r="A4478" t="s">
        <v>4792</v>
      </c>
      <c r="B4478" s="1">
        <v>45303</v>
      </c>
      <c r="C4478" t="s">
        <v>85</v>
      </c>
      <c r="D4478" t="s">
        <v>14</v>
      </c>
      <c r="E4478" t="s">
        <v>30</v>
      </c>
      <c r="F4478">
        <v>213667.45</v>
      </c>
      <c r="G4478">
        <v>24.7</v>
      </c>
      <c r="H4478">
        <v>76742.350000000006</v>
      </c>
    </row>
    <row r="4479" spans="1:8">
      <c r="A4479" t="s">
        <v>4793</v>
      </c>
      <c r="B4479" s="1">
        <v>45598</v>
      </c>
      <c r="C4479" t="s">
        <v>437</v>
      </c>
      <c r="D4479" t="s">
        <v>14</v>
      </c>
      <c r="E4479" t="s">
        <v>20</v>
      </c>
      <c r="F4479">
        <v>141262.39999999999</v>
      </c>
      <c r="G4479">
        <v>7.44</v>
      </c>
      <c r="H4479">
        <v>40413.769999999997</v>
      </c>
    </row>
    <row r="4480" spans="1:8">
      <c r="A4480" t="s">
        <v>4794</v>
      </c>
      <c r="B4480" s="1">
        <v>45947</v>
      </c>
      <c r="C4480" t="s">
        <v>298</v>
      </c>
      <c r="D4480" t="s">
        <v>23</v>
      </c>
      <c r="E4480" t="s">
        <v>30</v>
      </c>
      <c r="F4480">
        <v>126829.75</v>
      </c>
      <c r="G4480">
        <v>10.73</v>
      </c>
      <c r="H4480">
        <v>46795.14</v>
      </c>
    </row>
    <row r="4481" spans="1:8">
      <c r="A4481" t="s">
        <v>4795</v>
      </c>
      <c r="B4481" s="1">
        <v>45425</v>
      </c>
      <c r="C4481" t="s">
        <v>105</v>
      </c>
      <c r="D4481" t="s">
        <v>23</v>
      </c>
      <c r="E4481" t="s">
        <v>17</v>
      </c>
      <c r="F4481">
        <v>131717.63</v>
      </c>
      <c r="G4481">
        <v>20.11</v>
      </c>
      <c r="H4481">
        <v>35339.26</v>
      </c>
    </row>
    <row r="4482" spans="1:8">
      <c r="A4482" t="s">
        <v>4796</v>
      </c>
      <c r="B4482" s="1">
        <v>45861</v>
      </c>
      <c r="C4482" t="s">
        <v>577</v>
      </c>
      <c r="D4482" t="s">
        <v>10</v>
      </c>
      <c r="E4482" t="s">
        <v>17</v>
      </c>
      <c r="F4482">
        <v>46099.88</v>
      </c>
      <c r="G4482">
        <v>3.95</v>
      </c>
      <c r="H4482">
        <v>23588.29</v>
      </c>
    </row>
    <row r="4483" spans="1:8">
      <c r="A4483" t="s">
        <v>4797</v>
      </c>
      <c r="B4483" s="1">
        <v>45466</v>
      </c>
      <c r="C4483" t="s">
        <v>490</v>
      </c>
      <c r="D4483" t="s">
        <v>39</v>
      </c>
      <c r="E4483" t="s">
        <v>30</v>
      </c>
      <c r="F4483">
        <v>125083.03</v>
      </c>
      <c r="G4483">
        <v>0.38</v>
      </c>
      <c r="H4483">
        <v>48635.06</v>
      </c>
    </row>
    <row r="4484" spans="1:8">
      <c r="A4484" t="s">
        <v>4798</v>
      </c>
      <c r="B4484" s="1">
        <v>45913</v>
      </c>
      <c r="C4484" t="s">
        <v>146</v>
      </c>
      <c r="D4484" t="s">
        <v>39</v>
      </c>
      <c r="E4484" t="s">
        <v>30</v>
      </c>
      <c r="F4484">
        <v>224483.9</v>
      </c>
      <c r="G4484">
        <v>9.51</v>
      </c>
      <c r="H4484">
        <v>86302.02</v>
      </c>
    </row>
    <row r="4485" spans="1:8">
      <c r="A4485" t="s">
        <v>4799</v>
      </c>
      <c r="B4485" s="1">
        <v>45704</v>
      </c>
      <c r="C4485" t="s">
        <v>324</v>
      </c>
      <c r="D4485" t="s">
        <v>10</v>
      </c>
      <c r="E4485" t="s">
        <v>17</v>
      </c>
      <c r="F4485">
        <v>247164.7</v>
      </c>
      <c r="G4485">
        <v>3.29</v>
      </c>
      <c r="H4485">
        <v>103971.98</v>
      </c>
    </row>
    <row r="4486" spans="1:8">
      <c r="A4486" t="s">
        <v>4800</v>
      </c>
      <c r="B4486" s="1">
        <v>45548</v>
      </c>
      <c r="C4486" t="s">
        <v>575</v>
      </c>
      <c r="D4486" t="s">
        <v>10</v>
      </c>
      <c r="E4486" t="s">
        <v>30</v>
      </c>
      <c r="F4486">
        <v>124818.63</v>
      </c>
      <c r="G4486">
        <v>21.18</v>
      </c>
      <c r="H4486">
        <v>47533</v>
      </c>
    </row>
    <row r="4487" spans="1:8">
      <c r="A4487" t="s">
        <v>4801</v>
      </c>
      <c r="B4487" s="1">
        <v>45491</v>
      </c>
      <c r="C4487" t="s">
        <v>361</v>
      </c>
      <c r="D4487" t="s">
        <v>14</v>
      </c>
      <c r="E4487" t="s">
        <v>17</v>
      </c>
      <c r="F4487">
        <v>135013.95000000001</v>
      </c>
      <c r="G4487">
        <v>3.78</v>
      </c>
      <c r="H4487">
        <v>45109.89</v>
      </c>
    </row>
    <row r="4488" spans="1:8">
      <c r="A4488" t="s">
        <v>4802</v>
      </c>
      <c r="B4488" s="1">
        <v>45388</v>
      </c>
      <c r="C4488" t="s">
        <v>100</v>
      </c>
      <c r="D4488" t="s">
        <v>23</v>
      </c>
      <c r="E4488" t="s">
        <v>30</v>
      </c>
      <c r="F4488">
        <v>32042.29</v>
      </c>
      <c r="G4488">
        <v>4.74</v>
      </c>
      <c r="H4488">
        <v>11296.67</v>
      </c>
    </row>
    <row r="4489" spans="1:8">
      <c r="A4489" t="s">
        <v>4803</v>
      </c>
      <c r="B4489" s="1">
        <v>45801</v>
      </c>
      <c r="C4489" t="s">
        <v>370</v>
      </c>
      <c r="D4489" t="s">
        <v>14</v>
      </c>
      <c r="E4489" t="s">
        <v>11</v>
      </c>
      <c r="F4489">
        <v>130886.27</v>
      </c>
      <c r="G4489">
        <v>21.73</v>
      </c>
      <c r="H4489">
        <v>48922.57</v>
      </c>
    </row>
    <row r="4490" spans="1:8">
      <c r="A4490" t="s">
        <v>4804</v>
      </c>
      <c r="B4490" s="1">
        <v>45823</v>
      </c>
      <c r="C4490" t="s">
        <v>156</v>
      </c>
      <c r="D4490" t="s">
        <v>14</v>
      </c>
      <c r="E4490" t="s">
        <v>20</v>
      </c>
      <c r="F4490">
        <v>135422.18</v>
      </c>
      <c r="G4490">
        <v>10.5</v>
      </c>
      <c r="H4490">
        <v>64675.94</v>
      </c>
    </row>
    <row r="4491" spans="1:8">
      <c r="A4491" t="s">
        <v>4805</v>
      </c>
      <c r="B4491" s="1">
        <v>45295</v>
      </c>
      <c r="C4491" t="s">
        <v>700</v>
      </c>
      <c r="D4491" t="s">
        <v>23</v>
      </c>
      <c r="E4491" t="s">
        <v>17</v>
      </c>
      <c r="F4491">
        <v>67848.19</v>
      </c>
      <c r="G4491">
        <v>22.85</v>
      </c>
      <c r="H4491">
        <v>28328.31</v>
      </c>
    </row>
    <row r="4492" spans="1:8">
      <c r="A4492" t="s">
        <v>4806</v>
      </c>
      <c r="B4492" s="1">
        <v>45352</v>
      </c>
      <c r="C4492" t="s">
        <v>638</v>
      </c>
      <c r="D4492" t="s">
        <v>10</v>
      </c>
      <c r="E4492" t="s">
        <v>17</v>
      </c>
      <c r="F4492">
        <v>168998.6</v>
      </c>
      <c r="G4492">
        <v>2.0099999999999998</v>
      </c>
      <c r="H4492">
        <v>70873.88</v>
      </c>
    </row>
    <row r="4493" spans="1:8">
      <c r="A4493" t="s">
        <v>4807</v>
      </c>
      <c r="B4493" s="1">
        <v>45907</v>
      </c>
      <c r="C4493" t="s">
        <v>1343</v>
      </c>
      <c r="D4493" t="s">
        <v>39</v>
      </c>
      <c r="E4493" t="s">
        <v>30</v>
      </c>
      <c r="F4493">
        <v>233164.83</v>
      </c>
      <c r="G4493">
        <v>0.33</v>
      </c>
      <c r="H4493">
        <v>111831.13</v>
      </c>
    </row>
    <row r="4494" spans="1:8">
      <c r="A4494" t="s">
        <v>4808</v>
      </c>
      <c r="B4494" s="1">
        <v>45562</v>
      </c>
      <c r="C4494" t="s">
        <v>32</v>
      </c>
      <c r="D4494" t="s">
        <v>39</v>
      </c>
      <c r="E4494" t="s">
        <v>17</v>
      </c>
      <c r="F4494">
        <v>37543.910000000003</v>
      </c>
      <c r="G4494">
        <v>20.67</v>
      </c>
      <c r="H4494">
        <v>14735.8</v>
      </c>
    </row>
    <row r="4495" spans="1:8">
      <c r="A4495" t="s">
        <v>4809</v>
      </c>
      <c r="B4495" s="1">
        <v>45919</v>
      </c>
      <c r="C4495" t="s">
        <v>210</v>
      </c>
      <c r="D4495" t="s">
        <v>14</v>
      </c>
      <c r="E4495" t="s">
        <v>17</v>
      </c>
      <c r="F4495">
        <v>121983.6</v>
      </c>
      <c r="G4495">
        <v>0.84</v>
      </c>
      <c r="H4495">
        <v>66185.14</v>
      </c>
    </row>
    <row r="4496" spans="1:8">
      <c r="A4496" t="s">
        <v>4810</v>
      </c>
      <c r="B4496" s="1">
        <v>45655</v>
      </c>
      <c r="C4496" t="s">
        <v>9</v>
      </c>
      <c r="D4496" t="s">
        <v>10</v>
      </c>
      <c r="E4496" t="s">
        <v>20</v>
      </c>
      <c r="F4496">
        <v>123589.34</v>
      </c>
      <c r="G4496">
        <v>5.97</v>
      </c>
      <c r="H4496">
        <v>35248.69</v>
      </c>
    </row>
    <row r="4497" spans="1:8">
      <c r="A4497" t="s">
        <v>4811</v>
      </c>
      <c r="B4497" s="1">
        <v>45768</v>
      </c>
      <c r="C4497" t="s">
        <v>53</v>
      </c>
      <c r="D4497" t="s">
        <v>39</v>
      </c>
      <c r="E4497" t="s">
        <v>20</v>
      </c>
      <c r="F4497">
        <v>170253.08</v>
      </c>
      <c r="G4497">
        <v>9.3800000000000008</v>
      </c>
      <c r="H4497">
        <v>56643.19</v>
      </c>
    </row>
    <row r="4498" spans="1:8">
      <c r="A4498" t="s">
        <v>4812</v>
      </c>
      <c r="B4498" s="1">
        <v>45870</v>
      </c>
      <c r="C4498" t="s">
        <v>608</v>
      </c>
      <c r="D4498" t="s">
        <v>10</v>
      </c>
      <c r="E4498" t="s">
        <v>20</v>
      </c>
      <c r="F4498">
        <v>133001.14000000001</v>
      </c>
      <c r="G4498">
        <v>17.12</v>
      </c>
      <c r="H4498">
        <v>64359.57</v>
      </c>
    </row>
    <row r="4499" spans="1:8">
      <c r="A4499" t="s">
        <v>4813</v>
      </c>
      <c r="B4499" s="1">
        <v>45327</v>
      </c>
      <c r="C4499" t="s">
        <v>859</v>
      </c>
      <c r="D4499" t="s">
        <v>10</v>
      </c>
      <c r="E4499" t="s">
        <v>11</v>
      </c>
      <c r="F4499">
        <v>38064.35</v>
      </c>
      <c r="G4499">
        <v>7.09</v>
      </c>
      <c r="H4499">
        <v>14000.31</v>
      </c>
    </row>
    <row r="4500" spans="1:8">
      <c r="A4500" t="s">
        <v>4814</v>
      </c>
      <c r="B4500" s="1">
        <v>45589</v>
      </c>
      <c r="C4500" t="s">
        <v>964</v>
      </c>
      <c r="D4500" t="s">
        <v>10</v>
      </c>
      <c r="E4500" t="s">
        <v>30</v>
      </c>
      <c r="F4500">
        <v>189295.95</v>
      </c>
      <c r="G4500">
        <v>1.1599999999999999</v>
      </c>
      <c r="H4500">
        <v>74304.08</v>
      </c>
    </row>
    <row r="4501" spans="1:8">
      <c r="A4501" t="s">
        <v>4815</v>
      </c>
      <c r="B4501" s="1">
        <v>45296</v>
      </c>
      <c r="C4501" t="s">
        <v>608</v>
      </c>
      <c r="D4501" t="s">
        <v>10</v>
      </c>
      <c r="E4501" t="s">
        <v>30</v>
      </c>
      <c r="F4501">
        <v>144980.76</v>
      </c>
      <c r="G4501">
        <v>19.61</v>
      </c>
      <c r="H4501">
        <v>75733.289999999994</v>
      </c>
    </row>
    <row r="4502" spans="1:8">
      <c r="A4502" t="s">
        <v>4816</v>
      </c>
      <c r="B4502" s="1">
        <v>45796</v>
      </c>
      <c r="C4502" t="s">
        <v>19</v>
      </c>
      <c r="D4502" t="s">
        <v>23</v>
      </c>
      <c r="E4502" t="s">
        <v>30</v>
      </c>
      <c r="F4502">
        <v>154732.12</v>
      </c>
      <c r="G4502">
        <v>5.49</v>
      </c>
      <c r="H4502">
        <v>63028.68</v>
      </c>
    </row>
    <row r="4503" spans="1:8">
      <c r="A4503" t="s">
        <v>4817</v>
      </c>
      <c r="B4503" s="1">
        <v>45546</v>
      </c>
      <c r="C4503" t="s">
        <v>566</v>
      </c>
      <c r="D4503" t="s">
        <v>23</v>
      </c>
      <c r="E4503" t="s">
        <v>30</v>
      </c>
      <c r="F4503">
        <v>96711.12</v>
      </c>
      <c r="G4503">
        <v>10.9</v>
      </c>
      <c r="H4503">
        <v>50849.38</v>
      </c>
    </row>
    <row r="4504" spans="1:8">
      <c r="A4504" t="s">
        <v>4818</v>
      </c>
      <c r="B4504" s="1">
        <v>45759</v>
      </c>
      <c r="C4504" t="s">
        <v>324</v>
      </c>
      <c r="D4504" t="s">
        <v>39</v>
      </c>
      <c r="E4504" t="s">
        <v>11</v>
      </c>
      <c r="F4504">
        <v>124535.45</v>
      </c>
      <c r="G4504">
        <v>9.91</v>
      </c>
      <c r="H4504">
        <v>54124.53</v>
      </c>
    </row>
    <row r="4505" spans="1:8">
      <c r="A4505" t="s">
        <v>4819</v>
      </c>
      <c r="B4505" s="1">
        <v>45766</v>
      </c>
      <c r="C4505" t="s">
        <v>124</v>
      </c>
      <c r="D4505" t="s">
        <v>10</v>
      </c>
      <c r="E4505" t="s">
        <v>20</v>
      </c>
      <c r="F4505">
        <v>213133.82</v>
      </c>
      <c r="G4505">
        <v>15.51</v>
      </c>
      <c r="H4505">
        <v>92195.39</v>
      </c>
    </row>
    <row r="4506" spans="1:8">
      <c r="A4506" t="s">
        <v>4820</v>
      </c>
      <c r="B4506" s="1">
        <v>45597</v>
      </c>
      <c r="C4506" t="s">
        <v>142</v>
      </c>
      <c r="D4506" t="s">
        <v>39</v>
      </c>
      <c r="E4506" t="s">
        <v>17</v>
      </c>
      <c r="F4506">
        <v>105228.55</v>
      </c>
      <c r="G4506">
        <v>23.6</v>
      </c>
      <c r="H4506">
        <v>55478.23</v>
      </c>
    </row>
    <row r="4507" spans="1:8">
      <c r="A4507" t="s">
        <v>4821</v>
      </c>
      <c r="B4507" s="1">
        <v>45423</v>
      </c>
      <c r="C4507" t="s">
        <v>89</v>
      </c>
      <c r="D4507" t="s">
        <v>39</v>
      </c>
      <c r="E4507" t="s">
        <v>11</v>
      </c>
      <c r="F4507">
        <v>155129.93</v>
      </c>
      <c r="G4507">
        <v>20.260000000000002</v>
      </c>
      <c r="H4507">
        <v>78786.22</v>
      </c>
    </row>
    <row r="4508" spans="1:8">
      <c r="A4508" t="s">
        <v>4822</v>
      </c>
      <c r="B4508" s="1">
        <v>45360</v>
      </c>
      <c r="C4508" t="s">
        <v>792</v>
      </c>
      <c r="D4508" t="s">
        <v>10</v>
      </c>
      <c r="E4508" t="s">
        <v>20</v>
      </c>
      <c r="F4508">
        <v>111940.59</v>
      </c>
      <c r="G4508">
        <v>15.96</v>
      </c>
      <c r="H4508">
        <v>40226.99</v>
      </c>
    </row>
    <row r="4509" spans="1:8">
      <c r="A4509" t="s">
        <v>4823</v>
      </c>
      <c r="B4509" s="1">
        <v>45888</v>
      </c>
      <c r="C4509" t="s">
        <v>111</v>
      </c>
      <c r="D4509" t="s">
        <v>23</v>
      </c>
      <c r="E4509" t="s">
        <v>30</v>
      </c>
      <c r="F4509">
        <v>51429.51</v>
      </c>
      <c r="G4509">
        <v>10.83</v>
      </c>
      <c r="H4509">
        <v>22429.919999999998</v>
      </c>
    </row>
    <row r="4510" spans="1:8">
      <c r="A4510" t="s">
        <v>4824</v>
      </c>
      <c r="B4510" s="1">
        <v>45914</v>
      </c>
      <c r="C4510" t="s">
        <v>260</v>
      </c>
      <c r="D4510" t="s">
        <v>23</v>
      </c>
      <c r="E4510" t="s">
        <v>30</v>
      </c>
      <c r="F4510">
        <v>67442.19</v>
      </c>
      <c r="G4510">
        <v>21.61</v>
      </c>
      <c r="H4510">
        <v>33840.75</v>
      </c>
    </row>
    <row r="4511" spans="1:8">
      <c r="A4511" t="s">
        <v>4825</v>
      </c>
      <c r="B4511" s="1">
        <v>45782</v>
      </c>
      <c r="C4511" t="s">
        <v>1140</v>
      </c>
      <c r="D4511" t="s">
        <v>10</v>
      </c>
      <c r="E4511" t="s">
        <v>17</v>
      </c>
      <c r="F4511">
        <v>241281.22</v>
      </c>
      <c r="G4511">
        <v>15.45</v>
      </c>
      <c r="H4511">
        <v>85064.47</v>
      </c>
    </row>
    <row r="4512" spans="1:8">
      <c r="A4512" t="s">
        <v>4826</v>
      </c>
      <c r="B4512" s="1">
        <v>45448</v>
      </c>
      <c r="C4512" t="s">
        <v>479</v>
      </c>
      <c r="D4512" t="s">
        <v>10</v>
      </c>
      <c r="E4512" t="s">
        <v>30</v>
      </c>
      <c r="F4512">
        <v>25363.42</v>
      </c>
      <c r="G4512">
        <v>11.75</v>
      </c>
      <c r="H4512">
        <v>7023.57</v>
      </c>
    </row>
    <row r="4513" spans="1:8">
      <c r="A4513" t="s">
        <v>4827</v>
      </c>
      <c r="B4513" s="1">
        <v>45349</v>
      </c>
      <c r="C4513" t="s">
        <v>13</v>
      </c>
      <c r="D4513" t="s">
        <v>23</v>
      </c>
      <c r="E4513" t="s">
        <v>11</v>
      </c>
      <c r="F4513">
        <v>106945.18</v>
      </c>
      <c r="G4513">
        <v>19.690000000000001</v>
      </c>
      <c r="H4513">
        <v>33205.49</v>
      </c>
    </row>
    <row r="4514" spans="1:8">
      <c r="A4514" t="s">
        <v>4828</v>
      </c>
      <c r="B4514" s="1">
        <v>45664</v>
      </c>
      <c r="C4514" t="s">
        <v>339</v>
      </c>
      <c r="D4514" t="s">
        <v>23</v>
      </c>
      <c r="E4514" t="s">
        <v>30</v>
      </c>
      <c r="F4514">
        <v>138515.97</v>
      </c>
      <c r="G4514">
        <v>17.27</v>
      </c>
      <c r="H4514">
        <v>63478.96</v>
      </c>
    </row>
    <row r="4515" spans="1:8">
      <c r="A4515" t="s">
        <v>4829</v>
      </c>
      <c r="B4515" s="1">
        <v>45370</v>
      </c>
      <c r="C4515" t="s">
        <v>311</v>
      </c>
      <c r="D4515" t="s">
        <v>14</v>
      </c>
      <c r="E4515" t="s">
        <v>17</v>
      </c>
      <c r="F4515">
        <v>53409.37</v>
      </c>
      <c r="G4515">
        <v>15.44</v>
      </c>
      <c r="H4515">
        <v>17204.72</v>
      </c>
    </row>
    <row r="4516" spans="1:8">
      <c r="A4516" t="s">
        <v>4830</v>
      </c>
      <c r="B4516" s="1">
        <v>45420</v>
      </c>
      <c r="C4516" t="s">
        <v>513</v>
      </c>
      <c r="D4516" t="s">
        <v>23</v>
      </c>
      <c r="E4516" t="s">
        <v>17</v>
      </c>
      <c r="F4516">
        <v>88217.61</v>
      </c>
      <c r="G4516">
        <v>8.76</v>
      </c>
      <c r="H4516">
        <v>43281.760000000002</v>
      </c>
    </row>
    <row r="4517" spans="1:8">
      <c r="A4517" t="s">
        <v>4831</v>
      </c>
      <c r="B4517" s="1">
        <v>45938</v>
      </c>
      <c r="C4517" t="s">
        <v>542</v>
      </c>
      <c r="D4517" t="s">
        <v>39</v>
      </c>
      <c r="E4517" t="s">
        <v>17</v>
      </c>
      <c r="F4517">
        <v>65029.75</v>
      </c>
      <c r="G4517">
        <v>4.03</v>
      </c>
      <c r="H4517">
        <v>22499.84</v>
      </c>
    </row>
    <row r="4518" spans="1:8">
      <c r="A4518" t="s">
        <v>4832</v>
      </c>
      <c r="B4518" s="1">
        <v>45571</v>
      </c>
      <c r="C4518" t="s">
        <v>326</v>
      </c>
      <c r="D4518" t="s">
        <v>10</v>
      </c>
      <c r="E4518" t="s">
        <v>11</v>
      </c>
      <c r="F4518">
        <v>42621.78</v>
      </c>
      <c r="G4518">
        <v>23.48</v>
      </c>
      <c r="H4518">
        <v>21819.07</v>
      </c>
    </row>
    <row r="4519" spans="1:8">
      <c r="A4519" t="s">
        <v>4833</v>
      </c>
      <c r="B4519" s="1">
        <v>45888</v>
      </c>
      <c r="C4519" t="s">
        <v>1458</v>
      </c>
      <c r="D4519" t="s">
        <v>10</v>
      </c>
      <c r="E4519" t="s">
        <v>11</v>
      </c>
      <c r="F4519">
        <v>104974.63</v>
      </c>
      <c r="G4519">
        <v>17.64</v>
      </c>
      <c r="H4519">
        <v>26885.18</v>
      </c>
    </row>
    <row r="4520" spans="1:8">
      <c r="A4520" t="s">
        <v>4834</v>
      </c>
      <c r="B4520" s="1">
        <v>45788</v>
      </c>
      <c r="C4520" t="s">
        <v>334</v>
      </c>
      <c r="D4520" t="s">
        <v>39</v>
      </c>
      <c r="E4520" t="s">
        <v>20</v>
      </c>
      <c r="F4520">
        <v>211333.14</v>
      </c>
      <c r="G4520">
        <v>9.5399999999999991</v>
      </c>
      <c r="H4520">
        <v>85589.45</v>
      </c>
    </row>
    <row r="4521" spans="1:8">
      <c r="A4521" t="s">
        <v>4835</v>
      </c>
      <c r="B4521" s="1">
        <v>45690</v>
      </c>
      <c r="C4521" t="s">
        <v>954</v>
      </c>
      <c r="D4521" t="s">
        <v>10</v>
      </c>
      <c r="E4521" t="s">
        <v>11</v>
      </c>
      <c r="F4521">
        <v>115672.9</v>
      </c>
      <c r="G4521">
        <v>14.38</v>
      </c>
      <c r="H4521">
        <v>58072.62</v>
      </c>
    </row>
    <row r="4522" spans="1:8">
      <c r="A4522" t="s">
        <v>4836</v>
      </c>
      <c r="B4522" s="1">
        <v>45931</v>
      </c>
      <c r="C4522" t="s">
        <v>1151</v>
      </c>
      <c r="D4522" t="s">
        <v>10</v>
      </c>
      <c r="E4522" t="s">
        <v>17</v>
      </c>
      <c r="F4522">
        <v>10055.48</v>
      </c>
      <c r="G4522">
        <v>13.71</v>
      </c>
      <c r="H4522">
        <v>3115.44</v>
      </c>
    </row>
    <row r="4523" spans="1:8">
      <c r="A4523" t="s">
        <v>4837</v>
      </c>
      <c r="B4523" s="1">
        <v>45584</v>
      </c>
      <c r="C4523" t="s">
        <v>320</v>
      </c>
      <c r="D4523" t="s">
        <v>14</v>
      </c>
      <c r="E4523" t="s">
        <v>11</v>
      </c>
      <c r="F4523">
        <v>166523.20000000001</v>
      </c>
      <c r="G4523">
        <v>22.65</v>
      </c>
      <c r="H4523">
        <v>57460.87</v>
      </c>
    </row>
    <row r="4524" spans="1:8">
      <c r="A4524" t="s">
        <v>4838</v>
      </c>
      <c r="B4524" s="1">
        <v>45976</v>
      </c>
      <c r="C4524" t="s">
        <v>200</v>
      </c>
      <c r="D4524" t="s">
        <v>39</v>
      </c>
      <c r="E4524" t="s">
        <v>20</v>
      </c>
      <c r="F4524">
        <v>188930</v>
      </c>
      <c r="G4524">
        <v>12.64</v>
      </c>
      <c r="H4524">
        <v>54460.55</v>
      </c>
    </row>
    <row r="4525" spans="1:8">
      <c r="A4525" t="s">
        <v>4839</v>
      </c>
      <c r="B4525" s="1">
        <v>45373</v>
      </c>
      <c r="C4525" t="s">
        <v>799</v>
      </c>
      <c r="D4525" t="s">
        <v>39</v>
      </c>
      <c r="E4525" t="s">
        <v>20</v>
      </c>
      <c r="F4525">
        <v>110043.58</v>
      </c>
      <c r="G4525">
        <v>24.37</v>
      </c>
      <c r="H4525">
        <v>53319.68</v>
      </c>
    </row>
    <row r="4526" spans="1:8">
      <c r="A4526" t="s">
        <v>4840</v>
      </c>
      <c r="B4526" s="1">
        <v>45553</v>
      </c>
      <c r="C4526" t="s">
        <v>275</v>
      </c>
      <c r="D4526" t="s">
        <v>14</v>
      </c>
      <c r="E4526" t="s">
        <v>17</v>
      </c>
      <c r="F4526">
        <v>40397.32</v>
      </c>
      <c r="G4526">
        <v>19.190000000000001</v>
      </c>
      <c r="H4526">
        <v>17028.04</v>
      </c>
    </row>
    <row r="4527" spans="1:8">
      <c r="A4527" t="s">
        <v>4841</v>
      </c>
      <c r="B4527" s="1">
        <v>45417</v>
      </c>
      <c r="C4527" t="s">
        <v>1624</v>
      </c>
      <c r="D4527" t="s">
        <v>39</v>
      </c>
      <c r="E4527" t="s">
        <v>30</v>
      </c>
      <c r="F4527">
        <v>117626.73</v>
      </c>
      <c r="G4527">
        <v>0.18</v>
      </c>
      <c r="H4527">
        <v>57324.38</v>
      </c>
    </row>
    <row r="4528" spans="1:8">
      <c r="A4528" t="s">
        <v>4842</v>
      </c>
      <c r="B4528" s="1">
        <v>45543</v>
      </c>
      <c r="C4528" t="s">
        <v>370</v>
      </c>
      <c r="D4528" t="s">
        <v>10</v>
      </c>
      <c r="E4528" t="s">
        <v>30</v>
      </c>
      <c r="F4528">
        <v>139495.20000000001</v>
      </c>
      <c r="G4528">
        <v>7.94</v>
      </c>
      <c r="H4528">
        <v>37347.86</v>
      </c>
    </row>
    <row r="4529" spans="1:8">
      <c r="A4529" t="s">
        <v>4843</v>
      </c>
      <c r="B4529" s="1">
        <v>45306</v>
      </c>
      <c r="C4529" t="s">
        <v>1067</v>
      </c>
      <c r="D4529" t="s">
        <v>39</v>
      </c>
      <c r="E4529" t="s">
        <v>30</v>
      </c>
      <c r="F4529">
        <v>232841.43</v>
      </c>
      <c r="G4529">
        <v>8.06</v>
      </c>
      <c r="H4529">
        <v>115411.43</v>
      </c>
    </row>
    <row r="4530" spans="1:8">
      <c r="A4530" t="s">
        <v>4844</v>
      </c>
      <c r="B4530" s="1">
        <v>45831</v>
      </c>
      <c r="C4530" t="s">
        <v>291</v>
      </c>
      <c r="D4530" t="s">
        <v>39</v>
      </c>
      <c r="E4530" t="s">
        <v>20</v>
      </c>
      <c r="F4530">
        <v>156347.1</v>
      </c>
      <c r="G4530">
        <v>17.100000000000001</v>
      </c>
      <c r="H4530">
        <v>78933.27</v>
      </c>
    </row>
    <row r="4531" spans="1:8">
      <c r="A4531" t="s">
        <v>4845</v>
      </c>
      <c r="B4531" s="1">
        <v>45891</v>
      </c>
      <c r="C4531" t="s">
        <v>700</v>
      </c>
      <c r="D4531" t="s">
        <v>39</v>
      </c>
      <c r="E4531" t="s">
        <v>20</v>
      </c>
      <c r="F4531">
        <v>247351.97</v>
      </c>
      <c r="G4531">
        <v>23.23</v>
      </c>
      <c r="H4531">
        <v>99905.42</v>
      </c>
    </row>
    <row r="4532" spans="1:8">
      <c r="A4532" t="s">
        <v>4846</v>
      </c>
      <c r="B4532" s="1">
        <v>45509</v>
      </c>
      <c r="C4532" t="s">
        <v>837</v>
      </c>
      <c r="D4532" t="s">
        <v>14</v>
      </c>
      <c r="E4532" t="s">
        <v>17</v>
      </c>
      <c r="F4532">
        <v>240906.12</v>
      </c>
      <c r="G4532">
        <v>5.68</v>
      </c>
      <c r="H4532">
        <v>120731.34</v>
      </c>
    </row>
    <row r="4533" spans="1:8">
      <c r="A4533" t="s">
        <v>4847</v>
      </c>
      <c r="B4533" s="1">
        <v>45323</v>
      </c>
      <c r="C4533" t="s">
        <v>105</v>
      </c>
      <c r="D4533" t="s">
        <v>14</v>
      </c>
      <c r="E4533" t="s">
        <v>17</v>
      </c>
      <c r="F4533">
        <v>147943.46</v>
      </c>
      <c r="G4533">
        <v>2.91</v>
      </c>
      <c r="H4533">
        <v>80623.839999999997</v>
      </c>
    </row>
    <row r="4534" spans="1:8">
      <c r="A4534" t="s">
        <v>4848</v>
      </c>
      <c r="B4534" s="1">
        <v>45318</v>
      </c>
      <c r="C4534" t="s">
        <v>477</v>
      </c>
      <c r="D4534" t="s">
        <v>23</v>
      </c>
      <c r="E4534" t="s">
        <v>30</v>
      </c>
      <c r="F4534">
        <v>219504.61</v>
      </c>
      <c r="G4534">
        <v>15.29</v>
      </c>
      <c r="H4534">
        <v>75166.320000000007</v>
      </c>
    </row>
    <row r="4535" spans="1:8">
      <c r="A4535" t="s">
        <v>4849</v>
      </c>
      <c r="B4535" s="1">
        <v>46003</v>
      </c>
      <c r="C4535" t="s">
        <v>628</v>
      </c>
      <c r="D4535" t="s">
        <v>23</v>
      </c>
      <c r="E4535" t="s">
        <v>20</v>
      </c>
      <c r="F4535">
        <v>163155.62</v>
      </c>
      <c r="G4535">
        <v>12.68</v>
      </c>
      <c r="H4535">
        <v>62936.03</v>
      </c>
    </row>
    <row r="4536" spans="1:8">
      <c r="A4536" t="s">
        <v>4850</v>
      </c>
      <c r="B4536" s="1">
        <v>45477</v>
      </c>
      <c r="C4536" t="s">
        <v>85</v>
      </c>
      <c r="D4536" t="s">
        <v>14</v>
      </c>
      <c r="E4536" t="s">
        <v>11</v>
      </c>
      <c r="F4536">
        <v>210198.52</v>
      </c>
      <c r="G4536">
        <v>11.31</v>
      </c>
      <c r="H4536">
        <v>97671.52</v>
      </c>
    </row>
    <row r="4537" spans="1:8">
      <c r="A4537" t="s">
        <v>4851</v>
      </c>
      <c r="B4537" s="1">
        <v>45744</v>
      </c>
      <c r="C4537" t="s">
        <v>121</v>
      </c>
      <c r="D4537" t="s">
        <v>23</v>
      </c>
      <c r="E4537" t="s">
        <v>20</v>
      </c>
      <c r="F4537">
        <v>116526.6</v>
      </c>
      <c r="G4537">
        <v>7.15</v>
      </c>
      <c r="H4537">
        <v>33422.68</v>
      </c>
    </row>
    <row r="4538" spans="1:8">
      <c r="A4538" t="s">
        <v>4852</v>
      </c>
      <c r="B4538" s="1">
        <v>45356</v>
      </c>
      <c r="C4538" t="s">
        <v>516</v>
      </c>
      <c r="D4538" t="s">
        <v>10</v>
      </c>
      <c r="E4538" t="s">
        <v>17</v>
      </c>
      <c r="F4538">
        <v>107717.97</v>
      </c>
      <c r="G4538">
        <v>18.21</v>
      </c>
      <c r="H4538">
        <v>43211.23</v>
      </c>
    </row>
    <row r="4539" spans="1:8">
      <c r="A4539" t="s">
        <v>4853</v>
      </c>
      <c r="B4539" s="1">
        <v>45585</v>
      </c>
      <c r="C4539" t="s">
        <v>683</v>
      </c>
      <c r="D4539" t="s">
        <v>14</v>
      </c>
      <c r="E4539" t="s">
        <v>30</v>
      </c>
      <c r="F4539">
        <v>99871.61</v>
      </c>
      <c r="G4539">
        <v>3.12</v>
      </c>
      <c r="H4539">
        <v>40615.199999999997</v>
      </c>
    </row>
    <row r="4540" spans="1:8">
      <c r="A4540" t="s">
        <v>4854</v>
      </c>
      <c r="B4540" s="1">
        <v>45866</v>
      </c>
      <c r="C4540" t="s">
        <v>566</v>
      </c>
      <c r="D4540" t="s">
        <v>23</v>
      </c>
      <c r="E4540" t="s">
        <v>30</v>
      </c>
      <c r="F4540">
        <v>137286.96</v>
      </c>
      <c r="G4540">
        <v>5.19</v>
      </c>
      <c r="H4540">
        <v>41750.639999999999</v>
      </c>
    </row>
    <row r="4541" spans="1:8">
      <c r="A4541" t="s">
        <v>4855</v>
      </c>
      <c r="B4541" s="1">
        <v>45295</v>
      </c>
      <c r="C4541" t="s">
        <v>27</v>
      </c>
      <c r="D4541" t="s">
        <v>23</v>
      </c>
      <c r="E4541" t="s">
        <v>11</v>
      </c>
      <c r="F4541">
        <v>191748.58</v>
      </c>
      <c r="G4541">
        <v>19.57</v>
      </c>
      <c r="H4541">
        <v>73878.720000000001</v>
      </c>
    </row>
    <row r="4542" spans="1:8">
      <c r="A4542" t="s">
        <v>4856</v>
      </c>
      <c r="B4542" s="1">
        <v>45938</v>
      </c>
      <c r="C4542" t="s">
        <v>121</v>
      </c>
      <c r="D4542" t="s">
        <v>14</v>
      </c>
      <c r="E4542" t="s">
        <v>20</v>
      </c>
      <c r="F4542">
        <v>132503.04999999999</v>
      </c>
      <c r="G4542">
        <v>2.9</v>
      </c>
      <c r="H4542">
        <v>54041.38</v>
      </c>
    </row>
    <row r="4543" spans="1:8">
      <c r="A4543" t="s">
        <v>4857</v>
      </c>
      <c r="B4543" s="1">
        <v>45931</v>
      </c>
      <c r="C4543" t="s">
        <v>1140</v>
      </c>
      <c r="D4543" t="s">
        <v>14</v>
      </c>
      <c r="E4543" t="s">
        <v>11</v>
      </c>
      <c r="F4543">
        <v>130469.45</v>
      </c>
      <c r="G4543">
        <v>8.61</v>
      </c>
      <c r="H4543">
        <v>36270.559999999998</v>
      </c>
    </row>
    <row r="4544" spans="1:8">
      <c r="A4544" t="s">
        <v>4858</v>
      </c>
      <c r="B4544" s="1">
        <v>45545</v>
      </c>
      <c r="C4544" t="s">
        <v>595</v>
      </c>
      <c r="D4544" t="s">
        <v>39</v>
      </c>
      <c r="E4544" t="s">
        <v>17</v>
      </c>
      <c r="F4544">
        <v>242095.41</v>
      </c>
      <c r="G4544">
        <v>6.2</v>
      </c>
      <c r="H4544">
        <v>71803.72</v>
      </c>
    </row>
    <row r="4545" spans="1:8">
      <c r="A4545" t="s">
        <v>4859</v>
      </c>
      <c r="B4545" s="1">
        <v>45876</v>
      </c>
      <c r="C4545" t="s">
        <v>174</v>
      </c>
      <c r="D4545" t="s">
        <v>23</v>
      </c>
      <c r="E4545" t="s">
        <v>17</v>
      </c>
      <c r="F4545">
        <v>27198.77</v>
      </c>
      <c r="G4545">
        <v>22.23</v>
      </c>
      <c r="H4545">
        <v>10282.219999999999</v>
      </c>
    </row>
    <row r="4546" spans="1:8">
      <c r="A4546" t="s">
        <v>4860</v>
      </c>
      <c r="B4546" s="1">
        <v>45802</v>
      </c>
      <c r="C4546" t="s">
        <v>1458</v>
      </c>
      <c r="D4546" t="s">
        <v>23</v>
      </c>
      <c r="E4546" t="s">
        <v>17</v>
      </c>
      <c r="F4546">
        <v>62968.32</v>
      </c>
      <c r="G4546">
        <v>14.8</v>
      </c>
      <c r="H4546">
        <v>17938.62</v>
      </c>
    </row>
    <row r="4547" spans="1:8">
      <c r="A4547" t="s">
        <v>4861</v>
      </c>
      <c r="B4547" s="1">
        <v>45383</v>
      </c>
      <c r="C4547" t="s">
        <v>622</v>
      </c>
      <c r="D4547" t="s">
        <v>23</v>
      </c>
      <c r="E4547" t="s">
        <v>11</v>
      </c>
      <c r="F4547">
        <v>197761.69</v>
      </c>
      <c r="G4547">
        <v>4.93</v>
      </c>
      <c r="H4547">
        <v>90372.63</v>
      </c>
    </row>
    <row r="4548" spans="1:8">
      <c r="A4548" t="s">
        <v>4862</v>
      </c>
      <c r="B4548" s="1">
        <v>45823</v>
      </c>
      <c r="C4548" t="s">
        <v>32</v>
      </c>
      <c r="D4548" t="s">
        <v>10</v>
      </c>
      <c r="E4548" t="s">
        <v>30</v>
      </c>
      <c r="F4548">
        <v>30474.639999999999</v>
      </c>
      <c r="G4548">
        <v>7.19</v>
      </c>
      <c r="H4548">
        <v>14345.34</v>
      </c>
    </row>
    <row r="4549" spans="1:8">
      <c r="A4549" t="s">
        <v>4863</v>
      </c>
      <c r="B4549" s="1">
        <v>45408</v>
      </c>
      <c r="C4549" t="s">
        <v>773</v>
      </c>
      <c r="D4549" t="s">
        <v>23</v>
      </c>
      <c r="E4549" t="s">
        <v>11</v>
      </c>
      <c r="F4549">
        <v>224684.72</v>
      </c>
      <c r="G4549">
        <v>18.63</v>
      </c>
      <c r="H4549">
        <v>91925.18</v>
      </c>
    </row>
    <row r="4550" spans="1:8">
      <c r="A4550" t="s">
        <v>4864</v>
      </c>
      <c r="B4550" s="1">
        <v>45420</v>
      </c>
      <c r="C4550" t="s">
        <v>529</v>
      </c>
      <c r="D4550" t="s">
        <v>39</v>
      </c>
      <c r="E4550" t="s">
        <v>17</v>
      </c>
      <c r="F4550">
        <v>230604.12</v>
      </c>
      <c r="G4550">
        <v>21.76</v>
      </c>
      <c r="H4550">
        <v>92038.88</v>
      </c>
    </row>
    <row r="4551" spans="1:8">
      <c r="A4551" t="s">
        <v>4865</v>
      </c>
      <c r="B4551" s="1">
        <v>45447</v>
      </c>
      <c r="C4551" t="s">
        <v>32</v>
      </c>
      <c r="D4551" t="s">
        <v>14</v>
      </c>
      <c r="E4551" t="s">
        <v>20</v>
      </c>
      <c r="F4551">
        <v>134101.32999999999</v>
      </c>
      <c r="G4551">
        <v>12.72</v>
      </c>
      <c r="H4551">
        <v>49713.82</v>
      </c>
    </row>
    <row r="4552" spans="1:8">
      <c r="A4552" t="s">
        <v>4866</v>
      </c>
      <c r="B4552" s="1">
        <v>45308</v>
      </c>
      <c r="C4552" t="s">
        <v>400</v>
      </c>
      <c r="D4552" t="s">
        <v>14</v>
      </c>
      <c r="E4552" t="s">
        <v>11</v>
      </c>
      <c r="F4552">
        <v>168274.19</v>
      </c>
      <c r="G4552">
        <v>10.33</v>
      </c>
      <c r="H4552">
        <v>76975.75</v>
      </c>
    </row>
    <row r="4553" spans="1:8">
      <c r="A4553" t="s">
        <v>4867</v>
      </c>
      <c r="B4553" s="1">
        <v>45555</v>
      </c>
      <c r="C4553" t="s">
        <v>683</v>
      </c>
      <c r="D4553" t="s">
        <v>23</v>
      </c>
      <c r="E4553" t="s">
        <v>17</v>
      </c>
      <c r="F4553">
        <v>112445.87</v>
      </c>
      <c r="G4553">
        <v>18.170000000000002</v>
      </c>
      <c r="H4553">
        <v>50449.62</v>
      </c>
    </row>
    <row r="4554" spans="1:8">
      <c r="A4554" t="s">
        <v>4868</v>
      </c>
      <c r="B4554" s="1">
        <v>45864</v>
      </c>
      <c r="C4554" t="s">
        <v>152</v>
      </c>
      <c r="D4554" t="s">
        <v>14</v>
      </c>
      <c r="E4554" t="s">
        <v>11</v>
      </c>
      <c r="F4554">
        <v>234808.52</v>
      </c>
      <c r="G4554">
        <v>21.36</v>
      </c>
      <c r="H4554">
        <v>69636.59</v>
      </c>
    </row>
    <row r="4555" spans="1:8">
      <c r="A4555" t="s">
        <v>4869</v>
      </c>
      <c r="B4555" s="1">
        <v>45831</v>
      </c>
      <c r="C4555" t="s">
        <v>178</v>
      </c>
      <c r="D4555" t="s">
        <v>23</v>
      </c>
      <c r="E4555" t="s">
        <v>30</v>
      </c>
      <c r="F4555">
        <v>91884.28</v>
      </c>
      <c r="G4555">
        <v>12.95</v>
      </c>
      <c r="H4555">
        <v>30608.92</v>
      </c>
    </row>
    <row r="4556" spans="1:8">
      <c r="A4556" t="s">
        <v>4870</v>
      </c>
      <c r="B4556" s="1">
        <v>45966</v>
      </c>
      <c r="C4556" t="s">
        <v>1125</v>
      </c>
      <c r="D4556" t="s">
        <v>39</v>
      </c>
      <c r="E4556" t="s">
        <v>20</v>
      </c>
      <c r="F4556">
        <v>234857.28</v>
      </c>
      <c r="G4556">
        <v>1.76</v>
      </c>
      <c r="H4556">
        <v>66758.61</v>
      </c>
    </row>
    <row r="4557" spans="1:8">
      <c r="A4557" t="s">
        <v>4871</v>
      </c>
      <c r="B4557" s="1">
        <v>45426</v>
      </c>
      <c r="C4557" t="s">
        <v>256</v>
      </c>
      <c r="D4557" t="s">
        <v>23</v>
      </c>
      <c r="E4557" t="s">
        <v>11</v>
      </c>
      <c r="F4557">
        <v>120862.71</v>
      </c>
      <c r="G4557">
        <v>10.32</v>
      </c>
      <c r="H4557">
        <v>62080.12</v>
      </c>
    </row>
    <row r="4558" spans="1:8">
      <c r="A4558" t="s">
        <v>4872</v>
      </c>
      <c r="B4558" s="1">
        <v>45735</v>
      </c>
      <c r="C4558" t="s">
        <v>542</v>
      </c>
      <c r="D4558" t="s">
        <v>23</v>
      </c>
      <c r="E4558" t="s">
        <v>17</v>
      </c>
      <c r="F4558">
        <v>229314.59</v>
      </c>
      <c r="G4558">
        <v>18.5</v>
      </c>
      <c r="H4558">
        <v>100155.48</v>
      </c>
    </row>
    <row r="4559" spans="1:8">
      <c r="A4559" t="s">
        <v>4873</v>
      </c>
      <c r="B4559" s="1">
        <v>45875</v>
      </c>
      <c r="C4559" t="s">
        <v>1140</v>
      </c>
      <c r="D4559" t="s">
        <v>39</v>
      </c>
      <c r="E4559" t="s">
        <v>30</v>
      </c>
      <c r="F4559">
        <v>158408.82999999999</v>
      </c>
      <c r="G4559">
        <v>1.49</v>
      </c>
      <c r="H4559">
        <v>43918.77</v>
      </c>
    </row>
    <row r="4560" spans="1:8">
      <c r="A4560" t="s">
        <v>4874</v>
      </c>
      <c r="B4560" s="1">
        <v>45505</v>
      </c>
      <c r="C4560" t="s">
        <v>314</v>
      </c>
      <c r="D4560" t="s">
        <v>39</v>
      </c>
      <c r="E4560" t="s">
        <v>30</v>
      </c>
      <c r="F4560">
        <v>238417.77</v>
      </c>
      <c r="G4560">
        <v>16.78</v>
      </c>
      <c r="H4560">
        <v>88190.35</v>
      </c>
    </row>
    <row r="4561" spans="1:8">
      <c r="A4561" t="s">
        <v>4875</v>
      </c>
      <c r="B4561" s="1">
        <v>45834</v>
      </c>
      <c r="C4561" t="s">
        <v>238</v>
      </c>
      <c r="D4561" t="s">
        <v>23</v>
      </c>
      <c r="E4561" t="s">
        <v>30</v>
      </c>
      <c r="F4561">
        <v>74973.710000000006</v>
      </c>
      <c r="G4561">
        <v>15.18</v>
      </c>
      <c r="H4561">
        <v>41080.19</v>
      </c>
    </row>
    <row r="4562" spans="1:8">
      <c r="A4562" t="s">
        <v>4876</v>
      </c>
      <c r="B4562" s="1">
        <v>45839</v>
      </c>
      <c r="C4562" t="s">
        <v>301</v>
      </c>
      <c r="D4562" t="s">
        <v>10</v>
      </c>
      <c r="E4562" t="s">
        <v>11</v>
      </c>
      <c r="F4562">
        <v>134667.53</v>
      </c>
      <c r="G4562">
        <v>8.34</v>
      </c>
      <c r="H4562">
        <v>55089.38</v>
      </c>
    </row>
    <row r="4563" spans="1:8">
      <c r="A4563" t="s">
        <v>4877</v>
      </c>
      <c r="B4563" s="1">
        <v>45902</v>
      </c>
      <c r="C4563" t="s">
        <v>1949</v>
      </c>
      <c r="D4563" t="s">
        <v>39</v>
      </c>
      <c r="E4563" t="s">
        <v>11</v>
      </c>
      <c r="F4563">
        <v>94219.37</v>
      </c>
      <c r="G4563">
        <v>23.16</v>
      </c>
      <c r="H4563">
        <v>45567.72</v>
      </c>
    </row>
    <row r="4564" spans="1:8">
      <c r="A4564" t="s">
        <v>4878</v>
      </c>
      <c r="B4564" s="1">
        <v>45837</v>
      </c>
      <c r="C4564" t="s">
        <v>317</v>
      </c>
      <c r="D4564" t="s">
        <v>10</v>
      </c>
      <c r="E4564" t="s">
        <v>30</v>
      </c>
      <c r="F4564">
        <v>200772.73</v>
      </c>
      <c r="G4564">
        <v>13.36</v>
      </c>
      <c r="H4564">
        <v>83135.679999999993</v>
      </c>
    </row>
    <row r="4565" spans="1:8">
      <c r="A4565" t="s">
        <v>4879</v>
      </c>
      <c r="B4565" s="1">
        <v>45465</v>
      </c>
      <c r="C4565" t="s">
        <v>450</v>
      </c>
      <c r="D4565" t="s">
        <v>39</v>
      </c>
      <c r="E4565" t="s">
        <v>30</v>
      </c>
      <c r="F4565">
        <v>124406.41</v>
      </c>
      <c r="G4565">
        <v>14.9</v>
      </c>
      <c r="H4565">
        <v>31392.83</v>
      </c>
    </row>
    <row r="4566" spans="1:8">
      <c r="A4566" t="s">
        <v>4880</v>
      </c>
      <c r="B4566" s="1">
        <v>45935</v>
      </c>
      <c r="C4566" t="s">
        <v>346</v>
      </c>
      <c r="D4566" t="s">
        <v>23</v>
      </c>
      <c r="E4566" t="s">
        <v>30</v>
      </c>
      <c r="F4566">
        <v>246533.13</v>
      </c>
      <c r="G4566">
        <v>24.59</v>
      </c>
      <c r="H4566">
        <v>86439.74</v>
      </c>
    </row>
    <row r="4567" spans="1:8">
      <c r="A4567" t="s">
        <v>4881</v>
      </c>
      <c r="B4567" s="1">
        <v>45667</v>
      </c>
      <c r="C4567" t="s">
        <v>121</v>
      </c>
      <c r="D4567" t="s">
        <v>14</v>
      </c>
      <c r="E4567" t="s">
        <v>17</v>
      </c>
      <c r="F4567">
        <v>137696.65</v>
      </c>
      <c r="G4567">
        <v>10.16</v>
      </c>
      <c r="H4567">
        <v>63760.5</v>
      </c>
    </row>
    <row r="4568" spans="1:8">
      <c r="A4568" t="s">
        <v>4882</v>
      </c>
      <c r="B4568" s="1">
        <v>45595</v>
      </c>
      <c r="C4568" t="s">
        <v>275</v>
      </c>
      <c r="D4568" t="s">
        <v>39</v>
      </c>
      <c r="E4568" t="s">
        <v>11</v>
      </c>
      <c r="F4568">
        <v>225468.7</v>
      </c>
      <c r="G4568">
        <v>19.78</v>
      </c>
      <c r="H4568">
        <v>61059.26</v>
      </c>
    </row>
    <row r="4569" spans="1:8">
      <c r="A4569" t="s">
        <v>4883</v>
      </c>
      <c r="B4569" s="1">
        <v>45807</v>
      </c>
      <c r="C4569" t="s">
        <v>353</v>
      </c>
      <c r="D4569" t="s">
        <v>39</v>
      </c>
      <c r="E4569" t="s">
        <v>17</v>
      </c>
      <c r="F4569">
        <v>136895.26999999999</v>
      </c>
      <c r="G4569">
        <v>24.94</v>
      </c>
      <c r="H4569">
        <v>40836.239999999998</v>
      </c>
    </row>
    <row r="4570" spans="1:8">
      <c r="A4570" t="s">
        <v>4884</v>
      </c>
      <c r="B4570" s="1">
        <v>45997</v>
      </c>
      <c r="C4570" t="s">
        <v>317</v>
      </c>
      <c r="D4570" t="s">
        <v>23</v>
      </c>
      <c r="E4570" t="s">
        <v>11</v>
      </c>
      <c r="F4570">
        <v>93240.04</v>
      </c>
      <c r="G4570">
        <v>14.11</v>
      </c>
      <c r="H4570">
        <v>24331.45</v>
      </c>
    </row>
    <row r="4571" spans="1:8">
      <c r="A4571" t="s">
        <v>4885</v>
      </c>
      <c r="B4571" s="1">
        <v>45467</v>
      </c>
      <c r="C4571" t="s">
        <v>615</v>
      </c>
      <c r="D4571" t="s">
        <v>14</v>
      </c>
      <c r="E4571" t="s">
        <v>11</v>
      </c>
      <c r="F4571">
        <v>41231.68</v>
      </c>
      <c r="G4571">
        <v>24.15</v>
      </c>
      <c r="H4571">
        <v>18790.810000000001</v>
      </c>
    </row>
    <row r="4572" spans="1:8">
      <c r="A4572" t="s">
        <v>4886</v>
      </c>
      <c r="B4572" s="1">
        <v>45306</v>
      </c>
      <c r="C4572" t="s">
        <v>1078</v>
      </c>
      <c r="D4572" t="s">
        <v>23</v>
      </c>
      <c r="E4572" t="s">
        <v>11</v>
      </c>
      <c r="F4572">
        <v>107046.39999999999</v>
      </c>
      <c r="G4572">
        <v>2.84</v>
      </c>
      <c r="H4572">
        <v>41265.1</v>
      </c>
    </row>
    <row r="4573" spans="1:8">
      <c r="A4573" t="s">
        <v>4887</v>
      </c>
      <c r="B4573" s="1">
        <v>45777</v>
      </c>
      <c r="C4573" t="s">
        <v>27</v>
      </c>
      <c r="D4573" t="s">
        <v>39</v>
      </c>
      <c r="E4573" t="s">
        <v>11</v>
      </c>
      <c r="F4573">
        <v>226836.56</v>
      </c>
      <c r="G4573">
        <v>16.98</v>
      </c>
      <c r="H4573">
        <v>103246.91</v>
      </c>
    </row>
    <row r="4574" spans="1:8">
      <c r="A4574" t="s">
        <v>4888</v>
      </c>
      <c r="B4574" s="1">
        <v>45716</v>
      </c>
      <c r="C4574" t="s">
        <v>575</v>
      </c>
      <c r="D4574" t="s">
        <v>23</v>
      </c>
      <c r="E4574" t="s">
        <v>17</v>
      </c>
      <c r="F4574">
        <v>132485.17000000001</v>
      </c>
      <c r="G4574">
        <v>9.3699999999999992</v>
      </c>
      <c r="H4574">
        <v>49653.07</v>
      </c>
    </row>
    <row r="4575" spans="1:8">
      <c r="A4575" t="s">
        <v>4889</v>
      </c>
      <c r="B4575" s="1">
        <v>45847</v>
      </c>
      <c r="C4575" t="s">
        <v>649</v>
      </c>
      <c r="D4575" t="s">
        <v>23</v>
      </c>
      <c r="E4575" t="s">
        <v>17</v>
      </c>
      <c r="F4575">
        <v>193120.3</v>
      </c>
      <c r="G4575">
        <v>19.739999999999998</v>
      </c>
      <c r="H4575">
        <v>101428.08</v>
      </c>
    </row>
    <row r="4576" spans="1:8">
      <c r="A4576" t="s">
        <v>4890</v>
      </c>
      <c r="B4576" s="1">
        <v>45599</v>
      </c>
      <c r="C4576" t="s">
        <v>730</v>
      </c>
      <c r="D4576" t="s">
        <v>39</v>
      </c>
      <c r="E4576" t="s">
        <v>30</v>
      </c>
      <c r="F4576">
        <v>171916.34</v>
      </c>
      <c r="G4576">
        <v>24.01</v>
      </c>
      <c r="H4576">
        <v>80532.97</v>
      </c>
    </row>
    <row r="4577" spans="1:8">
      <c r="A4577" t="s">
        <v>4891</v>
      </c>
      <c r="B4577" s="1">
        <v>45312</v>
      </c>
      <c r="C4577" t="s">
        <v>356</v>
      </c>
      <c r="D4577" t="s">
        <v>14</v>
      </c>
      <c r="E4577" t="s">
        <v>20</v>
      </c>
      <c r="F4577">
        <v>116568.22</v>
      </c>
      <c r="G4577">
        <v>21.9</v>
      </c>
      <c r="H4577">
        <v>55536.160000000003</v>
      </c>
    </row>
    <row r="4578" spans="1:8">
      <c r="A4578" t="s">
        <v>4892</v>
      </c>
      <c r="B4578" s="1">
        <v>45620</v>
      </c>
      <c r="C4578" t="s">
        <v>370</v>
      </c>
      <c r="D4578" t="s">
        <v>23</v>
      </c>
      <c r="E4578" t="s">
        <v>17</v>
      </c>
      <c r="F4578">
        <v>225565.51</v>
      </c>
      <c r="G4578">
        <v>13.34</v>
      </c>
      <c r="H4578">
        <v>102266.48</v>
      </c>
    </row>
    <row r="4579" spans="1:8">
      <c r="A4579" t="s">
        <v>4893</v>
      </c>
      <c r="B4579" s="1">
        <v>45358</v>
      </c>
      <c r="C4579" t="s">
        <v>522</v>
      </c>
      <c r="D4579" t="s">
        <v>39</v>
      </c>
      <c r="E4579" t="s">
        <v>11</v>
      </c>
      <c r="F4579">
        <v>171027.45</v>
      </c>
      <c r="G4579">
        <v>8.14</v>
      </c>
      <c r="H4579">
        <v>78313.399999999994</v>
      </c>
    </row>
    <row r="4580" spans="1:8">
      <c r="A4580" t="s">
        <v>4894</v>
      </c>
      <c r="B4580" s="1">
        <v>45468</v>
      </c>
      <c r="C4580" t="s">
        <v>479</v>
      </c>
      <c r="D4580" t="s">
        <v>14</v>
      </c>
      <c r="E4580" t="s">
        <v>11</v>
      </c>
      <c r="F4580">
        <v>37535.230000000003</v>
      </c>
      <c r="G4580">
        <v>9.2899999999999991</v>
      </c>
      <c r="H4580">
        <v>15403.55</v>
      </c>
    </row>
    <row r="4581" spans="1:8">
      <c r="A4581" t="s">
        <v>4895</v>
      </c>
      <c r="B4581" s="1">
        <v>45702</v>
      </c>
      <c r="C4581" t="s">
        <v>967</v>
      </c>
      <c r="D4581" t="s">
        <v>23</v>
      </c>
      <c r="E4581" t="s">
        <v>20</v>
      </c>
      <c r="F4581">
        <v>21408.31</v>
      </c>
      <c r="G4581">
        <v>16.73</v>
      </c>
      <c r="H4581">
        <v>6658.54</v>
      </c>
    </row>
    <row r="4582" spans="1:8">
      <c r="A4582" t="s">
        <v>4896</v>
      </c>
      <c r="B4582" s="1">
        <v>45719</v>
      </c>
      <c r="C4582" t="s">
        <v>140</v>
      </c>
      <c r="D4582" t="s">
        <v>14</v>
      </c>
      <c r="E4582" t="s">
        <v>30</v>
      </c>
      <c r="F4582">
        <v>248685.62</v>
      </c>
      <c r="G4582">
        <v>7.72</v>
      </c>
      <c r="H4582">
        <v>89028.92</v>
      </c>
    </row>
    <row r="4583" spans="1:8">
      <c r="A4583" t="s">
        <v>4897</v>
      </c>
      <c r="B4583" s="1">
        <v>45476</v>
      </c>
      <c r="C4583" t="s">
        <v>161</v>
      </c>
      <c r="D4583" t="s">
        <v>10</v>
      </c>
      <c r="E4583" t="s">
        <v>20</v>
      </c>
      <c r="F4583">
        <v>246629.31</v>
      </c>
      <c r="G4583">
        <v>0.92</v>
      </c>
      <c r="H4583">
        <v>69211.100000000006</v>
      </c>
    </row>
    <row r="4584" spans="1:8">
      <c r="A4584" t="s">
        <v>4898</v>
      </c>
      <c r="B4584" s="1">
        <v>45958</v>
      </c>
      <c r="C4584" t="s">
        <v>964</v>
      </c>
      <c r="D4584" t="s">
        <v>14</v>
      </c>
      <c r="E4584" t="s">
        <v>20</v>
      </c>
      <c r="F4584">
        <v>161610.51999999999</v>
      </c>
      <c r="G4584">
        <v>0.62</v>
      </c>
      <c r="H4584">
        <v>41188</v>
      </c>
    </row>
    <row r="4585" spans="1:8">
      <c r="A4585" t="s">
        <v>4899</v>
      </c>
      <c r="B4585" s="1">
        <v>45745</v>
      </c>
      <c r="C4585" t="s">
        <v>79</v>
      </c>
      <c r="D4585" t="s">
        <v>23</v>
      </c>
      <c r="E4585" t="s">
        <v>20</v>
      </c>
      <c r="F4585">
        <v>127894</v>
      </c>
      <c r="G4585">
        <v>0.42</v>
      </c>
      <c r="H4585">
        <v>57680.59</v>
      </c>
    </row>
    <row r="4586" spans="1:8">
      <c r="A4586" t="s">
        <v>4900</v>
      </c>
      <c r="B4586" s="1">
        <v>45453</v>
      </c>
      <c r="C4586" t="s">
        <v>63</v>
      </c>
      <c r="D4586" t="s">
        <v>39</v>
      </c>
      <c r="E4586" t="s">
        <v>30</v>
      </c>
      <c r="F4586">
        <v>160335.01999999999</v>
      </c>
      <c r="G4586">
        <v>12.76</v>
      </c>
      <c r="H4586">
        <v>53201.04</v>
      </c>
    </row>
    <row r="4587" spans="1:8">
      <c r="A4587" t="s">
        <v>4901</v>
      </c>
      <c r="B4587" s="1">
        <v>45822</v>
      </c>
      <c r="C4587" t="s">
        <v>288</v>
      </c>
      <c r="D4587" t="s">
        <v>14</v>
      </c>
      <c r="E4587" t="s">
        <v>20</v>
      </c>
      <c r="F4587">
        <v>248551.33</v>
      </c>
      <c r="G4587">
        <v>21.77</v>
      </c>
      <c r="H4587">
        <v>87660.18</v>
      </c>
    </row>
    <row r="4588" spans="1:8">
      <c r="A4588" t="s">
        <v>4902</v>
      </c>
      <c r="B4588" s="1">
        <v>45995</v>
      </c>
      <c r="C4588" t="s">
        <v>273</v>
      </c>
      <c r="D4588" t="s">
        <v>23</v>
      </c>
      <c r="E4588" t="s">
        <v>30</v>
      </c>
      <c r="F4588">
        <v>89841.25</v>
      </c>
      <c r="G4588">
        <v>23.93</v>
      </c>
      <c r="H4588">
        <v>35167.949999999997</v>
      </c>
    </row>
    <row r="4589" spans="1:8">
      <c r="A4589" t="s">
        <v>4903</v>
      </c>
      <c r="B4589" s="1">
        <v>45373</v>
      </c>
      <c r="C4589" t="s">
        <v>210</v>
      </c>
      <c r="D4589" t="s">
        <v>10</v>
      </c>
      <c r="E4589" t="s">
        <v>11</v>
      </c>
      <c r="F4589">
        <v>153053.51</v>
      </c>
      <c r="G4589">
        <v>7.87</v>
      </c>
      <c r="H4589">
        <v>52309.14</v>
      </c>
    </row>
    <row r="4590" spans="1:8">
      <c r="A4590" t="s">
        <v>4904</v>
      </c>
      <c r="B4590" s="1">
        <v>45950</v>
      </c>
      <c r="C4590" t="s">
        <v>61</v>
      </c>
      <c r="D4590" t="s">
        <v>23</v>
      </c>
      <c r="E4590" t="s">
        <v>11</v>
      </c>
      <c r="F4590">
        <v>137470.84</v>
      </c>
      <c r="G4590">
        <v>6.21</v>
      </c>
      <c r="H4590">
        <v>42512.38</v>
      </c>
    </row>
    <row r="4591" spans="1:8">
      <c r="A4591" t="s">
        <v>4905</v>
      </c>
      <c r="B4591" s="1">
        <v>45774</v>
      </c>
      <c r="C4591" t="s">
        <v>322</v>
      </c>
      <c r="D4591" t="s">
        <v>14</v>
      </c>
      <c r="E4591" t="s">
        <v>30</v>
      </c>
      <c r="F4591">
        <v>41016.51</v>
      </c>
      <c r="G4591">
        <v>7.85</v>
      </c>
      <c r="H4591">
        <v>17180.54</v>
      </c>
    </row>
    <row r="4592" spans="1:8">
      <c r="A4592" t="s">
        <v>4906</v>
      </c>
      <c r="B4592" s="1">
        <v>45511</v>
      </c>
      <c r="C4592" t="s">
        <v>13</v>
      </c>
      <c r="D4592" t="s">
        <v>23</v>
      </c>
      <c r="E4592" t="s">
        <v>20</v>
      </c>
      <c r="F4592">
        <v>198985.43</v>
      </c>
      <c r="G4592">
        <v>2.04</v>
      </c>
      <c r="H4592">
        <v>77081.14</v>
      </c>
    </row>
    <row r="4593" spans="1:8">
      <c r="A4593" t="s">
        <v>4907</v>
      </c>
      <c r="B4593" s="1">
        <v>45525</v>
      </c>
      <c r="C4593" t="s">
        <v>886</v>
      </c>
      <c r="D4593" t="s">
        <v>23</v>
      </c>
      <c r="E4593" t="s">
        <v>17</v>
      </c>
      <c r="F4593">
        <v>166365.9</v>
      </c>
      <c r="G4593">
        <v>12.72</v>
      </c>
      <c r="H4593">
        <v>54970.57</v>
      </c>
    </row>
    <row r="4594" spans="1:8">
      <c r="A4594" t="s">
        <v>4908</v>
      </c>
      <c r="B4594" s="1">
        <v>45566</v>
      </c>
      <c r="C4594" t="s">
        <v>194</v>
      </c>
      <c r="D4594" t="s">
        <v>10</v>
      </c>
      <c r="E4594" t="s">
        <v>20</v>
      </c>
      <c r="F4594">
        <v>202202.76</v>
      </c>
      <c r="G4594">
        <v>4.34</v>
      </c>
      <c r="H4594">
        <v>88870.13</v>
      </c>
    </row>
    <row r="4595" spans="1:8">
      <c r="A4595" t="s">
        <v>4909</v>
      </c>
      <c r="B4595" s="1">
        <v>45436</v>
      </c>
      <c r="C4595" t="s">
        <v>638</v>
      </c>
      <c r="D4595" t="s">
        <v>14</v>
      </c>
      <c r="E4595" t="s">
        <v>11</v>
      </c>
      <c r="F4595">
        <v>142194.76999999999</v>
      </c>
      <c r="G4595">
        <v>15.24</v>
      </c>
      <c r="H4595">
        <v>75341.279999999999</v>
      </c>
    </row>
    <row r="4596" spans="1:8">
      <c r="A4596" t="s">
        <v>4910</v>
      </c>
      <c r="B4596" s="1">
        <v>45697</v>
      </c>
      <c r="C4596" t="s">
        <v>1381</v>
      </c>
      <c r="D4596" t="s">
        <v>23</v>
      </c>
      <c r="E4596" t="s">
        <v>17</v>
      </c>
      <c r="F4596">
        <v>189344.77</v>
      </c>
      <c r="G4596">
        <v>24.89</v>
      </c>
      <c r="H4596">
        <v>99184.44</v>
      </c>
    </row>
    <row r="4597" spans="1:8">
      <c r="A4597" t="s">
        <v>4911</v>
      </c>
      <c r="B4597" s="1">
        <v>46002</v>
      </c>
      <c r="C4597" t="s">
        <v>334</v>
      </c>
      <c r="D4597" t="s">
        <v>23</v>
      </c>
      <c r="E4597" t="s">
        <v>11</v>
      </c>
      <c r="F4597">
        <v>203093.51</v>
      </c>
      <c r="G4597">
        <v>7.32</v>
      </c>
      <c r="H4597">
        <v>105562.76</v>
      </c>
    </row>
    <row r="4598" spans="1:8">
      <c r="A4598" t="s">
        <v>4912</v>
      </c>
      <c r="B4598" s="1">
        <v>45567</v>
      </c>
      <c r="C4598" t="s">
        <v>624</v>
      </c>
      <c r="D4598" t="s">
        <v>14</v>
      </c>
      <c r="E4598" t="s">
        <v>17</v>
      </c>
      <c r="F4598">
        <v>152414.56</v>
      </c>
      <c r="G4598">
        <v>4.03</v>
      </c>
      <c r="H4598">
        <v>66428.34</v>
      </c>
    </row>
    <row r="4599" spans="1:8">
      <c r="A4599" t="s">
        <v>4913</v>
      </c>
      <c r="B4599" s="1">
        <v>45386</v>
      </c>
      <c r="C4599" t="s">
        <v>207</v>
      </c>
      <c r="D4599" t="s">
        <v>23</v>
      </c>
      <c r="E4599" t="s">
        <v>30</v>
      </c>
      <c r="F4599">
        <v>103981.41</v>
      </c>
      <c r="G4599">
        <v>22.89</v>
      </c>
      <c r="H4599">
        <v>31590.93</v>
      </c>
    </row>
    <row r="4600" spans="1:8">
      <c r="A4600" t="s">
        <v>4914</v>
      </c>
      <c r="B4600" s="1">
        <v>45406</v>
      </c>
      <c r="C4600" t="s">
        <v>286</v>
      </c>
      <c r="D4600" t="s">
        <v>23</v>
      </c>
      <c r="E4600" t="s">
        <v>20</v>
      </c>
      <c r="F4600">
        <v>47305.64</v>
      </c>
      <c r="G4600">
        <v>4.82</v>
      </c>
      <c r="H4600">
        <v>14347.44</v>
      </c>
    </row>
    <row r="4601" spans="1:8">
      <c r="A4601" t="s">
        <v>4915</v>
      </c>
      <c r="B4601" s="1">
        <v>45427</v>
      </c>
      <c r="C4601" t="s">
        <v>555</v>
      </c>
      <c r="D4601" t="s">
        <v>39</v>
      </c>
      <c r="E4601" t="s">
        <v>30</v>
      </c>
      <c r="F4601">
        <v>139779.51</v>
      </c>
      <c r="G4601">
        <v>24.33</v>
      </c>
      <c r="H4601">
        <v>60634.94</v>
      </c>
    </row>
    <row r="4602" spans="1:8">
      <c r="A4602" t="s">
        <v>4916</v>
      </c>
      <c r="B4602" s="1">
        <v>45437</v>
      </c>
      <c r="C4602" t="s">
        <v>437</v>
      </c>
      <c r="D4602" t="s">
        <v>39</v>
      </c>
      <c r="E4602" t="s">
        <v>20</v>
      </c>
      <c r="F4602">
        <v>28326.98</v>
      </c>
      <c r="G4602">
        <v>9.56</v>
      </c>
      <c r="H4602">
        <v>8811.7199999999993</v>
      </c>
    </row>
    <row r="4603" spans="1:8">
      <c r="A4603" t="s">
        <v>4917</v>
      </c>
      <c r="B4603" s="1">
        <v>45584</v>
      </c>
      <c r="C4603" t="s">
        <v>1067</v>
      </c>
      <c r="D4603" t="s">
        <v>14</v>
      </c>
      <c r="E4603" t="s">
        <v>20</v>
      </c>
      <c r="F4603">
        <v>95871.7</v>
      </c>
      <c r="G4603">
        <v>17.559999999999999</v>
      </c>
      <c r="H4603">
        <v>36081</v>
      </c>
    </row>
    <row r="4604" spans="1:8">
      <c r="A4604" t="s">
        <v>4918</v>
      </c>
      <c r="B4604" s="1">
        <v>45348</v>
      </c>
      <c r="C4604" t="s">
        <v>964</v>
      </c>
      <c r="D4604" t="s">
        <v>10</v>
      </c>
      <c r="E4604" t="s">
        <v>17</v>
      </c>
      <c r="F4604">
        <v>159413.59</v>
      </c>
      <c r="G4604">
        <v>11.86</v>
      </c>
      <c r="H4604">
        <v>70888.08</v>
      </c>
    </row>
    <row r="4605" spans="1:8">
      <c r="A4605" t="s">
        <v>4919</v>
      </c>
      <c r="B4605" s="1">
        <v>45518</v>
      </c>
      <c r="C4605" t="s">
        <v>89</v>
      </c>
      <c r="D4605" t="s">
        <v>14</v>
      </c>
      <c r="E4605" t="s">
        <v>30</v>
      </c>
      <c r="F4605">
        <v>55592.01</v>
      </c>
      <c r="G4605">
        <v>15.82</v>
      </c>
      <c r="H4605">
        <v>22975.67</v>
      </c>
    </row>
    <row r="4606" spans="1:8">
      <c r="A4606" t="s">
        <v>4920</v>
      </c>
      <c r="B4606" s="1">
        <v>45896</v>
      </c>
      <c r="C4606" t="s">
        <v>1051</v>
      </c>
      <c r="D4606" t="s">
        <v>14</v>
      </c>
      <c r="E4606" t="s">
        <v>11</v>
      </c>
      <c r="F4606">
        <v>31378.29</v>
      </c>
      <c r="G4606">
        <v>18.03</v>
      </c>
      <c r="H4606">
        <v>16750.439999999999</v>
      </c>
    </row>
    <row r="4607" spans="1:8">
      <c r="A4607" t="s">
        <v>4921</v>
      </c>
      <c r="B4607" s="1">
        <v>45591</v>
      </c>
      <c r="C4607" t="s">
        <v>142</v>
      </c>
      <c r="D4607" t="s">
        <v>39</v>
      </c>
      <c r="E4607" t="s">
        <v>30</v>
      </c>
      <c r="F4607">
        <v>16341.23</v>
      </c>
      <c r="G4607">
        <v>10.99</v>
      </c>
      <c r="H4607">
        <v>6086.51</v>
      </c>
    </row>
    <row r="4608" spans="1:8">
      <c r="A4608" t="s">
        <v>4922</v>
      </c>
      <c r="B4608" s="1">
        <v>45730</v>
      </c>
      <c r="C4608" t="s">
        <v>370</v>
      </c>
      <c r="D4608" t="s">
        <v>10</v>
      </c>
      <c r="E4608" t="s">
        <v>30</v>
      </c>
      <c r="F4608">
        <v>140866.16</v>
      </c>
      <c r="G4608">
        <v>5.5</v>
      </c>
      <c r="H4608">
        <v>43738.51</v>
      </c>
    </row>
    <row r="4609" spans="1:8">
      <c r="A4609" t="s">
        <v>4923</v>
      </c>
      <c r="B4609" s="1">
        <v>45687</v>
      </c>
      <c r="C4609" t="s">
        <v>545</v>
      </c>
      <c r="D4609" t="s">
        <v>23</v>
      </c>
      <c r="E4609" t="s">
        <v>20</v>
      </c>
      <c r="F4609">
        <v>97139.34</v>
      </c>
      <c r="G4609">
        <v>8.4499999999999993</v>
      </c>
      <c r="H4609">
        <v>33042.050000000003</v>
      </c>
    </row>
    <row r="4610" spans="1:8">
      <c r="A4610" t="s">
        <v>4924</v>
      </c>
      <c r="B4610" s="1">
        <v>45887</v>
      </c>
      <c r="C4610" t="s">
        <v>700</v>
      </c>
      <c r="D4610" t="s">
        <v>23</v>
      </c>
      <c r="E4610" t="s">
        <v>30</v>
      </c>
      <c r="F4610">
        <v>25340.1</v>
      </c>
      <c r="G4610">
        <v>13.22</v>
      </c>
      <c r="H4610">
        <v>13285.14</v>
      </c>
    </row>
    <row r="4611" spans="1:8">
      <c r="A4611" t="s">
        <v>4925</v>
      </c>
      <c r="B4611" s="1">
        <v>45605</v>
      </c>
      <c r="C4611" t="s">
        <v>254</v>
      </c>
      <c r="D4611" t="s">
        <v>10</v>
      </c>
      <c r="E4611" t="s">
        <v>20</v>
      </c>
      <c r="F4611">
        <v>57438.51</v>
      </c>
      <c r="G4611">
        <v>23.63</v>
      </c>
      <c r="H4611">
        <v>30441.4</v>
      </c>
    </row>
    <row r="4612" spans="1:8">
      <c r="A4612" t="s">
        <v>4926</v>
      </c>
      <c r="B4612" s="1">
        <v>45952</v>
      </c>
      <c r="C4612" t="s">
        <v>353</v>
      </c>
      <c r="D4612" t="s">
        <v>14</v>
      </c>
      <c r="E4612" t="s">
        <v>17</v>
      </c>
      <c r="F4612">
        <v>23655.439999999999</v>
      </c>
      <c r="G4612">
        <v>24.39</v>
      </c>
      <c r="H4612">
        <v>8246.17</v>
      </c>
    </row>
    <row r="4613" spans="1:8">
      <c r="A4613" t="s">
        <v>4927</v>
      </c>
      <c r="B4613" s="1">
        <v>45512</v>
      </c>
      <c r="C4613" t="s">
        <v>192</v>
      </c>
      <c r="D4613" t="s">
        <v>23</v>
      </c>
      <c r="E4613" t="s">
        <v>17</v>
      </c>
      <c r="F4613">
        <v>115906.51</v>
      </c>
      <c r="G4613">
        <v>22.82</v>
      </c>
      <c r="H4613">
        <v>49405.7</v>
      </c>
    </row>
    <row r="4614" spans="1:8">
      <c r="A4614" t="s">
        <v>4928</v>
      </c>
      <c r="B4614" s="1">
        <v>45387</v>
      </c>
      <c r="C4614" t="s">
        <v>180</v>
      </c>
      <c r="D4614" t="s">
        <v>39</v>
      </c>
      <c r="E4614" t="s">
        <v>30</v>
      </c>
      <c r="F4614">
        <v>45519.85</v>
      </c>
      <c r="G4614">
        <v>21.54</v>
      </c>
      <c r="H4614">
        <v>15723.48</v>
      </c>
    </row>
    <row r="4615" spans="1:8">
      <c r="A4615" t="s">
        <v>4929</v>
      </c>
      <c r="B4615" s="1">
        <v>45427</v>
      </c>
      <c r="C4615" t="s">
        <v>186</v>
      </c>
      <c r="D4615" t="s">
        <v>14</v>
      </c>
      <c r="E4615" t="s">
        <v>20</v>
      </c>
      <c r="F4615">
        <v>238825.24</v>
      </c>
      <c r="G4615">
        <v>23.5</v>
      </c>
      <c r="H4615">
        <v>65186.31</v>
      </c>
    </row>
    <row r="4616" spans="1:8">
      <c r="A4616" t="s">
        <v>4930</v>
      </c>
      <c r="B4616" s="1">
        <v>45423</v>
      </c>
      <c r="C4616" t="s">
        <v>1153</v>
      </c>
      <c r="D4616" t="s">
        <v>10</v>
      </c>
      <c r="E4616" t="s">
        <v>17</v>
      </c>
      <c r="F4616">
        <v>222481.83</v>
      </c>
      <c r="G4616">
        <v>15.26</v>
      </c>
      <c r="H4616">
        <v>118590.63</v>
      </c>
    </row>
    <row r="4617" spans="1:8">
      <c r="A4617" t="s">
        <v>4931</v>
      </c>
      <c r="B4617" s="1">
        <v>45372</v>
      </c>
      <c r="C4617" t="s">
        <v>1343</v>
      </c>
      <c r="D4617" t="s">
        <v>23</v>
      </c>
      <c r="E4617" t="s">
        <v>30</v>
      </c>
      <c r="F4617">
        <v>19214.59</v>
      </c>
      <c r="G4617">
        <v>5.57</v>
      </c>
      <c r="H4617">
        <v>10150.549999999999</v>
      </c>
    </row>
    <row r="4618" spans="1:8">
      <c r="A4618" t="s">
        <v>4932</v>
      </c>
      <c r="B4618" s="1">
        <v>45411</v>
      </c>
      <c r="C4618" t="s">
        <v>934</v>
      </c>
      <c r="D4618" t="s">
        <v>10</v>
      </c>
      <c r="E4618" t="s">
        <v>11</v>
      </c>
      <c r="F4618">
        <v>249019.09</v>
      </c>
      <c r="G4618">
        <v>14.48</v>
      </c>
      <c r="H4618">
        <v>71495.27</v>
      </c>
    </row>
    <row r="4619" spans="1:8">
      <c r="A4619" t="s">
        <v>4933</v>
      </c>
      <c r="B4619" s="1">
        <v>45312</v>
      </c>
      <c r="C4619" t="s">
        <v>954</v>
      </c>
      <c r="D4619" t="s">
        <v>10</v>
      </c>
      <c r="E4619" t="s">
        <v>17</v>
      </c>
      <c r="F4619">
        <v>42331.45</v>
      </c>
      <c r="G4619">
        <v>7.53</v>
      </c>
      <c r="H4619">
        <v>15762.85</v>
      </c>
    </row>
    <row r="4620" spans="1:8">
      <c r="A4620" t="s">
        <v>4934</v>
      </c>
      <c r="B4620" s="1">
        <v>45866</v>
      </c>
      <c r="C4620" t="s">
        <v>1067</v>
      </c>
      <c r="D4620" t="s">
        <v>23</v>
      </c>
      <c r="E4620" t="s">
        <v>11</v>
      </c>
      <c r="F4620">
        <v>108692.64</v>
      </c>
      <c r="G4620">
        <v>12.75</v>
      </c>
      <c r="H4620">
        <v>33867.64</v>
      </c>
    </row>
    <row r="4621" spans="1:8">
      <c r="A4621" t="s">
        <v>4935</v>
      </c>
      <c r="B4621" s="1">
        <v>45728</v>
      </c>
      <c r="C4621" t="s">
        <v>260</v>
      </c>
      <c r="D4621" t="s">
        <v>14</v>
      </c>
      <c r="E4621" t="s">
        <v>30</v>
      </c>
      <c r="F4621">
        <v>222208.87</v>
      </c>
      <c r="G4621">
        <v>9.59</v>
      </c>
      <c r="H4621">
        <v>55858.66</v>
      </c>
    </row>
    <row r="4622" spans="1:8">
      <c r="A4622" t="s">
        <v>4936</v>
      </c>
      <c r="B4622" s="1">
        <v>45465</v>
      </c>
      <c r="C4622" t="s">
        <v>479</v>
      </c>
      <c r="D4622" t="s">
        <v>10</v>
      </c>
      <c r="E4622" t="s">
        <v>20</v>
      </c>
      <c r="F4622">
        <v>109517.3</v>
      </c>
      <c r="G4622">
        <v>20.170000000000002</v>
      </c>
      <c r="H4622">
        <v>39927.589999999997</v>
      </c>
    </row>
    <row r="4623" spans="1:8">
      <c r="A4623" t="s">
        <v>4937</v>
      </c>
      <c r="B4623" s="1">
        <v>45743</v>
      </c>
      <c r="C4623" t="s">
        <v>163</v>
      </c>
      <c r="D4623" t="s">
        <v>39</v>
      </c>
      <c r="E4623" t="s">
        <v>20</v>
      </c>
      <c r="F4623">
        <v>237886.97</v>
      </c>
      <c r="G4623">
        <v>17.329999999999998</v>
      </c>
      <c r="H4623">
        <v>76269.399999999994</v>
      </c>
    </row>
    <row r="4624" spans="1:8">
      <c r="A4624" t="s">
        <v>4938</v>
      </c>
      <c r="B4624" s="1">
        <v>46005</v>
      </c>
      <c r="C4624" t="s">
        <v>855</v>
      </c>
      <c r="D4624" t="s">
        <v>14</v>
      </c>
      <c r="E4624" t="s">
        <v>30</v>
      </c>
      <c r="F4624">
        <v>88104.16</v>
      </c>
      <c r="G4624">
        <v>18.760000000000002</v>
      </c>
      <c r="H4624">
        <v>38273.35</v>
      </c>
    </row>
    <row r="4625" spans="1:8">
      <c r="A4625" t="s">
        <v>4939</v>
      </c>
      <c r="B4625" s="1">
        <v>45823</v>
      </c>
      <c r="C4625" t="s">
        <v>85</v>
      </c>
      <c r="D4625" t="s">
        <v>10</v>
      </c>
      <c r="E4625" t="s">
        <v>17</v>
      </c>
      <c r="F4625">
        <v>175587.03</v>
      </c>
      <c r="G4625">
        <v>13.45</v>
      </c>
      <c r="H4625">
        <v>68887.149999999994</v>
      </c>
    </row>
    <row r="4626" spans="1:8">
      <c r="A4626" t="s">
        <v>4940</v>
      </c>
      <c r="B4626" s="1">
        <v>45952</v>
      </c>
      <c r="C4626" t="s">
        <v>1247</v>
      </c>
      <c r="D4626" t="s">
        <v>14</v>
      </c>
      <c r="E4626" t="s">
        <v>17</v>
      </c>
      <c r="F4626">
        <v>11316.41</v>
      </c>
      <c r="G4626">
        <v>8.19</v>
      </c>
      <c r="H4626">
        <v>3863.52</v>
      </c>
    </row>
    <row r="4627" spans="1:8">
      <c r="A4627" t="s">
        <v>4941</v>
      </c>
      <c r="B4627" s="1">
        <v>46017</v>
      </c>
      <c r="C4627" t="s">
        <v>1078</v>
      </c>
      <c r="D4627" t="s">
        <v>39</v>
      </c>
      <c r="E4627" t="s">
        <v>20</v>
      </c>
      <c r="F4627">
        <v>57581.05</v>
      </c>
      <c r="G4627">
        <v>2.81</v>
      </c>
      <c r="H4627">
        <v>17659.41</v>
      </c>
    </row>
    <row r="4628" spans="1:8">
      <c r="A4628" t="s">
        <v>4942</v>
      </c>
      <c r="B4628" s="1">
        <v>45361</v>
      </c>
      <c r="C4628" t="s">
        <v>1949</v>
      </c>
      <c r="D4628" t="s">
        <v>39</v>
      </c>
      <c r="E4628" t="s">
        <v>11</v>
      </c>
      <c r="F4628">
        <v>71066.37</v>
      </c>
      <c r="G4628">
        <v>7.51</v>
      </c>
      <c r="H4628">
        <v>32330.94</v>
      </c>
    </row>
    <row r="4629" spans="1:8">
      <c r="A4629" t="s">
        <v>4943</v>
      </c>
      <c r="B4629" s="1">
        <v>45984</v>
      </c>
      <c r="C4629" t="s">
        <v>1108</v>
      </c>
      <c r="D4629" t="s">
        <v>14</v>
      </c>
      <c r="E4629" t="s">
        <v>17</v>
      </c>
      <c r="F4629">
        <v>217119.41</v>
      </c>
      <c r="G4629">
        <v>4.45</v>
      </c>
      <c r="H4629">
        <v>94441.7</v>
      </c>
    </row>
    <row r="4630" spans="1:8">
      <c r="A4630" t="s">
        <v>4944</v>
      </c>
      <c r="B4630" s="1">
        <v>45401</v>
      </c>
      <c r="C4630" t="s">
        <v>133</v>
      </c>
      <c r="D4630" t="s">
        <v>14</v>
      </c>
      <c r="E4630" t="s">
        <v>20</v>
      </c>
      <c r="F4630">
        <v>10549.11</v>
      </c>
      <c r="G4630">
        <v>4.12</v>
      </c>
      <c r="H4630">
        <v>5747.73</v>
      </c>
    </row>
    <row r="4631" spans="1:8">
      <c r="A4631" t="s">
        <v>4945</v>
      </c>
      <c r="B4631" s="1">
        <v>45380</v>
      </c>
      <c r="C4631" t="s">
        <v>638</v>
      </c>
      <c r="D4631" t="s">
        <v>23</v>
      </c>
      <c r="E4631" t="s">
        <v>30</v>
      </c>
      <c r="F4631">
        <v>96271.27</v>
      </c>
      <c r="G4631">
        <v>20.91</v>
      </c>
      <c r="H4631">
        <v>48491.57</v>
      </c>
    </row>
    <row r="4632" spans="1:8">
      <c r="A4632" t="s">
        <v>4946</v>
      </c>
      <c r="B4632" s="1">
        <v>45961</v>
      </c>
      <c r="C4632" t="s">
        <v>542</v>
      </c>
      <c r="D4632" t="s">
        <v>14</v>
      </c>
      <c r="E4632" t="s">
        <v>30</v>
      </c>
      <c r="F4632">
        <v>94433.02</v>
      </c>
      <c r="G4632">
        <v>21.96</v>
      </c>
      <c r="H4632">
        <v>28414.87</v>
      </c>
    </row>
    <row r="4633" spans="1:8">
      <c r="A4633" t="s">
        <v>4947</v>
      </c>
      <c r="B4633" s="1">
        <v>45959</v>
      </c>
      <c r="C4633" t="s">
        <v>186</v>
      </c>
      <c r="D4633" t="s">
        <v>23</v>
      </c>
      <c r="E4633" t="s">
        <v>30</v>
      </c>
      <c r="F4633">
        <v>112572.2</v>
      </c>
      <c r="G4633">
        <v>22.11</v>
      </c>
      <c r="H4633">
        <v>33762.300000000003</v>
      </c>
    </row>
    <row r="4634" spans="1:8">
      <c r="A4634" t="s">
        <v>4948</v>
      </c>
      <c r="B4634" s="1">
        <v>45955</v>
      </c>
      <c r="C4634" t="s">
        <v>73</v>
      </c>
      <c r="D4634" t="s">
        <v>23</v>
      </c>
      <c r="E4634" t="s">
        <v>30</v>
      </c>
      <c r="F4634">
        <v>224216.5</v>
      </c>
      <c r="G4634">
        <v>8.02</v>
      </c>
      <c r="H4634">
        <v>100237.98</v>
      </c>
    </row>
    <row r="4635" spans="1:8">
      <c r="A4635" t="s">
        <v>4949</v>
      </c>
      <c r="B4635" s="1">
        <v>45381</v>
      </c>
      <c r="C4635" t="s">
        <v>1046</v>
      </c>
      <c r="D4635" t="s">
        <v>23</v>
      </c>
      <c r="E4635" t="s">
        <v>30</v>
      </c>
      <c r="F4635">
        <v>244944.5</v>
      </c>
      <c r="G4635">
        <v>2.2200000000000002</v>
      </c>
      <c r="H4635">
        <v>117440.22</v>
      </c>
    </row>
    <row r="4636" spans="1:8">
      <c r="A4636" t="s">
        <v>4950</v>
      </c>
      <c r="B4636" s="1">
        <v>45692</v>
      </c>
      <c r="C4636" t="s">
        <v>158</v>
      </c>
      <c r="D4636" t="s">
        <v>10</v>
      </c>
      <c r="E4636" t="s">
        <v>17</v>
      </c>
      <c r="F4636">
        <v>139954.01999999999</v>
      </c>
      <c r="G4636">
        <v>14.78</v>
      </c>
      <c r="H4636">
        <v>64423.7</v>
      </c>
    </row>
    <row r="4637" spans="1:8">
      <c r="A4637" t="s">
        <v>4951</v>
      </c>
      <c r="B4637" s="1">
        <v>45879</v>
      </c>
      <c r="C4637" t="s">
        <v>124</v>
      </c>
      <c r="D4637" t="s">
        <v>14</v>
      </c>
      <c r="E4637" t="s">
        <v>20</v>
      </c>
      <c r="F4637">
        <v>13755.3</v>
      </c>
      <c r="G4637">
        <v>5.99</v>
      </c>
      <c r="H4637">
        <v>4905.5</v>
      </c>
    </row>
    <row r="4638" spans="1:8">
      <c r="A4638" t="s">
        <v>4952</v>
      </c>
      <c r="B4638" s="1">
        <v>45777</v>
      </c>
      <c r="C4638" t="s">
        <v>437</v>
      </c>
      <c r="D4638" t="s">
        <v>14</v>
      </c>
      <c r="E4638" t="s">
        <v>17</v>
      </c>
      <c r="F4638">
        <v>83241.100000000006</v>
      </c>
      <c r="G4638">
        <v>12.11</v>
      </c>
      <c r="H4638">
        <v>28368.54</v>
      </c>
    </row>
    <row r="4639" spans="1:8">
      <c r="A4639" t="s">
        <v>4953</v>
      </c>
      <c r="B4639" s="1">
        <v>45729</v>
      </c>
      <c r="C4639" t="s">
        <v>67</v>
      </c>
      <c r="D4639" t="s">
        <v>23</v>
      </c>
      <c r="E4639" t="s">
        <v>17</v>
      </c>
      <c r="F4639">
        <v>245911.96</v>
      </c>
      <c r="G4639">
        <v>10.47</v>
      </c>
      <c r="H4639">
        <v>125962.71</v>
      </c>
    </row>
    <row r="4640" spans="1:8">
      <c r="A4640" t="s">
        <v>4954</v>
      </c>
      <c r="B4640" s="1">
        <v>45822</v>
      </c>
      <c r="C4640" t="s">
        <v>1153</v>
      </c>
      <c r="D4640" t="s">
        <v>39</v>
      </c>
      <c r="E4640" t="s">
        <v>17</v>
      </c>
      <c r="F4640">
        <v>202773.03</v>
      </c>
      <c r="G4640">
        <v>0.62</v>
      </c>
      <c r="H4640">
        <v>92284.29</v>
      </c>
    </row>
    <row r="4641" spans="1:8">
      <c r="A4641" t="s">
        <v>4955</v>
      </c>
      <c r="B4641" s="1">
        <v>45516</v>
      </c>
      <c r="C4641" t="s">
        <v>473</v>
      </c>
      <c r="D4641" t="s">
        <v>10</v>
      </c>
      <c r="E4641" t="s">
        <v>20</v>
      </c>
      <c r="F4641">
        <v>58495.15</v>
      </c>
      <c r="G4641">
        <v>17.260000000000002</v>
      </c>
      <c r="H4641">
        <v>23683.27</v>
      </c>
    </row>
    <row r="4642" spans="1:8">
      <c r="A4642" t="s">
        <v>4956</v>
      </c>
      <c r="B4642" s="1">
        <v>45455</v>
      </c>
      <c r="C4642" t="s">
        <v>121</v>
      </c>
      <c r="D4642" t="s">
        <v>39</v>
      </c>
      <c r="E4642" t="s">
        <v>17</v>
      </c>
      <c r="F4642">
        <v>97457.62</v>
      </c>
      <c r="G4642">
        <v>19.68</v>
      </c>
      <c r="H4642">
        <v>39560.730000000003</v>
      </c>
    </row>
    <row r="4643" spans="1:8">
      <c r="A4643" t="s">
        <v>4957</v>
      </c>
      <c r="B4643" s="1">
        <v>45900</v>
      </c>
      <c r="C4643" t="s">
        <v>610</v>
      </c>
      <c r="D4643" t="s">
        <v>39</v>
      </c>
      <c r="E4643" t="s">
        <v>20</v>
      </c>
      <c r="F4643">
        <v>48453.43</v>
      </c>
      <c r="G4643">
        <v>6.24</v>
      </c>
      <c r="H4643">
        <v>25259.96</v>
      </c>
    </row>
    <row r="4644" spans="1:8">
      <c r="A4644" t="s">
        <v>4958</v>
      </c>
      <c r="B4644" s="1">
        <v>45875</v>
      </c>
      <c r="C4644" t="s">
        <v>842</v>
      </c>
      <c r="D4644" t="s">
        <v>39</v>
      </c>
      <c r="E4644" t="s">
        <v>17</v>
      </c>
      <c r="F4644">
        <v>66648.070000000007</v>
      </c>
      <c r="G4644">
        <v>12.82</v>
      </c>
      <c r="H4644">
        <v>29513.89</v>
      </c>
    </row>
    <row r="4645" spans="1:8">
      <c r="A4645" t="s">
        <v>4959</v>
      </c>
      <c r="B4645" s="1">
        <v>45982</v>
      </c>
      <c r="C4645" t="s">
        <v>557</v>
      </c>
      <c r="D4645" t="s">
        <v>14</v>
      </c>
      <c r="E4645" t="s">
        <v>30</v>
      </c>
      <c r="F4645">
        <v>249355.13</v>
      </c>
      <c r="G4645">
        <v>6.16</v>
      </c>
      <c r="H4645">
        <v>108062.61</v>
      </c>
    </row>
    <row r="4646" spans="1:8">
      <c r="A4646" t="s">
        <v>4960</v>
      </c>
      <c r="B4646" s="1">
        <v>45913</v>
      </c>
      <c r="C4646" t="s">
        <v>1084</v>
      </c>
      <c r="D4646" t="s">
        <v>14</v>
      </c>
      <c r="E4646" t="s">
        <v>20</v>
      </c>
      <c r="F4646">
        <v>234150.94</v>
      </c>
      <c r="G4646">
        <v>7.8</v>
      </c>
      <c r="H4646">
        <v>101477.03</v>
      </c>
    </row>
    <row r="4647" spans="1:8">
      <c r="A4647" t="s">
        <v>4961</v>
      </c>
      <c r="B4647" s="1">
        <v>45462</v>
      </c>
      <c r="C4647" t="s">
        <v>370</v>
      </c>
      <c r="D4647" t="s">
        <v>14</v>
      </c>
      <c r="E4647" t="s">
        <v>20</v>
      </c>
      <c r="F4647">
        <v>18017.82</v>
      </c>
      <c r="G4647">
        <v>12.22</v>
      </c>
      <c r="H4647">
        <v>9300.82</v>
      </c>
    </row>
    <row r="4648" spans="1:8">
      <c r="A4648" t="s">
        <v>4962</v>
      </c>
      <c r="B4648" s="1">
        <v>45316</v>
      </c>
      <c r="C4648" t="s">
        <v>260</v>
      </c>
      <c r="D4648" t="s">
        <v>10</v>
      </c>
      <c r="E4648" t="s">
        <v>11</v>
      </c>
      <c r="F4648">
        <v>28538.1</v>
      </c>
      <c r="G4648">
        <v>22.31</v>
      </c>
      <c r="H4648">
        <v>8166.02</v>
      </c>
    </row>
    <row r="4649" spans="1:8">
      <c r="A4649" t="s">
        <v>4963</v>
      </c>
      <c r="B4649" s="1">
        <v>45468</v>
      </c>
      <c r="C4649" t="s">
        <v>138</v>
      </c>
      <c r="D4649" t="s">
        <v>14</v>
      </c>
      <c r="E4649" t="s">
        <v>11</v>
      </c>
      <c r="F4649">
        <v>212562.99</v>
      </c>
      <c r="G4649">
        <v>12.73</v>
      </c>
      <c r="H4649">
        <v>101160.25</v>
      </c>
    </row>
    <row r="4650" spans="1:8">
      <c r="A4650" t="s">
        <v>4964</v>
      </c>
      <c r="B4650" s="1">
        <v>45922</v>
      </c>
      <c r="C4650" t="s">
        <v>672</v>
      </c>
      <c r="D4650" t="s">
        <v>39</v>
      </c>
      <c r="E4650" t="s">
        <v>17</v>
      </c>
      <c r="F4650">
        <v>186005.78</v>
      </c>
      <c r="G4650">
        <v>5.03</v>
      </c>
      <c r="H4650">
        <v>99614.36</v>
      </c>
    </row>
    <row r="4651" spans="1:8">
      <c r="A4651" t="s">
        <v>4965</v>
      </c>
      <c r="B4651" s="1">
        <v>45373</v>
      </c>
      <c r="C4651" t="s">
        <v>1067</v>
      </c>
      <c r="D4651" t="s">
        <v>39</v>
      </c>
      <c r="E4651" t="s">
        <v>11</v>
      </c>
      <c r="F4651">
        <v>92042.75</v>
      </c>
      <c r="G4651">
        <v>9.39</v>
      </c>
      <c r="H4651">
        <v>24263.73</v>
      </c>
    </row>
    <row r="4652" spans="1:8">
      <c r="A4652" t="s">
        <v>4966</v>
      </c>
      <c r="B4652" s="1">
        <v>45945</v>
      </c>
      <c r="C4652" t="s">
        <v>167</v>
      </c>
      <c r="D4652" t="s">
        <v>14</v>
      </c>
      <c r="E4652" t="s">
        <v>20</v>
      </c>
      <c r="F4652">
        <v>67479.31</v>
      </c>
      <c r="G4652">
        <v>22.55</v>
      </c>
      <c r="H4652">
        <v>29968.400000000001</v>
      </c>
    </row>
    <row r="4653" spans="1:8">
      <c r="A4653" t="s">
        <v>4967</v>
      </c>
      <c r="B4653" s="1">
        <v>46009</v>
      </c>
      <c r="C4653" t="s">
        <v>271</v>
      </c>
      <c r="D4653" t="s">
        <v>23</v>
      </c>
      <c r="E4653" t="s">
        <v>20</v>
      </c>
      <c r="F4653">
        <v>173109.55</v>
      </c>
      <c r="G4653">
        <v>11.61</v>
      </c>
      <c r="H4653">
        <v>67764.990000000005</v>
      </c>
    </row>
    <row r="4654" spans="1:8">
      <c r="A4654" t="s">
        <v>4968</v>
      </c>
      <c r="B4654" s="1">
        <v>45573</v>
      </c>
      <c r="C4654" t="s">
        <v>266</v>
      </c>
      <c r="D4654" t="s">
        <v>39</v>
      </c>
      <c r="E4654" t="s">
        <v>20</v>
      </c>
      <c r="F4654">
        <v>32252.080000000002</v>
      </c>
      <c r="G4654">
        <v>4.41</v>
      </c>
      <c r="H4654">
        <v>17154.11</v>
      </c>
    </row>
    <row r="4655" spans="1:8">
      <c r="A4655" t="s">
        <v>4969</v>
      </c>
      <c r="B4655" s="1">
        <v>45431</v>
      </c>
      <c r="C4655" t="s">
        <v>279</v>
      </c>
      <c r="D4655" t="s">
        <v>10</v>
      </c>
      <c r="E4655" t="s">
        <v>11</v>
      </c>
      <c r="F4655">
        <v>109365.93</v>
      </c>
      <c r="G4655">
        <v>16.46</v>
      </c>
      <c r="H4655">
        <v>38547.160000000003</v>
      </c>
    </row>
    <row r="4656" spans="1:8">
      <c r="A4656" t="s">
        <v>4970</v>
      </c>
      <c r="B4656" s="1">
        <v>45524</v>
      </c>
      <c r="C4656" t="s">
        <v>178</v>
      </c>
      <c r="D4656" t="s">
        <v>14</v>
      </c>
      <c r="E4656" t="s">
        <v>11</v>
      </c>
      <c r="F4656">
        <v>47768.59</v>
      </c>
      <c r="G4656">
        <v>6.95</v>
      </c>
      <c r="H4656">
        <v>20543.93</v>
      </c>
    </row>
    <row r="4657" spans="1:8">
      <c r="A4657" t="s">
        <v>4971</v>
      </c>
      <c r="B4657" s="1">
        <v>45690</v>
      </c>
      <c r="C4657" t="s">
        <v>636</v>
      </c>
      <c r="D4657" t="s">
        <v>14</v>
      </c>
      <c r="E4657" t="s">
        <v>30</v>
      </c>
      <c r="F4657">
        <v>222142.61</v>
      </c>
      <c r="G4657">
        <v>7.25</v>
      </c>
      <c r="H4657">
        <v>110659.22</v>
      </c>
    </row>
    <row r="4658" spans="1:8">
      <c r="A4658" t="s">
        <v>4972</v>
      </c>
      <c r="B4658" s="1">
        <v>45852</v>
      </c>
      <c r="C4658" t="s">
        <v>227</v>
      </c>
      <c r="D4658" t="s">
        <v>10</v>
      </c>
      <c r="E4658" t="s">
        <v>20</v>
      </c>
      <c r="F4658">
        <v>62488.05</v>
      </c>
      <c r="G4658">
        <v>12.86</v>
      </c>
      <c r="H4658">
        <v>32303.97</v>
      </c>
    </row>
    <row r="4659" spans="1:8">
      <c r="A4659" t="s">
        <v>4973</v>
      </c>
      <c r="B4659" s="1">
        <v>45570</v>
      </c>
      <c r="C4659" t="s">
        <v>803</v>
      </c>
      <c r="D4659" t="s">
        <v>23</v>
      </c>
      <c r="E4659" t="s">
        <v>17</v>
      </c>
      <c r="F4659">
        <v>178643.56</v>
      </c>
      <c r="G4659">
        <v>15.25</v>
      </c>
      <c r="H4659">
        <v>78251.91</v>
      </c>
    </row>
    <row r="4660" spans="1:8">
      <c r="A4660" t="s">
        <v>4974</v>
      </c>
      <c r="B4660" s="1">
        <v>45723</v>
      </c>
      <c r="C4660" t="s">
        <v>744</v>
      </c>
      <c r="D4660" t="s">
        <v>39</v>
      </c>
      <c r="E4660" t="s">
        <v>30</v>
      </c>
      <c r="F4660">
        <v>71360.149999999994</v>
      </c>
      <c r="G4660">
        <v>13.99</v>
      </c>
      <c r="H4660">
        <v>29780.81</v>
      </c>
    </row>
    <row r="4661" spans="1:8">
      <c r="A4661" t="s">
        <v>4975</v>
      </c>
      <c r="B4661" s="1">
        <v>45354</v>
      </c>
      <c r="C4661" t="s">
        <v>256</v>
      </c>
      <c r="D4661" t="s">
        <v>39</v>
      </c>
      <c r="E4661" t="s">
        <v>20</v>
      </c>
      <c r="F4661">
        <v>224587.63</v>
      </c>
      <c r="G4661">
        <v>7.44</v>
      </c>
      <c r="H4661">
        <v>113143.2</v>
      </c>
    </row>
    <row r="4662" spans="1:8">
      <c r="A4662" t="s">
        <v>4976</v>
      </c>
      <c r="B4662" s="1">
        <v>45460</v>
      </c>
      <c r="C4662" t="s">
        <v>217</v>
      </c>
      <c r="D4662" t="s">
        <v>23</v>
      </c>
      <c r="E4662" t="s">
        <v>30</v>
      </c>
      <c r="F4662">
        <v>52272.57</v>
      </c>
      <c r="G4662">
        <v>0.89</v>
      </c>
      <c r="H4662">
        <v>19400.88</v>
      </c>
    </row>
    <row r="4663" spans="1:8">
      <c r="A4663" t="s">
        <v>4977</v>
      </c>
      <c r="B4663" s="1">
        <v>45684</v>
      </c>
      <c r="C4663" t="s">
        <v>38</v>
      </c>
      <c r="D4663" t="s">
        <v>10</v>
      </c>
      <c r="E4663" t="s">
        <v>11</v>
      </c>
      <c r="F4663">
        <v>95183.29</v>
      </c>
      <c r="G4663">
        <v>5.79</v>
      </c>
      <c r="H4663">
        <v>37927.08</v>
      </c>
    </row>
    <row r="4664" spans="1:8">
      <c r="A4664" t="s">
        <v>4978</v>
      </c>
      <c r="B4664" s="1">
        <v>45637</v>
      </c>
      <c r="C4664" t="s">
        <v>79</v>
      </c>
      <c r="D4664" t="s">
        <v>23</v>
      </c>
      <c r="E4664" t="s">
        <v>17</v>
      </c>
      <c r="F4664">
        <v>226000.78</v>
      </c>
      <c r="G4664">
        <v>0.49</v>
      </c>
      <c r="H4664">
        <v>60723.26</v>
      </c>
    </row>
    <row r="4665" spans="1:8">
      <c r="A4665" t="s">
        <v>4979</v>
      </c>
      <c r="B4665" s="1">
        <v>45666</v>
      </c>
      <c r="C4665" t="s">
        <v>9</v>
      </c>
      <c r="D4665" t="s">
        <v>10</v>
      </c>
      <c r="E4665" t="s">
        <v>30</v>
      </c>
      <c r="F4665">
        <v>19859.22</v>
      </c>
      <c r="G4665">
        <v>8.41</v>
      </c>
      <c r="H4665">
        <v>5599.2</v>
      </c>
    </row>
    <row r="4666" spans="1:8">
      <c r="A4666" t="s">
        <v>4980</v>
      </c>
      <c r="B4666" s="1">
        <v>45334</v>
      </c>
      <c r="C4666" t="s">
        <v>16</v>
      </c>
      <c r="D4666" t="s">
        <v>10</v>
      </c>
      <c r="E4666" t="s">
        <v>20</v>
      </c>
      <c r="F4666">
        <v>231032.66</v>
      </c>
      <c r="G4666">
        <v>23.74</v>
      </c>
      <c r="H4666">
        <v>86340.65</v>
      </c>
    </row>
    <row r="4667" spans="1:8">
      <c r="A4667" t="s">
        <v>4981</v>
      </c>
      <c r="B4667" s="1">
        <v>45626</v>
      </c>
      <c r="C4667" t="s">
        <v>647</v>
      </c>
      <c r="D4667" t="s">
        <v>10</v>
      </c>
      <c r="E4667" t="s">
        <v>30</v>
      </c>
      <c r="F4667">
        <v>220622.91</v>
      </c>
      <c r="G4667">
        <v>14.27</v>
      </c>
      <c r="H4667">
        <v>59923.27</v>
      </c>
    </row>
    <row r="4668" spans="1:8">
      <c r="A4668" t="s">
        <v>4982</v>
      </c>
      <c r="B4668" s="1">
        <v>45779</v>
      </c>
      <c r="C4668" t="s">
        <v>375</v>
      </c>
      <c r="D4668" t="s">
        <v>23</v>
      </c>
      <c r="E4668" t="s">
        <v>20</v>
      </c>
      <c r="F4668">
        <v>91402.5</v>
      </c>
      <c r="G4668">
        <v>1.19</v>
      </c>
      <c r="H4668">
        <v>27666.26</v>
      </c>
    </row>
    <row r="4669" spans="1:8">
      <c r="A4669" t="s">
        <v>4983</v>
      </c>
      <c r="B4669" s="1">
        <v>45729</v>
      </c>
      <c r="C4669" t="s">
        <v>507</v>
      </c>
      <c r="D4669" t="s">
        <v>10</v>
      </c>
      <c r="E4669" t="s">
        <v>11</v>
      </c>
      <c r="F4669">
        <v>42007.29</v>
      </c>
      <c r="G4669">
        <v>20.170000000000002</v>
      </c>
      <c r="H4669">
        <v>14530.74</v>
      </c>
    </row>
    <row r="4670" spans="1:8">
      <c r="A4670" t="s">
        <v>4984</v>
      </c>
      <c r="B4670" s="1">
        <v>45580</v>
      </c>
      <c r="C4670" t="s">
        <v>484</v>
      </c>
      <c r="D4670" t="s">
        <v>10</v>
      </c>
      <c r="E4670" t="s">
        <v>30</v>
      </c>
      <c r="F4670">
        <v>209162.32</v>
      </c>
      <c r="G4670">
        <v>20.65</v>
      </c>
      <c r="H4670">
        <v>57848.78</v>
      </c>
    </row>
    <row r="4671" spans="1:8">
      <c r="A4671" t="s">
        <v>4985</v>
      </c>
      <c r="B4671" s="1">
        <v>45336</v>
      </c>
      <c r="C4671" t="s">
        <v>105</v>
      </c>
      <c r="D4671" t="s">
        <v>39</v>
      </c>
      <c r="E4671" t="s">
        <v>11</v>
      </c>
      <c r="F4671">
        <v>214680.9</v>
      </c>
      <c r="G4671">
        <v>6.61</v>
      </c>
      <c r="H4671">
        <v>72488.02</v>
      </c>
    </row>
    <row r="4672" spans="1:8">
      <c r="A4672" t="s">
        <v>4986</v>
      </c>
      <c r="B4672" s="1">
        <v>45484</v>
      </c>
      <c r="C4672" t="s">
        <v>1381</v>
      </c>
      <c r="D4672" t="s">
        <v>23</v>
      </c>
      <c r="E4672" t="s">
        <v>30</v>
      </c>
      <c r="F4672">
        <v>29927.51</v>
      </c>
      <c r="G4672">
        <v>15.65</v>
      </c>
      <c r="H4672">
        <v>13977.29</v>
      </c>
    </row>
    <row r="4673" spans="1:8">
      <c r="A4673" t="s">
        <v>4987</v>
      </c>
      <c r="B4673" s="1">
        <v>45869</v>
      </c>
      <c r="C4673" t="s">
        <v>126</v>
      </c>
      <c r="D4673" t="s">
        <v>39</v>
      </c>
      <c r="E4673" t="s">
        <v>30</v>
      </c>
      <c r="F4673">
        <v>221594.51</v>
      </c>
      <c r="G4673">
        <v>17.420000000000002</v>
      </c>
      <c r="H4673">
        <v>114743.56</v>
      </c>
    </row>
    <row r="4674" spans="1:8">
      <c r="A4674" t="s">
        <v>4988</v>
      </c>
      <c r="B4674" s="1">
        <v>45911</v>
      </c>
      <c r="C4674" t="s">
        <v>934</v>
      </c>
      <c r="D4674" t="s">
        <v>39</v>
      </c>
      <c r="E4674" t="s">
        <v>30</v>
      </c>
      <c r="F4674">
        <v>125181.66</v>
      </c>
      <c r="G4674">
        <v>16.579999999999998</v>
      </c>
      <c r="H4674">
        <v>33135.019999999997</v>
      </c>
    </row>
    <row r="4675" spans="1:8">
      <c r="A4675" t="s">
        <v>4989</v>
      </c>
      <c r="B4675" s="1">
        <v>45691</v>
      </c>
      <c r="C4675" t="s">
        <v>718</v>
      </c>
      <c r="D4675" t="s">
        <v>39</v>
      </c>
      <c r="E4675" t="s">
        <v>20</v>
      </c>
      <c r="F4675">
        <v>229081.09</v>
      </c>
      <c r="G4675">
        <v>19.21</v>
      </c>
      <c r="H4675">
        <v>74666.259999999995</v>
      </c>
    </row>
    <row r="4676" spans="1:8">
      <c r="A4676" t="s">
        <v>4990</v>
      </c>
      <c r="B4676" s="1">
        <v>45386</v>
      </c>
      <c r="C4676" t="s">
        <v>1078</v>
      </c>
      <c r="D4676" t="s">
        <v>39</v>
      </c>
      <c r="E4676" t="s">
        <v>30</v>
      </c>
      <c r="F4676">
        <v>174737.4</v>
      </c>
      <c r="G4676">
        <v>6.11</v>
      </c>
      <c r="H4676">
        <v>96099.75</v>
      </c>
    </row>
    <row r="4677" spans="1:8">
      <c r="A4677" t="s">
        <v>4991</v>
      </c>
      <c r="B4677" s="1">
        <v>45960</v>
      </c>
      <c r="C4677" t="s">
        <v>649</v>
      </c>
      <c r="D4677" t="s">
        <v>39</v>
      </c>
      <c r="E4677" t="s">
        <v>20</v>
      </c>
      <c r="F4677">
        <v>17947.04</v>
      </c>
      <c r="G4677">
        <v>12.14</v>
      </c>
      <c r="H4677">
        <v>7737.42</v>
      </c>
    </row>
    <row r="4678" spans="1:8">
      <c r="A4678" t="s">
        <v>4992</v>
      </c>
      <c r="B4678" s="1">
        <v>45596</v>
      </c>
      <c r="C4678" t="s">
        <v>219</v>
      </c>
      <c r="D4678" t="s">
        <v>23</v>
      </c>
      <c r="E4678" t="s">
        <v>30</v>
      </c>
      <c r="F4678">
        <v>248350.49</v>
      </c>
      <c r="G4678">
        <v>21.23</v>
      </c>
      <c r="H4678">
        <v>92756.19</v>
      </c>
    </row>
    <row r="4679" spans="1:8">
      <c r="A4679" t="s">
        <v>4993</v>
      </c>
      <c r="B4679" s="1">
        <v>45742</v>
      </c>
      <c r="C4679" t="s">
        <v>121</v>
      </c>
      <c r="D4679" t="s">
        <v>23</v>
      </c>
      <c r="E4679" t="s">
        <v>11</v>
      </c>
      <c r="F4679">
        <v>204968.63</v>
      </c>
      <c r="G4679">
        <v>0.92</v>
      </c>
      <c r="H4679">
        <v>94953.33</v>
      </c>
    </row>
    <row r="4680" spans="1:8">
      <c r="A4680" t="s">
        <v>4994</v>
      </c>
      <c r="B4680" s="1">
        <v>45882</v>
      </c>
      <c r="C4680" t="s">
        <v>461</v>
      </c>
      <c r="D4680" t="s">
        <v>14</v>
      </c>
      <c r="E4680" t="s">
        <v>11</v>
      </c>
      <c r="F4680">
        <v>202615.14</v>
      </c>
      <c r="G4680">
        <v>13.97</v>
      </c>
      <c r="H4680">
        <v>100621.26</v>
      </c>
    </row>
    <row r="4681" spans="1:8">
      <c r="A4681" t="s">
        <v>4995</v>
      </c>
      <c r="B4681" s="1">
        <v>45888</v>
      </c>
      <c r="C4681" t="s">
        <v>1343</v>
      </c>
      <c r="D4681" t="s">
        <v>39</v>
      </c>
      <c r="E4681" t="s">
        <v>20</v>
      </c>
      <c r="F4681">
        <v>93738.41</v>
      </c>
      <c r="G4681">
        <v>0.17</v>
      </c>
      <c r="H4681">
        <v>47277.98</v>
      </c>
    </row>
    <row r="4682" spans="1:8">
      <c r="A4682" t="s">
        <v>4996</v>
      </c>
      <c r="B4682" s="1">
        <v>45566</v>
      </c>
      <c r="C4682" t="s">
        <v>477</v>
      </c>
      <c r="D4682" t="s">
        <v>39</v>
      </c>
      <c r="E4682" t="s">
        <v>17</v>
      </c>
      <c r="F4682">
        <v>221899.09</v>
      </c>
      <c r="G4682">
        <v>6.04</v>
      </c>
      <c r="H4682">
        <v>95660.86</v>
      </c>
    </row>
    <row r="4683" spans="1:8">
      <c r="A4683" t="s">
        <v>4997</v>
      </c>
      <c r="B4683" s="1">
        <v>45910</v>
      </c>
      <c r="C4683" t="s">
        <v>432</v>
      </c>
      <c r="D4683" t="s">
        <v>39</v>
      </c>
      <c r="E4683" t="s">
        <v>11</v>
      </c>
      <c r="F4683">
        <v>188591.3</v>
      </c>
      <c r="G4683">
        <v>0.36</v>
      </c>
      <c r="H4683">
        <v>82616.960000000006</v>
      </c>
    </row>
    <row r="4684" spans="1:8">
      <c r="A4684" t="s">
        <v>4998</v>
      </c>
      <c r="B4684" s="1">
        <v>45529</v>
      </c>
      <c r="C4684" t="s">
        <v>825</v>
      </c>
      <c r="D4684" t="s">
        <v>10</v>
      </c>
      <c r="E4684" t="s">
        <v>30</v>
      </c>
      <c r="F4684">
        <v>67220.44</v>
      </c>
      <c r="G4684">
        <v>7.15</v>
      </c>
      <c r="H4684">
        <v>17284.740000000002</v>
      </c>
    </row>
    <row r="4685" spans="1:8">
      <c r="A4685" t="s">
        <v>4999</v>
      </c>
      <c r="B4685" s="1">
        <v>45679</v>
      </c>
      <c r="C4685" t="s">
        <v>43</v>
      </c>
      <c r="D4685" t="s">
        <v>39</v>
      </c>
      <c r="E4685" t="s">
        <v>17</v>
      </c>
      <c r="F4685">
        <v>217177.84</v>
      </c>
      <c r="G4685">
        <v>11.91</v>
      </c>
      <c r="H4685">
        <v>83156.149999999994</v>
      </c>
    </row>
    <row r="4686" spans="1:8">
      <c r="A4686" t="s">
        <v>5000</v>
      </c>
      <c r="B4686" s="1">
        <v>45309</v>
      </c>
      <c r="C4686" t="s">
        <v>595</v>
      </c>
      <c r="D4686" t="s">
        <v>39</v>
      </c>
      <c r="E4686" t="s">
        <v>17</v>
      </c>
      <c r="F4686">
        <v>72798.39</v>
      </c>
      <c r="G4686">
        <v>9.75</v>
      </c>
      <c r="H4686">
        <v>34840.15</v>
      </c>
    </row>
    <row r="4687" spans="1:8">
      <c r="A4687" t="s">
        <v>5001</v>
      </c>
      <c r="B4687" s="1">
        <v>45436</v>
      </c>
      <c r="C4687" t="s">
        <v>516</v>
      </c>
      <c r="D4687" t="s">
        <v>10</v>
      </c>
      <c r="E4687" t="s">
        <v>30</v>
      </c>
      <c r="F4687">
        <v>140571.29999999999</v>
      </c>
      <c r="G4687">
        <v>5.91</v>
      </c>
      <c r="H4687">
        <v>72198.58</v>
      </c>
    </row>
    <row r="4688" spans="1:8">
      <c r="A4688" t="s">
        <v>5002</v>
      </c>
      <c r="B4688" s="1">
        <v>45442</v>
      </c>
      <c r="C4688" t="s">
        <v>378</v>
      </c>
      <c r="D4688" t="s">
        <v>23</v>
      </c>
      <c r="E4688" t="s">
        <v>11</v>
      </c>
      <c r="F4688">
        <v>70695.31</v>
      </c>
      <c r="G4688">
        <v>7.62</v>
      </c>
      <c r="H4688">
        <v>34738.21</v>
      </c>
    </row>
    <row r="4689" spans="1:8">
      <c r="A4689" t="s">
        <v>5003</v>
      </c>
      <c r="B4689" s="1">
        <v>45686</v>
      </c>
      <c r="C4689" t="s">
        <v>124</v>
      </c>
      <c r="D4689" t="s">
        <v>10</v>
      </c>
      <c r="E4689" t="s">
        <v>20</v>
      </c>
      <c r="F4689">
        <v>241568.48</v>
      </c>
      <c r="G4689">
        <v>19.420000000000002</v>
      </c>
      <c r="H4689">
        <v>86523.59</v>
      </c>
    </row>
    <row r="4690" spans="1:8">
      <c r="A4690" t="s">
        <v>5004</v>
      </c>
      <c r="B4690" s="1">
        <v>46015</v>
      </c>
      <c r="C4690" t="s">
        <v>628</v>
      </c>
      <c r="D4690" t="s">
        <v>39</v>
      </c>
      <c r="E4690" t="s">
        <v>17</v>
      </c>
      <c r="F4690">
        <v>157883.51</v>
      </c>
      <c r="G4690">
        <v>23.98</v>
      </c>
      <c r="H4690">
        <v>45288.75</v>
      </c>
    </row>
    <row r="4691" spans="1:8">
      <c r="A4691" t="s">
        <v>5005</v>
      </c>
      <c r="B4691" s="1">
        <v>45539</v>
      </c>
      <c r="C4691" t="s">
        <v>146</v>
      </c>
      <c r="D4691" t="s">
        <v>10</v>
      </c>
      <c r="E4691" t="s">
        <v>20</v>
      </c>
      <c r="F4691">
        <v>21533.17</v>
      </c>
      <c r="G4691">
        <v>0.93</v>
      </c>
      <c r="H4691">
        <v>6305.18</v>
      </c>
    </row>
    <row r="4692" spans="1:8">
      <c r="A4692" t="s">
        <v>5006</v>
      </c>
      <c r="B4692" s="1">
        <v>45629</v>
      </c>
      <c r="C4692" t="s">
        <v>954</v>
      </c>
      <c r="D4692" t="s">
        <v>23</v>
      </c>
      <c r="E4692" t="s">
        <v>11</v>
      </c>
      <c r="F4692">
        <v>63976.87</v>
      </c>
      <c r="G4692">
        <v>6.87</v>
      </c>
      <c r="H4692">
        <v>33444.239999999998</v>
      </c>
    </row>
    <row r="4693" spans="1:8">
      <c r="A4693" t="s">
        <v>5007</v>
      </c>
      <c r="B4693" s="1">
        <v>45356</v>
      </c>
      <c r="C4693" t="s">
        <v>1078</v>
      </c>
      <c r="D4693" t="s">
        <v>10</v>
      </c>
      <c r="E4693" t="s">
        <v>17</v>
      </c>
      <c r="F4693">
        <v>248783.33</v>
      </c>
      <c r="G4693">
        <v>0.97</v>
      </c>
      <c r="H4693">
        <v>100970.33</v>
      </c>
    </row>
    <row r="4694" spans="1:8">
      <c r="A4694" t="s">
        <v>5008</v>
      </c>
      <c r="B4694" s="1">
        <v>45909</v>
      </c>
      <c r="C4694" t="s">
        <v>1247</v>
      </c>
      <c r="D4694" t="s">
        <v>23</v>
      </c>
      <c r="E4694" t="s">
        <v>17</v>
      </c>
      <c r="F4694">
        <v>23155.47</v>
      </c>
      <c r="G4694">
        <v>9.9700000000000006</v>
      </c>
      <c r="H4694">
        <v>10636.02</v>
      </c>
    </row>
    <row r="4695" spans="1:8">
      <c r="A4695" t="s">
        <v>5009</v>
      </c>
      <c r="B4695" s="1">
        <v>45768</v>
      </c>
      <c r="C4695" t="s">
        <v>57</v>
      </c>
      <c r="D4695" t="s">
        <v>10</v>
      </c>
      <c r="E4695" t="s">
        <v>11</v>
      </c>
      <c r="F4695">
        <v>33615.51</v>
      </c>
      <c r="G4695">
        <v>22.76</v>
      </c>
      <c r="H4695">
        <v>12053.45</v>
      </c>
    </row>
    <row r="4696" spans="1:8">
      <c r="A4696" t="s">
        <v>5010</v>
      </c>
      <c r="B4696" s="1">
        <v>45414</v>
      </c>
      <c r="C4696" t="s">
        <v>196</v>
      </c>
      <c r="D4696" t="s">
        <v>23</v>
      </c>
      <c r="E4696" t="s">
        <v>20</v>
      </c>
      <c r="F4696">
        <v>155925.97</v>
      </c>
      <c r="G4696">
        <v>7.74</v>
      </c>
      <c r="H4696">
        <v>52474.77</v>
      </c>
    </row>
    <row r="4697" spans="1:8">
      <c r="A4697" t="s">
        <v>5011</v>
      </c>
      <c r="B4697" s="1">
        <v>45762</v>
      </c>
      <c r="C4697" t="s">
        <v>219</v>
      </c>
      <c r="D4697" t="s">
        <v>39</v>
      </c>
      <c r="E4697" t="s">
        <v>30</v>
      </c>
      <c r="F4697">
        <v>84609.98</v>
      </c>
      <c r="G4697">
        <v>1.94</v>
      </c>
      <c r="H4697">
        <v>22476.99</v>
      </c>
    </row>
    <row r="4698" spans="1:8">
      <c r="A4698" t="s">
        <v>5012</v>
      </c>
      <c r="B4698" s="1">
        <v>45942</v>
      </c>
      <c r="C4698" t="s">
        <v>100</v>
      </c>
      <c r="D4698" t="s">
        <v>39</v>
      </c>
      <c r="E4698" t="s">
        <v>30</v>
      </c>
      <c r="F4698">
        <v>231551.55</v>
      </c>
      <c r="G4698">
        <v>7.72</v>
      </c>
      <c r="H4698">
        <v>77508.44</v>
      </c>
    </row>
    <row r="4699" spans="1:8">
      <c r="A4699" t="s">
        <v>5013</v>
      </c>
      <c r="B4699" s="1">
        <v>45351</v>
      </c>
      <c r="C4699" t="s">
        <v>1458</v>
      </c>
      <c r="D4699" t="s">
        <v>23</v>
      </c>
      <c r="E4699" t="s">
        <v>11</v>
      </c>
      <c r="F4699">
        <v>35584.199999999997</v>
      </c>
      <c r="G4699">
        <v>18.95</v>
      </c>
      <c r="H4699">
        <v>19288.07</v>
      </c>
    </row>
    <row r="4700" spans="1:8">
      <c r="A4700" t="s">
        <v>5014</v>
      </c>
      <c r="B4700" s="1">
        <v>45395</v>
      </c>
      <c r="C4700" t="s">
        <v>186</v>
      </c>
      <c r="D4700" t="s">
        <v>14</v>
      </c>
      <c r="E4700" t="s">
        <v>17</v>
      </c>
      <c r="F4700">
        <v>231189.29</v>
      </c>
      <c r="G4700">
        <v>13.08</v>
      </c>
      <c r="H4700">
        <v>100530.13</v>
      </c>
    </row>
    <row r="4701" spans="1:8">
      <c r="A4701" t="s">
        <v>5015</v>
      </c>
      <c r="B4701" s="1">
        <v>45889</v>
      </c>
      <c r="C4701" t="s">
        <v>331</v>
      </c>
      <c r="D4701" t="s">
        <v>23</v>
      </c>
      <c r="E4701" t="s">
        <v>30</v>
      </c>
      <c r="F4701">
        <v>183327.74</v>
      </c>
      <c r="G4701">
        <v>20.350000000000001</v>
      </c>
      <c r="H4701">
        <v>54843.82</v>
      </c>
    </row>
    <row r="4702" spans="1:8">
      <c r="A4702" t="s">
        <v>5016</v>
      </c>
      <c r="B4702" s="1">
        <v>45326</v>
      </c>
      <c r="C4702" t="s">
        <v>1928</v>
      </c>
      <c r="D4702" t="s">
        <v>39</v>
      </c>
      <c r="E4702" t="s">
        <v>30</v>
      </c>
      <c r="F4702">
        <v>130771.88</v>
      </c>
      <c r="G4702">
        <v>23.26</v>
      </c>
      <c r="H4702">
        <v>38240.379999999997</v>
      </c>
    </row>
    <row r="4703" spans="1:8">
      <c r="A4703" t="s">
        <v>5017</v>
      </c>
      <c r="B4703" s="1">
        <v>45359</v>
      </c>
      <c r="C4703" t="s">
        <v>115</v>
      </c>
      <c r="D4703" t="s">
        <v>23</v>
      </c>
      <c r="E4703" t="s">
        <v>20</v>
      </c>
      <c r="F4703">
        <v>137454.5</v>
      </c>
      <c r="G4703">
        <v>11.87</v>
      </c>
      <c r="H4703">
        <v>37011.79</v>
      </c>
    </row>
    <row r="4704" spans="1:8">
      <c r="A4704" t="s">
        <v>5018</v>
      </c>
      <c r="B4704" s="1">
        <v>45462</v>
      </c>
      <c r="C4704" t="s">
        <v>91</v>
      </c>
      <c r="D4704" t="s">
        <v>14</v>
      </c>
      <c r="E4704" t="s">
        <v>17</v>
      </c>
      <c r="F4704">
        <v>56419.77</v>
      </c>
      <c r="G4704">
        <v>6.07</v>
      </c>
      <c r="H4704">
        <v>19734.86</v>
      </c>
    </row>
    <row r="4705" spans="1:8">
      <c r="A4705" t="s">
        <v>5019</v>
      </c>
      <c r="B4705" s="1">
        <v>45781</v>
      </c>
      <c r="C4705" t="s">
        <v>277</v>
      </c>
      <c r="D4705" t="s">
        <v>23</v>
      </c>
      <c r="E4705" t="s">
        <v>11</v>
      </c>
      <c r="F4705">
        <v>58073.71</v>
      </c>
      <c r="G4705">
        <v>22.17</v>
      </c>
      <c r="H4705">
        <v>29605.75</v>
      </c>
    </row>
    <row r="4706" spans="1:8">
      <c r="A4706" t="s">
        <v>5020</v>
      </c>
      <c r="B4706" s="1">
        <v>45478</v>
      </c>
      <c r="C4706" t="s">
        <v>263</v>
      </c>
      <c r="D4706" t="s">
        <v>23</v>
      </c>
      <c r="E4706" t="s">
        <v>17</v>
      </c>
      <c r="F4706">
        <v>166843.38</v>
      </c>
      <c r="G4706">
        <v>14.77</v>
      </c>
      <c r="H4706">
        <v>73906.820000000007</v>
      </c>
    </row>
    <row r="4707" spans="1:8">
      <c r="A4707" t="s">
        <v>5021</v>
      </c>
      <c r="B4707" s="1">
        <v>45881</v>
      </c>
      <c r="C4707" t="s">
        <v>240</v>
      </c>
      <c r="D4707" t="s">
        <v>23</v>
      </c>
      <c r="E4707" t="s">
        <v>11</v>
      </c>
      <c r="F4707">
        <v>188329.7</v>
      </c>
      <c r="G4707">
        <v>0.27</v>
      </c>
      <c r="H4707">
        <v>48753.56</v>
      </c>
    </row>
    <row r="4708" spans="1:8">
      <c r="A4708" t="s">
        <v>5022</v>
      </c>
      <c r="B4708" s="1">
        <v>45309</v>
      </c>
      <c r="C4708" t="s">
        <v>590</v>
      </c>
      <c r="D4708" t="s">
        <v>10</v>
      </c>
      <c r="E4708" t="s">
        <v>20</v>
      </c>
      <c r="F4708">
        <v>151375.65</v>
      </c>
      <c r="G4708">
        <v>14.88</v>
      </c>
      <c r="H4708">
        <v>57498.05</v>
      </c>
    </row>
    <row r="4709" spans="1:8">
      <c r="A4709" t="s">
        <v>5023</v>
      </c>
      <c r="B4709" s="1">
        <v>45748</v>
      </c>
      <c r="C4709" t="s">
        <v>247</v>
      </c>
      <c r="D4709" t="s">
        <v>10</v>
      </c>
      <c r="E4709" t="s">
        <v>20</v>
      </c>
      <c r="F4709">
        <v>94242.62</v>
      </c>
      <c r="G4709">
        <v>9.4600000000000009</v>
      </c>
      <c r="H4709">
        <v>49126.46</v>
      </c>
    </row>
    <row r="4710" spans="1:8">
      <c r="A4710" t="s">
        <v>5024</v>
      </c>
      <c r="B4710" s="1">
        <v>45477</v>
      </c>
      <c r="C4710" t="s">
        <v>167</v>
      </c>
      <c r="D4710" t="s">
        <v>14</v>
      </c>
      <c r="E4710" t="s">
        <v>17</v>
      </c>
      <c r="F4710">
        <v>217725.61</v>
      </c>
      <c r="G4710">
        <v>9.35</v>
      </c>
      <c r="H4710">
        <v>69271.67</v>
      </c>
    </row>
    <row r="4711" spans="1:8">
      <c r="A4711" t="s">
        <v>5025</v>
      </c>
      <c r="B4711" s="1">
        <v>45665</v>
      </c>
      <c r="C4711" t="s">
        <v>215</v>
      </c>
      <c r="D4711" t="s">
        <v>39</v>
      </c>
      <c r="E4711" t="s">
        <v>30</v>
      </c>
      <c r="F4711">
        <v>57191.99</v>
      </c>
      <c r="G4711">
        <v>5.86</v>
      </c>
      <c r="H4711">
        <v>17565.169999999998</v>
      </c>
    </row>
    <row r="4712" spans="1:8">
      <c r="A4712" t="s">
        <v>5026</v>
      </c>
      <c r="B4712" s="1">
        <v>45652</v>
      </c>
      <c r="C4712" t="s">
        <v>322</v>
      </c>
      <c r="D4712" t="s">
        <v>14</v>
      </c>
      <c r="E4712" t="s">
        <v>30</v>
      </c>
      <c r="F4712">
        <v>142341.23000000001</v>
      </c>
      <c r="G4712">
        <v>18.12</v>
      </c>
      <c r="H4712">
        <v>38536.400000000001</v>
      </c>
    </row>
    <row r="4713" spans="1:8">
      <c r="A4713" t="s">
        <v>5027</v>
      </c>
      <c r="B4713" s="1">
        <v>45723</v>
      </c>
      <c r="C4713" t="s">
        <v>790</v>
      </c>
      <c r="D4713" t="s">
        <v>14</v>
      </c>
      <c r="E4713" t="s">
        <v>17</v>
      </c>
      <c r="F4713">
        <v>63610.94</v>
      </c>
      <c r="G4713">
        <v>6.04</v>
      </c>
      <c r="H4713">
        <v>25970.11</v>
      </c>
    </row>
    <row r="4714" spans="1:8">
      <c r="A4714" t="s">
        <v>5028</v>
      </c>
      <c r="B4714" s="1">
        <v>45575</v>
      </c>
      <c r="C4714" t="s">
        <v>282</v>
      </c>
      <c r="D4714" t="s">
        <v>23</v>
      </c>
      <c r="E4714" t="s">
        <v>20</v>
      </c>
      <c r="F4714">
        <v>207559.19</v>
      </c>
      <c r="G4714">
        <v>16.079999999999998</v>
      </c>
      <c r="H4714">
        <v>57922.32</v>
      </c>
    </row>
    <row r="4715" spans="1:8">
      <c r="A4715" t="s">
        <v>5029</v>
      </c>
      <c r="B4715" s="1">
        <v>45607</v>
      </c>
      <c r="C4715" t="s">
        <v>135</v>
      </c>
      <c r="D4715" t="s">
        <v>10</v>
      </c>
      <c r="E4715" t="s">
        <v>11</v>
      </c>
      <c r="F4715">
        <v>225065.83</v>
      </c>
      <c r="G4715">
        <v>17.63</v>
      </c>
      <c r="H4715">
        <v>103430.49</v>
      </c>
    </row>
    <row r="4716" spans="1:8">
      <c r="A4716" t="s">
        <v>5030</v>
      </c>
      <c r="B4716" s="1">
        <v>45647</v>
      </c>
      <c r="C4716" t="s">
        <v>445</v>
      </c>
      <c r="D4716" t="s">
        <v>10</v>
      </c>
      <c r="E4716" t="s">
        <v>17</v>
      </c>
      <c r="F4716">
        <v>235845.6</v>
      </c>
      <c r="G4716">
        <v>14.43</v>
      </c>
      <c r="H4716">
        <v>118950.04</v>
      </c>
    </row>
    <row r="4717" spans="1:8">
      <c r="A4717" t="s">
        <v>5031</v>
      </c>
      <c r="B4717" s="1">
        <v>45905</v>
      </c>
      <c r="C4717" t="s">
        <v>89</v>
      </c>
      <c r="D4717" t="s">
        <v>39</v>
      </c>
      <c r="E4717" t="s">
        <v>17</v>
      </c>
      <c r="F4717">
        <v>153783.66</v>
      </c>
      <c r="G4717">
        <v>3.97</v>
      </c>
      <c r="H4717">
        <v>46956.84</v>
      </c>
    </row>
    <row r="4718" spans="1:8">
      <c r="A4718" t="s">
        <v>5032</v>
      </c>
      <c r="B4718" s="1">
        <v>45810</v>
      </c>
      <c r="C4718" t="s">
        <v>339</v>
      </c>
      <c r="D4718" t="s">
        <v>23</v>
      </c>
      <c r="E4718" t="s">
        <v>17</v>
      </c>
      <c r="F4718">
        <v>44227.14</v>
      </c>
      <c r="G4718">
        <v>0.38</v>
      </c>
      <c r="H4718">
        <v>22347.81</v>
      </c>
    </row>
    <row r="4719" spans="1:8">
      <c r="A4719" t="s">
        <v>5033</v>
      </c>
      <c r="B4719" s="1">
        <v>45751</v>
      </c>
      <c r="C4719" t="s">
        <v>154</v>
      </c>
      <c r="D4719" t="s">
        <v>10</v>
      </c>
      <c r="E4719" t="s">
        <v>20</v>
      </c>
      <c r="F4719">
        <v>133475.42000000001</v>
      </c>
      <c r="G4719">
        <v>16.079999999999998</v>
      </c>
      <c r="H4719">
        <v>66424.679999999993</v>
      </c>
    </row>
    <row r="4720" spans="1:8">
      <c r="A4720" t="s">
        <v>5034</v>
      </c>
      <c r="B4720" s="1">
        <v>45373</v>
      </c>
      <c r="C4720" t="s">
        <v>769</v>
      </c>
      <c r="D4720" t="s">
        <v>10</v>
      </c>
      <c r="E4720" t="s">
        <v>17</v>
      </c>
      <c r="F4720">
        <v>197655.58</v>
      </c>
      <c r="G4720">
        <v>12.85</v>
      </c>
      <c r="H4720">
        <v>63386.55</v>
      </c>
    </row>
    <row r="4721" spans="1:8">
      <c r="A4721" t="s">
        <v>5035</v>
      </c>
      <c r="B4721" s="1">
        <v>45727</v>
      </c>
      <c r="C4721" t="s">
        <v>235</v>
      </c>
      <c r="D4721" t="s">
        <v>14</v>
      </c>
      <c r="E4721" t="s">
        <v>11</v>
      </c>
      <c r="F4721">
        <v>218207.43</v>
      </c>
      <c r="G4721">
        <v>19.32</v>
      </c>
      <c r="H4721">
        <v>78884.39</v>
      </c>
    </row>
    <row r="4722" spans="1:8">
      <c r="A4722" t="s">
        <v>5036</v>
      </c>
      <c r="B4722" s="1">
        <v>45696</v>
      </c>
      <c r="C4722" t="s">
        <v>75</v>
      </c>
      <c r="D4722" t="s">
        <v>23</v>
      </c>
      <c r="E4722" t="s">
        <v>30</v>
      </c>
      <c r="F4722">
        <v>76156.59</v>
      </c>
      <c r="G4722">
        <v>4.5999999999999996</v>
      </c>
      <c r="H4722">
        <v>41325.85</v>
      </c>
    </row>
    <row r="4723" spans="1:8">
      <c r="A4723" t="s">
        <v>5037</v>
      </c>
      <c r="B4723" s="1">
        <v>45595</v>
      </c>
      <c r="C4723" t="s">
        <v>194</v>
      </c>
      <c r="D4723" t="s">
        <v>14</v>
      </c>
      <c r="E4723" t="s">
        <v>11</v>
      </c>
      <c r="F4723">
        <v>159725.54999999999</v>
      </c>
      <c r="G4723">
        <v>17.3</v>
      </c>
      <c r="H4723">
        <v>59019.96</v>
      </c>
    </row>
    <row r="4724" spans="1:8">
      <c r="A4724" t="s">
        <v>5038</v>
      </c>
      <c r="B4724" s="1">
        <v>45416</v>
      </c>
      <c r="C4724" t="s">
        <v>624</v>
      </c>
      <c r="D4724" t="s">
        <v>10</v>
      </c>
      <c r="E4724" t="s">
        <v>30</v>
      </c>
      <c r="F4724">
        <v>241847.76</v>
      </c>
      <c r="G4724">
        <v>14.52</v>
      </c>
      <c r="H4724">
        <v>71831.740000000005</v>
      </c>
    </row>
    <row r="4725" spans="1:8">
      <c r="A4725" t="s">
        <v>5039</v>
      </c>
      <c r="B4725" s="1">
        <v>45769</v>
      </c>
      <c r="C4725" t="s">
        <v>339</v>
      </c>
      <c r="D4725" t="s">
        <v>10</v>
      </c>
      <c r="E4725" t="s">
        <v>20</v>
      </c>
      <c r="F4725">
        <v>51347.64</v>
      </c>
      <c r="G4725">
        <v>16.05</v>
      </c>
      <c r="H4725">
        <v>21373.23</v>
      </c>
    </row>
    <row r="4726" spans="1:8">
      <c r="A4726" t="s">
        <v>5040</v>
      </c>
      <c r="B4726" s="1">
        <v>45529</v>
      </c>
      <c r="C4726" t="s">
        <v>275</v>
      </c>
      <c r="D4726" t="s">
        <v>39</v>
      </c>
      <c r="E4726" t="s">
        <v>17</v>
      </c>
      <c r="F4726">
        <v>88307.36</v>
      </c>
      <c r="G4726">
        <v>11.56</v>
      </c>
      <c r="H4726">
        <v>40260.870000000003</v>
      </c>
    </row>
    <row r="4727" spans="1:8">
      <c r="A4727" t="s">
        <v>5041</v>
      </c>
      <c r="B4727" s="1">
        <v>45389</v>
      </c>
      <c r="C4727" t="s">
        <v>792</v>
      </c>
      <c r="D4727" t="s">
        <v>10</v>
      </c>
      <c r="E4727" t="s">
        <v>20</v>
      </c>
      <c r="F4727">
        <v>205756.67</v>
      </c>
      <c r="G4727">
        <v>10.73</v>
      </c>
      <c r="H4727">
        <v>79787.28</v>
      </c>
    </row>
    <row r="4728" spans="1:8">
      <c r="A4728" t="s">
        <v>5042</v>
      </c>
      <c r="B4728" s="1">
        <v>45313</v>
      </c>
      <c r="C4728" t="s">
        <v>590</v>
      </c>
      <c r="D4728" t="s">
        <v>14</v>
      </c>
      <c r="E4728" t="s">
        <v>30</v>
      </c>
      <c r="F4728">
        <v>48594.77</v>
      </c>
      <c r="G4728">
        <v>5.01</v>
      </c>
      <c r="H4728">
        <v>16312.54</v>
      </c>
    </row>
    <row r="4729" spans="1:8">
      <c r="A4729" t="s">
        <v>5043</v>
      </c>
      <c r="B4729" s="1">
        <v>45498</v>
      </c>
      <c r="C4729" t="s">
        <v>683</v>
      </c>
      <c r="D4729" t="s">
        <v>10</v>
      </c>
      <c r="E4729" t="s">
        <v>20</v>
      </c>
      <c r="F4729">
        <v>20867.18</v>
      </c>
      <c r="G4729">
        <v>1.07</v>
      </c>
      <c r="H4729">
        <v>9516.5499999999993</v>
      </c>
    </row>
    <row r="4730" spans="1:8">
      <c r="A4730" t="s">
        <v>5044</v>
      </c>
      <c r="B4730" s="1">
        <v>45542</v>
      </c>
      <c r="C4730" t="s">
        <v>411</v>
      </c>
      <c r="D4730" t="s">
        <v>23</v>
      </c>
      <c r="E4730" t="s">
        <v>17</v>
      </c>
      <c r="F4730">
        <v>175745.67</v>
      </c>
      <c r="G4730">
        <v>17.760000000000002</v>
      </c>
      <c r="H4730">
        <v>45739.35</v>
      </c>
    </row>
    <row r="4731" spans="1:8">
      <c r="A4731" t="s">
        <v>5045</v>
      </c>
      <c r="B4731" s="1">
        <v>45808</v>
      </c>
      <c r="C4731" t="s">
        <v>1343</v>
      </c>
      <c r="D4731" t="s">
        <v>23</v>
      </c>
      <c r="E4731" t="s">
        <v>11</v>
      </c>
      <c r="F4731">
        <v>89705.47</v>
      </c>
      <c r="G4731">
        <v>7.85</v>
      </c>
      <c r="H4731">
        <v>47129.04</v>
      </c>
    </row>
    <row r="4732" spans="1:8">
      <c r="A4732" t="s">
        <v>5046</v>
      </c>
      <c r="B4732" s="1">
        <v>45761</v>
      </c>
      <c r="C4732" t="s">
        <v>542</v>
      </c>
      <c r="D4732" t="s">
        <v>39</v>
      </c>
      <c r="E4732" t="s">
        <v>17</v>
      </c>
      <c r="F4732">
        <v>143882.53</v>
      </c>
      <c r="G4732">
        <v>14.75</v>
      </c>
      <c r="H4732">
        <v>55654.61</v>
      </c>
    </row>
    <row r="4733" spans="1:8">
      <c r="A4733" t="s">
        <v>5047</v>
      </c>
      <c r="B4733" s="1">
        <v>45457</v>
      </c>
      <c r="C4733" t="s">
        <v>1051</v>
      </c>
      <c r="D4733" t="s">
        <v>23</v>
      </c>
      <c r="E4733" t="s">
        <v>30</v>
      </c>
      <c r="F4733">
        <v>155013.69</v>
      </c>
      <c r="G4733">
        <v>10.88</v>
      </c>
      <c r="H4733">
        <v>45641.06</v>
      </c>
    </row>
    <row r="4734" spans="1:8">
      <c r="A4734" t="s">
        <v>5048</v>
      </c>
      <c r="B4734" s="1">
        <v>45471</v>
      </c>
      <c r="C4734" t="s">
        <v>855</v>
      </c>
      <c r="D4734" t="s">
        <v>14</v>
      </c>
      <c r="E4734" t="s">
        <v>20</v>
      </c>
      <c r="F4734">
        <v>122116.47</v>
      </c>
      <c r="G4734">
        <v>14.7</v>
      </c>
      <c r="H4734">
        <v>49730.21</v>
      </c>
    </row>
    <row r="4735" spans="1:8">
      <c r="A4735" t="s">
        <v>5049</v>
      </c>
      <c r="B4735" s="1">
        <v>45312</v>
      </c>
      <c r="C4735" t="s">
        <v>152</v>
      </c>
      <c r="D4735" t="s">
        <v>14</v>
      </c>
      <c r="E4735" t="s">
        <v>11</v>
      </c>
      <c r="F4735">
        <v>39818.03</v>
      </c>
      <c r="G4735">
        <v>20.16</v>
      </c>
      <c r="H4735">
        <v>19306.169999999998</v>
      </c>
    </row>
    <row r="4736" spans="1:8">
      <c r="A4736" t="s">
        <v>5050</v>
      </c>
      <c r="B4736" s="1">
        <v>45808</v>
      </c>
      <c r="C4736" t="s">
        <v>184</v>
      </c>
      <c r="D4736" t="s">
        <v>10</v>
      </c>
      <c r="E4736" t="s">
        <v>17</v>
      </c>
      <c r="F4736">
        <v>118346</v>
      </c>
      <c r="G4736">
        <v>9.67</v>
      </c>
      <c r="H4736">
        <v>41276.080000000002</v>
      </c>
    </row>
    <row r="4737" spans="1:8">
      <c r="A4737" t="s">
        <v>5051</v>
      </c>
      <c r="B4737" s="1">
        <v>45624</v>
      </c>
      <c r="C4737" t="s">
        <v>694</v>
      </c>
      <c r="D4737" t="s">
        <v>10</v>
      </c>
      <c r="E4737" t="s">
        <v>17</v>
      </c>
      <c r="F4737">
        <v>59825.99</v>
      </c>
      <c r="G4737">
        <v>12.95</v>
      </c>
      <c r="H4737">
        <v>22518.51</v>
      </c>
    </row>
    <row r="4738" spans="1:8">
      <c r="A4738" t="s">
        <v>5052</v>
      </c>
      <c r="B4738" s="1">
        <v>45692</v>
      </c>
      <c r="C4738" t="s">
        <v>365</v>
      </c>
      <c r="D4738" t="s">
        <v>10</v>
      </c>
      <c r="E4738" t="s">
        <v>17</v>
      </c>
      <c r="F4738">
        <v>150797.54999999999</v>
      </c>
      <c r="G4738">
        <v>0.15</v>
      </c>
      <c r="H4738">
        <v>80329.179999999993</v>
      </c>
    </row>
    <row r="4739" spans="1:8">
      <c r="A4739" t="s">
        <v>5053</v>
      </c>
      <c r="B4739" s="1">
        <v>45550</v>
      </c>
      <c r="C4739" t="s">
        <v>180</v>
      </c>
      <c r="D4739" t="s">
        <v>10</v>
      </c>
      <c r="E4739" t="s">
        <v>11</v>
      </c>
      <c r="F4739">
        <v>177005.68</v>
      </c>
      <c r="G4739">
        <v>13.37</v>
      </c>
      <c r="H4739">
        <v>73014.34</v>
      </c>
    </row>
    <row r="4740" spans="1:8">
      <c r="A4740" t="s">
        <v>5054</v>
      </c>
      <c r="B4740" s="1">
        <v>45498</v>
      </c>
      <c r="C4740" t="s">
        <v>1177</v>
      </c>
      <c r="D4740" t="s">
        <v>14</v>
      </c>
      <c r="E4740" t="s">
        <v>30</v>
      </c>
      <c r="F4740">
        <v>38963.68</v>
      </c>
      <c r="G4740">
        <v>23.82</v>
      </c>
      <c r="H4740">
        <v>14377.16</v>
      </c>
    </row>
    <row r="4741" spans="1:8">
      <c r="A4741" t="s">
        <v>5055</v>
      </c>
      <c r="B4741" s="1">
        <v>45795</v>
      </c>
      <c r="C4741" t="s">
        <v>1247</v>
      </c>
      <c r="D4741" t="s">
        <v>10</v>
      </c>
      <c r="E4741" t="s">
        <v>20</v>
      </c>
      <c r="F4741">
        <v>147136.09</v>
      </c>
      <c r="G4741">
        <v>18.579999999999998</v>
      </c>
      <c r="H4741">
        <v>47048.69</v>
      </c>
    </row>
    <row r="4742" spans="1:8">
      <c r="A4742" t="s">
        <v>5056</v>
      </c>
      <c r="B4742" s="1">
        <v>45352</v>
      </c>
      <c r="C4742" t="s">
        <v>260</v>
      </c>
      <c r="D4742" t="s">
        <v>23</v>
      </c>
      <c r="E4742" t="s">
        <v>30</v>
      </c>
      <c r="F4742">
        <v>179622.01</v>
      </c>
      <c r="G4742">
        <v>5.01</v>
      </c>
      <c r="H4742">
        <v>66551.929999999993</v>
      </c>
    </row>
    <row r="4743" spans="1:8">
      <c r="A4743" t="s">
        <v>5057</v>
      </c>
      <c r="B4743" s="1">
        <v>45688</v>
      </c>
      <c r="C4743" t="s">
        <v>505</v>
      </c>
      <c r="D4743" t="s">
        <v>39</v>
      </c>
      <c r="E4743" t="s">
        <v>20</v>
      </c>
      <c r="F4743">
        <v>190313.4</v>
      </c>
      <c r="G4743">
        <v>22.74</v>
      </c>
      <c r="H4743">
        <v>80232.86</v>
      </c>
    </row>
    <row r="4744" spans="1:8">
      <c r="A4744" t="s">
        <v>5058</v>
      </c>
      <c r="B4744" s="1">
        <v>45530</v>
      </c>
      <c r="C4744" t="s">
        <v>309</v>
      </c>
      <c r="D4744" t="s">
        <v>23</v>
      </c>
      <c r="E4744" t="s">
        <v>30</v>
      </c>
      <c r="F4744">
        <v>202272.76</v>
      </c>
      <c r="G4744">
        <v>23.04</v>
      </c>
      <c r="H4744">
        <v>97266.62</v>
      </c>
    </row>
    <row r="4745" spans="1:8">
      <c r="A4745" t="s">
        <v>5059</v>
      </c>
      <c r="B4745" s="1">
        <v>45349</v>
      </c>
      <c r="C4745" t="s">
        <v>1151</v>
      </c>
      <c r="D4745" t="s">
        <v>23</v>
      </c>
      <c r="E4745" t="s">
        <v>11</v>
      </c>
      <c r="F4745">
        <v>206202.33</v>
      </c>
      <c r="G4745">
        <v>5.8</v>
      </c>
      <c r="H4745">
        <v>60927.73</v>
      </c>
    </row>
    <row r="4746" spans="1:8">
      <c r="A4746" t="s">
        <v>5060</v>
      </c>
      <c r="B4746" s="1">
        <v>45334</v>
      </c>
      <c r="C4746" t="s">
        <v>423</v>
      </c>
      <c r="D4746" t="s">
        <v>39</v>
      </c>
      <c r="E4746" t="s">
        <v>11</v>
      </c>
      <c r="F4746">
        <v>35435.81</v>
      </c>
      <c r="G4746">
        <v>0.36</v>
      </c>
      <c r="H4746">
        <v>17508.419999999998</v>
      </c>
    </row>
    <row r="4747" spans="1:8">
      <c r="A4747" t="s">
        <v>5061</v>
      </c>
      <c r="B4747" s="1">
        <v>45668</v>
      </c>
      <c r="C4747" t="s">
        <v>605</v>
      </c>
      <c r="D4747" t="s">
        <v>23</v>
      </c>
      <c r="E4747" t="s">
        <v>30</v>
      </c>
      <c r="F4747">
        <v>92943.4</v>
      </c>
      <c r="G4747">
        <v>1.78</v>
      </c>
      <c r="H4747">
        <v>50651.64</v>
      </c>
    </row>
    <row r="4748" spans="1:8">
      <c r="A4748" t="s">
        <v>5062</v>
      </c>
      <c r="B4748" s="1">
        <v>45520</v>
      </c>
      <c r="C4748" t="s">
        <v>859</v>
      </c>
      <c r="D4748" t="s">
        <v>39</v>
      </c>
      <c r="E4748" t="s">
        <v>17</v>
      </c>
      <c r="F4748">
        <v>157132.76</v>
      </c>
      <c r="G4748">
        <v>14.02</v>
      </c>
      <c r="H4748">
        <v>55811.66</v>
      </c>
    </row>
    <row r="4749" spans="1:8">
      <c r="A4749" t="s">
        <v>5063</v>
      </c>
      <c r="B4749" s="1">
        <v>45707</v>
      </c>
      <c r="C4749" t="s">
        <v>1108</v>
      </c>
      <c r="D4749" t="s">
        <v>39</v>
      </c>
      <c r="E4749" t="s">
        <v>11</v>
      </c>
      <c r="F4749">
        <v>65783.03</v>
      </c>
      <c r="G4749">
        <v>7.62</v>
      </c>
      <c r="H4749">
        <v>31089.15</v>
      </c>
    </row>
    <row r="4750" spans="1:8">
      <c r="A4750" t="s">
        <v>5064</v>
      </c>
      <c r="B4750" s="1">
        <v>45345</v>
      </c>
      <c r="C4750" t="s">
        <v>47</v>
      </c>
      <c r="D4750" t="s">
        <v>10</v>
      </c>
      <c r="E4750" t="s">
        <v>30</v>
      </c>
      <c r="F4750">
        <v>36158.230000000003</v>
      </c>
      <c r="G4750">
        <v>15.43</v>
      </c>
      <c r="H4750">
        <v>9503.48</v>
      </c>
    </row>
    <row r="4751" spans="1:8">
      <c r="A4751" t="s">
        <v>5065</v>
      </c>
      <c r="B4751" s="1">
        <v>45433</v>
      </c>
      <c r="C4751" t="s">
        <v>408</v>
      </c>
      <c r="D4751" t="s">
        <v>14</v>
      </c>
      <c r="E4751" t="s">
        <v>11</v>
      </c>
      <c r="F4751">
        <v>61775.15</v>
      </c>
      <c r="G4751">
        <v>6.79</v>
      </c>
      <c r="H4751">
        <v>32265.17</v>
      </c>
    </row>
    <row r="4752" spans="1:8">
      <c r="A4752" t="s">
        <v>5066</v>
      </c>
      <c r="B4752" s="1">
        <v>45497</v>
      </c>
      <c r="C4752" t="s">
        <v>339</v>
      </c>
      <c r="D4752" t="s">
        <v>14</v>
      </c>
      <c r="E4752" t="s">
        <v>20</v>
      </c>
      <c r="F4752">
        <v>70014.05</v>
      </c>
      <c r="G4752">
        <v>24.06</v>
      </c>
      <c r="H4752">
        <v>30573.05</v>
      </c>
    </row>
    <row r="4753" spans="1:8">
      <c r="A4753" t="s">
        <v>5067</v>
      </c>
      <c r="B4753" s="1">
        <v>45753</v>
      </c>
      <c r="C4753" t="s">
        <v>359</v>
      </c>
      <c r="D4753" t="s">
        <v>23</v>
      </c>
      <c r="E4753" t="s">
        <v>30</v>
      </c>
      <c r="F4753">
        <v>165052.32999999999</v>
      </c>
      <c r="G4753">
        <v>16.829999999999998</v>
      </c>
      <c r="H4753">
        <v>59799.839999999997</v>
      </c>
    </row>
    <row r="4754" spans="1:8">
      <c r="A4754" t="s">
        <v>5068</v>
      </c>
      <c r="B4754" s="1">
        <v>45895</v>
      </c>
      <c r="C4754" t="s">
        <v>71</v>
      </c>
      <c r="D4754" t="s">
        <v>10</v>
      </c>
      <c r="E4754" t="s">
        <v>30</v>
      </c>
      <c r="F4754">
        <v>77840.02</v>
      </c>
      <c r="G4754">
        <v>4.01</v>
      </c>
      <c r="H4754">
        <v>36146.379999999997</v>
      </c>
    </row>
    <row r="4755" spans="1:8">
      <c r="A4755" t="s">
        <v>5069</v>
      </c>
      <c r="B4755" s="1">
        <v>45749</v>
      </c>
      <c r="C4755" t="s">
        <v>113</v>
      </c>
      <c r="D4755" t="s">
        <v>23</v>
      </c>
      <c r="E4755" t="s">
        <v>20</v>
      </c>
      <c r="F4755">
        <v>214306.46</v>
      </c>
      <c r="G4755">
        <v>14.49</v>
      </c>
      <c r="H4755">
        <v>59453.54</v>
      </c>
    </row>
    <row r="4756" spans="1:8">
      <c r="A4756" t="s">
        <v>5070</v>
      </c>
      <c r="B4756" s="1">
        <v>45807</v>
      </c>
      <c r="C4756" t="s">
        <v>182</v>
      </c>
      <c r="D4756" t="s">
        <v>14</v>
      </c>
      <c r="E4756" t="s">
        <v>30</v>
      </c>
      <c r="F4756">
        <v>92727.43</v>
      </c>
      <c r="G4756">
        <v>15.98</v>
      </c>
      <c r="H4756">
        <v>45737.3</v>
      </c>
    </row>
    <row r="4757" spans="1:8">
      <c r="A4757" t="s">
        <v>5071</v>
      </c>
      <c r="B4757" s="1">
        <v>45498</v>
      </c>
      <c r="C4757" t="s">
        <v>385</v>
      </c>
      <c r="D4757" t="s">
        <v>10</v>
      </c>
      <c r="E4757" t="s">
        <v>17</v>
      </c>
      <c r="F4757">
        <v>217468.71</v>
      </c>
      <c r="G4757">
        <v>10.57</v>
      </c>
      <c r="H4757">
        <v>98042.48</v>
      </c>
    </row>
    <row r="4758" spans="1:8">
      <c r="A4758" t="s">
        <v>5072</v>
      </c>
      <c r="B4758" s="1">
        <v>45430</v>
      </c>
      <c r="C4758" t="s">
        <v>718</v>
      </c>
      <c r="D4758" t="s">
        <v>39</v>
      </c>
      <c r="E4758" t="s">
        <v>20</v>
      </c>
      <c r="F4758">
        <v>129942.73</v>
      </c>
      <c r="G4758">
        <v>20.82</v>
      </c>
      <c r="H4758">
        <v>69240.83</v>
      </c>
    </row>
    <row r="4759" spans="1:8">
      <c r="A4759" t="s">
        <v>5073</v>
      </c>
      <c r="B4759" s="1">
        <v>45630</v>
      </c>
      <c r="C4759" t="s">
        <v>439</v>
      </c>
      <c r="D4759" t="s">
        <v>23</v>
      </c>
      <c r="E4759" t="s">
        <v>30</v>
      </c>
      <c r="F4759">
        <v>62747.59</v>
      </c>
      <c r="G4759">
        <v>22.63</v>
      </c>
      <c r="H4759">
        <v>16781.98</v>
      </c>
    </row>
    <row r="4760" spans="1:8">
      <c r="A4760" t="s">
        <v>5074</v>
      </c>
      <c r="B4760" s="1">
        <v>45833</v>
      </c>
      <c r="C4760" t="s">
        <v>115</v>
      </c>
      <c r="D4760" t="s">
        <v>10</v>
      </c>
      <c r="E4760" t="s">
        <v>20</v>
      </c>
      <c r="F4760">
        <v>167356.42000000001</v>
      </c>
      <c r="G4760">
        <v>1.74</v>
      </c>
      <c r="H4760">
        <v>67934.12</v>
      </c>
    </row>
    <row r="4761" spans="1:8">
      <c r="A4761" t="s">
        <v>5075</v>
      </c>
      <c r="B4761" s="1">
        <v>45510</v>
      </c>
      <c r="C4761" t="s">
        <v>667</v>
      </c>
      <c r="D4761" t="s">
        <v>39</v>
      </c>
      <c r="E4761" t="s">
        <v>17</v>
      </c>
      <c r="F4761">
        <v>207686.36</v>
      </c>
      <c r="G4761">
        <v>13.65</v>
      </c>
      <c r="H4761">
        <v>81465.34</v>
      </c>
    </row>
    <row r="4762" spans="1:8">
      <c r="A4762" t="s">
        <v>5076</v>
      </c>
      <c r="B4762" s="1">
        <v>45671</v>
      </c>
      <c r="C4762" t="s">
        <v>102</v>
      </c>
      <c r="D4762" t="s">
        <v>10</v>
      </c>
      <c r="E4762" t="s">
        <v>17</v>
      </c>
      <c r="F4762">
        <v>77097.2</v>
      </c>
      <c r="G4762">
        <v>13.45</v>
      </c>
      <c r="H4762">
        <v>23541.64</v>
      </c>
    </row>
    <row r="4763" spans="1:8">
      <c r="A4763" t="s">
        <v>5077</v>
      </c>
      <c r="B4763" s="1">
        <v>45726</v>
      </c>
      <c r="C4763" t="s">
        <v>432</v>
      </c>
      <c r="D4763" t="s">
        <v>23</v>
      </c>
      <c r="E4763" t="s">
        <v>17</v>
      </c>
      <c r="F4763">
        <v>46553.63</v>
      </c>
      <c r="G4763">
        <v>23.46</v>
      </c>
      <c r="H4763">
        <v>21218.5</v>
      </c>
    </row>
    <row r="4764" spans="1:8">
      <c r="A4764" t="s">
        <v>5078</v>
      </c>
      <c r="B4764" s="1">
        <v>45406</v>
      </c>
      <c r="C4764" t="s">
        <v>27</v>
      </c>
      <c r="D4764" t="s">
        <v>39</v>
      </c>
      <c r="E4764" t="s">
        <v>17</v>
      </c>
      <c r="F4764">
        <v>61206.14</v>
      </c>
      <c r="G4764">
        <v>14.28</v>
      </c>
      <c r="H4764">
        <v>28708.85</v>
      </c>
    </row>
    <row r="4765" spans="1:8">
      <c r="A4765" t="s">
        <v>5079</v>
      </c>
      <c r="B4765" s="1">
        <v>45568</v>
      </c>
      <c r="C4765" t="s">
        <v>53</v>
      </c>
      <c r="D4765" t="s">
        <v>10</v>
      </c>
      <c r="E4765" t="s">
        <v>20</v>
      </c>
      <c r="F4765">
        <v>195168.15</v>
      </c>
      <c r="G4765">
        <v>24.63</v>
      </c>
      <c r="H4765">
        <v>97936.31</v>
      </c>
    </row>
    <row r="4766" spans="1:8">
      <c r="A4766" t="s">
        <v>5080</v>
      </c>
      <c r="B4766" s="1">
        <v>45789</v>
      </c>
      <c r="C4766" t="s">
        <v>87</v>
      </c>
      <c r="D4766" t="s">
        <v>23</v>
      </c>
      <c r="E4766" t="s">
        <v>17</v>
      </c>
      <c r="F4766">
        <v>32082.09</v>
      </c>
      <c r="G4766">
        <v>8.0500000000000007</v>
      </c>
      <c r="H4766">
        <v>13504.27</v>
      </c>
    </row>
    <row r="4767" spans="1:8">
      <c r="A4767" t="s">
        <v>5081</v>
      </c>
      <c r="B4767" s="1">
        <v>45921</v>
      </c>
      <c r="C4767" t="s">
        <v>432</v>
      </c>
      <c r="D4767" t="s">
        <v>10</v>
      </c>
      <c r="E4767" t="s">
        <v>20</v>
      </c>
      <c r="F4767">
        <v>95052.32</v>
      </c>
      <c r="G4767">
        <v>14.18</v>
      </c>
      <c r="H4767">
        <v>37735.14</v>
      </c>
    </row>
    <row r="4768" spans="1:8">
      <c r="A4768" t="s">
        <v>5082</v>
      </c>
      <c r="B4768" s="1">
        <v>45937</v>
      </c>
      <c r="C4768" t="s">
        <v>334</v>
      </c>
      <c r="D4768" t="s">
        <v>14</v>
      </c>
      <c r="E4768" t="s">
        <v>30</v>
      </c>
      <c r="F4768">
        <v>133104.18</v>
      </c>
      <c r="G4768">
        <v>5.67</v>
      </c>
      <c r="H4768">
        <v>67844.62</v>
      </c>
    </row>
    <row r="4769" spans="1:8">
      <c r="A4769" t="s">
        <v>5083</v>
      </c>
      <c r="B4769" s="1">
        <v>45309</v>
      </c>
      <c r="C4769" t="s">
        <v>605</v>
      </c>
      <c r="D4769" t="s">
        <v>39</v>
      </c>
      <c r="E4769" t="s">
        <v>20</v>
      </c>
      <c r="F4769">
        <v>105213.54</v>
      </c>
      <c r="G4769">
        <v>2.5499999999999998</v>
      </c>
      <c r="H4769">
        <v>46216.1</v>
      </c>
    </row>
    <row r="4770" spans="1:8">
      <c r="A4770" t="s">
        <v>5084</v>
      </c>
      <c r="B4770" s="1">
        <v>45750</v>
      </c>
      <c r="C4770" t="s">
        <v>1657</v>
      </c>
      <c r="D4770" t="s">
        <v>14</v>
      </c>
      <c r="E4770" t="s">
        <v>20</v>
      </c>
      <c r="F4770">
        <v>177911.93</v>
      </c>
      <c r="G4770">
        <v>3.32</v>
      </c>
      <c r="H4770">
        <v>57764.19</v>
      </c>
    </row>
    <row r="4771" spans="1:8">
      <c r="A4771" t="s">
        <v>5085</v>
      </c>
      <c r="B4771" s="1">
        <v>45989</v>
      </c>
      <c r="C4771" t="s">
        <v>115</v>
      </c>
      <c r="D4771" t="s">
        <v>14</v>
      </c>
      <c r="E4771" t="s">
        <v>20</v>
      </c>
      <c r="F4771">
        <v>80225.91</v>
      </c>
      <c r="G4771">
        <v>22.92</v>
      </c>
      <c r="H4771">
        <v>36878.49</v>
      </c>
    </row>
    <row r="4772" spans="1:8">
      <c r="A4772" t="s">
        <v>5086</v>
      </c>
      <c r="B4772" s="1">
        <v>45434</v>
      </c>
      <c r="C4772" t="s">
        <v>326</v>
      </c>
      <c r="D4772" t="s">
        <v>23</v>
      </c>
      <c r="E4772" t="s">
        <v>30</v>
      </c>
      <c r="F4772">
        <v>22899.67</v>
      </c>
      <c r="G4772">
        <v>14.72</v>
      </c>
      <c r="H4772">
        <v>9061.59</v>
      </c>
    </row>
    <row r="4773" spans="1:8">
      <c r="A4773" t="s">
        <v>5087</v>
      </c>
      <c r="B4773" s="1">
        <v>45629</v>
      </c>
      <c r="C4773" t="s">
        <v>636</v>
      </c>
      <c r="D4773" t="s">
        <v>39</v>
      </c>
      <c r="E4773" t="s">
        <v>30</v>
      </c>
      <c r="F4773">
        <v>93080.2</v>
      </c>
      <c r="G4773">
        <v>2.83</v>
      </c>
      <c r="H4773">
        <v>28141.32</v>
      </c>
    </row>
    <row r="4774" spans="1:8">
      <c r="A4774" t="s">
        <v>5088</v>
      </c>
      <c r="B4774" s="1">
        <v>45852</v>
      </c>
      <c r="C4774" t="s">
        <v>63</v>
      </c>
      <c r="D4774" t="s">
        <v>10</v>
      </c>
      <c r="E4774" t="s">
        <v>17</v>
      </c>
      <c r="F4774">
        <v>13164.33</v>
      </c>
      <c r="G4774">
        <v>19.2</v>
      </c>
      <c r="H4774">
        <v>3934.18</v>
      </c>
    </row>
    <row r="4775" spans="1:8">
      <c r="A4775" t="s">
        <v>5089</v>
      </c>
      <c r="B4775" s="1">
        <v>45669</v>
      </c>
      <c r="C4775" t="s">
        <v>496</v>
      </c>
      <c r="D4775" t="s">
        <v>14</v>
      </c>
      <c r="E4775" t="s">
        <v>30</v>
      </c>
      <c r="F4775">
        <v>109297.39</v>
      </c>
      <c r="G4775">
        <v>0.86</v>
      </c>
      <c r="H4775">
        <v>38029.949999999997</v>
      </c>
    </row>
    <row r="4776" spans="1:8">
      <c r="A4776" t="s">
        <v>5090</v>
      </c>
      <c r="B4776" s="1">
        <v>45653</v>
      </c>
      <c r="C4776" t="s">
        <v>1043</v>
      </c>
      <c r="D4776" t="s">
        <v>39</v>
      </c>
      <c r="E4776" t="s">
        <v>17</v>
      </c>
      <c r="F4776">
        <v>193016.48</v>
      </c>
      <c r="G4776">
        <v>23.05</v>
      </c>
      <c r="H4776">
        <v>83993.73</v>
      </c>
    </row>
    <row r="4777" spans="1:8">
      <c r="A4777" t="s">
        <v>5091</v>
      </c>
      <c r="B4777" s="1">
        <v>45579</v>
      </c>
      <c r="C4777" t="s">
        <v>326</v>
      </c>
      <c r="D4777" t="s">
        <v>10</v>
      </c>
      <c r="E4777" t="s">
        <v>11</v>
      </c>
      <c r="F4777">
        <v>177639.89</v>
      </c>
      <c r="G4777">
        <v>17.29</v>
      </c>
      <c r="H4777">
        <v>61338.37</v>
      </c>
    </row>
    <row r="4778" spans="1:8">
      <c r="A4778" t="s">
        <v>5092</v>
      </c>
      <c r="B4778" s="1">
        <v>46008</v>
      </c>
      <c r="C4778" t="s">
        <v>638</v>
      </c>
      <c r="D4778" t="s">
        <v>14</v>
      </c>
      <c r="E4778" t="s">
        <v>11</v>
      </c>
      <c r="F4778">
        <v>82625.36</v>
      </c>
      <c r="G4778">
        <v>18.82</v>
      </c>
      <c r="H4778">
        <v>22895.3</v>
      </c>
    </row>
    <row r="4779" spans="1:8">
      <c r="A4779" t="s">
        <v>5093</v>
      </c>
      <c r="B4779" s="1">
        <v>45991</v>
      </c>
      <c r="C4779" t="s">
        <v>254</v>
      </c>
      <c r="D4779" t="s">
        <v>14</v>
      </c>
      <c r="E4779" t="s">
        <v>20</v>
      </c>
      <c r="F4779">
        <v>170790.42</v>
      </c>
      <c r="G4779">
        <v>10.42</v>
      </c>
      <c r="H4779">
        <v>52851.08</v>
      </c>
    </row>
    <row r="4780" spans="1:8">
      <c r="A4780" t="s">
        <v>5094</v>
      </c>
      <c r="B4780" s="1">
        <v>45998</v>
      </c>
      <c r="C4780" t="s">
        <v>577</v>
      </c>
      <c r="D4780" t="s">
        <v>10</v>
      </c>
      <c r="E4780" t="s">
        <v>20</v>
      </c>
      <c r="F4780">
        <v>35511.08</v>
      </c>
      <c r="G4780">
        <v>20.309999999999999</v>
      </c>
      <c r="H4780">
        <v>13373.81</v>
      </c>
    </row>
    <row r="4781" spans="1:8">
      <c r="A4781" t="s">
        <v>5095</v>
      </c>
      <c r="B4781" s="1">
        <v>45823</v>
      </c>
      <c r="C4781" t="s">
        <v>432</v>
      </c>
      <c r="D4781" t="s">
        <v>39</v>
      </c>
      <c r="E4781" t="s">
        <v>11</v>
      </c>
      <c r="F4781">
        <v>240692.89</v>
      </c>
      <c r="G4781">
        <v>12.72</v>
      </c>
      <c r="H4781">
        <v>100222.03</v>
      </c>
    </row>
    <row r="4782" spans="1:8">
      <c r="A4782" t="s">
        <v>5096</v>
      </c>
      <c r="B4782" s="1">
        <v>45722</v>
      </c>
      <c r="C4782" t="s">
        <v>1046</v>
      </c>
      <c r="D4782" t="s">
        <v>39</v>
      </c>
      <c r="E4782" t="s">
        <v>30</v>
      </c>
      <c r="F4782">
        <v>183106.03</v>
      </c>
      <c r="G4782">
        <v>13.7</v>
      </c>
      <c r="H4782">
        <v>51302.28</v>
      </c>
    </row>
    <row r="4783" spans="1:8">
      <c r="A4783" t="s">
        <v>5097</v>
      </c>
      <c r="B4783" s="1">
        <v>45551</v>
      </c>
      <c r="C4783" t="s">
        <v>98</v>
      </c>
      <c r="D4783" t="s">
        <v>39</v>
      </c>
      <c r="E4783" t="s">
        <v>17</v>
      </c>
      <c r="F4783">
        <v>171202.71</v>
      </c>
      <c r="G4783">
        <v>4.66</v>
      </c>
      <c r="H4783">
        <v>73808.259999999995</v>
      </c>
    </row>
    <row r="4784" spans="1:8">
      <c r="A4784" t="s">
        <v>5098</v>
      </c>
      <c r="B4784" s="1">
        <v>45628</v>
      </c>
      <c r="C4784" t="s">
        <v>660</v>
      </c>
      <c r="D4784" t="s">
        <v>39</v>
      </c>
      <c r="E4784" t="s">
        <v>11</v>
      </c>
      <c r="F4784">
        <v>244404.82</v>
      </c>
      <c r="G4784">
        <v>5.24</v>
      </c>
      <c r="H4784">
        <v>73841.06</v>
      </c>
    </row>
    <row r="4785" spans="1:8">
      <c r="A4785" t="s">
        <v>5099</v>
      </c>
      <c r="B4785" s="1">
        <v>45334</v>
      </c>
      <c r="C4785" t="s">
        <v>837</v>
      </c>
      <c r="D4785" t="s">
        <v>39</v>
      </c>
      <c r="E4785" t="s">
        <v>11</v>
      </c>
      <c r="F4785">
        <v>205509.62</v>
      </c>
      <c r="G4785">
        <v>15.82</v>
      </c>
      <c r="H4785">
        <v>84010.05</v>
      </c>
    </row>
    <row r="4786" spans="1:8">
      <c r="A4786" t="s">
        <v>5100</v>
      </c>
      <c r="B4786" s="1">
        <v>45622</v>
      </c>
      <c r="C4786" t="s">
        <v>194</v>
      </c>
      <c r="D4786" t="s">
        <v>14</v>
      </c>
      <c r="E4786" t="s">
        <v>20</v>
      </c>
      <c r="F4786">
        <v>19466.150000000001</v>
      </c>
      <c r="G4786">
        <v>17.350000000000001</v>
      </c>
      <c r="H4786">
        <v>6225.13</v>
      </c>
    </row>
    <row r="4787" spans="1:8">
      <c r="A4787" t="s">
        <v>5101</v>
      </c>
      <c r="B4787" s="1">
        <v>45951</v>
      </c>
      <c r="C4787" t="s">
        <v>334</v>
      </c>
      <c r="D4787" t="s">
        <v>14</v>
      </c>
      <c r="E4787" t="s">
        <v>20</v>
      </c>
      <c r="F4787">
        <v>51615.95</v>
      </c>
      <c r="G4787">
        <v>3.77</v>
      </c>
      <c r="H4787">
        <v>13353.6</v>
      </c>
    </row>
    <row r="4788" spans="1:8">
      <c r="A4788" t="s">
        <v>5102</v>
      </c>
      <c r="B4788" s="1">
        <v>45844</v>
      </c>
      <c r="C4788" t="s">
        <v>584</v>
      </c>
      <c r="D4788" t="s">
        <v>10</v>
      </c>
      <c r="E4788" t="s">
        <v>11</v>
      </c>
      <c r="F4788">
        <v>107450.36</v>
      </c>
      <c r="G4788">
        <v>8.8800000000000008</v>
      </c>
      <c r="H4788">
        <v>44109.98</v>
      </c>
    </row>
    <row r="4789" spans="1:8">
      <c r="A4789" t="s">
        <v>5103</v>
      </c>
      <c r="B4789" s="1">
        <v>45799</v>
      </c>
      <c r="C4789" t="s">
        <v>1146</v>
      </c>
      <c r="D4789" t="s">
        <v>14</v>
      </c>
      <c r="E4789" t="s">
        <v>20</v>
      </c>
      <c r="F4789">
        <v>213804.27</v>
      </c>
      <c r="G4789">
        <v>7.45</v>
      </c>
      <c r="H4789">
        <v>112331.07</v>
      </c>
    </row>
    <row r="4790" spans="1:8">
      <c r="A4790" t="s">
        <v>5104</v>
      </c>
      <c r="B4790" s="1">
        <v>45546</v>
      </c>
      <c r="C4790" t="s">
        <v>427</v>
      </c>
      <c r="D4790" t="s">
        <v>23</v>
      </c>
      <c r="E4790" t="s">
        <v>11</v>
      </c>
      <c r="F4790">
        <v>97394.87</v>
      </c>
      <c r="G4790">
        <v>8.99</v>
      </c>
      <c r="H4790">
        <v>29099.68</v>
      </c>
    </row>
    <row r="4791" spans="1:8">
      <c r="A4791" t="s">
        <v>5105</v>
      </c>
      <c r="B4791" s="1">
        <v>45513</v>
      </c>
      <c r="C4791" t="s">
        <v>859</v>
      </c>
      <c r="D4791" t="s">
        <v>23</v>
      </c>
      <c r="E4791" t="s">
        <v>20</v>
      </c>
      <c r="F4791">
        <v>16178.69</v>
      </c>
      <c r="G4791">
        <v>10.53</v>
      </c>
      <c r="H4791">
        <v>6310.09</v>
      </c>
    </row>
    <row r="4792" spans="1:8">
      <c r="A4792" t="s">
        <v>5106</v>
      </c>
      <c r="B4792" s="1">
        <v>46013</v>
      </c>
      <c r="C4792" t="s">
        <v>370</v>
      </c>
      <c r="D4792" t="s">
        <v>14</v>
      </c>
      <c r="E4792" t="s">
        <v>20</v>
      </c>
      <c r="F4792">
        <v>195761.14</v>
      </c>
      <c r="G4792">
        <v>1.35</v>
      </c>
      <c r="H4792">
        <v>83577.460000000006</v>
      </c>
    </row>
    <row r="4793" spans="1:8">
      <c r="A4793" t="s">
        <v>5107</v>
      </c>
      <c r="B4793" s="1">
        <v>45969</v>
      </c>
      <c r="C4793" t="s">
        <v>542</v>
      </c>
      <c r="D4793" t="s">
        <v>23</v>
      </c>
      <c r="E4793" t="s">
        <v>17</v>
      </c>
      <c r="F4793">
        <v>240180.89</v>
      </c>
      <c r="G4793">
        <v>17.600000000000001</v>
      </c>
      <c r="H4793">
        <v>129578.61</v>
      </c>
    </row>
    <row r="4794" spans="1:8">
      <c r="A4794" t="s">
        <v>5108</v>
      </c>
      <c r="B4794" s="1">
        <v>45939</v>
      </c>
      <c r="C4794" t="s">
        <v>1153</v>
      </c>
      <c r="D4794" t="s">
        <v>14</v>
      </c>
      <c r="E4794" t="s">
        <v>20</v>
      </c>
      <c r="F4794">
        <v>146740.95000000001</v>
      </c>
      <c r="G4794">
        <v>23.84</v>
      </c>
      <c r="H4794">
        <v>60320.22</v>
      </c>
    </row>
    <row r="4795" spans="1:8">
      <c r="A4795" t="s">
        <v>5109</v>
      </c>
      <c r="B4795" s="1">
        <v>45703</v>
      </c>
      <c r="C4795" t="s">
        <v>769</v>
      </c>
      <c r="D4795" t="s">
        <v>10</v>
      </c>
      <c r="E4795" t="s">
        <v>17</v>
      </c>
      <c r="F4795">
        <v>215012.72</v>
      </c>
      <c r="G4795">
        <v>16.239999999999998</v>
      </c>
      <c r="H4795">
        <v>98224.17</v>
      </c>
    </row>
    <row r="4796" spans="1:8">
      <c r="A4796" t="s">
        <v>5110</v>
      </c>
      <c r="B4796" s="1">
        <v>45431</v>
      </c>
      <c r="C4796" t="s">
        <v>752</v>
      </c>
      <c r="D4796" t="s">
        <v>14</v>
      </c>
      <c r="E4796" t="s">
        <v>17</v>
      </c>
      <c r="F4796">
        <v>127028.84</v>
      </c>
      <c r="G4796">
        <v>5.63</v>
      </c>
      <c r="H4796">
        <v>56489.48</v>
      </c>
    </row>
    <row r="4797" spans="1:8">
      <c r="A4797" t="s">
        <v>5111</v>
      </c>
      <c r="B4797" s="1">
        <v>45615</v>
      </c>
      <c r="C4797" t="s">
        <v>25</v>
      </c>
      <c r="D4797" t="s">
        <v>14</v>
      </c>
      <c r="E4797" t="s">
        <v>30</v>
      </c>
      <c r="F4797">
        <v>173762.13</v>
      </c>
      <c r="G4797">
        <v>19.14</v>
      </c>
      <c r="H4797">
        <v>61971.85</v>
      </c>
    </row>
    <row r="4798" spans="1:8">
      <c r="A4798" t="s">
        <v>5112</v>
      </c>
      <c r="B4798" s="1">
        <v>45602</v>
      </c>
      <c r="C4798" t="s">
        <v>667</v>
      </c>
      <c r="D4798" t="s">
        <v>10</v>
      </c>
      <c r="E4798" t="s">
        <v>17</v>
      </c>
      <c r="F4798">
        <v>49735.17</v>
      </c>
      <c r="G4798">
        <v>16.55</v>
      </c>
      <c r="H4798">
        <v>20929.240000000002</v>
      </c>
    </row>
    <row r="4799" spans="1:8">
      <c r="A4799" t="s">
        <v>5113</v>
      </c>
      <c r="B4799" s="1">
        <v>45752</v>
      </c>
      <c r="C4799" t="s">
        <v>238</v>
      </c>
      <c r="D4799" t="s">
        <v>39</v>
      </c>
      <c r="E4799" t="s">
        <v>11</v>
      </c>
      <c r="F4799">
        <v>18687.14</v>
      </c>
      <c r="G4799">
        <v>6.09</v>
      </c>
      <c r="H4799">
        <v>10177.99</v>
      </c>
    </row>
    <row r="4800" spans="1:8">
      <c r="A4800" t="s">
        <v>5114</v>
      </c>
      <c r="B4800" s="1">
        <v>45985</v>
      </c>
      <c r="C4800" t="s">
        <v>144</v>
      </c>
      <c r="D4800" t="s">
        <v>39</v>
      </c>
      <c r="E4800" t="s">
        <v>11</v>
      </c>
      <c r="F4800">
        <v>162091.01</v>
      </c>
      <c r="G4800">
        <v>24.78</v>
      </c>
      <c r="H4800">
        <v>43603.08</v>
      </c>
    </row>
    <row r="4801" spans="1:8">
      <c r="A4801" t="s">
        <v>5115</v>
      </c>
      <c r="B4801" s="1">
        <v>45641</v>
      </c>
      <c r="C4801" t="s">
        <v>477</v>
      </c>
      <c r="D4801" t="s">
        <v>14</v>
      </c>
      <c r="E4801" t="s">
        <v>11</v>
      </c>
      <c r="F4801">
        <v>74442.63</v>
      </c>
      <c r="G4801">
        <v>23.14</v>
      </c>
      <c r="H4801">
        <v>26339.279999999999</v>
      </c>
    </row>
    <row r="4802" spans="1:8">
      <c r="A4802" t="s">
        <v>5116</v>
      </c>
      <c r="B4802" s="1">
        <v>45532</v>
      </c>
      <c r="C4802" t="s">
        <v>38</v>
      </c>
      <c r="D4802" t="s">
        <v>39</v>
      </c>
      <c r="E4802" t="s">
        <v>30</v>
      </c>
      <c r="F4802">
        <v>25199.17</v>
      </c>
      <c r="G4802">
        <v>7.01</v>
      </c>
      <c r="H4802">
        <v>9855.2199999999993</v>
      </c>
    </row>
    <row r="4803" spans="1:8">
      <c r="A4803" t="s">
        <v>5117</v>
      </c>
      <c r="B4803" s="1">
        <v>45364</v>
      </c>
      <c r="C4803" t="s">
        <v>967</v>
      </c>
      <c r="D4803" t="s">
        <v>10</v>
      </c>
      <c r="E4803" t="s">
        <v>17</v>
      </c>
      <c r="F4803">
        <v>220145.9</v>
      </c>
      <c r="G4803">
        <v>20.77</v>
      </c>
      <c r="H4803">
        <v>118033.84</v>
      </c>
    </row>
    <row r="4804" spans="1:8">
      <c r="A4804" t="s">
        <v>5118</v>
      </c>
      <c r="B4804" s="1">
        <v>45545</v>
      </c>
      <c r="C4804" t="s">
        <v>1078</v>
      </c>
      <c r="D4804" t="s">
        <v>14</v>
      </c>
      <c r="E4804" t="s">
        <v>20</v>
      </c>
      <c r="F4804">
        <v>218680.19</v>
      </c>
      <c r="G4804">
        <v>16.7</v>
      </c>
      <c r="H4804">
        <v>101745.35</v>
      </c>
    </row>
    <row r="4805" spans="1:8">
      <c r="A4805" t="s">
        <v>5119</v>
      </c>
      <c r="B4805" s="1">
        <v>45353</v>
      </c>
      <c r="C4805" t="s">
        <v>154</v>
      </c>
      <c r="D4805" t="s">
        <v>39</v>
      </c>
      <c r="E4805" t="s">
        <v>20</v>
      </c>
      <c r="F4805">
        <v>150536.65</v>
      </c>
      <c r="G4805">
        <v>8.91</v>
      </c>
      <c r="H4805">
        <v>78876.95</v>
      </c>
    </row>
    <row r="4806" spans="1:8">
      <c r="A4806" t="s">
        <v>5120</v>
      </c>
      <c r="B4806" s="1">
        <v>45952</v>
      </c>
      <c r="C4806" t="s">
        <v>1137</v>
      </c>
      <c r="D4806" t="s">
        <v>39</v>
      </c>
      <c r="E4806" t="s">
        <v>30</v>
      </c>
      <c r="F4806">
        <v>239107.85</v>
      </c>
      <c r="G4806">
        <v>21.53</v>
      </c>
      <c r="H4806">
        <v>95854.18</v>
      </c>
    </row>
    <row r="4807" spans="1:8">
      <c r="A4807" t="s">
        <v>5121</v>
      </c>
      <c r="B4807" s="1">
        <v>45527</v>
      </c>
      <c r="C4807" t="s">
        <v>1928</v>
      </c>
      <c r="D4807" t="s">
        <v>23</v>
      </c>
      <c r="E4807" t="s">
        <v>17</v>
      </c>
      <c r="F4807">
        <v>36409.660000000003</v>
      </c>
      <c r="G4807">
        <v>2.68</v>
      </c>
      <c r="H4807">
        <v>10147.83</v>
      </c>
    </row>
    <row r="4808" spans="1:8">
      <c r="A4808" t="s">
        <v>5122</v>
      </c>
      <c r="B4808" s="1">
        <v>45868</v>
      </c>
      <c r="C4808" t="s">
        <v>150</v>
      </c>
      <c r="D4808" t="s">
        <v>14</v>
      </c>
      <c r="E4808" t="s">
        <v>20</v>
      </c>
      <c r="F4808">
        <v>23914.38</v>
      </c>
      <c r="G4808">
        <v>2.14</v>
      </c>
      <c r="H4808">
        <v>8025.79</v>
      </c>
    </row>
    <row r="4809" spans="1:8">
      <c r="A4809" t="s">
        <v>5123</v>
      </c>
      <c r="B4809" s="1">
        <v>45963</v>
      </c>
      <c r="C4809" t="s">
        <v>105</v>
      </c>
      <c r="D4809" t="s">
        <v>39</v>
      </c>
      <c r="E4809" t="s">
        <v>17</v>
      </c>
      <c r="F4809">
        <v>84190.55</v>
      </c>
      <c r="G4809">
        <v>14.65</v>
      </c>
      <c r="H4809">
        <v>32361.47</v>
      </c>
    </row>
    <row r="4810" spans="1:8">
      <c r="A4810" t="s">
        <v>5124</v>
      </c>
      <c r="B4810" s="1">
        <v>45964</v>
      </c>
      <c r="C4810" t="s">
        <v>247</v>
      </c>
      <c r="D4810" t="s">
        <v>39</v>
      </c>
      <c r="E4810" t="s">
        <v>17</v>
      </c>
      <c r="F4810">
        <v>116152.14</v>
      </c>
      <c r="G4810">
        <v>5.21</v>
      </c>
      <c r="H4810">
        <v>45774.69</v>
      </c>
    </row>
    <row r="4811" spans="1:8">
      <c r="A4811" t="s">
        <v>5125</v>
      </c>
      <c r="B4811" s="1">
        <v>45686</v>
      </c>
      <c r="C4811" t="s">
        <v>293</v>
      </c>
      <c r="D4811" t="s">
        <v>23</v>
      </c>
      <c r="E4811" t="s">
        <v>30</v>
      </c>
      <c r="F4811">
        <v>59071.64</v>
      </c>
      <c r="G4811">
        <v>7.01</v>
      </c>
      <c r="H4811">
        <v>29242.71</v>
      </c>
    </row>
    <row r="4812" spans="1:8">
      <c r="A4812" t="s">
        <v>5126</v>
      </c>
      <c r="B4812" s="1">
        <v>45735</v>
      </c>
      <c r="C4812" t="s">
        <v>140</v>
      </c>
      <c r="D4812" t="s">
        <v>10</v>
      </c>
      <c r="E4812" t="s">
        <v>30</v>
      </c>
      <c r="F4812">
        <v>23038.55</v>
      </c>
      <c r="G4812">
        <v>19.11</v>
      </c>
      <c r="H4812">
        <v>8968.7800000000007</v>
      </c>
    </row>
    <row r="4813" spans="1:8">
      <c r="A4813" t="s">
        <v>5127</v>
      </c>
      <c r="B4813" s="1">
        <v>45963</v>
      </c>
      <c r="C4813" t="s">
        <v>1067</v>
      </c>
      <c r="D4813" t="s">
        <v>23</v>
      </c>
      <c r="E4813" t="s">
        <v>11</v>
      </c>
      <c r="F4813">
        <v>132016.98000000001</v>
      </c>
      <c r="G4813">
        <v>24.41</v>
      </c>
      <c r="H4813">
        <v>38810.410000000003</v>
      </c>
    </row>
    <row r="4814" spans="1:8">
      <c r="A4814" t="s">
        <v>5128</v>
      </c>
      <c r="B4814" s="1">
        <v>45570</v>
      </c>
      <c r="C4814" t="s">
        <v>636</v>
      </c>
      <c r="D4814" t="s">
        <v>14</v>
      </c>
      <c r="E4814" t="s">
        <v>17</v>
      </c>
      <c r="F4814">
        <v>163365.24</v>
      </c>
      <c r="G4814">
        <v>23.03</v>
      </c>
      <c r="H4814">
        <v>67334.460000000006</v>
      </c>
    </row>
    <row r="4815" spans="1:8">
      <c r="A4815" t="s">
        <v>5129</v>
      </c>
      <c r="B4815" s="1">
        <v>45978</v>
      </c>
      <c r="C4815" t="s">
        <v>575</v>
      </c>
      <c r="D4815" t="s">
        <v>10</v>
      </c>
      <c r="E4815" t="s">
        <v>30</v>
      </c>
      <c r="F4815">
        <v>122504.83</v>
      </c>
      <c r="G4815">
        <v>18.59</v>
      </c>
      <c r="H4815">
        <v>47080.05</v>
      </c>
    </row>
    <row r="4816" spans="1:8">
      <c r="A4816" t="s">
        <v>5130</v>
      </c>
      <c r="B4816" s="1">
        <v>45486</v>
      </c>
      <c r="C4816" t="s">
        <v>1381</v>
      </c>
      <c r="D4816" t="s">
        <v>39</v>
      </c>
      <c r="E4816" t="s">
        <v>20</v>
      </c>
      <c r="F4816">
        <v>35207.19</v>
      </c>
      <c r="G4816">
        <v>11.52</v>
      </c>
      <c r="H4816">
        <v>15709.99</v>
      </c>
    </row>
    <row r="4817" spans="1:8">
      <c r="A4817" t="s">
        <v>5131</v>
      </c>
      <c r="B4817" s="1">
        <v>45334</v>
      </c>
      <c r="C4817" t="s">
        <v>186</v>
      </c>
      <c r="D4817" t="s">
        <v>23</v>
      </c>
      <c r="E4817" t="s">
        <v>30</v>
      </c>
      <c r="F4817">
        <v>223117.2</v>
      </c>
      <c r="G4817">
        <v>10.4</v>
      </c>
      <c r="H4817">
        <v>100593.97</v>
      </c>
    </row>
    <row r="4818" spans="1:8">
      <c r="A4818" t="s">
        <v>5132</v>
      </c>
      <c r="B4818" s="1">
        <v>45492</v>
      </c>
      <c r="C4818" t="s">
        <v>1125</v>
      </c>
      <c r="D4818" t="s">
        <v>23</v>
      </c>
      <c r="E4818" t="s">
        <v>11</v>
      </c>
      <c r="F4818">
        <v>36010.620000000003</v>
      </c>
      <c r="G4818">
        <v>14.49</v>
      </c>
      <c r="H4818">
        <v>10472.49</v>
      </c>
    </row>
    <row r="4819" spans="1:8">
      <c r="A4819" t="s">
        <v>5133</v>
      </c>
      <c r="B4819" s="1">
        <v>45498</v>
      </c>
      <c r="C4819" t="s">
        <v>43</v>
      </c>
      <c r="D4819" t="s">
        <v>14</v>
      </c>
      <c r="E4819" t="s">
        <v>20</v>
      </c>
      <c r="F4819">
        <v>129209</v>
      </c>
      <c r="G4819">
        <v>1.41</v>
      </c>
      <c r="H4819">
        <v>39621.199999999997</v>
      </c>
    </row>
    <row r="4820" spans="1:8">
      <c r="A4820" t="s">
        <v>5134</v>
      </c>
      <c r="B4820" s="1">
        <v>45571</v>
      </c>
      <c r="C4820" t="s">
        <v>25</v>
      </c>
      <c r="D4820" t="s">
        <v>39</v>
      </c>
      <c r="E4820" t="s">
        <v>17</v>
      </c>
      <c r="F4820">
        <v>212117.51</v>
      </c>
      <c r="G4820">
        <v>23.06</v>
      </c>
      <c r="H4820">
        <v>82401.83</v>
      </c>
    </row>
    <row r="4821" spans="1:8">
      <c r="A4821" t="s">
        <v>5135</v>
      </c>
      <c r="B4821" s="1">
        <v>45724</v>
      </c>
      <c r="C4821" t="s">
        <v>108</v>
      </c>
      <c r="D4821" t="s">
        <v>23</v>
      </c>
      <c r="E4821" t="s">
        <v>30</v>
      </c>
      <c r="F4821">
        <v>131932.49</v>
      </c>
      <c r="G4821">
        <v>20.68</v>
      </c>
      <c r="H4821">
        <v>64393.24</v>
      </c>
    </row>
    <row r="4822" spans="1:8">
      <c r="A4822" t="s">
        <v>5136</v>
      </c>
      <c r="B4822" s="1">
        <v>45311</v>
      </c>
      <c r="C4822" t="s">
        <v>1188</v>
      </c>
      <c r="D4822" t="s">
        <v>14</v>
      </c>
      <c r="E4822" t="s">
        <v>30</v>
      </c>
      <c r="F4822">
        <v>246274.74</v>
      </c>
      <c r="G4822">
        <v>11.23</v>
      </c>
      <c r="H4822">
        <v>118139.88</v>
      </c>
    </row>
    <row r="4823" spans="1:8">
      <c r="A4823" t="s">
        <v>5137</v>
      </c>
      <c r="B4823" s="1">
        <v>45763</v>
      </c>
      <c r="C4823" t="s">
        <v>522</v>
      </c>
      <c r="D4823" t="s">
        <v>39</v>
      </c>
      <c r="E4823" t="s">
        <v>11</v>
      </c>
      <c r="F4823">
        <v>51563.29</v>
      </c>
      <c r="G4823">
        <v>8.3800000000000008</v>
      </c>
      <c r="H4823">
        <v>23142.560000000001</v>
      </c>
    </row>
    <row r="4824" spans="1:8">
      <c r="A4824" t="s">
        <v>5138</v>
      </c>
      <c r="B4824" s="1">
        <v>45850</v>
      </c>
      <c r="C4824" t="s">
        <v>124</v>
      </c>
      <c r="D4824" t="s">
        <v>23</v>
      </c>
      <c r="E4824" t="s">
        <v>20</v>
      </c>
      <c r="F4824">
        <v>109362.99</v>
      </c>
      <c r="G4824">
        <v>19.04</v>
      </c>
      <c r="H4824">
        <v>55784.49</v>
      </c>
    </row>
    <row r="4825" spans="1:8">
      <c r="A4825" t="s">
        <v>5139</v>
      </c>
      <c r="B4825" s="1">
        <v>45826</v>
      </c>
      <c r="C4825" t="s">
        <v>400</v>
      </c>
      <c r="D4825" t="s">
        <v>39</v>
      </c>
      <c r="E4825" t="s">
        <v>11</v>
      </c>
      <c r="F4825">
        <v>193404.05</v>
      </c>
      <c r="G4825">
        <v>5.82</v>
      </c>
      <c r="H4825">
        <v>56914.05</v>
      </c>
    </row>
    <row r="4826" spans="1:8">
      <c r="A4826" t="s">
        <v>5140</v>
      </c>
      <c r="B4826" s="1">
        <v>45598</v>
      </c>
      <c r="C4826" t="s">
        <v>473</v>
      </c>
      <c r="D4826" t="s">
        <v>10</v>
      </c>
      <c r="E4826" t="s">
        <v>17</v>
      </c>
      <c r="F4826">
        <v>220023</v>
      </c>
      <c r="G4826">
        <v>0.75</v>
      </c>
      <c r="H4826">
        <v>95745.65</v>
      </c>
    </row>
    <row r="4827" spans="1:8">
      <c r="A4827" t="s">
        <v>5141</v>
      </c>
      <c r="B4827" s="1">
        <v>45293</v>
      </c>
      <c r="C4827" t="s">
        <v>135</v>
      </c>
      <c r="D4827" t="s">
        <v>10</v>
      </c>
      <c r="E4827" t="s">
        <v>17</v>
      </c>
      <c r="F4827">
        <v>195148.25</v>
      </c>
      <c r="G4827">
        <v>10.130000000000001</v>
      </c>
      <c r="H4827">
        <v>67476.02</v>
      </c>
    </row>
    <row r="4828" spans="1:8">
      <c r="A4828" t="s">
        <v>5142</v>
      </c>
      <c r="B4828" s="1">
        <v>45524</v>
      </c>
      <c r="C4828" t="s">
        <v>158</v>
      </c>
      <c r="D4828" t="s">
        <v>23</v>
      </c>
      <c r="E4828" t="s">
        <v>17</v>
      </c>
      <c r="F4828">
        <v>79189.81</v>
      </c>
      <c r="G4828">
        <v>14.74</v>
      </c>
      <c r="H4828">
        <v>21354.52</v>
      </c>
    </row>
    <row r="4829" spans="1:8">
      <c r="A4829" t="s">
        <v>5143</v>
      </c>
      <c r="B4829" s="1">
        <v>45605</v>
      </c>
      <c r="C4829" t="s">
        <v>979</v>
      </c>
      <c r="D4829" t="s">
        <v>23</v>
      </c>
      <c r="E4829" t="s">
        <v>20</v>
      </c>
      <c r="F4829">
        <v>17233.47</v>
      </c>
      <c r="G4829">
        <v>9.19</v>
      </c>
      <c r="H4829">
        <v>9150.2999999999993</v>
      </c>
    </row>
    <row r="4830" spans="1:8">
      <c r="A4830" t="s">
        <v>5144</v>
      </c>
      <c r="B4830" s="1">
        <v>45843</v>
      </c>
      <c r="C4830" t="s">
        <v>726</v>
      </c>
      <c r="D4830" t="s">
        <v>14</v>
      </c>
      <c r="E4830" t="s">
        <v>17</v>
      </c>
      <c r="F4830">
        <v>246022.43</v>
      </c>
      <c r="G4830">
        <v>1.59</v>
      </c>
      <c r="H4830">
        <v>84119.53</v>
      </c>
    </row>
    <row r="4831" spans="1:8">
      <c r="A4831" t="s">
        <v>5145</v>
      </c>
      <c r="B4831" s="1">
        <v>45635</v>
      </c>
      <c r="C4831" t="s">
        <v>505</v>
      </c>
      <c r="D4831" t="s">
        <v>10</v>
      </c>
      <c r="E4831" t="s">
        <v>17</v>
      </c>
      <c r="F4831">
        <v>139391.74</v>
      </c>
      <c r="G4831">
        <v>11.17</v>
      </c>
      <c r="H4831">
        <v>55592.93</v>
      </c>
    </row>
    <row r="4832" spans="1:8">
      <c r="A4832" t="s">
        <v>5146</v>
      </c>
      <c r="B4832" s="1">
        <v>45542</v>
      </c>
      <c r="C4832" t="s">
        <v>119</v>
      </c>
      <c r="D4832" t="s">
        <v>39</v>
      </c>
      <c r="E4832" t="s">
        <v>11</v>
      </c>
      <c r="F4832">
        <v>189187.03</v>
      </c>
      <c r="G4832">
        <v>15.35</v>
      </c>
      <c r="H4832">
        <v>57029.71</v>
      </c>
    </row>
    <row r="4833" spans="1:8">
      <c r="A4833" t="s">
        <v>5147</v>
      </c>
      <c r="B4833" s="1">
        <v>45746</v>
      </c>
      <c r="C4833" t="s">
        <v>108</v>
      </c>
      <c r="D4833" t="s">
        <v>10</v>
      </c>
      <c r="E4833" t="s">
        <v>20</v>
      </c>
      <c r="F4833">
        <v>67711.16</v>
      </c>
      <c r="G4833">
        <v>18.079999999999998</v>
      </c>
      <c r="H4833">
        <v>35218.61</v>
      </c>
    </row>
    <row r="4834" spans="1:8">
      <c r="A4834" t="s">
        <v>5148</v>
      </c>
      <c r="B4834" s="1">
        <v>45320</v>
      </c>
      <c r="C4834" t="s">
        <v>590</v>
      </c>
      <c r="D4834" t="s">
        <v>14</v>
      </c>
      <c r="E4834" t="s">
        <v>20</v>
      </c>
      <c r="F4834">
        <v>171625.37</v>
      </c>
      <c r="G4834">
        <v>4.54</v>
      </c>
      <c r="H4834">
        <v>70799.570000000007</v>
      </c>
    </row>
    <row r="4835" spans="1:8">
      <c r="A4835" t="s">
        <v>5149</v>
      </c>
      <c r="B4835" s="1">
        <v>45482</v>
      </c>
      <c r="C4835" t="s">
        <v>1078</v>
      </c>
      <c r="D4835" t="s">
        <v>39</v>
      </c>
      <c r="E4835" t="s">
        <v>11</v>
      </c>
      <c r="F4835">
        <v>130330.38</v>
      </c>
      <c r="G4835">
        <v>23.75</v>
      </c>
      <c r="H4835">
        <v>50217.7</v>
      </c>
    </row>
    <row r="4836" spans="1:8">
      <c r="A4836" t="s">
        <v>5150</v>
      </c>
      <c r="B4836" s="1">
        <v>45388</v>
      </c>
      <c r="C4836" t="s">
        <v>703</v>
      </c>
      <c r="D4836" t="s">
        <v>23</v>
      </c>
      <c r="E4836" t="s">
        <v>11</v>
      </c>
      <c r="F4836">
        <v>91768.81</v>
      </c>
      <c r="G4836">
        <v>14.37</v>
      </c>
      <c r="H4836">
        <v>47181.62</v>
      </c>
    </row>
    <row r="4837" spans="1:8">
      <c r="A4837" t="s">
        <v>5151</v>
      </c>
      <c r="B4837" s="1">
        <v>45950</v>
      </c>
      <c r="C4837" t="s">
        <v>1067</v>
      </c>
      <c r="D4837" t="s">
        <v>14</v>
      </c>
      <c r="E4837" t="s">
        <v>20</v>
      </c>
      <c r="F4837">
        <v>11743.67</v>
      </c>
      <c r="G4837">
        <v>9.9600000000000009</v>
      </c>
      <c r="H4837">
        <v>3528.22</v>
      </c>
    </row>
    <row r="4838" spans="1:8">
      <c r="A4838" t="s">
        <v>5152</v>
      </c>
      <c r="B4838" s="1">
        <v>45334</v>
      </c>
      <c r="C4838" t="s">
        <v>1293</v>
      </c>
      <c r="D4838" t="s">
        <v>10</v>
      </c>
      <c r="E4838" t="s">
        <v>20</v>
      </c>
      <c r="F4838">
        <v>52301.77</v>
      </c>
      <c r="G4838">
        <v>15</v>
      </c>
      <c r="H4838">
        <v>18027.509999999998</v>
      </c>
    </row>
    <row r="4839" spans="1:8">
      <c r="A4839" t="s">
        <v>5153</v>
      </c>
      <c r="B4839" s="1">
        <v>45431</v>
      </c>
      <c r="C4839" t="s">
        <v>459</v>
      </c>
      <c r="D4839" t="s">
        <v>10</v>
      </c>
      <c r="E4839" t="s">
        <v>17</v>
      </c>
      <c r="F4839">
        <v>40752.519999999997</v>
      </c>
      <c r="G4839">
        <v>8.34</v>
      </c>
      <c r="H4839">
        <v>15933.96</v>
      </c>
    </row>
    <row r="4840" spans="1:8">
      <c r="A4840" t="s">
        <v>5154</v>
      </c>
      <c r="B4840" s="1">
        <v>45990</v>
      </c>
      <c r="C4840" t="s">
        <v>71</v>
      </c>
      <c r="D4840" t="s">
        <v>10</v>
      </c>
      <c r="E4840" t="s">
        <v>20</v>
      </c>
      <c r="F4840">
        <v>19989.09</v>
      </c>
      <c r="G4840">
        <v>21.38</v>
      </c>
      <c r="H4840">
        <v>8280.52</v>
      </c>
    </row>
    <row r="4841" spans="1:8">
      <c r="A4841" t="s">
        <v>5155</v>
      </c>
      <c r="B4841" s="1">
        <v>45818</v>
      </c>
      <c r="C4841" t="s">
        <v>954</v>
      </c>
      <c r="D4841" t="s">
        <v>23</v>
      </c>
      <c r="E4841" t="s">
        <v>20</v>
      </c>
      <c r="F4841">
        <v>134267.65</v>
      </c>
      <c r="G4841">
        <v>22.02</v>
      </c>
      <c r="H4841">
        <v>39361.360000000001</v>
      </c>
    </row>
    <row r="4842" spans="1:8">
      <c r="A4842" t="s">
        <v>5156</v>
      </c>
      <c r="B4842" s="1">
        <v>45321</v>
      </c>
      <c r="C4842" t="s">
        <v>979</v>
      </c>
      <c r="D4842" t="s">
        <v>14</v>
      </c>
      <c r="E4842" t="s">
        <v>20</v>
      </c>
      <c r="F4842">
        <v>240848.07</v>
      </c>
      <c r="G4842">
        <v>7.61</v>
      </c>
      <c r="H4842">
        <v>91030.33</v>
      </c>
    </row>
    <row r="4843" spans="1:8">
      <c r="A4843" t="s">
        <v>5157</v>
      </c>
      <c r="B4843" s="1">
        <v>45619</v>
      </c>
      <c r="C4843" t="s">
        <v>477</v>
      </c>
      <c r="D4843" t="s">
        <v>23</v>
      </c>
      <c r="E4843" t="s">
        <v>20</v>
      </c>
      <c r="F4843">
        <v>244114.79</v>
      </c>
      <c r="G4843">
        <v>5.28</v>
      </c>
      <c r="H4843">
        <v>119567.3</v>
      </c>
    </row>
    <row r="4844" spans="1:8">
      <c r="A4844" t="s">
        <v>5158</v>
      </c>
      <c r="B4844" s="1">
        <v>45393</v>
      </c>
      <c r="C4844" t="s">
        <v>450</v>
      </c>
      <c r="D4844" t="s">
        <v>14</v>
      </c>
      <c r="E4844" t="s">
        <v>20</v>
      </c>
      <c r="F4844">
        <v>123762.78</v>
      </c>
      <c r="G4844">
        <v>1.17</v>
      </c>
      <c r="H4844">
        <v>36257.25</v>
      </c>
    </row>
    <row r="4845" spans="1:8">
      <c r="A4845" t="s">
        <v>5159</v>
      </c>
      <c r="B4845" s="1">
        <v>45485</v>
      </c>
      <c r="C4845" t="s">
        <v>190</v>
      </c>
      <c r="D4845" t="s">
        <v>14</v>
      </c>
      <c r="E4845" t="s">
        <v>20</v>
      </c>
      <c r="F4845">
        <v>189035.4</v>
      </c>
      <c r="G4845">
        <v>5.87</v>
      </c>
      <c r="H4845">
        <v>80982.73</v>
      </c>
    </row>
    <row r="4846" spans="1:8">
      <c r="A4846" t="s">
        <v>5160</v>
      </c>
      <c r="B4846" s="1">
        <v>45755</v>
      </c>
      <c r="C4846" t="s">
        <v>320</v>
      </c>
      <c r="D4846" t="s">
        <v>14</v>
      </c>
      <c r="E4846" t="s">
        <v>30</v>
      </c>
      <c r="F4846">
        <v>109090.85</v>
      </c>
      <c r="G4846">
        <v>20.3</v>
      </c>
      <c r="H4846">
        <v>31711.14</v>
      </c>
    </row>
    <row r="4847" spans="1:8">
      <c r="A4847" t="s">
        <v>5161</v>
      </c>
      <c r="B4847" s="1">
        <v>45986</v>
      </c>
      <c r="C4847" t="s">
        <v>490</v>
      </c>
      <c r="D4847" t="s">
        <v>10</v>
      </c>
      <c r="E4847" t="s">
        <v>30</v>
      </c>
      <c r="F4847">
        <v>140875.92000000001</v>
      </c>
      <c r="G4847">
        <v>4.87</v>
      </c>
      <c r="H4847">
        <v>44368.44</v>
      </c>
    </row>
    <row r="4848" spans="1:8">
      <c r="A4848" t="s">
        <v>5162</v>
      </c>
      <c r="B4848" s="1">
        <v>45430</v>
      </c>
      <c r="C4848" t="s">
        <v>207</v>
      </c>
      <c r="D4848" t="s">
        <v>10</v>
      </c>
      <c r="E4848" t="s">
        <v>11</v>
      </c>
      <c r="F4848">
        <v>146466.09</v>
      </c>
      <c r="G4848">
        <v>5.55</v>
      </c>
      <c r="H4848">
        <v>54200.08</v>
      </c>
    </row>
    <row r="4849" spans="1:8">
      <c r="A4849" t="s">
        <v>5163</v>
      </c>
      <c r="B4849" s="1">
        <v>45671</v>
      </c>
      <c r="C4849" t="s">
        <v>129</v>
      </c>
      <c r="D4849" t="s">
        <v>23</v>
      </c>
      <c r="E4849" t="s">
        <v>17</v>
      </c>
      <c r="F4849">
        <v>85161.37</v>
      </c>
      <c r="G4849">
        <v>18.190000000000001</v>
      </c>
      <c r="H4849">
        <v>27257.14</v>
      </c>
    </row>
    <row r="4850" spans="1:8">
      <c r="A4850" t="s">
        <v>5164</v>
      </c>
      <c r="B4850" s="1">
        <v>45771</v>
      </c>
      <c r="C4850" t="s">
        <v>595</v>
      </c>
      <c r="D4850" t="s">
        <v>23</v>
      </c>
      <c r="E4850" t="s">
        <v>17</v>
      </c>
      <c r="F4850">
        <v>225909.51</v>
      </c>
      <c r="G4850">
        <v>14.9</v>
      </c>
      <c r="H4850">
        <v>70719.75</v>
      </c>
    </row>
    <row r="4851" spans="1:8">
      <c r="A4851" t="s">
        <v>5165</v>
      </c>
      <c r="B4851" s="1">
        <v>45717</v>
      </c>
      <c r="C4851" t="s">
        <v>311</v>
      </c>
      <c r="D4851" t="s">
        <v>23</v>
      </c>
      <c r="E4851" t="s">
        <v>11</v>
      </c>
      <c r="F4851">
        <v>234376.66</v>
      </c>
      <c r="G4851">
        <v>13.69</v>
      </c>
      <c r="H4851">
        <v>128407.69</v>
      </c>
    </row>
    <row r="4852" spans="1:8">
      <c r="A4852" t="s">
        <v>5166</v>
      </c>
      <c r="B4852" s="1">
        <v>45554</v>
      </c>
      <c r="C4852" t="s">
        <v>359</v>
      </c>
      <c r="D4852" t="s">
        <v>14</v>
      </c>
      <c r="E4852" t="s">
        <v>17</v>
      </c>
      <c r="F4852">
        <v>199091.04</v>
      </c>
      <c r="G4852">
        <v>13.5</v>
      </c>
      <c r="H4852">
        <v>56594.98</v>
      </c>
    </row>
    <row r="4853" spans="1:8">
      <c r="A4853" t="s">
        <v>5167</v>
      </c>
      <c r="B4853" s="1">
        <v>45840</v>
      </c>
      <c r="C4853" t="s">
        <v>507</v>
      </c>
      <c r="D4853" t="s">
        <v>10</v>
      </c>
      <c r="E4853" t="s">
        <v>30</v>
      </c>
      <c r="F4853">
        <v>157487.39000000001</v>
      </c>
      <c r="G4853">
        <v>16.95</v>
      </c>
      <c r="H4853">
        <v>47915.68</v>
      </c>
    </row>
    <row r="4854" spans="1:8">
      <c r="A4854" t="s">
        <v>5168</v>
      </c>
      <c r="B4854" s="1">
        <v>45567</v>
      </c>
      <c r="C4854" t="s">
        <v>231</v>
      </c>
      <c r="D4854" t="s">
        <v>23</v>
      </c>
      <c r="E4854" t="s">
        <v>11</v>
      </c>
      <c r="F4854">
        <v>145196.35</v>
      </c>
      <c r="G4854">
        <v>24.87</v>
      </c>
      <c r="H4854">
        <v>57856.38</v>
      </c>
    </row>
    <row r="4855" spans="1:8">
      <c r="A4855" t="s">
        <v>5169</v>
      </c>
      <c r="B4855" s="1">
        <v>45344</v>
      </c>
      <c r="C4855" t="s">
        <v>113</v>
      </c>
      <c r="D4855" t="s">
        <v>10</v>
      </c>
      <c r="E4855" t="s">
        <v>30</v>
      </c>
      <c r="F4855">
        <v>97413.7</v>
      </c>
      <c r="G4855">
        <v>1.63</v>
      </c>
      <c r="H4855">
        <v>39147.99</v>
      </c>
    </row>
    <row r="4856" spans="1:8">
      <c r="A4856" t="s">
        <v>5170</v>
      </c>
      <c r="B4856" s="1">
        <v>45844</v>
      </c>
      <c r="C4856" t="s">
        <v>238</v>
      </c>
      <c r="D4856" t="s">
        <v>10</v>
      </c>
      <c r="E4856" t="s">
        <v>30</v>
      </c>
      <c r="F4856">
        <v>187462.6</v>
      </c>
      <c r="G4856">
        <v>7.13</v>
      </c>
      <c r="H4856">
        <v>100354.1</v>
      </c>
    </row>
    <row r="4857" spans="1:8">
      <c r="A4857" t="s">
        <v>5171</v>
      </c>
      <c r="B4857" s="1">
        <v>45689</v>
      </c>
      <c r="C4857" t="s">
        <v>133</v>
      </c>
      <c r="D4857" t="s">
        <v>10</v>
      </c>
      <c r="E4857" t="s">
        <v>30</v>
      </c>
      <c r="F4857">
        <v>133104.35</v>
      </c>
      <c r="G4857">
        <v>14.16</v>
      </c>
      <c r="H4857">
        <v>63758.7</v>
      </c>
    </row>
    <row r="4858" spans="1:8">
      <c r="A4858" t="s">
        <v>5172</v>
      </c>
      <c r="B4858" s="1">
        <v>45695</v>
      </c>
      <c r="C4858" t="s">
        <v>77</v>
      </c>
      <c r="D4858" t="s">
        <v>14</v>
      </c>
      <c r="E4858" t="s">
        <v>30</v>
      </c>
      <c r="F4858">
        <v>169979.78</v>
      </c>
      <c r="G4858">
        <v>8.89</v>
      </c>
      <c r="H4858">
        <v>57692.3</v>
      </c>
    </row>
    <row r="4859" spans="1:8">
      <c r="A4859" t="s">
        <v>5173</v>
      </c>
      <c r="B4859" s="1">
        <v>45922</v>
      </c>
      <c r="C4859" t="s">
        <v>590</v>
      </c>
      <c r="D4859" t="s">
        <v>39</v>
      </c>
      <c r="E4859" t="s">
        <v>30</v>
      </c>
      <c r="F4859">
        <v>206960.48</v>
      </c>
      <c r="G4859">
        <v>3.01</v>
      </c>
      <c r="H4859">
        <v>60791.42</v>
      </c>
    </row>
    <row r="4860" spans="1:8">
      <c r="A4860" t="s">
        <v>5174</v>
      </c>
      <c r="B4860" s="1">
        <v>45436</v>
      </c>
      <c r="C4860" t="s">
        <v>91</v>
      </c>
      <c r="D4860" t="s">
        <v>39</v>
      </c>
      <c r="E4860" t="s">
        <v>20</v>
      </c>
      <c r="F4860">
        <v>135047.70000000001</v>
      </c>
      <c r="G4860">
        <v>18.13</v>
      </c>
      <c r="H4860">
        <v>53188.32</v>
      </c>
    </row>
    <row r="4861" spans="1:8">
      <c r="A4861" t="s">
        <v>5175</v>
      </c>
      <c r="B4861" s="1">
        <v>45298</v>
      </c>
      <c r="C4861" t="s">
        <v>49</v>
      </c>
      <c r="D4861" t="s">
        <v>14</v>
      </c>
      <c r="E4861" t="s">
        <v>20</v>
      </c>
      <c r="F4861">
        <v>208678</v>
      </c>
      <c r="G4861">
        <v>17.760000000000002</v>
      </c>
      <c r="H4861">
        <v>64168.58</v>
      </c>
    </row>
    <row r="4862" spans="1:8">
      <c r="A4862" t="s">
        <v>5176</v>
      </c>
      <c r="B4862" s="1">
        <v>45678</v>
      </c>
      <c r="C4862" t="s">
        <v>254</v>
      </c>
      <c r="D4862" t="s">
        <v>23</v>
      </c>
      <c r="E4862" t="s">
        <v>30</v>
      </c>
      <c r="F4862">
        <v>43226.69</v>
      </c>
      <c r="G4862">
        <v>20.93</v>
      </c>
      <c r="H4862">
        <v>18806.63</v>
      </c>
    </row>
    <row r="4863" spans="1:8">
      <c r="A4863" t="s">
        <v>5177</v>
      </c>
      <c r="B4863" s="1">
        <v>45946</v>
      </c>
      <c r="C4863" t="s">
        <v>1084</v>
      </c>
      <c r="D4863" t="s">
        <v>23</v>
      </c>
      <c r="E4863" t="s">
        <v>20</v>
      </c>
      <c r="F4863">
        <v>173326.91</v>
      </c>
      <c r="G4863">
        <v>17.82</v>
      </c>
      <c r="H4863">
        <v>58645.08</v>
      </c>
    </row>
    <row r="4864" spans="1:8">
      <c r="A4864" t="s">
        <v>5178</v>
      </c>
      <c r="B4864" s="1">
        <v>45880</v>
      </c>
      <c r="C4864" t="s">
        <v>1140</v>
      </c>
      <c r="D4864" t="s">
        <v>14</v>
      </c>
      <c r="E4864" t="s">
        <v>30</v>
      </c>
      <c r="F4864">
        <v>182935.14</v>
      </c>
      <c r="G4864">
        <v>16.59</v>
      </c>
      <c r="H4864">
        <v>50966.39</v>
      </c>
    </row>
    <row r="4865" spans="1:8">
      <c r="A4865" t="s">
        <v>5179</v>
      </c>
      <c r="B4865" s="1">
        <v>45972</v>
      </c>
      <c r="C4865" t="s">
        <v>51</v>
      </c>
      <c r="D4865" t="s">
        <v>23</v>
      </c>
      <c r="E4865" t="s">
        <v>20</v>
      </c>
      <c r="F4865">
        <v>165694.10999999999</v>
      </c>
      <c r="G4865">
        <v>13.42</v>
      </c>
      <c r="H4865">
        <v>67292.210000000006</v>
      </c>
    </row>
    <row r="4866" spans="1:8">
      <c r="A4866" t="s">
        <v>5180</v>
      </c>
      <c r="B4866" s="1">
        <v>45703</v>
      </c>
      <c r="C4866" t="s">
        <v>608</v>
      </c>
      <c r="D4866" t="s">
        <v>23</v>
      </c>
      <c r="E4866" t="s">
        <v>17</v>
      </c>
      <c r="F4866">
        <v>224790.36</v>
      </c>
      <c r="G4866">
        <v>0.36</v>
      </c>
      <c r="H4866">
        <v>116526.07</v>
      </c>
    </row>
    <row r="4867" spans="1:8">
      <c r="A4867" t="s">
        <v>5181</v>
      </c>
      <c r="B4867" s="1">
        <v>45783</v>
      </c>
      <c r="C4867" t="s">
        <v>437</v>
      </c>
      <c r="D4867" t="s">
        <v>14</v>
      </c>
      <c r="E4867" t="s">
        <v>17</v>
      </c>
      <c r="F4867">
        <v>183903.29</v>
      </c>
      <c r="G4867">
        <v>0.93</v>
      </c>
      <c r="H4867">
        <v>73410.91</v>
      </c>
    </row>
    <row r="4868" spans="1:8">
      <c r="A4868" t="s">
        <v>5182</v>
      </c>
      <c r="B4868" s="1">
        <v>45513</v>
      </c>
      <c r="C4868" t="s">
        <v>16</v>
      </c>
      <c r="D4868" t="s">
        <v>23</v>
      </c>
      <c r="E4868" t="s">
        <v>11</v>
      </c>
      <c r="F4868">
        <v>124595.12</v>
      </c>
      <c r="G4868">
        <v>15.83</v>
      </c>
      <c r="H4868">
        <v>38595.11</v>
      </c>
    </row>
    <row r="4869" spans="1:8">
      <c r="A4869" t="s">
        <v>5183</v>
      </c>
      <c r="B4869" s="1">
        <v>45630</v>
      </c>
      <c r="C4869" t="s">
        <v>752</v>
      </c>
      <c r="D4869" t="s">
        <v>10</v>
      </c>
      <c r="E4869" t="s">
        <v>30</v>
      </c>
      <c r="F4869">
        <v>22546.69</v>
      </c>
      <c r="G4869">
        <v>2.38</v>
      </c>
      <c r="H4869">
        <v>5674.54</v>
      </c>
    </row>
    <row r="4870" spans="1:8">
      <c r="A4870" t="s">
        <v>5184</v>
      </c>
      <c r="B4870" s="1">
        <v>45677</v>
      </c>
      <c r="C4870" t="s">
        <v>87</v>
      </c>
      <c r="D4870" t="s">
        <v>39</v>
      </c>
      <c r="E4870" t="s">
        <v>11</v>
      </c>
      <c r="F4870">
        <v>207594.07</v>
      </c>
      <c r="G4870">
        <v>8.77</v>
      </c>
      <c r="H4870">
        <v>83698.73</v>
      </c>
    </row>
    <row r="4871" spans="1:8">
      <c r="A4871" t="s">
        <v>5185</v>
      </c>
      <c r="B4871" s="1">
        <v>46004</v>
      </c>
      <c r="C4871" t="s">
        <v>380</v>
      </c>
      <c r="D4871" t="s">
        <v>23</v>
      </c>
      <c r="E4871" t="s">
        <v>20</v>
      </c>
      <c r="F4871">
        <v>123310.31</v>
      </c>
      <c r="G4871">
        <v>3.05</v>
      </c>
      <c r="H4871">
        <v>51428.24</v>
      </c>
    </row>
    <row r="4872" spans="1:8">
      <c r="A4872" t="s">
        <v>5186</v>
      </c>
      <c r="B4872" s="1">
        <v>45551</v>
      </c>
      <c r="C4872" t="s">
        <v>87</v>
      </c>
      <c r="D4872" t="s">
        <v>39</v>
      </c>
      <c r="E4872" t="s">
        <v>30</v>
      </c>
      <c r="F4872">
        <v>96090.67</v>
      </c>
      <c r="G4872">
        <v>5.61</v>
      </c>
      <c r="H4872">
        <v>36637.46</v>
      </c>
    </row>
    <row r="4873" spans="1:8">
      <c r="A4873" t="s">
        <v>5187</v>
      </c>
      <c r="B4873" s="1">
        <v>46003</v>
      </c>
      <c r="C4873" t="s">
        <v>252</v>
      </c>
      <c r="D4873" t="s">
        <v>23</v>
      </c>
      <c r="E4873" t="s">
        <v>30</v>
      </c>
      <c r="F4873">
        <v>56491.9</v>
      </c>
      <c r="G4873">
        <v>17.2</v>
      </c>
      <c r="H4873">
        <v>20664.13</v>
      </c>
    </row>
    <row r="4874" spans="1:8">
      <c r="A4874" t="s">
        <v>5188</v>
      </c>
      <c r="B4874" s="1">
        <v>45813</v>
      </c>
      <c r="C4874" t="s">
        <v>301</v>
      </c>
      <c r="D4874" t="s">
        <v>23</v>
      </c>
      <c r="E4874" t="s">
        <v>20</v>
      </c>
      <c r="F4874">
        <v>151636.25</v>
      </c>
      <c r="G4874">
        <v>19.45</v>
      </c>
      <c r="H4874">
        <v>63212.27</v>
      </c>
    </row>
    <row r="4875" spans="1:8">
      <c r="A4875" t="s">
        <v>5189</v>
      </c>
      <c r="B4875" s="1">
        <v>45347</v>
      </c>
      <c r="C4875" t="s">
        <v>477</v>
      </c>
      <c r="D4875" t="s">
        <v>23</v>
      </c>
      <c r="E4875" t="s">
        <v>30</v>
      </c>
      <c r="F4875">
        <v>57813.25</v>
      </c>
      <c r="G4875">
        <v>5.49</v>
      </c>
      <c r="H4875">
        <v>18987.689999999999</v>
      </c>
    </row>
    <row r="4876" spans="1:8">
      <c r="A4876" t="s">
        <v>5190</v>
      </c>
      <c r="B4876" s="1">
        <v>45423</v>
      </c>
      <c r="C4876" t="s">
        <v>1130</v>
      </c>
      <c r="D4876" t="s">
        <v>39</v>
      </c>
      <c r="E4876" t="s">
        <v>17</v>
      </c>
      <c r="F4876">
        <v>170119.32</v>
      </c>
      <c r="G4876">
        <v>7.37</v>
      </c>
      <c r="H4876">
        <v>42594.29</v>
      </c>
    </row>
    <row r="4877" spans="1:8">
      <c r="A4877" t="s">
        <v>5191</v>
      </c>
      <c r="B4877" s="1">
        <v>45721</v>
      </c>
      <c r="C4877" t="s">
        <v>1343</v>
      </c>
      <c r="D4877" t="s">
        <v>23</v>
      </c>
      <c r="E4877" t="s">
        <v>30</v>
      </c>
      <c r="F4877">
        <v>47730.14</v>
      </c>
      <c r="G4877">
        <v>8.06</v>
      </c>
      <c r="H4877">
        <v>24352.25</v>
      </c>
    </row>
    <row r="4878" spans="1:8">
      <c r="A4878" t="s">
        <v>5192</v>
      </c>
      <c r="B4878" s="1">
        <v>45575</v>
      </c>
      <c r="C4878" t="s">
        <v>102</v>
      </c>
      <c r="D4878" t="s">
        <v>39</v>
      </c>
      <c r="E4878" t="s">
        <v>30</v>
      </c>
      <c r="F4878">
        <v>146899.22</v>
      </c>
      <c r="G4878">
        <v>5.53</v>
      </c>
      <c r="H4878">
        <v>51405.07</v>
      </c>
    </row>
    <row r="4879" spans="1:8">
      <c r="A4879" t="s">
        <v>5193</v>
      </c>
      <c r="B4879" s="1">
        <v>45355</v>
      </c>
      <c r="C4879" t="s">
        <v>29</v>
      </c>
      <c r="D4879" t="s">
        <v>39</v>
      </c>
      <c r="E4879" t="s">
        <v>17</v>
      </c>
      <c r="F4879">
        <v>124057.95</v>
      </c>
      <c r="G4879">
        <v>2.2599999999999998</v>
      </c>
      <c r="H4879">
        <v>32834.92</v>
      </c>
    </row>
    <row r="4880" spans="1:8">
      <c r="A4880" t="s">
        <v>5194</v>
      </c>
      <c r="B4880" s="1">
        <v>45558</v>
      </c>
      <c r="C4880" t="s">
        <v>538</v>
      </c>
      <c r="D4880" t="s">
        <v>39</v>
      </c>
      <c r="E4880" t="s">
        <v>20</v>
      </c>
      <c r="F4880">
        <v>79613.919999999998</v>
      </c>
      <c r="G4880">
        <v>15.73</v>
      </c>
      <c r="H4880">
        <v>36078.94</v>
      </c>
    </row>
    <row r="4881" spans="1:8">
      <c r="A4881" t="s">
        <v>5195</v>
      </c>
      <c r="B4881" s="1">
        <v>45420</v>
      </c>
      <c r="C4881" t="s">
        <v>41</v>
      </c>
      <c r="D4881" t="s">
        <v>14</v>
      </c>
      <c r="E4881" t="s">
        <v>17</v>
      </c>
      <c r="F4881">
        <v>168596.47</v>
      </c>
      <c r="G4881">
        <v>6.53</v>
      </c>
      <c r="H4881">
        <v>83199.820000000007</v>
      </c>
    </row>
    <row r="4882" spans="1:8">
      <c r="A4882" t="s">
        <v>5196</v>
      </c>
      <c r="B4882" s="1">
        <v>45681</v>
      </c>
      <c r="C4882" t="s">
        <v>1078</v>
      </c>
      <c r="D4882" t="s">
        <v>39</v>
      </c>
      <c r="E4882" t="s">
        <v>17</v>
      </c>
      <c r="F4882">
        <v>178357.2</v>
      </c>
      <c r="G4882">
        <v>3.9</v>
      </c>
      <c r="H4882">
        <v>94178.45</v>
      </c>
    </row>
    <row r="4883" spans="1:8">
      <c r="A4883" t="s">
        <v>5197</v>
      </c>
      <c r="B4883" s="1">
        <v>45615</v>
      </c>
      <c r="C4883" t="s">
        <v>590</v>
      </c>
      <c r="D4883" t="s">
        <v>14</v>
      </c>
      <c r="E4883" t="s">
        <v>11</v>
      </c>
      <c r="F4883">
        <v>145449.28</v>
      </c>
      <c r="G4883">
        <v>1.43</v>
      </c>
      <c r="H4883">
        <v>46035.03</v>
      </c>
    </row>
    <row r="4884" spans="1:8">
      <c r="A4884" t="s">
        <v>5198</v>
      </c>
      <c r="B4884" s="1">
        <v>45303</v>
      </c>
      <c r="C4884" t="s">
        <v>416</v>
      </c>
      <c r="D4884" t="s">
        <v>39</v>
      </c>
      <c r="E4884" t="s">
        <v>20</v>
      </c>
      <c r="F4884">
        <v>235068.7</v>
      </c>
      <c r="G4884">
        <v>3.79</v>
      </c>
      <c r="H4884">
        <v>118385.45</v>
      </c>
    </row>
    <row r="4885" spans="1:8">
      <c r="A4885" t="s">
        <v>5199</v>
      </c>
      <c r="B4885" s="1">
        <v>45309</v>
      </c>
      <c r="C4885" t="s">
        <v>207</v>
      </c>
      <c r="D4885" t="s">
        <v>10</v>
      </c>
      <c r="E4885" t="s">
        <v>30</v>
      </c>
      <c r="F4885">
        <v>200689.72</v>
      </c>
      <c r="G4885">
        <v>10.55</v>
      </c>
      <c r="H4885">
        <v>50954.02</v>
      </c>
    </row>
    <row r="4886" spans="1:8">
      <c r="A4886" t="s">
        <v>5200</v>
      </c>
      <c r="B4886" s="1">
        <v>45664</v>
      </c>
      <c r="C4886" t="s">
        <v>275</v>
      </c>
      <c r="D4886" t="s">
        <v>14</v>
      </c>
      <c r="E4886" t="s">
        <v>20</v>
      </c>
      <c r="F4886">
        <v>221214.55</v>
      </c>
      <c r="G4886">
        <v>1.62</v>
      </c>
      <c r="H4886">
        <v>88123.24</v>
      </c>
    </row>
    <row r="4887" spans="1:8">
      <c r="A4887" t="s">
        <v>5201</v>
      </c>
      <c r="B4887" s="1">
        <v>45337</v>
      </c>
      <c r="C4887" t="s">
        <v>1137</v>
      </c>
      <c r="D4887" t="s">
        <v>39</v>
      </c>
      <c r="E4887" t="s">
        <v>20</v>
      </c>
      <c r="F4887">
        <v>13405.61</v>
      </c>
      <c r="G4887">
        <v>7.58</v>
      </c>
      <c r="H4887">
        <v>6430.06</v>
      </c>
    </row>
    <row r="4888" spans="1:8">
      <c r="A4888" t="s">
        <v>5202</v>
      </c>
      <c r="B4888" s="1">
        <v>45678</v>
      </c>
      <c r="C4888" t="s">
        <v>907</v>
      </c>
      <c r="D4888" t="s">
        <v>10</v>
      </c>
      <c r="E4888" t="s">
        <v>17</v>
      </c>
      <c r="F4888">
        <v>234904.79</v>
      </c>
      <c r="G4888">
        <v>21.91</v>
      </c>
      <c r="H4888">
        <v>64656.1</v>
      </c>
    </row>
    <row r="4889" spans="1:8">
      <c r="A4889" t="s">
        <v>5203</v>
      </c>
      <c r="B4889" s="1">
        <v>45874</v>
      </c>
      <c r="C4889" t="s">
        <v>361</v>
      </c>
      <c r="D4889" t="s">
        <v>14</v>
      </c>
      <c r="E4889" t="s">
        <v>20</v>
      </c>
      <c r="F4889">
        <v>113508.11</v>
      </c>
      <c r="G4889">
        <v>24.02</v>
      </c>
      <c r="H4889">
        <v>50172.13</v>
      </c>
    </row>
    <row r="4890" spans="1:8">
      <c r="A4890" t="s">
        <v>5204</v>
      </c>
      <c r="B4890" s="1">
        <v>45984</v>
      </c>
      <c r="C4890" t="s">
        <v>505</v>
      </c>
      <c r="D4890" t="s">
        <v>10</v>
      </c>
      <c r="E4890" t="s">
        <v>20</v>
      </c>
      <c r="F4890">
        <v>174505.44</v>
      </c>
      <c r="G4890">
        <v>1.4</v>
      </c>
      <c r="H4890">
        <v>89359.42</v>
      </c>
    </row>
    <row r="4891" spans="1:8">
      <c r="A4891" t="s">
        <v>5205</v>
      </c>
      <c r="B4891" s="1">
        <v>45714</v>
      </c>
      <c r="C4891" t="s">
        <v>57</v>
      </c>
      <c r="D4891" t="s">
        <v>14</v>
      </c>
      <c r="E4891" t="s">
        <v>20</v>
      </c>
      <c r="F4891">
        <v>223852.77</v>
      </c>
      <c r="G4891">
        <v>18.600000000000001</v>
      </c>
      <c r="H4891">
        <v>99823.53</v>
      </c>
    </row>
    <row r="4892" spans="1:8">
      <c r="A4892" t="s">
        <v>5206</v>
      </c>
      <c r="B4892" s="1">
        <v>45761</v>
      </c>
      <c r="C4892" t="s">
        <v>622</v>
      </c>
      <c r="D4892" t="s">
        <v>14</v>
      </c>
      <c r="E4892" t="s">
        <v>20</v>
      </c>
      <c r="F4892">
        <v>145964.14000000001</v>
      </c>
      <c r="G4892">
        <v>12.49</v>
      </c>
      <c r="H4892">
        <v>43221.8</v>
      </c>
    </row>
    <row r="4893" spans="1:8">
      <c r="A4893" t="s">
        <v>5207</v>
      </c>
      <c r="B4893" s="1">
        <v>45796</v>
      </c>
      <c r="C4893" t="s">
        <v>605</v>
      </c>
      <c r="D4893" t="s">
        <v>14</v>
      </c>
      <c r="E4893" t="s">
        <v>20</v>
      </c>
      <c r="F4893">
        <v>36645.79</v>
      </c>
      <c r="G4893">
        <v>24.06</v>
      </c>
      <c r="H4893">
        <v>11334.98</v>
      </c>
    </row>
    <row r="4894" spans="1:8">
      <c r="A4894" t="s">
        <v>5208</v>
      </c>
      <c r="B4894" s="1">
        <v>45751</v>
      </c>
      <c r="C4894" t="s">
        <v>188</v>
      </c>
      <c r="D4894" t="s">
        <v>10</v>
      </c>
      <c r="E4894" t="s">
        <v>11</v>
      </c>
      <c r="F4894">
        <v>53963.66</v>
      </c>
      <c r="G4894">
        <v>0.96</v>
      </c>
      <c r="H4894">
        <v>22851.31</v>
      </c>
    </row>
    <row r="4895" spans="1:8">
      <c r="A4895" t="s">
        <v>5209</v>
      </c>
      <c r="B4895" s="1">
        <v>45308</v>
      </c>
      <c r="C4895" t="s">
        <v>1204</v>
      </c>
      <c r="D4895" t="s">
        <v>23</v>
      </c>
      <c r="E4895" t="s">
        <v>17</v>
      </c>
      <c r="F4895">
        <v>98645.35</v>
      </c>
      <c r="G4895">
        <v>19.87</v>
      </c>
      <c r="H4895">
        <v>36332.129999999997</v>
      </c>
    </row>
    <row r="4896" spans="1:8">
      <c r="A4896" t="s">
        <v>5210</v>
      </c>
      <c r="B4896" s="1">
        <v>45757</v>
      </c>
      <c r="C4896" t="s">
        <v>557</v>
      </c>
      <c r="D4896" t="s">
        <v>23</v>
      </c>
      <c r="E4896" t="s">
        <v>17</v>
      </c>
      <c r="F4896">
        <v>40696.6</v>
      </c>
      <c r="G4896">
        <v>13.21</v>
      </c>
      <c r="H4896">
        <v>21900.38</v>
      </c>
    </row>
    <row r="4897" spans="1:8">
      <c r="A4897" t="s">
        <v>5211</v>
      </c>
      <c r="B4897" s="1">
        <v>45398</v>
      </c>
      <c r="C4897" t="s">
        <v>247</v>
      </c>
      <c r="D4897" t="s">
        <v>23</v>
      </c>
      <c r="E4897" t="s">
        <v>20</v>
      </c>
      <c r="F4897">
        <v>45662.45</v>
      </c>
      <c r="G4897">
        <v>6.16</v>
      </c>
      <c r="H4897">
        <v>24293.8</v>
      </c>
    </row>
    <row r="4898" spans="1:8">
      <c r="A4898" t="s">
        <v>5212</v>
      </c>
      <c r="B4898" s="1">
        <v>45336</v>
      </c>
      <c r="C4898" t="s">
        <v>633</v>
      </c>
      <c r="D4898" t="s">
        <v>10</v>
      </c>
      <c r="E4898" t="s">
        <v>20</v>
      </c>
      <c r="F4898">
        <v>23328.76</v>
      </c>
      <c r="G4898">
        <v>4.8600000000000003</v>
      </c>
      <c r="H4898">
        <v>7173.17</v>
      </c>
    </row>
    <row r="4899" spans="1:8">
      <c r="A4899" t="s">
        <v>5213</v>
      </c>
      <c r="B4899" s="1">
        <v>45792</v>
      </c>
      <c r="C4899" t="s">
        <v>282</v>
      </c>
      <c r="D4899" t="s">
        <v>10</v>
      </c>
      <c r="E4899" t="s">
        <v>30</v>
      </c>
      <c r="F4899">
        <v>147871.57</v>
      </c>
      <c r="G4899">
        <v>24.62</v>
      </c>
      <c r="H4899">
        <v>50662.43</v>
      </c>
    </row>
    <row r="4900" spans="1:8">
      <c r="A4900" t="s">
        <v>5214</v>
      </c>
      <c r="B4900" s="1">
        <v>45817</v>
      </c>
      <c r="C4900" t="s">
        <v>154</v>
      </c>
      <c r="D4900" t="s">
        <v>10</v>
      </c>
      <c r="E4900" t="s">
        <v>30</v>
      </c>
      <c r="F4900">
        <v>124376.53</v>
      </c>
      <c r="G4900">
        <v>16.63</v>
      </c>
      <c r="H4900">
        <v>63111.839999999997</v>
      </c>
    </row>
    <row r="4901" spans="1:8">
      <c r="A4901" t="s">
        <v>5215</v>
      </c>
      <c r="B4901" s="1">
        <v>45857</v>
      </c>
      <c r="C4901" t="s">
        <v>361</v>
      </c>
      <c r="D4901" t="s">
        <v>10</v>
      </c>
      <c r="E4901" t="s">
        <v>11</v>
      </c>
      <c r="F4901">
        <v>85516.95</v>
      </c>
      <c r="G4901">
        <v>0.95</v>
      </c>
      <c r="H4901">
        <v>46691.360000000001</v>
      </c>
    </row>
    <row r="4902" spans="1:8">
      <c r="A4902" t="s">
        <v>5216</v>
      </c>
      <c r="B4902" s="1">
        <v>45308</v>
      </c>
      <c r="C4902" t="s">
        <v>158</v>
      </c>
      <c r="D4902" t="s">
        <v>14</v>
      </c>
      <c r="E4902" t="s">
        <v>20</v>
      </c>
      <c r="F4902">
        <v>229722.97</v>
      </c>
      <c r="G4902">
        <v>24.38</v>
      </c>
      <c r="H4902">
        <v>113073.86</v>
      </c>
    </row>
    <row r="4903" spans="1:8">
      <c r="A4903" t="s">
        <v>5217</v>
      </c>
      <c r="B4903" s="1">
        <v>45476</v>
      </c>
      <c r="C4903" t="s">
        <v>63</v>
      </c>
      <c r="D4903" t="s">
        <v>10</v>
      </c>
      <c r="E4903" t="s">
        <v>20</v>
      </c>
      <c r="F4903">
        <v>100791.59</v>
      </c>
      <c r="G4903">
        <v>18.34</v>
      </c>
      <c r="H4903">
        <v>45045.760000000002</v>
      </c>
    </row>
    <row r="4904" spans="1:8">
      <c r="A4904" t="s">
        <v>5218</v>
      </c>
      <c r="B4904" s="1">
        <v>45930</v>
      </c>
      <c r="C4904" t="s">
        <v>1078</v>
      </c>
      <c r="D4904" t="s">
        <v>23</v>
      </c>
      <c r="E4904" t="s">
        <v>30</v>
      </c>
      <c r="F4904">
        <v>124833.62</v>
      </c>
      <c r="G4904">
        <v>2.0099999999999998</v>
      </c>
      <c r="H4904">
        <v>62930.74</v>
      </c>
    </row>
    <row r="4905" spans="1:8">
      <c r="A4905" t="s">
        <v>5219</v>
      </c>
      <c r="B4905" s="1">
        <v>45870</v>
      </c>
      <c r="C4905" t="s">
        <v>1311</v>
      </c>
      <c r="D4905" t="s">
        <v>39</v>
      </c>
      <c r="E4905" t="s">
        <v>11</v>
      </c>
      <c r="F4905">
        <v>127579.31</v>
      </c>
      <c r="G4905">
        <v>20.94</v>
      </c>
      <c r="H4905">
        <v>40834.53</v>
      </c>
    </row>
    <row r="4906" spans="1:8">
      <c r="A4906" t="s">
        <v>5220</v>
      </c>
      <c r="B4906" s="1">
        <v>45564</v>
      </c>
      <c r="C4906" t="s">
        <v>196</v>
      </c>
      <c r="D4906" t="s">
        <v>39</v>
      </c>
      <c r="E4906" t="s">
        <v>17</v>
      </c>
      <c r="F4906">
        <v>54313.01</v>
      </c>
      <c r="G4906">
        <v>12.54</v>
      </c>
      <c r="H4906">
        <v>19754.82</v>
      </c>
    </row>
    <row r="4907" spans="1:8">
      <c r="A4907" t="s">
        <v>5221</v>
      </c>
      <c r="B4907" s="1">
        <v>45800</v>
      </c>
      <c r="C4907" t="s">
        <v>57</v>
      </c>
      <c r="D4907" t="s">
        <v>14</v>
      </c>
      <c r="E4907" t="s">
        <v>11</v>
      </c>
      <c r="F4907">
        <v>177679.38</v>
      </c>
      <c r="G4907">
        <v>6.83</v>
      </c>
      <c r="H4907">
        <v>95311.54</v>
      </c>
    </row>
    <row r="4908" spans="1:8">
      <c r="A4908" t="s">
        <v>5222</v>
      </c>
      <c r="B4908" s="1">
        <v>45575</v>
      </c>
      <c r="C4908" t="s">
        <v>577</v>
      </c>
      <c r="D4908" t="s">
        <v>10</v>
      </c>
      <c r="E4908" t="s">
        <v>30</v>
      </c>
      <c r="F4908">
        <v>175863.32</v>
      </c>
      <c r="G4908">
        <v>19.739999999999998</v>
      </c>
      <c r="H4908">
        <v>57786.07</v>
      </c>
    </row>
    <row r="4909" spans="1:8">
      <c r="A4909" t="s">
        <v>5223</v>
      </c>
      <c r="B4909" s="1">
        <v>45966</v>
      </c>
      <c r="C4909" t="s">
        <v>61</v>
      </c>
      <c r="D4909" t="s">
        <v>39</v>
      </c>
      <c r="E4909" t="s">
        <v>17</v>
      </c>
      <c r="F4909">
        <v>145360.34</v>
      </c>
      <c r="G4909">
        <v>3.09</v>
      </c>
      <c r="H4909">
        <v>69394.710000000006</v>
      </c>
    </row>
    <row r="4910" spans="1:8">
      <c r="A4910" t="s">
        <v>5224</v>
      </c>
      <c r="B4910" s="1">
        <v>45777</v>
      </c>
      <c r="C4910" t="s">
        <v>331</v>
      </c>
      <c r="D4910" t="s">
        <v>39</v>
      </c>
      <c r="E4910" t="s">
        <v>20</v>
      </c>
      <c r="F4910">
        <v>210494.97</v>
      </c>
      <c r="G4910">
        <v>20.6</v>
      </c>
      <c r="H4910">
        <v>77232.56</v>
      </c>
    </row>
    <row r="4911" spans="1:8">
      <c r="A4911" t="s">
        <v>5225</v>
      </c>
      <c r="B4911" s="1">
        <v>45902</v>
      </c>
      <c r="C4911" t="s">
        <v>353</v>
      </c>
      <c r="D4911" t="s">
        <v>10</v>
      </c>
      <c r="E4911" t="s">
        <v>17</v>
      </c>
      <c r="F4911">
        <v>234568.49</v>
      </c>
      <c r="G4911">
        <v>15.45</v>
      </c>
      <c r="H4911">
        <v>103156.68</v>
      </c>
    </row>
    <row r="4912" spans="1:8">
      <c r="A4912" t="s">
        <v>5226</v>
      </c>
      <c r="B4912" s="1">
        <v>45672</v>
      </c>
      <c r="C4912" t="s">
        <v>154</v>
      </c>
      <c r="D4912" t="s">
        <v>23</v>
      </c>
      <c r="E4912" t="s">
        <v>11</v>
      </c>
      <c r="F4912">
        <v>150082.25</v>
      </c>
      <c r="G4912">
        <v>24.13</v>
      </c>
      <c r="H4912">
        <v>77147.64</v>
      </c>
    </row>
    <row r="4913" spans="1:8">
      <c r="A4913" t="s">
        <v>5227</v>
      </c>
      <c r="B4913" s="1">
        <v>45652</v>
      </c>
      <c r="C4913" t="s">
        <v>486</v>
      </c>
      <c r="D4913" t="s">
        <v>14</v>
      </c>
      <c r="E4913" t="s">
        <v>20</v>
      </c>
      <c r="F4913">
        <v>221185.79</v>
      </c>
      <c r="G4913">
        <v>16.510000000000002</v>
      </c>
      <c r="H4913">
        <v>85782.14</v>
      </c>
    </row>
    <row r="4914" spans="1:8">
      <c r="A4914" t="s">
        <v>5228</v>
      </c>
      <c r="B4914" s="1">
        <v>45881</v>
      </c>
      <c r="C4914" t="s">
        <v>98</v>
      </c>
      <c r="D4914" t="s">
        <v>10</v>
      </c>
      <c r="E4914" t="s">
        <v>20</v>
      </c>
      <c r="F4914">
        <v>63270.239999999998</v>
      </c>
      <c r="G4914">
        <v>20.14</v>
      </c>
      <c r="H4914">
        <v>24120.78</v>
      </c>
    </row>
    <row r="4915" spans="1:8">
      <c r="A4915" t="s">
        <v>5229</v>
      </c>
      <c r="B4915" s="1">
        <v>46015</v>
      </c>
      <c r="C4915" t="s">
        <v>339</v>
      </c>
      <c r="D4915" t="s">
        <v>10</v>
      </c>
      <c r="E4915" t="s">
        <v>11</v>
      </c>
      <c r="F4915">
        <v>242635.87</v>
      </c>
      <c r="G4915">
        <v>15.35</v>
      </c>
      <c r="H4915">
        <v>75157.850000000006</v>
      </c>
    </row>
    <row r="4916" spans="1:8">
      <c r="A4916" t="s">
        <v>5230</v>
      </c>
      <c r="B4916" s="1">
        <v>45963</v>
      </c>
      <c r="C4916" t="s">
        <v>509</v>
      </c>
      <c r="D4916" t="s">
        <v>14</v>
      </c>
      <c r="E4916" t="s">
        <v>30</v>
      </c>
      <c r="F4916">
        <v>159395.69</v>
      </c>
      <c r="G4916">
        <v>7.11</v>
      </c>
      <c r="H4916">
        <v>85839.26</v>
      </c>
    </row>
    <row r="4917" spans="1:8">
      <c r="A4917" t="s">
        <v>5231</v>
      </c>
      <c r="B4917" s="1">
        <v>45388</v>
      </c>
      <c r="C4917" t="s">
        <v>192</v>
      </c>
      <c r="D4917" t="s">
        <v>10</v>
      </c>
      <c r="E4917" t="s">
        <v>17</v>
      </c>
      <c r="F4917">
        <v>227639.35</v>
      </c>
      <c r="G4917">
        <v>22.19</v>
      </c>
      <c r="H4917">
        <v>104419.25</v>
      </c>
    </row>
    <row r="4918" spans="1:8">
      <c r="A4918" t="s">
        <v>5232</v>
      </c>
      <c r="B4918" s="1">
        <v>45620</v>
      </c>
      <c r="C4918" t="s">
        <v>105</v>
      </c>
      <c r="D4918" t="s">
        <v>39</v>
      </c>
      <c r="E4918" t="s">
        <v>17</v>
      </c>
      <c r="F4918">
        <v>175818.48</v>
      </c>
      <c r="G4918">
        <v>24.72</v>
      </c>
      <c r="H4918">
        <v>83828.14</v>
      </c>
    </row>
    <row r="4919" spans="1:8">
      <c r="A4919" t="s">
        <v>5233</v>
      </c>
      <c r="B4919" s="1">
        <v>45660</v>
      </c>
      <c r="C4919" t="s">
        <v>575</v>
      </c>
      <c r="D4919" t="s">
        <v>14</v>
      </c>
      <c r="E4919" t="s">
        <v>20</v>
      </c>
      <c r="F4919">
        <v>150119.69</v>
      </c>
      <c r="G4919">
        <v>1.4</v>
      </c>
      <c r="H4919">
        <v>72542.14</v>
      </c>
    </row>
    <row r="4920" spans="1:8">
      <c r="A4920" t="s">
        <v>5234</v>
      </c>
      <c r="B4920" s="1">
        <v>45746</v>
      </c>
      <c r="C4920" t="s">
        <v>459</v>
      </c>
      <c r="D4920" t="s">
        <v>23</v>
      </c>
      <c r="E4920" t="s">
        <v>17</v>
      </c>
      <c r="F4920">
        <v>182132</v>
      </c>
      <c r="G4920">
        <v>22.83</v>
      </c>
      <c r="H4920">
        <v>46777.33</v>
      </c>
    </row>
    <row r="4921" spans="1:8">
      <c r="A4921" t="s">
        <v>5235</v>
      </c>
      <c r="B4921" s="1">
        <v>45971</v>
      </c>
      <c r="C4921" t="s">
        <v>219</v>
      </c>
      <c r="D4921" t="s">
        <v>39</v>
      </c>
      <c r="E4921" t="s">
        <v>20</v>
      </c>
      <c r="F4921">
        <v>56693.01</v>
      </c>
      <c r="G4921">
        <v>24.01</v>
      </c>
      <c r="H4921">
        <v>22250.57</v>
      </c>
    </row>
    <row r="4922" spans="1:8">
      <c r="A4922" t="s">
        <v>5236</v>
      </c>
      <c r="B4922" s="1">
        <v>45602</v>
      </c>
      <c r="C4922" t="s">
        <v>144</v>
      </c>
      <c r="D4922" t="s">
        <v>23</v>
      </c>
      <c r="E4922" t="s">
        <v>20</v>
      </c>
      <c r="F4922">
        <v>94233.82</v>
      </c>
      <c r="G4922">
        <v>10.06</v>
      </c>
      <c r="H4922">
        <v>25210.67</v>
      </c>
    </row>
    <row r="4923" spans="1:8">
      <c r="A4923" t="s">
        <v>5237</v>
      </c>
      <c r="B4923" s="1">
        <v>45405</v>
      </c>
      <c r="C4923" t="s">
        <v>752</v>
      </c>
      <c r="D4923" t="s">
        <v>10</v>
      </c>
      <c r="E4923" t="s">
        <v>17</v>
      </c>
      <c r="F4923">
        <v>85366.34</v>
      </c>
      <c r="G4923">
        <v>17.920000000000002</v>
      </c>
      <c r="H4923">
        <v>35538.1</v>
      </c>
    </row>
    <row r="4924" spans="1:8">
      <c r="A4924" t="s">
        <v>5238</v>
      </c>
      <c r="B4924" s="1">
        <v>45621</v>
      </c>
      <c r="C4924" t="s">
        <v>303</v>
      </c>
      <c r="D4924" t="s">
        <v>23</v>
      </c>
      <c r="E4924" t="s">
        <v>30</v>
      </c>
      <c r="F4924">
        <v>49591.42</v>
      </c>
      <c r="G4924">
        <v>11</v>
      </c>
      <c r="H4924">
        <v>22663.25</v>
      </c>
    </row>
    <row r="4925" spans="1:8">
      <c r="A4925" t="s">
        <v>5239</v>
      </c>
      <c r="B4925" s="1">
        <v>45694</v>
      </c>
      <c r="C4925" t="s">
        <v>1137</v>
      </c>
      <c r="D4925" t="s">
        <v>10</v>
      </c>
      <c r="E4925" t="s">
        <v>30</v>
      </c>
      <c r="F4925">
        <v>87720.28</v>
      </c>
      <c r="G4925">
        <v>5.03</v>
      </c>
      <c r="H4925">
        <v>47512.58</v>
      </c>
    </row>
    <row r="4926" spans="1:8">
      <c r="A4926" t="s">
        <v>5240</v>
      </c>
      <c r="B4926" s="1">
        <v>45415</v>
      </c>
      <c r="C4926" t="s">
        <v>198</v>
      </c>
      <c r="D4926" t="s">
        <v>39</v>
      </c>
      <c r="E4926" t="s">
        <v>17</v>
      </c>
      <c r="F4926">
        <v>39202.17</v>
      </c>
      <c r="G4926">
        <v>1.58</v>
      </c>
      <c r="H4926">
        <v>13439.89</v>
      </c>
    </row>
    <row r="4927" spans="1:8">
      <c r="A4927" t="s">
        <v>5241</v>
      </c>
      <c r="B4927" s="1">
        <v>45769</v>
      </c>
      <c r="C4927" t="s">
        <v>964</v>
      </c>
      <c r="D4927" t="s">
        <v>14</v>
      </c>
      <c r="E4927" t="s">
        <v>20</v>
      </c>
      <c r="F4927">
        <v>194116.29</v>
      </c>
      <c r="G4927">
        <v>13.84</v>
      </c>
      <c r="H4927">
        <v>85825.16</v>
      </c>
    </row>
    <row r="4928" spans="1:8">
      <c r="A4928" t="s">
        <v>5242</v>
      </c>
      <c r="B4928" s="1">
        <v>45791</v>
      </c>
      <c r="C4928" t="s">
        <v>498</v>
      </c>
      <c r="D4928" t="s">
        <v>10</v>
      </c>
      <c r="E4928" t="s">
        <v>17</v>
      </c>
      <c r="F4928">
        <v>232030.73</v>
      </c>
      <c r="G4928">
        <v>6.15</v>
      </c>
      <c r="H4928">
        <v>85770.08</v>
      </c>
    </row>
    <row r="4929" spans="1:8">
      <c r="A4929" t="s">
        <v>5243</v>
      </c>
      <c r="B4929" s="1">
        <v>45522</v>
      </c>
      <c r="C4929" t="s">
        <v>615</v>
      </c>
      <c r="D4929" t="s">
        <v>14</v>
      </c>
      <c r="E4929" t="s">
        <v>20</v>
      </c>
      <c r="F4929">
        <v>160567.94</v>
      </c>
      <c r="G4929">
        <v>5.01</v>
      </c>
      <c r="H4929">
        <v>65665.490000000005</v>
      </c>
    </row>
    <row r="4930" spans="1:8">
      <c r="A4930" t="s">
        <v>5244</v>
      </c>
      <c r="B4930" s="1">
        <v>45471</v>
      </c>
      <c r="C4930" t="s">
        <v>25</v>
      </c>
      <c r="D4930" t="s">
        <v>23</v>
      </c>
      <c r="E4930" t="s">
        <v>17</v>
      </c>
      <c r="F4930">
        <v>165874.18</v>
      </c>
      <c r="G4930">
        <v>4.9800000000000004</v>
      </c>
      <c r="H4930">
        <v>54544.31</v>
      </c>
    </row>
    <row r="4931" spans="1:8">
      <c r="A4931" t="s">
        <v>5245</v>
      </c>
      <c r="B4931" s="1">
        <v>45827</v>
      </c>
      <c r="C4931" t="s">
        <v>41</v>
      </c>
      <c r="D4931" t="s">
        <v>14</v>
      </c>
      <c r="E4931" t="s">
        <v>30</v>
      </c>
      <c r="F4931">
        <v>165971.49</v>
      </c>
      <c r="G4931">
        <v>7.73</v>
      </c>
      <c r="H4931">
        <v>84153.01</v>
      </c>
    </row>
    <row r="4932" spans="1:8">
      <c r="A4932" t="s">
        <v>5246</v>
      </c>
      <c r="B4932" s="1">
        <v>45909</v>
      </c>
      <c r="C4932" t="s">
        <v>111</v>
      </c>
      <c r="D4932" t="s">
        <v>39</v>
      </c>
      <c r="E4932" t="s">
        <v>11</v>
      </c>
      <c r="F4932">
        <v>228489.72</v>
      </c>
      <c r="G4932">
        <v>7.05</v>
      </c>
      <c r="H4932">
        <v>61007.43</v>
      </c>
    </row>
    <row r="4933" spans="1:8">
      <c r="A4933" t="s">
        <v>5247</v>
      </c>
      <c r="B4933" s="1">
        <v>45648</v>
      </c>
      <c r="C4933" t="s">
        <v>790</v>
      </c>
      <c r="D4933" t="s">
        <v>14</v>
      </c>
      <c r="E4933" t="s">
        <v>17</v>
      </c>
      <c r="F4933">
        <v>238347.81</v>
      </c>
      <c r="G4933">
        <v>17.079999999999998</v>
      </c>
      <c r="H4933">
        <v>92401.64</v>
      </c>
    </row>
    <row r="4934" spans="1:8">
      <c r="A4934" t="s">
        <v>5248</v>
      </c>
      <c r="B4934" s="1">
        <v>45957</v>
      </c>
      <c r="C4934" t="s">
        <v>584</v>
      </c>
      <c r="D4934" t="s">
        <v>39</v>
      </c>
      <c r="E4934" t="s">
        <v>11</v>
      </c>
      <c r="F4934">
        <v>192370.32</v>
      </c>
      <c r="G4934">
        <v>5.23</v>
      </c>
      <c r="H4934">
        <v>67055.350000000006</v>
      </c>
    </row>
    <row r="4935" spans="1:8">
      <c r="A4935" t="s">
        <v>5249</v>
      </c>
      <c r="B4935" s="1">
        <v>45786</v>
      </c>
      <c r="C4935" t="s">
        <v>1293</v>
      </c>
      <c r="D4935" t="s">
        <v>39</v>
      </c>
      <c r="E4935" t="s">
        <v>11</v>
      </c>
      <c r="F4935">
        <v>119125.13</v>
      </c>
      <c r="G4935">
        <v>1.18</v>
      </c>
      <c r="H4935">
        <v>64913.01</v>
      </c>
    </row>
    <row r="4936" spans="1:8">
      <c r="A4936" t="s">
        <v>5250</v>
      </c>
      <c r="B4936" s="1">
        <v>45959</v>
      </c>
      <c r="C4936" t="s">
        <v>180</v>
      </c>
      <c r="D4936" t="s">
        <v>14</v>
      </c>
      <c r="E4936" t="s">
        <v>30</v>
      </c>
      <c r="F4936">
        <v>76973.41</v>
      </c>
      <c r="G4936">
        <v>3.63</v>
      </c>
      <c r="H4936">
        <v>35171.78</v>
      </c>
    </row>
    <row r="4937" spans="1:8">
      <c r="A4937" t="s">
        <v>5251</v>
      </c>
      <c r="B4937" s="1">
        <v>45380</v>
      </c>
      <c r="C4937" t="s">
        <v>29</v>
      </c>
      <c r="D4937" t="s">
        <v>14</v>
      </c>
      <c r="E4937" t="s">
        <v>20</v>
      </c>
      <c r="F4937">
        <v>109108.43</v>
      </c>
      <c r="G4937">
        <v>23.64</v>
      </c>
      <c r="H4937">
        <v>55883.57</v>
      </c>
    </row>
    <row r="4938" spans="1:8">
      <c r="A4938" t="s">
        <v>5252</v>
      </c>
      <c r="B4938" s="1">
        <v>45899</v>
      </c>
      <c r="C4938" t="s">
        <v>167</v>
      </c>
      <c r="D4938" t="s">
        <v>39</v>
      </c>
      <c r="E4938" t="s">
        <v>30</v>
      </c>
      <c r="F4938">
        <v>152667.74</v>
      </c>
      <c r="G4938">
        <v>17.190000000000001</v>
      </c>
      <c r="H4938">
        <v>44125.16</v>
      </c>
    </row>
    <row r="4939" spans="1:8">
      <c r="A4939" t="s">
        <v>5253</v>
      </c>
      <c r="B4939" s="1">
        <v>45613</v>
      </c>
      <c r="C4939" t="s">
        <v>247</v>
      </c>
      <c r="D4939" t="s">
        <v>23</v>
      </c>
      <c r="E4939" t="s">
        <v>11</v>
      </c>
      <c r="F4939">
        <v>236753.36</v>
      </c>
      <c r="G4939">
        <v>0.36</v>
      </c>
      <c r="H4939">
        <v>90983.19</v>
      </c>
    </row>
    <row r="4940" spans="1:8">
      <c r="A4940" t="s">
        <v>5254</v>
      </c>
      <c r="B4940" s="1">
        <v>45449</v>
      </c>
      <c r="C4940" t="s">
        <v>773</v>
      </c>
      <c r="D4940" t="s">
        <v>10</v>
      </c>
      <c r="E4940" t="s">
        <v>11</v>
      </c>
      <c r="F4940">
        <v>93992.94</v>
      </c>
      <c r="G4940">
        <v>23.41</v>
      </c>
      <c r="H4940">
        <v>49666.59</v>
      </c>
    </row>
    <row r="4941" spans="1:8">
      <c r="A4941" t="s">
        <v>5255</v>
      </c>
      <c r="B4941" s="1">
        <v>45568</v>
      </c>
      <c r="C4941" t="s">
        <v>22</v>
      </c>
      <c r="D4941" t="s">
        <v>14</v>
      </c>
      <c r="E4941" t="s">
        <v>11</v>
      </c>
      <c r="F4941">
        <v>179599.24</v>
      </c>
      <c r="G4941">
        <v>17.940000000000001</v>
      </c>
      <c r="H4941">
        <v>57386.06</v>
      </c>
    </row>
    <row r="4942" spans="1:8">
      <c r="A4942" t="s">
        <v>5256</v>
      </c>
      <c r="B4942" s="1">
        <v>45440</v>
      </c>
      <c r="C4942" t="s">
        <v>442</v>
      </c>
      <c r="D4942" t="s">
        <v>14</v>
      </c>
      <c r="E4942" t="s">
        <v>11</v>
      </c>
      <c r="F4942">
        <v>72709.100000000006</v>
      </c>
      <c r="G4942">
        <v>16.04</v>
      </c>
      <c r="H4942">
        <v>18848.73</v>
      </c>
    </row>
    <row r="4943" spans="1:8">
      <c r="A4943" t="s">
        <v>5257</v>
      </c>
      <c r="B4943" s="1">
        <v>45948</v>
      </c>
      <c r="C4943" t="s">
        <v>288</v>
      </c>
      <c r="D4943" t="s">
        <v>10</v>
      </c>
      <c r="E4943" t="s">
        <v>17</v>
      </c>
      <c r="F4943">
        <v>159797.37</v>
      </c>
      <c r="G4943">
        <v>17.53</v>
      </c>
      <c r="H4943">
        <v>46943.45</v>
      </c>
    </row>
    <row r="4944" spans="1:8">
      <c r="A4944" t="s">
        <v>5258</v>
      </c>
      <c r="B4944" s="1">
        <v>45842</v>
      </c>
      <c r="C4944" t="s">
        <v>1140</v>
      </c>
      <c r="D4944" t="s">
        <v>39</v>
      </c>
      <c r="E4944" t="s">
        <v>20</v>
      </c>
      <c r="F4944">
        <v>75018.009999999995</v>
      </c>
      <c r="G4944">
        <v>3.63</v>
      </c>
      <c r="H4944">
        <v>35228.720000000001</v>
      </c>
    </row>
    <row r="4945" spans="1:8">
      <c r="A4945" t="s">
        <v>5259</v>
      </c>
      <c r="B4945" s="1">
        <v>45988</v>
      </c>
      <c r="C4945" t="s">
        <v>142</v>
      </c>
      <c r="D4945" t="s">
        <v>14</v>
      </c>
      <c r="E4945" t="s">
        <v>30</v>
      </c>
      <c r="F4945">
        <v>31137.98</v>
      </c>
      <c r="G4945">
        <v>17.510000000000002</v>
      </c>
      <c r="H4945">
        <v>12977.87</v>
      </c>
    </row>
    <row r="4946" spans="1:8">
      <c r="A4946" t="s">
        <v>5260</v>
      </c>
      <c r="B4946" s="1">
        <v>45736</v>
      </c>
      <c r="C4946" t="s">
        <v>238</v>
      </c>
      <c r="D4946" t="s">
        <v>39</v>
      </c>
      <c r="E4946" t="s">
        <v>17</v>
      </c>
      <c r="F4946">
        <v>107945.35</v>
      </c>
      <c r="G4946">
        <v>23.28</v>
      </c>
      <c r="H4946">
        <v>50293.71</v>
      </c>
    </row>
    <row r="4947" spans="1:8">
      <c r="A4947" t="s">
        <v>5261</v>
      </c>
      <c r="B4947" s="1">
        <v>45870</v>
      </c>
      <c r="C4947" t="s">
        <v>380</v>
      </c>
      <c r="D4947" t="s">
        <v>14</v>
      </c>
      <c r="E4947" t="s">
        <v>17</v>
      </c>
      <c r="F4947">
        <v>76317.69</v>
      </c>
      <c r="G4947">
        <v>18.059999999999999</v>
      </c>
      <c r="H4947">
        <v>22855.79</v>
      </c>
    </row>
    <row r="4948" spans="1:8">
      <c r="A4948" t="s">
        <v>5262</v>
      </c>
      <c r="B4948" s="1">
        <v>45708</v>
      </c>
      <c r="C4948" t="s">
        <v>406</v>
      </c>
      <c r="D4948" t="s">
        <v>14</v>
      </c>
      <c r="E4948" t="s">
        <v>30</v>
      </c>
      <c r="F4948">
        <v>54726.85</v>
      </c>
      <c r="G4948">
        <v>16.04</v>
      </c>
      <c r="H4948">
        <v>25844.36</v>
      </c>
    </row>
    <row r="4949" spans="1:8">
      <c r="A4949" t="s">
        <v>5263</v>
      </c>
      <c r="B4949" s="1">
        <v>45473</v>
      </c>
      <c r="C4949" t="s">
        <v>859</v>
      </c>
      <c r="D4949" t="s">
        <v>14</v>
      </c>
      <c r="E4949" t="s">
        <v>20</v>
      </c>
      <c r="F4949">
        <v>99736.14</v>
      </c>
      <c r="G4949">
        <v>23.65</v>
      </c>
      <c r="H4949">
        <v>32339.69</v>
      </c>
    </row>
    <row r="4950" spans="1:8">
      <c r="A4950" t="s">
        <v>5264</v>
      </c>
      <c r="B4950" s="1">
        <v>45520</v>
      </c>
      <c r="C4950" t="s">
        <v>628</v>
      </c>
      <c r="D4950" t="s">
        <v>10</v>
      </c>
      <c r="E4950" t="s">
        <v>20</v>
      </c>
      <c r="F4950">
        <v>96981.46</v>
      </c>
      <c r="G4950">
        <v>22.63</v>
      </c>
      <c r="H4950">
        <v>33998.83</v>
      </c>
    </row>
    <row r="4951" spans="1:8">
      <c r="A4951" t="s">
        <v>5265</v>
      </c>
      <c r="B4951" s="1">
        <v>45877</v>
      </c>
      <c r="C4951" t="s">
        <v>85</v>
      </c>
      <c r="D4951" t="s">
        <v>10</v>
      </c>
      <c r="E4951" t="s">
        <v>30</v>
      </c>
      <c r="F4951">
        <v>249119.01</v>
      </c>
      <c r="G4951">
        <v>15.19</v>
      </c>
      <c r="H4951">
        <v>75420.52</v>
      </c>
    </row>
    <row r="4952" spans="1:8">
      <c r="A4952" t="s">
        <v>5266</v>
      </c>
      <c r="B4952" s="1">
        <v>45721</v>
      </c>
      <c r="C4952" t="s">
        <v>29</v>
      </c>
      <c r="D4952" t="s">
        <v>10</v>
      </c>
      <c r="E4952" t="s">
        <v>30</v>
      </c>
      <c r="F4952">
        <v>127664.23</v>
      </c>
      <c r="G4952">
        <v>10.1</v>
      </c>
      <c r="H4952">
        <v>50864.36</v>
      </c>
    </row>
    <row r="4953" spans="1:8">
      <c r="A4953" t="s">
        <v>5267</v>
      </c>
      <c r="B4953" s="1">
        <v>45551</v>
      </c>
      <c r="C4953" t="s">
        <v>59</v>
      </c>
      <c r="D4953" t="s">
        <v>10</v>
      </c>
      <c r="E4953" t="s">
        <v>17</v>
      </c>
      <c r="F4953">
        <v>104520.12</v>
      </c>
      <c r="G4953">
        <v>6.31</v>
      </c>
      <c r="H4953">
        <v>51796.01</v>
      </c>
    </row>
    <row r="4954" spans="1:8">
      <c r="A4954" t="s">
        <v>5268</v>
      </c>
      <c r="B4954" s="1">
        <v>45795</v>
      </c>
      <c r="C4954" t="s">
        <v>385</v>
      </c>
      <c r="D4954" t="s">
        <v>23</v>
      </c>
      <c r="E4954" t="s">
        <v>30</v>
      </c>
      <c r="F4954">
        <v>161383.31</v>
      </c>
      <c r="G4954">
        <v>19.38</v>
      </c>
      <c r="H4954">
        <v>42608.04</v>
      </c>
    </row>
    <row r="4955" spans="1:8">
      <c r="A4955" t="s">
        <v>5269</v>
      </c>
      <c r="B4955" s="1">
        <v>46001</v>
      </c>
      <c r="C4955" t="s">
        <v>350</v>
      </c>
      <c r="D4955" t="s">
        <v>23</v>
      </c>
      <c r="E4955" t="s">
        <v>11</v>
      </c>
      <c r="F4955">
        <v>116185.17</v>
      </c>
      <c r="G4955">
        <v>0.4</v>
      </c>
      <c r="H4955">
        <v>49490.57</v>
      </c>
    </row>
    <row r="4956" spans="1:8">
      <c r="A4956" t="s">
        <v>5270</v>
      </c>
      <c r="B4956" s="1">
        <v>45916</v>
      </c>
      <c r="C4956" t="s">
        <v>291</v>
      </c>
      <c r="D4956" t="s">
        <v>14</v>
      </c>
      <c r="E4956" t="s">
        <v>17</v>
      </c>
      <c r="F4956">
        <v>71795.509999999995</v>
      </c>
      <c r="G4956">
        <v>9.6</v>
      </c>
      <c r="H4956">
        <v>19302.18</v>
      </c>
    </row>
    <row r="4957" spans="1:8">
      <c r="A4957" t="s">
        <v>5271</v>
      </c>
      <c r="B4957" s="1">
        <v>45965</v>
      </c>
      <c r="C4957" t="s">
        <v>188</v>
      </c>
      <c r="D4957" t="s">
        <v>10</v>
      </c>
      <c r="E4957" t="s">
        <v>11</v>
      </c>
      <c r="F4957">
        <v>193975.13</v>
      </c>
      <c r="G4957">
        <v>11.69</v>
      </c>
      <c r="H4957">
        <v>58111.58</v>
      </c>
    </row>
    <row r="4958" spans="1:8">
      <c r="A4958" t="s">
        <v>5272</v>
      </c>
      <c r="B4958" s="1">
        <v>45863</v>
      </c>
      <c r="C4958" t="s">
        <v>649</v>
      </c>
      <c r="D4958" t="s">
        <v>39</v>
      </c>
      <c r="E4958" t="s">
        <v>20</v>
      </c>
      <c r="F4958">
        <v>101275.37</v>
      </c>
      <c r="G4958">
        <v>24.8</v>
      </c>
      <c r="H4958">
        <v>30525.73</v>
      </c>
    </row>
    <row r="4959" spans="1:8">
      <c r="A4959" t="s">
        <v>5273</v>
      </c>
      <c r="B4959" s="1">
        <v>45344</v>
      </c>
      <c r="C4959" t="s">
        <v>85</v>
      </c>
      <c r="D4959" t="s">
        <v>14</v>
      </c>
      <c r="E4959" t="s">
        <v>17</v>
      </c>
      <c r="F4959">
        <v>204677.62</v>
      </c>
      <c r="G4959">
        <v>17.309999999999999</v>
      </c>
      <c r="H4959">
        <v>74845.53</v>
      </c>
    </row>
    <row r="4960" spans="1:8">
      <c r="A4960" t="s">
        <v>5274</v>
      </c>
      <c r="B4960" s="1">
        <v>45303</v>
      </c>
      <c r="C4960" t="s">
        <v>314</v>
      </c>
      <c r="D4960" t="s">
        <v>10</v>
      </c>
      <c r="E4960" t="s">
        <v>20</v>
      </c>
      <c r="F4960">
        <v>78020.460000000006</v>
      </c>
      <c r="G4960">
        <v>18.059999999999999</v>
      </c>
      <c r="H4960">
        <v>26204.49</v>
      </c>
    </row>
    <row r="4961" spans="1:8">
      <c r="A4961" t="s">
        <v>5275</v>
      </c>
      <c r="B4961" s="1">
        <v>45867</v>
      </c>
      <c r="C4961" t="s">
        <v>427</v>
      </c>
      <c r="D4961" t="s">
        <v>39</v>
      </c>
      <c r="E4961" t="s">
        <v>30</v>
      </c>
      <c r="F4961">
        <v>122022.48</v>
      </c>
      <c r="G4961">
        <v>19.95</v>
      </c>
      <c r="H4961">
        <v>40171.68</v>
      </c>
    </row>
    <row r="4962" spans="1:8">
      <c r="A4962" t="s">
        <v>5276</v>
      </c>
      <c r="B4962" s="1">
        <v>45678</v>
      </c>
      <c r="C4962" t="s">
        <v>71</v>
      </c>
      <c r="D4962" t="s">
        <v>14</v>
      </c>
      <c r="E4962" t="s">
        <v>17</v>
      </c>
      <c r="F4962">
        <v>91567.45</v>
      </c>
      <c r="G4962">
        <v>7.43</v>
      </c>
      <c r="H4962">
        <v>40263.81</v>
      </c>
    </row>
    <row r="4963" spans="1:8">
      <c r="A4963" t="s">
        <v>5277</v>
      </c>
      <c r="B4963" s="1">
        <v>45607</v>
      </c>
      <c r="C4963" t="s">
        <v>1343</v>
      </c>
      <c r="D4963" t="s">
        <v>14</v>
      </c>
      <c r="E4963" t="s">
        <v>17</v>
      </c>
      <c r="F4963">
        <v>40981.4</v>
      </c>
      <c r="G4963">
        <v>24.18</v>
      </c>
      <c r="H4963">
        <v>18866.54</v>
      </c>
    </row>
    <row r="4964" spans="1:8">
      <c r="A4964" t="s">
        <v>5278</v>
      </c>
      <c r="B4964" s="1">
        <v>45893</v>
      </c>
      <c r="C4964" t="s">
        <v>152</v>
      </c>
      <c r="D4964" t="s">
        <v>14</v>
      </c>
      <c r="E4964" t="s">
        <v>17</v>
      </c>
      <c r="F4964">
        <v>194352.56</v>
      </c>
      <c r="G4964">
        <v>15.89</v>
      </c>
      <c r="H4964">
        <v>95637.15</v>
      </c>
    </row>
    <row r="4965" spans="1:8">
      <c r="A4965" t="s">
        <v>5279</v>
      </c>
      <c r="B4965" s="1">
        <v>45977</v>
      </c>
      <c r="C4965" t="s">
        <v>9</v>
      </c>
      <c r="D4965" t="s">
        <v>14</v>
      </c>
      <c r="E4965" t="s">
        <v>11</v>
      </c>
      <c r="F4965">
        <v>31221.1</v>
      </c>
      <c r="G4965">
        <v>16.149999999999999</v>
      </c>
      <c r="H4965">
        <v>9167.81</v>
      </c>
    </row>
    <row r="4966" spans="1:8">
      <c r="A4966" t="s">
        <v>5280</v>
      </c>
      <c r="B4966" s="1">
        <v>45492</v>
      </c>
      <c r="C4966" t="s">
        <v>69</v>
      </c>
      <c r="D4966" t="s">
        <v>10</v>
      </c>
      <c r="E4966" t="s">
        <v>17</v>
      </c>
      <c r="F4966">
        <v>183302.22</v>
      </c>
      <c r="G4966">
        <v>15.01</v>
      </c>
      <c r="H4966">
        <v>89805.02</v>
      </c>
    </row>
    <row r="4967" spans="1:8">
      <c r="A4967" t="s">
        <v>5281</v>
      </c>
      <c r="B4967" s="1">
        <v>45681</v>
      </c>
      <c r="C4967" t="s">
        <v>471</v>
      </c>
      <c r="D4967" t="s">
        <v>10</v>
      </c>
      <c r="E4967" t="s">
        <v>11</v>
      </c>
      <c r="F4967">
        <v>91212.41</v>
      </c>
      <c r="G4967">
        <v>0.26</v>
      </c>
      <c r="H4967">
        <v>24662.69</v>
      </c>
    </row>
    <row r="4968" spans="1:8">
      <c r="A4968" t="s">
        <v>5282</v>
      </c>
      <c r="B4968" s="1">
        <v>45534</v>
      </c>
      <c r="C4968" t="s">
        <v>121</v>
      </c>
      <c r="D4968" t="s">
        <v>39</v>
      </c>
      <c r="E4968" t="s">
        <v>11</v>
      </c>
      <c r="F4968">
        <v>219501.89</v>
      </c>
      <c r="G4968">
        <v>16.57</v>
      </c>
      <c r="H4968">
        <v>91848.34</v>
      </c>
    </row>
    <row r="4969" spans="1:8">
      <c r="A4969" t="s">
        <v>5283</v>
      </c>
      <c r="B4969" s="1">
        <v>45957</v>
      </c>
      <c r="C4969" t="s">
        <v>479</v>
      </c>
      <c r="D4969" t="s">
        <v>23</v>
      </c>
      <c r="E4969" t="s">
        <v>20</v>
      </c>
      <c r="F4969">
        <v>10494.96</v>
      </c>
      <c r="G4969">
        <v>21.14</v>
      </c>
      <c r="H4969">
        <v>5513.01</v>
      </c>
    </row>
    <row r="4970" spans="1:8">
      <c r="A4970" t="s">
        <v>5284</v>
      </c>
      <c r="B4970" s="1">
        <v>46012</v>
      </c>
      <c r="C4970" t="s">
        <v>144</v>
      </c>
      <c r="D4970" t="s">
        <v>14</v>
      </c>
      <c r="E4970" t="s">
        <v>11</v>
      </c>
      <c r="F4970">
        <v>204261.16</v>
      </c>
      <c r="G4970">
        <v>12.64</v>
      </c>
      <c r="H4970">
        <v>107165.84</v>
      </c>
    </row>
    <row r="4971" spans="1:8">
      <c r="A4971" t="s">
        <v>5285</v>
      </c>
      <c r="B4971" s="1">
        <v>45720</v>
      </c>
      <c r="C4971" t="s">
        <v>416</v>
      </c>
      <c r="D4971" t="s">
        <v>23</v>
      </c>
      <c r="E4971" t="s">
        <v>11</v>
      </c>
      <c r="F4971">
        <v>58879.74</v>
      </c>
      <c r="G4971">
        <v>9.01</v>
      </c>
      <c r="H4971">
        <v>17753.689999999999</v>
      </c>
    </row>
    <row r="4972" spans="1:8">
      <c r="A4972" t="s">
        <v>5286</v>
      </c>
      <c r="B4972" s="1">
        <v>45578</v>
      </c>
      <c r="C4972" t="s">
        <v>303</v>
      </c>
      <c r="D4972" t="s">
        <v>10</v>
      </c>
      <c r="E4972" t="s">
        <v>17</v>
      </c>
      <c r="F4972">
        <v>196223.97</v>
      </c>
      <c r="G4972">
        <v>0.01</v>
      </c>
      <c r="H4972">
        <v>61960.35</v>
      </c>
    </row>
    <row r="4973" spans="1:8">
      <c r="A4973" t="s">
        <v>5287</v>
      </c>
      <c r="B4973" s="1">
        <v>45607</v>
      </c>
      <c r="C4973" t="s">
        <v>353</v>
      </c>
      <c r="D4973" t="s">
        <v>23</v>
      </c>
      <c r="E4973" t="s">
        <v>20</v>
      </c>
      <c r="F4973">
        <v>36429.160000000003</v>
      </c>
      <c r="G4973">
        <v>2.16</v>
      </c>
      <c r="H4973">
        <v>12348.81</v>
      </c>
    </row>
    <row r="4974" spans="1:8">
      <c r="A4974" t="s">
        <v>5288</v>
      </c>
      <c r="B4974" s="1">
        <v>45828</v>
      </c>
      <c r="C4974" t="s">
        <v>298</v>
      </c>
      <c r="D4974" t="s">
        <v>14</v>
      </c>
      <c r="E4974" t="s">
        <v>30</v>
      </c>
      <c r="F4974">
        <v>42796.46</v>
      </c>
      <c r="G4974">
        <v>18.29</v>
      </c>
      <c r="H4974">
        <v>12960.33</v>
      </c>
    </row>
    <row r="4975" spans="1:8">
      <c r="A4975" t="s">
        <v>5289</v>
      </c>
      <c r="B4975" s="1">
        <v>45487</v>
      </c>
      <c r="C4975" t="s">
        <v>13</v>
      </c>
      <c r="D4975" t="s">
        <v>23</v>
      </c>
      <c r="E4975" t="s">
        <v>11</v>
      </c>
      <c r="F4975">
        <v>211875.88</v>
      </c>
      <c r="G4975">
        <v>19.36</v>
      </c>
      <c r="H4975">
        <v>112968.65</v>
      </c>
    </row>
    <row r="4976" spans="1:8">
      <c r="A4976" t="s">
        <v>5290</v>
      </c>
      <c r="B4976" s="1">
        <v>45410</v>
      </c>
      <c r="C4976" t="s">
        <v>1247</v>
      </c>
      <c r="D4976" t="s">
        <v>10</v>
      </c>
      <c r="E4976" t="s">
        <v>17</v>
      </c>
      <c r="F4976">
        <v>226699.54</v>
      </c>
      <c r="G4976">
        <v>15.52</v>
      </c>
      <c r="H4976">
        <v>74171.710000000006</v>
      </c>
    </row>
    <row r="4977" spans="1:8">
      <c r="A4977" t="s">
        <v>5291</v>
      </c>
      <c r="B4977" s="1">
        <v>45810</v>
      </c>
      <c r="C4977" t="s">
        <v>1293</v>
      </c>
      <c r="D4977" t="s">
        <v>10</v>
      </c>
      <c r="E4977" t="s">
        <v>17</v>
      </c>
      <c r="F4977">
        <v>80446.28</v>
      </c>
      <c r="G4977">
        <v>3.89</v>
      </c>
      <c r="H4977">
        <v>33393.24</v>
      </c>
    </row>
    <row r="4978" spans="1:8">
      <c r="A4978" t="s">
        <v>5292</v>
      </c>
      <c r="B4978" s="1">
        <v>45430</v>
      </c>
      <c r="C4978" t="s">
        <v>1177</v>
      </c>
      <c r="D4978" t="s">
        <v>10</v>
      </c>
      <c r="E4978" t="s">
        <v>20</v>
      </c>
      <c r="F4978">
        <v>126936.27</v>
      </c>
      <c r="G4978">
        <v>18.16</v>
      </c>
      <c r="H4978">
        <v>46301.65</v>
      </c>
    </row>
    <row r="4979" spans="1:8">
      <c r="A4979" t="s">
        <v>5293</v>
      </c>
      <c r="B4979" s="1">
        <v>45582</v>
      </c>
      <c r="C4979" t="s">
        <v>73</v>
      </c>
      <c r="D4979" t="s">
        <v>14</v>
      </c>
      <c r="E4979" t="s">
        <v>17</v>
      </c>
      <c r="F4979">
        <v>25571.73</v>
      </c>
      <c r="G4979">
        <v>22.44</v>
      </c>
      <c r="H4979">
        <v>10511.55</v>
      </c>
    </row>
    <row r="4980" spans="1:8">
      <c r="A4980" t="s">
        <v>5294</v>
      </c>
      <c r="B4980" s="1">
        <v>45502</v>
      </c>
      <c r="C4980" t="s">
        <v>475</v>
      </c>
      <c r="D4980" t="s">
        <v>14</v>
      </c>
      <c r="E4980" t="s">
        <v>20</v>
      </c>
      <c r="F4980">
        <v>245073.64</v>
      </c>
      <c r="G4980">
        <v>4.68</v>
      </c>
      <c r="H4980">
        <v>90166.78</v>
      </c>
    </row>
    <row r="4981" spans="1:8">
      <c r="A4981" t="s">
        <v>5295</v>
      </c>
      <c r="B4981" s="1">
        <v>45887</v>
      </c>
      <c r="C4981" t="s">
        <v>119</v>
      </c>
      <c r="D4981" t="s">
        <v>23</v>
      </c>
      <c r="E4981" t="s">
        <v>11</v>
      </c>
      <c r="F4981">
        <v>45456.37</v>
      </c>
      <c r="G4981">
        <v>4.92</v>
      </c>
      <c r="H4981">
        <v>18551.150000000001</v>
      </c>
    </row>
    <row r="4982" spans="1:8">
      <c r="A4982" t="s">
        <v>5296</v>
      </c>
      <c r="B4982" s="1">
        <v>45857</v>
      </c>
      <c r="C4982" t="s">
        <v>926</v>
      </c>
      <c r="D4982" t="s">
        <v>10</v>
      </c>
      <c r="E4982" t="s">
        <v>30</v>
      </c>
      <c r="F4982">
        <v>14668.37</v>
      </c>
      <c r="G4982">
        <v>5.74</v>
      </c>
      <c r="H4982">
        <v>7593.32</v>
      </c>
    </row>
    <row r="4983" spans="1:8">
      <c r="A4983" t="s">
        <v>5297</v>
      </c>
      <c r="B4983" s="1">
        <v>45386</v>
      </c>
      <c r="C4983" t="s">
        <v>61</v>
      </c>
      <c r="D4983" t="s">
        <v>39</v>
      </c>
      <c r="E4983" t="s">
        <v>11</v>
      </c>
      <c r="F4983">
        <v>26005.63</v>
      </c>
      <c r="G4983">
        <v>6.16</v>
      </c>
      <c r="H4983">
        <v>13425.86</v>
      </c>
    </row>
    <row r="4984" spans="1:8">
      <c r="A4984" t="s">
        <v>5298</v>
      </c>
      <c r="B4984" s="1">
        <v>45579</v>
      </c>
      <c r="C4984" t="s">
        <v>647</v>
      </c>
      <c r="D4984" t="s">
        <v>39</v>
      </c>
      <c r="E4984" t="s">
        <v>30</v>
      </c>
      <c r="F4984">
        <v>149018.89000000001</v>
      </c>
      <c r="G4984">
        <v>10.210000000000001</v>
      </c>
      <c r="H4984">
        <v>57944</v>
      </c>
    </row>
    <row r="4985" spans="1:8">
      <c r="A4985" t="s">
        <v>5299</v>
      </c>
      <c r="B4985" s="1">
        <v>45582</v>
      </c>
      <c r="C4985" t="s">
        <v>423</v>
      </c>
      <c r="D4985" t="s">
        <v>10</v>
      </c>
      <c r="E4985" t="s">
        <v>11</v>
      </c>
      <c r="F4985">
        <v>42282.27</v>
      </c>
      <c r="G4985">
        <v>5.73</v>
      </c>
      <c r="H4985">
        <v>23096.11</v>
      </c>
    </row>
    <row r="4986" spans="1:8">
      <c r="A4986" t="s">
        <v>5300</v>
      </c>
      <c r="B4986" s="1">
        <v>45704</v>
      </c>
      <c r="C4986" t="s">
        <v>286</v>
      </c>
      <c r="D4986" t="s">
        <v>39</v>
      </c>
      <c r="E4986" t="s">
        <v>11</v>
      </c>
      <c r="F4986">
        <v>159469.79</v>
      </c>
      <c r="G4986">
        <v>19.03</v>
      </c>
      <c r="H4986">
        <v>77322.570000000007</v>
      </c>
    </row>
    <row r="4987" spans="1:8">
      <c r="A4987" t="s">
        <v>5301</v>
      </c>
      <c r="B4987" s="1">
        <v>45819</v>
      </c>
      <c r="C4987" t="s">
        <v>700</v>
      </c>
      <c r="D4987" t="s">
        <v>14</v>
      </c>
      <c r="E4987" t="s">
        <v>30</v>
      </c>
      <c r="F4987">
        <v>202933.99</v>
      </c>
      <c r="G4987">
        <v>10.11</v>
      </c>
      <c r="H4987">
        <v>82543.55</v>
      </c>
    </row>
    <row r="4988" spans="1:8">
      <c r="A4988" t="s">
        <v>5302</v>
      </c>
      <c r="B4988" s="1">
        <v>45572</v>
      </c>
      <c r="C4988" t="s">
        <v>63</v>
      </c>
      <c r="D4988" t="s">
        <v>23</v>
      </c>
      <c r="E4988" t="s">
        <v>17</v>
      </c>
      <c r="F4988">
        <v>60529.82</v>
      </c>
      <c r="G4988">
        <v>24.93</v>
      </c>
      <c r="H4988">
        <v>15830.03</v>
      </c>
    </row>
    <row r="4989" spans="1:8">
      <c r="A4989" t="s">
        <v>5303</v>
      </c>
      <c r="B4989" s="1">
        <v>46011</v>
      </c>
      <c r="C4989" t="s">
        <v>638</v>
      </c>
      <c r="D4989" t="s">
        <v>14</v>
      </c>
      <c r="E4989" t="s">
        <v>20</v>
      </c>
      <c r="F4989">
        <v>121127.42</v>
      </c>
      <c r="G4989">
        <v>16.940000000000001</v>
      </c>
      <c r="H4989">
        <v>62048.800000000003</v>
      </c>
    </row>
    <row r="4990" spans="1:8">
      <c r="A4990" t="s">
        <v>5304</v>
      </c>
      <c r="B4990" s="1">
        <v>45751</v>
      </c>
      <c r="C4990" t="s">
        <v>1207</v>
      </c>
      <c r="D4990" t="s">
        <v>39</v>
      </c>
      <c r="E4990" t="s">
        <v>30</v>
      </c>
      <c r="F4990">
        <v>162519.35</v>
      </c>
      <c r="G4990">
        <v>18.48</v>
      </c>
      <c r="H4990">
        <v>54719.05</v>
      </c>
    </row>
    <row r="4991" spans="1:8">
      <c r="A4991" t="s">
        <v>5305</v>
      </c>
      <c r="B4991" s="1">
        <v>45829</v>
      </c>
      <c r="C4991" t="s">
        <v>825</v>
      </c>
      <c r="D4991" t="s">
        <v>10</v>
      </c>
      <c r="E4991" t="s">
        <v>30</v>
      </c>
      <c r="F4991">
        <v>93908.5</v>
      </c>
      <c r="G4991">
        <v>12.43</v>
      </c>
      <c r="H4991">
        <v>41280.76</v>
      </c>
    </row>
    <row r="4992" spans="1:8">
      <c r="A4992" t="s">
        <v>5306</v>
      </c>
      <c r="B4992" s="1">
        <v>45370</v>
      </c>
      <c r="C4992" t="s">
        <v>43</v>
      </c>
      <c r="D4992" t="s">
        <v>23</v>
      </c>
      <c r="E4992" t="s">
        <v>30</v>
      </c>
      <c r="F4992">
        <v>177306.68</v>
      </c>
      <c r="G4992">
        <v>13.25</v>
      </c>
      <c r="H4992">
        <v>70040.03</v>
      </c>
    </row>
    <row r="4993" spans="1:8">
      <c r="A4993" t="s">
        <v>5307</v>
      </c>
      <c r="B4993" s="1">
        <v>45936</v>
      </c>
      <c r="C4993" t="s">
        <v>427</v>
      </c>
      <c r="D4993" t="s">
        <v>23</v>
      </c>
      <c r="E4993" t="s">
        <v>20</v>
      </c>
      <c r="F4993">
        <v>32737.58</v>
      </c>
      <c r="G4993">
        <v>22.57</v>
      </c>
      <c r="H4993">
        <v>10591.25</v>
      </c>
    </row>
    <row r="4994" spans="1:8">
      <c r="A4994" t="s">
        <v>5308</v>
      </c>
      <c r="B4994" s="1">
        <v>45889</v>
      </c>
      <c r="C4994" t="s">
        <v>1204</v>
      </c>
      <c r="D4994" t="s">
        <v>10</v>
      </c>
      <c r="E4994" t="s">
        <v>30</v>
      </c>
      <c r="F4994">
        <v>141784.59</v>
      </c>
      <c r="G4994">
        <v>2.91</v>
      </c>
      <c r="H4994">
        <v>54324.06</v>
      </c>
    </row>
    <row r="4995" spans="1:8">
      <c r="A4995" t="s">
        <v>5309</v>
      </c>
      <c r="B4995" s="1">
        <v>45467</v>
      </c>
      <c r="C4995" t="s">
        <v>192</v>
      </c>
      <c r="D4995" t="s">
        <v>23</v>
      </c>
      <c r="E4995" t="s">
        <v>17</v>
      </c>
      <c r="F4995">
        <v>202538.51</v>
      </c>
      <c r="G4995">
        <v>0.11</v>
      </c>
      <c r="H4995">
        <v>75812.05</v>
      </c>
    </row>
    <row r="4996" spans="1:8">
      <c r="A4996" t="s">
        <v>5310</v>
      </c>
      <c r="B4996" s="1">
        <v>45837</v>
      </c>
      <c r="C4996" t="s">
        <v>126</v>
      </c>
      <c r="D4996" t="s">
        <v>39</v>
      </c>
      <c r="E4996" t="s">
        <v>30</v>
      </c>
      <c r="F4996">
        <v>182534.94</v>
      </c>
      <c r="G4996">
        <v>2.63</v>
      </c>
      <c r="H4996">
        <v>50889.27</v>
      </c>
    </row>
    <row r="4997" spans="1:8">
      <c r="A4997" t="s">
        <v>5311</v>
      </c>
      <c r="B4997" s="1">
        <v>45298</v>
      </c>
      <c r="C4997" t="s">
        <v>378</v>
      </c>
      <c r="D4997" t="s">
        <v>23</v>
      </c>
      <c r="E4997" t="s">
        <v>30</v>
      </c>
      <c r="F4997">
        <v>167231.25</v>
      </c>
      <c r="G4997">
        <v>4.25</v>
      </c>
      <c r="H4997">
        <v>79049.19</v>
      </c>
    </row>
    <row r="4998" spans="1:8">
      <c r="A4998" t="s">
        <v>5312</v>
      </c>
      <c r="B4998" s="1">
        <v>45817</v>
      </c>
      <c r="C4998" t="s">
        <v>124</v>
      </c>
      <c r="D4998" t="s">
        <v>14</v>
      </c>
      <c r="E4998" t="s">
        <v>11</v>
      </c>
      <c r="F4998">
        <v>145439.92000000001</v>
      </c>
      <c r="G4998">
        <v>14.19</v>
      </c>
      <c r="H4998">
        <v>66522.8</v>
      </c>
    </row>
    <row r="4999" spans="1:8">
      <c r="A4999" t="s">
        <v>5313</v>
      </c>
      <c r="B4999" s="1">
        <v>45710</v>
      </c>
      <c r="C4999" t="s">
        <v>825</v>
      </c>
      <c r="D4999" t="s">
        <v>39</v>
      </c>
      <c r="E4999" t="s">
        <v>30</v>
      </c>
      <c r="F4999">
        <v>18147.759999999998</v>
      </c>
      <c r="G4999">
        <v>12.34</v>
      </c>
      <c r="H4999">
        <v>7570.08</v>
      </c>
    </row>
    <row r="5000" spans="1:8">
      <c r="A5000" t="s">
        <v>5314</v>
      </c>
      <c r="B5000" s="1">
        <v>45824</v>
      </c>
      <c r="C5000" t="s">
        <v>144</v>
      </c>
      <c r="D5000" t="s">
        <v>10</v>
      </c>
      <c r="E5000" t="s">
        <v>20</v>
      </c>
      <c r="F5000">
        <v>167381.16</v>
      </c>
      <c r="G5000">
        <v>9.06</v>
      </c>
      <c r="H5000">
        <v>87314.58</v>
      </c>
    </row>
    <row r="5001" spans="1:8">
      <c r="A5001" t="s">
        <v>5315</v>
      </c>
      <c r="B5001" s="1">
        <v>45326</v>
      </c>
      <c r="C5001" t="s">
        <v>1153</v>
      </c>
      <c r="D5001" t="s">
        <v>23</v>
      </c>
      <c r="E5001" t="s">
        <v>30</v>
      </c>
      <c r="F5001">
        <v>221403.55</v>
      </c>
      <c r="G5001">
        <v>3.1</v>
      </c>
      <c r="H5001">
        <v>76691.070000000007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1"/>
  <sheetViews>
    <sheetView workbookViewId="0"/>
  </sheetViews>
  <sheetFormatPr defaultRowHeight="14.4"/>
  <sheetData>
    <row r="1" spans="1:5">
      <c r="A1" t="s">
        <v>2</v>
      </c>
      <c r="B1" t="s">
        <v>5316</v>
      </c>
      <c r="C1" t="s">
        <v>5317</v>
      </c>
      <c r="D1" t="s">
        <v>5318</v>
      </c>
      <c r="E1" t="s">
        <v>5319</v>
      </c>
    </row>
    <row r="2" spans="1:5">
      <c r="A2" t="s">
        <v>129</v>
      </c>
      <c r="B2" t="s">
        <v>5320</v>
      </c>
      <c r="C2" t="s">
        <v>5321</v>
      </c>
      <c r="D2" t="s">
        <v>5322</v>
      </c>
      <c r="E2" s="1">
        <v>44225</v>
      </c>
    </row>
    <row r="3" spans="1:5">
      <c r="A3" t="s">
        <v>320</v>
      </c>
      <c r="B3" t="s">
        <v>5323</v>
      </c>
      <c r="C3" t="s">
        <v>5324</v>
      </c>
      <c r="D3" t="s">
        <v>5325</v>
      </c>
      <c r="E3" s="1">
        <v>44670</v>
      </c>
    </row>
    <row r="4" spans="1:5">
      <c r="A4" t="s">
        <v>231</v>
      </c>
      <c r="B4" t="s">
        <v>5326</v>
      </c>
      <c r="C4" t="s">
        <v>5327</v>
      </c>
      <c r="D4" t="s">
        <v>5328</v>
      </c>
      <c r="E4" s="1">
        <v>44510</v>
      </c>
    </row>
    <row r="5" spans="1:5">
      <c r="A5" t="s">
        <v>886</v>
      </c>
      <c r="B5" t="s">
        <v>5329</v>
      </c>
      <c r="C5" t="s">
        <v>5330</v>
      </c>
      <c r="D5" t="s">
        <v>5328</v>
      </c>
      <c r="E5" s="1">
        <v>44441</v>
      </c>
    </row>
    <row r="6" spans="1:5">
      <c r="A6" t="s">
        <v>79</v>
      </c>
      <c r="B6" t="s">
        <v>5331</v>
      </c>
      <c r="C6" t="s">
        <v>5324</v>
      </c>
      <c r="D6" t="s">
        <v>5332</v>
      </c>
      <c r="E6" s="1">
        <v>44349</v>
      </c>
    </row>
    <row r="7" spans="1:5">
      <c r="A7" t="s">
        <v>605</v>
      </c>
      <c r="B7" t="s">
        <v>5333</v>
      </c>
      <c r="C7" t="s">
        <v>5327</v>
      </c>
      <c r="D7" t="s">
        <v>5334</v>
      </c>
      <c r="E7" s="1">
        <v>44210</v>
      </c>
    </row>
    <row r="8" spans="1:5">
      <c r="A8" t="s">
        <v>498</v>
      </c>
      <c r="B8" t="s">
        <v>5335</v>
      </c>
      <c r="C8" t="s">
        <v>5321</v>
      </c>
      <c r="D8" t="s">
        <v>5334</v>
      </c>
      <c r="E8" s="1">
        <v>45522</v>
      </c>
    </row>
    <row r="9" spans="1:5">
      <c r="A9" t="s">
        <v>513</v>
      </c>
      <c r="B9" t="s">
        <v>5336</v>
      </c>
      <c r="C9" t="s">
        <v>5337</v>
      </c>
      <c r="D9" t="s">
        <v>5328</v>
      </c>
      <c r="E9" s="1">
        <v>44309</v>
      </c>
    </row>
    <row r="10" spans="1:5">
      <c r="A10" t="s">
        <v>49</v>
      </c>
      <c r="B10" t="s">
        <v>5338</v>
      </c>
      <c r="C10" t="s">
        <v>5330</v>
      </c>
      <c r="D10" t="s">
        <v>5325</v>
      </c>
      <c r="E10" s="1">
        <v>45688</v>
      </c>
    </row>
    <row r="11" spans="1:5">
      <c r="A11" t="s">
        <v>22</v>
      </c>
      <c r="B11" t="s">
        <v>5339</v>
      </c>
      <c r="C11" t="s">
        <v>5337</v>
      </c>
      <c r="D11" t="s">
        <v>5332</v>
      </c>
      <c r="E11" s="1">
        <v>44695</v>
      </c>
    </row>
    <row r="12" spans="1:5">
      <c r="A12" t="s">
        <v>471</v>
      </c>
      <c r="B12" t="s">
        <v>5340</v>
      </c>
      <c r="C12" t="s">
        <v>5330</v>
      </c>
      <c r="D12" t="s">
        <v>5332</v>
      </c>
      <c r="E12" s="1">
        <v>44346</v>
      </c>
    </row>
    <row r="13" spans="1:5">
      <c r="A13" t="s">
        <v>810</v>
      </c>
      <c r="B13" t="s">
        <v>5341</v>
      </c>
      <c r="C13" t="s">
        <v>5324</v>
      </c>
      <c r="D13" t="s">
        <v>5322</v>
      </c>
      <c r="E13" s="1">
        <v>44589</v>
      </c>
    </row>
    <row r="14" spans="1:5">
      <c r="A14" t="s">
        <v>61</v>
      </c>
      <c r="B14" t="s">
        <v>5342</v>
      </c>
      <c r="C14" t="s">
        <v>5327</v>
      </c>
      <c r="D14" t="s">
        <v>5332</v>
      </c>
      <c r="E14" s="1">
        <v>44965</v>
      </c>
    </row>
    <row r="15" spans="1:5">
      <c r="A15" t="s">
        <v>85</v>
      </c>
      <c r="B15" t="s">
        <v>5343</v>
      </c>
      <c r="C15" t="s">
        <v>5324</v>
      </c>
      <c r="D15" t="s">
        <v>5344</v>
      </c>
      <c r="E15" s="1">
        <v>45409</v>
      </c>
    </row>
    <row r="16" spans="1:5">
      <c r="A16" t="s">
        <v>926</v>
      </c>
      <c r="B16" t="s">
        <v>5345</v>
      </c>
      <c r="C16" t="s">
        <v>5321</v>
      </c>
      <c r="D16" t="s">
        <v>5325</v>
      </c>
      <c r="E16" s="1">
        <v>45316</v>
      </c>
    </row>
    <row r="17" spans="1:5">
      <c r="A17" t="s">
        <v>356</v>
      </c>
      <c r="B17" t="s">
        <v>5346</v>
      </c>
      <c r="C17" t="s">
        <v>5327</v>
      </c>
      <c r="D17" t="s">
        <v>5332</v>
      </c>
      <c r="E17" s="1">
        <v>44397</v>
      </c>
    </row>
    <row r="18" spans="1:5">
      <c r="A18" t="s">
        <v>416</v>
      </c>
      <c r="B18" t="s">
        <v>5347</v>
      </c>
      <c r="C18" t="s">
        <v>5321</v>
      </c>
      <c r="D18" t="s">
        <v>5322</v>
      </c>
      <c r="E18" s="1">
        <v>45682</v>
      </c>
    </row>
    <row r="19" spans="1:5">
      <c r="A19" t="s">
        <v>229</v>
      </c>
      <c r="B19" t="s">
        <v>5348</v>
      </c>
      <c r="C19" t="s">
        <v>5337</v>
      </c>
      <c r="D19" t="s">
        <v>5322</v>
      </c>
      <c r="E19" s="1">
        <v>44796</v>
      </c>
    </row>
    <row r="20" spans="1:5">
      <c r="A20" t="s">
        <v>169</v>
      </c>
      <c r="B20" t="s">
        <v>5349</v>
      </c>
      <c r="C20" t="s">
        <v>5330</v>
      </c>
      <c r="D20" t="s">
        <v>5328</v>
      </c>
      <c r="E20" s="1">
        <v>44583</v>
      </c>
    </row>
    <row r="21" spans="1:5">
      <c r="A21" t="s">
        <v>238</v>
      </c>
      <c r="B21" t="s">
        <v>5350</v>
      </c>
      <c r="C21" t="s">
        <v>5337</v>
      </c>
      <c r="D21" t="s">
        <v>5328</v>
      </c>
      <c r="E21" s="1">
        <v>45086</v>
      </c>
    </row>
    <row r="22" spans="1:5">
      <c r="A22" t="s">
        <v>484</v>
      </c>
      <c r="B22" t="s">
        <v>5351</v>
      </c>
      <c r="C22" t="s">
        <v>5327</v>
      </c>
      <c r="D22" t="s">
        <v>5332</v>
      </c>
      <c r="E22" s="1">
        <v>44584</v>
      </c>
    </row>
    <row r="23" spans="1:5">
      <c r="A23" t="s">
        <v>63</v>
      </c>
      <c r="B23" t="s">
        <v>5352</v>
      </c>
      <c r="C23" t="s">
        <v>5321</v>
      </c>
      <c r="D23" t="s">
        <v>5344</v>
      </c>
      <c r="E23" s="1">
        <v>45231</v>
      </c>
    </row>
    <row r="24" spans="1:5">
      <c r="A24" t="s">
        <v>334</v>
      </c>
      <c r="B24" t="s">
        <v>5353</v>
      </c>
      <c r="C24" t="s">
        <v>5327</v>
      </c>
      <c r="D24" t="s">
        <v>5344</v>
      </c>
      <c r="E24" s="1">
        <v>45485</v>
      </c>
    </row>
    <row r="25" spans="1:5">
      <c r="A25" t="s">
        <v>730</v>
      </c>
      <c r="B25" t="s">
        <v>5354</v>
      </c>
      <c r="C25" t="s">
        <v>5327</v>
      </c>
      <c r="D25" t="s">
        <v>5344</v>
      </c>
      <c r="E25" s="1">
        <v>44749</v>
      </c>
    </row>
    <row r="26" spans="1:5">
      <c r="A26" t="s">
        <v>194</v>
      </c>
      <c r="B26" t="s">
        <v>5355</v>
      </c>
      <c r="C26" t="s">
        <v>5324</v>
      </c>
      <c r="D26" t="s">
        <v>5328</v>
      </c>
      <c r="E26" s="1">
        <v>44462</v>
      </c>
    </row>
    <row r="27" spans="1:5">
      <c r="A27" t="s">
        <v>163</v>
      </c>
      <c r="B27" t="s">
        <v>5356</v>
      </c>
      <c r="C27" t="s">
        <v>5321</v>
      </c>
      <c r="D27" t="s">
        <v>5328</v>
      </c>
      <c r="E27" s="1">
        <v>45392</v>
      </c>
    </row>
    <row r="28" spans="1:5">
      <c r="A28" t="s">
        <v>227</v>
      </c>
      <c r="B28" t="s">
        <v>5357</v>
      </c>
      <c r="C28" t="s">
        <v>5324</v>
      </c>
      <c r="D28" t="s">
        <v>5322</v>
      </c>
      <c r="E28" s="1">
        <v>45459</v>
      </c>
    </row>
    <row r="29" spans="1:5">
      <c r="A29" t="s">
        <v>182</v>
      </c>
      <c r="B29" t="s">
        <v>5358</v>
      </c>
      <c r="C29" t="s">
        <v>5337</v>
      </c>
      <c r="D29" t="s">
        <v>5334</v>
      </c>
      <c r="E29" s="1">
        <v>45050</v>
      </c>
    </row>
    <row r="30" spans="1:5">
      <c r="A30" t="s">
        <v>718</v>
      </c>
      <c r="B30" t="s">
        <v>5359</v>
      </c>
      <c r="C30" t="s">
        <v>5324</v>
      </c>
      <c r="D30" t="s">
        <v>5332</v>
      </c>
      <c r="E30" s="1">
        <v>44671</v>
      </c>
    </row>
    <row r="31" spans="1:5">
      <c r="A31" t="s">
        <v>624</v>
      </c>
      <c r="B31" t="s">
        <v>5360</v>
      </c>
      <c r="C31" t="s">
        <v>5324</v>
      </c>
      <c r="D31" t="s">
        <v>5328</v>
      </c>
      <c r="E31" s="1">
        <v>44315</v>
      </c>
    </row>
    <row r="32" spans="1:5">
      <c r="A32" t="s">
        <v>603</v>
      </c>
      <c r="B32" t="s">
        <v>5361</v>
      </c>
      <c r="C32" t="s">
        <v>5330</v>
      </c>
      <c r="D32" t="s">
        <v>5334</v>
      </c>
      <c r="E32" s="1">
        <v>45097</v>
      </c>
    </row>
    <row r="33" spans="1:5">
      <c r="A33" t="s">
        <v>1043</v>
      </c>
      <c r="B33" t="s">
        <v>5362</v>
      </c>
      <c r="C33" t="s">
        <v>5324</v>
      </c>
      <c r="D33" t="s">
        <v>5328</v>
      </c>
      <c r="E33" s="1">
        <v>44904</v>
      </c>
    </row>
    <row r="34" spans="1:5">
      <c r="A34" t="s">
        <v>667</v>
      </c>
      <c r="B34" t="s">
        <v>5363</v>
      </c>
      <c r="C34" t="s">
        <v>5337</v>
      </c>
      <c r="D34" t="s">
        <v>5328</v>
      </c>
      <c r="E34" s="1">
        <v>44575</v>
      </c>
    </row>
    <row r="35" spans="1:5">
      <c r="A35" t="s">
        <v>636</v>
      </c>
      <c r="B35" t="s">
        <v>5364</v>
      </c>
      <c r="C35" t="s">
        <v>5327</v>
      </c>
      <c r="D35" t="s">
        <v>5334</v>
      </c>
      <c r="E35" s="1">
        <v>44315</v>
      </c>
    </row>
    <row r="36" spans="1:5">
      <c r="A36" t="s">
        <v>1108</v>
      </c>
      <c r="B36" t="s">
        <v>5365</v>
      </c>
      <c r="C36" t="s">
        <v>5321</v>
      </c>
      <c r="D36" t="s">
        <v>5332</v>
      </c>
      <c r="E36" s="1">
        <v>44903</v>
      </c>
    </row>
    <row r="37" spans="1:5">
      <c r="A37" t="s">
        <v>799</v>
      </c>
      <c r="B37" t="s">
        <v>5366</v>
      </c>
      <c r="C37" t="s">
        <v>5337</v>
      </c>
      <c r="D37" t="s">
        <v>5344</v>
      </c>
      <c r="E37" s="1">
        <v>44993</v>
      </c>
    </row>
    <row r="38" spans="1:5">
      <c r="A38" t="s">
        <v>592</v>
      </c>
      <c r="B38" t="s">
        <v>5367</v>
      </c>
      <c r="C38" t="s">
        <v>5321</v>
      </c>
      <c r="D38" t="s">
        <v>5322</v>
      </c>
      <c r="E38" s="1">
        <v>44780</v>
      </c>
    </row>
    <row r="39" spans="1:5">
      <c r="A39" t="s">
        <v>260</v>
      </c>
      <c r="B39" t="s">
        <v>5368</v>
      </c>
      <c r="C39" t="s">
        <v>5327</v>
      </c>
      <c r="D39" t="s">
        <v>5334</v>
      </c>
      <c r="E39" s="1">
        <v>45051</v>
      </c>
    </row>
    <row r="40" spans="1:5">
      <c r="A40" t="s">
        <v>322</v>
      </c>
      <c r="B40" t="s">
        <v>5369</v>
      </c>
      <c r="C40" t="s">
        <v>5321</v>
      </c>
      <c r="D40" t="s">
        <v>5334</v>
      </c>
      <c r="E40" s="1">
        <v>45258</v>
      </c>
    </row>
    <row r="41" spans="1:5">
      <c r="A41" t="s">
        <v>905</v>
      </c>
      <c r="B41" t="s">
        <v>5370</v>
      </c>
      <c r="C41" t="s">
        <v>5324</v>
      </c>
      <c r="D41" t="s">
        <v>5344</v>
      </c>
      <c r="E41" s="1">
        <v>45560</v>
      </c>
    </row>
    <row r="42" spans="1:5">
      <c r="A42" t="s">
        <v>790</v>
      </c>
      <c r="B42" t="s">
        <v>5371</v>
      </c>
      <c r="C42" t="s">
        <v>5337</v>
      </c>
      <c r="D42" t="s">
        <v>5332</v>
      </c>
      <c r="E42" s="1">
        <v>44970</v>
      </c>
    </row>
    <row r="43" spans="1:5">
      <c r="A43" t="s">
        <v>1247</v>
      </c>
      <c r="B43" t="s">
        <v>5372</v>
      </c>
      <c r="C43" t="s">
        <v>5337</v>
      </c>
      <c r="D43" t="s">
        <v>5344</v>
      </c>
      <c r="E43" s="1">
        <v>45245</v>
      </c>
    </row>
    <row r="44" spans="1:5">
      <c r="A44" t="s">
        <v>439</v>
      </c>
      <c r="B44" t="s">
        <v>5373</v>
      </c>
      <c r="C44" t="s">
        <v>5327</v>
      </c>
      <c r="D44" t="s">
        <v>5322</v>
      </c>
      <c r="E44" s="1">
        <v>45671</v>
      </c>
    </row>
    <row r="45" spans="1:5">
      <c r="A45" t="s">
        <v>19</v>
      </c>
      <c r="B45" t="s">
        <v>5374</v>
      </c>
      <c r="C45" t="s">
        <v>5321</v>
      </c>
      <c r="D45" t="s">
        <v>5328</v>
      </c>
      <c r="E45" s="1">
        <v>44355</v>
      </c>
    </row>
    <row r="46" spans="1:5">
      <c r="A46" t="s">
        <v>73</v>
      </c>
      <c r="B46" t="s">
        <v>5375</v>
      </c>
      <c r="C46" t="s">
        <v>5337</v>
      </c>
      <c r="D46" t="s">
        <v>5328</v>
      </c>
      <c r="E46" s="1">
        <v>45639</v>
      </c>
    </row>
    <row r="47" spans="1:5">
      <c r="A47" t="s">
        <v>271</v>
      </c>
      <c r="B47" t="s">
        <v>5376</v>
      </c>
      <c r="C47" t="s">
        <v>5321</v>
      </c>
      <c r="D47" t="s">
        <v>5344</v>
      </c>
      <c r="E47" s="1">
        <v>44873</v>
      </c>
    </row>
    <row r="48" spans="1:5">
      <c r="A48" t="s">
        <v>647</v>
      </c>
      <c r="B48" t="s">
        <v>5377</v>
      </c>
      <c r="C48" t="s">
        <v>5327</v>
      </c>
      <c r="D48" t="s">
        <v>5332</v>
      </c>
      <c r="E48" s="1">
        <v>44522</v>
      </c>
    </row>
    <row r="49" spans="1:5">
      <c r="A49" t="s">
        <v>411</v>
      </c>
      <c r="B49" t="s">
        <v>5378</v>
      </c>
      <c r="C49" t="s">
        <v>5324</v>
      </c>
      <c r="D49" t="s">
        <v>5332</v>
      </c>
      <c r="E49" s="1">
        <v>45679</v>
      </c>
    </row>
    <row r="50" spans="1:5">
      <c r="A50" t="s">
        <v>477</v>
      </c>
      <c r="B50" t="s">
        <v>5379</v>
      </c>
      <c r="C50" t="s">
        <v>5337</v>
      </c>
      <c r="D50" t="s">
        <v>5328</v>
      </c>
      <c r="E50" s="1">
        <v>44331</v>
      </c>
    </row>
    <row r="51" spans="1:5">
      <c r="A51" t="s">
        <v>277</v>
      </c>
      <c r="B51" t="s">
        <v>5380</v>
      </c>
      <c r="C51" t="s">
        <v>5324</v>
      </c>
      <c r="D51" t="s">
        <v>5334</v>
      </c>
      <c r="E51" s="1">
        <v>45401</v>
      </c>
    </row>
    <row r="52" spans="1:5">
      <c r="A52" t="s">
        <v>573</v>
      </c>
      <c r="B52" t="s">
        <v>5381</v>
      </c>
      <c r="C52" t="s">
        <v>5330</v>
      </c>
      <c r="D52" t="s">
        <v>5325</v>
      </c>
      <c r="E52" s="1">
        <v>45608</v>
      </c>
    </row>
    <row r="53" spans="1:5">
      <c r="A53" t="s">
        <v>124</v>
      </c>
      <c r="B53" t="s">
        <v>5382</v>
      </c>
      <c r="C53" t="s">
        <v>5337</v>
      </c>
      <c r="D53" t="s">
        <v>5322</v>
      </c>
      <c r="E53" s="1">
        <v>45409</v>
      </c>
    </row>
    <row r="54" spans="1:5">
      <c r="A54" t="s">
        <v>590</v>
      </c>
      <c r="B54" t="s">
        <v>5383</v>
      </c>
      <c r="C54" t="s">
        <v>5324</v>
      </c>
      <c r="D54" t="s">
        <v>5334</v>
      </c>
      <c r="E54" s="1">
        <v>44218</v>
      </c>
    </row>
    <row r="55" spans="1:5">
      <c r="A55" t="s">
        <v>683</v>
      </c>
      <c r="B55" t="s">
        <v>5384</v>
      </c>
      <c r="C55" t="s">
        <v>5327</v>
      </c>
      <c r="D55" t="s">
        <v>5328</v>
      </c>
      <c r="E55" s="1">
        <v>45389</v>
      </c>
    </row>
    <row r="56" spans="1:5">
      <c r="A56" t="s">
        <v>442</v>
      </c>
      <c r="B56" t="s">
        <v>5385</v>
      </c>
      <c r="C56" t="s">
        <v>5321</v>
      </c>
      <c r="D56" t="s">
        <v>5322</v>
      </c>
      <c r="E56" s="1">
        <v>44313</v>
      </c>
    </row>
    <row r="57" spans="1:5">
      <c r="A57" t="s">
        <v>1381</v>
      </c>
      <c r="B57" t="s">
        <v>5386</v>
      </c>
      <c r="C57" t="s">
        <v>5337</v>
      </c>
      <c r="D57" t="s">
        <v>5325</v>
      </c>
      <c r="E57" s="1">
        <v>45534</v>
      </c>
    </row>
    <row r="58" spans="1:5">
      <c r="A58" t="s">
        <v>196</v>
      </c>
      <c r="B58" t="s">
        <v>5387</v>
      </c>
      <c r="C58" t="s">
        <v>5321</v>
      </c>
      <c r="D58" t="s">
        <v>5334</v>
      </c>
      <c r="E58" s="1">
        <v>45376</v>
      </c>
    </row>
    <row r="59" spans="1:5">
      <c r="A59" t="s">
        <v>301</v>
      </c>
      <c r="B59" t="s">
        <v>5388</v>
      </c>
      <c r="C59" t="s">
        <v>5337</v>
      </c>
      <c r="D59" t="s">
        <v>5332</v>
      </c>
      <c r="E59" s="1">
        <v>45323</v>
      </c>
    </row>
    <row r="60" spans="1:5">
      <c r="A60" t="s">
        <v>252</v>
      </c>
      <c r="B60" t="s">
        <v>5389</v>
      </c>
      <c r="C60" t="s">
        <v>5321</v>
      </c>
      <c r="D60" t="s">
        <v>5332</v>
      </c>
      <c r="E60" s="1">
        <v>45668</v>
      </c>
    </row>
    <row r="61" spans="1:5">
      <c r="A61" t="s">
        <v>1177</v>
      </c>
      <c r="B61" t="s">
        <v>5390</v>
      </c>
      <c r="C61" t="s">
        <v>5337</v>
      </c>
      <c r="D61" t="s">
        <v>5332</v>
      </c>
      <c r="E61" s="1">
        <v>45223</v>
      </c>
    </row>
    <row r="62" spans="1:5">
      <c r="A62" t="s">
        <v>503</v>
      </c>
      <c r="B62" t="s">
        <v>5391</v>
      </c>
      <c r="C62" t="s">
        <v>5324</v>
      </c>
      <c r="D62" t="s">
        <v>5328</v>
      </c>
      <c r="E62" s="1">
        <v>44919</v>
      </c>
    </row>
    <row r="63" spans="1:5">
      <c r="A63" t="s">
        <v>311</v>
      </c>
      <c r="B63" t="s">
        <v>5392</v>
      </c>
      <c r="C63" t="s">
        <v>5337</v>
      </c>
      <c r="D63" t="s">
        <v>5332</v>
      </c>
      <c r="E63" s="1">
        <v>44776</v>
      </c>
    </row>
    <row r="64" spans="1:5">
      <c r="A64" t="s">
        <v>529</v>
      </c>
      <c r="B64" t="s">
        <v>5393</v>
      </c>
      <c r="C64" t="s">
        <v>5330</v>
      </c>
      <c r="D64" t="s">
        <v>5328</v>
      </c>
      <c r="E64" s="1">
        <v>44612</v>
      </c>
    </row>
    <row r="65" spans="1:5">
      <c r="A65" t="s">
        <v>34</v>
      </c>
      <c r="B65" t="s">
        <v>5394</v>
      </c>
      <c r="C65" t="s">
        <v>5330</v>
      </c>
      <c r="D65" t="s">
        <v>5334</v>
      </c>
      <c r="E65" s="1">
        <v>44330</v>
      </c>
    </row>
    <row r="66" spans="1:5">
      <c r="A66" t="s">
        <v>825</v>
      </c>
      <c r="B66" t="s">
        <v>5395</v>
      </c>
      <c r="C66" t="s">
        <v>5327</v>
      </c>
      <c r="D66" t="s">
        <v>5328</v>
      </c>
      <c r="E66" s="1">
        <v>45351</v>
      </c>
    </row>
    <row r="67" spans="1:5">
      <c r="A67" t="s">
        <v>133</v>
      </c>
      <c r="B67" t="s">
        <v>5396</v>
      </c>
      <c r="C67" t="s">
        <v>5327</v>
      </c>
      <c r="D67" t="s">
        <v>5328</v>
      </c>
      <c r="E67" s="1">
        <v>45517</v>
      </c>
    </row>
    <row r="68" spans="1:5">
      <c r="A68" t="s">
        <v>615</v>
      </c>
      <c r="B68" t="s">
        <v>5397</v>
      </c>
      <c r="C68" t="s">
        <v>5327</v>
      </c>
      <c r="D68" t="s">
        <v>5325</v>
      </c>
      <c r="E68" s="1">
        <v>44534</v>
      </c>
    </row>
    <row r="69" spans="1:5">
      <c r="A69" t="s">
        <v>450</v>
      </c>
      <c r="B69" t="s">
        <v>5398</v>
      </c>
      <c r="C69" t="s">
        <v>5337</v>
      </c>
      <c r="D69" t="s">
        <v>5328</v>
      </c>
      <c r="E69" s="1">
        <v>45227</v>
      </c>
    </row>
    <row r="70" spans="1:5">
      <c r="A70" t="s">
        <v>522</v>
      </c>
      <c r="B70" t="s">
        <v>5399</v>
      </c>
      <c r="C70" t="s">
        <v>5324</v>
      </c>
      <c r="D70" t="s">
        <v>5334</v>
      </c>
      <c r="E70" s="1">
        <v>44434</v>
      </c>
    </row>
    <row r="71" spans="1:5">
      <c r="A71" t="s">
        <v>610</v>
      </c>
      <c r="B71" t="s">
        <v>5400</v>
      </c>
      <c r="C71" t="s">
        <v>5330</v>
      </c>
      <c r="D71" t="s">
        <v>5344</v>
      </c>
      <c r="E71" s="1">
        <v>45215</v>
      </c>
    </row>
    <row r="72" spans="1:5">
      <c r="A72" t="s">
        <v>59</v>
      </c>
      <c r="B72" t="s">
        <v>5401</v>
      </c>
      <c r="C72" t="s">
        <v>5327</v>
      </c>
      <c r="D72" t="s">
        <v>5322</v>
      </c>
      <c r="E72" s="1">
        <v>45443</v>
      </c>
    </row>
    <row r="73" spans="1:5">
      <c r="A73" t="s">
        <v>391</v>
      </c>
      <c r="B73" t="s">
        <v>5402</v>
      </c>
      <c r="C73" t="s">
        <v>5327</v>
      </c>
      <c r="D73" t="s">
        <v>5332</v>
      </c>
      <c r="E73" s="1">
        <v>44311</v>
      </c>
    </row>
    <row r="74" spans="1:5">
      <c r="A74" t="s">
        <v>842</v>
      </c>
      <c r="B74" t="s">
        <v>5403</v>
      </c>
      <c r="C74" t="s">
        <v>5324</v>
      </c>
      <c r="D74" t="s">
        <v>5334</v>
      </c>
      <c r="E74" s="1">
        <v>44792</v>
      </c>
    </row>
    <row r="75" spans="1:5">
      <c r="A75" t="s">
        <v>575</v>
      </c>
      <c r="B75" t="s">
        <v>5404</v>
      </c>
      <c r="C75" t="s">
        <v>5321</v>
      </c>
      <c r="D75" t="s">
        <v>5328</v>
      </c>
      <c r="E75" s="1">
        <v>45430</v>
      </c>
    </row>
    <row r="76" spans="1:5">
      <c r="A76" t="s">
        <v>350</v>
      </c>
      <c r="B76" t="s">
        <v>5405</v>
      </c>
      <c r="C76" t="s">
        <v>5330</v>
      </c>
      <c r="D76" t="s">
        <v>5344</v>
      </c>
      <c r="E76" s="1">
        <v>45109</v>
      </c>
    </row>
    <row r="77" spans="1:5">
      <c r="A77" t="s">
        <v>1234</v>
      </c>
      <c r="B77" t="s">
        <v>5406</v>
      </c>
      <c r="C77" t="s">
        <v>5324</v>
      </c>
      <c r="D77" t="s">
        <v>5334</v>
      </c>
      <c r="E77" s="1">
        <v>44470</v>
      </c>
    </row>
    <row r="78" spans="1:5">
      <c r="A78" t="s">
        <v>295</v>
      </c>
      <c r="B78" t="s">
        <v>5407</v>
      </c>
      <c r="C78" t="s">
        <v>5330</v>
      </c>
      <c r="D78" t="s">
        <v>5334</v>
      </c>
      <c r="E78" s="1">
        <v>44273</v>
      </c>
    </row>
    <row r="79" spans="1:5">
      <c r="A79" t="s">
        <v>75</v>
      </c>
      <c r="B79" t="s">
        <v>5408</v>
      </c>
      <c r="C79" t="s">
        <v>5327</v>
      </c>
      <c r="D79" t="s">
        <v>5344</v>
      </c>
      <c r="E79" s="1">
        <v>44251</v>
      </c>
    </row>
    <row r="80" spans="1:5">
      <c r="A80" t="s">
        <v>1204</v>
      </c>
      <c r="B80" t="s">
        <v>5409</v>
      </c>
      <c r="C80" t="s">
        <v>5337</v>
      </c>
      <c r="D80" t="s">
        <v>5332</v>
      </c>
      <c r="E80" s="1">
        <v>44348</v>
      </c>
    </row>
    <row r="81" spans="1:5">
      <c r="A81" t="s">
        <v>146</v>
      </c>
      <c r="B81" t="s">
        <v>5410</v>
      </c>
      <c r="C81" t="s">
        <v>5327</v>
      </c>
      <c r="D81" t="s">
        <v>5322</v>
      </c>
      <c r="E81" s="1">
        <v>45011</v>
      </c>
    </row>
    <row r="82" spans="1:5">
      <c r="A82" t="s">
        <v>447</v>
      </c>
      <c r="B82" t="s">
        <v>5411</v>
      </c>
      <c r="C82" t="s">
        <v>5327</v>
      </c>
      <c r="D82" t="s">
        <v>5322</v>
      </c>
      <c r="E82" s="1">
        <v>45222</v>
      </c>
    </row>
    <row r="83" spans="1:5">
      <c r="A83" t="s">
        <v>224</v>
      </c>
      <c r="B83" t="s">
        <v>5412</v>
      </c>
      <c r="C83" t="s">
        <v>5330</v>
      </c>
      <c r="D83" t="s">
        <v>5325</v>
      </c>
      <c r="E83" s="1">
        <v>45329</v>
      </c>
    </row>
    <row r="84" spans="1:5">
      <c r="A84" t="s">
        <v>249</v>
      </c>
      <c r="B84" t="s">
        <v>5413</v>
      </c>
      <c r="C84" t="s">
        <v>5330</v>
      </c>
      <c r="D84" t="s">
        <v>5322</v>
      </c>
      <c r="E84" s="1">
        <v>44488</v>
      </c>
    </row>
    <row r="85" spans="1:5">
      <c r="A85" t="s">
        <v>1207</v>
      </c>
      <c r="B85" t="s">
        <v>5414</v>
      </c>
      <c r="C85" t="s">
        <v>5327</v>
      </c>
      <c r="D85" t="s">
        <v>5334</v>
      </c>
      <c r="E85" s="1">
        <v>45653</v>
      </c>
    </row>
    <row r="86" spans="1:5">
      <c r="A86" t="s">
        <v>638</v>
      </c>
      <c r="B86" t="s">
        <v>5415</v>
      </c>
      <c r="C86" t="s">
        <v>5330</v>
      </c>
      <c r="D86" t="s">
        <v>5328</v>
      </c>
      <c r="E86" s="1">
        <v>45392</v>
      </c>
    </row>
    <row r="87" spans="1:5">
      <c r="A87" t="s">
        <v>67</v>
      </c>
      <c r="B87" t="s">
        <v>5416</v>
      </c>
      <c r="C87" t="s">
        <v>5321</v>
      </c>
      <c r="D87" t="s">
        <v>5334</v>
      </c>
      <c r="E87" s="1">
        <v>44906</v>
      </c>
    </row>
    <row r="88" spans="1:5">
      <c r="A88" t="s">
        <v>317</v>
      </c>
      <c r="B88" t="s">
        <v>5417</v>
      </c>
      <c r="C88" t="s">
        <v>5324</v>
      </c>
      <c r="D88" t="s">
        <v>5325</v>
      </c>
      <c r="E88" s="1">
        <v>44907</v>
      </c>
    </row>
    <row r="89" spans="1:5">
      <c r="A89" t="s">
        <v>41</v>
      </c>
      <c r="B89" t="s">
        <v>5418</v>
      </c>
      <c r="C89" t="s">
        <v>5321</v>
      </c>
      <c r="D89" t="s">
        <v>5328</v>
      </c>
      <c r="E89" s="1">
        <v>44300</v>
      </c>
    </row>
    <row r="90" spans="1:5">
      <c r="A90" t="s">
        <v>385</v>
      </c>
      <c r="B90" t="s">
        <v>5419</v>
      </c>
      <c r="C90" t="s">
        <v>5337</v>
      </c>
      <c r="D90" t="s">
        <v>5334</v>
      </c>
      <c r="E90" s="1">
        <v>45278</v>
      </c>
    </row>
    <row r="91" spans="1:5">
      <c r="A91" t="s">
        <v>95</v>
      </c>
      <c r="B91" t="s">
        <v>5420</v>
      </c>
      <c r="C91" t="s">
        <v>5327</v>
      </c>
      <c r="D91" t="s">
        <v>5344</v>
      </c>
      <c r="E91" s="1">
        <v>45341</v>
      </c>
    </row>
    <row r="92" spans="1:5">
      <c r="A92" t="s">
        <v>954</v>
      </c>
      <c r="B92" t="s">
        <v>5421</v>
      </c>
      <c r="C92" t="s">
        <v>5327</v>
      </c>
      <c r="D92" t="s">
        <v>5334</v>
      </c>
      <c r="E92" s="1">
        <v>45262</v>
      </c>
    </row>
    <row r="93" spans="1:5">
      <c r="A93" t="s">
        <v>16</v>
      </c>
      <c r="B93" t="s">
        <v>5422</v>
      </c>
      <c r="C93" t="s">
        <v>5321</v>
      </c>
      <c r="D93" t="s">
        <v>5334</v>
      </c>
      <c r="E93" s="1">
        <v>44282</v>
      </c>
    </row>
    <row r="94" spans="1:5">
      <c r="A94" t="s">
        <v>291</v>
      </c>
      <c r="B94" t="s">
        <v>5423</v>
      </c>
      <c r="C94" t="s">
        <v>5324</v>
      </c>
      <c r="D94" t="s">
        <v>5344</v>
      </c>
      <c r="E94" s="1">
        <v>44686</v>
      </c>
    </row>
    <row r="95" spans="1:5">
      <c r="A95" t="s">
        <v>158</v>
      </c>
      <c r="B95" t="s">
        <v>5424</v>
      </c>
      <c r="C95" t="s">
        <v>5330</v>
      </c>
      <c r="D95" t="s">
        <v>5344</v>
      </c>
      <c r="E95" s="1">
        <v>44749</v>
      </c>
    </row>
    <row r="96" spans="1:5">
      <c r="A96" t="s">
        <v>190</v>
      </c>
      <c r="B96" t="s">
        <v>5425</v>
      </c>
      <c r="C96" t="s">
        <v>5337</v>
      </c>
      <c r="D96" t="s">
        <v>5328</v>
      </c>
      <c r="E96" s="1">
        <v>45011</v>
      </c>
    </row>
    <row r="97" spans="1:5">
      <c r="A97" t="s">
        <v>207</v>
      </c>
      <c r="B97" t="s">
        <v>5426</v>
      </c>
      <c r="C97" t="s">
        <v>5330</v>
      </c>
      <c r="D97" t="s">
        <v>5328</v>
      </c>
      <c r="E97" s="1">
        <v>45361</v>
      </c>
    </row>
    <row r="98" spans="1:5">
      <c r="A98" t="s">
        <v>117</v>
      </c>
      <c r="B98" t="s">
        <v>5427</v>
      </c>
      <c r="C98" t="s">
        <v>5324</v>
      </c>
      <c r="D98" t="s">
        <v>5328</v>
      </c>
      <c r="E98" s="1">
        <v>44444</v>
      </c>
    </row>
    <row r="99" spans="1:5">
      <c r="A99" t="s">
        <v>161</v>
      </c>
      <c r="B99" t="s">
        <v>5428</v>
      </c>
      <c r="C99" t="s">
        <v>5327</v>
      </c>
      <c r="D99" t="s">
        <v>5332</v>
      </c>
      <c r="E99" s="1">
        <v>45167</v>
      </c>
    </row>
    <row r="100" spans="1:5">
      <c r="A100" t="s">
        <v>198</v>
      </c>
      <c r="B100" t="s">
        <v>5429</v>
      </c>
      <c r="C100" t="s">
        <v>5337</v>
      </c>
      <c r="D100" t="s">
        <v>5328</v>
      </c>
      <c r="E100" s="1">
        <v>44327</v>
      </c>
    </row>
    <row r="101" spans="1:5">
      <c r="A101" t="s">
        <v>77</v>
      </c>
      <c r="B101" t="s">
        <v>5430</v>
      </c>
      <c r="C101" t="s">
        <v>5321</v>
      </c>
      <c r="D101" t="s">
        <v>5328</v>
      </c>
      <c r="E101" s="1">
        <v>44832</v>
      </c>
    </row>
    <row r="102" spans="1:5">
      <c r="A102" t="s">
        <v>89</v>
      </c>
      <c r="B102" t="s">
        <v>5431</v>
      </c>
      <c r="C102" t="s">
        <v>5337</v>
      </c>
      <c r="D102" t="s">
        <v>5328</v>
      </c>
      <c r="E102" s="1">
        <v>45618</v>
      </c>
    </row>
    <row r="103" spans="1:5">
      <c r="A103" t="s">
        <v>775</v>
      </c>
      <c r="B103" t="s">
        <v>5432</v>
      </c>
      <c r="C103" t="s">
        <v>5327</v>
      </c>
      <c r="D103" t="s">
        <v>5332</v>
      </c>
      <c r="E103" s="1">
        <v>44370</v>
      </c>
    </row>
    <row r="104" spans="1:5">
      <c r="A104" t="s">
        <v>268</v>
      </c>
      <c r="B104" t="s">
        <v>5433</v>
      </c>
      <c r="C104" t="s">
        <v>5327</v>
      </c>
      <c r="D104" t="s">
        <v>5332</v>
      </c>
      <c r="E104" s="1">
        <v>44954</v>
      </c>
    </row>
    <row r="105" spans="1:5">
      <c r="A105" t="s">
        <v>273</v>
      </c>
      <c r="B105" t="s">
        <v>5434</v>
      </c>
      <c r="C105" t="s">
        <v>5330</v>
      </c>
      <c r="D105" t="s">
        <v>5332</v>
      </c>
      <c r="E105" s="1">
        <v>45502</v>
      </c>
    </row>
    <row r="106" spans="1:5">
      <c r="A106" t="s">
        <v>309</v>
      </c>
      <c r="B106" t="s">
        <v>5435</v>
      </c>
      <c r="C106" t="s">
        <v>5321</v>
      </c>
      <c r="D106" t="s">
        <v>5322</v>
      </c>
      <c r="E106" s="1">
        <v>44322</v>
      </c>
    </row>
    <row r="107" spans="1:5">
      <c r="A107" t="s">
        <v>38</v>
      </c>
      <c r="B107" t="s">
        <v>5436</v>
      </c>
      <c r="C107" t="s">
        <v>5330</v>
      </c>
      <c r="D107" t="s">
        <v>5322</v>
      </c>
      <c r="E107" s="1">
        <v>45220</v>
      </c>
    </row>
    <row r="108" spans="1:5">
      <c r="A108" t="s">
        <v>154</v>
      </c>
      <c r="B108" t="s">
        <v>5437</v>
      </c>
      <c r="C108" t="s">
        <v>5327</v>
      </c>
      <c r="D108" t="s">
        <v>5334</v>
      </c>
      <c r="E108" s="1">
        <v>44587</v>
      </c>
    </row>
    <row r="109" spans="1:5">
      <c r="A109" t="s">
        <v>1046</v>
      </c>
      <c r="B109" t="s">
        <v>5438</v>
      </c>
      <c r="C109" t="s">
        <v>5330</v>
      </c>
      <c r="D109" t="s">
        <v>5332</v>
      </c>
      <c r="E109" s="1">
        <v>45362</v>
      </c>
    </row>
    <row r="110" spans="1:5">
      <c r="A110" t="s">
        <v>486</v>
      </c>
      <c r="B110" t="s">
        <v>5439</v>
      </c>
      <c r="C110" t="s">
        <v>5330</v>
      </c>
      <c r="D110" t="s">
        <v>5322</v>
      </c>
      <c r="E110" s="1">
        <v>44244</v>
      </c>
    </row>
    <row r="111" spans="1:5">
      <c r="A111" t="s">
        <v>631</v>
      </c>
      <c r="B111" t="s">
        <v>5440</v>
      </c>
      <c r="C111" t="s">
        <v>5330</v>
      </c>
      <c r="D111" t="s">
        <v>5328</v>
      </c>
      <c r="E111" s="1">
        <v>44975</v>
      </c>
    </row>
    <row r="112" spans="1:5">
      <c r="A112" t="s">
        <v>979</v>
      </c>
      <c r="B112" t="s">
        <v>5441</v>
      </c>
      <c r="C112" t="s">
        <v>5327</v>
      </c>
      <c r="D112" t="s">
        <v>5325</v>
      </c>
      <c r="E112" s="1">
        <v>45419</v>
      </c>
    </row>
    <row r="113" spans="1:5">
      <c r="A113" t="s">
        <v>628</v>
      </c>
      <c r="B113" t="s">
        <v>5442</v>
      </c>
      <c r="C113" t="s">
        <v>5337</v>
      </c>
      <c r="D113" t="s">
        <v>5332</v>
      </c>
      <c r="E113" s="1">
        <v>44978</v>
      </c>
    </row>
    <row r="114" spans="1:5">
      <c r="A114" t="s">
        <v>577</v>
      </c>
      <c r="B114" t="s">
        <v>5443</v>
      </c>
      <c r="C114" t="s">
        <v>5321</v>
      </c>
      <c r="D114" t="s">
        <v>5322</v>
      </c>
      <c r="E114" s="1">
        <v>45527</v>
      </c>
    </row>
    <row r="115" spans="1:5">
      <c r="A115" t="s">
        <v>144</v>
      </c>
      <c r="B115" t="s">
        <v>5444</v>
      </c>
      <c r="C115" t="s">
        <v>5321</v>
      </c>
      <c r="D115" t="s">
        <v>5334</v>
      </c>
      <c r="E115" s="1">
        <v>44587</v>
      </c>
    </row>
    <row r="116" spans="1:5">
      <c r="A116" t="s">
        <v>9</v>
      </c>
      <c r="B116" t="s">
        <v>5445</v>
      </c>
      <c r="C116" t="s">
        <v>5324</v>
      </c>
      <c r="D116" t="s">
        <v>5332</v>
      </c>
      <c r="E116" s="1">
        <v>45285</v>
      </c>
    </row>
    <row r="117" spans="1:5">
      <c r="A117" t="s">
        <v>156</v>
      </c>
      <c r="B117" t="s">
        <v>5446</v>
      </c>
      <c r="C117" t="s">
        <v>5321</v>
      </c>
      <c r="D117" t="s">
        <v>5334</v>
      </c>
      <c r="E117" s="1">
        <v>44732</v>
      </c>
    </row>
    <row r="118" spans="1:5">
      <c r="A118" t="s">
        <v>403</v>
      </c>
      <c r="B118" t="s">
        <v>5447</v>
      </c>
      <c r="C118" t="s">
        <v>5337</v>
      </c>
      <c r="D118" t="s">
        <v>5325</v>
      </c>
      <c r="E118" s="1">
        <v>45509</v>
      </c>
    </row>
    <row r="119" spans="1:5">
      <c r="A119" t="s">
        <v>215</v>
      </c>
      <c r="B119" t="s">
        <v>5448</v>
      </c>
      <c r="C119" t="s">
        <v>5321</v>
      </c>
      <c r="D119" t="s">
        <v>5325</v>
      </c>
      <c r="E119" s="1">
        <v>44655</v>
      </c>
    </row>
    <row r="120" spans="1:5">
      <c r="A120" t="s">
        <v>361</v>
      </c>
      <c r="B120" t="s">
        <v>5449</v>
      </c>
      <c r="C120" t="s">
        <v>5327</v>
      </c>
      <c r="D120" t="s">
        <v>5325</v>
      </c>
      <c r="E120" s="1">
        <v>44723</v>
      </c>
    </row>
    <row r="121" spans="1:5">
      <c r="A121" t="s">
        <v>36</v>
      </c>
      <c r="B121" t="s">
        <v>5450</v>
      </c>
      <c r="C121" t="s">
        <v>5330</v>
      </c>
      <c r="D121" t="s">
        <v>5344</v>
      </c>
      <c r="E121" s="1">
        <v>45198</v>
      </c>
    </row>
    <row r="122" spans="1:5">
      <c r="A122" t="s">
        <v>516</v>
      </c>
      <c r="B122" t="s">
        <v>5451</v>
      </c>
      <c r="C122" t="s">
        <v>5330</v>
      </c>
      <c r="D122" t="s">
        <v>5344</v>
      </c>
      <c r="E122" s="1">
        <v>45102</v>
      </c>
    </row>
    <row r="123" spans="1:5">
      <c r="A123" t="s">
        <v>964</v>
      </c>
      <c r="B123" t="s">
        <v>5452</v>
      </c>
      <c r="C123" t="s">
        <v>5337</v>
      </c>
      <c r="D123" t="s">
        <v>5334</v>
      </c>
      <c r="E123" s="1">
        <v>45154</v>
      </c>
    </row>
    <row r="124" spans="1:5">
      <c r="A124" t="s">
        <v>408</v>
      </c>
      <c r="B124" t="s">
        <v>5453</v>
      </c>
      <c r="C124" t="s">
        <v>5327</v>
      </c>
      <c r="D124" t="s">
        <v>5344</v>
      </c>
      <c r="E124" s="1">
        <v>44248</v>
      </c>
    </row>
    <row r="125" spans="1:5">
      <c r="A125" t="s">
        <v>1180</v>
      </c>
      <c r="B125" t="s">
        <v>5454</v>
      </c>
      <c r="C125" t="s">
        <v>5337</v>
      </c>
      <c r="D125" t="s">
        <v>5322</v>
      </c>
      <c r="E125" s="1">
        <v>45615</v>
      </c>
    </row>
    <row r="126" spans="1:5">
      <c r="A126" t="s">
        <v>496</v>
      </c>
      <c r="B126" t="s">
        <v>5455</v>
      </c>
      <c r="C126" t="s">
        <v>5337</v>
      </c>
      <c r="D126" t="s">
        <v>5322</v>
      </c>
      <c r="E126" s="1">
        <v>45250</v>
      </c>
    </row>
    <row r="127" spans="1:5">
      <c r="A127" t="s">
        <v>907</v>
      </c>
      <c r="B127" t="s">
        <v>5456</v>
      </c>
      <c r="C127" t="s">
        <v>5330</v>
      </c>
      <c r="D127" t="s">
        <v>5322</v>
      </c>
      <c r="E127" s="1">
        <v>45471</v>
      </c>
    </row>
    <row r="128" spans="1:5">
      <c r="A128" t="s">
        <v>45</v>
      </c>
      <c r="B128" t="s">
        <v>5457</v>
      </c>
      <c r="C128" t="s">
        <v>5324</v>
      </c>
      <c r="D128" t="s">
        <v>5334</v>
      </c>
      <c r="E128" s="1">
        <v>45374</v>
      </c>
    </row>
    <row r="129" spans="1:5">
      <c r="A129" t="s">
        <v>200</v>
      </c>
      <c r="B129" t="s">
        <v>5458</v>
      </c>
      <c r="C129" t="s">
        <v>5321</v>
      </c>
      <c r="D129" t="s">
        <v>5322</v>
      </c>
      <c r="E129" s="1">
        <v>45350</v>
      </c>
    </row>
    <row r="130" spans="1:5">
      <c r="A130" t="s">
        <v>1357</v>
      </c>
      <c r="B130" t="s">
        <v>5459</v>
      </c>
      <c r="C130" t="s">
        <v>5327</v>
      </c>
      <c r="D130" t="s">
        <v>5344</v>
      </c>
      <c r="E130" s="1">
        <v>45022</v>
      </c>
    </row>
    <row r="131" spans="1:5">
      <c r="A131" t="s">
        <v>752</v>
      </c>
      <c r="B131" t="s">
        <v>5460</v>
      </c>
      <c r="C131" t="s">
        <v>5330</v>
      </c>
      <c r="D131" t="s">
        <v>5322</v>
      </c>
      <c r="E131" s="1">
        <v>45514</v>
      </c>
    </row>
    <row r="132" spans="1:5">
      <c r="A132" t="s">
        <v>240</v>
      </c>
      <c r="B132" t="s">
        <v>5461</v>
      </c>
      <c r="C132" t="s">
        <v>5324</v>
      </c>
      <c r="D132" t="s">
        <v>5334</v>
      </c>
      <c r="E132" s="1">
        <v>45442</v>
      </c>
    </row>
    <row r="133" spans="1:5">
      <c r="A133" t="s">
        <v>53</v>
      </c>
      <c r="B133" t="s">
        <v>5462</v>
      </c>
      <c r="C133" t="s">
        <v>5321</v>
      </c>
      <c r="D133" t="s">
        <v>5328</v>
      </c>
      <c r="E133" s="1">
        <v>44887</v>
      </c>
    </row>
    <row r="134" spans="1:5">
      <c r="A134" t="s">
        <v>13</v>
      </c>
      <c r="B134" t="s">
        <v>5463</v>
      </c>
      <c r="C134" t="s">
        <v>5321</v>
      </c>
      <c r="D134" t="s">
        <v>5325</v>
      </c>
      <c r="E134" s="1">
        <v>44708</v>
      </c>
    </row>
    <row r="135" spans="1:5">
      <c r="A135" t="s">
        <v>1928</v>
      </c>
      <c r="B135" t="s">
        <v>5464</v>
      </c>
      <c r="C135" t="s">
        <v>5321</v>
      </c>
      <c r="D135" t="s">
        <v>5334</v>
      </c>
      <c r="E135" s="1">
        <v>44904</v>
      </c>
    </row>
    <row r="136" spans="1:5">
      <c r="A136" t="s">
        <v>140</v>
      </c>
      <c r="B136" t="s">
        <v>5465</v>
      </c>
      <c r="C136" t="s">
        <v>5337</v>
      </c>
      <c r="D136" t="s">
        <v>5322</v>
      </c>
      <c r="E136" s="1">
        <v>45528</v>
      </c>
    </row>
    <row r="137" spans="1:5">
      <c r="A137" t="s">
        <v>714</v>
      </c>
      <c r="B137" t="s">
        <v>5466</v>
      </c>
      <c r="C137" t="s">
        <v>5337</v>
      </c>
      <c r="D137" t="s">
        <v>5322</v>
      </c>
      <c r="E137" s="1">
        <v>45023</v>
      </c>
    </row>
    <row r="138" spans="1:5">
      <c r="A138" t="s">
        <v>1137</v>
      </c>
      <c r="B138" t="s">
        <v>5467</v>
      </c>
      <c r="C138" t="s">
        <v>5321</v>
      </c>
      <c r="D138" t="s">
        <v>5332</v>
      </c>
      <c r="E138" s="1">
        <v>44558</v>
      </c>
    </row>
    <row r="139" spans="1:5">
      <c r="A139" t="s">
        <v>430</v>
      </c>
      <c r="B139" t="s">
        <v>5468</v>
      </c>
      <c r="C139" t="s">
        <v>5321</v>
      </c>
      <c r="D139" t="s">
        <v>5344</v>
      </c>
      <c r="E139" s="1">
        <v>44849</v>
      </c>
    </row>
    <row r="140" spans="1:5">
      <c r="A140" t="s">
        <v>186</v>
      </c>
      <c r="B140" t="s">
        <v>5469</v>
      </c>
      <c r="C140" t="s">
        <v>5337</v>
      </c>
      <c r="D140" t="s">
        <v>5325</v>
      </c>
      <c r="E140" s="1">
        <v>44761</v>
      </c>
    </row>
    <row r="141" spans="1:5">
      <c r="A141" t="s">
        <v>855</v>
      </c>
      <c r="B141" t="s">
        <v>5470</v>
      </c>
      <c r="C141" t="s">
        <v>5330</v>
      </c>
      <c r="D141" t="s">
        <v>5344</v>
      </c>
      <c r="E141" s="1">
        <v>45295</v>
      </c>
    </row>
    <row r="142" spans="1:5">
      <c r="A142" t="s">
        <v>475</v>
      </c>
      <c r="B142" t="s">
        <v>5471</v>
      </c>
      <c r="C142" t="s">
        <v>5337</v>
      </c>
      <c r="D142" t="s">
        <v>5325</v>
      </c>
      <c r="E142" s="1">
        <v>44318</v>
      </c>
    </row>
    <row r="143" spans="1:5">
      <c r="A143" t="s">
        <v>263</v>
      </c>
      <c r="B143" t="s">
        <v>5472</v>
      </c>
      <c r="C143" t="s">
        <v>5327</v>
      </c>
      <c r="D143" t="s">
        <v>5332</v>
      </c>
      <c r="E143" s="1">
        <v>44722</v>
      </c>
    </row>
    <row r="144" spans="1:5">
      <c r="A144" t="s">
        <v>81</v>
      </c>
      <c r="B144" t="s">
        <v>5473</v>
      </c>
      <c r="C144" t="s">
        <v>5330</v>
      </c>
      <c r="D144" t="s">
        <v>5344</v>
      </c>
      <c r="E144" s="1">
        <v>45545</v>
      </c>
    </row>
    <row r="145" spans="1:5">
      <c r="A145" t="s">
        <v>324</v>
      </c>
      <c r="B145" t="s">
        <v>5474</v>
      </c>
      <c r="C145" t="s">
        <v>5321</v>
      </c>
      <c r="D145" t="s">
        <v>5334</v>
      </c>
      <c r="E145" s="1">
        <v>44848</v>
      </c>
    </row>
    <row r="146" spans="1:5">
      <c r="A146" t="s">
        <v>608</v>
      </c>
      <c r="B146" t="s">
        <v>5475</v>
      </c>
      <c r="C146" t="s">
        <v>5330</v>
      </c>
      <c r="D146" t="s">
        <v>5344</v>
      </c>
      <c r="E146" s="1">
        <v>44930</v>
      </c>
    </row>
    <row r="147" spans="1:5">
      <c r="A147" t="s">
        <v>303</v>
      </c>
      <c r="B147" t="s">
        <v>5476</v>
      </c>
      <c r="C147" t="s">
        <v>5327</v>
      </c>
      <c r="D147" t="s">
        <v>5344</v>
      </c>
      <c r="E147" s="1">
        <v>44209</v>
      </c>
    </row>
    <row r="148" spans="1:5">
      <c r="A148" t="s">
        <v>108</v>
      </c>
      <c r="B148" t="s">
        <v>5477</v>
      </c>
      <c r="C148" t="s">
        <v>5324</v>
      </c>
      <c r="D148" t="s">
        <v>5322</v>
      </c>
      <c r="E148" s="1">
        <v>45433</v>
      </c>
    </row>
    <row r="149" spans="1:5">
      <c r="A149" t="s">
        <v>219</v>
      </c>
      <c r="B149" t="s">
        <v>5478</v>
      </c>
      <c r="C149" t="s">
        <v>5324</v>
      </c>
      <c r="D149" t="s">
        <v>5325</v>
      </c>
      <c r="E149" s="1">
        <v>45175</v>
      </c>
    </row>
    <row r="150" spans="1:5">
      <c r="A150" t="s">
        <v>1153</v>
      </c>
      <c r="B150" t="s">
        <v>5479</v>
      </c>
      <c r="C150" t="s">
        <v>5337</v>
      </c>
      <c r="D150" t="s">
        <v>5322</v>
      </c>
      <c r="E150" s="1">
        <v>45588</v>
      </c>
    </row>
    <row r="151" spans="1:5">
      <c r="A151" t="s">
        <v>445</v>
      </c>
      <c r="B151" t="s">
        <v>5480</v>
      </c>
      <c r="C151" t="s">
        <v>5324</v>
      </c>
      <c r="D151" t="s">
        <v>5328</v>
      </c>
      <c r="E151" s="1">
        <v>44648</v>
      </c>
    </row>
    <row r="152" spans="1:5">
      <c r="A152" t="s">
        <v>792</v>
      </c>
      <c r="B152" t="s">
        <v>5481</v>
      </c>
      <c r="C152" t="s">
        <v>5330</v>
      </c>
      <c r="D152" t="s">
        <v>5332</v>
      </c>
      <c r="E152" s="1">
        <v>44630</v>
      </c>
    </row>
    <row r="153" spans="1:5">
      <c r="A153" t="s">
        <v>98</v>
      </c>
      <c r="B153" t="s">
        <v>5482</v>
      </c>
      <c r="C153" t="s">
        <v>5321</v>
      </c>
      <c r="D153" t="s">
        <v>5332</v>
      </c>
      <c r="E153" s="1">
        <v>44806</v>
      </c>
    </row>
    <row r="154" spans="1:5">
      <c r="A154" t="s">
        <v>293</v>
      </c>
      <c r="B154" t="s">
        <v>5483</v>
      </c>
      <c r="C154" t="s">
        <v>5337</v>
      </c>
      <c r="D154" t="s">
        <v>5344</v>
      </c>
      <c r="E154" s="1">
        <v>44726</v>
      </c>
    </row>
    <row r="155" spans="1:5">
      <c r="A155" t="s">
        <v>773</v>
      </c>
      <c r="B155" t="s">
        <v>5484</v>
      </c>
      <c r="C155" t="s">
        <v>5321</v>
      </c>
      <c r="D155" t="s">
        <v>5322</v>
      </c>
      <c r="E155" s="1">
        <v>45025</v>
      </c>
    </row>
    <row r="156" spans="1:5">
      <c r="A156" t="s">
        <v>380</v>
      </c>
      <c r="B156" t="s">
        <v>5485</v>
      </c>
      <c r="C156" t="s">
        <v>5337</v>
      </c>
      <c r="D156" t="s">
        <v>5328</v>
      </c>
      <c r="E156" s="1">
        <v>45094</v>
      </c>
    </row>
    <row r="157" spans="1:5">
      <c r="A157" t="s">
        <v>662</v>
      </c>
      <c r="B157" t="s">
        <v>5486</v>
      </c>
      <c r="C157" t="s">
        <v>5330</v>
      </c>
      <c r="D157" t="s">
        <v>5332</v>
      </c>
      <c r="E157" s="1">
        <v>44425</v>
      </c>
    </row>
    <row r="158" spans="1:5">
      <c r="A158" t="s">
        <v>138</v>
      </c>
      <c r="B158" t="s">
        <v>5487</v>
      </c>
      <c r="C158" t="s">
        <v>5327</v>
      </c>
      <c r="D158" t="s">
        <v>5325</v>
      </c>
      <c r="E158" s="1">
        <v>44617</v>
      </c>
    </row>
    <row r="159" spans="1:5">
      <c r="A159" t="s">
        <v>57</v>
      </c>
      <c r="B159" t="s">
        <v>5488</v>
      </c>
      <c r="C159" t="s">
        <v>5330</v>
      </c>
      <c r="D159" t="s">
        <v>5344</v>
      </c>
      <c r="E159" s="1">
        <v>44517</v>
      </c>
    </row>
    <row r="160" spans="1:5">
      <c r="A160" t="s">
        <v>69</v>
      </c>
      <c r="B160" t="s">
        <v>5489</v>
      </c>
      <c r="C160" t="s">
        <v>5321</v>
      </c>
      <c r="D160" t="s">
        <v>5344</v>
      </c>
      <c r="E160" s="1">
        <v>45342</v>
      </c>
    </row>
    <row r="161" spans="1:5">
      <c r="A161" t="s">
        <v>490</v>
      </c>
      <c r="B161" t="s">
        <v>5490</v>
      </c>
      <c r="C161" t="s">
        <v>5327</v>
      </c>
      <c r="D161" t="s">
        <v>5328</v>
      </c>
      <c r="E161" s="1">
        <v>44464</v>
      </c>
    </row>
    <row r="162" spans="1:5">
      <c r="A162" t="s">
        <v>437</v>
      </c>
      <c r="B162" t="s">
        <v>5491</v>
      </c>
      <c r="C162" t="s">
        <v>5321</v>
      </c>
      <c r="D162" t="s">
        <v>5328</v>
      </c>
      <c r="E162" s="1">
        <v>44736</v>
      </c>
    </row>
    <row r="163" spans="1:5">
      <c r="A163" t="s">
        <v>1949</v>
      </c>
      <c r="B163" t="s">
        <v>5492</v>
      </c>
      <c r="C163" t="s">
        <v>5330</v>
      </c>
      <c r="D163" t="s">
        <v>5325</v>
      </c>
      <c r="E163" s="1">
        <v>44210</v>
      </c>
    </row>
    <row r="164" spans="1:5">
      <c r="A164" t="s">
        <v>266</v>
      </c>
      <c r="B164" t="s">
        <v>5493</v>
      </c>
      <c r="C164" t="s">
        <v>5330</v>
      </c>
      <c r="D164" t="s">
        <v>5325</v>
      </c>
      <c r="E164" s="1">
        <v>45334</v>
      </c>
    </row>
    <row r="165" spans="1:5">
      <c r="A165" t="s">
        <v>1084</v>
      </c>
      <c r="B165" t="s">
        <v>5494</v>
      </c>
      <c r="C165" t="s">
        <v>5330</v>
      </c>
      <c r="D165" t="s">
        <v>5325</v>
      </c>
      <c r="E165" s="1">
        <v>44893</v>
      </c>
    </row>
    <row r="166" spans="1:5">
      <c r="A166" t="s">
        <v>700</v>
      </c>
      <c r="B166" t="s">
        <v>5495</v>
      </c>
      <c r="C166" t="s">
        <v>5321</v>
      </c>
      <c r="D166" t="s">
        <v>5334</v>
      </c>
      <c r="E166" s="1">
        <v>45262</v>
      </c>
    </row>
    <row r="167" spans="1:5">
      <c r="A167" t="s">
        <v>803</v>
      </c>
      <c r="B167" t="s">
        <v>5496</v>
      </c>
      <c r="C167" t="s">
        <v>5327</v>
      </c>
      <c r="D167" t="s">
        <v>5328</v>
      </c>
      <c r="E167" s="1">
        <v>45045</v>
      </c>
    </row>
    <row r="168" spans="1:5">
      <c r="A168" t="s">
        <v>55</v>
      </c>
      <c r="B168" t="s">
        <v>5497</v>
      </c>
      <c r="C168" t="s">
        <v>5321</v>
      </c>
      <c r="D168" t="s">
        <v>5334</v>
      </c>
      <c r="E168" s="1">
        <v>44929</v>
      </c>
    </row>
    <row r="169" spans="1:5">
      <c r="A169" t="s">
        <v>974</v>
      </c>
      <c r="B169" t="s">
        <v>5498</v>
      </c>
      <c r="C169" t="s">
        <v>5337</v>
      </c>
      <c r="D169" t="s">
        <v>5334</v>
      </c>
      <c r="E169" s="1">
        <v>45648</v>
      </c>
    </row>
    <row r="170" spans="1:5">
      <c r="A170" t="s">
        <v>314</v>
      </c>
      <c r="B170" t="s">
        <v>5499</v>
      </c>
      <c r="C170" t="s">
        <v>5324</v>
      </c>
      <c r="D170" t="s">
        <v>5332</v>
      </c>
      <c r="E170" s="1">
        <v>44704</v>
      </c>
    </row>
    <row r="171" spans="1:5">
      <c r="A171" t="s">
        <v>233</v>
      </c>
      <c r="B171" t="s">
        <v>5500</v>
      </c>
      <c r="C171" t="s">
        <v>5330</v>
      </c>
      <c r="D171" t="s">
        <v>5334</v>
      </c>
      <c r="E171" s="1">
        <v>45511</v>
      </c>
    </row>
    <row r="172" spans="1:5">
      <c r="A172" t="s">
        <v>279</v>
      </c>
      <c r="B172" t="s">
        <v>5501</v>
      </c>
      <c r="C172" t="s">
        <v>5324</v>
      </c>
      <c r="D172" t="s">
        <v>5334</v>
      </c>
      <c r="E172" s="1">
        <v>45645</v>
      </c>
    </row>
    <row r="173" spans="1:5">
      <c r="A173" t="s">
        <v>690</v>
      </c>
      <c r="B173" t="s">
        <v>5502</v>
      </c>
      <c r="C173" t="s">
        <v>5327</v>
      </c>
      <c r="D173" t="s">
        <v>5322</v>
      </c>
      <c r="E173" s="1">
        <v>44446</v>
      </c>
    </row>
    <row r="174" spans="1:5">
      <c r="A174" t="s">
        <v>87</v>
      </c>
      <c r="B174" t="s">
        <v>5503</v>
      </c>
      <c r="C174" t="s">
        <v>5324</v>
      </c>
      <c r="D174" t="s">
        <v>5344</v>
      </c>
      <c r="E174" s="1">
        <v>45484</v>
      </c>
    </row>
    <row r="175" spans="1:5">
      <c r="A175" t="s">
        <v>178</v>
      </c>
      <c r="B175" t="s">
        <v>5504</v>
      </c>
      <c r="C175" t="s">
        <v>5324</v>
      </c>
      <c r="D175" t="s">
        <v>5344</v>
      </c>
      <c r="E175" s="1">
        <v>45209</v>
      </c>
    </row>
    <row r="176" spans="1:5">
      <c r="A176" t="s">
        <v>115</v>
      </c>
      <c r="B176" t="s">
        <v>5505</v>
      </c>
      <c r="C176" t="s">
        <v>5324</v>
      </c>
      <c r="D176" t="s">
        <v>5322</v>
      </c>
      <c r="E176" s="1">
        <v>44242</v>
      </c>
    </row>
    <row r="177" spans="1:5">
      <c r="A177" t="s">
        <v>1078</v>
      </c>
      <c r="B177" t="s">
        <v>5506</v>
      </c>
      <c r="C177" t="s">
        <v>5330</v>
      </c>
      <c r="D177" t="s">
        <v>5325</v>
      </c>
      <c r="E177" s="1">
        <v>44812</v>
      </c>
    </row>
    <row r="178" spans="1:5">
      <c r="A178" t="s">
        <v>461</v>
      </c>
      <c r="B178" t="s">
        <v>5507</v>
      </c>
      <c r="C178" t="s">
        <v>5330</v>
      </c>
      <c r="D178" t="s">
        <v>5334</v>
      </c>
      <c r="E178" s="1">
        <v>45101</v>
      </c>
    </row>
    <row r="179" spans="1:5">
      <c r="A179" t="s">
        <v>174</v>
      </c>
      <c r="B179" t="s">
        <v>5508</v>
      </c>
      <c r="C179" t="s">
        <v>5330</v>
      </c>
      <c r="D179" t="s">
        <v>5328</v>
      </c>
      <c r="E179" s="1">
        <v>44885</v>
      </c>
    </row>
    <row r="180" spans="1:5">
      <c r="A180" t="s">
        <v>346</v>
      </c>
      <c r="B180" t="s">
        <v>5509</v>
      </c>
      <c r="C180" t="s">
        <v>5324</v>
      </c>
      <c r="D180" t="s">
        <v>5334</v>
      </c>
      <c r="E180" s="1">
        <v>44547</v>
      </c>
    </row>
    <row r="181" spans="1:5">
      <c r="A181" t="s">
        <v>184</v>
      </c>
      <c r="B181" t="s">
        <v>5510</v>
      </c>
      <c r="C181" t="s">
        <v>5327</v>
      </c>
      <c r="D181" t="s">
        <v>5328</v>
      </c>
      <c r="E181" s="1">
        <v>45170</v>
      </c>
    </row>
    <row r="182" spans="1:5">
      <c r="A182" t="s">
        <v>1240</v>
      </c>
      <c r="B182" t="s">
        <v>5511</v>
      </c>
      <c r="C182" t="s">
        <v>5330</v>
      </c>
      <c r="D182" t="s">
        <v>5328</v>
      </c>
      <c r="E182" s="1">
        <v>45480</v>
      </c>
    </row>
    <row r="183" spans="1:5">
      <c r="A183" t="s">
        <v>150</v>
      </c>
      <c r="B183" t="s">
        <v>5512</v>
      </c>
      <c r="C183" t="s">
        <v>5330</v>
      </c>
      <c r="D183" t="s">
        <v>5344</v>
      </c>
      <c r="E183" s="1">
        <v>45116</v>
      </c>
    </row>
    <row r="184" spans="1:5">
      <c r="A184" t="s">
        <v>880</v>
      </c>
      <c r="B184" t="s">
        <v>5513</v>
      </c>
      <c r="C184" t="s">
        <v>5324</v>
      </c>
      <c r="D184" t="s">
        <v>5325</v>
      </c>
      <c r="E184" s="1">
        <v>44788</v>
      </c>
    </row>
    <row r="185" spans="1:5">
      <c r="A185" t="s">
        <v>378</v>
      </c>
      <c r="B185" t="s">
        <v>5514</v>
      </c>
      <c r="C185" t="s">
        <v>5321</v>
      </c>
      <c r="D185" t="s">
        <v>5325</v>
      </c>
      <c r="E185" s="1">
        <v>44369</v>
      </c>
    </row>
    <row r="186" spans="1:5">
      <c r="A186" t="s">
        <v>967</v>
      </c>
      <c r="B186" t="s">
        <v>5515</v>
      </c>
      <c r="C186" t="s">
        <v>5321</v>
      </c>
      <c r="D186" t="s">
        <v>5332</v>
      </c>
      <c r="E186" s="1">
        <v>44443</v>
      </c>
    </row>
    <row r="187" spans="1:5">
      <c r="A187" t="s">
        <v>641</v>
      </c>
      <c r="B187" t="s">
        <v>5516</v>
      </c>
      <c r="C187" t="s">
        <v>5337</v>
      </c>
      <c r="D187" t="s">
        <v>5344</v>
      </c>
      <c r="E187" s="1">
        <v>44405</v>
      </c>
    </row>
    <row r="188" spans="1:5">
      <c r="A188" t="s">
        <v>507</v>
      </c>
      <c r="B188" t="s">
        <v>5517</v>
      </c>
      <c r="C188" t="s">
        <v>5324</v>
      </c>
      <c r="D188" t="s">
        <v>5322</v>
      </c>
      <c r="E188" s="1">
        <v>45065</v>
      </c>
    </row>
    <row r="189" spans="1:5">
      <c r="A189" t="s">
        <v>307</v>
      </c>
      <c r="B189" t="s">
        <v>5518</v>
      </c>
      <c r="C189" t="s">
        <v>5330</v>
      </c>
      <c r="D189" t="s">
        <v>5332</v>
      </c>
      <c r="E189" s="1">
        <v>45641</v>
      </c>
    </row>
    <row r="190" spans="1:5">
      <c r="A190" t="s">
        <v>331</v>
      </c>
      <c r="B190" t="s">
        <v>5519</v>
      </c>
      <c r="C190" t="s">
        <v>5327</v>
      </c>
      <c r="D190" t="s">
        <v>5322</v>
      </c>
      <c r="E190" s="1">
        <v>44399</v>
      </c>
    </row>
    <row r="191" spans="1:5">
      <c r="A191" t="s">
        <v>65</v>
      </c>
      <c r="B191" t="s">
        <v>5520</v>
      </c>
      <c r="C191" t="s">
        <v>5337</v>
      </c>
      <c r="D191" t="s">
        <v>5328</v>
      </c>
      <c r="E191" s="1">
        <v>44443</v>
      </c>
    </row>
    <row r="192" spans="1:5">
      <c r="A192" t="s">
        <v>91</v>
      </c>
      <c r="B192" t="s">
        <v>5521</v>
      </c>
      <c r="C192" t="s">
        <v>5321</v>
      </c>
      <c r="D192" t="s">
        <v>5344</v>
      </c>
      <c r="E192" s="1">
        <v>45307</v>
      </c>
    </row>
    <row r="193" spans="1:5">
      <c r="A193" t="s">
        <v>400</v>
      </c>
      <c r="B193" t="s">
        <v>5522</v>
      </c>
      <c r="C193" t="s">
        <v>5321</v>
      </c>
      <c r="D193" t="s">
        <v>5332</v>
      </c>
      <c r="E193" s="1">
        <v>44664</v>
      </c>
    </row>
    <row r="194" spans="1:5">
      <c r="A194" t="s">
        <v>1458</v>
      </c>
      <c r="B194" t="s">
        <v>5523</v>
      </c>
      <c r="C194" t="s">
        <v>5321</v>
      </c>
      <c r="D194" t="s">
        <v>5332</v>
      </c>
      <c r="E194" s="1">
        <v>45141</v>
      </c>
    </row>
    <row r="195" spans="1:5">
      <c r="A195" t="s">
        <v>660</v>
      </c>
      <c r="B195" t="s">
        <v>5524</v>
      </c>
      <c r="C195" t="s">
        <v>5324</v>
      </c>
      <c r="D195" t="s">
        <v>5344</v>
      </c>
      <c r="E195" s="1">
        <v>44551</v>
      </c>
    </row>
    <row r="196" spans="1:5">
      <c r="A196" t="s">
        <v>126</v>
      </c>
      <c r="B196" t="s">
        <v>5525</v>
      </c>
      <c r="C196" t="s">
        <v>5327</v>
      </c>
      <c r="D196" t="s">
        <v>5325</v>
      </c>
      <c r="E196" s="1">
        <v>44281</v>
      </c>
    </row>
    <row r="197" spans="1:5">
      <c r="A197" t="s">
        <v>204</v>
      </c>
      <c r="B197" t="s">
        <v>5526</v>
      </c>
      <c r="C197" t="s">
        <v>5337</v>
      </c>
      <c r="D197" t="s">
        <v>5344</v>
      </c>
      <c r="E197" s="1">
        <v>45046</v>
      </c>
    </row>
    <row r="198" spans="1:5">
      <c r="A198" t="s">
        <v>202</v>
      </c>
      <c r="B198" t="s">
        <v>5527</v>
      </c>
      <c r="C198" t="s">
        <v>5324</v>
      </c>
      <c r="D198" t="s">
        <v>5322</v>
      </c>
      <c r="E198" s="1">
        <v>44289</v>
      </c>
    </row>
    <row r="199" spans="1:5">
      <c r="A199" t="s">
        <v>71</v>
      </c>
      <c r="B199" t="s">
        <v>5528</v>
      </c>
      <c r="C199" t="s">
        <v>5337</v>
      </c>
      <c r="D199" t="s">
        <v>5328</v>
      </c>
      <c r="E199" s="1">
        <v>45363</v>
      </c>
    </row>
    <row r="200" spans="1:5">
      <c r="A200" t="s">
        <v>254</v>
      </c>
      <c r="B200" t="s">
        <v>5529</v>
      </c>
      <c r="C200" t="s">
        <v>5327</v>
      </c>
      <c r="D200" t="s">
        <v>5334</v>
      </c>
      <c r="E200" s="1">
        <v>45488</v>
      </c>
    </row>
    <row r="201" spans="1:5">
      <c r="A201" t="s">
        <v>32</v>
      </c>
      <c r="B201" t="s">
        <v>5530</v>
      </c>
      <c r="C201" t="s">
        <v>5324</v>
      </c>
      <c r="D201" t="s">
        <v>5325</v>
      </c>
      <c r="E201" s="1">
        <v>45302</v>
      </c>
    </row>
    <row r="202" spans="1:5">
      <c r="A202" t="s">
        <v>525</v>
      </c>
      <c r="B202" t="s">
        <v>5531</v>
      </c>
      <c r="C202" t="s">
        <v>5321</v>
      </c>
      <c r="D202" t="s">
        <v>5344</v>
      </c>
      <c r="E202" s="1">
        <v>44510</v>
      </c>
    </row>
    <row r="203" spans="1:5">
      <c r="A203" t="s">
        <v>538</v>
      </c>
      <c r="B203" t="s">
        <v>5532</v>
      </c>
      <c r="C203" t="s">
        <v>5330</v>
      </c>
      <c r="D203" t="s">
        <v>5334</v>
      </c>
      <c r="E203" s="1">
        <v>45218</v>
      </c>
    </row>
    <row r="204" spans="1:5">
      <c r="A204" t="s">
        <v>247</v>
      </c>
      <c r="B204" t="s">
        <v>5533</v>
      </c>
      <c r="C204" t="s">
        <v>5327</v>
      </c>
      <c r="D204" t="s">
        <v>5328</v>
      </c>
      <c r="E204" s="1">
        <v>44975</v>
      </c>
    </row>
    <row r="205" spans="1:5">
      <c r="A205" t="s">
        <v>135</v>
      </c>
      <c r="B205" t="s">
        <v>5534</v>
      </c>
      <c r="C205" t="s">
        <v>5321</v>
      </c>
      <c r="D205" t="s">
        <v>5334</v>
      </c>
      <c r="E205" s="1">
        <v>44330</v>
      </c>
    </row>
    <row r="206" spans="1:5">
      <c r="A206" t="s">
        <v>29</v>
      </c>
      <c r="B206" t="s">
        <v>5535</v>
      </c>
      <c r="C206" t="s">
        <v>5337</v>
      </c>
      <c r="D206" t="s">
        <v>5325</v>
      </c>
      <c r="E206" s="1">
        <v>44232</v>
      </c>
    </row>
    <row r="207" spans="1:5">
      <c r="A207" t="s">
        <v>769</v>
      </c>
      <c r="B207" t="s">
        <v>5536</v>
      </c>
      <c r="C207" t="s">
        <v>5324</v>
      </c>
      <c r="D207" t="s">
        <v>5334</v>
      </c>
      <c r="E207" s="1">
        <v>45552</v>
      </c>
    </row>
    <row r="208" spans="1:5">
      <c r="A208" t="s">
        <v>837</v>
      </c>
      <c r="B208" t="s">
        <v>5537</v>
      </c>
      <c r="C208" t="s">
        <v>5327</v>
      </c>
      <c r="D208" t="s">
        <v>5332</v>
      </c>
      <c r="E208" s="1">
        <v>44483</v>
      </c>
    </row>
    <row r="209" spans="1:5">
      <c r="A209" t="s">
        <v>479</v>
      </c>
      <c r="B209" t="s">
        <v>5538</v>
      </c>
      <c r="C209" t="s">
        <v>5327</v>
      </c>
      <c r="D209" t="s">
        <v>5334</v>
      </c>
      <c r="E209" s="1">
        <v>45164</v>
      </c>
    </row>
    <row r="210" spans="1:5">
      <c r="A210" t="s">
        <v>859</v>
      </c>
      <c r="B210" t="s">
        <v>5539</v>
      </c>
      <c r="C210" t="s">
        <v>5327</v>
      </c>
      <c r="D210" t="s">
        <v>5322</v>
      </c>
      <c r="E210" s="1">
        <v>44813</v>
      </c>
    </row>
    <row r="211" spans="1:5">
      <c r="A211" t="s">
        <v>152</v>
      </c>
      <c r="B211" t="s">
        <v>5540</v>
      </c>
      <c r="C211" t="s">
        <v>5324</v>
      </c>
      <c r="D211" t="s">
        <v>5334</v>
      </c>
      <c r="E211" s="1">
        <v>44825</v>
      </c>
    </row>
    <row r="212" spans="1:5">
      <c r="A212" t="s">
        <v>100</v>
      </c>
      <c r="B212" t="s">
        <v>5541</v>
      </c>
      <c r="C212" t="s">
        <v>5324</v>
      </c>
      <c r="D212" t="s">
        <v>5328</v>
      </c>
      <c r="E212" s="1">
        <v>44631</v>
      </c>
    </row>
    <row r="213" spans="1:5">
      <c r="A213" t="s">
        <v>1067</v>
      </c>
      <c r="B213" t="s">
        <v>5542</v>
      </c>
      <c r="C213" t="s">
        <v>5330</v>
      </c>
      <c r="D213" t="s">
        <v>5332</v>
      </c>
      <c r="E213" s="1">
        <v>44373</v>
      </c>
    </row>
    <row r="214" spans="1:5">
      <c r="A214" t="s">
        <v>365</v>
      </c>
      <c r="B214" t="s">
        <v>5543</v>
      </c>
      <c r="C214" t="s">
        <v>5327</v>
      </c>
      <c r="D214" t="s">
        <v>5322</v>
      </c>
      <c r="E214" s="1">
        <v>45662</v>
      </c>
    </row>
    <row r="215" spans="1:5">
      <c r="A215" t="s">
        <v>47</v>
      </c>
      <c r="B215" t="s">
        <v>5544</v>
      </c>
      <c r="C215" t="s">
        <v>5324</v>
      </c>
      <c r="D215" t="s">
        <v>5328</v>
      </c>
      <c r="E215" s="1">
        <v>44829</v>
      </c>
    </row>
    <row r="216" spans="1:5">
      <c r="A216" t="s">
        <v>1188</v>
      </c>
      <c r="B216" t="s">
        <v>5545</v>
      </c>
      <c r="C216" t="s">
        <v>5321</v>
      </c>
      <c r="D216" t="s">
        <v>5322</v>
      </c>
      <c r="E216" s="1">
        <v>45437</v>
      </c>
    </row>
    <row r="217" spans="1:5">
      <c r="A217" t="s">
        <v>423</v>
      </c>
      <c r="B217" t="s">
        <v>5546</v>
      </c>
      <c r="C217" t="s">
        <v>5324</v>
      </c>
      <c r="D217" t="s">
        <v>5328</v>
      </c>
      <c r="E217" s="1">
        <v>45150</v>
      </c>
    </row>
    <row r="218" spans="1:5">
      <c r="A218" t="s">
        <v>167</v>
      </c>
      <c r="B218" t="s">
        <v>5547</v>
      </c>
      <c r="C218" t="s">
        <v>5330</v>
      </c>
      <c r="D218" t="s">
        <v>5328</v>
      </c>
      <c r="E218" s="1">
        <v>45452</v>
      </c>
    </row>
    <row r="219" spans="1:5">
      <c r="A219" t="s">
        <v>245</v>
      </c>
      <c r="B219" t="s">
        <v>5548</v>
      </c>
      <c r="C219" t="s">
        <v>5337</v>
      </c>
      <c r="D219" t="s">
        <v>5325</v>
      </c>
      <c r="E219" s="1">
        <v>45448</v>
      </c>
    </row>
    <row r="220" spans="1:5">
      <c r="A220" t="s">
        <v>25</v>
      </c>
      <c r="B220" t="s">
        <v>5549</v>
      </c>
      <c r="C220" t="s">
        <v>5321</v>
      </c>
      <c r="D220" t="s">
        <v>5344</v>
      </c>
      <c r="E220" s="1">
        <v>44837</v>
      </c>
    </row>
    <row r="221" spans="1:5">
      <c r="A221" t="s">
        <v>1343</v>
      </c>
      <c r="B221" t="s">
        <v>5550</v>
      </c>
      <c r="C221" t="s">
        <v>5330</v>
      </c>
      <c r="D221" t="s">
        <v>5332</v>
      </c>
      <c r="E221" s="1">
        <v>44774</v>
      </c>
    </row>
    <row r="222" spans="1:5">
      <c r="A222" t="s">
        <v>282</v>
      </c>
      <c r="B222" t="s">
        <v>5551</v>
      </c>
      <c r="C222" t="s">
        <v>5337</v>
      </c>
      <c r="D222" t="s">
        <v>5344</v>
      </c>
      <c r="E222" s="1">
        <v>45453</v>
      </c>
    </row>
    <row r="223" spans="1:5">
      <c r="A223" t="s">
        <v>548</v>
      </c>
      <c r="B223" t="s">
        <v>5552</v>
      </c>
      <c r="C223" t="s">
        <v>5324</v>
      </c>
      <c r="D223" t="s">
        <v>5332</v>
      </c>
      <c r="E223" s="1">
        <v>45324</v>
      </c>
    </row>
    <row r="224" spans="1:5">
      <c r="A224" t="s">
        <v>83</v>
      </c>
      <c r="B224" t="s">
        <v>5553</v>
      </c>
      <c r="C224" t="s">
        <v>5337</v>
      </c>
      <c r="D224" t="s">
        <v>5332</v>
      </c>
      <c r="E224" s="1">
        <v>44377</v>
      </c>
    </row>
    <row r="225" spans="1:5">
      <c r="A225" t="s">
        <v>1140</v>
      </c>
      <c r="B225" t="s">
        <v>5554</v>
      </c>
      <c r="C225" t="s">
        <v>5330</v>
      </c>
      <c r="D225" t="s">
        <v>5325</v>
      </c>
      <c r="E225" s="1">
        <v>45233</v>
      </c>
    </row>
    <row r="226" spans="1:5">
      <c r="A226" t="s">
        <v>171</v>
      </c>
      <c r="B226" t="s">
        <v>5555</v>
      </c>
      <c r="C226" t="s">
        <v>5327</v>
      </c>
      <c r="D226" t="s">
        <v>5325</v>
      </c>
      <c r="E226" s="1">
        <v>44221</v>
      </c>
    </row>
    <row r="227" spans="1:5">
      <c r="A227" t="s">
        <v>1657</v>
      </c>
      <c r="B227" t="s">
        <v>5556</v>
      </c>
      <c r="C227" t="s">
        <v>5337</v>
      </c>
      <c r="D227" t="s">
        <v>5344</v>
      </c>
      <c r="E227" s="1">
        <v>45488</v>
      </c>
    </row>
    <row r="228" spans="1:5">
      <c r="A228" t="s">
        <v>557</v>
      </c>
      <c r="B228" t="s">
        <v>5557</v>
      </c>
      <c r="C228" t="s">
        <v>5321</v>
      </c>
      <c r="D228" t="s">
        <v>5325</v>
      </c>
      <c r="E228" s="1">
        <v>45518</v>
      </c>
    </row>
    <row r="229" spans="1:5">
      <c r="A229" t="s">
        <v>869</v>
      </c>
      <c r="B229" t="s">
        <v>5558</v>
      </c>
      <c r="C229" t="s">
        <v>5337</v>
      </c>
      <c r="D229" t="s">
        <v>5332</v>
      </c>
      <c r="E229" s="1">
        <v>44279</v>
      </c>
    </row>
    <row r="230" spans="1:5">
      <c r="A230" t="s">
        <v>370</v>
      </c>
      <c r="B230" t="s">
        <v>5559</v>
      </c>
      <c r="C230" t="s">
        <v>5337</v>
      </c>
      <c r="D230" t="s">
        <v>5328</v>
      </c>
      <c r="E230" s="1">
        <v>45267</v>
      </c>
    </row>
    <row r="231" spans="1:5">
      <c r="A231" t="s">
        <v>93</v>
      </c>
      <c r="B231" t="s">
        <v>5560</v>
      </c>
      <c r="C231" t="s">
        <v>5327</v>
      </c>
      <c r="D231" t="s">
        <v>5325</v>
      </c>
      <c r="E231" s="1">
        <v>44748</v>
      </c>
    </row>
    <row r="232" spans="1:5">
      <c r="A232" t="s">
        <v>148</v>
      </c>
      <c r="B232" t="s">
        <v>5561</v>
      </c>
      <c r="C232" t="s">
        <v>5330</v>
      </c>
      <c r="D232" t="s">
        <v>5328</v>
      </c>
      <c r="E232" s="1">
        <v>45009</v>
      </c>
    </row>
    <row r="233" spans="1:5">
      <c r="A233" t="s">
        <v>545</v>
      </c>
      <c r="B233" t="s">
        <v>5562</v>
      </c>
      <c r="C233" t="s">
        <v>5330</v>
      </c>
      <c r="D233" t="s">
        <v>5344</v>
      </c>
      <c r="E233" s="1">
        <v>44303</v>
      </c>
    </row>
    <row r="234" spans="1:5">
      <c r="A234" t="s">
        <v>633</v>
      </c>
      <c r="B234" t="s">
        <v>5563</v>
      </c>
      <c r="C234" t="s">
        <v>5324</v>
      </c>
      <c r="D234" t="s">
        <v>5322</v>
      </c>
      <c r="E234" s="1">
        <v>44963</v>
      </c>
    </row>
    <row r="235" spans="1:5">
      <c r="A235" t="s">
        <v>359</v>
      </c>
      <c r="B235" t="s">
        <v>5564</v>
      </c>
      <c r="C235" t="s">
        <v>5330</v>
      </c>
      <c r="D235" t="s">
        <v>5325</v>
      </c>
      <c r="E235" s="1">
        <v>44999</v>
      </c>
    </row>
    <row r="236" spans="1:5">
      <c r="A236" t="s">
        <v>694</v>
      </c>
      <c r="B236" t="s">
        <v>5565</v>
      </c>
      <c r="C236" t="s">
        <v>5330</v>
      </c>
      <c r="D236" t="s">
        <v>5344</v>
      </c>
      <c r="E236" s="1">
        <v>45314</v>
      </c>
    </row>
    <row r="237" spans="1:5">
      <c r="A237" t="s">
        <v>235</v>
      </c>
      <c r="B237" t="s">
        <v>5566</v>
      </c>
      <c r="C237" t="s">
        <v>5337</v>
      </c>
      <c r="D237" t="s">
        <v>5328</v>
      </c>
      <c r="E237" s="1">
        <v>44596</v>
      </c>
    </row>
    <row r="238" spans="1:5">
      <c r="A238" t="s">
        <v>288</v>
      </c>
      <c r="B238" t="s">
        <v>5567</v>
      </c>
      <c r="C238" t="s">
        <v>5330</v>
      </c>
      <c r="D238" t="s">
        <v>5344</v>
      </c>
      <c r="E238" s="1">
        <v>44485</v>
      </c>
    </row>
    <row r="239" spans="1:5">
      <c r="A239" t="s">
        <v>353</v>
      </c>
      <c r="B239" t="s">
        <v>5568</v>
      </c>
      <c r="C239" t="s">
        <v>5330</v>
      </c>
      <c r="D239" t="s">
        <v>5332</v>
      </c>
      <c r="E239" s="1">
        <v>44918</v>
      </c>
    </row>
    <row r="240" spans="1:5">
      <c r="A240" t="s">
        <v>744</v>
      </c>
      <c r="B240" t="s">
        <v>5569</v>
      </c>
      <c r="C240" t="s">
        <v>5330</v>
      </c>
      <c r="D240" t="s">
        <v>5334</v>
      </c>
      <c r="E240" s="1">
        <v>45439</v>
      </c>
    </row>
    <row r="241" spans="1:5">
      <c r="A241" t="s">
        <v>1613</v>
      </c>
      <c r="B241" t="s">
        <v>5570</v>
      </c>
      <c r="C241" t="s">
        <v>5324</v>
      </c>
      <c r="D241" t="s">
        <v>5332</v>
      </c>
      <c r="E241" s="1">
        <v>45092</v>
      </c>
    </row>
    <row r="242" spans="1:5">
      <c r="A242" t="s">
        <v>555</v>
      </c>
      <c r="B242" t="s">
        <v>5571</v>
      </c>
      <c r="C242" t="s">
        <v>5321</v>
      </c>
      <c r="D242" t="s">
        <v>5328</v>
      </c>
      <c r="E242" s="1">
        <v>45279</v>
      </c>
    </row>
    <row r="243" spans="1:5">
      <c r="A243" t="s">
        <v>344</v>
      </c>
      <c r="B243" t="s">
        <v>5572</v>
      </c>
      <c r="C243" t="s">
        <v>5337</v>
      </c>
      <c r="D243" t="s">
        <v>5334</v>
      </c>
      <c r="E243" s="1">
        <v>44484</v>
      </c>
    </row>
    <row r="244" spans="1:5">
      <c r="A244" t="s">
        <v>1125</v>
      </c>
      <c r="B244" t="s">
        <v>5573</v>
      </c>
      <c r="C244" t="s">
        <v>5321</v>
      </c>
      <c r="D244" t="s">
        <v>5332</v>
      </c>
      <c r="E244" s="1">
        <v>45383</v>
      </c>
    </row>
    <row r="245" spans="1:5">
      <c r="A245" t="s">
        <v>336</v>
      </c>
      <c r="B245" t="s">
        <v>5574</v>
      </c>
      <c r="C245" t="s">
        <v>5327</v>
      </c>
      <c r="D245" t="s">
        <v>5344</v>
      </c>
      <c r="E245" s="1">
        <v>44243</v>
      </c>
    </row>
    <row r="246" spans="1:5">
      <c r="A246" t="s">
        <v>119</v>
      </c>
      <c r="B246" t="s">
        <v>5575</v>
      </c>
      <c r="C246" t="s">
        <v>5330</v>
      </c>
      <c r="D246" t="s">
        <v>5344</v>
      </c>
      <c r="E246" s="1">
        <v>45599</v>
      </c>
    </row>
    <row r="247" spans="1:5">
      <c r="A247" t="s">
        <v>622</v>
      </c>
      <c r="B247" t="s">
        <v>5576</v>
      </c>
      <c r="C247" t="s">
        <v>5321</v>
      </c>
      <c r="D247" t="s">
        <v>5325</v>
      </c>
      <c r="E247" s="1">
        <v>45565</v>
      </c>
    </row>
    <row r="248" spans="1:5">
      <c r="A248" t="s">
        <v>505</v>
      </c>
      <c r="B248" t="s">
        <v>5577</v>
      </c>
      <c r="C248" t="s">
        <v>5327</v>
      </c>
      <c r="D248" t="s">
        <v>5325</v>
      </c>
      <c r="E248" s="1">
        <v>44317</v>
      </c>
    </row>
    <row r="249" spans="1:5">
      <c r="A249" t="s">
        <v>1624</v>
      </c>
      <c r="B249" t="s">
        <v>5578</v>
      </c>
      <c r="C249" t="s">
        <v>5321</v>
      </c>
      <c r="D249" t="s">
        <v>5334</v>
      </c>
      <c r="E249" s="1">
        <v>45152</v>
      </c>
    </row>
    <row r="250" spans="1:5">
      <c r="A250" t="s">
        <v>111</v>
      </c>
      <c r="B250" t="s">
        <v>5579</v>
      </c>
      <c r="C250" t="s">
        <v>5327</v>
      </c>
      <c r="D250" t="s">
        <v>5328</v>
      </c>
      <c r="E250" s="1">
        <v>45268</v>
      </c>
    </row>
    <row r="251" spans="1:5">
      <c r="A251" t="s">
        <v>375</v>
      </c>
      <c r="B251" t="s">
        <v>5580</v>
      </c>
      <c r="C251" t="s">
        <v>5327</v>
      </c>
      <c r="D251" t="s">
        <v>5334</v>
      </c>
      <c r="E251" s="1">
        <v>44313</v>
      </c>
    </row>
    <row r="252" spans="1:5">
      <c r="A252" t="s">
        <v>102</v>
      </c>
      <c r="B252" t="s">
        <v>5581</v>
      </c>
      <c r="C252" t="s">
        <v>5327</v>
      </c>
      <c r="D252" t="s">
        <v>5328</v>
      </c>
      <c r="E252" s="1">
        <v>45135</v>
      </c>
    </row>
    <row r="253" spans="1:5">
      <c r="A253" t="s">
        <v>142</v>
      </c>
      <c r="B253" t="s">
        <v>5582</v>
      </c>
      <c r="C253" t="s">
        <v>5337</v>
      </c>
      <c r="D253" t="s">
        <v>5334</v>
      </c>
      <c r="E253" s="1">
        <v>44947</v>
      </c>
    </row>
    <row r="254" spans="1:5">
      <c r="A254" t="s">
        <v>51</v>
      </c>
      <c r="B254" t="s">
        <v>5583</v>
      </c>
      <c r="C254" t="s">
        <v>5327</v>
      </c>
      <c r="D254" t="s">
        <v>5344</v>
      </c>
      <c r="E254" s="1">
        <v>45518</v>
      </c>
    </row>
    <row r="255" spans="1:5">
      <c r="A255" t="s">
        <v>595</v>
      </c>
      <c r="B255" t="s">
        <v>5584</v>
      </c>
      <c r="C255" t="s">
        <v>5321</v>
      </c>
      <c r="D255" t="s">
        <v>5344</v>
      </c>
      <c r="E255" s="1">
        <v>44615</v>
      </c>
    </row>
    <row r="256" spans="1:5">
      <c r="A256" t="s">
        <v>210</v>
      </c>
      <c r="B256" t="s">
        <v>5585</v>
      </c>
      <c r="C256" t="s">
        <v>5337</v>
      </c>
      <c r="D256" t="s">
        <v>5325</v>
      </c>
      <c r="E256" s="1">
        <v>44571</v>
      </c>
    </row>
    <row r="257" spans="1:5">
      <c r="A257" t="s">
        <v>762</v>
      </c>
      <c r="B257" t="s">
        <v>5586</v>
      </c>
      <c r="C257" t="s">
        <v>5327</v>
      </c>
      <c r="D257" t="s">
        <v>5328</v>
      </c>
      <c r="E257" s="1">
        <v>45668</v>
      </c>
    </row>
    <row r="258" spans="1:5">
      <c r="A258" t="s">
        <v>432</v>
      </c>
      <c r="B258" t="s">
        <v>5587</v>
      </c>
      <c r="C258" t="s">
        <v>5330</v>
      </c>
      <c r="D258" t="s">
        <v>5332</v>
      </c>
      <c r="E258" s="1">
        <v>44797</v>
      </c>
    </row>
    <row r="259" spans="1:5">
      <c r="A259" t="s">
        <v>339</v>
      </c>
      <c r="B259" t="s">
        <v>5588</v>
      </c>
      <c r="C259" t="s">
        <v>5327</v>
      </c>
      <c r="D259" t="s">
        <v>5334</v>
      </c>
      <c r="E259" s="1">
        <v>45171</v>
      </c>
    </row>
    <row r="260" spans="1:5">
      <c r="A260" t="s">
        <v>703</v>
      </c>
      <c r="B260" t="s">
        <v>5589</v>
      </c>
      <c r="C260" t="s">
        <v>5337</v>
      </c>
      <c r="D260" t="s">
        <v>5325</v>
      </c>
      <c r="E260" s="1">
        <v>44349</v>
      </c>
    </row>
    <row r="261" spans="1:5">
      <c r="A261" t="s">
        <v>1151</v>
      </c>
      <c r="B261" t="s">
        <v>5590</v>
      </c>
      <c r="C261" t="s">
        <v>5330</v>
      </c>
      <c r="D261" t="s">
        <v>5332</v>
      </c>
      <c r="E261" s="1">
        <v>44797</v>
      </c>
    </row>
    <row r="262" spans="1:5">
      <c r="A262" t="s">
        <v>459</v>
      </c>
      <c r="B262" t="s">
        <v>5591</v>
      </c>
      <c r="C262" t="s">
        <v>5327</v>
      </c>
      <c r="D262" t="s">
        <v>5325</v>
      </c>
      <c r="E262" s="1">
        <v>44264</v>
      </c>
    </row>
    <row r="263" spans="1:5">
      <c r="A263" t="s">
        <v>188</v>
      </c>
      <c r="B263" t="s">
        <v>5592</v>
      </c>
      <c r="C263" t="s">
        <v>5330</v>
      </c>
      <c r="D263" t="s">
        <v>5322</v>
      </c>
      <c r="E263" s="1">
        <v>45017</v>
      </c>
    </row>
    <row r="264" spans="1:5">
      <c r="A264" t="s">
        <v>519</v>
      </c>
      <c r="B264" t="s">
        <v>5593</v>
      </c>
      <c r="C264" t="s">
        <v>5324</v>
      </c>
      <c r="D264" t="s">
        <v>5344</v>
      </c>
      <c r="E264" s="1">
        <v>44747</v>
      </c>
    </row>
    <row r="265" spans="1:5">
      <c r="A265" t="s">
        <v>427</v>
      </c>
      <c r="B265" t="s">
        <v>5594</v>
      </c>
      <c r="C265" t="s">
        <v>5321</v>
      </c>
      <c r="D265" t="s">
        <v>5332</v>
      </c>
      <c r="E265" s="1">
        <v>45262</v>
      </c>
    </row>
    <row r="266" spans="1:5">
      <c r="A266" t="s">
        <v>121</v>
      </c>
      <c r="B266" t="s">
        <v>5595</v>
      </c>
      <c r="C266" t="s">
        <v>5327</v>
      </c>
      <c r="D266" t="s">
        <v>5334</v>
      </c>
      <c r="E266" s="1">
        <v>44554</v>
      </c>
    </row>
    <row r="267" spans="1:5">
      <c r="A267" t="s">
        <v>649</v>
      </c>
      <c r="B267" t="s">
        <v>5596</v>
      </c>
      <c r="C267" t="s">
        <v>5327</v>
      </c>
      <c r="D267" t="s">
        <v>5322</v>
      </c>
      <c r="E267" s="1">
        <v>45415</v>
      </c>
    </row>
    <row r="268" spans="1:5">
      <c r="A268" t="s">
        <v>584</v>
      </c>
      <c r="B268" t="s">
        <v>5597</v>
      </c>
      <c r="C268" t="s">
        <v>5321</v>
      </c>
      <c r="D268" t="s">
        <v>5328</v>
      </c>
      <c r="E268" s="1">
        <v>45001</v>
      </c>
    </row>
    <row r="269" spans="1:5">
      <c r="A269" t="s">
        <v>275</v>
      </c>
      <c r="B269" t="s">
        <v>5598</v>
      </c>
      <c r="C269" t="s">
        <v>5330</v>
      </c>
      <c r="D269" t="s">
        <v>5325</v>
      </c>
      <c r="E269" s="1">
        <v>45460</v>
      </c>
    </row>
    <row r="270" spans="1:5">
      <c r="A270" t="s">
        <v>326</v>
      </c>
      <c r="B270" t="s">
        <v>5599</v>
      </c>
      <c r="C270" t="s">
        <v>5321</v>
      </c>
      <c r="D270" t="s">
        <v>5328</v>
      </c>
      <c r="E270" s="1">
        <v>44266</v>
      </c>
    </row>
    <row r="271" spans="1:5">
      <c r="A271" t="s">
        <v>419</v>
      </c>
      <c r="B271" t="s">
        <v>5600</v>
      </c>
      <c r="C271" t="s">
        <v>5324</v>
      </c>
      <c r="D271" t="s">
        <v>5328</v>
      </c>
      <c r="E271" s="1">
        <v>44763</v>
      </c>
    </row>
    <row r="272" spans="1:5">
      <c r="A272" t="s">
        <v>1311</v>
      </c>
      <c r="B272" t="s">
        <v>5601</v>
      </c>
      <c r="C272" t="s">
        <v>5337</v>
      </c>
      <c r="D272" t="s">
        <v>5325</v>
      </c>
      <c r="E272" s="1">
        <v>44375</v>
      </c>
    </row>
    <row r="273" spans="1:5">
      <c r="A273" t="s">
        <v>180</v>
      </c>
      <c r="B273" t="s">
        <v>5602</v>
      </c>
      <c r="C273" t="s">
        <v>5324</v>
      </c>
      <c r="D273" t="s">
        <v>5328</v>
      </c>
      <c r="E273" s="1">
        <v>44282</v>
      </c>
    </row>
    <row r="274" spans="1:5">
      <c r="A274" t="s">
        <v>298</v>
      </c>
      <c r="B274" t="s">
        <v>5603</v>
      </c>
      <c r="C274" t="s">
        <v>5327</v>
      </c>
      <c r="D274" t="s">
        <v>5325</v>
      </c>
      <c r="E274" s="1">
        <v>44829</v>
      </c>
    </row>
    <row r="275" spans="1:5">
      <c r="A275" t="s">
        <v>509</v>
      </c>
      <c r="B275" t="s">
        <v>5604</v>
      </c>
      <c r="C275" t="s">
        <v>5330</v>
      </c>
      <c r="D275" t="s">
        <v>5328</v>
      </c>
      <c r="E275" s="1">
        <v>45528</v>
      </c>
    </row>
    <row r="276" spans="1:5">
      <c r="A276" t="s">
        <v>27</v>
      </c>
      <c r="B276" t="s">
        <v>5605</v>
      </c>
      <c r="C276" t="s">
        <v>5324</v>
      </c>
      <c r="D276" t="s">
        <v>5334</v>
      </c>
      <c r="E276" s="1">
        <v>44814</v>
      </c>
    </row>
    <row r="277" spans="1:5">
      <c r="A277" t="s">
        <v>726</v>
      </c>
      <c r="B277" t="s">
        <v>5606</v>
      </c>
      <c r="C277" t="s">
        <v>5324</v>
      </c>
      <c r="D277" t="s">
        <v>5344</v>
      </c>
      <c r="E277" s="1">
        <v>45493</v>
      </c>
    </row>
    <row r="278" spans="1:5">
      <c r="A278" t="s">
        <v>131</v>
      </c>
      <c r="B278" t="s">
        <v>5607</v>
      </c>
      <c r="C278" t="s">
        <v>5321</v>
      </c>
      <c r="D278" t="s">
        <v>5332</v>
      </c>
      <c r="E278" s="1">
        <v>44736</v>
      </c>
    </row>
    <row r="279" spans="1:5">
      <c r="A279" t="s">
        <v>455</v>
      </c>
      <c r="B279" t="s">
        <v>5608</v>
      </c>
      <c r="C279" t="s">
        <v>5337</v>
      </c>
      <c r="D279" t="s">
        <v>5332</v>
      </c>
      <c r="E279" s="1">
        <v>45423</v>
      </c>
    </row>
    <row r="280" spans="1:5">
      <c r="A280" t="s">
        <v>1293</v>
      </c>
      <c r="B280" t="s">
        <v>5609</v>
      </c>
      <c r="C280" t="s">
        <v>5330</v>
      </c>
      <c r="D280" t="s">
        <v>5332</v>
      </c>
      <c r="E280" s="1">
        <v>44484</v>
      </c>
    </row>
    <row r="281" spans="1:5">
      <c r="A281" t="s">
        <v>542</v>
      </c>
      <c r="B281" t="s">
        <v>5610</v>
      </c>
      <c r="C281" t="s">
        <v>5321</v>
      </c>
      <c r="D281" t="s">
        <v>5328</v>
      </c>
      <c r="E281" s="1">
        <v>45196</v>
      </c>
    </row>
    <row r="282" spans="1:5">
      <c r="A282" t="s">
        <v>105</v>
      </c>
      <c r="B282" t="s">
        <v>5611</v>
      </c>
      <c r="C282" t="s">
        <v>5321</v>
      </c>
      <c r="D282" t="s">
        <v>5332</v>
      </c>
      <c r="E282" s="1">
        <v>44821</v>
      </c>
    </row>
    <row r="283" spans="1:5">
      <c r="A283" t="s">
        <v>1051</v>
      </c>
      <c r="B283" t="s">
        <v>5612</v>
      </c>
      <c r="C283" t="s">
        <v>5330</v>
      </c>
      <c r="D283" t="s">
        <v>5344</v>
      </c>
      <c r="E283" s="1">
        <v>44257</v>
      </c>
    </row>
    <row r="284" spans="1:5">
      <c r="A284" t="s">
        <v>833</v>
      </c>
      <c r="B284" t="s">
        <v>5613</v>
      </c>
      <c r="C284" t="s">
        <v>5324</v>
      </c>
      <c r="D284" t="s">
        <v>5334</v>
      </c>
      <c r="E284" s="1">
        <v>45408</v>
      </c>
    </row>
    <row r="285" spans="1:5">
      <c r="A285" t="s">
        <v>1146</v>
      </c>
      <c r="B285" t="s">
        <v>5614</v>
      </c>
      <c r="C285" t="s">
        <v>5330</v>
      </c>
      <c r="D285" t="s">
        <v>5328</v>
      </c>
      <c r="E285" s="1">
        <v>45159</v>
      </c>
    </row>
    <row r="286" spans="1:5">
      <c r="A286" t="s">
        <v>342</v>
      </c>
      <c r="B286" t="s">
        <v>5615</v>
      </c>
      <c r="C286" t="s">
        <v>5327</v>
      </c>
      <c r="D286" t="s">
        <v>5322</v>
      </c>
      <c r="E286" s="1">
        <v>45537</v>
      </c>
    </row>
    <row r="287" spans="1:5">
      <c r="A287" t="s">
        <v>672</v>
      </c>
      <c r="B287" t="s">
        <v>5616</v>
      </c>
      <c r="C287" t="s">
        <v>5321</v>
      </c>
      <c r="D287" t="s">
        <v>5332</v>
      </c>
      <c r="E287" s="1">
        <v>44836</v>
      </c>
    </row>
    <row r="288" spans="1:5">
      <c r="A288" t="s">
        <v>712</v>
      </c>
      <c r="B288" t="s">
        <v>5617</v>
      </c>
      <c r="C288" t="s">
        <v>5321</v>
      </c>
      <c r="D288" t="s">
        <v>5334</v>
      </c>
      <c r="E288" s="1">
        <v>45222</v>
      </c>
    </row>
    <row r="289" spans="1:5">
      <c r="A289" t="s">
        <v>192</v>
      </c>
      <c r="B289" t="s">
        <v>5618</v>
      </c>
      <c r="C289" t="s">
        <v>5321</v>
      </c>
      <c r="D289" t="s">
        <v>5325</v>
      </c>
      <c r="E289" s="1">
        <v>44746</v>
      </c>
    </row>
    <row r="290" spans="1:5">
      <c r="A290" t="s">
        <v>500</v>
      </c>
      <c r="B290" t="s">
        <v>5619</v>
      </c>
      <c r="C290" t="s">
        <v>5327</v>
      </c>
      <c r="D290" t="s">
        <v>5334</v>
      </c>
      <c r="E290" s="1">
        <v>44939</v>
      </c>
    </row>
    <row r="291" spans="1:5">
      <c r="A291" t="s">
        <v>243</v>
      </c>
      <c r="B291" t="s">
        <v>5620</v>
      </c>
      <c r="C291" t="s">
        <v>5324</v>
      </c>
      <c r="D291" t="s">
        <v>5334</v>
      </c>
      <c r="E291" s="1">
        <v>45235</v>
      </c>
    </row>
    <row r="292" spans="1:5">
      <c r="A292" t="s">
        <v>113</v>
      </c>
      <c r="B292" t="s">
        <v>5621</v>
      </c>
      <c r="C292" t="s">
        <v>5330</v>
      </c>
      <c r="D292" t="s">
        <v>5344</v>
      </c>
      <c r="E292" s="1">
        <v>45040</v>
      </c>
    </row>
    <row r="293" spans="1:5">
      <c r="A293" t="s">
        <v>256</v>
      </c>
      <c r="B293" t="s">
        <v>5622</v>
      </c>
      <c r="C293" t="s">
        <v>5327</v>
      </c>
      <c r="D293" t="s">
        <v>5322</v>
      </c>
      <c r="E293" s="1">
        <v>45329</v>
      </c>
    </row>
    <row r="294" spans="1:5">
      <c r="A294" t="s">
        <v>566</v>
      </c>
      <c r="B294" t="s">
        <v>5623</v>
      </c>
      <c r="C294" t="s">
        <v>5330</v>
      </c>
      <c r="D294" t="s">
        <v>5332</v>
      </c>
      <c r="E294" s="1">
        <v>45313</v>
      </c>
    </row>
    <row r="295" spans="1:5">
      <c r="A295" t="s">
        <v>473</v>
      </c>
      <c r="B295" t="s">
        <v>5624</v>
      </c>
      <c r="C295" t="s">
        <v>5327</v>
      </c>
      <c r="D295" t="s">
        <v>5328</v>
      </c>
      <c r="E295" s="1">
        <v>45328</v>
      </c>
    </row>
    <row r="296" spans="1:5">
      <c r="A296" t="s">
        <v>43</v>
      </c>
      <c r="B296" t="s">
        <v>5625</v>
      </c>
      <c r="C296" t="s">
        <v>5321</v>
      </c>
      <c r="D296" t="s">
        <v>5332</v>
      </c>
      <c r="E296" s="1">
        <v>45261</v>
      </c>
    </row>
    <row r="297" spans="1:5">
      <c r="A297" t="s">
        <v>1130</v>
      </c>
      <c r="B297" t="s">
        <v>5626</v>
      </c>
      <c r="C297" t="s">
        <v>5330</v>
      </c>
      <c r="D297" t="s">
        <v>5332</v>
      </c>
      <c r="E297" s="1">
        <v>44241</v>
      </c>
    </row>
    <row r="298" spans="1:5">
      <c r="A298" t="s">
        <v>934</v>
      </c>
      <c r="B298" t="s">
        <v>5627</v>
      </c>
      <c r="C298" t="s">
        <v>5321</v>
      </c>
      <c r="D298" t="s">
        <v>5328</v>
      </c>
      <c r="E298" s="1">
        <v>45114</v>
      </c>
    </row>
    <row r="299" spans="1:5">
      <c r="A299" t="s">
        <v>286</v>
      </c>
      <c r="B299" t="s">
        <v>5628</v>
      </c>
      <c r="C299" t="s">
        <v>5324</v>
      </c>
      <c r="D299" t="s">
        <v>5325</v>
      </c>
      <c r="E299" s="1">
        <v>44566</v>
      </c>
    </row>
    <row r="300" spans="1:5">
      <c r="A300" t="s">
        <v>406</v>
      </c>
      <c r="B300" t="s">
        <v>5629</v>
      </c>
      <c r="C300" t="s">
        <v>5327</v>
      </c>
      <c r="D300" t="s">
        <v>5344</v>
      </c>
      <c r="E300" s="1">
        <v>44550</v>
      </c>
    </row>
    <row r="301" spans="1:5">
      <c r="A301" t="s">
        <v>217</v>
      </c>
      <c r="B301" t="s">
        <v>5630</v>
      </c>
      <c r="C301" t="s">
        <v>5337</v>
      </c>
      <c r="D301" t="s">
        <v>5334</v>
      </c>
      <c r="E301" s="1">
        <v>45487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01"/>
  <sheetViews>
    <sheetView topLeftCell="A20" workbookViewId="0">
      <selection activeCell="J3" sqref="J3"/>
    </sheetView>
  </sheetViews>
  <sheetFormatPr defaultRowHeight="14.4"/>
  <cols>
    <col min="1" max="1" width="11.88671875" customWidth="1"/>
    <col min="2" max="2" width="13.21875" customWidth="1"/>
    <col min="3" max="3" width="13.33203125" customWidth="1"/>
    <col min="4" max="4" width="10.5546875" customWidth="1"/>
    <col min="5" max="5" width="10" bestFit="1" customWidth="1"/>
    <col min="6" max="6" width="17.77734375" customWidth="1"/>
    <col min="7" max="7" width="17.6640625" customWidth="1"/>
    <col min="8" max="8" width="13.88671875" customWidth="1"/>
    <col min="9" max="9" width="20.77734375" customWidth="1"/>
  </cols>
  <sheetData>
    <row r="1" spans="1:10">
      <c r="A1" t="s">
        <v>0</v>
      </c>
      <c r="B1" t="s">
        <v>2</v>
      </c>
      <c r="C1" t="s">
        <v>5631</v>
      </c>
      <c r="D1" t="s">
        <v>5632</v>
      </c>
      <c r="E1" t="s">
        <v>5633</v>
      </c>
      <c r="F1" t="s">
        <v>5634</v>
      </c>
      <c r="G1" t="s">
        <v>7932</v>
      </c>
      <c r="H1" t="s">
        <v>7933</v>
      </c>
      <c r="I1" t="s">
        <v>7938</v>
      </c>
      <c r="J1" t="s">
        <v>7968</v>
      </c>
    </row>
    <row r="2" spans="1:10">
      <c r="A2" t="s">
        <v>797</v>
      </c>
      <c r="B2" t="s">
        <v>129</v>
      </c>
      <c r="C2" s="1">
        <v>45595</v>
      </c>
      <c r="D2" s="7">
        <v>45625</v>
      </c>
      <c r="E2">
        <v>143490.09</v>
      </c>
      <c r="F2">
        <v>55579.72</v>
      </c>
      <c r="G2" s="19">
        <f t="shared" ref="G2:G65" si="0">DATE(2026, 2, 5)-D2</f>
        <v>433</v>
      </c>
      <c r="H2" s="19" t="str">
        <f t="shared" ref="H2:H65" si="1">_xlfn.IFS(
G2&lt;=30,"0-30",
G2&lt;=60,"31-60",
G2&lt;=90,"61-90",
TRUE,"90+"
)</f>
        <v>90+</v>
      </c>
      <c r="I2" s="19">
        <f t="shared" ref="I2:I65" si="2">E2-F2</f>
        <v>87910.37</v>
      </c>
      <c r="J2" s="20">
        <f t="shared" ref="J2:J65" si="3">DATE(YEAR(C2),MONTH(C2),1)</f>
        <v>45566</v>
      </c>
    </row>
    <row r="3" spans="1:10">
      <c r="A3" t="s">
        <v>1997</v>
      </c>
      <c r="B3" t="s">
        <v>129</v>
      </c>
      <c r="C3" s="1">
        <v>45774</v>
      </c>
      <c r="D3" s="7">
        <v>45804</v>
      </c>
      <c r="E3">
        <v>53486.12</v>
      </c>
      <c r="F3">
        <v>20306.490000000002</v>
      </c>
      <c r="G3" s="19">
        <f t="shared" si="0"/>
        <v>254</v>
      </c>
      <c r="H3" s="19" t="str">
        <f t="shared" si="1"/>
        <v>90+</v>
      </c>
      <c r="I3" s="19">
        <f t="shared" si="2"/>
        <v>33179.630000000005</v>
      </c>
      <c r="J3" s="20">
        <f t="shared" si="3"/>
        <v>45748</v>
      </c>
    </row>
    <row r="4" spans="1:10">
      <c r="A4" t="s">
        <v>3274</v>
      </c>
      <c r="B4" t="s">
        <v>129</v>
      </c>
      <c r="C4" s="1">
        <v>45335</v>
      </c>
      <c r="D4" s="7">
        <v>45365</v>
      </c>
      <c r="E4">
        <v>25840.2</v>
      </c>
      <c r="F4">
        <v>9619.5499999999993</v>
      </c>
      <c r="G4" s="19">
        <f t="shared" si="0"/>
        <v>693</v>
      </c>
      <c r="H4" s="19" t="str">
        <f t="shared" si="1"/>
        <v>90+</v>
      </c>
      <c r="I4" s="19">
        <f t="shared" si="2"/>
        <v>16220.650000000001</v>
      </c>
      <c r="J4" s="20">
        <f t="shared" si="3"/>
        <v>45323</v>
      </c>
    </row>
    <row r="5" spans="1:10">
      <c r="A5" t="s">
        <v>2336</v>
      </c>
      <c r="B5" t="s">
        <v>129</v>
      </c>
      <c r="C5" s="1">
        <v>45943</v>
      </c>
      <c r="D5" s="7">
        <v>45973</v>
      </c>
      <c r="E5">
        <v>43796.29</v>
      </c>
      <c r="F5">
        <v>27652.32</v>
      </c>
      <c r="G5" s="19">
        <f t="shared" si="0"/>
        <v>85</v>
      </c>
      <c r="H5" s="19" t="str">
        <f t="shared" si="1"/>
        <v>61-90</v>
      </c>
      <c r="I5" s="19">
        <f t="shared" si="2"/>
        <v>16143.970000000001</v>
      </c>
      <c r="J5" s="20">
        <f t="shared" si="3"/>
        <v>45931</v>
      </c>
    </row>
    <row r="6" spans="1:10">
      <c r="A6" t="s">
        <v>15</v>
      </c>
      <c r="B6" t="s">
        <v>129</v>
      </c>
      <c r="C6" s="1">
        <v>45394</v>
      </c>
      <c r="D6" s="7">
        <v>45424</v>
      </c>
      <c r="E6">
        <v>53591.4</v>
      </c>
      <c r="F6">
        <v>53591.4</v>
      </c>
      <c r="G6" s="19">
        <f t="shared" si="0"/>
        <v>634</v>
      </c>
      <c r="H6" s="19" t="str">
        <f t="shared" si="1"/>
        <v>90+</v>
      </c>
      <c r="I6" s="19">
        <f t="shared" si="2"/>
        <v>0</v>
      </c>
      <c r="J6" s="20">
        <f t="shared" si="3"/>
        <v>45383</v>
      </c>
    </row>
    <row r="7" spans="1:10">
      <c r="A7" t="s">
        <v>258</v>
      </c>
      <c r="B7" t="s">
        <v>129</v>
      </c>
      <c r="C7" s="1">
        <v>45485</v>
      </c>
      <c r="D7" s="7">
        <v>45515</v>
      </c>
      <c r="E7">
        <v>180910.55</v>
      </c>
      <c r="F7">
        <v>180910.55</v>
      </c>
      <c r="G7" s="19">
        <f t="shared" si="0"/>
        <v>543</v>
      </c>
      <c r="H7" s="19" t="str">
        <f t="shared" si="1"/>
        <v>90+</v>
      </c>
      <c r="I7" s="19">
        <f t="shared" si="2"/>
        <v>0</v>
      </c>
      <c r="J7" s="20">
        <f t="shared" si="3"/>
        <v>45474</v>
      </c>
    </row>
    <row r="8" spans="1:10">
      <c r="A8" t="s">
        <v>360</v>
      </c>
      <c r="B8" t="s">
        <v>129</v>
      </c>
      <c r="C8" s="1">
        <v>45538</v>
      </c>
      <c r="D8" s="7">
        <v>45568</v>
      </c>
      <c r="E8">
        <v>28242.75</v>
      </c>
      <c r="F8">
        <v>28242.75</v>
      </c>
      <c r="G8" s="19">
        <f t="shared" si="0"/>
        <v>490</v>
      </c>
      <c r="H8" s="19" t="str">
        <f t="shared" si="1"/>
        <v>90+</v>
      </c>
      <c r="I8" s="19">
        <f t="shared" si="2"/>
        <v>0</v>
      </c>
      <c r="J8" s="20">
        <f t="shared" si="3"/>
        <v>45536</v>
      </c>
    </row>
    <row r="9" spans="1:10">
      <c r="A9" t="s">
        <v>1099</v>
      </c>
      <c r="B9" t="s">
        <v>129</v>
      </c>
      <c r="C9" s="1">
        <v>45652</v>
      </c>
      <c r="D9" s="7">
        <v>45682</v>
      </c>
      <c r="E9">
        <v>178579.81</v>
      </c>
      <c r="F9">
        <v>178579.81</v>
      </c>
      <c r="G9" s="19">
        <f t="shared" si="0"/>
        <v>376</v>
      </c>
      <c r="H9" s="19" t="str">
        <f t="shared" si="1"/>
        <v>90+</v>
      </c>
      <c r="I9" s="19">
        <f t="shared" si="2"/>
        <v>0</v>
      </c>
      <c r="J9" s="20">
        <f t="shared" si="3"/>
        <v>45627</v>
      </c>
    </row>
    <row r="10" spans="1:10">
      <c r="A10" t="s">
        <v>1935</v>
      </c>
      <c r="B10" t="s">
        <v>129</v>
      </c>
      <c r="C10" s="1">
        <v>45333</v>
      </c>
      <c r="D10" s="7">
        <v>45363</v>
      </c>
      <c r="E10">
        <v>129229.31</v>
      </c>
      <c r="F10">
        <v>129229.31</v>
      </c>
      <c r="G10" s="19">
        <f t="shared" si="0"/>
        <v>695</v>
      </c>
      <c r="H10" s="19" t="str">
        <f t="shared" si="1"/>
        <v>90+</v>
      </c>
      <c r="I10" s="19">
        <f t="shared" si="2"/>
        <v>0</v>
      </c>
      <c r="J10" s="20">
        <f t="shared" si="3"/>
        <v>45323</v>
      </c>
    </row>
    <row r="11" spans="1:10">
      <c r="A11" t="s">
        <v>2813</v>
      </c>
      <c r="B11" t="s">
        <v>320</v>
      </c>
      <c r="C11" s="1">
        <v>45585</v>
      </c>
      <c r="D11" s="7">
        <v>45615</v>
      </c>
      <c r="E11">
        <v>116783.06</v>
      </c>
      <c r="F11">
        <v>90409.96</v>
      </c>
      <c r="G11" s="19">
        <f t="shared" si="0"/>
        <v>443</v>
      </c>
      <c r="H11" s="19" t="str">
        <f t="shared" si="1"/>
        <v>90+</v>
      </c>
      <c r="I11" s="19">
        <f t="shared" si="2"/>
        <v>26373.099999999991</v>
      </c>
      <c r="J11" s="20">
        <f t="shared" si="3"/>
        <v>45566</v>
      </c>
    </row>
    <row r="12" spans="1:10">
      <c r="A12" t="s">
        <v>164</v>
      </c>
      <c r="B12" t="s">
        <v>320</v>
      </c>
      <c r="C12" s="1">
        <v>46006</v>
      </c>
      <c r="D12" s="7">
        <v>46036</v>
      </c>
      <c r="E12">
        <v>83287</v>
      </c>
      <c r="F12">
        <v>83287</v>
      </c>
      <c r="G12" s="19">
        <f t="shared" si="0"/>
        <v>22</v>
      </c>
      <c r="H12" s="19" t="str">
        <f t="shared" si="1"/>
        <v>0-30</v>
      </c>
      <c r="I12" s="19">
        <f t="shared" si="2"/>
        <v>0</v>
      </c>
      <c r="J12" s="20">
        <f t="shared" si="3"/>
        <v>45992</v>
      </c>
    </row>
    <row r="13" spans="1:10">
      <c r="A13" t="s">
        <v>1422</v>
      </c>
      <c r="B13" t="s">
        <v>320</v>
      </c>
      <c r="C13" s="1">
        <v>45989</v>
      </c>
      <c r="D13" s="7">
        <v>46019</v>
      </c>
      <c r="E13">
        <v>83308.84</v>
      </c>
      <c r="F13">
        <v>83308.84</v>
      </c>
      <c r="G13" s="19">
        <f t="shared" si="0"/>
        <v>39</v>
      </c>
      <c r="H13" s="19" t="str">
        <f t="shared" si="1"/>
        <v>31-60</v>
      </c>
      <c r="I13" s="19">
        <f t="shared" si="2"/>
        <v>0</v>
      </c>
      <c r="J13" s="20">
        <f t="shared" si="3"/>
        <v>45962</v>
      </c>
    </row>
    <row r="14" spans="1:10">
      <c r="A14" t="s">
        <v>2538</v>
      </c>
      <c r="B14" t="s">
        <v>320</v>
      </c>
      <c r="C14" s="1">
        <v>45942</v>
      </c>
      <c r="D14" s="7">
        <v>45972</v>
      </c>
      <c r="E14">
        <v>188871.13</v>
      </c>
      <c r="F14">
        <v>188871.13</v>
      </c>
      <c r="G14" s="19">
        <f t="shared" si="0"/>
        <v>86</v>
      </c>
      <c r="H14" s="19" t="str">
        <f t="shared" si="1"/>
        <v>61-90</v>
      </c>
      <c r="I14" s="19">
        <f t="shared" si="2"/>
        <v>0</v>
      </c>
      <c r="J14" s="20">
        <f t="shared" si="3"/>
        <v>45931</v>
      </c>
    </row>
    <row r="15" spans="1:10">
      <c r="A15" t="s">
        <v>2554</v>
      </c>
      <c r="B15" t="s">
        <v>320</v>
      </c>
      <c r="C15" s="1">
        <v>45852</v>
      </c>
      <c r="D15" s="7">
        <v>45882</v>
      </c>
      <c r="E15">
        <v>73240.009999999995</v>
      </c>
      <c r="F15">
        <v>73240.009999999995</v>
      </c>
      <c r="G15" s="19">
        <f t="shared" si="0"/>
        <v>176</v>
      </c>
      <c r="H15" s="19" t="str">
        <f t="shared" si="1"/>
        <v>90+</v>
      </c>
      <c r="I15" s="19">
        <f t="shared" si="2"/>
        <v>0</v>
      </c>
      <c r="J15" s="20">
        <f t="shared" si="3"/>
        <v>45839</v>
      </c>
    </row>
    <row r="16" spans="1:10">
      <c r="A16" t="s">
        <v>2564</v>
      </c>
      <c r="B16" t="s">
        <v>320</v>
      </c>
      <c r="C16" s="1">
        <v>45947</v>
      </c>
      <c r="D16" s="7">
        <v>45977</v>
      </c>
      <c r="E16">
        <v>93652.41</v>
      </c>
      <c r="F16">
        <v>93652.41</v>
      </c>
      <c r="G16" s="19">
        <f t="shared" si="0"/>
        <v>81</v>
      </c>
      <c r="H16" s="19" t="str">
        <f t="shared" si="1"/>
        <v>61-90</v>
      </c>
      <c r="I16" s="19">
        <f t="shared" si="2"/>
        <v>0</v>
      </c>
      <c r="J16" s="20">
        <f t="shared" si="3"/>
        <v>45931</v>
      </c>
    </row>
    <row r="17" spans="1:10">
      <c r="A17" t="s">
        <v>3129</v>
      </c>
      <c r="B17" t="s">
        <v>320</v>
      </c>
      <c r="C17" s="1">
        <v>45529</v>
      </c>
      <c r="D17" s="7">
        <v>45559</v>
      </c>
      <c r="E17">
        <v>72380.789999999994</v>
      </c>
      <c r="F17">
        <v>72380.789999999994</v>
      </c>
      <c r="G17" s="19">
        <f t="shared" si="0"/>
        <v>499</v>
      </c>
      <c r="H17" s="19" t="str">
        <f t="shared" si="1"/>
        <v>90+</v>
      </c>
      <c r="I17" s="19">
        <f t="shared" si="2"/>
        <v>0</v>
      </c>
      <c r="J17" s="20">
        <f t="shared" si="3"/>
        <v>45505</v>
      </c>
    </row>
    <row r="18" spans="1:10">
      <c r="A18" t="s">
        <v>3209</v>
      </c>
      <c r="B18" t="s">
        <v>320</v>
      </c>
      <c r="C18" s="1">
        <v>45961</v>
      </c>
      <c r="D18" s="7">
        <v>45991</v>
      </c>
      <c r="E18">
        <v>134207.15</v>
      </c>
      <c r="F18">
        <v>134207.15</v>
      </c>
      <c r="G18" s="19">
        <f t="shared" si="0"/>
        <v>67</v>
      </c>
      <c r="H18" s="19" t="str">
        <f t="shared" si="1"/>
        <v>61-90</v>
      </c>
      <c r="I18" s="19">
        <f t="shared" si="2"/>
        <v>0</v>
      </c>
      <c r="J18" s="20">
        <f t="shared" si="3"/>
        <v>45931</v>
      </c>
    </row>
    <row r="19" spans="1:10">
      <c r="A19" t="s">
        <v>1710</v>
      </c>
      <c r="B19" t="s">
        <v>231</v>
      </c>
      <c r="C19" s="1">
        <v>45554</v>
      </c>
      <c r="D19" s="7">
        <v>45584</v>
      </c>
      <c r="E19">
        <v>103042.41</v>
      </c>
      <c r="F19">
        <v>39646.559999999998</v>
      </c>
      <c r="G19" s="19">
        <f t="shared" si="0"/>
        <v>474</v>
      </c>
      <c r="H19" s="19" t="str">
        <f t="shared" si="1"/>
        <v>90+</v>
      </c>
      <c r="I19" s="19">
        <f t="shared" si="2"/>
        <v>63395.850000000006</v>
      </c>
      <c r="J19" s="20">
        <f t="shared" si="3"/>
        <v>45536</v>
      </c>
    </row>
    <row r="20" spans="1:10">
      <c r="A20" t="s">
        <v>1823</v>
      </c>
      <c r="B20" t="s">
        <v>231</v>
      </c>
      <c r="C20" s="1">
        <v>45616</v>
      </c>
      <c r="D20" s="7">
        <v>45646</v>
      </c>
      <c r="E20">
        <v>182893.7</v>
      </c>
      <c r="F20">
        <v>150916.9</v>
      </c>
      <c r="G20" s="19">
        <f t="shared" si="0"/>
        <v>412</v>
      </c>
      <c r="H20" s="19" t="str">
        <f t="shared" si="1"/>
        <v>90+</v>
      </c>
      <c r="I20" s="19">
        <f t="shared" si="2"/>
        <v>31976.800000000017</v>
      </c>
      <c r="J20" s="20">
        <f t="shared" si="3"/>
        <v>45597</v>
      </c>
    </row>
    <row r="21" spans="1:10">
      <c r="A21" t="s">
        <v>613</v>
      </c>
      <c r="B21" t="s">
        <v>231</v>
      </c>
      <c r="C21" s="1">
        <v>45715</v>
      </c>
      <c r="D21" s="7">
        <v>45745</v>
      </c>
      <c r="E21">
        <v>58383.98</v>
      </c>
      <c r="F21">
        <v>33028.76</v>
      </c>
      <c r="G21" s="19">
        <f t="shared" si="0"/>
        <v>313</v>
      </c>
      <c r="H21" s="19" t="str">
        <f t="shared" si="1"/>
        <v>90+</v>
      </c>
      <c r="I21" s="19">
        <f t="shared" si="2"/>
        <v>25355.22</v>
      </c>
      <c r="J21" s="20">
        <f t="shared" si="3"/>
        <v>45689</v>
      </c>
    </row>
    <row r="22" spans="1:10">
      <c r="A22" t="s">
        <v>485</v>
      </c>
      <c r="B22" t="s">
        <v>231</v>
      </c>
      <c r="C22" s="1">
        <v>45550</v>
      </c>
      <c r="D22" s="7">
        <v>45580</v>
      </c>
      <c r="E22">
        <v>28134.83</v>
      </c>
      <c r="F22">
        <v>15990.62</v>
      </c>
      <c r="G22" s="19">
        <f t="shared" si="0"/>
        <v>478</v>
      </c>
      <c r="H22" s="19" t="str">
        <f t="shared" si="1"/>
        <v>90+</v>
      </c>
      <c r="I22" s="19">
        <f t="shared" si="2"/>
        <v>12144.210000000001</v>
      </c>
      <c r="J22" s="20">
        <f t="shared" si="3"/>
        <v>45536</v>
      </c>
    </row>
    <row r="23" spans="1:10">
      <c r="A23" t="s">
        <v>1844</v>
      </c>
      <c r="B23" t="s">
        <v>231</v>
      </c>
      <c r="C23" s="1">
        <v>45527</v>
      </c>
      <c r="D23" s="7">
        <v>45557</v>
      </c>
      <c r="E23">
        <v>70536.19</v>
      </c>
      <c r="F23">
        <v>60012.44</v>
      </c>
      <c r="G23" s="19">
        <f t="shared" si="0"/>
        <v>501</v>
      </c>
      <c r="H23" s="19" t="str">
        <f t="shared" si="1"/>
        <v>90+</v>
      </c>
      <c r="I23" s="19">
        <f t="shared" si="2"/>
        <v>10523.75</v>
      </c>
      <c r="J23" s="20">
        <f t="shared" si="3"/>
        <v>45505</v>
      </c>
    </row>
    <row r="24" spans="1:10">
      <c r="A24" t="s">
        <v>908</v>
      </c>
      <c r="B24" t="s">
        <v>231</v>
      </c>
      <c r="C24" s="1">
        <v>45709</v>
      </c>
      <c r="D24" s="7">
        <v>45739</v>
      </c>
      <c r="E24">
        <v>87853.23</v>
      </c>
      <c r="F24">
        <v>87853.23</v>
      </c>
      <c r="G24" s="19">
        <f t="shared" si="0"/>
        <v>319</v>
      </c>
      <c r="H24" s="19" t="str">
        <f t="shared" si="1"/>
        <v>90+</v>
      </c>
      <c r="I24" s="19">
        <f t="shared" si="2"/>
        <v>0</v>
      </c>
      <c r="J24" s="20">
        <f t="shared" si="3"/>
        <v>45689</v>
      </c>
    </row>
    <row r="25" spans="1:10">
      <c r="A25" t="s">
        <v>1080</v>
      </c>
      <c r="B25" t="s">
        <v>231</v>
      </c>
      <c r="C25" s="1">
        <v>45986</v>
      </c>
      <c r="D25" s="7">
        <v>46016</v>
      </c>
      <c r="E25">
        <v>194090.55</v>
      </c>
      <c r="F25">
        <v>194090.55</v>
      </c>
      <c r="G25" s="19">
        <f t="shared" si="0"/>
        <v>42</v>
      </c>
      <c r="H25" s="19" t="str">
        <f t="shared" si="1"/>
        <v>31-60</v>
      </c>
      <c r="I25" s="19">
        <f t="shared" si="2"/>
        <v>0</v>
      </c>
      <c r="J25" s="20">
        <f t="shared" si="3"/>
        <v>45962</v>
      </c>
    </row>
    <row r="26" spans="1:10">
      <c r="A26" t="s">
        <v>1252</v>
      </c>
      <c r="B26" t="s">
        <v>231</v>
      </c>
      <c r="C26" s="1">
        <v>45345</v>
      </c>
      <c r="D26" s="7">
        <v>45375</v>
      </c>
      <c r="E26">
        <v>138526.26999999999</v>
      </c>
      <c r="F26">
        <v>138526.26999999999</v>
      </c>
      <c r="G26" s="19">
        <f t="shared" si="0"/>
        <v>683</v>
      </c>
      <c r="H26" s="19" t="str">
        <f t="shared" si="1"/>
        <v>90+</v>
      </c>
      <c r="I26" s="19">
        <f t="shared" si="2"/>
        <v>0</v>
      </c>
      <c r="J26" s="20">
        <f t="shared" si="3"/>
        <v>45323</v>
      </c>
    </row>
    <row r="27" spans="1:10">
      <c r="A27" t="s">
        <v>1287</v>
      </c>
      <c r="B27" t="s">
        <v>231</v>
      </c>
      <c r="C27" s="1">
        <v>45354</v>
      </c>
      <c r="D27" s="7">
        <v>45384</v>
      </c>
      <c r="E27">
        <v>194464.89</v>
      </c>
      <c r="F27">
        <v>194464.89</v>
      </c>
      <c r="G27" s="19">
        <f t="shared" si="0"/>
        <v>674</v>
      </c>
      <c r="H27" s="19" t="str">
        <f t="shared" si="1"/>
        <v>90+</v>
      </c>
      <c r="I27" s="19">
        <f t="shared" si="2"/>
        <v>0</v>
      </c>
      <c r="J27" s="20">
        <f t="shared" si="3"/>
        <v>45352</v>
      </c>
    </row>
    <row r="28" spans="1:10">
      <c r="A28" t="s">
        <v>1501</v>
      </c>
      <c r="B28" t="s">
        <v>231</v>
      </c>
      <c r="C28" s="1">
        <v>45599</v>
      </c>
      <c r="D28" s="7">
        <v>45629</v>
      </c>
      <c r="E28">
        <v>78464.960000000006</v>
      </c>
      <c r="F28">
        <v>78464.960000000006</v>
      </c>
      <c r="G28" s="19">
        <f t="shared" si="0"/>
        <v>429</v>
      </c>
      <c r="H28" s="19" t="str">
        <f t="shared" si="1"/>
        <v>90+</v>
      </c>
      <c r="I28" s="19">
        <f t="shared" si="2"/>
        <v>0</v>
      </c>
      <c r="J28" s="20">
        <f t="shared" si="3"/>
        <v>45597</v>
      </c>
    </row>
    <row r="29" spans="1:10">
      <c r="A29" t="s">
        <v>1517</v>
      </c>
      <c r="B29" t="s">
        <v>231</v>
      </c>
      <c r="C29" s="1">
        <v>46004</v>
      </c>
      <c r="D29" s="7">
        <v>46034</v>
      </c>
      <c r="E29">
        <v>117227.68</v>
      </c>
      <c r="F29">
        <v>117227.68</v>
      </c>
      <c r="G29" s="19">
        <f t="shared" si="0"/>
        <v>24</v>
      </c>
      <c r="H29" s="19" t="str">
        <f t="shared" si="1"/>
        <v>0-30</v>
      </c>
      <c r="I29" s="19">
        <f t="shared" si="2"/>
        <v>0</v>
      </c>
      <c r="J29" s="20">
        <f t="shared" si="3"/>
        <v>45992</v>
      </c>
    </row>
    <row r="30" spans="1:10">
      <c r="A30" t="s">
        <v>1531</v>
      </c>
      <c r="B30" t="s">
        <v>231</v>
      </c>
      <c r="C30" s="1">
        <v>45803</v>
      </c>
      <c r="D30" s="7">
        <v>45833</v>
      </c>
      <c r="E30">
        <v>13070.33</v>
      </c>
      <c r="F30">
        <v>13070.33</v>
      </c>
      <c r="G30" s="19">
        <f t="shared" si="0"/>
        <v>225</v>
      </c>
      <c r="H30" s="19" t="str">
        <f t="shared" si="1"/>
        <v>90+</v>
      </c>
      <c r="I30" s="19">
        <f t="shared" si="2"/>
        <v>0</v>
      </c>
      <c r="J30" s="20">
        <f t="shared" si="3"/>
        <v>45778</v>
      </c>
    </row>
    <row r="31" spans="1:10">
      <c r="A31" t="s">
        <v>1732</v>
      </c>
      <c r="B31" t="s">
        <v>231</v>
      </c>
      <c r="C31" s="1">
        <v>45615</v>
      </c>
      <c r="D31" s="7">
        <v>45645</v>
      </c>
      <c r="E31">
        <v>100882.62</v>
      </c>
      <c r="F31">
        <v>100882.62</v>
      </c>
      <c r="G31" s="19">
        <f t="shared" si="0"/>
        <v>413</v>
      </c>
      <c r="H31" s="19" t="str">
        <f t="shared" si="1"/>
        <v>90+</v>
      </c>
      <c r="I31" s="19">
        <f t="shared" si="2"/>
        <v>0</v>
      </c>
      <c r="J31" s="20">
        <f t="shared" si="3"/>
        <v>45597</v>
      </c>
    </row>
    <row r="32" spans="1:10">
      <c r="A32" t="s">
        <v>1773</v>
      </c>
      <c r="B32" t="s">
        <v>231</v>
      </c>
      <c r="C32" s="1">
        <v>45831</v>
      </c>
      <c r="D32" s="7">
        <v>45861</v>
      </c>
      <c r="E32">
        <v>11137.1</v>
      </c>
      <c r="F32">
        <v>11137.1</v>
      </c>
      <c r="G32" s="19">
        <f t="shared" si="0"/>
        <v>197</v>
      </c>
      <c r="H32" s="19" t="str">
        <f t="shared" si="1"/>
        <v>90+</v>
      </c>
      <c r="I32" s="19">
        <f t="shared" si="2"/>
        <v>0</v>
      </c>
      <c r="J32" s="20">
        <f t="shared" si="3"/>
        <v>45809</v>
      </c>
    </row>
    <row r="33" spans="1:10">
      <c r="A33" t="s">
        <v>1828</v>
      </c>
      <c r="B33" t="s">
        <v>231</v>
      </c>
      <c r="C33" s="1">
        <v>45748</v>
      </c>
      <c r="D33" s="7">
        <v>45778</v>
      </c>
      <c r="E33">
        <v>62590.52</v>
      </c>
      <c r="F33">
        <v>62590.52</v>
      </c>
      <c r="G33" s="19">
        <f t="shared" si="0"/>
        <v>280</v>
      </c>
      <c r="H33" s="19" t="str">
        <f t="shared" si="1"/>
        <v>90+</v>
      </c>
      <c r="I33" s="19">
        <f t="shared" si="2"/>
        <v>0</v>
      </c>
      <c r="J33" s="20">
        <f t="shared" si="3"/>
        <v>45748</v>
      </c>
    </row>
    <row r="34" spans="1:10">
      <c r="A34" t="s">
        <v>2921</v>
      </c>
      <c r="B34" t="s">
        <v>231</v>
      </c>
      <c r="C34" s="1">
        <v>45557</v>
      </c>
      <c r="D34" s="7">
        <v>45587</v>
      </c>
      <c r="E34">
        <v>81292.649999999994</v>
      </c>
      <c r="F34">
        <v>81292.649999999994</v>
      </c>
      <c r="G34" s="19">
        <f t="shared" si="0"/>
        <v>471</v>
      </c>
      <c r="H34" s="19" t="str">
        <f t="shared" si="1"/>
        <v>90+</v>
      </c>
      <c r="I34" s="19">
        <f t="shared" si="2"/>
        <v>0</v>
      </c>
      <c r="J34" s="20">
        <f t="shared" si="3"/>
        <v>45536</v>
      </c>
    </row>
    <row r="35" spans="1:10">
      <c r="A35" t="s">
        <v>1594</v>
      </c>
      <c r="B35" t="s">
        <v>886</v>
      </c>
      <c r="C35" s="1">
        <v>45932</v>
      </c>
      <c r="D35" s="7">
        <v>45962</v>
      </c>
      <c r="E35">
        <v>96994.09</v>
      </c>
      <c r="F35">
        <v>42823.88</v>
      </c>
      <c r="G35" s="19">
        <f t="shared" si="0"/>
        <v>96</v>
      </c>
      <c r="H35" s="19" t="str">
        <f t="shared" si="1"/>
        <v>90+</v>
      </c>
      <c r="I35" s="19">
        <f t="shared" si="2"/>
        <v>54170.21</v>
      </c>
      <c r="J35" s="20">
        <f t="shared" si="3"/>
        <v>45931</v>
      </c>
    </row>
    <row r="36" spans="1:10">
      <c r="A36" t="s">
        <v>3217</v>
      </c>
      <c r="B36" t="s">
        <v>886</v>
      </c>
      <c r="C36" s="1">
        <v>45920</v>
      </c>
      <c r="D36" s="7">
        <v>45950</v>
      </c>
      <c r="E36">
        <v>113071.08</v>
      </c>
      <c r="F36">
        <v>64787.01</v>
      </c>
      <c r="G36" s="19">
        <f t="shared" si="0"/>
        <v>108</v>
      </c>
      <c r="H36" s="19" t="str">
        <f t="shared" si="1"/>
        <v>90+</v>
      </c>
      <c r="I36" s="19">
        <f t="shared" si="2"/>
        <v>48284.07</v>
      </c>
      <c r="J36" s="20">
        <f t="shared" si="3"/>
        <v>45901</v>
      </c>
    </row>
    <row r="37" spans="1:10">
      <c r="A37" t="s">
        <v>2124</v>
      </c>
      <c r="B37" t="s">
        <v>886</v>
      </c>
      <c r="C37" s="1">
        <v>45590</v>
      </c>
      <c r="D37" s="7">
        <v>45620</v>
      </c>
      <c r="E37">
        <v>109658.31</v>
      </c>
      <c r="F37">
        <v>74054.22</v>
      </c>
      <c r="G37" s="19">
        <f t="shared" si="0"/>
        <v>438</v>
      </c>
      <c r="H37" s="19" t="str">
        <f t="shared" si="1"/>
        <v>90+</v>
      </c>
      <c r="I37" s="19">
        <f t="shared" si="2"/>
        <v>35604.089999999997</v>
      </c>
      <c r="J37" s="20">
        <f t="shared" si="3"/>
        <v>45566</v>
      </c>
    </row>
    <row r="38" spans="1:10">
      <c r="A38" t="s">
        <v>187</v>
      </c>
      <c r="B38" t="s">
        <v>886</v>
      </c>
      <c r="C38" s="1">
        <v>45394</v>
      </c>
      <c r="D38" s="7">
        <v>45424</v>
      </c>
      <c r="E38">
        <v>184839.99</v>
      </c>
      <c r="F38">
        <v>157893.87</v>
      </c>
      <c r="G38" s="19">
        <f t="shared" si="0"/>
        <v>634</v>
      </c>
      <c r="H38" s="19" t="str">
        <f t="shared" si="1"/>
        <v>90+</v>
      </c>
      <c r="I38" s="19">
        <f t="shared" si="2"/>
        <v>26946.119999999995</v>
      </c>
      <c r="J38" s="20">
        <f t="shared" si="3"/>
        <v>45383</v>
      </c>
    </row>
    <row r="39" spans="1:10">
      <c r="A39" t="s">
        <v>1573</v>
      </c>
      <c r="B39" t="s">
        <v>886</v>
      </c>
      <c r="C39" s="1">
        <v>45561</v>
      </c>
      <c r="D39" s="7">
        <v>45591</v>
      </c>
      <c r="E39">
        <v>12717.3</v>
      </c>
      <c r="F39">
        <v>11058.84</v>
      </c>
      <c r="G39" s="19">
        <f t="shared" si="0"/>
        <v>467</v>
      </c>
      <c r="H39" s="19" t="str">
        <f t="shared" si="1"/>
        <v>90+</v>
      </c>
      <c r="I39" s="19">
        <f t="shared" si="2"/>
        <v>1658.4599999999991</v>
      </c>
      <c r="J39" s="20">
        <f t="shared" si="3"/>
        <v>45536</v>
      </c>
    </row>
    <row r="40" spans="1:10">
      <c r="A40" t="s">
        <v>2073</v>
      </c>
      <c r="B40" t="s">
        <v>886</v>
      </c>
      <c r="C40" s="1">
        <v>45759</v>
      </c>
      <c r="D40" s="7">
        <v>45789</v>
      </c>
      <c r="E40">
        <v>27008.66</v>
      </c>
      <c r="F40">
        <v>27008.66</v>
      </c>
      <c r="G40" s="19">
        <f t="shared" si="0"/>
        <v>269</v>
      </c>
      <c r="H40" s="19" t="str">
        <f t="shared" si="1"/>
        <v>90+</v>
      </c>
      <c r="I40" s="19">
        <f t="shared" si="2"/>
        <v>0</v>
      </c>
      <c r="J40" s="20">
        <f t="shared" si="3"/>
        <v>45748</v>
      </c>
    </row>
    <row r="41" spans="1:10">
      <c r="A41" t="s">
        <v>2574</v>
      </c>
      <c r="B41" t="s">
        <v>886</v>
      </c>
      <c r="C41" s="1">
        <v>45320</v>
      </c>
      <c r="D41" s="7">
        <v>45350</v>
      </c>
      <c r="E41">
        <v>29263.27</v>
      </c>
      <c r="F41">
        <v>29263.27</v>
      </c>
      <c r="G41" s="19">
        <f t="shared" si="0"/>
        <v>708</v>
      </c>
      <c r="H41" s="19" t="str">
        <f t="shared" si="1"/>
        <v>90+</v>
      </c>
      <c r="I41" s="19">
        <f t="shared" si="2"/>
        <v>0</v>
      </c>
      <c r="J41" s="20">
        <f t="shared" si="3"/>
        <v>45292</v>
      </c>
    </row>
    <row r="42" spans="1:10">
      <c r="A42" t="s">
        <v>2590</v>
      </c>
      <c r="B42" t="s">
        <v>886</v>
      </c>
      <c r="C42" s="1">
        <v>45986</v>
      </c>
      <c r="D42" s="7">
        <v>46016</v>
      </c>
      <c r="E42">
        <v>179753.64</v>
      </c>
      <c r="F42">
        <v>179753.64</v>
      </c>
      <c r="G42" s="19">
        <f t="shared" si="0"/>
        <v>42</v>
      </c>
      <c r="H42" s="19" t="str">
        <f t="shared" si="1"/>
        <v>31-60</v>
      </c>
      <c r="I42" s="19">
        <f t="shared" si="2"/>
        <v>0</v>
      </c>
      <c r="J42" s="20">
        <f t="shared" si="3"/>
        <v>45962</v>
      </c>
    </row>
    <row r="43" spans="1:10">
      <c r="A43" t="s">
        <v>332</v>
      </c>
      <c r="B43" t="s">
        <v>79</v>
      </c>
      <c r="C43" s="1">
        <v>45562</v>
      </c>
      <c r="D43" s="7">
        <v>45592</v>
      </c>
      <c r="E43">
        <v>148056.70000000001</v>
      </c>
      <c r="F43">
        <v>78032.240000000005</v>
      </c>
      <c r="G43" s="19">
        <f t="shared" si="0"/>
        <v>466</v>
      </c>
      <c r="H43" s="19" t="str">
        <f t="shared" si="1"/>
        <v>90+</v>
      </c>
      <c r="I43" s="19">
        <f t="shared" si="2"/>
        <v>70024.460000000006</v>
      </c>
      <c r="J43" s="20">
        <f t="shared" si="3"/>
        <v>45536</v>
      </c>
    </row>
    <row r="44" spans="1:10">
      <c r="A44" t="s">
        <v>1738</v>
      </c>
      <c r="B44" t="s">
        <v>79</v>
      </c>
      <c r="C44" s="1">
        <v>45623</v>
      </c>
      <c r="D44" s="7">
        <v>45653</v>
      </c>
      <c r="E44">
        <v>106660.9</v>
      </c>
      <c r="F44">
        <v>106660.9</v>
      </c>
      <c r="G44" s="19">
        <f t="shared" si="0"/>
        <v>405</v>
      </c>
      <c r="H44" s="19" t="str">
        <f t="shared" si="1"/>
        <v>90+</v>
      </c>
      <c r="I44" s="19">
        <f t="shared" si="2"/>
        <v>0</v>
      </c>
      <c r="J44" s="20">
        <f t="shared" si="3"/>
        <v>45597</v>
      </c>
    </row>
    <row r="45" spans="1:10">
      <c r="A45" t="s">
        <v>2213</v>
      </c>
      <c r="B45" t="s">
        <v>79</v>
      </c>
      <c r="C45" s="1">
        <v>45613</v>
      </c>
      <c r="D45" s="7">
        <v>45643</v>
      </c>
      <c r="E45">
        <v>160644.35999999999</v>
      </c>
      <c r="F45">
        <v>160644.35999999999</v>
      </c>
      <c r="G45" s="19">
        <f t="shared" si="0"/>
        <v>415</v>
      </c>
      <c r="H45" s="19" t="str">
        <f t="shared" si="1"/>
        <v>90+</v>
      </c>
      <c r="I45" s="19">
        <f t="shared" si="2"/>
        <v>0</v>
      </c>
      <c r="J45" s="20">
        <f t="shared" si="3"/>
        <v>45597</v>
      </c>
    </row>
    <row r="46" spans="1:10">
      <c r="A46" t="s">
        <v>2394</v>
      </c>
      <c r="B46" t="s">
        <v>79</v>
      </c>
      <c r="C46" s="1">
        <v>45363</v>
      </c>
      <c r="D46" s="7">
        <v>45393</v>
      </c>
      <c r="E46">
        <v>102625.55</v>
      </c>
      <c r="F46">
        <v>102625.55</v>
      </c>
      <c r="G46" s="19">
        <f t="shared" si="0"/>
        <v>665</v>
      </c>
      <c r="H46" s="19" t="str">
        <f t="shared" si="1"/>
        <v>90+</v>
      </c>
      <c r="I46" s="19">
        <f t="shared" si="2"/>
        <v>0</v>
      </c>
      <c r="J46" s="20">
        <f t="shared" si="3"/>
        <v>45352</v>
      </c>
    </row>
    <row r="47" spans="1:10">
      <c r="A47" t="s">
        <v>3182</v>
      </c>
      <c r="B47" t="s">
        <v>79</v>
      </c>
      <c r="C47" s="1">
        <v>45519</v>
      </c>
      <c r="D47" s="7">
        <v>45549</v>
      </c>
      <c r="E47">
        <v>44503.17</v>
      </c>
      <c r="F47">
        <v>44503.17</v>
      </c>
      <c r="G47" s="19">
        <f t="shared" si="0"/>
        <v>509</v>
      </c>
      <c r="H47" s="19" t="str">
        <f t="shared" si="1"/>
        <v>90+</v>
      </c>
      <c r="I47" s="19">
        <f t="shared" si="2"/>
        <v>0</v>
      </c>
      <c r="J47" s="20">
        <f t="shared" si="3"/>
        <v>45505</v>
      </c>
    </row>
    <row r="48" spans="1:10">
      <c r="A48" t="s">
        <v>2907</v>
      </c>
      <c r="B48" t="s">
        <v>605</v>
      </c>
      <c r="C48" s="1">
        <v>45985</v>
      </c>
      <c r="D48" s="7">
        <v>46015</v>
      </c>
      <c r="E48">
        <v>128206.2</v>
      </c>
      <c r="F48">
        <v>54520.19</v>
      </c>
      <c r="G48" s="19">
        <f t="shared" si="0"/>
        <v>43</v>
      </c>
      <c r="H48" s="19" t="str">
        <f t="shared" si="1"/>
        <v>31-60</v>
      </c>
      <c r="I48" s="19">
        <f t="shared" si="2"/>
        <v>73686.009999999995</v>
      </c>
      <c r="J48" s="20">
        <f t="shared" si="3"/>
        <v>45962</v>
      </c>
    </row>
    <row r="49" spans="1:10">
      <c r="A49" t="s">
        <v>2123</v>
      </c>
      <c r="B49" t="s">
        <v>605</v>
      </c>
      <c r="C49" s="1">
        <v>45656</v>
      </c>
      <c r="D49" s="7">
        <v>45686</v>
      </c>
      <c r="E49">
        <v>164266.35</v>
      </c>
      <c r="F49">
        <v>102528.65</v>
      </c>
      <c r="G49" s="19">
        <f t="shared" si="0"/>
        <v>372</v>
      </c>
      <c r="H49" s="19" t="str">
        <f t="shared" si="1"/>
        <v>90+</v>
      </c>
      <c r="I49" s="19">
        <f t="shared" si="2"/>
        <v>61737.700000000012</v>
      </c>
      <c r="J49" s="20">
        <f t="shared" si="3"/>
        <v>45627</v>
      </c>
    </row>
    <row r="50" spans="1:10">
      <c r="A50" t="s">
        <v>2187</v>
      </c>
      <c r="B50" t="s">
        <v>605</v>
      </c>
      <c r="C50" s="1">
        <v>45535</v>
      </c>
      <c r="D50" s="7">
        <v>45565</v>
      </c>
      <c r="E50">
        <v>121833.24</v>
      </c>
      <c r="F50">
        <v>76552.13</v>
      </c>
      <c r="G50" s="19">
        <f t="shared" si="0"/>
        <v>493</v>
      </c>
      <c r="H50" s="19" t="str">
        <f t="shared" si="1"/>
        <v>90+</v>
      </c>
      <c r="I50" s="19">
        <f t="shared" si="2"/>
        <v>45281.11</v>
      </c>
      <c r="J50" s="20">
        <f t="shared" si="3"/>
        <v>45505</v>
      </c>
    </row>
    <row r="51" spans="1:10">
      <c r="A51" t="s">
        <v>1756</v>
      </c>
      <c r="B51" t="s">
        <v>605</v>
      </c>
      <c r="C51" s="1">
        <v>45760</v>
      </c>
      <c r="D51" s="7">
        <v>45790</v>
      </c>
      <c r="E51">
        <v>105240.94</v>
      </c>
      <c r="F51">
        <v>76009.31</v>
      </c>
      <c r="G51" s="19">
        <f t="shared" si="0"/>
        <v>268</v>
      </c>
      <c r="H51" s="19" t="str">
        <f t="shared" si="1"/>
        <v>90+</v>
      </c>
      <c r="I51" s="19">
        <f t="shared" si="2"/>
        <v>29231.630000000005</v>
      </c>
      <c r="J51" s="20">
        <f t="shared" si="3"/>
        <v>45748</v>
      </c>
    </row>
    <row r="52" spans="1:10">
      <c r="A52" t="s">
        <v>2074</v>
      </c>
      <c r="B52" t="s">
        <v>605</v>
      </c>
      <c r="C52" s="1">
        <v>45972</v>
      </c>
      <c r="D52" s="7">
        <v>46002</v>
      </c>
      <c r="E52">
        <v>81445.5</v>
      </c>
      <c r="F52">
        <v>64908.01</v>
      </c>
      <c r="G52" s="19">
        <f t="shared" si="0"/>
        <v>56</v>
      </c>
      <c r="H52" s="19" t="str">
        <f t="shared" si="1"/>
        <v>31-60</v>
      </c>
      <c r="I52" s="19">
        <f t="shared" si="2"/>
        <v>16537.489999999998</v>
      </c>
      <c r="J52" s="20">
        <f t="shared" si="3"/>
        <v>45962</v>
      </c>
    </row>
    <row r="53" spans="1:10">
      <c r="A53" t="s">
        <v>1936</v>
      </c>
      <c r="B53" t="s">
        <v>605</v>
      </c>
      <c r="C53" s="1">
        <v>46016</v>
      </c>
      <c r="D53" s="7">
        <v>46046</v>
      </c>
      <c r="E53">
        <v>43792.99</v>
      </c>
      <c r="F53">
        <v>32357.82</v>
      </c>
      <c r="G53" s="19">
        <f t="shared" si="0"/>
        <v>12</v>
      </c>
      <c r="H53" s="19" t="str">
        <f t="shared" si="1"/>
        <v>0-30</v>
      </c>
      <c r="I53" s="19">
        <f t="shared" si="2"/>
        <v>11435.169999999998</v>
      </c>
      <c r="J53" s="20">
        <f t="shared" si="3"/>
        <v>45992</v>
      </c>
    </row>
    <row r="54" spans="1:10">
      <c r="A54" t="s">
        <v>106</v>
      </c>
      <c r="B54" t="s">
        <v>605</v>
      </c>
      <c r="C54" s="1">
        <v>45715</v>
      </c>
      <c r="D54" s="7">
        <v>45745</v>
      </c>
      <c r="E54">
        <v>136535.4</v>
      </c>
      <c r="F54">
        <v>136535.4</v>
      </c>
      <c r="G54" s="19">
        <f t="shared" si="0"/>
        <v>313</v>
      </c>
      <c r="H54" s="19" t="str">
        <f t="shared" si="1"/>
        <v>90+</v>
      </c>
      <c r="I54" s="19">
        <f t="shared" si="2"/>
        <v>0</v>
      </c>
      <c r="J54" s="20">
        <f t="shared" si="3"/>
        <v>45689</v>
      </c>
    </row>
    <row r="55" spans="1:10">
      <c r="A55" t="s">
        <v>1268</v>
      </c>
      <c r="B55" t="s">
        <v>605</v>
      </c>
      <c r="C55" s="1">
        <v>45937</v>
      </c>
      <c r="D55" s="7">
        <v>45967</v>
      </c>
      <c r="E55">
        <v>141971.49</v>
      </c>
      <c r="F55">
        <v>141971.49</v>
      </c>
      <c r="G55" s="19">
        <f t="shared" si="0"/>
        <v>91</v>
      </c>
      <c r="H55" s="19" t="str">
        <f t="shared" si="1"/>
        <v>90+</v>
      </c>
      <c r="I55" s="19">
        <f t="shared" si="2"/>
        <v>0</v>
      </c>
      <c r="J55" s="20">
        <f t="shared" si="3"/>
        <v>45931</v>
      </c>
    </row>
    <row r="56" spans="1:10">
      <c r="A56" t="s">
        <v>1903</v>
      </c>
      <c r="B56" t="s">
        <v>605</v>
      </c>
      <c r="C56" s="1">
        <v>45701</v>
      </c>
      <c r="D56" s="7">
        <v>45731</v>
      </c>
      <c r="E56">
        <v>73599.39</v>
      </c>
      <c r="F56">
        <v>73599.39</v>
      </c>
      <c r="G56" s="19">
        <f t="shared" si="0"/>
        <v>327</v>
      </c>
      <c r="H56" s="19" t="str">
        <f t="shared" si="1"/>
        <v>90+</v>
      </c>
      <c r="I56" s="19">
        <f t="shared" si="2"/>
        <v>0</v>
      </c>
      <c r="J56" s="20">
        <f t="shared" si="3"/>
        <v>45689</v>
      </c>
    </row>
    <row r="57" spans="1:10">
      <c r="A57" t="s">
        <v>2261</v>
      </c>
      <c r="B57" t="s">
        <v>605</v>
      </c>
      <c r="C57" s="1">
        <v>45813</v>
      </c>
      <c r="D57" s="7">
        <v>45843</v>
      </c>
      <c r="E57">
        <v>16931.509999999998</v>
      </c>
      <c r="F57">
        <v>16931.509999999998</v>
      </c>
      <c r="G57" s="19">
        <f t="shared" si="0"/>
        <v>215</v>
      </c>
      <c r="H57" s="19" t="str">
        <f t="shared" si="1"/>
        <v>90+</v>
      </c>
      <c r="I57" s="19">
        <f t="shared" si="2"/>
        <v>0</v>
      </c>
      <c r="J57" s="20">
        <f t="shared" si="3"/>
        <v>45809</v>
      </c>
    </row>
    <row r="58" spans="1:10">
      <c r="A58" t="s">
        <v>2408</v>
      </c>
      <c r="B58" t="s">
        <v>605</v>
      </c>
      <c r="C58" s="1">
        <v>45619</v>
      </c>
      <c r="D58" s="7">
        <v>45649</v>
      </c>
      <c r="E58">
        <v>37044.32</v>
      </c>
      <c r="F58">
        <v>37044.32</v>
      </c>
      <c r="G58" s="19">
        <f t="shared" si="0"/>
        <v>409</v>
      </c>
      <c r="H58" s="19" t="str">
        <f t="shared" si="1"/>
        <v>90+</v>
      </c>
      <c r="I58" s="19">
        <f t="shared" si="2"/>
        <v>0</v>
      </c>
      <c r="J58" s="20">
        <f t="shared" si="3"/>
        <v>45597</v>
      </c>
    </row>
    <row r="59" spans="1:10">
      <c r="A59" t="s">
        <v>2447</v>
      </c>
      <c r="B59" t="s">
        <v>605</v>
      </c>
      <c r="C59" s="1">
        <v>45442</v>
      </c>
      <c r="D59" s="7">
        <v>45472</v>
      </c>
      <c r="E59">
        <v>122733.74</v>
      </c>
      <c r="F59">
        <v>122733.74</v>
      </c>
      <c r="G59" s="19">
        <f t="shared" si="0"/>
        <v>586</v>
      </c>
      <c r="H59" s="19" t="str">
        <f t="shared" si="1"/>
        <v>90+</v>
      </c>
      <c r="I59" s="19">
        <f t="shared" si="2"/>
        <v>0</v>
      </c>
      <c r="J59" s="20">
        <f t="shared" si="3"/>
        <v>45413</v>
      </c>
    </row>
    <row r="60" spans="1:10">
      <c r="A60" t="s">
        <v>2421</v>
      </c>
      <c r="B60" t="s">
        <v>498</v>
      </c>
      <c r="C60" s="1">
        <v>45837</v>
      </c>
      <c r="D60" s="7">
        <v>45867</v>
      </c>
      <c r="E60">
        <v>35536.49</v>
      </c>
      <c r="F60">
        <v>23403.65</v>
      </c>
      <c r="G60" s="19">
        <f t="shared" si="0"/>
        <v>191</v>
      </c>
      <c r="H60" s="19" t="str">
        <f t="shared" si="1"/>
        <v>90+</v>
      </c>
      <c r="I60" s="19">
        <f t="shared" si="2"/>
        <v>12132.839999999997</v>
      </c>
      <c r="J60" s="20">
        <f t="shared" si="3"/>
        <v>45809</v>
      </c>
    </row>
    <row r="61" spans="1:10">
      <c r="A61" t="s">
        <v>177</v>
      </c>
      <c r="B61" t="s">
        <v>498</v>
      </c>
      <c r="C61" s="1">
        <v>45653</v>
      </c>
      <c r="D61" s="7">
        <v>45683</v>
      </c>
      <c r="E61">
        <v>39154.870000000003</v>
      </c>
      <c r="F61">
        <v>39154.870000000003</v>
      </c>
      <c r="G61" s="19">
        <f t="shared" si="0"/>
        <v>375</v>
      </c>
      <c r="H61" s="19" t="str">
        <f t="shared" si="1"/>
        <v>90+</v>
      </c>
      <c r="I61" s="19">
        <f t="shared" si="2"/>
        <v>0</v>
      </c>
      <c r="J61" s="20">
        <f t="shared" si="3"/>
        <v>45627</v>
      </c>
    </row>
    <row r="62" spans="1:10">
      <c r="A62" t="s">
        <v>747</v>
      </c>
      <c r="B62" t="s">
        <v>498</v>
      </c>
      <c r="C62" s="1">
        <v>45786</v>
      </c>
      <c r="D62" s="7">
        <v>45816</v>
      </c>
      <c r="E62">
        <v>123745.04</v>
      </c>
      <c r="F62">
        <v>123745.04</v>
      </c>
      <c r="G62" s="19">
        <f t="shared" si="0"/>
        <v>242</v>
      </c>
      <c r="H62" s="19" t="str">
        <f t="shared" si="1"/>
        <v>90+</v>
      </c>
      <c r="I62" s="19">
        <f t="shared" si="2"/>
        <v>0</v>
      </c>
      <c r="J62" s="20">
        <f t="shared" si="3"/>
        <v>45778</v>
      </c>
    </row>
    <row r="63" spans="1:10">
      <c r="A63" t="s">
        <v>997</v>
      </c>
      <c r="B63" t="s">
        <v>498</v>
      </c>
      <c r="C63" s="1">
        <v>45897</v>
      </c>
      <c r="D63" s="7">
        <v>45927</v>
      </c>
      <c r="E63">
        <v>196630.39999999999</v>
      </c>
      <c r="F63">
        <v>196630.39999999999</v>
      </c>
      <c r="G63" s="19">
        <f t="shared" si="0"/>
        <v>131</v>
      </c>
      <c r="H63" s="19" t="str">
        <f t="shared" si="1"/>
        <v>90+</v>
      </c>
      <c r="I63" s="19">
        <f t="shared" si="2"/>
        <v>0</v>
      </c>
      <c r="J63" s="20">
        <f t="shared" si="3"/>
        <v>45870</v>
      </c>
    </row>
    <row r="64" spans="1:10">
      <c r="A64" t="s">
        <v>1092</v>
      </c>
      <c r="B64" t="s">
        <v>498</v>
      </c>
      <c r="C64" s="1">
        <v>45837</v>
      </c>
      <c r="D64" s="7">
        <v>45867</v>
      </c>
      <c r="E64">
        <v>94899.25</v>
      </c>
      <c r="F64">
        <v>94899.25</v>
      </c>
      <c r="G64" s="19">
        <f t="shared" si="0"/>
        <v>191</v>
      </c>
      <c r="H64" s="19" t="str">
        <f t="shared" si="1"/>
        <v>90+</v>
      </c>
      <c r="I64" s="19">
        <f t="shared" si="2"/>
        <v>0</v>
      </c>
      <c r="J64" s="20">
        <f t="shared" si="3"/>
        <v>45809</v>
      </c>
    </row>
    <row r="65" spans="1:10">
      <c r="A65" t="s">
        <v>1205</v>
      </c>
      <c r="B65" t="s">
        <v>498</v>
      </c>
      <c r="C65" s="1">
        <v>45744</v>
      </c>
      <c r="D65" s="7">
        <v>45774</v>
      </c>
      <c r="E65">
        <v>111225.22</v>
      </c>
      <c r="F65">
        <v>111225.22</v>
      </c>
      <c r="G65" s="19">
        <f t="shared" si="0"/>
        <v>284</v>
      </c>
      <c r="H65" s="19" t="str">
        <f t="shared" si="1"/>
        <v>90+</v>
      </c>
      <c r="I65" s="19">
        <f t="shared" si="2"/>
        <v>0</v>
      </c>
      <c r="J65" s="20">
        <f t="shared" si="3"/>
        <v>45717</v>
      </c>
    </row>
    <row r="66" spans="1:10">
      <c r="A66" t="s">
        <v>1958</v>
      </c>
      <c r="B66" t="s">
        <v>498</v>
      </c>
      <c r="C66" s="1">
        <v>45513</v>
      </c>
      <c r="D66" s="7">
        <v>45543</v>
      </c>
      <c r="E66">
        <v>194521.16</v>
      </c>
      <c r="F66">
        <v>194521.16</v>
      </c>
      <c r="G66" s="19">
        <f t="shared" ref="G66:G129" si="4">DATE(2026, 2, 5)-D66</f>
        <v>515</v>
      </c>
      <c r="H66" s="19" t="str">
        <f t="shared" ref="H66:H129" si="5">_xlfn.IFS(
G66&lt;=30,"0-30",
G66&lt;=60,"31-60",
G66&lt;=90,"61-90",
TRUE,"90+"
)</f>
        <v>90+</v>
      </c>
      <c r="I66" s="19">
        <f t="shared" ref="I66:I129" si="6">E66-F66</f>
        <v>0</v>
      </c>
      <c r="J66" s="20">
        <f t="shared" ref="J66:J129" si="7">DATE(YEAR(C66),MONTH(C66),1)</f>
        <v>45505</v>
      </c>
    </row>
    <row r="67" spans="1:10">
      <c r="A67" t="s">
        <v>2653</v>
      </c>
      <c r="B67" t="s">
        <v>498</v>
      </c>
      <c r="C67" s="1">
        <v>45897</v>
      </c>
      <c r="D67" s="7">
        <v>45927</v>
      </c>
      <c r="E67">
        <v>131080.89000000001</v>
      </c>
      <c r="F67">
        <v>131080.89000000001</v>
      </c>
      <c r="G67" s="19">
        <f t="shared" si="4"/>
        <v>131</v>
      </c>
      <c r="H67" s="19" t="str">
        <f t="shared" si="5"/>
        <v>90+</v>
      </c>
      <c r="I67" s="19">
        <f t="shared" si="6"/>
        <v>0</v>
      </c>
      <c r="J67" s="20">
        <f t="shared" si="7"/>
        <v>45870</v>
      </c>
    </row>
    <row r="68" spans="1:10">
      <c r="A68" t="s">
        <v>3091</v>
      </c>
      <c r="B68" t="s">
        <v>498</v>
      </c>
      <c r="C68" s="1">
        <v>45466</v>
      </c>
      <c r="D68" s="7">
        <v>45496</v>
      </c>
      <c r="E68">
        <v>161693.62</v>
      </c>
      <c r="F68">
        <v>161693.62</v>
      </c>
      <c r="G68" s="19">
        <f t="shared" si="4"/>
        <v>562</v>
      </c>
      <c r="H68" s="19" t="str">
        <f t="shared" si="5"/>
        <v>90+</v>
      </c>
      <c r="I68" s="19">
        <f t="shared" si="6"/>
        <v>0</v>
      </c>
      <c r="J68" s="20">
        <f t="shared" si="7"/>
        <v>45444</v>
      </c>
    </row>
    <row r="69" spans="1:10">
      <c r="A69" t="s">
        <v>1640</v>
      </c>
      <c r="B69" t="s">
        <v>513</v>
      </c>
      <c r="C69" s="1">
        <v>45329</v>
      </c>
      <c r="D69" s="7">
        <v>45359</v>
      </c>
      <c r="E69">
        <v>163254.70000000001</v>
      </c>
      <c r="F69">
        <v>49046.06</v>
      </c>
      <c r="G69" s="19">
        <f t="shared" si="4"/>
        <v>699</v>
      </c>
      <c r="H69" s="19" t="str">
        <f t="shared" si="5"/>
        <v>90+</v>
      </c>
      <c r="I69" s="19">
        <f t="shared" si="6"/>
        <v>114208.64000000001</v>
      </c>
      <c r="J69" s="20">
        <f t="shared" si="7"/>
        <v>45323</v>
      </c>
    </row>
    <row r="70" spans="1:10">
      <c r="A70" t="s">
        <v>1041</v>
      </c>
      <c r="B70" t="s">
        <v>513</v>
      </c>
      <c r="C70" s="1">
        <v>45600</v>
      </c>
      <c r="D70" s="7">
        <v>45630</v>
      </c>
      <c r="E70">
        <v>67677.14</v>
      </c>
      <c r="F70">
        <v>29811.61</v>
      </c>
      <c r="G70" s="19">
        <f t="shared" si="4"/>
        <v>428</v>
      </c>
      <c r="H70" s="19" t="str">
        <f t="shared" si="5"/>
        <v>90+</v>
      </c>
      <c r="I70" s="19">
        <f t="shared" si="6"/>
        <v>37865.53</v>
      </c>
      <c r="J70" s="20">
        <f t="shared" si="7"/>
        <v>45597</v>
      </c>
    </row>
    <row r="71" spans="1:10">
      <c r="A71" t="s">
        <v>2005</v>
      </c>
      <c r="B71" t="s">
        <v>513</v>
      </c>
      <c r="C71" s="1">
        <v>45691</v>
      </c>
      <c r="D71" s="7">
        <v>45721</v>
      </c>
      <c r="E71">
        <v>67058.490000000005</v>
      </c>
      <c r="F71">
        <v>44350.12</v>
      </c>
      <c r="G71" s="19">
        <f t="shared" si="4"/>
        <v>337</v>
      </c>
      <c r="H71" s="19" t="str">
        <f t="shared" si="5"/>
        <v>90+</v>
      </c>
      <c r="I71" s="19">
        <f t="shared" si="6"/>
        <v>22708.370000000003</v>
      </c>
      <c r="J71" s="20">
        <f t="shared" si="7"/>
        <v>45689</v>
      </c>
    </row>
    <row r="72" spans="1:10">
      <c r="A72" t="s">
        <v>1994</v>
      </c>
      <c r="B72" t="s">
        <v>513</v>
      </c>
      <c r="C72" s="1">
        <v>45337</v>
      </c>
      <c r="D72" s="7">
        <v>45367</v>
      </c>
      <c r="E72">
        <v>160324.67000000001</v>
      </c>
      <c r="F72">
        <v>160324.67000000001</v>
      </c>
      <c r="G72" s="19">
        <f t="shared" si="4"/>
        <v>691</v>
      </c>
      <c r="H72" s="19" t="str">
        <f t="shared" si="5"/>
        <v>90+</v>
      </c>
      <c r="I72" s="19">
        <f t="shared" si="6"/>
        <v>0</v>
      </c>
      <c r="J72" s="20">
        <f t="shared" si="7"/>
        <v>45323</v>
      </c>
    </row>
    <row r="73" spans="1:10">
      <c r="A73" t="s">
        <v>2748</v>
      </c>
      <c r="B73" t="s">
        <v>513</v>
      </c>
      <c r="C73" s="1">
        <v>45619</v>
      </c>
      <c r="D73" s="7">
        <v>45649</v>
      </c>
      <c r="E73">
        <v>174739.68</v>
      </c>
      <c r="F73">
        <v>174739.68</v>
      </c>
      <c r="G73" s="19">
        <f t="shared" si="4"/>
        <v>409</v>
      </c>
      <c r="H73" s="19" t="str">
        <f t="shared" si="5"/>
        <v>90+</v>
      </c>
      <c r="I73" s="19">
        <f t="shared" si="6"/>
        <v>0</v>
      </c>
      <c r="J73" s="20">
        <f t="shared" si="7"/>
        <v>45597</v>
      </c>
    </row>
    <row r="74" spans="1:10">
      <c r="A74" t="s">
        <v>2783</v>
      </c>
      <c r="B74" t="s">
        <v>513</v>
      </c>
      <c r="C74" s="1">
        <v>45405</v>
      </c>
      <c r="D74" s="7">
        <v>45435</v>
      </c>
      <c r="E74">
        <v>191751.51</v>
      </c>
      <c r="F74">
        <v>191751.51</v>
      </c>
      <c r="G74" s="19">
        <f t="shared" si="4"/>
        <v>623</v>
      </c>
      <c r="H74" s="19" t="str">
        <f t="shared" si="5"/>
        <v>90+</v>
      </c>
      <c r="I74" s="19">
        <f t="shared" si="6"/>
        <v>0</v>
      </c>
      <c r="J74" s="20">
        <f t="shared" si="7"/>
        <v>45383</v>
      </c>
    </row>
    <row r="75" spans="1:10">
      <c r="A75" t="s">
        <v>3028</v>
      </c>
      <c r="B75" t="s">
        <v>513</v>
      </c>
      <c r="C75" s="1">
        <v>45931</v>
      </c>
      <c r="D75" s="7">
        <v>45961</v>
      </c>
      <c r="E75">
        <v>180460.79999999999</v>
      </c>
      <c r="F75">
        <v>180460.79999999999</v>
      </c>
      <c r="G75" s="19">
        <f t="shared" si="4"/>
        <v>97</v>
      </c>
      <c r="H75" s="19" t="str">
        <f t="shared" si="5"/>
        <v>90+</v>
      </c>
      <c r="I75" s="19">
        <f t="shared" si="6"/>
        <v>0</v>
      </c>
      <c r="J75" s="20">
        <f t="shared" si="7"/>
        <v>45931</v>
      </c>
    </row>
    <row r="76" spans="1:10">
      <c r="A76" t="s">
        <v>901</v>
      </c>
      <c r="B76" t="s">
        <v>49</v>
      </c>
      <c r="C76" s="1">
        <v>45925</v>
      </c>
      <c r="D76" s="7">
        <v>45955</v>
      </c>
      <c r="E76">
        <v>198568.69</v>
      </c>
      <c r="F76">
        <v>113522.39</v>
      </c>
      <c r="G76" s="19">
        <f t="shared" si="4"/>
        <v>103</v>
      </c>
      <c r="H76" s="19" t="str">
        <f t="shared" si="5"/>
        <v>90+</v>
      </c>
      <c r="I76" s="19">
        <f t="shared" si="6"/>
        <v>85046.3</v>
      </c>
      <c r="J76" s="20">
        <f t="shared" si="7"/>
        <v>45901</v>
      </c>
    </row>
    <row r="77" spans="1:10">
      <c r="A77" t="s">
        <v>1989</v>
      </c>
      <c r="B77" t="s">
        <v>49</v>
      </c>
      <c r="C77" s="1">
        <v>45641</v>
      </c>
      <c r="D77" s="7">
        <v>45671</v>
      </c>
      <c r="E77">
        <v>115310.3</v>
      </c>
      <c r="F77">
        <v>44495.11</v>
      </c>
      <c r="G77" s="19">
        <f t="shared" si="4"/>
        <v>387</v>
      </c>
      <c r="H77" s="19" t="str">
        <f t="shared" si="5"/>
        <v>90+</v>
      </c>
      <c r="I77" s="19">
        <f t="shared" si="6"/>
        <v>70815.19</v>
      </c>
      <c r="J77" s="20">
        <f t="shared" si="7"/>
        <v>45627</v>
      </c>
    </row>
    <row r="78" spans="1:10">
      <c r="A78" t="s">
        <v>3207</v>
      </c>
      <c r="B78" t="s">
        <v>49</v>
      </c>
      <c r="C78" s="1">
        <v>45836</v>
      </c>
      <c r="D78" s="7">
        <v>45866</v>
      </c>
      <c r="E78">
        <v>128924.2</v>
      </c>
      <c r="F78">
        <v>74907.39</v>
      </c>
      <c r="G78" s="19">
        <f t="shared" si="4"/>
        <v>192</v>
      </c>
      <c r="H78" s="19" t="str">
        <f t="shared" si="5"/>
        <v>90+</v>
      </c>
      <c r="I78" s="19">
        <f t="shared" si="6"/>
        <v>54016.81</v>
      </c>
      <c r="J78" s="20">
        <f t="shared" si="7"/>
        <v>45809</v>
      </c>
    </row>
    <row r="79" spans="1:10">
      <c r="A79" t="s">
        <v>2541</v>
      </c>
      <c r="B79" t="s">
        <v>49</v>
      </c>
      <c r="C79" s="1">
        <v>45609</v>
      </c>
      <c r="D79" s="7">
        <v>45639</v>
      </c>
      <c r="E79">
        <v>105325.82</v>
      </c>
      <c r="F79">
        <v>72779.22</v>
      </c>
      <c r="G79" s="19">
        <f t="shared" si="4"/>
        <v>419</v>
      </c>
      <c r="H79" s="19" t="str">
        <f t="shared" si="5"/>
        <v>90+</v>
      </c>
      <c r="I79" s="19">
        <f t="shared" si="6"/>
        <v>32546.600000000006</v>
      </c>
      <c r="J79" s="20">
        <f t="shared" si="7"/>
        <v>45597</v>
      </c>
    </row>
    <row r="80" spans="1:10">
      <c r="A80" t="s">
        <v>1617</v>
      </c>
      <c r="B80" t="s">
        <v>49</v>
      </c>
      <c r="C80" s="1">
        <v>45827</v>
      </c>
      <c r="D80" s="7">
        <v>45857</v>
      </c>
      <c r="E80">
        <v>141094.94</v>
      </c>
      <c r="F80">
        <v>121451.83</v>
      </c>
      <c r="G80" s="19">
        <f t="shared" si="4"/>
        <v>201</v>
      </c>
      <c r="H80" s="19" t="str">
        <f t="shared" si="5"/>
        <v>90+</v>
      </c>
      <c r="I80" s="19">
        <f t="shared" si="6"/>
        <v>19643.11</v>
      </c>
      <c r="J80" s="20">
        <f t="shared" si="7"/>
        <v>45809</v>
      </c>
    </row>
    <row r="81" spans="1:10">
      <c r="A81" t="s">
        <v>292</v>
      </c>
      <c r="B81" t="s">
        <v>49</v>
      </c>
      <c r="C81" s="1">
        <v>45696</v>
      </c>
      <c r="D81" s="7">
        <v>45726</v>
      </c>
      <c r="E81">
        <v>174513.73</v>
      </c>
      <c r="F81">
        <v>174513.73</v>
      </c>
      <c r="G81" s="19">
        <f t="shared" si="4"/>
        <v>332</v>
      </c>
      <c r="H81" s="19" t="str">
        <f t="shared" si="5"/>
        <v>90+</v>
      </c>
      <c r="I81" s="19">
        <f t="shared" si="6"/>
        <v>0</v>
      </c>
      <c r="J81" s="20">
        <f t="shared" si="7"/>
        <v>45689</v>
      </c>
    </row>
    <row r="82" spans="1:10">
      <c r="A82" t="s">
        <v>297</v>
      </c>
      <c r="B82" t="s">
        <v>49</v>
      </c>
      <c r="C82" s="1">
        <v>45625</v>
      </c>
      <c r="D82" s="7">
        <v>45655</v>
      </c>
      <c r="E82">
        <v>182328.44</v>
      </c>
      <c r="F82">
        <v>182328.44</v>
      </c>
      <c r="G82" s="19">
        <f t="shared" si="4"/>
        <v>403</v>
      </c>
      <c r="H82" s="19" t="str">
        <f t="shared" si="5"/>
        <v>90+</v>
      </c>
      <c r="I82" s="19">
        <f t="shared" si="6"/>
        <v>0</v>
      </c>
      <c r="J82" s="20">
        <f t="shared" si="7"/>
        <v>45597</v>
      </c>
    </row>
    <row r="83" spans="1:10">
      <c r="A83" t="s">
        <v>657</v>
      </c>
      <c r="B83" t="s">
        <v>49</v>
      </c>
      <c r="C83" s="1">
        <v>45843</v>
      </c>
      <c r="D83" s="7">
        <v>45873</v>
      </c>
      <c r="E83">
        <v>171246</v>
      </c>
      <c r="F83">
        <v>171246</v>
      </c>
      <c r="G83" s="19">
        <f t="shared" si="4"/>
        <v>185</v>
      </c>
      <c r="H83" s="19" t="str">
        <f t="shared" si="5"/>
        <v>90+</v>
      </c>
      <c r="I83" s="19">
        <f t="shared" si="6"/>
        <v>0</v>
      </c>
      <c r="J83" s="20">
        <f t="shared" si="7"/>
        <v>45839</v>
      </c>
    </row>
    <row r="84" spans="1:10">
      <c r="A84" t="s">
        <v>719</v>
      </c>
      <c r="B84" t="s">
        <v>49</v>
      </c>
      <c r="C84" s="1">
        <v>45317</v>
      </c>
      <c r="D84" s="7">
        <v>45347</v>
      </c>
      <c r="E84">
        <v>160472.29</v>
      </c>
      <c r="F84">
        <v>160472.29</v>
      </c>
      <c r="G84" s="19">
        <f t="shared" si="4"/>
        <v>711</v>
      </c>
      <c r="H84" s="19" t="str">
        <f t="shared" si="5"/>
        <v>90+</v>
      </c>
      <c r="I84" s="19">
        <f t="shared" si="6"/>
        <v>0</v>
      </c>
      <c r="J84" s="20">
        <f t="shared" si="7"/>
        <v>45292</v>
      </c>
    </row>
    <row r="85" spans="1:10">
      <c r="A85" t="s">
        <v>875</v>
      </c>
      <c r="B85" t="s">
        <v>49</v>
      </c>
      <c r="C85" s="1">
        <v>45600</v>
      </c>
      <c r="D85" s="7">
        <v>45630</v>
      </c>
      <c r="E85">
        <v>174022.92</v>
      </c>
      <c r="F85">
        <v>174022.92</v>
      </c>
      <c r="G85" s="19">
        <f t="shared" si="4"/>
        <v>428</v>
      </c>
      <c r="H85" s="19" t="str">
        <f t="shared" si="5"/>
        <v>90+</v>
      </c>
      <c r="I85" s="19">
        <f t="shared" si="6"/>
        <v>0</v>
      </c>
      <c r="J85" s="20">
        <f t="shared" si="7"/>
        <v>45597</v>
      </c>
    </row>
    <row r="86" spans="1:10">
      <c r="A86" t="s">
        <v>962</v>
      </c>
      <c r="B86" t="s">
        <v>49</v>
      </c>
      <c r="C86" s="1">
        <v>45902</v>
      </c>
      <c r="D86" s="7">
        <v>45932</v>
      </c>
      <c r="E86">
        <v>30962.93</v>
      </c>
      <c r="F86">
        <v>30962.93</v>
      </c>
      <c r="G86" s="19">
        <f t="shared" si="4"/>
        <v>126</v>
      </c>
      <c r="H86" s="19" t="str">
        <f t="shared" si="5"/>
        <v>90+</v>
      </c>
      <c r="I86" s="19">
        <f t="shared" si="6"/>
        <v>0</v>
      </c>
      <c r="J86" s="20">
        <f t="shared" si="7"/>
        <v>45901</v>
      </c>
    </row>
    <row r="87" spans="1:10">
      <c r="A87" t="s">
        <v>2883</v>
      </c>
      <c r="B87" t="s">
        <v>49</v>
      </c>
      <c r="C87" s="1">
        <v>46008</v>
      </c>
      <c r="D87" s="7">
        <v>46038</v>
      </c>
      <c r="E87">
        <v>17796.36</v>
      </c>
      <c r="F87">
        <v>17796.36</v>
      </c>
      <c r="G87" s="19">
        <f t="shared" si="4"/>
        <v>20</v>
      </c>
      <c r="H87" s="19" t="str">
        <f t="shared" si="5"/>
        <v>0-30</v>
      </c>
      <c r="I87" s="19">
        <f t="shared" si="6"/>
        <v>0</v>
      </c>
      <c r="J87" s="20">
        <f t="shared" si="7"/>
        <v>45992</v>
      </c>
    </row>
    <row r="88" spans="1:10">
      <c r="A88" t="s">
        <v>3259</v>
      </c>
      <c r="B88" t="s">
        <v>22</v>
      </c>
      <c r="C88" s="1">
        <v>45722</v>
      </c>
      <c r="D88" s="7">
        <v>45752</v>
      </c>
      <c r="E88">
        <v>162098.5</v>
      </c>
      <c r="F88">
        <v>108498.59</v>
      </c>
      <c r="G88" s="19">
        <f t="shared" si="4"/>
        <v>306</v>
      </c>
      <c r="H88" s="19" t="str">
        <f t="shared" si="5"/>
        <v>90+</v>
      </c>
      <c r="I88" s="19">
        <f t="shared" si="6"/>
        <v>53599.91</v>
      </c>
      <c r="J88" s="20">
        <f t="shared" si="7"/>
        <v>45717</v>
      </c>
    </row>
    <row r="89" spans="1:10">
      <c r="A89" t="s">
        <v>2941</v>
      </c>
      <c r="B89" t="s">
        <v>22</v>
      </c>
      <c r="C89" s="1">
        <v>45480</v>
      </c>
      <c r="D89" s="7">
        <v>45510</v>
      </c>
      <c r="E89">
        <v>55241.89</v>
      </c>
      <c r="F89">
        <v>17273.650000000001</v>
      </c>
      <c r="G89" s="19">
        <f t="shared" si="4"/>
        <v>548</v>
      </c>
      <c r="H89" s="19" t="str">
        <f t="shared" si="5"/>
        <v>90+</v>
      </c>
      <c r="I89" s="19">
        <f t="shared" si="6"/>
        <v>37968.239999999998</v>
      </c>
      <c r="J89" s="20">
        <f t="shared" si="7"/>
        <v>45474</v>
      </c>
    </row>
    <row r="90" spans="1:10">
      <c r="A90" t="s">
        <v>304</v>
      </c>
      <c r="B90" t="s">
        <v>22</v>
      </c>
      <c r="C90" s="1">
        <v>45472</v>
      </c>
      <c r="D90" s="7">
        <v>45502</v>
      </c>
      <c r="E90">
        <v>26919.95</v>
      </c>
      <c r="F90">
        <v>23971.26</v>
      </c>
      <c r="G90" s="19">
        <f t="shared" si="4"/>
        <v>556</v>
      </c>
      <c r="H90" s="19" t="str">
        <f t="shared" si="5"/>
        <v>90+</v>
      </c>
      <c r="I90" s="19">
        <f t="shared" si="6"/>
        <v>2948.6900000000023</v>
      </c>
      <c r="J90" s="20">
        <f t="shared" si="7"/>
        <v>45444</v>
      </c>
    </row>
    <row r="91" spans="1:10">
      <c r="A91" t="s">
        <v>520</v>
      </c>
      <c r="B91" t="s">
        <v>22</v>
      </c>
      <c r="C91" s="1">
        <v>45354</v>
      </c>
      <c r="D91" s="7">
        <v>45384</v>
      </c>
      <c r="E91">
        <v>193603.65</v>
      </c>
      <c r="F91">
        <v>193603.65</v>
      </c>
      <c r="G91" s="19">
        <f t="shared" si="4"/>
        <v>674</v>
      </c>
      <c r="H91" s="19" t="str">
        <f t="shared" si="5"/>
        <v>90+</v>
      </c>
      <c r="I91" s="19">
        <f t="shared" si="6"/>
        <v>0</v>
      </c>
      <c r="J91" s="20">
        <f t="shared" si="7"/>
        <v>45352</v>
      </c>
    </row>
    <row r="92" spans="1:10">
      <c r="A92" t="s">
        <v>940</v>
      </c>
      <c r="B92" t="s">
        <v>22</v>
      </c>
      <c r="C92" s="1">
        <v>45712</v>
      </c>
      <c r="D92" s="7">
        <v>45742</v>
      </c>
      <c r="E92">
        <v>52533.73</v>
      </c>
      <c r="F92">
        <v>52533.73</v>
      </c>
      <c r="G92" s="19">
        <f t="shared" si="4"/>
        <v>316</v>
      </c>
      <c r="H92" s="19" t="str">
        <f t="shared" si="5"/>
        <v>90+</v>
      </c>
      <c r="I92" s="19">
        <f t="shared" si="6"/>
        <v>0</v>
      </c>
      <c r="J92" s="20">
        <f t="shared" si="7"/>
        <v>45689</v>
      </c>
    </row>
    <row r="93" spans="1:10">
      <c r="A93" t="s">
        <v>1115</v>
      </c>
      <c r="B93" t="s">
        <v>22</v>
      </c>
      <c r="C93" s="1">
        <v>45877</v>
      </c>
      <c r="D93" s="7">
        <v>45907</v>
      </c>
      <c r="E93">
        <v>151974.34</v>
      </c>
      <c r="F93">
        <v>151974.34</v>
      </c>
      <c r="G93" s="19">
        <f t="shared" si="4"/>
        <v>151</v>
      </c>
      <c r="H93" s="19" t="str">
        <f t="shared" si="5"/>
        <v>90+</v>
      </c>
      <c r="I93" s="19">
        <f t="shared" si="6"/>
        <v>0</v>
      </c>
      <c r="J93" s="20">
        <f t="shared" si="7"/>
        <v>45870</v>
      </c>
    </row>
    <row r="94" spans="1:10">
      <c r="A94" t="s">
        <v>1320</v>
      </c>
      <c r="B94" t="s">
        <v>22</v>
      </c>
      <c r="C94" s="1">
        <v>45612</v>
      </c>
      <c r="D94" s="7">
        <v>45642</v>
      </c>
      <c r="E94">
        <v>74436.460000000006</v>
      </c>
      <c r="F94">
        <v>74436.460000000006</v>
      </c>
      <c r="G94" s="19">
        <f t="shared" si="4"/>
        <v>416</v>
      </c>
      <c r="H94" s="19" t="str">
        <f t="shared" si="5"/>
        <v>90+</v>
      </c>
      <c r="I94" s="19">
        <f t="shared" si="6"/>
        <v>0</v>
      </c>
      <c r="J94" s="20">
        <f t="shared" si="7"/>
        <v>45597</v>
      </c>
    </row>
    <row r="95" spans="1:10">
      <c r="A95" t="s">
        <v>1478</v>
      </c>
      <c r="B95" t="s">
        <v>22</v>
      </c>
      <c r="C95" s="1">
        <v>45511</v>
      </c>
      <c r="D95" s="7">
        <v>45541</v>
      </c>
      <c r="E95">
        <v>162390.57</v>
      </c>
      <c r="F95">
        <v>162390.57</v>
      </c>
      <c r="G95" s="19">
        <f t="shared" si="4"/>
        <v>517</v>
      </c>
      <c r="H95" s="19" t="str">
        <f t="shared" si="5"/>
        <v>90+</v>
      </c>
      <c r="I95" s="19">
        <f t="shared" si="6"/>
        <v>0</v>
      </c>
      <c r="J95" s="20">
        <f t="shared" si="7"/>
        <v>45505</v>
      </c>
    </row>
    <row r="96" spans="1:10">
      <c r="A96" t="s">
        <v>1580</v>
      </c>
      <c r="B96" t="s">
        <v>22</v>
      </c>
      <c r="C96" s="1">
        <v>45433</v>
      </c>
      <c r="D96" s="7">
        <v>45463</v>
      </c>
      <c r="E96">
        <v>122886.37</v>
      </c>
      <c r="F96">
        <v>122886.37</v>
      </c>
      <c r="G96" s="19">
        <f t="shared" si="4"/>
        <v>595</v>
      </c>
      <c r="H96" s="19" t="str">
        <f t="shared" si="5"/>
        <v>90+</v>
      </c>
      <c r="I96" s="19">
        <f t="shared" si="6"/>
        <v>0</v>
      </c>
      <c r="J96" s="20">
        <f t="shared" si="7"/>
        <v>45413</v>
      </c>
    </row>
    <row r="97" spans="1:10">
      <c r="A97" t="s">
        <v>1676</v>
      </c>
      <c r="B97" t="s">
        <v>22</v>
      </c>
      <c r="C97" s="1">
        <v>45296</v>
      </c>
      <c r="D97" s="7">
        <v>45326</v>
      </c>
      <c r="E97">
        <v>14814.98</v>
      </c>
      <c r="F97">
        <v>14814.98</v>
      </c>
      <c r="G97" s="19">
        <f t="shared" si="4"/>
        <v>732</v>
      </c>
      <c r="H97" s="19" t="str">
        <f t="shared" si="5"/>
        <v>90+</v>
      </c>
      <c r="I97" s="19">
        <f t="shared" si="6"/>
        <v>0</v>
      </c>
      <c r="J97" s="20">
        <f t="shared" si="7"/>
        <v>45292</v>
      </c>
    </row>
    <row r="98" spans="1:10">
      <c r="A98" t="s">
        <v>1857</v>
      </c>
      <c r="B98" t="s">
        <v>22</v>
      </c>
      <c r="C98" s="1">
        <v>45940</v>
      </c>
      <c r="D98" s="7">
        <v>45970</v>
      </c>
      <c r="E98">
        <v>20186.330000000002</v>
      </c>
      <c r="F98">
        <v>20186.330000000002</v>
      </c>
      <c r="G98" s="19">
        <f t="shared" si="4"/>
        <v>88</v>
      </c>
      <c r="H98" s="19" t="str">
        <f t="shared" si="5"/>
        <v>61-90</v>
      </c>
      <c r="I98" s="19">
        <f t="shared" si="6"/>
        <v>0</v>
      </c>
      <c r="J98" s="20">
        <f t="shared" si="7"/>
        <v>45931</v>
      </c>
    </row>
    <row r="99" spans="1:10">
      <c r="A99" t="s">
        <v>2050</v>
      </c>
      <c r="B99" t="s">
        <v>22</v>
      </c>
      <c r="C99" s="1">
        <v>45913</v>
      </c>
      <c r="D99" s="7">
        <v>45943</v>
      </c>
      <c r="E99">
        <v>16123.73</v>
      </c>
      <c r="F99">
        <v>16123.73</v>
      </c>
      <c r="G99" s="19">
        <f t="shared" si="4"/>
        <v>115</v>
      </c>
      <c r="H99" s="19" t="str">
        <f t="shared" si="5"/>
        <v>90+</v>
      </c>
      <c r="I99" s="19">
        <f t="shared" si="6"/>
        <v>0</v>
      </c>
      <c r="J99" s="20">
        <f t="shared" si="7"/>
        <v>45901</v>
      </c>
    </row>
    <row r="100" spans="1:10">
      <c r="A100" t="s">
        <v>2084</v>
      </c>
      <c r="B100" t="s">
        <v>22</v>
      </c>
      <c r="C100" s="1">
        <v>45785</v>
      </c>
      <c r="D100" s="7">
        <v>45815</v>
      </c>
      <c r="E100">
        <v>96168.81</v>
      </c>
      <c r="F100">
        <v>96168.81</v>
      </c>
      <c r="G100" s="19">
        <f t="shared" si="4"/>
        <v>243</v>
      </c>
      <c r="H100" s="19" t="str">
        <f t="shared" si="5"/>
        <v>90+</v>
      </c>
      <c r="I100" s="19">
        <f t="shared" si="6"/>
        <v>0</v>
      </c>
      <c r="J100" s="20">
        <f t="shared" si="7"/>
        <v>45778</v>
      </c>
    </row>
    <row r="101" spans="1:10">
      <c r="A101" t="s">
        <v>2500</v>
      </c>
      <c r="B101" t="s">
        <v>22</v>
      </c>
      <c r="C101" s="1">
        <v>45367</v>
      </c>
      <c r="D101" s="7">
        <v>45397</v>
      </c>
      <c r="E101">
        <v>65953</v>
      </c>
      <c r="F101">
        <v>65953</v>
      </c>
      <c r="G101" s="19">
        <f t="shared" si="4"/>
        <v>661</v>
      </c>
      <c r="H101" s="19" t="str">
        <f t="shared" si="5"/>
        <v>90+</v>
      </c>
      <c r="I101" s="19">
        <f t="shared" si="6"/>
        <v>0</v>
      </c>
      <c r="J101" s="20">
        <f t="shared" si="7"/>
        <v>45352</v>
      </c>
    </row>
    <row r="102" spans="1:10">
      <c r="A102" t="s">
        <v>2641</v>
      </c>
      <c r="B102" t="s">
        <v>471</v>
      </c>
      <c r="C102" s="1">
        <v>45759</v>
      </c>
      <c r="D102" s="7">
        <v>45789</v>
      </c>
      <c r="E102">
        <v>116710.82</v>
      </c>
      <c r="F102">
        <v>51245.99</v>
      </c>
      <c r="G102" s="19">
        <f t="shared" si="4"/>
        <v>269</v>
      </c>
      <c r="H102" s="19" t="str">
        <f t="shared" si="5"/>
        <v>90+</v>
      </c>
      <c r="I102" s="19">
        <f t="shared" si="6"/>
        <v>65464.830000000009</v>
      </c>
      <c r="J102" s="20">
        <f t="shared" si="7"/>
        <v>45748</v>
      </c>
    </row>
    <row r="103" spans="1:10">
      <c r="A103" t="s">
        <v>134</v>
      </c>
      <c r="B103" t="s">
        <v>471</v>
      </c>
      <c r="C103" s="1">
        <v>45635</v>
      </c>
      <c r="D103" s="7">
        <v>45665</v>
      </c>
      <c r="E103">
        <v>122015.27</v>
      </c>
      <c r="F103">
        <v>122015.27</v>
      </c>
      <c r="G103" s="19">
        <f t="shared" si="4"/>
        <v>393</v>
      </c>
      <c r="H103" s="19" t="str">
        <f t="shared" si="5"/>
        <v>90+</v>
      </c>
      <c r="I103" s="19">
        <f t="shared" si="6"/>
        <v>0</v>
      </c>
      <c r="J103" s="20">
        <f t="shared" si="7"/>
        <v>45627</v>
      </c>
    </row>
    <row r="104" spans="1:10">
      <c r="A104" t="s">
        <v>1674</v>
      </c>
      <c r="B104" t="s">
        <v>471</v>
      </c>
      <c r="C104" s="1">
        <v>45432</v>
      </c>
      <c r="D104" s="7">
        <v>45462</v>
      </c>
      <c r="E104">
        <v>194469.62</v>
      </c>
      <c r="F104">
        <v>194469.62</v>
      </c>
      <c r="G104" s="19">
        <f t="shared" si="4"/>
        <v>596</v>
      </c>
      <c r="H104" s="19" t="str">
        <f t="shared" si="5"/>
        <v>90+</v>
      </c>
      <c r="I104" s="19">
        <f t="shared" si="6"/>
        <v>0</v>
      </c>
      <c r="J104" s="20">
        <f t="shared" si="7"/>
        <v>45413</v>
      </c>
    </row>
    <row r="105" spans="1:10">
      <c r="A105" t="s">
        <v>2639</v>
      </c>
      <c r="B105" t="s">
        <v>471</v>
      </c>
      <c r="C105" s="1">
        <v>45649</v>
      </c>
      <c r="D105" s="7">
        <v>45679</v>
      </c>
      <c r="E105">
        <v>189793.09</v>
      </c>
      <c r="F105">
        <v>189793.09</v>
      </c>
      <c r="G105" s="19">
        <f t="shared" si="4"/>
        <v>379</v>
      </c>
      <c r="H105" s="19" t="str">
        <f t="shared" si="5"/>
        <v>90+</v>
      </c>
      <c r="I105" s="19">
        <f t="shared" si="6"/>
        <v>0</v>
      </c>
      <c r="J105" s="20">
        <f t="shared" si="7"/>
        <v>45627</v>
      </c>
    </row>
    <row r="106" spans="1:10">
      <c r="A106" t="s">
        <v>642</v>
      </c>
      <c r="B106" t="s">
        <v>810</v>
      </c>
      <c r="C106" s="1">
        <v>45587</v>
      </c>
      <c r="D106" s="7">
        <v>45617</v>
      </c>
      <c r="E106">
        <v>135166.60999999999</v>
      </c>
      <c r="F106">
        <v>47323.26</v>
      </c>
      <c r="G106" s="19">
        <f t="shared" si="4"/>
        <v>441</v>
      </c>
      <c r="H106" s="19" t="str">
        <f t="shared" si="5"/>
        <v>90+</v>
      </c>
      <c r="I106" s="19">
        <f t="shared" si="6"/>
        <v>87843.349999999977</v>
      </c>
      <c r="J106" s="20">
        <f t="shared" si="7"/>
        <v>45566</v>
      </c>
    </row>
    <row r="107" spans="1:10">
      <c r="A107" t="s">
        <v>985</v>
      </c>
      <c r="B107" t="s">
        <v>810</v>
      </c>
      <c r="C107" s="1">
        <v>45422</v>
      </c>
      <c r="D107" s="7">
        <v>45452</v>
      </c>
      <c r="E107">
        <v>132898.62</v>
      </c>
      <c r="F107">
        <v>58947.65</v>
      </c>
      <c r="G107" s="19">
        <f t="shared" si="4"/>
        <v>606</v>
      </c>
      <c r="H107" s="19" t="str">
        <f t="shared" si="5"/>
        <v>90+</v>
      </c>
      <c r="I107" s="19">
        <f t="shared" si="6"/>
        <v>73950.97</v>
      </c>
      <c r="J107" s="20">
        <f t="shared" si="7"/>
        <v>45413</v>
      </c>
    </row>
    <row r="108" spans="1:10">
      <c r="A108" t="s">
        <v>1939</v>
      </c>
      <c r="B108" t="s">
        <v>810</v>
      </c>
      <c r="C108" s="1">
        <v>45479</v>
      </c>
      <c r="D108" s="7">
        <v>45509</v>
      </c>
      <c r="E108">
        <v>105898.85</v>
      </c>
      <c r="F108">
        <v>62665.919999999998</v>
      </c>
      <c r="G108" s="19">
        <f t="shared" si="4"/>
        <v>549</v>
      </c>
      <c r="H108" s="19" t="str">
        <f t="shared" si="5"/>
        <v>90+</v>
      </c>
      <c r="I108" s="19">
        <f t="shared" si="6"/>
        <v>43232.930000000008</v>
      </c>
      <c r="J108" s="20">
        <f t="shared" si="7"/>
        <v>45474</v>
      </c>
    </row>
    <row r="109" spans="1:10">
      <c r="A109" t="s">
        <v>1721</v>
      </c>
      <c r="B109" t="s">
        <v>810</v>
      </c>
      <c r="C109" s="1">
        <v>45748</v>
      </c>
      <c r="D109" s="7">
        <v>45778</v>
      </c>
      <c r="E109">
        <v>116375.94</v>
      </c>
      <c r="F109">
        <v>75169.850000000006</v>
      </c>
      <c r="G109" s="19">
        <f t="shared" si="4"/>
        <v>280</v>
      </c>
      <c r="H109" s="19" t="str">
        <f t="shared" si="5"/>
        <v>90+</v>
      </c>
      <c r="I109" s="19">
        <f t="shared" si="6"/>
        <v>41206.089999999997</v>
      </c>
      <c r="J109" s="20">
        <f t="shared" si="7"/>
        <v>45748</v>
      </c>
    </row>
    <row r="110" spans="1:10">
      <c r="A110" t="s">
        <v>435</v>
      </c>
      <c r="B110" t="s">
        <v>810</v>
      </c>
      <c r="C110" s="1">
        <v>45605</v>
      </c>
      <c r="D110" s="7">
        <v>45635</v>
      </c>
      <c r="E110">
        <v>186594.32</v>
      </c>
      <c r="F110">
        <v>153183.42000000001</v>
      </c>
      <c r="G110" s="19">
        <f t="shared" si="4"/>
        <v>423</v>
      </c>
      <c r="H110" s="19" t="str">
        <f t="shared" si="5"/>
        <v>90+</v>
      </c>
      <c r="I110" s="19">
        <f t="shared" si="6"/>
        <v>33410.899999999994</v>
      </c>
      <c r="J110" s="20">
        <f t="shared" si="7"/>
        <v>45597</v>
      </c>
    </row>
    <row r="111" spans="1:10">
      <c r="A111" t="s">
        <v>66</v>
      </c>
      <c r="B111" t="s">
        <v>810</v>
      </c>
      <c r="C111" s="1">
        <v>45361</v>
      </c>
      <c r="D111" s="7">
        <v>45391</v>
      </c>
      <c r="E111">
        <v>98743.97</v>
      </c>
      <c r="F111">
        <v>98743.97</v>
      </c>
      <c r="G111" s="19">
        <f t="shared" si="4"/>
        <v>667</v>
      </c>
      <c r="H111" s="19" t="str">
        <f t="shared" si="5"/>
        <v>90+</v>
      </c>
      <c r="I111" s="19">
        <f t="shared" si="6"/>
        <v>0</v>
      </c>
      <c r="J111" s="20">
        <f t="shared" si="7"/>
        <v>45352</v>
      </c>
    </row>
    <row r="112" spans="1:10">
      <c r="A112" t="s">
        <v>92</v>
      </c>
      <c r="B112" t="s">
        <v>810</v>
      </c>
      <c r="C112" s="1">
        <v>45889</v>
      </c>
      <c r="D112" s="7">
        <v>45919</v>
      </c>
      <c r="E112">
        <v>129083.57</v>
      </c>
      <c r="F112">
        <v>129083.57</v>
      </c>
      <c r="G112" s="19">
        <f t="shared" si="4"/>
        <v>139</v>
      </c>
      <c r="H112" s="19" t="str">
        <f t="shared" si="5"/>
        <v>90+</v>
      </c>
      <c r="I112" s="19">
        <f t="shared" si="6"/>
        <v>0</v>
      </c>
      <c r="J112" s="20">
        <f t="shared" si="7"/>
        <v>45870</v>
      </c>
    </row>
    <row r="113" spans="1:10">
      <c r="A113" t="s">
        <v>922</v>
      </c>
      <c r="B113" t="s">
        <v>810</v>
      </c>
      <c r="C113" s="1">
        <v>45894</v>
      </c>
      <c r="D113" s="7">
        <v>45924</v>
      </c>
      <c r="E113">
        <v>172093.47</v>
      </c>
      <c r="F113">
        <v>172093.47</v>
      </c>
      <c r="G113" s="19">
        <f t="shared" si="4"/>
        <v>134</v>
      </c>
      <c r="H113" s="19" t="str">
        <f t="shared" si="5"/>
        <v>90+</v>
      </c>
      <c r="I113" s="19">
        <f t="shared" si="6"/>
        <v>0</v>
      </c>
      <c r="J113" s="20">
        <f t="shared" si="7"/>
        <v>45870</v>
      </c>
    </row>
    <row r="114" spans="1:10">
      <c r="A114" t="s">
        <v>2248</v>
      </c>
      <c r="B114" t="s">
        <v>810</v>
      </c>
      <c r="C114" s="1">
        <v>45751</v>
      </c>
      <c r="D114" s="7">
        <v>45781</v>
      </c>
      <c r="E114">
        <v>133302.07</v>
      </c>
      <c r="F114">
        <v>133302.07</v>
      </c>
      <c r="G114" s="19">
        <f t="shared" si="4"/>
        <v>277</v>
      </c>
      <c r="H114" s="19" t="str">
        <f t="shared" si="5"/>
        <v>90+</v>
      </c>
      <c r="I114" s="19">
        <f t="shared" si="6"/>
        <v>0</v>
      </c>
      <c r="J114" s="20">
        <f t="shared" si="7"/>
        <v>45748</v>
      </c>
    </row>
    <row r="115" spans="1:10">
      <c r="A115" t="s">
        <v>2311</v>
      </c>
      <c r="B115" t="s">
        <v>810</v>
      </c>
      <c r="C115" s="1">
        <v>45551</v>
      </c>
      <c r="D115" s="7">
        <v>45581</v>
      </c>
      <c r="E115">
        <v>114086.55</v>
      </c>
      <c r="F115">
        <v>114086.55</v>
      </c>
      <c r="G115" s="19">
        <f t="shared" si="4"/>
        <v>477</v>
      </c>
      <c r="H115" s="19" t="str">
        <f t="shared" si="5"/>
        <v>90+</v>
      </c>
      <c r="I115" s="19">
        <f t="shared" si="6"/>
        <v>0</v>
      </c>
      <c r="J115" s="20">
        <f t="shared" si="7"/>
        <v>45536</v>
      </c>
    </row>
    <row r="116" spans="1:10">
      <c r="A116" t="s">
        <v>2516</v>
      </c>
      <c r="B116" t="s">
        <v>61</v>
      </c>
      <c r="C116" s="1">
        <v>45606</v>
      </c>
      <c r="D116" s="7">
        <v>45636</v>
      </c>
      <c r="E116">
        <v>171006.6</v>
      </c>
      <c r="F116">
        <v>79082.210000000006</v>
      </c>
      <c r="G116" s="19">
        <f t="shared" si="4"/>
        <v>422</v>
      </c>
      <c r="H116" s="19" t="str">
        <f t="shared" si="5"/>
        <v>90+</v>
      </c>
      <c r="I116" s="19">
        <f t="shared" si="6"/>
        <v>91924.39</v>
      </c>
      <c r="J116" s="20">
        <f t="shared" si="7"/>
        <v>45597</v>
      </c>
    </row>
    <row r="117" spans="1:10">
      <c r="A117" t="s">
        <v>2353</v>
      </c>
      <c r="B117" t="s">
        <v>61</v>
      </c>
      <c r="C117" s="1">
        <v>45735</v>
      </c>
      <c r="D117" s="7">
        <v>45765</v>
      </c>
      <c r="E117">
        <v>183372.75</v>
      </c>
      <c r="F117">
        <v>135021.23000000001</v>
      </c>
      <c r="G117" s="19">
        <f t="shared" si="4"/>
        <v>293</v>
      </c>
      <c r="H117" s="19" t="str">
        <f t="shared" si="5"/>
        <v>90+</v>
      </c>
      <c r="I117" s="19">
        <f t="shared" si="6"/>
        <v>48351.51999999999</v>
      </c>
      <c r="J117" s="20">
        <f t="shared" si="7"/>
        <v>45717</v>
      </c>
    </row>
    <row r="118" spans="1:10">
      <c r="A118" t="s">
        <v>944</v>
      </c>
      <c r="B118" t="s">
        <v>61</v>
      </c>
      <c r="C118" s="1">
        <v>45346</v>
      </c>
      <c r="D118" s="7">
        <v>45376</v>
      </c>
      <c r="E118">
        <v>49890.03</v>
      </c>
      <c r="F118">
        <v>49890.03</v>
      </c>
      <c r="G118" s="19">
        <f t="shared" si="4"/>
        <v>682</v>
      </c>
      <c r="H118" s="19" t="str">
        <f t="shared" si="5"/>
        <v>90+</v>
      </c>
      <c r="I118" s="19">
        <f t="shared" si="6"/>
        <v>0</v>
      </c>
      <c r="J118" s="20">
        <f t="shared" si="7"/>
        <v>45323</v>
      </c>
    </row>
    <row r="119" spans="1:10">
      <c r="A119" t="s">
        <v>1203</v>
      </c>
      <c r="B119" t="s">
        <v>61</v>
      </c>
      <c r="C119" s="1">
        <v>45713</v>
      </c>
      <c r="D119" s="7">
        <v>45743</v>
      </c>
      <c r="E119">
        <v>58096.959999999999</v>
      </c>
      <c r="F119">
        <v>58096.959999999999</v>
      </c>
      <c r="G119" s="19">
        <f t="shared" si="4"/>
        <v>315</v>
      </c>
      <c r="H119" s="19" t="str">
        <f t="shared" si="5"/>
        <v>90+</v>
      </c>
      <c r="I119" s="19">
        <f t="shared" si="6"/>
        <v>0</v>
      </c>
      <c r="J119" s="20">
        <f t="shared" si="7"/>
        <v>45689</v>
      </c>
    </row>
    <row r="120" spans="1:10">
      <c r="A120" t="s">
        <v>2589</v>
      </c>
      <c r="B120" t="s">
        <v>61</v>
      </c>
      <c r="C120" s="1">
        <v>45777</v>
      </c>
      <c r="D120" s="7">
        <v>45807</v>
      </c>
      <c r="E120">
        <v>189996.86</v>
      </c>
      <c r="F120">
        <v>189996.86</v>
      </c>
      <c r="G120" s="19">
        <f t="shared" si="4"/>
        <v>251</v>
      </c>
      <c r="H120" s="19" t="str">
        <f t="shared" si="5"/>
        <v>90+</v>
      </c>
      <c r="I120" s="19">
        <f t="shared" si="6"/>
        <v>0</v>
      </c>
      <c r="J120" s="20">
        <f t="shared" si="7"/>
        <v>45748</v>
      </c>
    </row>
    <row r="121" spans="1:10">
      <c r="A121" t="s">
        <v>2724</v>
      </c>
      <c r="B121" t="s">
        <v>61</v>
      </c>
      <c r="C121" s="1">
        <v>45382</v>
      </c>
      <c r="D121" s="7">
        <v>45412</v>
      </c>
      <c r="E121">
        <v>65805.259999999995</v>
      </c>
      <c r="F121">
        <v>65805.259999999995</v>
      </c>
      <c r="G121" s="19">
        <f t="shared" si="4"/>
        <v>646</v>
      </c>
      <c r="H121" s="19" t="str">
        <f t="shared" si="5"/>
        <v>90+</v>
      </c>
      <c r="I121" s="19">
        <f t="shared" si="6"/>
        <v>0</v>
      </c>
      <c r="J121" s="20">
        <f t="shared" si="7"/>
        <v>45352</v>
      </c>
    </row>
    <row r="122" spans="1:10">
      <c r="A122" t="s">
        <v>2982</v>
      </c>
      <c r="B122" t="s">
        <v>61</v>
      </c>
      <c r="C122" s="1">
        <v>45727</v>
      </c>
      <c r="D122" s="7">
        <v>45757</v>
      </c>
      <c r="E122">
        <v>169128.59</v>
      </c>
      <c r="F122">
        <v>169128.59</v>
      </c>
      <c r="G122" s="19">
        <f t="shared" si="4"/>
        <v>301</v>
      </c>
      <c r="H122" s="19" t="str">
        <f t="shared" si="5"/>
        <v>90+</v>
      </c>
      <c r="I122" s="19">
        <f t="shared" si="6"/>
        <v>0</v>
      </c>
      <c r="J122" s="20">
        <f t="shared" si="7"/>
        <v>45717</v>
      </c>
    </row>
    <row r="123" spans="1:10">
      <c r="A123" t="s">
        <v>1330</v>
      </c>
      <c r="B123" t="s">
        <v>85</v>
      </c>
      <c r="C123" s="1">
        <v>45822</v>
      </c>
      <c r="D123" s="7">
        <v>45852</v>
      </c>
      <c r="E123">
        <v>106402.77</v>
      </c>
      <c r="F123">
        <v>43933.5</v>
      </c>
      <c r="G123" s="19">
        <f t="shared" si="4"/>
        <v>206</v>
      </c>
      <c r="H123" s="19" t="str">
        <f t="shared" si="5"/>
        <v>90+</v>
      </c>
      <c r="I123" s="19">
        <f t="shared" si="6"/>
        <v>62469.270000000004</v>
      </c>
      <c r="J123" s="20">
        <f t="shared" si="7"/>
        <v>45809</v>
      </c>
    </row>
    <row r="124" spans="1:10">
      <c r="A124" t="s">
        <v>871</v>
      </c>
      <c r="B124" t="s">
        <v>85</v>
      </c>
      <c r="C124" s="1">
        <v>45474</v>
      </c>
      <c r="D124" s="7">
        <v>45504</v>
      </c>
      <c r="E124">
        <v>158741.57999999999</v>
      </c>
      <c r="F124">
        <v>158741.57999999999</v>
      </c>
      <c r="G124" s="19">
        <f t="shared" si="4"/>
        <v>554</v>
      </c>
      <c r="H124" s="19" t="str">
        <f t="shared" si="5"/>
        <v>90+</v>
      </c>
      <c r="I124" s="19">
        <f t="shared" si="6"/>
        <v>0</v>
      </c>
      <c r="J124" s="20">
        <f t="shared" si="7"/>
        <v>45474</v>
      </c>
    </row>
    <row r="125" spans="1:10">
      <c r="A125" t="s">
        <v>1124</v>
      </c>
      <c r="B125" t="s">
        <v>85</v>
      </c>
      <c r="C125" s="1">
        <v>45434</v>
      </c>
      <c r="D125" s="7">
        <v>45464</v>
      </c>
      <c r="E125">
        <v>99144.43</v>
      </c>
      <c r="F125">
        <v>99144.43</v>
      </c>
      <c r="G125" s="19">
        <f t="shared" si="4"/>
        <v>594</v>
      </c>
      <c r="H125" s="19" t="str">
        <f t="shared" si="5"/>
        <v>90+</v>
      </c>
      <c r="I125" s="19">
        <f t="shared" si="6"/>
        <v>0</v>
      </c>
      <c r="J125" s="20">
        <f t="shared" si="7"/>
        <v>45413</v>
      </c>
    </row>
    <row r="126" spans="1:10">
      <c r="A126" t="s">
        <v>2252</v>
      </c>
      <c r="B126" t="s">
        <v>85</v>
      </c>
      <c r="C126" s="1">
        <v>45971</v>
      </c>
      <c r="D126" s="7">
        <v>46001</v>
      </c>
      <c r="E126">
        <v>95715.23</v>
      </c>
      <c r="F126">
        <v>95715.23</v>
      </c>
      <c r="G126" s="19">
        <f t="shared" si="4"/>
        <v>57</v>
      </c>
      <c r="H126" s="19" t="str">
        <f t="shared" si="5"/>
        <v>31-60</v>
      </c>
      <c r="I126" s="19">
        <f t="shared" si="6"/>
        <v>0</v>
      </c>
      <c r="J126" s="20">
        <f t="shared" si="7"/>
        <v>45962</v>
      </c>
    </row>
    <row r="127" spans="1:10">
      <c r="A127" t="s">
        <v>2996</v>
      </c>
      <c r="B127" t="s">
        <v>85</v>
      </c>
      <c r="C127" s="1">
        <v>45495</v>
      </c>
      <c r="D127" s="7">
        <v>45525</v>
      </c>
      <c r="E127">
        <v>96554.21</v>
      </c>
      <c r="F127">
        <v>96554.21</v>
      </c>
      <c r="G127" s="19">
        <f t="shared" si="4"/>
        <v>533</v>
      </c>
      <c r="H127" s="19" t="str">
        <f t="shared" si="5"/>
        <v>90+</v>
      </c>
      <c r="I127" s="19">
        <f t="shared" si="6"/>
        <v>0</v>
      </c>
      <c r="J127" s="20">
        <f t="shared" si="7"/>
        <v>45474</v>
      </c>
    </row>
    <row r="128" spans="1:10">
      <c r="A128" t="s">
        <v>3286</v>
      </c>
      <c r="B128" t="s">
        <v>926</v>
      </c>
      <c r="C128" s="1">
        <v>45689</v>
      </c>
      <c r="D128" s="7">
        <v>45719</v>
      </c>
      <c r="E128">
        <v>195259.72</v>
      </c>
      <c r="F128">
        <v>92825.37</v>
      </c>
      <c r="G128" s="19">
        <f t="shared" si="4"/>
        <v>339</v>
      </c>
      <c r="H128" s="19" t="str">
        <f t="shared" si="5"/>
        <v>90+</v>
      </c>
      <c r="I128" s="19">
        <f t="shared" si="6"/>
        <v>102434.35</v>
      </c>
      <c r="J128" s="20">
        <f t="shared" si="7"/>
        <v>45689</v>
      </c>
    </row>
    <row r="129" spans="1:10">
      <c r="A129" t="s">
        <v>60</v>
      </c>
      <c r="B129" t="s">
        <v>926</v>
      </c>
      <c r="C129" s="1">
        <v>45701</v>
      </c>
      <c r="D129" s="7">
        <v>45731</v>
      </c>
      <c r="E129">
        <v>168151.75</v>
      </c>
      <c r="F129">
        <v>93484.35</v>
      </c>
      <c r="G129" s="19">
        <f t="shared" si="4"/>
        <v>327</v>
      </c>
      <c r="H129" s="19" t="str">
        <f t="shared" si="5"/>
        <v>90+</v>
      </c>
      <c r="I129" s="19">
        <f t="shared" si="6"/>
        <v>74667.399999999994</v>
      </c>
      <c r="J129" s="20">
        <f t="shared" si="7"/>
        <v>45689</v>
      </c>
    </row>
    <row r="130" spans="1:10">
      <c r="A130" t="s">
        <v>1328</v>
      </c>
      <c r="B130" t="s">
        <v>926</v>
      </c>
      <c r="C130" s="1">
        <v>45667</v>
      </c>
      <c r="D130" s="7">
        <v>45697</v>
      </c>
      <c r="E130">
        <v>22877.83</v>
      </c>
      <c r="F130">
        <v>15904.6</v>
      </c>
      <c r="G130" s="19">
        <f t="shared" ref="G130:G193" si="8">DATE(2026, 2, 5)-D130</f>
        <v>361</v>
      </c>
      <c r="H130" s="19" t="str">
        <f t="shared" ref="H130:H193" si="9">_xlfn.IFS(
G130&lt;=30,"0-30",
G130&lt;=60,"31-60",
G130&lt;=90,"61-90",
TRUE,"90+"
)</f>
        <v>90+</v>
      </c>
      <c r="I130" s="19">
        <f t="shared" ref="I130:I193" si="10">E130-F130</f>
        <v>6973.2300000000014</v>
      </c>
      <c r="J130" s="20">
        <f t="shared" ref="J130:J193" si="11">DATE(YEAR(C130),MONTH(C130),1)</f>
        <v>45658</v>
      </c>
    </row>
    <row r="131" spans="1:10">
      <c r="A131" t="s">
        <v>74</v>
      </c>
      <c r="B131" t="s">
        <v>926</v>
      </c>
      <c r="C131" s="1">
        <v>45929</v>
      </c>
      <c r="D131" s="7">
        <v>45959</v>
      </c>
      <c r="E131">
        <v>96504.66</v>
      </c>
      <c r="F131">
        <v>96504.66</v>
      </c>
      <c r="G131" s="19">
        <f t="shared" si="8"/>
        <v>99</v>
      </c>
      <c r="H131" s="19" t="str">
        <f t="shared" si="9"/>
        <v>90+</v>
      </c>
      <c r="I131" s="19">
        <f t="shared" si="10"/>
        <v>0</v>
      </c>
      <c r="J131" s="20">
        <f t="shared" si="11"/>
        <v>45901</v>
      </c>
    </row>
    <row r="132" spans="1:10">
      <c r="A132" t="s">
        <v>2665</v>
      </c>
      <c r="B132" t="s">
        <v>926</v>
      </c>
      <c r="C132" s="1">
        <v>45376</v>
      </c>
      <c r="D132" s="7">
        <v>45406</v>
      </c>
      <c r="E132">
        <v>138663.29999999999</v>
      </c>
      <c r="F132">
        <v>138663.29999999999</v>
      </c>
      <c r="G132" s="19">
        <f t="shared" si="8"/>
        <v>652</v>
      </c>
      <c r="H132" s="19" t="str">
        <f t="shared" si="9"/>
        <v>90+</v>
      </c>
      <c r="I132" s="19">
        <f t="shared" si="10"/>
        <v>0</v>
      </c>
      <c r="J132" s="20">
        <f t="shared" si="11"/>
        <v>45352</v>
      </c>
    </row>
    <row r="133" spans="1:10">
      <c r="A133" t="s">
        <v>2914</v>
      </c>
      <c r="B133" t="s">
        <v>926</v>
      </c>
      <c r="C133" s="1">
        <v>45835</v>
      </c>
      <c r="D133" s="7">
        <v>45865</v>
      </c>
      <c r="E133">
        <v>71145.61</v>
      </c>
      <c r="F133">
        <v>71145.61</v>
      </c>
      <c r="G133" s="19">
        <f t="shared" si="8"/>
        <v>193</v>
      </c>
      <c r="H133" s="19" t="str">
        <f t="shared" si="9"/>
        <v>90+</v>
      </c>
      <c r="I133" s="19">
        <f t="shared" si="10"/>
        <v>0</v>
      </c>
      <c r="J133" s="20">
        <f t="shared" si="11"/>
        <v>45809</v>
      </c>
    </row>
    <row r="134" spans="1:10">
      <c r="A134" t="s">
        <v>2927</v>
      </c>
      <c r="B134" t="s">
        <v>926</v>
      </c>
      <c r="C134" s="1">
        <v>45349</v>
      </c>
      <c r="D134" s="7">
        <v>45379</v>
      </c>
      <c r="E134">
        <v>104861.86</v>
      </c>
      <c r="F134">
        <v>104861.86</v>
      </c>
      <c r="G134" s="19">
        <f t="shared" si="8"/>
        <v>679</v>
      </c>
      <c r="H134" s="19" t="str">
        <f t="shared" si="9"/>
        <v>90+</v>
      </c>
      <c r="I134" s="19">
        <f t="shared" si="10"/>
        <v>0</v>
      </c>
      <c r="J134" s="20">
        <f t="shared" si="11"/>
        <v>45323</v>
      </c>
    </row>
    <row r="135" spans="1:10">
      <c r="A135" t="s">
        <v>3012</v>
      </c>
      <c r="B135" t="s">
        <v>926</v>
      </c>
      <c r="C135" s="1">
        <v>45330</v>
      </c>
      <c r="D135" s="7">
        <v>45360</v>
      </c>
      <c r="E135">
        <v>189786.67</v>
      </c>
      <c r="F135">
        <v>189786.67</v>
      </c>
      <c r="G135" s="19">
        <f t="shared" si="8"/>
        <v>698</v>
      </c>
      <c r="H135" s="19" t="str">
        <f t="shared" si="9"/>
        <v>90+</v>
      </c>
      <c r="I135" s="19">
        <f t="shared" si="10"/>
        <v>0</v>
      </c>
      <c r="J135" s="20">
        <f t="shared" si="11"/>
        <v>45323</v>
      </c>
    </row>
    <row r="136" spans="1:10">
      <c r="A136" t="s">
        <v>3268</v>
      </c>
      <c r="B136" t="s">
        <v>926</v>
      </c>
      <c r="C136" s="1">
        <v>45383</v>
      </c>
      <c r="D136" s="7">
        <v>45413</v>
      </c>
      <c r="E136">
        <v>100040.81</v>
      </c>
      <c r="F136">
        <v>100040.81</v>
      </c>
      <c r="G136" s="19">
        <f t="shared" si="8"/>
        <v>645</v>
      </c>
      <c r="H136" s="19" t="str">
        <f t="shared" si="9"/>
        <v>90+</v>
      </c>
      <c r="I136" s="19">
        <f t="shared" si="10"/>
        <v>0</v>
      </c>
      <c r="J136" s="20">
        <f t="shared" si="11"/>
        <v>45383</v>
      </c>
    </row>
    <row r="137" spans="1:10">
      <c r="A137" t="s">
        <v>3293</v>
      </c>
      <c r="B137" t="s">
        <v>926</v>
      </c>
      <c r="C137" s="1">
        <v>45450</v>
      </c>
      <c r="D137" s="7">
        <v>45480</v>
      </c>
      <c r="E137">
        <v>161100.29999999999</v>
      </c>
      <c r="F137">
        <v>161100.29999999999</v>
      </c>
      <c r="G137" s="19">
        <f t="shared" si="8"/>
        <v>578</v>
      </c>
      <c r="H137" s="19" t="str">
        <f t="shared" si="9"/>
        <v>90+</v>
      </c>
      <c r="I137" s="19">
        <f t="shared" si="10"/>
        <v>0</v>
      </c>
      <c r="J137" s="20">
        <f t="shared" si="11"/>
        <v>45444</v>
      </c>
    </row>
    <row r="138" spans="1:10">
      <c r="A138" t="s">
        <v>1784</v>
      </c>
      <c r="B138" t="s">
        <v>356</v>
      </c>
      <c r="C138" s="1">
        <v>45828</v>
      </c>
      <c r="D138" s="7">
        <v>45858</v>
      </c>
      <c r="E138">
        <v>159184.42000000001</v>
      </c>
      <c r="F138">
        <v>67208.05</v>
      </c>
      <c r="G138" s="19">
        <f t="shared" si="8"/>
        <v>200</v>
      </c>
      <c r="H138" s="19" t="str">
        <f t="shared" si="9"/>
        <v>90+</v>
      </c>
      <c r="I138" s="19">
        <f t="shared" si="10"/>
        <v>91976.37000000001</v>
      </c>
      <c r="J138" s="20">
        <f t="shared" si="11"/>
        <v>45809</v>
      </c>
    </row>
    <row r="139" spans="1:10">
      <c r="A139" t="s">
        <v>1348</v>
      </c>
      <c r="B139" t="s">
        <v>356</v>
      </c>
      <c r="C139" s="1">
        <v>45348</v>
      </c>
      <c r="D139" s="7">
        <v>45378</v>
      </c>
      <c r="E139">
        <v>190642.09</v>
      </c>
      <c r="F139">
        <v>107496.84</v>
      </c>
      <c r="G139" s="19">
        <f t="shared" si="8"/>
        <v>680</v>
      </c>
      <c r="H139" s="19" t="str">
        <f t="shared" si="9"/>
        <v>90+</v>
      </c>
      <c r="I139" s="19">
        <f t="shared" si="10"/>
        <v>83145.25</v>
      </c>
      <c r="J139" s="20">
        <f t="shared" si="11"/>
        <v>45323</v>
      </c>
    </row>
    <row r="140" spans="1:10">
      <c r="A140" t="s">
        <v>3310</v>
      </c>
      <c r="B140" t="s">
        <v>356</v>
      </c>
      <c r="C140" s="1">
        <v>45381</v>
      </c>
      <c r="D140" s="7">
        <v>45411</v>
      </c>
      <c r="E140">
        <v>70579.88</v>
      </c>
      <c r="F140">
        <v>48377.79</v>
      </c>
      <c r="G140" s="19">
        <f t="shared" si="8"/>
        <v>647</v>
      </c>
      <c r="H140" s="19" t="str">
        <f t="shared" si="9"/>
        <v>90+</v>
      </c>
      <c r="I140" s="19">
        <f t="shared" si="10"/>
        <v>22202.090000000004</v>
      </c>
      <c r="J140" s="20">
        <f t="shared" si="11"/>
        <v>45352</v>
      </c>
    </row>
    <row r="141" spans="1:10">
      <c r="A141" t="s">
        <v>2837</v>
      </c>
      <c r="B141" t="s">
        <v>356</v>
      </c>
      <c r="C141" s="1">
        <v>45297</v>
      </c>
      <c r="D141" s="7">
        <v>45327</v>
      </c>
      <c r="E141">
        <v>41916.21</v>
      </c>
      <c r="F141">
        <v>26790.22</v>
      </c>
      <c r="G141" s="19">
        <f t="shared" si="8"/>
        <v>731</v>
      </c>
      <c r="H141" s="19" t="str">
        <f t="shared" si="9"/>
        <v>90+</v>
      </c>
      <c r="I141" s="19">
        <f t="shared" si="10"/>
        <v>15125.989999999998</v>
      </c>
      <c r="J141" s="20">
        <f t="shared" si="11"/>
        <v>45292</v>
      </c>
    </row>
    <row r="142" spans="1:10">
      <c r="A142" t="s">
        <v>1443</v>
      </c>
      <c r="B142" t="s">
        <v>356</v>
      </c>
      <c r="C142" s="1">
        <v>45960</v>
      </c>
      <c r="D142" s="7">
        <v>45990</v>
      </c>
      <c r="E142">
        <v>26191.3</v>
      </c>
      <c r="F142">
        <v>26191.3</v>
      </c>
      <c r="G142" s="19">
        <f t="shared" si="8"/>
        <v>68</v>
      </c>
      <c r="H142" s="19" t="str">
        <f t="shared" si="9"/>
        <v>61-90</v>
      </c>
      <c r="I142" s="19">
        <f t="shared" si="10"/>
        <v>0</v>
      </c>
      <c r="J142" s="20">
        <f t="shared" si="11"/>
        <v>45931</v>
      </c>
    </row>
    <row r="143" spans="1:10">
      <c r="A143" t="s">
        <v>1743</v>
      </c>
      <c r="B143" t="s">
        <v>356</v>
      </c>
      <c r="C143" s="1">
        <v>45974</v>
      </c>
      <c r="D143" s="7">
        <v>46004</v>
      </c>
      <c r="E143">
        <v>184376.72</v>
      </c>
      <c r="F143">
        <v>184376.72</v>
      </c>
      <c r="G143" s="19">
        <f t="shared" si="8"/>
        <v>54</v>
      </c>
      <c r="H143" s="19" t="str">
        <f t="shared" si="9"/>
        <v>31-60</v>
      </c>
      <c r="I143" s="19">
        <f t="shared" si="10"/>
        <v>0</v>
      </c>
      <c r="J143" s="20">
        <f t="shared" si="11"/>
        <v>45962</v>
      </c>
    </row>
    <row r="144" spans="1:10">
      <c r="A144" t="s">
        <v>1831</v>
      </c>
      <c r="B144" t="s">
        <v>356</v>
      </c>
      <c r="C144" s="1">
        <v>45704</v>
      </c>
      <c r="D144" s="7">
        <v>45734</v>
      </c>
      <c r="E144">
        <v>193503.29</v>
      </c>
      <c r="F144">
        <v>193503.29</v>
      </c>
      <c r="G144" s="19">
        <f t="shared" si="8"/>
        <v>324</v>
      </c>
      <c r="H144" s="19" t="str">
        <f t="shared" si="9"/>
        <v>90+</v>
      </c>
      <c r="I144" s="19">
        <f t="shared" si="10"/>
        <v>0</v>
      </c>
      <c r="J144" s="20">
        <f t="shared" si="11"/>
        <v>45689</v>
      </c>
    </row>
    <row r="145" spans="1:10">
      <c r="A145" t="s">
        <v>2023</v>
      </c>
      <c r="B145" t="s">
        <v>356</v>
      </c>
      <c r="C145" s="1">
        <v>45697</v>
      </c>
      <c r="D145" s="7">
        <v>45727</v>
      </c>
      <c r="E145">
        <v>49574.69</v>
      </c>
      <c r="F145">
        <v>49574.69</v>
      </c>
      <c r="G145" s="19">
        <f t="shared" si="8"/>
        <v>331</v>
      </c>
      <c r="H145" s="19" t="str">
        <f t="shared" si="9"/>
        <v>90+</v>
      </c>
      <c r="I145" s="19">
        <f t="shared" si="10"/>
        <v>0</v>
      </c>
      <c r="J145" s="20">
        <f t="shared" si="11"/>
        <v>45689</v>
      </c>
    </row>
    <row r="146" spans="1:10">
      <c r="A146" t="s">
        <v>1832</v>
      </c>
      <c r="B146" t="s">
        <v>416</v>
      </c>
      <c r="C146" s="1">
        <v>45958</v>
      </c>
      <c r="D146" s="7">
        <v>45988</v>
      </c>
      <c r="E146">
        <v>195541.9</v>
      </c>
      <c r="F146">
        <v>82417.16</v>
      </c>
      <c r="G146" s="19">
        <f t="shared" si="8"/>
        <v>70</v>
      </c>
      <c r="H146" s="19" t="str">
        <f t="shared" si="9"/>
        <v>61-90</v>
      </c>
      <c r="I146" s="19">
        <f t="shared" si="10"/>
        <v>113124.73999999999</v>
      </c>
      <c r="J146" s="20">
        <f t="shared" si="11"/>
        <v>45931</v>
      </c>
    </row>
    <row r="147" spans="1:10">
      <c r="A147" t="s">
        <v>1232</v>
      </c>
      <c r="B147" t="s">
        <v>416</v>
      </c>
      <c r="C147" s="1">
        <v>45963</v>
      </c>
      <c r="D147" s="7">
        <v>45993</v>
      </c>
      <c r="E147">
        <v>157194.9</v>
      </c>
      <c r="F147">
        <v>65524.4</v>
      </c>
      <c r="G147" s="19">
        <f t="shared" si="8"/>
        <v>65</v>
      </c>
      <c r="H147" s="19" t="str">
        <f t="shared" si="9"/>
        <v>61-90</v>
      </c>
      <c r="I147" s="19">
        <f t="shared" si="10"/>
        <v>91670.5</v>
      </c>
      <c r="J147" s="20">
        <f t="shared" si="11"/>
        <v>45962</v>
      </c>
    </row>
    <row r="148" spans="1:10">
      <c r="A148" t="s">
        <v>779</v>
      </c>
      <c r="B148" t="s">
        <v>416</v>
      </c>
      <c r="C148" s="1">
        <v>45548</v>
      </c>
      <c r="D148" s="7">
        <v>45578</v>
      </c>
      <c r="E148">
        <v>130867.03</v>
      </c>
      <c r="F148">
        <v>43348.42</v>
      </c>
      <c r="G148" s="19">
        <f t="shared" si="8"/>
        <v>480</v>
      </c>
      <c r="H148" s="19" t="str">
        <f t="shared" si="9"/>
        <v>90+</v>
      </c>
      <c r="I148" s="19">
        <f t="shared" si="10"/>
        <v>87518.61</v>
      </c>
      <c r="J148" s="20">
        <f t="shared" si="11"/>
        <v>45536</v>
      </c>
    </row>
    <row r="149" spans="1:10">
      <c r="A149" t="s">
        <v>3296</v>
      </c>
      <c r="B149" t="s">
        <v>416</v>
      </c>
      <c r="C149" s="1">
        <v>45742</v>
      </c>
      <c r="D149" s="7">
        <v>45772</v>
      </c>
      <c r="E149">
        <v>136221.6</v>
      </c>
      <c r="F149">
        <v>72876.710000000006</v>
      </c>
      <c r="G149" s="19">
        <f t="shared" si="8"/>
        <v>286</v>
      </c>
      <c r="H149" s="19" t="str">
        <f t="shared" si="9"/>
        <v>90+</v>
      </c>
      <c r="I149" s="19">
        <f t="shared" si="10"/>
        <v>63344.89</v>
      </c>
      <c r="J149" s="20">
        <f t="shared" si="11"/>
        <v>45717</v>
      </c>
    </row>
    <row r="150" spans="1:10">
      <c r="A150" t="s">
        <v>1659</v>
      </c>
      <c r="B150" t="s">
        <v>416</v>
      </c>
      <c r="C150" s="1">
        <v>45943</v>
      </c>
      <c r="D150" s="7">
        <v>45973</v>
      </c>
      <c r="E150">
        <v>77247.8</v>
      </c>
      <c r="F150">
        <v>24962.400000000001</v>
      </c>
      <c r="G150" s="19">
        <f t="shared" si="8"/>
        <v>85</v>
      </c>
      <c r="H150" s="19" t="str">
        <f t="shared" si="9"/>
        <v>61-90</v>
      </c>
      <c r="I150" s="19">
        <f t="shared" si="10"/>
        <v>52285.4</v>
      </c>
      <c r="J150" s="20">
        <f t="shared" si="11"/>
        <v>45931</v>
      </c>
    </row>
    <row r="151" spans="1:10">
      <c r="A151" t="s">
        <v>466</v>
      </c>
      <c r="B151" t="s">
        <v>416</v>
      </c>
      <c r="C151" s="1">
        <v>45929</v>
      </c>
      <c r="D151" s="7">
        <v>45959</v>
      </c>
      <c r="E151">
        <v>157878.59</v>
      </c>
      <c r="F151">
        <v>106781.11</v>
      </c>
      <c r="G151" s="19">
        <f t="shared" si="8"/>
        <v>99</v>
      </c>
      <c r="H151" s="19" t="str">
        <f t="shared" si="9"/>
        <v>90+</v>
      </c>
      <c r="I151" s="19">
        <f t="shared" si="10"/>
        <v>51097.479999999996</v>
      </c>
      <c r="J151" s="20">
        <f t="shared" si="11"/>
        <v>45901</v>
      </c>
    </row>
    <row r="152" spans="1:10">
      <c r="A152" t="s">
        <v>3063</v>
      </c>
      <c r="B152" t="s">
        <v>416</v>
      </c>
      <c r="C152" s="1">
        <v>45782</v>
      </c>
      <c r="D152" s="7">
        <v>45812</v>
      </c>
      <c r="E152">
        <v>68181.8</v>
      </c>
      <c r="F152">
        <v>53422.99</v>
      </c>
      <c r="G152" s="19">
        <f t="shared" si="8"/>
        <v>246</v>
      </c>
      <c r="H152" s="19" t="str">
        <f t="shared" si="9"/>
        <v>90+</v>
      </c>
      <c r="I152" s="19">
        <f t="shared" si="10"/>
        <v>14758.810000000005</v>
      </c>
      <c r="J152" s="20">
        <f t="shared" si="11"/>
        <v>45778</v>
      </c>
    </row>
    <row r="153" spans="1:10">
      <c r="A153" t="s">
        <v>2853</v>
      </c>
      <c r="B153" t="s">
        <v>416</v>
      </c>
      <c r="C153" s="1">
        <v>45302</v>
      </c>
      <c r="D153" s="7">
        <v>45332</v>
      </c>
      <c r="E153">
        <v>56178.81</v>
      </c>
      <c r="F153">
        <v>47806.09</v>
      </c>
      <c r="G153" s="19">
        <f t="shared" si="8"/>
        <v>726</v>
      </c>
      <c r="H153" s="19" t="str">
        <f t="shared" si="9"/>
        <v>90+</v>
      </c>
      <c r="I153" s="19">
        <f t="shared" si="10"/>
        <v>8372.7200000000012</v>
      </c>
      <c r="J153" s="20">
        <f t="shared" si="11"/>
        <v>45292</v>
      </c>
    </row>
    <row r="154" spans="1:10">
      <c r="A154" t="s">
        <v>1109</v>
      </c>
      <c r="B154" t="s">
        <v>416</v>
      </c>
      <c r="C154" s="1">
        <v>45576</v>
      </c>
      <c r="D154" s="7">
        <v>45606</v>
      </c>
      <c r="E154">
        <v>38148.269999999997</v>
      </c>
      <c r="F154">
        <v>30254.85</v>
      </c>
      <c r="G154" s="19">
        <f t="shared" si="8"/>
        <v>452</v>
      </c>
      <c r="H154" s="19" t="str">
        <f t="shared" si="9"/>
        <v>90+</v>
      </c>
      <c r="I154" s="19">
        <f t="shared" si="10"/>
        <v>7893.4199999999983</v>
      </c>
      <c r="J154" s="20">
        <f t="shared" si="11"/>
        <v>45566</v>
      </c>
    </row>
    <row r="155" spans="1:10">
      <c r="A155" t="s">
        <v>306</v>
      </c>
      <c r="B155" t="s">
        <v>416</v>
      </c>
      <c r="C155" s="1">
        <v>45403</v>
      </c>
      <c r="D155" s="7">
        <v>45433</v>
      </c>
      <c r="E155">
        <v>162340.18</v>
      </c>
      <c r="F155">
        <v>162340.18</v>
      </c>
      <c r="G155" s="19">
        <f t="shared" si="8"/>
        <v>625</v>
      </c>
      <c r="H155" s="19" t="str">
        <f t="shared" si="9"/>
        <v>90+</v>
      </c>
      <c r="I155" s="19">
        <f t="shared" si="10"/>
        <v>0</v>
      </c>
      <c r="J155" s="20">
        <f t="shared" si="11"/>
        <v>45383</v>
      </c>
    </row>
    <row r="156" spans="1:10">
      <c r="A156" t="s">
        <v>402</v>
      </c>
      <c r="B156" t="s">
        <v>416</v>
      </c>
      <c r="C156" s="1">
        <v>45510</v>
      </c>
      <c r="D156" s="7">
        <v>45540</v>
      </c>
      <c r="E156">
        <v>120287.49</v>
      </c>
      <c r="F156">
        <v>120287.49</v>
      </c>
      <c r="G156" s="19">
        <f t="shared" si="8"/>
        <v>518</v>
      </c>
      <c r="H156" s="19" t="str">
        <f t="shared" si="9"/>
        <v>90+</v>
      </c>
      <c r="I156" s="19">
        <f t="shared" si="10"/>
        <v>0</v>
      </c>
      <c r="J156" s="20">
        <f t="shared" si="11"/>
        <v>45505</v>
      </c>
    </row>
    <row r="157" spans="1:10">
      <c r="A157" t="s">
        <v>616</v>
      </c>
      <c r="B157" t="s">
        <v>416</v>
      </c>
      <c r="C157" s="1">
        <v>45854</v>
      </c>
      <c r="D157" s="7">
        <v>45884</v>
      </c>
      <c r="E157">
        <v>78553.899999999994</v>
      </c>
      <c r="F157">
        <v>78553.899999999994</v>
      </c>
      <c r="G157" s="19">
        <f t="shared" si="8"/>
        <v>174</v>
      </c>
      <c r="H157" s="19" t="str">
        <f t="shared" si="9"/>
        <v>90+</v>
      </c>
      <c r="I157" s="19">
        <f t="shared" si="10"/>
        <v>0</v>
      </c>
      <c r="J157" s="20">
        <f t="shared" si="11"/>
        <v>45839</v>
      </c>
    </row>
    <row r="158" spans="1:10">
      <c r="A158" t="s">
        <v>750</v>
      </c>
      <c r="B158" t="s">
        <v>416</v>
      </c>
      <c r="C158" s="1">
        <v>45524</v>
      </c>
      <c r="D158" s="7">
        <v>45554</v>
      </c>
      <c r="E158">
        <v>112461.27</v>
      </c>
      <c r="F158">
        <v>112461.27</v>
      </c>
      <c r="G158" s="19">
        <f t="shared" si="8"/>
        <v>504</v>
      </c>
      <c r="H158" s="19" t="str">
        <f t="shared" si="9"/>
        <v>90+</v>
      </c>
      <c r="I158" s="19">
        <f t="shared" si="10"/>
        <v>0</v>
      </c>
      <c r="J158" s="20">
        <f t="shared" si="11"/>
        <v>45505</v>
      </c>
    </row>
    <row r="159" spans="1:10">
      <c r="A159" t="s">
        <v>984</v>
      </c>
      <c r="B159" t="s">
        <v>416</v>
      </c>
      <c r="C159" s="1">
        <v>45636</v>
      </c>
      <c r="D159" s="7">
        <v>45666</v>
      </c>
      <c r="E159">
        <v>51657.85</v>
      </c>
      <c r="F159">
        <v>51657.85</v>
      </c>
      <c r="G159" s="19">
        <f t="shared" si="8"/>
        <v>392</v>
      </c>
      <c r="H159" s="19" t="str">
        <f t="shared" si="9"/>
        <v>90+</v>
      </c>
      <c r="I159" s="19">
        <f t="shared" si="10"/>
        <v>0</v>
      </c>
      <c r="J159" s="20">
        <f t="shared" si="11"/>
        <v>45627</v>
      </c>
    </row>
    <row r="160" spans="1:10">
      <c r="A160" t="s">
        <v>1569</v>
      </c>
      <c r="B160" t="s">
        <v>416</v>
      </c>
      <c r="C160" s="1">
        <v>45572</v>
      </c>
      <c r="D160" s="7">
        <v>45602</v>
      </c>
      <c r="E160">
        <v>21067.66</v>
      </c>
      <c r="F160">
        <v>21067.66</v>
      </c>
      <c r="G160" s="19">
        <f t="shared" si="8"/>
        <v>456</v>
      </c>
      <c r="H160" s="19" t="str">
        <f t="shared" si="9"/>
        <v>90+</v>
      </c>
      <c r="I160" s="19">
        <f t="shared" si="10"/>
        <v>0</v>
      </c>
      <c r="J160" s="20">
        <f t="shared" si="11"/>
        <v>45566</v>
      </c>
    </row>
    <row r="161" spans="1:10">
      <c r="A161" t="s">
        <v>1752</v>
      </c>
      <c r="B161" t="s">
        <v>416</v>
      </c>
      <c r="C161" s="1">
        <v>45571</v>
      </c>
      <c r="D161" s="7">
        <v>45601</v>
      </c>
      <c r="E161">
        <v>109697.34</v>
      </c>
      <c r="F161">
        <v>109697.34</v>
      </c>
      <c r="G161" s="19">
        <f t="shared" si="8"/>
        <v>457</v>
      </c>
      <c r="H161" s="19" t="str">
        <f t="shared" si="9"/>
        <v>90+</v>
      </c>
      <c r="I161" s="19">
        <f t="shared" si="10"/>
        <v>0</v>
      </c>
      <c r="J161" s="20">
        <f t="shared" si="11"/>
        <v>45566</v>
      </c>
    </row>
    <row r="162" spans="1:10">
      <c r="A162" t="s">
        <v>1792</v>
      </c>
      <c r="B162" t="s">
        <v>416</v>
      </c>
      <c r="C162" s="1">
        <v>45624</v>
      </c>
      <c r="D162" s="7">
        <v>45654</v>
      </c>
      <c r="E162">
        <v>14351.37</v>
      </c>
      <c r="F162">
        <v>14351.37</v>
      </c>
      <c r="G162" s="19">
        <f t="shared" si="8"/>
        <v>404</v>
      </c>
      <c r="H162" s="19" t="str">
        <f t="shared" si="9"/>
        <v>90+</v>
      </c>
      <c r="I162" s="19">
        <f t="shared" si="10"/>
        <v>0</v>
      </c>
      <c r="J162" s="20">
        <f t="shared" si="11"/>
        <v>45597</v>
      </c>
    </row>
    <row r="163" spans="1:10">
      <c r="A163" t="s">
        <v>2488</v>
      </c>
      <c r="B163" t="s">
        <v>416</v>
      </c>
      <c r="C163" s="1">
        <v>45473</v>
      </c>
      <c r="D163" s="7">
        <v>45503</v>
      </c>
      <c r="E163">
        <v>64487.38</v>
      </c>
      <c r="F163">
        <v>64487.38</v>
      </c>
      <c r="G163" s="19">
        <f t="shared" si="8"/>
        <v>555</v>
      </c>
      <c r="H163" s="19" t="str">
        <f t="shared" si="9"/>
        <v>90+</v>
      </c>
      <c r="I163" s="19">
        <f t="shared" si="10"/>
        <v>0</v>
      </c>
      <c r="J163" s="20">
        <f t="shared" si="11"/>
        <v>45444</v>
      </c>
    </row>
    <row r="164" spans="1:10">
      <c r="A164" t="s">
        <v>2493</v>
      </c>
      <c r="B164" t="s">
        <v>416</v>
      </c>
      <c r="C164" s="1">
        <v>45842</v>
      </c>
      <c r="D164" s="7">
        <v>45872</v>
      </c>
      <c r="E164">
        <v>45760.4</v>
      </c>
      <c r="F164">
        <v>45760.4</v>
      </c>
      <c r="G164" s="19">
        <f t="shared" si="8"/>
        <v>186</v>
      </c>
      <c r="H164" s="19" t="str">
        <f t="shared" si="9"/>
        <v>90+</v>
      </c>
      <c r="I164" s="19">
        <f t="shared" si="10"/>
        <v>0</v>
      </c>
      <c r="J164" s="20">
        <f t="shared" si="11"/>
        <v>45839</v>
      </c>
    </row>
    <row r="165" spans="1:10">
      <c r="A165" t="s">
        <v>2547</v>
      </c>
      <c r="B165" t="s">
        <v>416</v>
      </c>
      <c r="C165" s="1">
        <v>45842</v>
      </c>
      <c r="D165" s="7">
        <v>45872</v>
      </c>
      <c r="E165">
        <v>133181.48000000001</v>
      </c>
      <c r="F165">
        <v>133181.48000000001</v>
      </c>
      <c r="G165" s="19">
        <f t="shared" si="8"/>
        <v>186</v>
      </c>
      <c r="H165" s="19" t="str">
        <f t="shared" si="9"/>
        <v>90+</v>
      </c>
      <c r="I165" s="19">
        <f t="shared" si="10"/>
        <v>0</v>
      </c>
      <c r="J165" s="20">
        <f t="shared" si="11"/>
        <v>45839</v>
      </c>
    </row>
    <row r="166" spans="1:10">
      <c r="A166" t="s">
        <v>3283</v>
      </c>
      <c r="B166" t="s">
        <v>416</v>
      </c>
      <c r="C166" s="1">
        <v>45643</v>
      </c>
      <c r="D166" s="7">
        <v>45673</v>
      </c>
      <c r="E166">
        <v>94906.04</v>
      </c>
      <c r="F166">
        <v>94906.04</v>
      </c>
      <c r="G166" s="19">
        <f t="shared" si="8"/>
        <v>385</v>
      </c>
      <c r="H166" s="19" t="str">
        <f t="shared" si="9"/>
        <v>90+</v>
      </c>
      <c r="I166" s="19">
        <f t="shared" si="10"/>
        <v>0</v>
      </c>
      <c r="J166" s="20">
        <f t="shared" si="11"/>
        <v>45627</v>
      </c>
    </row>
    <row r="167" spans="1:10">
      <c r="A167" t="s">
        <v>3312</v>
      </c>
      <c r="B167" t="s">
        <v>416</v>
      </c>
      <c r="C167" s="1">
        <v>45980</v>
      </c>
      <c r="D167" s="7">
        <v>46010</v>
      </c>
      <c r="E167">
        <v>154864.1</v>
      </c>
      <c r="F167">
        <v>154864.1</v>
      </c>
      <c r="G167" s="19">
        <f t="shared" si="8"/>
        <v>48</v>
      </c>
      <c r="H167" s="19" t="str">
        <f t="shared" si="9"/>
        <v>31-60</v>
      </c>
      <c r="I167" s="19">
        <f t="shared" si="10"/>
        <v>0</v>
      </c>
      <c r="J167" s="20">
        <f t="shared" si="11"/>
        <v>45962</v>
      </c>
    </row>
    <row r="168" spans="1:10">
      <c r="A168" t="s">
        <v>888</v>
      </c>
      <c r="B168" t="s">
        <v>229</v>
      </c>
      <c r="C168" s="1">
        <v>45826</v>
      </c>
      <c r="D168" s="7">
        <v>45856</v>
      </c>
      <c r="E168">
        <v>197651.28</v>
      </c>
      <c r="F168">
        <v>103999.53</v>
      </c>
      <c r="G168" s="19">
        <f t="shared" si="8"/>
        <v>202</v>
      </c>
      <c r="H168" s="19" t="str">
        <f t="shared" si="9"/>
        <v>90+</v>
      </c>
      <c r="I168" s="19">
        <f t="shared" si="10"/>
        <v>93651.75</v>
      </c>
      <c r="J168" s="20">
        <f t="shared" si="11"/>
        <v>45809</v>
      </c>
    </row>
    <row r="169" spans="1:10">
      <c r="A169" t="s">
        <v>2949</v>
      </c>
      <c r="B169" t="s">
        <v>229</v>
      </c>
      <c r="C169" s="1">
        <v>45878</v>
      </c>
      <c r="D169" s="7">
        <v>45908</v>
      </c>
      <c r="E169">
        <v>113296.82</v>
      </c>
      <c r="F169">
        <v>49748.9</v>
      </c>
      <c r="G169" s="19">
        <f t="shared" si="8"/>
        <v>150</v>
      </c>
      <c r="H169" s="19" t="str">
        <f t="shared" si="9"/>
        <v>90+</v>
      </c>
      <c r="I169" s="19">
        <f t="shared" si="10"/>
        <v>63547.920000000006</v>
      </c>
      <c r="J169" s="20">
        <f t="shared" si="11"/>
        <v>45870</v>
      </c>
    </row>
    <row r="170" spans="1:10">
      <c r="A170" t="s">
        <v>333</v>
      </c>
      <c r="B170" t="s">
        <v>229</v>
      </c>
      <c r="C170" s="1">
        <v>45366</v>
      </c>
      <c r="D170" s="7">
        <v>45396</v>
      </c>
      <c r="E170">
        <v>145359.13</v>
      </c>
      <c r="F170">
        <v>145359.13</v>
      </c>
      <c r="G170" s="19">
        <f t="shared" si="8"/>
        <v>662</v>
      </c>
      <c r="H170" s="19" t="str">
        <f t="shared" si="9"/>
        <v>90+</v>
      </c>
      <c r="I170" s="19">
        <f t="shared" si="10"/>
        <v>0</v>
      </c>
      <c r="J170" s="20">
        <f t="shared" si="11"/>
        <v>45352</v>
      </c>
    </row>
    <row r="171" spans="1:10">
      <c r="A171" t="s">
        <v>401</v>
      </c>
      <c r="B171" t="s">
        <v>229</v>
      </c>
      <c r="C171" s="1">
        <v>46011</v>
      </c>
      <c r="D171" s="7">
        <v>46041</v>
      </c>
      <c r="E171">
        <v>138388.17000000001</v>
      </c>
      <c r="F171">
        <v>138388.17000000001</v>
      </c>
      <c r="G171" s="19">
        <f t="shared" si="8"/>
        <v>17</v>
      </c>
      <c r="H171" s="19" t="str">
        <f t="shared" si="9"/>
        <v>0-30</v>
      </c>
      <c r="I171" s="19">
        <f t="shared" si="10"/>
        <v>0</v>
      </c>
      <c r="J171" s="20">
        <f t="shared" si="11"/>
        <v>45992</v>
      </c>
    </row>
    <row r="172" spans="1:10">
      <c r="A172" t="s">
        <v>802</v>
      </c>
      <c r="B172" t="s">
        <v>229</v>
      </c>
      <c r="C172" s="1">
        <v>45507</v>
      </c>
      <c r="D172" s="7">
        <v>45537</v>
      </c>
      <c r="E172">
        <v>150183.76</v>
      </c>
      <c r="F172">
        <v>150183.76</v>
      </c>
      <c r="G172" s="19">
        <f t="shared" si="8"/>
        <v>521</v>
      </c>
      <c r="H172" s="19" t="str">
        <f t="shared" si="9"/>
        <v>90+</v>
      </c>
      <c r="I172" s="19">
        <f t="shared" si="10"/>
        <v>0</v>
      </c>
      <c r="J172" s="20">
        <f t="shared" si="11"/>
        <v>45505</v>
      </c>
    </row>
    <row r="173" spans="1:10">
      <c r="A173" t="s">
        <v>1176</v>
      </c>
      <c r="B173" t="s">
        <v>229</v>
      </c>
      <c r="C173" s="1">
        <v>45776</v>
      </c>
      <c r="D173" s="7">
        <v>45806</v>
      </c>
      <c r="E173">
        <v>68217.11</v>
      </c>
      <c r="F173">
        <v>68217.11</v>
      </c>
      <c r="G173" s="19">
        <f t="shared" si="8"/>
        <v>252</v>
      </c>
      <c r="H173" s="19" t="str">
        <f t="shared" si="9"/>
        <v>90+</v>
      </c>
      <c r="I173" s="19">
        <f t="shared" si="10"/>
        <v>0</v>
      </c>
      <c r="J173" s="20">
        <f t="shared" si="11"/>
        <v>45748</v>
      </c>
    </row>
    <row r="174" spans="1:10">
      <c r="A174" t="s">
        <v>1193</v>
      </c>
      <c r="B174" t="s">
        <v>229</v>
      </c>
      <c r="C174" s="1">
        <v>45957</v>
      </c>
      <c r="D174" s="7">
        <v>45987</v>
      </c>
      <c r="E174">
        <v>151920.67000000001</v>
      </c>
      <c r="F174">
        <v>151920.67000000001</v>
      </c>
      <c r="G174" s="19">
        <f t="shared" si="8"/>
        <v>71</v>
      </c>
      <c r="H174" s="19" t="str">
        <f t="shared" si="9"/>
        <v>61-90</v>
      </c>
      <c r="I174" s="19">
        <f t="shared" si="10"/>
        <v>0</v>
      </c>
      <c r="J174" s="20">
        <f t="shared" si="11"/>
        <v>45931</v>
      </c>
    </row>
    <row r="175" spans="1:10">
      <c r="A175" t="s">
        <v>1323</v>
      </c>
      <c r="B175" t="s">
        <v>229</v>
      </c>
      <c r="C175" s="1">
        <v>45688</v>
      </c>
      <c r="D175" s="7">
        <v>45718</v>
      </c>
      <c r="E175">
        <v>179929.94</v>
      </c>
      <c r="F175">
        <v>179929.94</v>
      </c>
      <c r="G175" s="19">
        <f t="shared" si="8"/>
        <v>340</v>
      </c>
      <c r="H175" s="19" t="str">
        <f t="shared" si="9"/>
        <v>90+</v>
      </c>
      <c r="I175" s="19">
        <f t="shared" si="10"/>
        <v>0</v>
      </c>
      <c r="J175" s="20">
        <f t="shared" si="11"/>
        <v>45658</v>
      </c>
    </row>
    <row r="176" spans="1:10">
      <c r="A176" t="s">
        <v>1361</v>
      </c>
      <c r="B176" t="s">
        <v>229</v>
      </c>
      <c r="C176" s="1">
        <v>45670</v>
      </c>
      <c r="D176" s="7">
        <v>45700</v>
      </c>
      <c r="E176">
        <v>33068.92</v>
      </c>
      <c r="F176">
        <v>33068.92</v>
      </c>
      <c r="G176" s="19">
        <f t="shared" si="8"/>
        <v>358</v>
      </c>
      <c r="H176" s="19" t="str">
        <f t="shared" si="9"/>
        <v>90+</v>
      </c>
      <c r="I176" s="19">
        <f t="shared" si="10"/>
        <v>0</v>
      </c>
      <c r="J176" s="20">
        <f t="shared" si="11"/>
        <v>45658</v>
      </c>
    </row>
    <row r="177" spans="1:10">
      <c r="A177" t="s">
        <v>147</v>
      </c>
      <c r="B177" t="s">
        <v>169</v>
      </c>
      <c r="C177" s="1">
        <v>45570</v>
      </c>
      <c r="D177" s="7">
        <v>45600</v>
      </c>
      <c r="E177">
        <v>122504.33</v>
      </c>
      <c r="F177">
        <v>122504.33</v>
      </c>
      <c r="G177" s="19">
        <f t="shared" si="8"/>
        <v>458</v>
      </c>
      <c r="H177" s="19" t="str">
        <f t="shared" si="9"/>
        <v>90+</v>
      </c>
      <c r="I177" s="19">
        <f t="shared" si="10"/>
        <v>0</v>
      </c>
      <c r="J177" s="20">
        <f t="shared" si="11"/>
        <v>45566</v>
      </c>
    </row>
    <row r="178" spans="1:10">
      <c r="A178" t="s">
        <v>563</v>
      </c>
      <c r="B178" t="s">
        <v>169</v>
      </c>
      <c r="C178" s="1">
        <v>45499</v>
      </c>
      <c r="D178" s="7">
        <v>45529</v>
      </c>
      <c r="E178">
        <v>99236.88</v>
      </c>
      <c r="F178">
        <v>99236.88</v>
      </c>
      <c r="G178" s="19">
        <f t="shared" si="8"/>
        <v>529</v>
      </c>
      <c r="H178" s="19" t="str">
        <f t="shared" si="9"/>
        <v>90+</v>
      </c>
      <c r="I178" s="19">
        <f t="shared" si="10"/>
        <v>0</v>
      </c>
      <c r="J178" s="20">
        <f t="shared" si="11"/>
        <v>45474</v>
      </c>
    </row>
    <row r="179" spans="1:10">
      <c r="A179" t="s">
        <v>818</v>
      </c>
      <c r="B179" t="s">
        <v>169</v>
      </c>
      <c r="C179" s="1">
        <v>45418</v>
      </c>
      <c r="D179" s="7">
        <v>45448</v>
      </c>
      <c r="E179">
        <v>138844.98000000001</v>
      </c>
      <c r="F179">
        <v>138844.98000000001</v>
      </c>
      <c r="G179" s="19">
        <f t="shared" si="8"/>
        <v>610</v>
      </c>
      <c r="H179" s="19" t="str">
        <f t="shared" si="9"/>
        <v>90+</v>
      </c>
      <c r="I179" s="19">
        <f t="shared" si="10"/>
        <v>0</v>
      </c>
      <c r="J179" s="20">
        <f t="shared" si="11"/>
        <v>45413</v>
      </c>
    </row>
    <row r="180" spans="1:10">
      <c r="A180" t="s">
        <v>1123</v>
      </c>
      <c r="B180" t="s">
        <v>169</v>
      </c>
      <c r="C180" s="1">
        <v>45754</v>
      </c>
      <c r="D180" s="7">
        <v>45784</v>
      </c>
      <c r="E180">
        <v>156113.09</v>
      </c>
      <c r="F180">
        <v>156113.09</v>
      </c>
      <c r="G180" s="19">
        <f t="shared" si="8"/>
        <v>274</v>
      </c>
      <c r="H180" s="19" t="str">
        <f t="shared" si="9"/>
        <v>90+</v>
      </c>
      <c r="I180" s="19">
        <f t="shared" si="10"/>
        <v>0</v>
      </c>
      <c r="J180" s="20">
        <f t="shared" si="11"/>
        <v>45748</v>
      </c>
    </row>
    <row r="181" spans="1:10">
      <c r="A181" t="s">
        <v>1586</v>
      </c>
      <c r="B181" t="s">
        <v>169</v>
      </c>
      <c r="C181" s="1">
        <v>45293</v>
      </c>
      <c r="D181" s="7">
        <v>45323</v>
      </c>
      <c r="E181">
        <v>178880.62</v>
      </c>
      <c r="F181">
        <v>178880.62</v>
      </c>
      <c r="G181" s="19">
        <f t="shared" si="8"/>
        <v>735</v>
      </c>
      <c r="H181" s="19" t="str">
        <f t="shared" si="9"/>
        <v>90+</v>
      </c>
      <c r="I181" s="19">
        <f t="shared" si="10"/>
        <v>0</v>
      </c>
      <c r="J181" s="20">
        <f t="shared" si="11"/>
        <v>45292</v>
      </c>
    </row>
    <row r="182" spans="1:10">
      <c r="A182" t="s">
        <v>1815</v>
      </c>
      <c r="B182" t="s">
        <v>169</v>
      </c>
      <c r="C182" s="1">
        <v>45899</v>
      </c>
      <c r="D182" s="7">
        <v>45929</v>
      </c>
      <c r="E182">
        <v>184092.42</v>
      </c>
      <c r="F182">
        <v>184092.42</v>
      </c>
      <c r="G182" s="19">
        <f t="shared" si="8"/>
        <v>129</v>
      </c>
      <c r="H182" s="19" t="str">
        <f t="shared" si="9"/>
        <v>90+</v>
      </c>
      <c r="I182" s="19">
        <f t="shared" si="10"/>
        <v>0</v>
      </c>
      <c r="J182" s="20">
        <f t="shared" si="11"/>
        <v>45870</v>
      </c>
    </row>
    <row r="183" spans="1:10">
      <c r="A183" t="s">
        <v>1899</v>
      </c>
      <c r="B183" t="s">
        <v>169</v>
      </c>
      <c r="C183" s="1">
        <v>45850</v>
      </c>
      <c r="D183" s="7">
        <v>45880</v>
      </c>
      <c r="E183">
        <v>137960.51</v>
      </c>
      <c r="F183">
        <v>137960.51</v>
      </c>
      <c r="G183" s="19">
        <f t="shared" si="8"/>
        <v>178</v>
      </c>
      <c r="H183" s="19" t="str">
        <f t="shared" si="9"/>
        <v>90+</v>
      </c>
      <c r="I183" s="19">
        <f t="shared" si="10"/>
        <v>0</v>
      </c>
      <c r="J183" s="20">
        <f t="shared" si="11"/>
        <v>45839</v>
      </c>
    </row>
    <row r="184" spans="1:10">
      <c r="A184" t="s">
        <v>1242</v>
      </c>
      <c r="B184" t="s">
        <v>238</v>
      </c>
      <c r="C184" s="1">
        <v>45750</v>
      </c>
      <c r="D184" s="7">
        <v>45780</v>
      </c>
      <c r="E184">
        <v>130884.3</v>
      </c>
      <c r="F184">
        <v>65552.73</v>
      </c>
      <c r="G184" s="19">
        <f t="shared" si="8"/>
        <v>278</v>
      </c>
      <c r="H184" s="19" t="str">
        <f t="shared" si="9"/>
        <v>90+</v>
      </c>
      <c r="I184" s="19">
        <f t="shared" si="10"/>
        <v>65331.570000000007</v>
      </c>
      <c r="J184" s="20">
        <f t="shared" si="11"/>
        <v>45748</v>
      </c>
    </row>
    <row r="185" spans="1:10">
      <c r="A185" t="s">
        <v>1368</v>
      </c>
      <c r="B185" t="s">
        <v>238</v>
      </c>
      <c r="C185" s="1">
        <v>45519</v>
      </c>
      <c r="D185" s="7">
        <v>45549</v>
      </c>
      <c r="E185">
        <v>160312.26999999999</v>
      </c>
      <c r="F185">
        <v>120803.49</v>
      </c>
      <c r="G185" s="19">
        <f t="shared" si="8"/>
        <v>509</v>
      </c>
      <c r="H185" s="19" t="str">
        <f t="shared" si="9"/>
        <v>90+</v>
      </c>
      <c r="I185" s="19">
        <f t="shared" si="10"/>
        <v>39508.779999999984</v>
      </c>
      <c r="J185" s="20">
        <f t="shared" si="11"/>
        <v>45505</v>
      </c>
    </row>
    <row r="186" spans="1:10">
      <c r="A186" t="s">
        <v>166</v>
      </c>
      <c r="B186" t="s">
        <v>238</v>
      </c>
      <c r="C186" s="1">
        <v>45637</v>
      </c>
      <c r="D186" s="7">
        <v>45667</v>
      </c>
      <c r="E186">
        <v>61521.17</v>
      </c>
      <c r="F186">
        <v>45418.81</v>
      </c>
      <c r="G186" s="19">
        <f t="shared" si="8"/>
        <v>391</v>
      </c>
      <c r="H186" s="19" t="str">
        <f t="shared" si="9"/>
        <v>90+</v>
      </c>
      <c r="I186" s="19">
        <f t="shared" si="10"/>
        <v>16102.36</v>
      </c>
      <c r="J186" s="20">
        <f t="shared" si="11"/>
        <v>45627</v>
      </c>
    </row>
    <row r="187" spans="1:10">
      <c r="A187" t="s">
        <v>3106</v>
      </c>
      <c r="B187" t="s">
        <v>238</v>
      </c>
      <c r="C187" s="1">
        <v>45343</v>
      </c>
      <c r="D187" s="7">
        <v>45373</v>
      </c>
      <c r="E187">
        <v>118643.42</v>
      </c>
      <c r="F187">
        <v>106260.48</v>
      </c>
      <c r="G187" s="19">
        <f t="shared" si="8"/>
        <v>685</v>
      </c>
      <c r="H187" s="19" t="str">
        <f t="shared" si="9"/>
        <v>90+</v>
      </c>
      <c r="I187" s="19">
        <f t="shared" si="10"/>
        <v>12382.940000000002</v>
      </c>
      <c r="J187" s="20">
        <f t="shared" si="11"/>
        <v>45323</v>
      </c>
    </row>
    <row r="188" spans="1:10">
      <c r="A188" t="s">
        <v>506</v>
      </c>
      <c r="B188" t="s">
        <v>238</v>
      </c>
      <c r="C188" s="1">
        <v>45900</v>
      </c>
      <c r="D188" s="7">
        <v>45930</v>
      </c>
      <c r="E188">
        <v>48504.59</v>
      </c>
      <c r="F188">
        <v>48504.59</v>
      </c>
      <c r="G188" s="19">
        <f t="shared" si="8"/>
        <v>128</v>
      </c>
      <c r="H188" s="19" t="str">
        <f t="shared" si="9"/>
        <v>90+</v>
      </c>
      <c r="I188" s="19">
        <f t="shared" si="10"/>
        <v>0</v>
      </c>
      <c r="J188" s="20">
        <f t="shared" si="11"/>
        <v>45870</v>
      </c>
    </row>
    <row r="189" spans="1:10">
      <c r="A189" t="s">
        <v>687</v>
      </c>
      <c r="B189" t="s">
        <v>238</v>
      </c>
      <c r="C189" s="1">
        <v>45589</v>
      </c>
      <c r="D189" s="7">
        <v>45619</v>
      </c>
      <c r="E189">
        <v>89895.59</v>
      </c>
      <c r="F189">
        <v>89895.59</v>
      </c>
      <c r="G189" s="19">
        <f t="shared" si="8"/>
        <v>439</v>
      </c>
      <c r="H189" s="19" t="str">
        <f t="shared" si="9"/>
        <v>90+</v>
      </c>
      <c r="I189" s="19">
        <f t="shared" si="10"/>
        <v>0</v>
      </c>
      <c r="J189" s="20">
        <f t="shared" si="11"/>
        <v>45566</v>
      </c>
    </row>
    <row r="190" spans="1:10">
      <c r="A190" t="s">
        <v>736</v>
      </c>
      <c r="B190" t="s">
        <v>238</v>
      </c>
      <c r="C190" s="1">
        <v>45834</v>
      </c>
      <c r="D190" s="7">
        <v>45864</v>
      </c>
      <c r="E190">
        <v>76486.66</v>
      </c>
      <c r="F190">
        <v>76486.66</v>
      </c>
      <c r="G190" s="19">
        <f t="shared" si="8"/>
        <v>194</v>
      </c>
      <c r="H190" s="19" t="str">
        <f t="shared" si="9"/>
        <v>90+</v>
      </c>
      <c r="I190" s="19">
        <f t="shared" si="10"/>
        <v>0</v>
      </c>
      <c r="J190" s="20">
        <f t="shared" si="11"/>
        <v>45809</v>
      </c>
    </row>
    <row r="191" spans="1:10">
      <c r="A191" t="s">
        <v>1013</v>
      </c>
      <c r="B191" t="s">
        <v>238</v>
      </c>
      <c r="C191" s="1">
        <v>45896</v>
      </c>
      <c r="D191" s="7">
        <v>45926</v>
      </c>
      <c r="E191">
        <v>129596.93</v>
      </c>
      <c r="F191">
        <v>129596.93</v>
      </c>
      <c r="G191" s="19">
        <f t="shared" si="8"/>
        <v>132</v>
      </c>
      <c r="H191" s="19" t="str">
        <f t="shared" si="9"/>
        <v>90+</v>
      </c>
      <c r="I191" s="19">
        <f t="shared" si="10"/>
        <v>0</v>
      </c>
      <c r="J191" s="20">
        <f t="shared" si="11"/>
        <v>45870</v>
      </c>
    </row>
    <row r="192" spans="1:10">
      <c r="A192" t="s">
        <v>1248</v>
      </c>
      <c r="B192" t="s">
        <v>238</v>
      </c>
      <c r="C192" s="1">
        <v>45758</v>
      </c>
      <c r="D192" s="7">
        <v>45788</v>
      </c>
      <c r="E192">
        <v>73939.59</v>
      </c>
      <c r="F192">
        <v>73939.59</v>
      </c>
      <c r="G192" s="19">
        <f t="shared" si="8"/>
        <v>270</v>
      </c>
      <c r="H192" s="19" t="str">
        <f t="shared" si="9"/>
        <v>90+</v>
      </c>
      <c r="I192" s="19">
        <f t="shared" si="10"/>
        <v>0</v>
      </c>
      <c r="J192" s="20">
        <f t="shared" si="11"/>
        <v>45748</v>
      </c>
    </row>
    <row r="193" spans="1:10">
      <c r="A193" t="s">
        <v>1542</v>
      </c>
      <c r="B193" t="s">
        <v>238</v>
      </c>
      <c r="C193" s="1">
        <v>45746</v>
      </c>
      <c r="D193" s="7">
        <v>45776</v>
      </c>
      <c r="E193">
        <v>131290.79</v>
      </c>
      <c r="F193">
        <v>131290.79</v>
      </c>
      <c r="G193" s="19">
        <f t="shared" si="8"/>
        <v>282</v>
      </c>
      <c r="H193" s="19" t="str">
        <f t="shared" si="9"/>
        <v>90+</v>
      </c>
      <c r="I193" s="19">
        <f t="shared" si="10"/>
        <v>0</v>
      </c>
      <c r="J193" s="20">
        <f t="shared" si="11"/>
        <v>45717</v>
      </c>
    </row>
    <row r="194" spans="1:10">
      <c r="A194" t="s">
        <v>1926</v>
      </c>
      <c r="B194" t="s">
        <v>238</v>
      </c>
      <c r="C194" s="1">
        <v>45972</v>
      </c>
      <c r="D194" s="7">
        <v>46002</v>
      </c>
      <c r="E194">
        <v>59551.73</v>
      </c>
      <c r="F194">
        <v>59551.73</v>
      </c>
      <c r="G194" s="19">
        <f t="shared" ref="G194:G257" si="12">DATE(2026, 2, 5)-D194</f>
        <v>56</v>
      </c>
      <c r="H194" s="19" t="str">
        <f t="shared" ref="H194:H257" si="13">_xlfn.IFS(
G194&lt;=30,"0-30",
G194&lt;=60,"31-60",
G194&lt;=90,"61-90",
TRUE,"90+"
)</f>
        <v>31-60</v>
      </c>
      <c r="I194" s="19">
        <f t="shared" ref="I194:I257" si="14">E194-F194</f>
        <v>0</v>
      </c>
      <c r="J194" s="20">
        <f t="shared" ref="J194:J257" si="15">DATE(YEAR(C194),MONTH(C194),1)</f>
        <v>45962</v>
      </c>
    </row>
    <row r="195" spans="1:10">
      <c r="A195" t="s">
        <v>1929</v>
      </c>
      <c r="B195" t="s">
        <v>238</v>
      </c>
      <c r="C195" s="1">
        <v>45336</v>
      </c>
      <c r="D195" s="7">
        <v>45366</v>
      </c>
      <c r="E195">
        <v>115966.86</v>
      </c>
      <c r="F195">
        <v>115966.86</v>
      </c>
      <c r="G195" s="19">
        <f t="shared" si="12"/>
        <v>692</v>
      </c>
      <c r="H195" s="19" t="str">
        <f t="shared" si="13"/>
        <v>90+</v>
      </c>
      <c r="I195" s="19">
        <f t="shared" si="14"/>
        <v>0</v>
      </c>
      <c r="J195" s="20">
        <f t="shared" si="15"/>
        <v>45323</v>
      </c>
    </row>
    <row r="196" spans="1:10">
      <c r="A196" t="s">
        <v>2462</v>
      </c>
      <c r="B196" t="s">
        <v>238</v>
      </c>
      <c r="C196" s="1">
        <v>45831</v>
      </c>
      <c r="D196" s="7">
        <v>45861</v>
      </c>
      <c r="E196">
        <v>155620.75</v>
      </c>
      <c r="F196">
        <v>155620.75</v>
      </c>
      <c r="G196" s="19">
        <f t="shared" si="12"/>
        <v>197</v>
      </c>
      <c r="H196" s="19" t="str">
        <f t="shared" si="13"/>
        <v>90+</v>
      </c>
      <c r="I196" s="19">
        <f t="shared" si="14"/>
        <v>0</v>
      </c>
      <c r="J196" s="20">
        <f t="shared" si="15"/>
        <v>45809</v>
      </c>
    </row>
    <row r="197" spans="1:10">
      <c r="A197" t="s">
        <v>2608</v>
      </c>
      <c r="B197" t="s">
        <v>238</v>
      </c>
      <c r="C197" s="1">
        <v>45343</v>
      </c>
      <c r="D197" s="7">
        <v>45373</v>
      </c>
      <c r="E197">
        <v>68085.97</v>
      </c>
      <c r="F197">
        <v>68085.97</v>
      </c>
      <c r="G197" s="19">
        <f t="shared" si="12"/>
        <v>685</v>
      </c>
      <c r="H197" s="19" t="str">
        <f t="shared" si="13"/>
        <v>90+</v>
      </c>
      <c r="I197" s="19">
        <f t="shared" si="14"/>
        <v>0</v>
      </c>
      <c r="J197" s="20">
        <f t="shared" si="15"/>
        <v>45323</v>
      </c>
    </row>
    <row r="198" spans="1:10">
      <c r="A198" t="s">
        <v>2928</v>
      </c>
      <c r="B198" t="s">
        <v>238</v>
      </c>
      <c r="C198" s="1">
        <v>45929</v>
      </c>
      <c r="D198" s="7">
        <v>45959</v>
      </c>
      <c r="E198">
        <v>129449.05</v>
      </c>
      <c r="F198">
        <v>129449.05</v>
      </c>
      <c r="G198" s="19">
        <f t="shared" si="12"/>
        <v>99</v>
      </c>
      <c r="H198" s="19" t="str">
        <f t="shared" si="13"/>
        <v>90+</v>
      </c>
      <c r="I198" s="19">
        <f t="shared" si="14"/>
        <v>0</v>
      </c>
      <c r="J198" s="20">
        <f t="shared" si="15"/>
        <v>45901</v>
      </c>
    </row>
    <row r="199" spans="1:10">
      <c r="A199" t="s">
        <v>2130</v>
      </c>
      <c r="B199" t="s">
        <v>484</v>
      </c>
      <c r="C199" s="1">
        <v>45672</v>
      </c>
      <c r="D199" s="7">
        <v>45702</v>
      </c>
      <c r="E199">
        <v>145394.12</v>
      </c>
      <c r="F199">
        <v>47198.559999999998</v>
      </c>
      <c r="G199" s="19">
        <f t="shared" si="12"/>
        <v>356</v>
      </c>
      <c r="H199" s="19" t="str">
        <f t="shared" si="13"/>
        <v>90+</v>
      </c>
      <c r="I199" s="19">
        <f t="shared" si="14"/>
        <v>98195.56</v>
      </c>
      <c r="J199" s="20">
        <f t="shared" si="15"/>
        <v>45658</v>
      </c>
    </row>
    <row r="200" spans="1:10">
      <c r="A200" t="s">
        <v>3308</v>
      </c>
      <c r="B200" t="s">
        <v>484</v>
      </c>
      <c r="C200" s="1">
        <v>45694</v>
      </c>
      <c r="D200" s="7">
        <v>45724</v>
      </c>
      <c r="E200">
        <v>177392.6</v>
      </c>
      <c r="F200">
        <v>96695.02</v>
      </c>
      <c r="G200" s="19">
        <f t="shared" si="12"/>
        <v>334</v>
      </c>
      <c r="H200" s="19" t="str">
        <f t="shared" si="13"/>
        <v>90+</v>
      </c>
      <c r="I200" s="19">
        <f t="shared" si="14"/>
        <v>80697.58</v>
      </c>
      <c r="J200" s="20">
        <f t="shared" si="15"/>
        <v>45689</v>
      </c>
    </row>
    <row r="201" spans="1:10">
      <c r="A201" t="s">
        <v>629</v>
      </c>
      <c r="B201" t="s">
        <v>484</v>
      </c>
      <c r="C201" s="1">
        <v>45837</v>
      </c>
      <c r="D201" s="7">
        <v>45867</v>
      </c>
      <c r="E201">
        <v>155733.88</v>
      </c>
      <c r="F201">
        <v>86928.33</v>
      </c>
      <c r="G201" s="19">
        <f t="shared" si="12"/>
        <v>191</v>
      </c>
      <c r="H201" s="19" t="str">
        <f t="shared" si="13"/>
        <v>90+</v>
      </c>
      <c r="I201" s="19">
        <f t="shared" si="14"/>
        <v>68805.55</v>
      </c>
      <c r="J201" s="20">
        <f t="shared" si="15"/>
        <v>45809</v>
      </c>
    </row>
    <row r="202" spans="1:10">
      <c r="A202" t="s">
        <v>2092</v>
      </c>
      <c r="B202" t="s">
        <v>484</v>
      </c>
      <c r="C202" s="1">
        <v>45420</v>
      </c>
      <c r="D202" s="7">
        <v>45450</v>
      </c>
      <c r="E202">
        <v>122434.06</v>
      </c>
      <c r="F202">
        <v>92037.03</v>
      </c>
      <c r="G202" s="19">
        <f t="shared" si="12"/>
        <v>608</v>
      </c>
      <c r="H202" s="19" t="str">
        <f t="shared" si="13"/>
        <v>90+</v>
      </c>
      <c r="I202" s="19">
        <f t="shared" si="14"/>
        <v>30397.03</v>
      </c>
      <c r="J202" s="20">
        <f t="shared" si="15"/>
        <v>45413</v>
      </c>
    </row>
    <row r="203" spans="1:10">
      <c r="A203" t="s">
        <v>1946</v>
      </c>
      <c r="B203" t="s">
        <v>484</v>
      </c>
      <c r="C203" s="1">
        <v>45751</v>
      </c>
      <c r="D203" s="7">
        <v>45781</v>
      </c>
      <c r="E203">
        <v>34080.49</v>
      </c>
      <c r="F203">
        <v>21484.94</v>
      </c>
      <c r="G203" s="19">
        <f t="shared" si="12"/>
        <v>277</v>
      </c>
      <c r="H203" s="19" t="str">
        <f t="shared" si="13"/>
        <v>90+</v>
      </c>
      <c r="I203" s="19">
        <f t="shared" si="14"/>
        <v>12595.55</v>
      </c>
      <c r="J203" s="20">
        <f t="shared" si="15"/>
        <v>45748</v>
      </c>
    </row>
    <row r="204" spans="1:10">
      <c r="A204" t="s">
        <v>820</v>
      </c>
      <c r="B204" t="s">
        <v>484</v>
      </c>
      <c r="C204" s="1">
        <v>45809</v>
      </c>
      <c r="D204" s="7">
        <v>45839</v>
      </c>
      <c r="E204">
        <v>183916.94</v>
      </c>
      <c r="F204">
        <v>183916.94</v>
      </c>
      <c r="G204" s="19">
        <f t="shared" si="12"/>
        <v>219</v>
      </c>
      <c r="H204" s="19" t="str">
        <f t="shared" si="13"/>
        <v>90+</v>
      </c>
      <c r="I204" s="19">
        <f t="shared" si="14"/>
        <v>0</v>
      </c>
      <c r="J204" s="20">
        <f t="shared" si="15"/>
        <v>45809</v>
      </c>
    </row>
    <row r="205" spans="1:10">
      <c r="A205" t="s">
        <v>863</v>
      </c>
      <c r="B205" t="s">
        <v>484</v>
      </c>
      <c r="C205" s="1">
        <v>45642</v>
      </c>
      <c r="D205" s="7">
        <v>45672</v>
      </c>
      <c r="E205">
        <v>93316.479999999996</v>
      </c>
      <c r="F205">
        <v>93316.479999999996</v>
      </c>
      <c r="G205" s="19">
        <f t="shared" si="12"/>
        <v>386</v>
      </c>
      <c r="H205" s="19" t="str">
        <f t="shared" si="13"/>
        <v>90+</v>
      </c>
      <c r="I205" s="19">
        <f t="shared" si="14"/>
        <v>0</v>
      </c>
      <c r="J205" s="20">
        <f t="shared" si="15"/>
        <v>45627</v>
      </c>
    </row>
    <row r="206" spans="1:10">
      <c r="A206" t="s">
        <v>950</v>
      </c>
      <c r="B206" t="s">
        <v>484</v>
      </c>
      <c r="C206" s="1">
        <v>45442</v>
      </c>
      <c r="D206" s="7">
        <v>45472</v>
      </c>
      <c r="E206">
        <v>57585.84</v>
      </c>
      <c r="F206">
        <v>57585.84</v>
      </c>
      <c r="G206" s="19">
        <f t="shared" si="12"/>
        <v>586</v>
      </c>
      <c r="H206" s="19" t="str">
        <f t="shared" si="13"/>
        <v>90+</v>
      </c>
      <c r="I206" s="19">
        <f t="shared" si="14"/>
        <v>0</v>
      </c>
      <c r="J206" s="20">
        <f t="shared" si="15"/>
        <v>45413</v>
      </c>
    </row>
    <row r="207" spans="1:10">
      <c r="A207" t="s">
        <v>2207</v>
      </c>
      <c r="B207" t="s">
        <v>484</v>
      </c>
      <c r="C207" s="1">
        <v>45781</v>
      </c>
      <c r="D207" s="7">
        <v>45811</v>
      </c>
      <c r="E207">
        <v>102732.98</v>
      </c>
      <c r="F207">
        <v>102732.98</v>
      </c>
      <c r="G207" s="19">
        <f t="shared" si="12"/>
        <v>247</v>
      </c>
      <c r="H207" s="19" t="str">
        <f t="shared" si="13"/>
        <v>90+</v>
      </c>
      <c r="I207" s="19">
        <f t="shared" si="14"/>
        <v>0</v>
      </c>
      <c r="J207" s="20">
        <f t="shared" si="15"/>
        <v>45778</v>
      </c>
    </row>
    <row r="208" spans="1:10">
      <c r="A208" t="s">
        <v>2233</v>
      </c>
      <c r="B208" t="s">
        <v>484</v>
      </c>
      <c r="C208" s="1">
        <v>45942</v>
      </c>
      <c r="D208" s="7">
        <v>45972</v>
      </c>
      <c r="E208">
        <v>194554.61</v>
      </c>
      <c r="F208">
        <v>194554.61</v>
      </c>
      <c r="G208" s="19">
        <f t="shared" si="12"/>
        <v>86</v>
      </c>
      <c r="H208" s="19" t="str">
        <f t="shared" si="13"/>
        <v>61-90</v>
      </c>
      <c r="I208" s="19">
        <f t="shared" si="14"/>
        <v>0</v>
      </c>
      <c r="J208" s="20">
        <f t="shared" si="15"/>
        <v>45931</v>
      </c>
    </row>
    <row r="209" spans="1:10">
      <c r="A209" t="s">
        <v>2328</v>
      </c>
      <c r="B209" t="s">
        <v>63</v>
      </c>
      <c r="C209" s="1">
        <v>45430</v>
      </c>
      <c r="D209" s="7">
        <v>45460</v>
      </c>
      <c r="E209">
        <v>180028.72</v>
      </c>
      <c r="F209">
        <v>71034.06</v>
      </c>
      <c r="G209" s="19">
        <f t="shared" si="12"/>
        <v>598</v>
      </c>
      <c r="H209" s="19" t="str">
        <f t="shared" si="13"/>
        <v>90+</v>
      </c>
      <c r="I209" s="19">
        <f t="shared" si="14"/>
        <v>108994.66</v>
      </c>
      <c r="J209" s="20">
        <f t="shared" si="15"/>
        <v>45413</v>
      </c>
    </row>
    <row r="210" spans="1:10">
      <c r="A210" t="s">
        <v>2081</v>
      </c>
      <c r="B210" t="s">
        <v>63</v>
      </c>
      <c r="C210" s="1">
        <v>45843</v>
      </c>
      <c r="D210" s="7">
        <v>45873</v>
      </c>
      <c r="E210">
        <v>183927.1</v>
      </c>
      <c r="F210">
        <v>152732.88</v>
      </c>
      <c r="G210" s="19">
        <f t="shared" si="12"/>
        <v>185</v>
      </c>
      <c r="H210" s="19" t="str">
        <f t="shared" si="13"/>
        <v>90+</v>
      </c>
      <c r="I210" s="19">
        <f t="shared" si="14"/>
        <v>31194.22</v>
      </c>
      <c r="J210" s="20">
        <f t="shared" si="15"/>
        <v>45839</v>
      </c>
    </row>
    <row r="211" spans="1:10">
      <c r="A211" t="s">
        <v>2527</v>
      </c>
      <c r="B211" t="s">
        <v>63</v>
      </c>
      <c r="C211" s="1">
        <v>45455</v>
      </c>
      <c r="D211" s="7">
        <v>45485</v>
      </c>
      <c r="E211">
        <v>23485.08</v>
      </c>
      <c r="F211">
        <v>16289.74</v>
      </c>
      <c r="G211" s="19">
        <f t="shared" si="12"/>
        <v>573</v>
      </c>
      <c r="H211" s="19" t="str">
        <f t="shared" si="13"/>
        <v>90+</v>
      </c>
      <c r="I211" s="19">
        <f t="shared" si="14"/>
        <v>7195.340000000002</v>
      </c>
      <c r="J211" s="20">
        <f t="shared" si="15"/>
        <v>45444</v>
      </c>
    </row>
    <row r="212" spans="1:10">
      <c r="A212" t="s">
        <v>310</v>
      </c>
      <c r="B212" t="s">
        <v>63</v>
      </c>
      <c r="C212" s="1">
        <v>45300</v>
      </c>
      <c r="D212" s="7">
        <v>45330</v>
      </c>
      <c r="E212">
        <v>57423.16</v>
      </c>
      <c r="F212">
        <v>57423.16</v>
      </c>
      <c r="G212" s="19">
        <f t="shared" si="12"/>
        <v>728</v>
      </c>
      <c r="H212" s="19" t="str">
        <f t="shared" si="13"/>
        <v>90+</v>
      </c>
      <c r="I212" s="19">
        <f t="shared" si="14"/>
        <v>0</v>
      </c>
      <c r="J212" s="20">
        <f t="shared" si="15"/>
        <v>45292</v>
      </c>
    </row>
    <row r="213" spans="1:10">
      <c r="A213" t="s">
        <v>372</v>
      </c>
      <c r="B213" t="s">
        <v>63</v>
      </c>
      <c r="C213" s="1">
        <v>45900</v>
      </c>
      <c r="D213" s="7">
        <v>45930</v>
      </c>
      <c r="E213">
        <v>158707.85</v>
      </c>
      <c r="F213">
        <v>158707.85</v>
      </c>
      <c r="G213" s="19">
        <f t="shared" si="12"/>
        <v>128</v>
      </c>
      <c r="H213" s="19" t="str">
        <f t="shared" si="13"/>
        <v>90+</v>
      </c>
      <c r="I213" s="19">
        <f t="shared" si="14"/>
        <v>0</v>
      </c>
      <c r="J213" s="20">
        <f t="shared" si="15"/>
        <v>45870</v>
      </c>
    </row>
    <row r="214" spans="1:10">
      <c r="A214" t="s">
        <v>1190</v>
      </c>
      <c r="B214" t="s">
        <v>63</v>
      </c>
      <c r="C214" s="1">
        <v>45758</v>
      </c>
      <c r="D214" s="7">
        <v>45788</v>
      </c>
      <c r="E214">
        <v>86334.24</v>
      </c>
      <c r="F214">
        <v>86334.24</v>
      </c>
      <c r="G214" s="19">
        <f t="shared" si="12"/>
        <v>270</v>
      </c>
      <c r="H214" s="19" t="str">
        <f t="shared" si="13"/>
        <v>90+</v>
      </c>
      <c r="I214" s="19">
        <f t="shared" si="14"/>
        <v>0</v>
      </c>
      <c r="J214" s="20">
        <f t="shared" si="15"/>
        <v>45748</v>
      </c>
    </row>
    <row r="215" spans="1:10">
      <c r="A215" t="s">
        <v>1510</v>
      </c>
      <c r="B215" t="s">
        <v>63</v>
      </c>
      <c r="C215" s="1">
        <v>45786</v>
      </c>
      <c r="D215" s="7">
        <v>45816</v>
      </c>
      <c r="E215">
        <v>26129.51</v>
      </c>
      <c r="F215">
        <v>26129.51</v>
      </c>
      <c r="G215" s="19">
        <f t="shared" si="12"/>
        <v>242</v>
      </c>
      <c r="H215" s="19" t="str">
        <f t="shared" si="13"/>
        <v>90+</v>
      </c>
      <c r="I215" s="19">
        <f t="shared" si="14"/>
        <v>0</v>
      </c>
      <c r="J215" s="20">
        <f t="shared" si="15"/>
        <v>45778</v>
      </c>
    </row>
    <row r="216" spans="1:10">
      <c r="A216" t="s">
        <v>1887</v>
      </c>
      <c r="B216" t="s">
        <v>63</v>
      </c>
      <c r="C216" s="1">
        <v>45305</v>
      </c>
      <c r="D216" s="7">
        <v>45335</v>
      </c>
      <c r="E216">
        <v>92980.92</v>
      </c>
      <c r="F216">
        <v>92980.92</v>
      </c>
      <c r="G216" s="19">
        <f t="shared" si="12"/>
        <v>723</v>
      </c>
      <c r="H216" s="19" t="str">
        <f t="shared" si="13"/>
        <v>90+</v>
      </c>
      <c r="I216" s="19">
        <f t="shared" si="14"/>
        <v>0</v>
      </c>
      <c r="J216" s="20">
        <f t="shared" si="15"/>
        <v>45292</v>
      </c>
    </row>
    <row r="217" spans="1:10">
      <c r="A217" t="s">
        <v>2285</v>
      </c>
      <c r="B217" t="s">
        <v>63</v>
      </c>
      <c r="C217" s="1">
        <v>45353</v>
      </c>
      <c r="D217" s="7">
        <v>45383</v>
      </c>
      <c r="E217">
        <v>177322.78</v>
      </c>
      <c r="F217">
        <v>177322.78</v>
      </c>
      <c r="G217" s="19">
        <f t="shared" si="12"/>
        <v>675</v>
      </c>
      <c r="H217" s="19" t="str">
        <f t="shared" si="13"/>
        <v>90+</v>
      </c>
      <c r="I217" s="19">
        <f t="shared" si="14"/>
        <v>0</v>
      </c>
      <c r="J217" s="20">
        <f t="shared" si="15"/>
        <v>45352</v>
      </c>
    </row>
    <row r="218" spans="1:10">
      <c r="A218" t="s">
        <v>2347</v>
      </c>
      <c r="B218" t="s">
        <v>63</v>
      </c>
      <c r="C218" s="1">
        <v>45895</v>
      </c>
      <c r="D218" s="7">
        <v>45925</v>
      </c>
      <c r="E218">
        <v>95063</v>
      </c>
      <c r="F218">
        <v>95063</v>
      </c>
      <c r="G218" s="19">
        <f t="shared" si="12"/>
        <v>133</v>
      </c>
      <c r="H218" s="19" t="str">
        <f t="shared" si="13"/>
        <v>90+</v>
      </c>
      <c r="I218" s="19">
        <f t="shared" si="14"/>
        <v>0</v>
      </c>
      <c r="J218" s="20">
        <f t="shared" si="15"/>
        <v>45870</v>
      </c>
    </row>
    <row r="219" spans="1:10">
      <c r="A219" t="s">
        <v>2417</v>
      </c>
      <c r="B219" t="s">
        <v>63</v>
      </c>
      <c r="C219" s="1">
        <v>45707</v>
      </c>
      <c r="D219" s="7">
        <v>45737</v>
      </c>
      <c r="E219">
        <v>94611.69</v>
      </c>
      <c r="F219">
        <v>94611.69</v>
      </c>
      <c r="G219" s="19">
        <f t="shared" si="12"/>
        <v>321</v>
      </c>
      <c r="H219" s="19" t="str">
        <f t="shared" si="13"/>
        <v>90+</v>
      </c>
      <c r="I219" s="19">
        <f t="shared" si="14"/>
        <v>0</v>
      </c>
      <c r="J219" s="20">
        <f t="shared" si="15"/>
        <v>45689</v>
      </c>
    </row>
    <row r="220" spans="1:10">
      <c r="A220" t="s">
        <v>2559</v>
      </c>
      <c r="B220" t="s">
        <v>63</v>
      </c>
      <c r="C220" s="1">
        <v>45887</v>
      </c>
      <c r="D220" s="7">
        <v>45917</v>
      </c>
      <c r="E220">
        <v>146764.67000000001</v>
      </c>
      <c r="F220">
        <v>146764.67000000001</v>
      </c>
      <c r="G220" s="19">
        <f t="shared" si="12"/>
        <v>141</v>
      </c>
      <c r="H220" s="19" t="str">
        <f t="shared" si="13"/>
        <v>90+</v>
      </c>
      <c r="I220" s="19">
        <f t="shared" si="14"/>
        <v>0</v>
      </c>
      <c r="J220" s="20">
        <f t="shared" si="15"/>
        <v>45870</v>
      </c>
    </row>
    <row r="221" spans="1:10">
      <c r="A221" t="s">
        <v>3315</v>
      </c>
      <c r="B221" t="s">
        <v>334</v>
      </c>
      <c r="C221" s="1">
        <v>45312</v>
      </c>
      <c r="D221" s="7">
        <v>45342</v>
      </c>
      <c r="E221">
        <v>194375.15</v>
      </c>
      <c r="F221">
        <v>89758.94</v>
      </c>
      <c r="G221" s="19">
        <f t="shared" si="12"/>
        <v>716</v>
      </c>
      <c r="H221" s="19" t="str">
        <f t="shared" si="13"/>
        <v>90+</v>
      </c>
      <c r="I221" s="19">
        <f t="shared" si="14"/>
        <v>104616.20999999999</v>
      </c>
      <c r="J221" s="20">
        <f t="shared" si="15"/>
        <v>45292</v>
      </c>
    </row>
    <row r="222" spans="1:10">
      <c r="A222" t="s">
        <v>2246</v>
      </c>
      <c r="B222" t="s">
        <v>334</v>
      </c>
      <c r="C222" s="1">
        <v>45325</v>
      </c>
      <c r="D222" s="7">
        <v>45355</v>
      </c>
      <c r="E222">
        <v>193744.08</v>
      </c>
      <c r="F222">
        <v>100015.94</v>
      </c>
      <c r="G222" s="19">
        <f t="shared" si="12"/>
        <v>703</v>
      </c>
      <c r="H222" s="19" t="str">
        <f t="shared" si="13"/>
        <v>90+</v>
      </c>
      <c r="I222" s="19">
        <f t="shared" si="14"/>
        <v>93728.139999999985</v>
      </c>
      <c r="J222" s="20">
        <f t="shared" si="15"/>
        <v>45323</v>
      </c>
    </row>
    <row r="223" spans="1:10">
      <c r="A223" t="s">
        <v>1058</v>
      </c>
      <c r="B223" t="s">
        <v>334</v>
      </c>
      <c r="C223" s="1">
        <v>45824</v>
      </c>
      <c r="D223" s="7">
        <v>45854</v>
      </c>
      <c r="E223">
        <v>31633.48</v>
      </c>
      <c r="F223">
        <v>22823</v>
      </c>
      <c r="G223" s="19">
        <f t="shared" si="12"/>
        <v>204</v>
      </c>
      <c r="H223" s="19" t="str">
        <f t="shared" si="13"/>
        <v>90+</v>
      </c>
      <c r="I223" s="19">
        <f t="shared" si="14"/>
        <v>8810.48</v>
      </c>
      <c r="J223" s="20">
        <f t="shared" si="15"/>
        <v>45809</v>
      </c>
    </row>
    <row r="224" spans="1:10">
      <c r="A224" t="s">
        <v>114</v>
      </c>
      <c r="B224" t="s">
        <v>334</v>
      </c>
      <c r="C224" s="1">
        <v>45684</v>
      </c>
      <c r="D224" s="7">
        <v>45714</v>
      </c>
      <c r="E224">
        <v>69822.77</v>
      </c>
      <c r="F224">
        <v>69822.77</v>
      </c>
      <c r="G224" s="19">
        <f t="shared" si="12"/>
        <v>344</v>
      </c>
      <c r="H224" s="19" t="str">
        <f t="shared" si="13"/>
        <v>90+</v>
      </c>
      <c r="I224" s="19">
        <f t="shared" si="14"/>
        <v>0</v>
      </c>
      <c r="J224" s="20">
        <f t="shared" si="15"/>
        <v>45658</v>
      </c>
    </row>
    <row r="225" spans="1:10">
      <c r="A225" t="s">
        <v>374</v>
      </c>
      <c r="B225" t="s">
        <v>334</v>
      </c>
      <c r="C225" s="1">
        <v>45378</v>
      </c>
      <c r="D225" s="7">
        <v>45408</v>
      </c>
      <c r="E225">
        <v>167666.68</v>
      </c>
      <c r="F225">
        <v>167666.68</v>
      </c>
      <c r="G225" s="19">
        <f t="shared" si="12"/>
        <v>650</v>
      </c>
      <c r="H225" s="19" t="str">
        <f t="shared" si="13"/>
        <v>90+</v>
      </c>
      <c r="I225" s="19">
        <f t="shared" si="14"/>
        <v>0</v>
      </c>
      <c r="J225" s="20">
        <f t="shared" si="15"/>
        <v>45352</v>
      </c>
    </row>
    <row r="226" spans="1:10">
      <c r="A226" t="s">
        <v>715</v>
      </c>
      <c r="B226" t="s">
        <v>334</v>
      </c>
      <c r="C226" s="1">
        <v>45673</v>
      </c>
      <c r="D226" s="7">
        <v>45703</v>
      </c>
      <c r="E226">
        <v>154423.41</v>
      </c>
      <c r="F226">
        <v>154423.41</v>
      </c>
      <c r="G226" s="19">
        <f t="shared" si="12"/>
        <v>355</v>
      </c>
      <c r="H226" s="19" t="str">
        <f t="shared" si="13"/>
        <v>90+</v>
      </c>
      <c r="I226" s="19">
        <f t="shared" si="14"/>
        <v>0</v>
      </c>
      <c r="J226" s="20">
        <f t="shared" si="15"/>
        <v>45658</v>
      </c>
    </row>
    <row r="227" spans="1:10">
      <c r="A227" t="s">
        <v>722</v>
      </c>
      <c r="B227" t="s">
        <v>334</v>
      </c>
      <c r="C227" s="1">
        <v>45407</v>
      </c>
      <c r="D227" s="7">
        <v>45437</v>
      </c>
      <c r="E227">
        <v>96600.87</v>
      </c>
      <c r="F227">
        <v>96600.87</v>
      </c>
      <c r="G227" s="19">
        <f t="shared" si="12"/>
        <v>621</v>
      </c>
      <c r="H227" s="19" t="str">
        <f t="shared" si="13"/>
        <v>90+</v>
      </c>
      <c r="I227" s="19">
        <f t="shared" si="14"/>
        <v>0</v>
      </c>
      <c r="J227" s="20">
        <f t="shared" si="15"/>
        <v>45383</v>
      </c>
    </row>
    <row r="228" spans="1:10">
      <c r="A228" t="s">
        <v>951</v>
      </c>
      <c r="B228" t="s">
        <v>334</v>
      </c>
      <c r="C228" s="1">
        <v>45678</v>
      </c>
      <c r="D228" s="7">
        <v>45708</v>
      </c>
      <c r="E228">
        <v>164100.16</v>
      </c>
      <c r="F228">
        <v>164100.16</v>
      </c>
      <c r="G228" s="19">
        <f t="shared" si="12"/>
        <v>350</v>
      </c>
      <c r="H228" s="19" t="str">
        <f t="shared" si="13"/>
        <v>90+</v>
      </c>
      <c r="I228" s="19">
        <f t="shared" si="14"/>
        <v>0</v>
      </c>
      <c r="J228" s="20">
        <f t="shared" si="15"/>
        <v>45658</v>
      </c>
    </row>
    <row r="229" spans="1:10">
      <c r="A229" t="s">
        <v>1406</v>
      </c>
      <c r="B229" t="s">
        <v>334</v>
      </c>
      <c r="C229" s="1">
        <v>45670</v>
      </c>
      <c r="D229" s="7">
        <v>45700</v>
      </c>
      <c r="E229">
        <v>22138.98</v>
      </c>
      <c r="F229">
        <v>22138.98</v>
      </c>
      <c r="G229" s="19">
        <f t="shared" si="12"/>
        <v>358</v>
      </c>
      <c r="H229" s="19" t="str">
        <f t="shared" si="13"/>
        <v>90+</v>
      </c>
      <c r="I229" s="19">
        <f t="shared" si="14"/>
        <v>0</v>
      </c>
      <c r="J229" s="20">
        <f t="shared" si="15"/>
        <v>45658</v>
      </c>
    </row>
    <row r="230" spans="1:10">
      <c r="A230" t="s">
        <v>1412</v>
      </c>
      <c r="B230" t="s">
        <v>334</v>
      </c>
      <c r="C230" s="1">
        <v>45541</v>
      </c>
      <c r="D230" s="7">
        <v>45571</v>
      </c>
      <c r="E230">
        <v>121778.28</v>
      </c>
      <c r="F230">
        <v>121778.28</v>
      </c>
      <c r="G230" s="19">
        <f t="shared" si="12"/>
        <v>487</v>
      </c>
      <c r="H230" s="19" t="str">
        <f t="shared" si="13"/>
        <v>90+</v>
      </c>
      <c r="I230" s="19">
        <f t="shared" si="14"/>
        <v>0</v>
      </c>
      <c r="J230" s="20">
        <f t="shared" si="15"/>
        <v>45536</v>
      </c>
    </row>
    <row r="231" spans="1:10">
      <c r="A231" t="s">
        <v>1705</v>
      </c>
      <c r="B231" t="s">
        <v>334</v>
      </c>
      <c r="C231" s="1">
        <v>45578</v>
      </c>
      <c r="D231" s="7">
        <v>45608</v>
      </c>
      <c r="E231">
        <v>79180.100000000006</v>
      </c>
      <c r="F231">
        <v>79180.100000000006</v>
      </c>
      <c r="G231" s="19">
        <f t="shared" si="12"/>
        <v>450</v>
      </c>
      <c r="H231" s="19" t="str">
        <f t="shared" si="13"/>
        <v>90+</v>
      </c>
      <c r="I231" s="19">
        <f t="shared" si="14"/>
        <v>0</v>
      </c>
      <c r="J231" s="20">
        <f t="shared" si="15"/>
        <v>45566</v>
      </c>
    </row>
    <row r="232" spans="1:10">
      <c r="A232" t="s">
        <v>2402</v>
      </c>
      <c r="B232" t="s">
        <v>334</v>
      </c>
      <c r="C232" s="1">
        <v>45303</v>
      </c>
      <c r="D232" s="7">
        <v>45333</v>
      </c>
      <c r="E232">
        <v>61543.02</v>
      </c>
      <c r="F232">
        <v>61543.02</v>
      </c>
      <c r="G232" s="19">
        <f t="shared" si="12"/>
        <v>725</v>
      </c>
      <c r="H232" s="19" t="str">
        <f t="shared" si="13"/>
        <v>90+</v>
      </c>
      <c r="I232" s="19">
        <f t="shared" si="14"/>
        <v>0</v>
      </c>
      <c r="J232" s="20">
        <f t="shared" si="15"/>
        <v>45292</v>
      </c>
    </row>
    <row r="233" spans="1:10">
      <c r="A233" t="s">
        <v>2591</v>
      </c>
      <c r="B233" t="s">
        <v>334</v>
      </c>
      <c r="C233" s="1">
        <v>45470</v>
      </c>
      <c r="D233" s="7">
        <v>45500</v>
      </c>
      <c r="E233">
        <v>54994.86</v>
      </c>
      <c r="F233">
        <v>54994.86</v>
      </c>
      <c r="G233" s="19">
        <f t="shared" si="12"/>
        <v>558</v>
      </c>
      <c r="H233" s="19" t="str">
        <f t="shared" si="13"/>
        <v>90+</v>
      </c>
      <c r="I233" s="19">
        <f t="shared" si="14"/>
        <v>0</v>
      </c>
      <c r="J233" s="20">
        <f t="shared" si="15"/>
        <v>45444</v>
      </c>
    </row>
    <row r="234" spans="1:10">
      <c r="A234" t="s">
        <v>3089</v>
      </c>
      <c r="B234" t="s">
        <v>334</v>
      </c>
      <c r="C234" s="1">
        <v>45331</v>
      </c>
      <c r="D234" s="7">
        <v>45361</v>
      </c>
      <c r="E234">
        <v>75850.09</v>
      </c>
      <c r="F234">
        <v>75850.09</v>
      </c>
      <c r="G234" s="19">
        <f t="shared" si="12"/>
        <v>697</v>
      </c>
      <c r="H234" s="19" t="str">
        <f t="shared" si="13"/>
        <v>90+</v>
      </c>
      <c r="I234" s="19">
        <f t="shared" si="14"/>
        <v>0</v>
      </c>
      <c r="J234" s="20">
        <f t="shared" si="15"/>
        <v>45323</v>
      </c>
    </row>
    <row r="235" spans="1:10">
      <c r="A235" t="s">
        <v>3144</v>
      </c>
      <c r="B235" t="s">
        <v>334</v>
      </c>
      <c r="C235" s="1">
        <v>45468</v>
      </c>
      <c r="D235" s="7">
        <v>45498</v>
      </c>
      <c r="E235">
        <v>10896.6</v>
      </c>
      <c r="F235">
        <v>10896.6</v>
      </c>
      <c r="G235" s="19">
        <f t="shared" si="12"/>
        <v>560</v>
      </c>
      <c r="H235" s="19" t="str">
        <f t="shared" si="13"/>
        <v>90+</v>
      </c>
      <c r="I235" s="19">
        <f t="shared" si="14"/>
        <v>0</v>
      </c>
      <c r="J235" s="20">
        <f t="shared" si="15"/>
        <v>45444</v>
      </c>
    </row>
    <row r="236" spans="1:10">
      <c r="A236" t="s">
        <v>2451</v>
      </c>
      <c r="B236" t="s">
        <v>730</v>
      </c>
      <c r="C236" s="1">
        <v>45576</v>
      </c>
      <c r="D236" s="7">
        <v>45606</v>
      </c>
      <c r="E236">
        <v>162294.18</v>
      </c>
      <c r="F236">
        <v>131113.92000000001</v>
      </c>
      <c r="G236" s="19">
        <f t="shared" si="12"/>
        <v>452</v>
      </c>
      <c r="H236" s="19" t="str">
        <f t="shared" si="13"/>
        <v>90+</v>
      </c>
      <c r="I236" s="19">
        <f t="shared" si="14"/>
        <v>31180.25999999998</v>
      </c>
      <c r="J236" s="20">
        <f t="shared" si="15"/>
        <v>45566</v>
      </c>
    </row>
    <row r="237" spans="1:10">
      <c r="A237" t="s">
        <v>686</v>
      </c>
      <c r="B237" t="s">
        <v>730</v>
      </c>
      <c r="C237" s="1">
        <v>45660</v>
      </c>
      <c r="D237" s="7">
        <v>45690</v>
      </c>
      <c r="E237">
        <v>50166.39</v>
      </c>
      <c r="F237">
        <v>28848.35</v>
      </c>
      <c r="G237" s="19">
        <f t="shared" si="12"/>
        <v>368</v>
      </c>
      <c r="H237" s="19" t="str">
        <f t="shared" si="13"/>
        <v>90+</v>
      </c>
      <c r="I237" s="19">
        <f t="shared" si="14"/>
        <v>21318.04</v>
      </c>
      <c r="J237" s="20">
        <f t="shared" si="15"/>
        <v>45658</v>
      </c>
    </row>
    <row r="238" spans="1:10">
      <c r="A238" t="s">
        <v>755</v>
      </c>
      <c r="B238" t="s">
        <v>730</v>
      </c>
      <c r="C238" s="1">
        <v>45427</v>
      </c>
      <c r="D238" s="7">
        <v>45457</v>
      </c>
      <c r="E238">
        <v>143856.76</v>
      </c>
      <c r="F238">
        <v>124251.6</v>
      </c>
      <c r="G238" s="19">
        <f t="shared" si="12"/>
        <v>601</v>
      </c>
      <c r="H238" s="19" t="str">
        <f t="shared" si="13"/>
        <v>90+</v>
      </c>
      <c r="I238" s="19">
        <f t="shared" si="14"/>
        <v>19605.160000000003</v>
      </c>
      <c r="J238" s="20">
        <f t="shared" si="15"/>
        <v>45413</v>
      </c>
    </row>
    <row r="239" spans="1:10">
      <c r="A239" t="s">
        <v>24</v>
      </c>
      <c r="B239" t="s">
        <v>730</v>
      </c>
      <c r="C239" s="1">
        <v>45762</v>
      </c>
      <c r="D239" s="7">
        <v>45792</v>
      </c>
      <c r="E239">
        <v>167645.53</v>
      </c>
      <c r="F239">
        <v>167645.53</v>
      </c>
      <c r="G239" s="19">
        <f t="shared" si="12"/>
        <v>266</v>
      </c>
      <c r="H239" s="19" t="str">
        <f t="shared" si="13"/>
        <v>90+</v>
      </c>
      <c r="I239" s="19">
        <f t="shared" si="14"/>
        <v>0</v>
      </c>
      <c r="J239" s="20">
        <f t="shared" si="15"/>
        <v>45748</v>
      </c>
    </row>
    <row r="240" spans="1:10">
      <c r="A240" t="s">
        <v>551</v>
      </c>
      <c r="B240" t="s">
        <v>730</v>
      </c>
      <c r="C240" s="1">
        <v>45652</v>
      </c>
      <c r="D240" s="7">
        <v>45682</v>
      </c>
      <c r="E240">
        <v>190362.58</v>
      </c>
      <c r="F240">
        <v>190362.58</v>
      </c>
      <c r="G240" s="19">
        <f t="shared" si="12"/>
        <v>376</v>
      </c>
      <c r="H240" s="19" t="str">
        <f t="shared" si="13"/>
        <v>90+</v>
      </c>
      <c r="I240" s="19">
        <f t="shared" si="14"/>
        <v>0</v>
      </c>
      <c r="J240" s="20">
        <f t="shared" si="15"/>
        <v>45627</v>
      </c>
    </row>
    <row r="241" spans="1:10">
      <c r="A241" t="s">
        <v>721</v>
      </c>
      <c r="B241" t="s">
        <v>730</v>
      </c>
      <c r="C241" s="1">
        <v>45683</v>
      </c>
      <c r="D241" s="7">
        <v>45713</v>
      </c>
      <c r="E241">
        <v>128762.27</v>
      </c>
      <c r="F241">
        <v>128762.27</v>
      </c>
      <c r="G241" s="19">
        <f t="shared" si="12"/>
        <v>345</v>
      </c>
      <c r="H241" s="19" t="str">
        <f t="shared" si="13"/>
        <v>90+</v>
      </c>
      <c r="I241" s="19">
        <f t="shared" si="14"/>
        <v>0</v>
      </c>
      <c r="J241" s="20">
        <f t="shared" si="15"/>
        <v>45658</v>
      </c>
    </row>
    <row r="242" spans="1:10">
      <c r="A242" t="s">
        <v>2370</v>
      </c>
      <c r="B242" t="s">
        <v>730</v>
      </c>
      <c r="C242" s="1">
        <v>45550</v>
      </c>
      <c r="D242" s="7">
        <v>45580</v>
      </c>
      <c r="E242">
        <v>46872.19</v>
      </c>
      <c r="F242">
        <v>46872.19</v>
      </c>
      <c r="G242" s="19">
        <f t="shared" si="12"/>
        <v>478</v>
      </c>
      <c r="H242" s="19" t="str">
        <f t="shared" si="13"/>
        <v>90+</v>
      </c>
      <c r="I242" s="19">
        <f t="shared" si="14"/>
        <v>0</v>
      </c>
      <c r="J242" s="20">
        <f t="shared" si="15"/>
        <v>45536</v>
      </c>
    </row>
    <row r="243" spans="1:10">
      <c r="A243" t="s">
        <v>2567</v>
      </c>
      <c r="B243" t="s">
        <v>730</v>
      </c>
      <c r="C243" s="1">
        <v>45865</v>
      </c>
      <c r="D243" s="7">
        <v>45895</v>
      </c>
      <c r="E243">
        <v>194959.86</v>
      </c>
      <c r="F243">
        <v>194959.86</v>
      </c>
      <c r="G243" s="19">
        <f t="shared" si="12"/>
        <v>163</v>
      </c>
      <c r="H243" s="19" t="str">
        <f t="shared" si="13"/>
        <v>90+</v>
      </c>
      <c r="I243" s="19">
        <f t="shared" si="14"/>
        <v>0</v>
      </c>
      <c r="J243" s="20">
        <f t="shared" si="15"/>
        <v>45839</v>
      </c>
    </row>
    <row r="244" spans="1:10">
      <c r="A244" t="s">
        <v>3303</v>
      </c>
      <c r="B244" t="s">
        <v>730</v>
      </c>
      <c r="C244" s="1">
        <v>45325</v>
      </c>
      <c r="D244" s="7">
        <v>45355</v>
      </c>
      <c r="E244">
        <v>21918.3</v>
      </c>
      <c r="F244">
        <v>21918.3</v>
      </c>
      <c r="G244" s="19">
        <f t="shared" si="12"/>
        <v>703</v>
      </c>
      <c r="H244" s="19" t="str">
        <f t="shared" si="13"/>
        <v>90+</v>
      </c>
      <c r="I244" s="19">
        <f t="shared" si="14"/>
        <v>0</v>
      </c>
      <c r="J244" s="20">
        <f t="shared" si="15"/>
        <v>45323</v>
      </c>
    </row>
    <row r="245" spans="1:10">
      <c r="A245" t="s">
        <v>1612</v>
      </c>
      <c r="B245" t="s">
        <v>194</v>
      </c>
      <c r="C245" s="1">
        <v>45400</v>
      </c>
      <c r="D245" s="7">
        <v>45430</v>
      </c>
      <c r="E245">
        <v>69709.509999999995</v>
      </c>
      <c r="F245">
        <v>26648.67</v>
      </c>
      <c r="G245" s="19">
        <f t="shared" si="12"/>
        <v>628</v>
      </c>
      <c r="H245" s="19" t="str">
        <f t="shared" si="13"/>
        <v>90+</v>
      </c>
      <c r="I245" s="19">
        <f t="shared" si="14"/>
        <v>43060.84</v>
      </c>
      <c r="J245" s="20">
        <f t="shared" si="15"/>
        <v>45383</v>
      </c>
    </row>
    <row r="246" spans="1:10">
      <c r="A246" t="s">
        <v>2534</v>
      </c>
      <c r="B246" t="s">
        <v>194</v>
      </c>
      <c r="C246" s="1">
        <v>45515</v>
      </c>
      <c r="D246" s="7">
        <v>45545</v>
      </c>
      <c r="E246">
        <v>60741.93</v>
      </c>
      <c r="F246">
        <v>34845.480000000003</v>
      </c>
      <c r="G246" s="19">
        <f t="shared" si="12"/>
        <v>513</v>
      </c>
      <c r="H246" s="19" t="str">
        <f t="shared" si="13"/>
        <v>90+</v>
      </c>
      <c r="I246" s="19">
        <f t="shared" si="14"/>
        <v>25896.449999999997</v>
      </c>
      <c r="J246" s="20">
        <f t="shared" si="15"/>
        <v>45505</v>
      </c>
    </row>
    <row r="247" spans="1:10">
      <c r="A247" t="s">
        <v>2469</v>
      </c>
      <c r="B247" t="s">
        <v>194</v>
      </c>
      <c r="C247" s="1">
        <v>45575</v>
      </c>
      <c r="D247" s="7">
        <v>45605</v>
      </c>
      <c r="E247">
        <v>26805.08</v>
      </c>
      <c r="F247">
        <v>8275.85</v>
      </c>
      <c r="G247" s="19">
        <f t="shared" si="12"/>
        <v>453</v>
      </c>
      <c r="H247" s="19" t="str">
        <f t="shared" si="13"/>
        <v>90+</v>
      </c>
      <c r="I247" s="19">
        <f t="shared" si="14"/>
        <v>18529.230000000003</v>
      </c>
      <c r="J247" s="20">
        <f t="shared" si="15"/>
        <v>45566</v>
      </c>
    </row>
    <row r="248" spans="1:10">
      <c r="A248" t="s">
        <v>868</v>
      </c>
      <c r="B248" t="s">
        <v>194</v>
      </c>
      <c r="C248" s="1">
        <v>45910</v>
      </c>
      <c r="D248" s="7">
        <v>45940</v>
      </c>
      <c r="E248">
        <v>80842.58</v>
      </c>
      <c r="F248">
        <v>80842.58</v>
      </c>
      <c r="G248" s="19">
        <f t="shared" si="12"/>
        <v>118</v>
      </c>
      <c r="H248" s="19" t="str">
        <f t="shared" si="13"/>
        <v>90+</v>
      </c>
      <c r="I248" s="19">
        <f t="shared" si="14"/>
        <v>0</v>
      </c>
      <c r="J248" s="20">
        <f t="shared" si="15"/>
        <v>45901</v>
      </c>
    </row>
    <row r="249" spans="1:10">
      <c r="A249" t="s">
        <v>1439</v>
      </c>
      <c r="B249" t="s">
        <v>194</v>
      </c>
      <c r="C249" s="1">
        <v>46003</v>
      </c>
      <c r="D249" s="7">
        <v>46033</v>
      </c>
      <c r="E249">
        <v>160109.39000000001</v>
      </c>
      <c r="F249">
        <v>160109.39000000001</v>
      </c>
      <c r="G249" s="19">
        <f t="shared" si="12"/>
        <v>25</v>
      </c>
      <c r="H249" s="19" t="str">
        <f t="shared" si="13"/>
        <v>0-30</v>
      </c>
      <c r="I249" s="19">
        <f t="shared" si="14"/>
        <v>0</v>
      </c>
      <c r="J249" s="20">
        <f t="shared" si="15"/>
        <v>45992</v>
      </c>
    </row>
    <row r="250" spans="1:10">
      <c r="A250" t="s">
        <v>1490</v>
      </c>
      <c r="B250" t="s">
        <v>194</v>
      </c>
      <c r="C250" s="1">
        <v>45790</v>
      </c>
      <c r="D250" s="7">
        <v>45820</v>
      </c>
      <c r="E250">
        <v>90957.97</v>
      </c>
      <c r="F250">
        <v>90957.97</v>
      </c>
      <c r="G250" s="19">
        <f t="shared" si="12"/>
        <v>238</v>
      </c>
      <c r="H250" s="19" t="str">
        <f t="shared" si="13"/>
        <v>90+</v>
      </c>
      <c r="I250" s="19">
        <f t="shared" si="14"/>
        <v>0</v>
      </c>
      <c r="J250" s="20">
        <f t="shared" si="15"/>
        <v>45778</v>
      </c>
    </row>
    <row r="251" spans="1:10">
      <c r="A251" t="s">
        <v>2485</v>
      </c>
      <c r="B251" t="s">
        <v>194</v>
      </c>
      <c r="C251" s="1">
        <v>45922</v>
      </c>
      <c r="D251" s="7">
        <v>45952</v>
      </c>
      <c r="E251">
        <v>173880.65</v>
      </c>
      <c r="F251">
        <v>173880.65</v>
      </c>
      <c r="G251" s="19">
        <f t="shared" si="12"/>
        <v>106</v>
      </c>
      <c r="H251" s="19" t="str">
        <f t="shared" si="13"/>
        <v>90+</v>
      </c>
      <c r="I251" s="19">
        <f t="shared" si="14"/>
        <v>0</v>
      </c>
      <c r="J251" s="20">
        <f t="shared" si="15"/>
        <v>45901</v>
      </c>
    </row>
    <row r="252" spans="1:10">
      <c r="A252" t="s">
        <v>2767</v>
      </c>
      <c r="B252" t="s">
        <v>194</v>
      </c>
      <c r="C252" s="1">
        <v>45344</v>
      </c>
      <c r="D252" s="7">
        <v>45374</v>
      </c>
      <c r="E252">
        <v>149888.54</v>
      </c>
      <c r="F252">
        <v>149888.54</v>
      </c>
      <c r="G252" s="19">
        <f t="shared" si="12"/>
        <v>684</v>
      </c>
      <c r="H252" s="19" t="str">
        <f t="shared" si="13"/>
        <v>90+</v>
      </c>
      <c r="I252" s="19">
        <f t="shared" si="14"/>
        <v>0</v>
      </c>
      <c r="J252" s="20">
        <f t="shared" si="15"/>
        <v>45323</v>
      </c>
    </row>
    <row r="253" spans="1:10">
      <c r="A253" t="s">
        <v>3170</v>
      </c>
      <c r="B253" t="s">
        <v>194</v>
      </c>
      <c r="C253" s="1">
        <v>45863</v>
      </c>
      <c r="D253" s="7">
        <v>45893</v>
      </c>
      <c r="E253">
        <v>61813.94</v>
      </c>
      <c r="F253">
        <v>61813.94</v>
      </c>
      <c r="G253" s="19">
        <f t="shared" si="12"/>
        <v>165</v>
      </c>
      <c r="H253" s="19" t="str">
        <f t="shared" si="13"/>
        <v>90+</v>
      </c>
      <c r="I253" s="19">
        <f t="shared" si="14"/>
        <v>0</v>
      </c>
      <c r="J253" s="20">
        <f t="shared" si="15"/>
        <v>45839</v>
      </c>
    </row>
    <row r="254" spans="1:10">
      <c r="A254" t="s">
        <v>3300</v>
      </c>
      <c r="B254" t="s">
        <v>194</v>
      </c>
      <c r="C254" s="1">
        <v>45827</v>
      </c>
      <c r="D254" s="7">
        <v>45857</v>
      </c>
      <c r="E254">
        <v>106998.85</v>
      </c>
      <c r="F254">
        <v>106998.85</v>
      </c>
      <c r="G254" s="19">
        <f t="shared" si="12"/>
        <v>201</v>
      </c>
      <c r="H254" s="19" t="str">
        <f t="shared" si="13"/>
        <v>90+</v>
      </c>
      <c r="I254" s="19">
        <f t="shared" si="14"/>
        <v>0</v>
      </c>
      <c r="J254" s="20">
        <f t="shared" si="15"/>
        <v>45809</v>
      </c>
    </row>
    <row r="255" spans="1:10">
      <c r="A255" t="s">
        <v>1768</v>
      </c>
      <c r="B255" t="s">
        <v>163</v>
      </c>
      <c r="C255" s="1">
        <v>45704</v>
      </c>
      <c r="D255" s="7">
        <v>45734</v>
      </c>
      <c r="E255">
        <v>152182.18</v>
      </c>
      <c r="F255">
        <v>93954.03</v>
      </c>
      <c r="G255" s="19">
        <f t="shared" si="12"/>
        <v>324</v>
      </c>
      <c r="H255" s="19" t="str">
        <f t="shared" si="13"/>
        <v>90+</v>
      </c>
      <c r="I255" s="19">
        <f t="shared" si="14"/>
        <v>58228.149999999994</v>
      </c>
      <c r="J255" s="20">
        <f t="shared" si="15"/>
        <v>45689</v>
      </c>
    </row>
    <row r="256" spans="1:10">
      <c r="A256" t="s">
        <v>1858</v>
      </c>
      <c r="B256" t="s">
        <v>163</v>
      </c>
      <c r="C256" s="1">
        <v>45595</v>
      </c>
      <c r="D256" s="7">
        <v>45625</v>
      </c>
      <c r="E256">
        <v>160799.26</v>
      </c>
      <c r="F256">
        <v>134140.94</v>
      </c>
      <c r="G256" s="19">
        <f t="shared" si="12"/>
        <v>433</v>
      </c>
      <c r="H256" s="19" t="str">
        <f t="shared" si="13"/>
        <v>90+</v>
      </c>
      <c r="I256" s="19">
        <f t="shared" si="14"/>
        <v>26658.320000000007</v>
      </c>
      <c r="J256" s="20">
        <f t="shared" si="15"/>
        <v>45566</v>
      </c>
    </row>
    <row r="257" spans="1:10">
      <c r="A257" t="s">
        <v>48</v>
      </c>
      <c r="B257" t="s">
        <v>163</v>
      </c>
      <c r="C257" s="1">
        <v>45404</v>
      </c>
      <c r="D257" s="7">
        <v>45434</v>
      </c>
      <c r="E257">
        <v>183962.84</v>
      </c>
      <c r="F257">
        <v>183962.84</v>
      </c>
      <c r="G257" s="19">
        <f t="shared" si="12"/>
        <v>624</v>
      </c>
      <c r="H257" s="19" t="str">
        <f t="shared" si="13"/>
        <v>90+</v>
      </c>
      <c r="I257" s="19">
        <f t="shared" si="14"/>
        <v>0</v>
      </c>
      <c r="J257" s="20">
        <f t="shared" si="15"/>
        <v>45383</v>
      </c>
    </row>
    <row r="258" spans="1:10">
      <c r="A258" t="s">
        <v>205</v>
      </c>
      <c r="B258" t="s">
        <v>163</v>
      </c>
      <c r="C258" s="1">
        <v>45424</v>
      </c>
      <c r="D258" s="7">
        <v>45454</v>
      </c>
      <c r="E258">
        <v>24446.82</v>
      </c>
      <c r="F258">
        <v>24446.82</v>
      </c>
      <c r="G258" s="19">
        <f t="shared" ref="G258:G321" si="16">DATE(2026, 2, 5)-D258</f>
        <v>604</v>
      </c>
      <c r="H258" s="19" t="str">
        <f t="shared" ref="H258:H321" si="17">_xlfn.IFS(
G258&lt;=30,"0-30",
G258&lt;=60,"31-60",
G258&lt;=90,"61-90",
TRUE,"90+"
)</f>
        <v>90+</v>
      </c>
      <c r="I258" s="19">
        <f t="shared" ref="I258:I321" si="18">E258-F258</f>
        <v>0</v>
      </c>
      <c r="J258" s="20">
        <f t="shared" ref="J258:J321" si="19">DATE(YEAR(C258),MONTH(C258),1)</f>
        <v>45413</v>
      </c>
    </row>
    <row r="259" spans="1:10">
      <c r="A259" t="s">
        <v>1499</v>
      </c>
      <c r="B259" t="s">
        <v>163</v>
      </c>
      <c r="C259" s="1">
        <v>45452</v>
      </c>
      <c r="D259" s="7">
        <v>45482</v>
      </c>
      <c r="E259">
        <v>54531.8</v>
      </c>
      <c r="F259">
        <v>54531.8</v>
      </c>
      <c r="G259" s="19">
        <f t="shared" si="16"/>
        <v>576</v>
      </c>
      <c r="H259" s="19" t="str">
        <f t="shared" si="17"/>
        <v>90+</v>
      </c>
      <c r="I259" s="19">
        <f t="shared" si="18"/>
        <v>0</v>
      </c>
      <c r="J259" s="20">
        <f t="shared" si="19"/>
        <v>45444</v>
      </c>
    </row>
    <row r="260" spans="1:10">
      <c r="A260" t="s">
        <v>1561</v>
      </c>
      <c r="B260" t="s">
        <v>163</v>
      </c>
      <c r="C260" s="1">
        <v>45407</v>
      </c>
      <c r="D260" s="7">
        <v>45437</v>
      </c>
      <c r="E260">
        <v>150159.82999999999</v>
      </c>
      <c r="F260">
        <v>150159.82999999999</v>
      </c>
      <c r="G260" s="19">
        <f t="shared" si="16"/>
        <v>621</v>
      </c>
      <c r="H260" s="19" t="str">
        <f t="shared" si="17"/>
        <v>90+</v>
      </c>
      <c r="I260" s="19">
        <f t="shared" si="18"/>
        <v>0</v>
      </c>
      <c r="J260" s="20">
        <f t="shared" si="19"/>
        <v>45383</v>
      </c>
    </row>
    <row r="261" spans="1:10">
      <c r="A261" t="s">
        <v>1985</v>
      </c>
      <c r="B261" t="s">
        <v>163</v>
      </c>
      <c r="C261" s="1">
        <v>45545</v>
      </c>
      <c r="D261" s="7">
        <v>45575</v>
      </c>
      <c r="E261">
        <v>65394.67</v>
      </c>
      <c r="F261">
        <v>65394.67</v>
      </c>
      <c r="G261" s="19">
        <f t="shared" si="16"/>
        <v>483</v>
      </c>
      <c r="H261" s="19" t="str">
        <f t="shared" si="17"/>
        <v>90+</v>
      </c>
      <c r="I261" s="19">
        <f t="shared" si="18"/>
        <v>0</v>
      </c>
      <c r="J261" s="20">
        <f t="shared" si="19"/>
        <v>45536</v>
      </c>
    </row>
    <row r="262" spans="1:10">
      <c r="A262" t="s">
        <v>2142</v>
      </c>
      <c r="B262" t="s">
        <v>163</v>
      </c>
      <c r="C262" s="1">
        <v>45517</v>
      </c>
      <c r="D262" s="7">
        <v>45547</v>
      </c>
      <c r="E262">
        <v>106265.37</v>
      </c>
      <c r="F262">
        <v>106265.37</v>
      </c>
      <c r="G262" s="19">
        <f t="shared" si="16"/>
        <v>511</v>
      </c>
      <c r="H262" s="19" t="str">
        <f t="shared" si="17"/>
        <v>90+</v>
      </c>
      <c r="I262" s="19">
        <f t="shared" si="18"/>
        <v>0</v>
      </c>
      <c r="J262" s="20">
        <f t="shared" si="19"/>
        <v>45505</v>
      </c>
    </row>
    <row r="263" spans="1:10">
      <c r="A263" t="s">
        <v>2452</v>
      </c>
      <c r="B263" t="s">
        <v>163</v>
      </c>
      <c r="C263" s="1">
        <v>45526</v>
      </c>
      <c r="D263" s="7">
        <v>45556</v>
      </c>
      <c r="E263">
        <v>48245.120000000003</v>
      </c>
      <c r="F263">
        <v>48245.120000000003</v>
      </c>
      <c r="G263" s="19">
        <f t="shared" si="16"/>
        <v>502</v>
      </c>
      <c r="H263" s="19" t="str">
        <f t="shared" si="17"/>
        <v>90+</v>
      </c>
      <c r="I263" s="19">
        <f t="shared" si="18"/>
        <v>0</v>
      </c>
      <c r="J263" s="20">
        <f t="shared" si="19"/>
        <v>45505</v>
      </c>
    </row>
    <row r="264" spans="1:10">
      <c r="A264" t="s">
        <v>3107</v>
      </c>
      <c r="B264" t="s">
        <v>163</v>
      </c>
      <c r="C264" s="1">
        <v>45778</v>
      </c>
      <c r="D264" s="7">
        <v>45808</v>
      </c>
      <c r="E264">
        <v>151566.76999999999</v>
      </c>
      <c r="F264">
        <v>151566.76999999999</v>
      </c>
      <c r="G264" s="19">
        <f t="shared" si="16"/>
        <v>250</v>
      </c>
      <c r="H264" s="19" t="str">
        <f t="shared" si="17"/>
        <v>90+</v>
      </c>
      <c r="I264" s="19">
        <f t="shared" si="18"/>
        <v>0</v>
      </c>
      <c r="J264" s="20">
        <f t="shared" si="19"/>
        <v>45778</v>
      </c>
    </row>
    <row r="265" spans="1:10">
      <c r="A265" t="s">
        <v>547</v>
      </c>
      <c r="B265" t="s">
        <v>227</v>
      </c>
      <c r="C265" s="1">
        <v>46016</v>
      </c>
      <c r="D265" s="7">
        <v>46046</v>
      </c>
      <c r="E265">
        <v>169195.32</v>
      </c>
      <c r="F265">
        <v>53986.77</v>
      </c>
      <c r="G265" s="19">
        <f t="shared" si="16"/>
        <v>12</v>
      </c>
      <c r="H265" s="19" t="str">
        <f t="shared" si="17"/>
        <v>0-30</v>
      </c>
      <c r="I265" s="19">
        <f t="shared" si="18"/>
        <v>115208.55000000002</v>
      </c>
      <c r="J265" s="20">
        <f t="shared" si="19"/>
        <v>45992</v>
      </c>
    </row>
    <row r="266" spans="1:10">
      <c r="A266" t="s">
        <v>1976</v>
      </c>
      <c r="B266" t="s">
        <v>227</v>
      </c>
      <c r="C266" s="1">
        <v>45672</v>
      </c>
      <c r="D266" s="7">
        <v>45702</v>
      </c>
      <c r="E266">
        <v>190854.01</v>
      </c>
      <c r="F266">
        <v>98217.91</v>
      </c>
      <c r="G266" s="19">
        <f t="shared" si="16"/>
        <v>356</v>
      </c>
      <c r="H266" s="19" t="str">
        <f t="shared" si="17"/>
        <v>90+</v>
      </c>
      <c r="I266" s="19">
        <f t="shared" si="18"/>
        <v>92636.1</v>
      </c>
      <c r="J266" s="20">
        <f t="shared" si="19"/>
        <v>45658</v>
      </c>
    </row>
    <row r="267" spans="1:10">
      <c r="A267" t="s">
        <v>598</v>
      </c>
      <c r="B267" t="s">
        <v>227</v>
      </c>
      <c r="C267" s="1">
        <v>45541</v>
      </c>
      <c r="D267" s="7">
        <v>45571</v>
      </c>
      <c r="E267">
        <v>109708.98</v>
      </c>
      <c r="F267">
        <v>48120.84</v>
      </c>
      <c r="G267" s="19">
        <f t="shared" si="16"/>
        <v>487</v>
      </c>
      <c r="H267" s="19" t="str">
        <f t="shared" si="17"/>
        <v>90+</v>
      </c>
      <c r="I267" s="19">
        <f t="shared" si="18"/>
        <v>61588.14</v>
      </c>
      <c r="J267" s="20">
        <f t="shared" si="19"/>
        <v>45536</v>
      </c>
    </row>
    <row r="268" spans="1:10">
      <c r="A268" t="s">
        <v>1353</v>
      </c>
      <c r="B268" t="s">
        <v>227</v>
      </c>
      <c r="C268" s="1">
        <v>45429</v>
      </c>
      <c r="D268" s="7">
        <v>45459</v>
      </c>
      <c r="E268">
        <v>27043.43</v>
      </c>
      <c r="F268">
        <v>11319.11</v>
      </c>
      <c r="G268" s="19">
        <f t="shared" si="16"/>
        <v>599</v>
      </c>
      <c r="H268" s="19" t="str">
        <f t="shared" si="17"/>
        <v>90+</v>
      </c>
      <c r="I268" s="19">
        <f t="shared" si="18"/>
        <v>15724.32</v>
      </c>
      <c r="J268" s="20">
        <f t="shared" si="19"/>
        <v>45413</v>
      </c>
    </row>
    <row r="269" spans="1:10">
      <c r="A269" t="s">
        <v>681</v>
      </c>
      <c r="B269" t="s">
        <v>227</v>
      </c>
      <c r="C269" s="1">
        <v>45390</v>
      </c>
      <c r="D269" s="7">
        <v>45420</v>
      </c>
      <c r="E269">
        <v>48941.52</v>
      </c>
      <c r="F269">
        <v>48941.52</v>
      </c>
      <c r="G269" s="19">
        <f t="shared" si="16"/>
        <v>638</v>
      </c>
      <c r="H269" s="19" t="str">
        <f t="shared" si="17"/>
        <v>90+</v>
      </c>
      <c r="I269" s="19">
        <f t="shared" si="18"/>
        <v>0</v>
      </c>
      <c r="J269" s="20">
        <f t="shared" si="19"/>
        <v>45383</v>
      </c>
    </row>
    <row r="270" spans="1:10">
      <c r="A270" t="s">
        <v>1075</v>
      </c>
      <c r="B270" t="s">
        <v>227</v>
      </c>
      <c r="C270" s="1">
        <v>45700</v>
      </c>
      <c r="D270" s="7">
        <v>45730</v>
      </c>
      <c r="E270">
        <v>46393.96</v>
      </c>
      <c r="F270">
        <v>46393.96</v>
      </c>
      <c r="G270" s="19">
        <f t="shared" si="16"/>
        <v>328</v>
      </c>
      <c r="H270" s="19" t="str">
        <f t="shared" si="17"/>
        <v>90+</v>
      </c>
      <c r="I270" s="19">
        <f t="shared" si="18"/>
        <v>0</v>
      </c>
      <c r="J270" s="20">
        <f t="shared" si="19"/>
        <v>45689</v>
      </c>
    </row>
    <row r="271" spans="1:10">
      <c r="A271" t="s">
        <v>1690</v>
      </c>
      <c r="B271" t="s">
        <v>227</v>
      </c>
      <c r="C271" s="1">
        <v>45878</v>
      </c>
      <c r="D271" s="7">
        <v>45908</v>
      </c>
      <c r="E271">
        <v>68038.47</v>
      </c>
      <c r="F271">
        <v>68038.47</v>
      </c>
      <c r="G271" s="19">
        <f t="shared" si="16"/>
        <v>150</v>
      </c>
      <c r="H271" s="19" t="str">
        <f t="shared" si="17"/>
        <v>90+</v>
      </c>
      <c r="I271" s="19">
        <f t="shared" si="18"/>
        <v>0</v>
      </c>
      <c r="J271" s="20">
        <f t="shared" si="19"/>
        <v>45870</v>
      </c>
    </row>
    <row r="272" spans="1:10">
      <c r="A272" t="s">
        <v>2107</v>
      </c>
      <c r="B272" t="s">
        <v>227</v>
      </c>
      <c r="C272" s="1">
        <v>45734</v>
      </c>
      <c r="D272" s="7">
        <v>45764</v>
      </c>
      <c r="E272">
        <v>192257.41</v>
      </c>
      <c r="F272">
        <v>192257.41</v>
      </c>
      <c r="G272" s="19">
        <f t="shared" si="16"/>
        <v>294</v>
      </c>
      <c r="H272" s="19" t="str">
        <f t="shared" si="17"/>
        <v>90+</v>
      </c>
      <c r="I272" s="19">
        <f t="shared" si="18"/>
        <v>0</v>
      </c>
      <c r="J272" s="20">
        <f t="shared" si="19"/>
        <v>45717</v>
      </c>
    </row>
    <row r="273" spans="1:10">
      <c r="A273" t="s">
        <v>2205</v>
      </c>
      <c r="B273" t="s">
        <v>227</v>
      </c>
      <c r="C273" s="1">
        <v>45472</v>
      </c>
      <c r="D273" s="7">
        <v>45502</v>
      </c>
      <c r="E273">
        <v>143420.59</v>
      </c>
      <c r="F273">
        <v>143420.59</v>
      </c>
      <c r="G273" s="19">
        <f t="shared" si="16"/>
        <v>556</v>
      </c>
      <c r="H273" s="19" t="str">
        <f t="shared" si="17"/>
        <v>90+</v>
      </c>
      <c r="I273" s="19">
        <f t="shared" si="18"/>
        <v>0</v>
      </c>
      <c r="J273" s="20">
        <f t="shared" si="19"/>
        <v>45444</v>
      </c>
    </row>
    <row r="274" spans="1:10">
      <c r="A274" t="s">
        <v>3045</v>
      </c>
      <c r="B274" t="s">
        <v>227</v>
      </c>
      <c r="C274" s="1">
        <v>45335</v>
      </c>
      <c r="D274" s="7">
        <v>45365</v>
      </c>
      <c r="E274">
        <v>37248.76</v>
      </c>
      <c r="F274">
        <v>37248.76</v>
      </c>
      <c r="G274" s="19">
        <f t="shared" si="16"/>
        <v>693</v>
      </c>
      <c r="H274" s="19" t="str">
        <f t="shared" si="17"/>
        <v>90+</v>
      </c>
      <c r="I274" s="19">
        <f t="shared" si="18"/>
        <v>0</v>
      </c>
      <c r="J274" s="20">
        <f t="shared" si="19"/>
        <v>45323</v>
      </c>
    </row>
    <row r="275" spans="1:10">
      <c r="A275" t="s">
        <v>3253</v>
      </c>
      <c r="B275" t="s">
        <v>227</v>
      </c>
      <c r="C275" s="1">
        <v>45726</v>
      </c>
      <c r="D275" s="7">
        <v>45756</v>
      </c>
      <c r="E275">
        <v>186707.44</v>
      </c>
      <c r="F275">
        <v>186707.44</v>
      </c>
      <c r="G275" s="19">
        <f t="shared" si="16"/>
        <v>302</v>
      </c>
      <c r="H275" s="19" t="str">
        <f t="shared" si="17"/>
        <v>90+</v>
      </c>
      <c r="I275" s="19">
        <f t="shared" si="18"/>
        <v>0</v>
      </c>
      <c r="J275" s="20">
        <f t="shared" si="19"/>
        <v>45717</v>
      </c>
    </row>
    <row r="276" spans="1:10">
      <c r="A276" t="s">
        <v>281</v>
      </c>
      <c r="B276" t="s">
        <v>182</v>
      </c>
      <c r="C276" s="1">
        <v>45358</v>
      </c>
      <c r="D276" s="7">
        <v>45388</v>
      </c>
      <c r="E276">
        <v>166104.49</v>
      </c>
      <c r="F276">
        <v>166104.49</v>
      </c>
      <c r="G276" s="19">
        <f t="shared" si="16"/>
        <v>670</v>
      </c>
      <c r="H276" s="19" t="str">
        <f t="shared" si="17"/>
        <v>90+</v>
      </c>
      <c r="I276" s="19">
        <f t="shared" si="18"/>
        <v>0</v>
      </c>
      <c r="J276" s="20">
        <f t="shared" si="19"/>
        <v>45352</v>
      </c>
    </row>
    <row r="277" spans="1:10">
      <c r="A277" t="s">
        <v>620</v>
      </c>
      <c r="B277" t="s">
        <v>182</v>
      </c>
      <c r="C277" s="1">
        <v>45317</v>
      </c>
      <c r="D277" s="7">
        <v>45347</v>
      </c>
      <c r="E277">
        <v>105979.82</v>
      </c>
      <c r="F277">
        <v>105979.82</v>
      </c>
      <c r="G277" s="19">
        <f t="shared" si="16"/>
        <v>711</v>
      </c>
      <c r="H277" s="19" t="str">
        <f t="shared" si="17"/>
        <v>90+</v>
      </c>
      <c r="I277" s="19">
        <f t="shared" si="18"/>
        <v>0</v>
      </c>
      <c r="J277" s="20">
        <f t="shared" si="19"/>
        <v>45292</v>
      </c>
    </row>
    <row r="278" spans="1:10">
      <c r="A278" t="s">
        <v>679</v>
      </c>
      <c r="B278" t="s">
        <v>182</v>
      </c>
      <c r="C278" s="1">
        <v>45489</v>
      </c>
      <c r="D278" s="7">
        <v>45519</v>
      </c>
      <c r="E278">
        <v>127780.6</v>
      </c>
      <c r="F278">
        <v>127780.6</v>
      </c>
      <c r="G278" s="19">
        <f t="shared" si="16"/>
        <v>539</v>
      </c>
      <c r="H278" s="19" t="str">
        <f t="shared" si="17"/>
        <v>90+</v>
      </c>
      <c r="I278" s="19">
        <f t="shared" si="18"/>
        <v>0</v>
      </c>
      <c r="J278" s="20">
        <f t="shared" si="19"/>
        <v>45474</v>
      </c>
    </row>
    <row r="279" spans="1:10">
      <c r="A279" t="s">
        <v>1014</v>
      </c>
      <c r="B279" t="s">
        <v>182</v>
      </c>
      <c r="C279" s="1">
        <v>45475</v>
      </c>
      <c r="D279" s="7">
        <v>45505</v>
      </c>
      <c r="E279">
        <v>174762.27</v>
      </c>
      <c r="F279">
        <v>174762.27</v>
      </c>
      <c r="G279" s="19">
        <f t="shared" si="16"/>
        <v>553</v>
      </c>
      <c r="H279" s="19" t="str">
        <f t="shared" si="17"/>
        <v>90+</v>
      </c>
      <c r="I279" s="19">
        <f t="shared" si="18"/>
        <v>0</v>
      </c>
      <c r="J279" s="20">
        <f t="shared" si="19"/>
        <v>45474</v>
      </c>
    </row>
    <row r="280" spans="1:10">
      <c r="A280" t="s">
        <v>1145</v>
      </c>
      <c r="B280" t="s">
        <v>182</v>
      </c>
      <c r="C280" s="1">
        <v>45738</v>
      </c>
      <c r="D280" s="7">
        <v>45768</v>
      </c>
      <c r="E280">
        <v>135087.65</v>
      </c>
      <c r="F280">
        <v>135087.65</v>
      </c>
      <c r="G280" s="19">
        <f t="shared" si="16"/>
        <v>290</v>
      </c>
      <c r="H280" s="19" t="str">
        <f t="shared" si="17"/>
        <v>90+</v>
      </c>
      <c r="I280" s="19">
        <f t="shared" si="18"/>
        <v>0</v>
      </c>
      <c r="J280" s="20">
        <f t="shared" si="19"/>
        <v>45717</v>
      </c>
    </row>
    <row r="281" spans="1:10">
      <c r="A281" t="s">
        <v>1587</v>
      </c>
      <c r="B281" t="s">
        <v>182</v>
      </c>
      <c r="C281" s="1">
        <v>46007</v>
      </c>
      <c r="D281" s="7">
        <v>46037</v>
      </c>
      <c r="E281">
        <v>177921.83</v>
      </c>
      <c r="F281">
        <v>177921.83</v>
      </c>
      <c r="G281" s="19">
        <f t="shared" si="16"/>
        <v>21</v>
      </c>
      <c r="H281" s="19" t="str">
        <f t="shared" si="17"/>
        <v>0-30</v>
      </c>
      <c r="I281" s="19">
        <f t="shared" si="18"/>
        <v>0</v>
      </c>
      <c r="J281" s="20">
        <f t="shared" si="19"/>
        <v>45992</v>
      </c>
    </row>
    <row r="282" spans="1:10">
      <c r="A282" t="s">
        <v>1840</v>
      </c>
      <c r="B282" t="s">
        <v>182</v>
      </c>
      <c r="C282" s="1">
        <v>45786</v>
      </c>
      <c r="D282" s="7">
        <v>45816</v>
      </c>
      <c r="E282">
        <v>62216.93</v>
      </c>
      <c r="F282">
        <v>62216.93</v>
      </c>
      <c r="G282" s="19">
        <f t="shared" si="16"/>
        <v>242</v>
      </c>
      <c r="H282" s="19" t="str">
        <f t="shared" si="17"/>
        <v>90+</v>
      </c>
      <c r="I282" s="19">
        <f t="shared" si="18"/>
        <v>0</v>
      </c>
      <c r="J282" s="20">
        <f t="shared" si="19"/>
        <v>45778</v>
      </c>
    </row>
    <row r="283" spans="1:10">
      <c r="A283" t="s">
        <v>2121</v>
      </c>
      <c r="B283" t="s">
        <v>718</v>
      </c>
      <c r="C283" s="1">
        <v>45614</v>
      </c>
      <c r="D283" s="7">
        <v>45644</v>
      </c>
      <c r="E283">
        <v>126655.18</v>
      </c>
      <c r="F283">
        <v>71107.009999999995</v>
      </c>
      <c r="G283" s="19">
        <f t="shared" si="16"/>
        <v>414</v>
      </c>
      <c r="H283" s="19" t="str">
        <f t="shared" si="17"/>
        <v>90+</v>
      </c>
      <c r="I283" s="19">
        <f t="shared" si="18"/>
        <v>55548.17</v>
      </c>
      <c r="J283" s="20">
        <f t="shared" si="19"/>
        <v>45597</v>
      </c>
    </row>
    <row r="284" spans="1:10">
      <c r="A284" t="s">
        <v>2673</v>
      </c>
      <c r="B284" t="s">
        <v>718</v>
      </c>
      <c r="C284" s="1">
        <v>45855</v>
      </c>
      <c r="D284" s="7">
        <v>45885</v>
      </c>
      <c r="E284">
        <v>66501.41</v>
      </c>
      <c r="F284">
        <v>23393.52</v>
      </c>
      <c r="G284" s="19">
        <f t="shared" si="16"/>
        <v>173</v>
      </c>
      <c r="H284" s="19" t="str">
        <f t="shared" si="17"/>
        <v>90+</v>
      </c>
      <c r="I284" s="19">
        <f t="shared" si="18"/>
        <v>43107.89</v>
      </c>
      <c r="J284" s="20">
        <f t="shared" si="19"/>
        <v>45839</v>
      </c>
    </row>
    <row r="285" spans="1:10">
      <c r="A285" t="s">
        <v>54</v>
      </c>
      <c r="B285" t="s">
        <v>718</v>
      </c>
      <c r="C285" s="1">
        <v>45324</v>
      </c>
      <c r="D285" s="7">
        <v>45354</v>
      </c>
      <c r="E285">
        <v>123373.73</v>
      </c>
      <c r="F285">
        <v>123373.73</v>
      </c>
      <c r="G285" s="19">
        <f t="shared" si="16"/>
        <v>704</v>
      </c>
      <c r="H285" s="19" t="str">
        <f t="shared" si="17"/>
        <v>90+</v>
      </c>
      <c r="I285" s="19">
        <f t="shared" si="18"/>
        <v>0</v>
      </c>
      <c r="J285" s="20">
        <f t="shared" si="19"/>
        <v>45323</v>
      </c>
    </row>
    <row r="286" spans="1:10">
      <c r="A286" t="s">
        <v>354</v>
      </c>
      <c r="B286" t="s">
        <v>718</v>
      </c>
      <c r="C286" s="1">
        <v>45499</v>
      </c>
      <c r="D286" s="7">
        <v>45529</v>
      </c>
      <c r="E286">
        <v>128587.76</v>
      </c>
      <c r="F286">
        <v>128587.76</v>
      </c>
      <c r="G286" s="19">
        <f t="shared" si="16"/>
        <v>529</v>
      </c>
      <c r="H286" s="19" t="str">
        <f t="shared" si="17"/>
        <v>90+</v>
      </c>
      <c r="I286" s="19">
        <f t="shared" si="18"/>
        <v>0</v>
      </c>
      <c r="J286" s="20">
        <f t="shared" si="19"/>
        <v>45474</v>
      </c>
    </row>
    <row r="287" spans="1:10">
      <c r="A287" t="s">
        <v>1454</v>
      </c>
      <c r="B287" t="s">
        <v>718</v>
      </c>
      <c r="C287" s="1">
        <v>45915</v>
      </c>
      <c r="D287" s="7">
        <v>45945</v>
      </c>
      <c r="E287">
        <v>47924.51</v>
      </c>
      <c r="F287">
        <v>47924.51</v>
      </c>
      <c r="G287" s="19">
        <f t="shared" si="16"/>
        <v>113</v>
      </c>
      <c r="H287" s="19" t="str">
        <f t="shared" si="17"/>
        <v>90+</v>
      </c>
      <c r="I287" s="19">
        <f t="shared" si="18"/>
        <v>0</v>
      </c>
      <c r="J287" s="20">
        <f t="shared" si="19"/>
        <v>45901</v>
      </c>
    </row>
    <row r="288" spans="1:10">
      <c r="A288" t="s">
        <v>1527</v>
      </c>
      <c r="B288" t="s">
        <v>718</v>
      </c>
      <c r="C288" s="1">
        <v>45844</v>
      </c>
      <c r="D288" s="7">
        <v>45874</v>
      </c>
      <c r="E288">
        <v>53212.7</v>
      </c>
      <c r="F288">
        <v>53212.7</v>
      </c>
      <c r="G288" s="19">
        <f t="shared" si="16"/>
        <v>184</v>
      </c>
      <c r="H288" s="19" t="str">
        <f t="shared" si="17"/>
        <v>90+</v>
      </c>
      <c r="I288" s="19">
        <f t="shared" si="18"/>
        <v>0</v>
      </c>
      <c r="J288" s="20">
        <f t="shared" si="19"/>
        <v>45839</v>
      </c>
    </row>
    <row r="289" spans="1:10">
      <c r="A289" t="s">
        <v>2164</v>
      </c>
      <c r="B289" t="s">
        <v>718</v>
      </c>
      <c r="C289" s="1">
        <v>45355</v>
      </c>
      <c r="D289" s="7">
        <v>45385</v>
      </c>
      <c r="E289">
        <v>119770.07</v>
      </c>
      <c r="F289">
        <v>119770.07</v>
      </c>
      <c r="G289" s="19">
        <f t="shared" si="16"/>
        <v>673</v>
      </c>
      <c r="H289" s="19" t="str">
        <f t="shared" si="17"/>
        <v>90+</v>
      </c>
      <c r="I289" s="19">
        <f t="shared" si="18"/>
        <v>0</v>
      </c>
      <c r="J289" s="20">
        <f t="shared" si="19"/>
        <v>45352</v>
      </c>
    </row>
    <row r="290" spans="1:10">
      <c r="A290" t="s">
        <v>2308</v>
      </c>
      <c r="B290" t="s">
        <v>718</v>
      </c>
      <c r="C290" s="1">
        <v>45868</v>
      </c>
      <c r="D290" s="7">
        <v>45898</v>
      </c>
      <c r="E290">
        <v>151784.17000000001</v>
      </c>
      <c r="F290">
        <v>151784.17000000001</v>
      </c>
      <c r="G290" s="19">
        <f t="shared" si="16"/>
        <v>160</v>
      </c>
      <c r="H290" s="19" t="str">
        <f t="shared" si="17"/>
        <v>90+</v>
      </c>
      <c r="I290" s="19">
        <f t="shared" si="18"/>
        <v>0</v>
      </c>
      <c r="J290" s="20">
        <f t="shared" si="19"/>
        <v>45839</v>
      </c>
    </row>
    <row r="291" spans="1:10">
      <c r="A291" t="s">
        <v>2551</v>
      </c>
      <c r="B291" t="s">
        <v>718</v>
      </c>
      <c r="C291" s="1">
        <v>45739</v>
      </c>
      <c r="D291" s="7">
        <v>45769</v>
      </c>
      <c r="E291">
        <v>108573.16</v>
      </c>
      <c r="F291">
        <v>108573.16</v>
      </c>
      <c r="G291" s="19">
        <f t="shared" si="16"/>
        <v>289</v>
      </c>
      <c r="H291" s="19" t="str">
        <f t="shared" si="17"/>
        <v>90+</v>
      </c>
      <c r="I291" s="19">
        <f t="shared" si="18"/>
        <v>0</v>
      </c>
      <c r="J291" s="20">
        <f t="shared" si="19"/>
        <v>45717</v>
      </c>
    </row>
    <row r="292" spans="1:10">
      <c r="A292" t="s">
        <v>3302</v>
      </c>
      <c r="B292" t="s">
        <v>718</v>
      </c>
      <c r="C292" s="1">
        <v>45347</v>
      </c>
      <c r="D292" s="7">
        <v>45377</v>
      </c>
      <c r="E292">
        <v>74613.009999999995</v>
      </c>
      <c r="F292">
        <v>74613.009999999995</v>
      </c>
      <c r="G292" s="19">
        <f t="shared" si="16"/>
        <v>681</v>
      </c>
      <c r="H292" s="19" t="str">
        <f t="shared" si="17"/>
        <v>90+</v>
      </c>
      <c r="I292" s="19">
        <f t="shared" si="18"/>
        <v>0</v>
      </c>
      <c r="J292" s="20">
        <f t="shared" si="19"/>
        <v>45323</v>
      </c>
    </row>
    <row r="293" spans="1:10">
      <c r="A293" t="s">
        <v>1790</v>
      </c>
      <c r="B293" t="s">
        <v>624</v>
      </c>
      <c r="C293" s="1">
        <v>45395</v>
      </c>
      <c r="D293" s="7">
        <v>45425</v>
      </c>
      <c r="E293">
        <v>194383.01</v>
      </c>
      <c r="F293">
        <v>65663.199999999997</v>
      </c>
      <c r="G293" s="19">
        <f t="shared" si="16"/>
        <v>633</v>
      </c>
      <c r="H293" s="19" t="str">
        <f t="shared" si="17"/>
        <v>90+</v>
      </c>
      <c r="I293" s="19">
        <f t="shared" si="18"/>
        <v>128719.81000000001</v>
      </c>
      <c r="J293" s="20">
        <f t="shared" si="19"/>
        <v>45383</v>
      </c>
    </row>
    <row r="294" spans="1:10">
      <c r="A294" t="s">
        <v>581</v>
      </c>
      <c r="B294" t="s">
        <v>624</v>
      </c>
      <c r="C294" s="1">
        <v>45810</v>
      </c>
      <c r="D294" s="7">
        <v>45840</v>
      </c>
      <c r="E294">
        <v>88575.88</v>
      </c>
      <c r="F294">
        <v>27086.35</v>
      </c>
      <c r="G294" s="19">
        <f t="shared" si="16"/>
        <v>218</v>
      </c>
      <c r="H294" s="19" t="str">
        <f t="shared" si="17"/>
        <v>90+</v>
      </c>
      <c r="I294" s="19">
        <f t="shared" si="18"/>
        <v>61489.530000000006</v>
      </c>
      <c r="J294" s="20">
        <f t="shared" si="19"/>
        <v>45809</v>
      </c>
    </row>
    <row r="295" spans="1:10">
      <c r="A295" t="s">
        <v>2188</v>
      </c>
      <c r="B295" t="s">
        <v>624</v>
      </c>
      <c r="C295" s="1">
        <v>45917</v>
      </c>
      <c r="D295" s="7">
        <v>45947</v>
      </c>
      <c r="E295">
        <v>140421.45000000001</v>
      </c>
      <c r="F295">
        <v>101916.73</v>
      </c>
      <c r="G295" s="19">
        <f t="shared" si="16"/>
        <v>111</v>
      </c>
      <c r="H295" s="19" t="str">
        <f t="shared" si="17"/>
        <v>90+</v>
      </c>
      <c r="I295" s="19">
        <f t="shared" si="18"/>
        <v>38504.720000000016</v>
      </c>
      <c r="J295" s="20">
        <f t="shared" si="19"/>
        <v>45901</v>
      </c>
    </row>
    <row r="296" spans="1:10">
      <c r="A296" t="s">
        <v>257</v>
      </c>
      <c r="B296" t="s">
        <v>624</v>
      </c>
      <c r="C296" s="1">
        <v>45685</v>
      </c>
      <c r="D296" s="7">
        <v>45715</v>
      </c>
      <c r="E296">
        <v>39912.35</v>
      </c>
      <c r="F296">
        <v>23753.03</v>
      </c>
      <c r="G296" s="19">
        <f t="shared" si="16"/>
        <v>343</v>
      </c>
      <c r="H296" s="19" t="str">
        <f t="shared" si="17"/>
        <v>90+</v>
      </c>
      <c r="I296" s="19">
        <f t="shared" si="18"/>
        <v>16159.32</v>
      </c>
      <c r="J296" s="20">
        <f t="shared" si="19"/>
        <v>45658</v>
      </c>
    </row>
    <row r="297" spans="1:10">
      <c r="A297" t="s">
        <v>399</v>
      </c>
      <c r="B297" t="s">
        <v>624</v>
      </c>
      <c r="C297" s="1">
        <v>45960</v>
      </c>
      <c r="D297" s="7">
        <v>45990</v>
      </c>
      <c r="E297">
        <v>184713.99</v>
      </c>
      <c r="F297">
        <v>184713.99</v>
      </c>
      <c r="G297" s="19">
        <f t="shared" si="16"/>
        <v>68</v>
      </c>
      <c r="H297" s="19" t="str">
        <f t="shared" si="17"/>
        <v>61-90</v>
      </c>
      <c r="I297" s="19">
        <f t="shared" si="18"/>
        <v>0</v>
      </c>
      <c r="J297" s="20">
        <f t="shared" si="19"/>
        <v>45931</v>
      </c>
    </row>
    <row r="298" spans="1:10">
      <c r="A298" t="s">
        <v>821</v>
      </c>
      <c r="B298" t="s">
        <v>624</v>
      </c>
      <c r="C298" s="1">
        <v>45777</v>
      </c>
      <c r="D298" s="7">
        <v>45807</v>
      </c>
      <c r="E298">
        <v>186782.95</v>
      </c>
      <c r="F298">
        <v>186782.95</v>
      </c>
      <c r="G298" s="19">
        <f t="shared" si="16"/>
        <v>251</v>
      </c>
      <c r="H298" s="19" t="str">
        <f t="shared" si="17"/>
        <v>90+</v>
      </c>
      <c r="I298" s="19">
        <f t="shared" si="18"/>
        <v>0</v>
      </c>
      <c r="J298" s="20">
        <f t="shared" si="19"/>
        <v>45748</v>
      </c>
    </row>
    <row r="299" spans="1:10">
      <c r="A299" t="s">
        <v>1351</v>
      </c>
      <c r="B299" t="s">
        <v>624</v>
      </c>
      <c r="C299" s="1">
        <v>45394</v>
      </c>
      <c r="D299" s="7">
        <v>45424</v>
      </c>
      <c r="E299">
        <v>141889.32</v>
      </c>
      <c r="F299">
        <v>141889.32</v>
      </c>
      <c r="G299" s="19">
        <f t="shared" si="16"/>
        <v>634</v>
      </c>
      <c r="H299" s="19" t="str">
        <f t="shared" si="17"/>
        <v>90+</v>
      </c>
      <c r="I299" s="19">
        <f t="shared" si="18"/>
        <v>0</v>
      </c>
      <c r="J299" s="20">
        <f t="shared" si="19"/>
        <v>45383</v>
      </c>
    </row>
    <row r="300" spans="1:10">
      <c r="A300" t="s">
        <v>1675</v>
      </c>
      <c r="B300" t="s">
        <v>624</v>
      </c>
      <c r="C300" s="1">
        <v>45583</v>
      </c>
      <c r="D300" s="7">
        <v>45613</v>
      </c>
      <c r="E300">
        <v>129108.95</v>
      </c>
      <c r="F300">
        <v>129108.95</v>
      </c>
      <c r="G300" s="19">
        <f t="shared" si="16"/>
        <v>445</v>
      </c>
      <c r="H300" s="19" t="str">
        <f t="shared" si="17"/>
        <v>90+</v>
      </c>
      <c r="I300" s="19">
        <f t="shared" si="18"/>
        <v>0</v>
      </c>
      <c r="J300" s="20">
        <f t="shared" si="19"/>
        <v>45566</v>
      </c>
    </row>
    <row r="301" spans="1:10">
      <c r="A301" t="s">
        <v>1897</v>
      </c>
      <c r="B301" t="s">
        <v>624</v>
      </c>
      <c r="C301" s="1">
        <v>45512</v>
      </c>
      <c r="D301" s="7">
        <v>45542</v>
      </c>
      <c r="E301">
        <v>106523.08</v>
      </c>
      <c r="F301">
        <v>106523.08</v>
      </c>
      <c r="G301" s="19">
        <f t="shared" si="16"/>
        <v>516</v>
      </c>
      <c r="H301" s="19" t="str">
        <f t="shared" si="17"/>
        <v>90+</v>
      </c>
      <c r="I301" s="19">
        <f t="shared" si="18"/>
        <v>0</v>
      </c>
      <c r="J301" s="20">
        <f t="shared" si="19"/>
        <v>45505</v>
      </c>
    </row>
    <row r="302" spans="1:10">
      <c r="A302" t="s">
        <v>3233</v>
      </c>
      <c r="B302" t="s">
        <v>624</v>
      </c>
      <c r="C302" s="1">
        <v>45644</v>
      </c>
      <c r="D302" s="7">
        <v>45674</v>
      </c>
      <c r="E302">
        <v>144787.54</v>
      </c>
      <c r="F302">
        <v>144787.54</v>
      </c>
      <c r="G302" s="19">
        <f t="shared" si="16"/>
        <v>384</v>
      </c>
      <c r="H302" s="19" t="str">
        <f t="shared" si="17"/>
        <v>90+</v>
      </c>
      <c r="I302" s="19">
        <f t="shared" si="18"/>
        <v>0</v>
      </c>
      <c r="J302" s="20">
        <f t="shared" si="19"/>
        <v>45627</v>
      </c>
    </row>
    <row r="303" spans="1:10">
      <c r="A303" t="s">
        <v>2682</v>
      </c>
      <c r="B303" t="s">
        <v>603</v>
      </c>
      <c r="C303" s="1">
        <v>45551</v>
      </c>
      <c r="D303" s="7">
        <v>45581</v>
      </c>
      <c r="E303">
        <v>95699.81</v>
      </c>
      <c r="F303">
        <v>46026.51</v>
      </c>
      <c r="G303" s="19">
        <f t="shared" si="16"/>
        <v>477</v>
      </c>
      <c r="H303" s="19" t="str">
        <f t="shared" si="17"/>
        <v>90+</v>
      </c>
      <c r="I303" s="19">
        <f t="shared" si="18"/>
        <v>49673.299999999996</v>
      </c>
      <c r="J303" s="20">
        <f t="shared" si="19"/>
        <v>45536</v>
      </c>
    </row>
    <row r="304" spans="1:10">
      <c r="A304" t="s">
        <v>543</v>
      </c>
      <c r="B304" t="s">
        <v>603</v>
      </c>
      <c r="C304" s="1">
        <v>45566</v>
      </c>
      <c r="D304" s="7">
        <v>45596</v>
      </c>
      <c r="E304">
        <v>112907.64</v>
      </c>
      <c r="F304">
        <v>112907.64</v>
      </c>
      <c r="G304" s="19">
        <f t="shared" si="16"/>
        <v>462</v>
      </c>
      <c r="H304" s="19" t="str">
        <f t="shared" si="17"/>
        <v>90+</v>
      </c>
      <c r="I304" s="19">
        <f t="shared" si="18"/>
        <v>0</v>
      </c>
      <c r="J304" s="20">
        <f t="shared" si="19"/>
        <v>45566</v>
      </c>
    </row>
    <row r="305" spans="1:10">
      <c r="A305" t="s">
        <v>1152</v>
      </c>
      <c r="B305" t="s">
        <v>603</v>
      </c>
      <c r="C305" s="1">
        <v>45722</v>
      </c>
      <c r="D305" s="7">
        <v>45752</v>
      </c>
      <c r="E305">
        <v>15290.68</v>
      </c>
      <c r="F305">
        <v>15290.68</v>
      </c>
      <c r="G305" s="19">
        <f t="shared" si="16"/>
        <v>306</v>
      </c>
      <c r="H305" s="19" t="str">
        <f t="shared" si="17"/>
        <v>90+</v>
      </c>
      <c r="I305" s="19">
        <f t="shared" si="18"/>
        <v>0</v>
      </c>
      <c r="J305" s="20">
        <f t="shared" si="19"/>
        <v>45717</v>
      </c>
    </row>
    <row r="306" spans="1:10">
      <c r="A306" t="s">
        <v>1218</v>
      </c>
      <c r="B306" t="s">
        <v>603</v>
      </c>
      <c r="C306" s="1">
        <v>45427</v>
      </c>
      <c r="D306" s="7">
        <v>45457</v>
      </c>
      <c r="E306">
        <v>69239.75</v>
      </c>
      <c r="F306">
        <v>69239.75</v>
      </c>
      <c r="G306" s="19">
        <f t="shared" si="16"/>
        <v>601</v>
      </c>
      <c r="H306" s="19" t="str">
        <f t="shared" si="17"/>
        <v>90+</v>
      </c>
      <c r="I306" s="19">
        <f t="shared" si="18"/>
        <v>0</v>
      </c>
      <c r="J306" s="20">
        <f t="shared" si="19"/>
        <v>45413</v>
      </c>
    </row>
    <row r="307" spans="1:10">
      <c r="A307" t="s">
        <v>1468</v>
      </c>
      <c r="B307" t="s">
        <v>603</v>
      </c>
      <c r="C307" s="1">
        <v>45337</v>
      </c>
      <c r="D307" s="7">
        <v>45367</v>
      </c>
      <c r="E307">
        <v>50951.67</v>
      </c>
      <c r="F307">
        <v>50951.67</v>
      </c>
      <c r="G307" s="19">
        <f t="shared" si="16"/>
        <v>691</v>
      </c>
      <c r="H307" s="19" t="str">
        <f t="shared" si="17"/>
        <v>90+</v>
      </c>
      <c r="I307" s="19">
        <f t="shared" si="18"/>
        <v>0</v>
      </c>
      <c r="J307" s="20">
        <f t="shared" si="19"/>
        <v>45323</v>
      </c>
    </row>
    <row r="308" spans="1:10">
      <c r="A308" t="s">
        <v>1581</v>
      </c>
      <c r="B308" t="s">
        <v>603</v>
      </c>
      <c r="C308" s="1">
        <v>45727</v>
      </c>
      <c r="D308" s="7">
        <v>45757</v>
      </c>
      <c r="E308">
        <v>146086.45000000001</v>
      </c>
      <c r="F308">
        <v>146086.45000000001</v>
      </c>
      <c r="G308" s="19">
        <f t="shared" si="16"/>
        <v>301</v>
      </c>
      <c r="H308" s="19" t="str">
        <f t="shared" si="17"/>
        <v>90+</v>
      </c>
      <c r="I308" s="19">
        <f t="shared" si="18"/>
        <v>0</v>
      </c>
      <c r="J308" s="20">
        <f t="shared" si="19"/>
        <v>45717</v>
      </c>
    </row>
    <row r="309" spans="1:10">
      <c r="A309" t="s">
        <v>1602</v>
      </c>
      <c r="B309" t="s">
        <v>603</v>
      </c>
      <c r="C309" s="1">
        <v>45649</v>
      </c>
      <c r="D309" s="7">
        <v>45679</v>
      </c>
      <c r="E309">
        <v>39124.769999999997</v>
      </c>
      <c r="F309">
        <v>39124.769999999997</v>
      </c>
      <c r="G309" s="19">
        <f t="shared" si="16"/>
        <v>379</v>
      </c>
      <c r="H309" s="19" t="str">
        <f t="shared" si="17"/>
        <v>90+</v>
      </c>
      <c r="I309" s="19">
        <f t="shared" si="18"/>
        <v>0</v>
      </c>
      <c r="J309" s="20">
        <f t="shared" si="19"/>
        <v>45627</v>
      </c>
    </row>
    <row r="310" spans="1:10">
      <c r="A310" t="s">
        <v>2158</v>
      </c>
      <c r="B310" t="s">
        <v>603</v>
      </c>
      <c r="C310" s="1">
        <v>45959</v>
      </c>
      <c r="D310" s="7">
        <v>45989</v>
      </c>
      <c r="E310">
        <v>140548.9</v>
      </c>
      <c r="F310">
        <v>140548.9</v>
      </c>
      <c r="G310" s="19">
        <f t="shared" si="16"/>
        <v>69</v>
      </c>
      <c r="H310" s="19" t="str">
        <f t="shared" si="17"/>
        <v>61-90</v>
      </c>
      <c r="I310" s="19">
        <f t="shared" si="18"/>
        <v>0</v>
      </c>
      <c r="J310" s="20">
        <f t="shared" si="19"/>
        <v>45931</v>
      </c>
    </row>
    <row r="311" spans="1:10">
      <c r="A311" t="s">
        <v>2345</v>
      </c>
      <c r="B311" t="s">
        <v>603</v>
      </c>
      <c r="C311" s="1">
        <v>45432</v>
      </c>
      <c r="D311" s="7">
        <v>45462</v>
      </c>
      <c r="E311">
        <v>78771.06</v>
      </c>
      <c r="F311">
        <v>78771.06</v>
      </c>
      <c r="G311" s="19">
        <f t="shared" si="16"/>
        <v>596</v>
      </c>
      <c r="H311" s="19" t="str">
        <f t="shared" si="17"/>
        <v>90+</v>
      </c>
      <c r="I311" s="19">
        <f t="shared" si="18"/>
        <v>0</v>
      </c>
      <c r="J311" s="20">
        <f t="shared" si="19"/>
        <v>45413</v>
      </c>
    </row>
    <row r="312" spans="1:10">
      <c r="A312" t="s">
        <v>2660</v>
      </c>
      <c r="B312" t="s">
        <v>603</v>
      </c>
      <c r="C312" s="1">
        <v>45510</v>
      </c>
      <c r="D312" s="7">
        <v>45540</v>
      </c>
      <c r="E312">
        <v>26594.93</v>
      </c>
      <c r="F312">
        <v>26594.93</v>
      </c>
      <c r="G312" s="19">
        <f t="shared" si="16"/>
        <v>518</v>
      </c>
      <c r="H312" s="19" t="str">
        <f t="shared" si="17"/>
        <v>90+</v>
      </c>
      <c r="I312" s="19">
        <f t="shared" si="18"/>
        <v>0</v>
      </c>
      <c r="J312" s="20">
        <f t="shared" si="19"/>
        <v>45505</v>
      </c>
    </row>
    <row r="313" spans="1:10">
      <c r="A313" t="s">
        <v>2915</v>
      </c>
      <c r="B313" t="s">
        <v>603</v>
      </c>
      <c r="C313" s="1">
        <v>45318</v>
      </c>
      <c r="D313" s="7">
        <v>45348</v>
      </c>
      <c r="E313">
        <v>143229.98000000001</v>
      </c>
      <c r="F313">
        <v>143229.98000000001</v>
      </c>
      <c r="G313" s="19">
        <f t="shared" si="16"/>
        <v>710</v>
      </c>
      <c r="H313" s="19" t="str">
        <f t="shared" si="17"/>
        <v>90+</v>
      </c>
      <c r="I313" s="19">
        <f t="shared" si="18"/>
        <v>0</v>
      </c>
      <c r="J313" s="20">
        <f t="shared" si="19"/>
        <v>45292</v>
      </c>
    </row>
    <row r="314" spans="1:10">
      <c r="A314" t="s">
        <v>3059</v>
      </c>
      <c r="B314" t="s">
        <v>603</v>
      </c>
      <c r="C314" s="1">
        <v>45638</v>
      </c>
      <c r="D314" s="7">
        <v>45668</v>
      </c>
      <c r="E314">
        <v>125928.21</v>
      </c>
      <c r="F314">
        <v>125928.21</v>
      </c>
      <c r="G314" s="19">
        <f t="shared" si="16"/>
        <v>390</v>
      </c>
      <c r="H314" s="19" t="str">
        <f t="shared" si="17"/>
        <v>90+</v>
      </c>
      <c r="I314" s="19">
        <f t="shared" si="18"/>
        <v>0</v>
      </c>
      <c r="J314" s="20">
        <f t="shared" si="19"/>
        <v>45627</v>
      </c>
    </row>
    <row r="315" spans="1:10">
      <c r="A315" t="s">
        <v>894</v>
      </c>
      <c r="B315" t="s">
        <v>1043</v>
      </c>
      <c r="C315" s="1">
        <v>45717</v>
      </c>
      <c r="D315" s="7">
        <v>45747</v>
      </c>
      <c r="E315">
        <v>109189.02</v>
      </c>
      <c r="F315">
        <v>36499.75</v>
      </c>
      <c r="G315" s="19">
        <f t="shared" si="16"/>
        <v>311</v>
      </c>
      <c r="H315" s="19" t="str">
        <f t="shared" si="17"/>
        <v>90+</v>
      </c>
      <c r="I315" s="19">
        <f t="shared" si="18"/>
        <v>72689.27</v>
      </c>
      <c r="J315" s="20">
        <f t="shared" si="19"/>
        <v>45717</v>
      </c>
    </row>
    <row r="316" spans="1:10">
      <c r="A316" t="s">
        <v>1689</v>
      </c>
      <c r="B316" t="s">
        <v>1043</v>
      </c>
      <c r="C316" s="1">
        <v>45334</v>
      </c>
      <c r="D316" s="7">
        <v>45364</v>
      </c>
      <c r="E316">
        <v>99981.96</v>
      </c>
      <c r="F316">
        <v>38943.96</v>
      </c>
      <c r="G316" s="19">
        <f t="shared" si="16"/>
        <v>694</v>
      </c>
      <c r="H316" s="19" t="str">
        <f t="shared" si="17"/>
        <v>90+</v>
      </c>
      <c r="I316" s="19">
        <f t="shared" si="18"/>
        <v>61038.000000000007</v>
      </c>
      <c r="J316" s="20">
        <f t="shared" si="19"/>
        <v>45323</v>
      </c>
    </row>
    <row r="317" spans="1:10">
      <c r="A317" t="s">
        <v>3290</v>
      </c>
      <c r="B317" t="s">
        <v>1043</v>
      </c>
      <c r="C317" s="1">
        <v>45580</v>
      </c>
      <c r="D317" s="7">
        <v>45610</v>
      </c>
      <c r="E317">
        <v>47655.13</v>
      </c>
      <c r="F317">
        <v>18777.02</v>
      </c>
      <c r="G317" s="19">
        <f t="shared" si="16"/>
        <v>448</v>
      </c>
      <c r="H317" s="19" t="str">
        <f t="shared" si="17"/>
        <v>90+</v>
      </c>
      <c r="I317" s="19">
        <f t="shared" si="18"/>
        <v>28878.109999999997</v>
      </c>
      <c r="J317" s="20">
        <f t="shared" si="19"/>
        <v>45566</v>
      </c>
    </row>
    <row r="318" spans="1:10">
      <c r="A318" t="s">
        <v>808</v>
      </c>
      <c r="B318" t="s">
        <v>1043</v>
      </c>
      <c r="C318" s="1">
        <v>45566</v>
      </c>
      <c r="D318" s="7">
        <v>45596</v>
      </c>
      <c r="E318">
        <v>29631.24</v>
      </c>
      <c r="F318">
        <v>29631.24</v>
      </c>
      <c r="G318" s="19">
        <f t="shared" si="16"/>
        <v>462</v>
      </c>
      <c r="H318" s="19" t="str">
        <f t="shared" si="17"/>
        <v>90+</v>
      </c>
      <c r="I318" s="19">
        <f t="shared" si="18"/>
        <v>0</v>
      </c>
      <c r="J318" s="20">
        <f t="shared" si="19"/>
        <v>45566</v>
      </c>
    </row>
    <row r="319" spans="1:10">
      <c r="A319" t="s">
        <v>1174</v>
      </c>
      <c r="B319" t="s">
        <v>1043</v>
      </c>
      <c r="C319" s="1">
        <v>45623</v>
      </c>
      <c r="D319" s="7">
        <v>45653</v>
      </c>
      <c r="E319">
        <v>172744.55</v>
      </c>
      <c r="F319">
        <v>172744.55</v>
      </c>
      <c r="G319" s="19">
        <f t="shared" si="16"/>
        <v>405</v>
      </c>
      <c r="H319" s="19" t="str">
        <f t="shared" si="17"/>
        <v>90+</v>
      </c>
      <c r="I319" s="19">
        <f t="shared" si="18"/>
        <v>0</v>
      </c>
      <c r="J319" s="20">
        <f t="shared" si="19"/>
        <v>45597</v>
      </c>
    </row>
    <row r="320" spans="1:10">
      <c r="A320" t="s">
        <v>1608</v>
      </c>
      <c r="B320" t="s">
        <v>1043</v>
      </c>
      <c r="C320" s="1">
        <v>45649</v>
      </c>
      <c r="D320" s="7">
        <v>45679</v>
      </c>
      <c r="E320">
        <v>44397.19</v>
      </c>
      <c r="F320">
        <v>44397.19</v>
      </c>
      <c r="G320" s="19">
        <f t="shared" si="16"/>
        <v>379</v>
      </c>
      <c r="H320" s="19" t="str">
        <f t="shared" si="17"/>
        <v>90+</v>
      </c>
      <c r="I320" s="19">
        <f t="shared" si="18"/>
        <v>0</v>
      </c>
      <c r="J320" s="20">
        <f t="shared" si="19"/>
        <v>45627</v>
      </c>
    </row>
    <row r="321" spans="1:10">
      <c r="A321" t="s">
        <v>2201</v>
      </c>
      <c r="B321" t="s">
        <v>1043</v>
      </c>
      <c r="C321" s="1">
        <v>45612</v>
      </c>
      <c r="D321" s="7">
        <v>45642</v>
      </c>
      <c r="E321">
        <v>35057.25</v>
      </c>
      <c r="F321">
        <v>35057.25</v>
      </c>
      <c r="G321" s="19">
        <f t="shared" si="16"/>
        <v>416</v>
      </c>
      <c r="H321" s="19" t="str">
        <f t="shared" si="17"/>
        <v>90+</v>
      </c>
      <c r="I321" s="19">
        <f t="shared" si="18"/>
        <v>0</v>
      </c>
      <c r="J321" s="20">
        <f t="shared" si="19"/>
        <v>45597</v>
      </c>
    </row>
    <row r="322" spans="1:10">
      <c r="A322" t="s">
        <v>2237</v>
      </c>
      <c r="B322" t="s">
        <v>1043</v>
      </c>
      <c r="C322" s="1">
        <v>45917</v>
      </c>
      <c r="D322" s="7">
        <v>45947</v>
      </c>
      <c r="E322">
        <v>91178.95</v>
      </c>
      <c r="F322">
        <v>91178.95</v>
      </c>
      <c r="G322" s="19">
        <f t="shared" ref="G322:G385" si="20">DATE(2026, 2, 5)-D322</f>
        <v>111</v>
      </c>
      <c r="H322" s="19" t="str">
        <f t="shared" ref="H322:H385" si="21">_xlfn.IFS(
G322&lt;=30,"0-30",
G322&lt;=60,"31-60",
G322&lt;=90,"61-90",
TRUE,"90+"
)</f>
        <v>90+</v>
      </c>
      <c r="I322" s="19">
        <f t="shared" ref="I322:I385" si="22">E322-F322</f>
        <v>0</v>
      </c>
      <c r="J322" s="20">
        <f t="shared" ref="J322:J385" si="23">DATE(YEAR(C322),MONTH(C322),1)</f>
        <v>45901</v>
      </c>
    </row>
    <row r="323" spans="1:10">
      <c r="A323" t="s">
        <v>2324</v>
      </c>
      <c r="B323" t="s">
        <v>1043</v>
      </c>
      <c r="C323" s="1">
        <v>45630</v>
      </c>
      <c r="D323" s="7">
        <v>45660</v>
      </c>
      <c r="E323">
        <v>155967.78</v>
      </c>
      <c r="F323">
        <v>155967.78</v>
      </c>
      <c r="G323" s="19">
        <f t="shared" si="20"/>
        <v>398</v>
      </c>
      <c r="H323" s="19" t="str">
        <f t="shared" si="21"/>
        <v>90+</v>
      </c>
      <c r="I323" s="19">
        <f t="shared" si="22"/>
        <v>0</v>
      </c>
      <c r="J323" s="20">
        <f t="shared" si="23"/>
        <v>45627</v>
      </c>
    </row>
    <row r="324" spans="1:10">
      <c r="A324" t="s">
        <v>2953</v>
      </c>
      <c r="B324" t="s">
        <v>1043</v>
      </c>
      <c r="C324" s="1">
        <v>45643</v>
      </c>
      <c r="D324" s="7">
        <v>45673</v>
      </c>
      <c r="E324">
        <v>165617.06</v>
      </c>
      <c r="F324">
        <v>165617.06</v>
      </c>
      <c r="G324" s="19">
        <f t="shared" si="20"/>
        <v>385</v>
      </c>
      <c r="H324" s="19" t="str">
        <f t="shared" si="21"/>
        <v>90+</v>
      </c>
      <c r="I324" s="19">
        <f t="shared" si="22"/>
        <v>0</v>
      </c>
      <c r="J324" s="20">
        <f t="shared" si="23"/>
        <v>45627</v>
      </c>
    </row>
    <row r="325" spans="1:10">
      <c r="A325" t="s">
        <v>865</v>
      </c>
      <c r="B325" t="s">
        <v>667</v>
      </c>
      <c r="C325" s="1">
        <v>45578</v>
      </c>
      <c r="D325" s="7">
        <v>45608</v>
      </c>
      <c r="E325">
        <v>34310.86</v>
      </c>
      <c r="F325">
        <v>34310.86</v>
      </c>
      <c r="G325" s="19">
        <f t="shared" si="20"/>
        <v>450</v>
      </c>
      <c r="H325" s="19" t="str">
        <f t="shared" si="21"/>
        <v>90+</v>
      </c>
      <c r="I325" s="19">
        <f t="shared" si="22"/>
        <v>0</v>
      </c>
      <c r="J325" s="20">
        <f t="shared" si="23"/>
        <v>45566</v>
      </c>
    </row>
    <row r="326" spans="1:10">
      <c r="A326" t="s">
        <v>1164</v>
      </c>
      <c r="B326" t="s">
        <v>667</v>
      </c>
      <c r="C326" s="1">
        <v>45433</v>
      </c>
      <c r="D326" s="7">
        <v>45463</v>
      </c>
      <c r="E326">
        <v>107834.12</v>
      </c>
      <c r="F326">
        <v>107834.12</v>
      </c>
      <c r="G326" s="19">
        <f t="shared" si="20"/>
        <v>595</v>
      </c>
      <c r="H326" s="19" t="str">
        <f t="shared" si="21"/>
        <v>90+</v>
      </c>
      <c r="I326" s="19">
        <f t="shared" si="22"/>
        <v>0</v>
      </c>
      <c r="J326" s="20">
        <f t="shared" si="23"/>
        <v>45413</v>
      </c>
    </row>
    <row r="327" spans="1:10">
      <c r="A327" t="s">
        <v>1200</v>
      </c>
      <c r="B327" t="s">
        <v>667</v>
      </c>
      <c r="C327" s="1">
        <v>45298</v>
      </c>
      <c r="D327" s="7">
        <v>45328</v>
      </c>
      <c r="E327">
        <v>131774.44</v>
      </c>
      <c r="F327">
        <v>131774.44</v>
      </c>
      <c r="G327" s="19">
        <f t="shared" si="20"/>
        <v>730</v>
      </c>
      <c r="H327" s="19" t="str">
        <f t="shared" si="21"/>
        <v>90+</v>
      </c>
      <c r="I327" s="19">
        <f t="shared" si="22"/>
        <v>0</v>
      </c>
      <c r="J327" s="20">
        <f t="shared" si="23"/>
        <v>45292</v>
      </c>
    </row>
    <row r="328" spans="1:10">
      <c r="A328" t="s">
        <v>1224</v>
      </c>
      <c r="B328" t="s">
        <v>667</v>
      </c>
      <c r="C328" s="1">
        <v>45678</v>
      </c>
      <c r="D328" s="7">
        <v>45708</v>
      </c>
      <c r="E328">
        <v>119305.68</v>
      </c>
      <c r="F328">
        <v>119305.68</v>
      </c>
      <c r="G328" s="19">
        <f t="shared" si="20"/>
        <v>350</v>
      </c>
      <c r="H328" s="19" t="str">
        <f t="shared" si="21"/>
        <v>90+</v>
      </c>
      <c r="I328" s="19">
        <f t="shared" si="22"/>
        <v>0</v>
      </c>
      <c r="J328" s="20">
        <f t="shared" si="23"/>
        <v>45658</v>
      </c>
    </row>
    <row r="329" spans="1:10">
      <c r="A329" t="s">
        <v>1707</v>
      </c>
      <c r="B329" t="s">
        <v>636</v>
      </c>
      <c r="C329" s="1">
        <v>45931</v>
      </c>
      <c r="D329" s="7">
        <v>45961</v>
      </c>
      <c r="E329">
        <v>98684.3</v>
      </c>
      <c r="F329">
        <v>51249.120000000003</v>
      </c>
      <c r="G329" s="19">
        <f t="shared" si="20"/>
        <v>97</v>
      </c>
      <c r="H329" s="19" t="str">
        <f t="shared" si="21"/>
        <v>90+</v>
      </c>
      <c r="I329" s="19">
        <f t="shared" si="22"/>
        <v>47435.18</v>
      </c>
      <c r="J329" s="20">
        <f t="shared" si="23"/>
        <v>45931</v>
      </c>
    </row>
    <row r="330" spans="1:10">
      <c r="A330" t="s">
        <v>1855</v>
      </c>
      <c r="B330" t="s">
        <v>636</v>
      </c>
      <c r="C330" s="1">
        <v>45454</v>
      </c>
      <c r="D330" s="7">
        <v>45484</v>
      </c>
      <c r="E330">
        <v>101063.28</v>
      </c>
      <c r="F330">
        <v>68055.5</v>
      </c>
      <c r="G330" s="19">
        <f t="shared" si="20"/>
        <v>574</v>
      </c>
      <c r="H330" s="19" t="str">
        <f t="shared" si="21"/>
        <v>90+</v>
      </c>
      <c r="I330" s="19">
        <f t="shared" si="22"/>
        <v>33007.78</v>
      </c>
      <c r="J330" s="20">
        <f t="shared" si="23"/>
        <v>45444</v>
      </c>
    </row>
    <row r="331" spans="1:10">
      <c r="A331" t="s">
        <v>1760</v>
      </c>
      <c r="B331" t="s">
        <v>636</v>
      </c>
      <c r="C331" s="1">
        <v>45957</v>
      </c>
      <c r="D331" s="7">
        <v>45987</v>
      </c>
      <c r="E331">
        <v>18611.89</v>
      </c>
      <c r="F331">
        <v>12540.03</v>
      </c>
      <c r="G331" s="19">
        <f t="shared" si="20"/>
        <v>71</v>
      </c>
      <c r="H331" s="19" t="str">
        <f t="shared" si="21"/>
        <v>61-90</v>
      </c>
      <c r="I331" s="19">
        <f t="shared" si="22"/>
        <v>6071.8599999999988</v>
      </c>
      <c r="J331" s="20">
        <f t="shared" si="23"/>
        <v>45931</v>
      </c>
    </row>
    <row r="332" spans="1:10">
      <c r="A332" t="s">
        <v>655</v>
      </c>
      <c r="B332" t="s">
        <v>636</v>
      </c>
      <c r="C332" s="1">
        <v>45315</v>
      </c>
      <c r="D332" s="7">
        <v>45345</v>
      </c>
      <c r="E332">
        <v>45741.84</v>
      </c>
      <c r="F332">
        <v>45741.84</v>
      </c>
      <c r="G332" s="19">
        <f t="shared" si="20"/>
        <v>713</v>
      </c>
      <c r="H332" s="19" t="str">
        <f t="shared" si="21"/>
        <v>90+</v>
      </c>
      <c r="I332" s="19">
        <f t="shared" si="22"/>
        <v>0</v>
      </c>
      <c r="J332" s="20">
        <f t="shared" si="23"/>
        <v>45292</v>
      </c>
    </row>
    <row r="333" spans="1:10">
      <c r="A333" t="s">
        <v>1131</v>
      </c>
      <c r="B333" t="s">
        <v>636</v>
      </c>
      <c r="C333" s="1">
        <v>45545</v>
      </c>
      <c r="D333" s="7">
        <v>45575</v>
      </c>
      <c r="E333">
        <v>36324.28</v>
      </c>
      <c r="F333">
        <v>36324.28</v>
      </c>
      <c r="G333" s="19">
        <f t="shared" si="20"/>
        <v>483</v>
      </c>
      <c r="H333" s="19" t="str">
        <f t="shared" si="21"/>
        <v>90+</v>
      </c>
      <c r="I333" s="19">
        <f t="shared" si="22"/>
        <v>0</v>
      </c>
      <c r="J333" s="20">
        <f t="shared" si="23"/>
        <v>45536</v>
      </c>
    </row>
    <row r="334" spans="1:10">
      <c r="A334" t="s">
        <v>1484</v>
      </c>
      <c r="B334" t="s">
        <v>636</v>
      </c>
      <c r="C334" s="1">
        <v>45593</v>
      </c>
      <c r="D334" s="7">
        <v>45623</v>
      </c>
      <c r="E334">
        <v>124251.38</v>
      </c>
      <c r="F334">
        <v>124251.38</v>
      </c>
      <c r="G334" s="19">
        <f t="shared" si="20"/>
        <v>435</v>
      </c>
      <c r="H334" s="19" t="str">
        <f t="shared" si="21"/>
        <v>90+</v>
      </c>
      <c r="I334" s="19">
        <f t="shared" si="22"/>
        <v>0</v>
      </c>
      <c r="J334" s="20">
        <f t="shared" si="23"/>
        <v>45566</v>
      </c>
    </row>
    <row r="335" spans="1:10">
      <c r="A335" t="s">
        <v>2098</v>
      </c>
      <c r="B335" t="s">
        <v>636</v>
      </c>
      <c r="C335" s="1">
        <v>45460</v>
      </c>
      <c r="D335" s="7">
        <v>45490</v>
      </c>
      <c r="E335">
        <v>169370.08</v>
      </c>
      <c r="F335">
        <v>169370.08</v>
      </c>
      <c r="G335" s="19">
        <f t="shared" si="20"/>
        <v>568</v>
      </c>
      <c r="H335" s="19" t="str">
        <f t="shared" si="21"/>
        <v>90+</v>
      </c>
      <c r="I335" s="19">
        <f t="shared" si="22"/>
        <v>0</v>
      </c>
      <c r="J335" s="20">
        <f t="shared" si="23"/>
        <v>45444</v>
      </c>
    </row>
    <row r="336" spans="1:10">
      <c r="A336" t="s">
        <v>2171</v>
      </c>
      <c r="B336" t="s">
        <v>636</v>
      </c>
      <c r="C336" s="1">
        <v>45482</v>
      </c>
      <c r="D336" s="7">
        <v>45512</v>
      </c>
      <c r="E336">
        <v>161216.4</v>
      </c>
      <c r="F336">
        <v>161216.4</v>
      </c>
      <c r="G336" s="19">
        <f t="shared" si="20"/>
        <v>546</v>
      </c>
      <c r="H336" s="19" t="str">
        <f t="shared" si="21"/>
        <v>90+</v>
      </c>
      <c r="I336" s="19">
        <f t="shared" si="22"/>
        <v>0</v>
      </c>
      <c r="J336" s="20">
        <f t="shared" si="23"/>
        <v>45474</v>
      </c>
    </row>
    <row r="337" spans="1:10">
      <c r="A337" t="s">
        <v>3008</v>
      </c>
      <c r="B337" t="s">
        <v>636</v>
      </c>
      <c r="C337" s="1">
        <v>45624</v>
      </c>
      <c r="D337" s="7">
        <v>45654</v>
      </c>
      <c r="E337">
        <v>17426.759999999998</v>
      </c>
      <c r="F337">
        <v>17426.759999999998</v>
      </c>
      <c r="G337" s="19">
        <f t="shared" si="20"/>
        <v>404</v>
      </c>
      <c r="H337" s="19" t="str">
        <f t="shared" si="21"/>
        <v>90+</v>
      </c>
      <c r="I337" s="19">
        <f t="shared" si="22"/>
        <v>0</v>
      </c>
      <c r="J337" s="20">
        <f t="shared" si="23"/>
        <v>45597</v>
      </c>
    </row>
    <row r="338" spans="1:10">
      <c r="A338" t="s">
        <v>3074</v>
      </c>
      <c r="B338" t="s">
        <v>636</v>
      </c>
      <c r="C338" s="1">
        <v>45705</v>
      </c>
      <c r="D338" s="7">
        <v>45735</v>
      </c>
      <c r="E338">
        <v>162510.45000000001</v>
      </c>
      <c r="F338">
        <v>162510.45000000001</v>
      </c>
      <c r="G338" s="19">
        <f t="shared" si="20"/>
        <v>323</v>
      </c>
      <c r="H338" s="19" t="str">
        <f t="shared" si="21"/>
        <v>90+</v>
      </c>
      <c r="I338" s="19">
        <f t="shared" si="22"/>
        <v>0</v>
      </c>
      <c r="J338" s="20">
        <f t="shared" si="23"/>
        <v>45689</v>
      </c>
    </row>
    <row r="339" spans="1:10">
      <c r="A339" t="s">
        <v>1559</v>
      </c>
      <c r="B339" t="s">
        <v>1108</v>
      </c>
      <c r="C339" s="1">
        <v>45642</v>
      </c>
      <c r="D339" s="7">
        <v>45672</v>
      </c>
      <c r="E339">
        <v>193239.41</v>
      </c>
      <c r="F339">
        <v>66906.64</v>
      </c>
      <c r="G339" s="19">
        <f t="shared" si="20"/>
        <v>386</v>
      </c>
      <c r="H339" s="19" t="str">
        <f t="shared" si="21"/>
        <v>90+</v>
      </c>
      <c r="I339" s="19">
        <f t="shared" si="22"/>
        <v>126332.77</v>
      </c>
      <c r="J339" s="20">
        <f t="shared" si="23"/>
        <v>45627</v>
      </c>
    </row>
    <row r="340" spans="1:10">
      <c r="A340" t="s">
        <v>393</v>
      </c>
      <c r="B340" t="s">
        <v>1108</v>
      </c>
      <c r="C340" s="1">
        <v>45467</v>
      </c>
      <c r="D340" s="7">
        <v>45497</v>
      </c>
      <c r="E340">
        <v>84947.7</v>
      </c>
      <c r="F340">
        <v>59407.81</v>
      </c>
      <c r="G340" s="19">
        <f t="shared" si="20"/>
        <v>561</v>
      </c>
      <c r="H340" s="19" t="str">
        <f t="shared" si="21"/>
        <v>90+</v>
      </c>
      <c r="I340" s="19">
        <f t="shared" si="22"/>
        <v>25539.89</v>
      </c>
      <c r="J340" s="20">
        <f t="shared" si="23"/>
        <v>45444</v>
      </c>
    </row>
    <row r="341" spans="1:10">
      <c r="A341" t="s">
        <v>1839</v>
      </c>
      <c r="B341" t="s">
        <v>1108</v>
      </c>
      <c r="C341" s="1">
        <v>45417</v>
      </c>
      <c r="D341" s="7">
        <v>45447</v>
      </c>
      <c r="E341">
        <v>21936.83</v>
      </c>
      <c r="F341">
        <v>16124.69</v>
      </c>
      <c r="G341" s="19">
        <f t="shared" si="20"/>
        <v>611</v>
      </c>
      <c r="H341" s="19" t="str">
        <f t="shared" si="21"/>
        <v>90+</v>
      </c>
      <c r="I341" s="19">
        <f t="shared" si="22"/>
        <v>5812.1400000000012</v>
      </c>
      <c r="J341" s="20">
        <f t="shared" si="23"/>
        <v>45413</v>
      </c>
    </row>
    <row r="342" spans="1:10">
      <c r="A342" t="s">
        <v>998</v>
      </c>
      <c r="B342" t="s">
        <v>1108</v>
      </c>
      <c r="C342" s="1">
        <v>45348</v>
      </c>
      <c r="D342" s="7">
        <v>45378</v>
      </c>
      <c r="E342">
        <v>197816.77</v>
      </c>
      <c r="F342">
        <v>197816.77</v>
      </c>
      <c r="G342" s="19">
        <f t="shared" si="20"/>
        <v>680</v>
      </c>
      <c r="H342" s="19" t="str">
        <f t="shared" si="21"/>
        <v>90+</v>
      </c>
      <c r="I342" s="19">
        <f t="shared" si="22"/>
        <v>0</v>
      </c>
      <c r="J342" s="20">
        <f t="shared" si="23"/>
        <v>45323</v>
      </c>
    </row>
    <row r="343" spans="1:10">
      <c r="A343" t="s">
        <v>1103</v>
      </c>
      <c r="B343" t="s">
        <v>1108</v>
      </c>
      <c r="C343" s="1">
        <v>45701</v>
      </c>
      <c r="D343" s="7">
        <v>45731</v>
      </c>
      <c r="E343">
        <v>119584.21</v>
      </c>
      <c r="F343">
        <v>119584.21</v>
      </c>
      <c r="G343" s="19">
        <f t="shared" si="20"/>
        <v>327</v>
      </c>
      <c r="H343" s="19" t="str">
        <f t="shared" si="21"/>
        <v>90+</v>
      </c>
      <c r="I343" s="19">
        <f t="shared" si="22"/>
        <v>0</v>
      </c>
      <c r="J343" s="20">
        <f t="shared" si="23"/>
        <v>45689</v>
      </c>
    </row>
    <row r="344" spans="1:10">
      <c r="A344" t="s">
        <v>1382</v>
      </c>
      <c r="B344" t="s">
        <v>1108</v>
      </c>
      <c r="C344" s="1">
        <v>45656</v>
      </c>
      <c r="D344" s="7">
        <v>45686</v>
      </c>
      <c r="E344">
        <v>116946.4</v>
      </c>
      <c r="F344">
        <v>116946.4</v>
      </c>
      <c r="G344" s="19">
        <f t="shared" si="20"/>
        <v>372</v>
      </c>
      <c r="H344" s="19" t="str">
        <f t="shared" si="21"/>
        <v>90+</v>
      </c>
      <c r="I344" s="19">
        <f t="shared" si="22"/>
        <v>0</v>
      </c>
      <c r="J344" s="20">
        <f t="shared" si="23"/>
        <v>45627</v>
      </c>
    </row>
    <row r="345" spans="1:10">
      <c r="A345" t="s">
        <v>1386</v>
      </c>
      <c r="B345" t="s">
        <v>1108</v>
      </c>
      <c r="C345" s="1">
        <v>45438</v>
      </c>
      <c r="D345" s="7">
        <v>45468</v>
      </c>
      <c r="E345">
        <v>40006.06</v>
      </c>
      <c r="F345">
        <v>40006.06</v>
      </c>
      <c r="G345" s="19">
        <f t="shared" si="20"/>
        <v>590</v>
      </c>
      <c r="H345" s="19" t="str">
        <f t="shared" si="21"/>
        <v>90+</v>
      </c>
      <c r="I345" s="19">
        <f t="shared" si="22"/>
        <v>0</v>
      </c>
      <c r="J345" s="20">
        <f t="shared" si="23"/>
        <v>45413</v>
      </c>
    </row>
    <row r="346" spans="1:10">
      <c r="A346" t="s">
        <v>1578</v>
      </c>
      <c r="B346" t="s">
        <v>1108</v>
      </c>
      <c r="C346" s="1">
        <v>45760</v>
      </c>
      <c r="D346" s="7">
        <v>45790</v>
      </c>
      <c r="E346">
        <v>102909.52</v>
      </c>
      <c r="F346">
        <v>102909.52</v>
      </c>
      <c r="G346" s="19">
        <f t="shared" si="20"/>
        <v>268</v>
      </c>
      <c r="H346" s="19" t="str">
        <f t="shared" si="21"/>
        <v>90+</v>
      </c>
      <c r="I346" s="19">
        <f t="shared" si="22"/>
        <v>0</v>
      </c>
      <c r="J346" s="20">
        <f t="shared" si="23"/>
        <v>45748</v>
      </c>
    </row>
    <row r="347" spans="1:10">
      <c r="A347" t="s">
        <v>2185</v>
      </c>
      <c r="B347" t="s">
        <v>1108</v>
      </c>
      <c r="C347" s="1">
        <v>45475</v>
      </c>
      <c r="D347" s="7">
        <v>45505</v>
      </c>
      <c r="E347">
        <v>52703.3</v>
      </c>
      <c r="F347">
        <v>52703.3</v>
      </c>
      <c r="G347" s="19">
        <f t="shared" si="20"/>
        <v>553</v>
      </c>
      <c r="H347" s="19" t="str">
        <f t="shared" si="21"/>
        <v>90+</v>
      </c>
      <c r="I347" s="19">
        <f t="shared" si="22"/>
        <v>0</v>
      </c>
      <c r="J347" s="20">
        <f t="shared" si="23"/>
        <v>45474</v>
      </c>
    </row>
    <row r="348" spans="1:10">
      <c r="A348" t="s">
        <v>2290</v>
      </c>
      <c r="B348" t="s">
        <v>1108</v>
      </c>
      <c r="C348" s="1">
        <v>45909</v>
      </c>
      <c r="D348" s="7">
        <v>45939</v>
      </c>
      <c r="E348">
        <v>162861.34</v>
      </c>
      <c r="F348">
        <v>162861.34</v>
      </c>
      <c r="G348" s="19">
        <f t="shared" si="20"/>
        <v>119</v>
      </c>
      <c r="H348" s="19" t="str">
        <f t="shared" si="21"/>
        <v>90+</v>
      </c>
      <c r="I348" s="19">
        <f t="shared" si="22"/>
        <v>0</v>
      </c>
      <c r="J348" s="20">
        <f t="shared" si="23"/>
        <v>45901</v>
      </c>
    </row>
    <row r="349" spans="1:10">
      <c r="A349" t="s">
        <v>2721</v>
      </c>
      <c r="B349" t="s">
        <v>1108</v>
      </c>
      <c r="C349" s="1">
        <v>45748</v>
      </c>
      <c r="D349" s="7">
        <v>45778</v>
      </c>
      <c r="E349">
        <v>188624.18</v>
      </c>
      <c r="F349">
        <v>188624.18</v>
      </c>
      <c r="G349" s="19">
        <f t="shared" si="20"/>
        <v>280</v>
      </c>
      <c r="H349" s="19" t="str">
        <f t="shared" si="21"/>
        <v>90+</v>
      </c>
      <c r="I349" s="19">
        <f t="shared" si="22"/>
        <v>0</v>
      </c>
      <c r="J349" s="20">
        <f t="shared" si="23"/>
        <v>45748</v>
      </c>
    </row>
    <row r="350" spans="1:10">
      <c r="A350" t="s">
        <v>2391</v>
      </c>
      <c r="B350" t="s">
        <v>799</v>
      </c>
      <c r="C350" s="1">
        <v>45969</v>
      </c>
      <c r="D350" s="7">
        <v>45999</v>
      </c>
      <c r="E350">
        <v>73559.81</v>
      </c>
      <c r="F350">
        <v>48273.61</v>
      </c>
      <c r="G350" s="19">
        <f t="shared" si="20"/>
        <v>59</v>
      </c>
      <c r="H350" s="19" t="str">
        <f t="shared" si="21"/>
        <v>31-60</v>
      </c>
      <c r="I350" s="19">
        <f t="shared" si="22"/>
        <v>25286.199999999997</v>
      </c>
      <c r="J350" s="20">
        <f t="shared" si="23"/>
        <v>45962</v>
      </c>
    </row>
    <row r="351" spans="1:10">
      <c r="A351" t="s">
        <v>981</v>
      </c>
      <c r="B351" t="s">
        <v>799</v>
      </c>
      <c r="C351" s="1">
        <v>45957</v>
      </c>
      <c r="D351" s="7">
        <v>45987</v>
      </c>
      <c r="E351">
        <v>36654.94</v>
      </c>
      <c r="F351">
        <v>14993.69</v>
      </c>
      <c r="G351" s="19">
        <f t="shared" si="20"/>
        <v>71</v>
      </c>
      <c r="H351" s="19" t="str">
        <f t="shared" si="21"/>
        <v>61-90</v>
      </c>
      <c r="I351" s="19">
        <f t="shared" si="22"/>
        <v>21661.25</v>
      </c>
      <c r="J351" s="20">
        <f t="shared" si="23"/>
        <v>45931</v>
      </c>
    </row>
    <row r="352" spans="1:10">
      <c r="A352" t="s">
        <v>784</v>
      </c>
      <c r="B352" t="s">
        <v>799</v>
      </c>
      <c r="C352" s="1">
        <v>45487</v>
      </c>
      <c r="D352" s="7">
        <v>45517</v>
      </c>
      <c r="E352">
        <v>179936.64000000001</v>
      </c>
      <c r="F352">
        <v>179936.64000000001</v>
      </c>
      <c r="G352" s="19">
        <f t="shared" si="20"/>
        <v>541</v>
      </c>
      <c r="H352" s="19" t="str">
        <f t="shared" si="21"/>
        <v>90+</v>
      </c>
      <c r="I352" s="19">
        <f t="shared" si="22"/>
        <v>0</v>
      </c>
      <c r="J352" s="20">
        <f t="shared" si="23"/>
        <v>45474</v>
      </c>
    </row>
    <row r="353" spans="1:10">
      <c r="A353" t="s">
        <v>899</v>
      </c>
      <c r="B353" t="s">
        <v>799</v>
      </c>
      <c r="C353" s="1">
        <v>45838</v>
      </c>
      <c r="D353" s="7">
        <v>45868</v>
      </c>
      <c r="E353">
        <v>160481.51999999999</v>
      </c>
      <c r="F353">
        <v>160481.51999999999</v>
      </c>
      <c r="G353" s="19">
        <f t="shared" si="20"/>
        <v>190</v>
      </c>
      <c r="H353" s="19" t="str">
        <f t="shared" si="21"/>
        <v>90+</v>
      </c>
      <c r="I353" s="19">
        <f t="shared" si="22"/>
        <v>0</v>
      </c>
      <c r="J353" s="20">
        <f t="shared" si="23"/>
        <v>45809</v>
      </c>
    </row>
    <row r="354" spans="1:10">
      <c r="A354" t="s">
        <v>986</v>
      </c>
      <c r="B354" t="s">
        <v>799</v>
      </c>
      <c r="C354" s="1">
        <v>45549</v>
      </c>
      <c r="D354" s="7">
        <v>45579</v>
      </c>
      <c r="E354">
        <v>31217.97</v>
      </c>
      <c r="F354">
        <v>31217.97</v>
      </c>
      <c r="G354" s="19">
        <f t="shared" si="20"/>
        <v>479</v>
      </c>
      <c r="H354" s="19" t="str">
        <f t="shared" si="21"/>
        <v>90+</v>
      </c>
      <c r="I354" s="19">
        <f t="shared" si="22"/>
        <v>0</v>
      </c>
      <c r="J354" s="20">
        <f t="shared" si="23"/>
        <v>45536</v>
      </c>
    </row>
    <row r="355" spans="1:10">
      <c r="A355" t="s">
        <v>992</v>
      </c>
      <c r="B355" t="s">
        <v>799</v>
      </c>
      <c r="C355" s="1">
        <v>45303</v>
      </c>
      <c r="D355" s="7">
        <v>45333</v>
      </c>
      <c r="E355">
        <v>110300.05</v>
      </c>
      <c r="F355">
        <v>110300.05</v>
      </c>
      <c r="G355" s="19">
        <f t="shared" si="20"/>
        <v>725</v>
      </c>
      <c r="H355" s="19" t="str">
        <f t="shared" si="21"/>
        <v>90+</v>
      </c>
      <c r="I355" s="19">
        <f t="shared" si="22"/>
        <v>0</v>
      </c>
      <c r="J355" s="20">
        <f t="shared" si="23"/>
        <v>45292</v>
      </c>
    </row>
    <row r="356" spans="1:10">
      <c r="A356" t="s">
        <v>1335</v>
      </c>
      <c r="B356" t="s">
        <v>799</v>
      </c>
      <c r="C356" s="1">
        <v>45813</v>
      </c>
      <c r="D356" s="7">
        <v>45843</v>
      </c>
      <c r="E356">
        <v>72061.5</v>
      </c>
      <c r="F356">
        <v>72061.5</v>
      </c>
      <c r="G356" s="19">
        <f t="shared" si="20"/>
        <v>215</v>
      </c>
      <c r="H356" s="19" t="str">
        <f t="shared" si="21"/>
        <v>90+</v>
      </c>
      <c r="I356" s="19">
        <f t="shared" si="22"/>
        <v>0</v>
      </c>
      <c r="J356" s="20">
        <f t="shared" si="23"/>
        <v>45809</v>
      </c>
    </row>
    <row r="357" spans="1:10">
      <c r="A357" t="s">
        <v>2226</v>
      </c>
      <c r="B357" t="s">
        <v>799</v>
      </c>
      <c r="C357" s="1">
        <v>46004</v>
      </c>
      <c r="D357" s="7">
        <v>46034</v>
      </c>
      <c r="E357">
        <v>83071.88</v>
      </c>
      <c r="F357">
        <v>83071.88</v>
      </c>
      <c r="G357" s="19">
        <f t="shared" si="20"/>
        <v>24</v>
      </c>
      <c r="H357" s="19" t="str">
        <f t="shared" si="21"/>
        <v>0-30</v>
      </c>
      <c r="I357" s="19">
        <f t="shared" si="22"/>
        <v>0</v>
      </c>
      <c r="J357" s="20">
        <f t="shared" si="23"/>
        <v>45992</v>
      </c>
    </row>
    <row r="358" spans="1:10">
      <c r="A358" t="s">
        <v>2378</v>
      </c>
      <c r="B358" t="s">
        <v>799</v>
      </c>
      <c r="C358" s="1">
        <v>45402</v>
      </c>
      <c r="D358" s="7">
        <v>45432</v>
      </c>
      <c r="E358">
        <v>14832.79</v>
      </c>
      <c r="F358">
        <v>14832.79</v>
      </c>
      <c r="G358" s="19">
        <f t="shared" si="20"/>
        <v>626</v>
      </c>
      <c r="H358" s="19" t="str">
        <f t="shared" si="21"/>
        <v>90+</v>
      </c>
      <c r="I358" s="19">
        <f t="shared" si="22"/>
        <v>0</v>
      </c>
      <c r="J358" s="20">
        <f t="shared" si="23"/>
        <v>45383</v>
      </c>
    </row>
    <row r="359" spans="1:10">
      <c r="A359" t="s">
        <v>2689</v>
      </c>
      <c r="B359" t="s">
        <v>799</v>
      </c>
      <c r="C359" s="1">
        <v>45797</v>
      </c>
      <c r="D359" s="7">
        <v>45827</v>
      </c>
      <c r="E359">
        <v>62292.160000000003</v>
      </c>
      <c r="F359">
        <v>62292.160000000003</v>
      </c>
      <c r="G359" s="19">
        <f t="shared" si="20"/>
        <v>231</v>
      </c>
      <c r="H359" s="19" t="str">
        <f t="shared" si="21"/>
        <v>90+</v>
      </c>
      <c r="I359" s="19">
        <f t="shared" si="22"/>
        <v>0</v>
      </c>
      <c r="J359" s="20">
        <f t="shared" si="23"/>
        <v>45778</v>
      </c>
    </row>
    <row r="360" spans="1:10">
      <c r="A360" t="s">
        <v>2737</v>
      </c>
      <c r="B360" t="s">
        <v>799</v>
      </c>
      <c r="C360" s="1">
        <v>45476</v>
      </c>
      <c r="D360" s="7">
        <v>45506</v>
      </c>
      <c r="E360">
        <v>36867.82</v>
      </c>
      <c r="F360">
        <v>36867.82</v>
      </c>
      <c r="G360" s="19">
        <f t="shared" si="20"/>
        <v>552</v>
      </c>
      <c r="H360" s="19" t="str">
        <f t="shared" si="21"/>
        <v>90+</v>
      </c>
      <c r="I360" s="19">
        <f t="shared" si="22"/>
        <v>0</v>
      </c>
      <c r="J360" s="20">
        <f t="shared" si="23"/>
        <v>45474</v>
      </c>
    </row>
    <row r="361" spans="1:10">
      <c r="A361" t="s">
        <v>2847</v>
      </c>
      <c r="B361" t="s">
        <v>799</v>
      </c>
      <c r="C361" s="1">
        <v>45483</v>
      </c>
      <c r="D361" s="7">
        <v>45513</v>
      </c>
      <c r="E361">
        <v>168715.08</v>
      </c>
      <c r="F361">
        <v>168715.08</v>
      </c>
      <c r="G361" s="19">
        <f t="shared" si="20"/>
        <v>545</v>
      </c>
      <c r="H361" s="19" t="str">
        <f t="shared" si="21"/>
        <v>90+</v>
      </c>
      <c r="I361" s="19">
        <f t="shared" si="22"/>
        <v>0</v>
      </c>
      <c r="J361" s="20">
        <f t="shared" si="23"/>
        <v>45474</v>
      </c>
    </row>
    <row r="362" spans="1:10">
      <c r="A362" t="s">
        <v>3213</v>
      </c>
      <c r="B362" t="s">
        <v>799</v>
      </c>
      <c r="C362" s="1">
        <v>45338</v>
      </c>
      <c r="D362" s="7">
        <v>45368</v>
      </c>
      <c r="E362">
        <v>163411.5</v>
      </c>
      <c r="F362">
        <v>163411.5</v>
      </c>
      <c r="G362" s="19">
        <f t="shared" si="20"/>
        <v>690</v>
      </c>
      <c r="H362" s="19" t="str">
        <f t="shared" si="21"/>
        <v>90+</v>
      </c>
      <c r="I362" s="19">
        <f t="shared" si="22"/>
        <v>0</v>
      </c>
      <c r="J362" s="20">
        <f t="shared" si="23"/>
        <v>45323</v>
      </c>
    </row>
    <row r="363" spans="1:10">
      <c r="A363" t="s">
        <v>3294</v>
      </c>
      <c r="B363" t="s">
        <v>799</v>
      </c>
      <c r="C363" s="1">
        <v>45873</v>
      </c>
      <c r="D363" s="7">
        <v>45903</v>
      </c>
      <c r="E363">
        <v>110595.68</v>
      </c>
      <c r="F363">
        <v>110595.68</v>
      </c>
      <c r="G363" s="19">
        <f t="shared" si="20"/>
        <v>155</v>
      </c>
      <c r="H363" s="19" t="str">
        <f t="shared" si="21"/>
        <v>90+</v>
      </c>
      <c r="I363" s="19">
        <f t="shared" si="22"/>
        <v>0</v>
      </c>
      <c r="J363" s="20">
        <f t="shared" si="23"/>
        <v>45870</v>
      </c>
    </row>
    <row r="364" spans="1:10">
      <c r="A364" t="s">
        <v>558</v>
      </c>
      <c r="B364" t="s">
        <v>592</v>
      </c>
      <c r="C364" s="1">
        <v>45930</v>
      </c>
      <c r="D364" s="7">
        <v>45960</v>
      </c>
      <c r="E364">
        <v>185663.85</v>
      </c>
      <c r="F364">
        <v>105801.28</v>
      </c>
      <c r="G364" s="19">
        <f t="shared" si="20"/>
        <v>98</v>
      </c>
      <c r="H364" s="19" t="str">
        <f t="shared" si="21"/>
        <v>90+</v>
      </c>
      <c r="I364" s="19">
        <f t="shared" si="22"/>
        <v>79862.570000000007</v>
      </c>
      <c r="J364" s="20">
        <f t="shared" si="23"/>
        <v>45901</v>
      </c>
    </row>
    <row r="365" spans="1:10">
      <c r="A365" t="s">
        <v>357</v>
      </c>
      <c r="B365" t="s">
        <v>592</v>
      </c>
      <c r="C365" s="1">
        <v>45659</v>
      </c>
      <c r="D365" s="7">
        <v>45689</v>
      </c>
      <c r="E365">
        <v>101328.22</v>
      </c>
      <c r="F365">
        <v>43552.32</v>
      </c>
      <c r="G365" s="19">
        <f t="shared" si="20"/>
        <v>369</v>
      </c>
      <c r="H365" s="19" t="str">
        <f t="shared" si="21"/>
        <v>90+</v>
      </c>
      <c r="I365" s="19">
        <f t="shared" si="22"/>
        <v>57775.9</v>
      </c>
      <c r="J365" s="20">
        <f t="shared" si="23"/>
        <v>45658</v>
      </c>
    </row>
    <row r="366" spans="1:10">
      <c r="A366" t="s">
        <v>3158</v>
      </c>
      <c r="B366" t="s">
        <v>592</v>
      </c>
      <c r="C366" s="1">
        <v>45990</v>
      </c>
      <c r="D366" s="7">
        <v>46020</v>
      </c>
      <c r="E366">
        <v>29254.25</v>
      </c>
      <c r="F366">
        <v>10955.69</v>
      </c>
      <c r="G366" s="19">
        <f t="shared" si="20"/>
        <v>38</v>
      </c>
      <c r="H366" s="19" t="str">
        <f t="shared" si="21"/>
        <v>31-60</v>
      </c>
      <c r="I366" s="19">
        <f t="shared" si="22"/>
        <v>18298.559999999998</v>
      </c>
      <c r="J366" s="20">
        <f t="shared" si="23"/>
        <v>45962</v>
      </c>
    </row>
    <row r="367" spans="1:10">
      <c r="A367" t="s">
        <v>1416</v>
      </c>
      <c r="B367" t="s">
        <v>592</v>
      </c>
      <c r="C367" s="1">
        <v>45776</v>
      </c>
      <c r="D367" s="7">
        <v>45806</v>
      </c>
      <c r="E367">
        <v>33389.81</v>
      </c>
      <c r="F367">
        <v>17734.48</v>
      </c>
      <c r="G367" s="19">
        <f t="shared" si="20"/>
        <v>252</v>
      </c>
      <c r="H367" s="19" t="str">
        <f t="shared" si="21"/>
        <v>90+</v>
      </c>
      <c r="I367" s="19">
        <f t="shared" si="22"/>
        <v>15655.329999999998</v>
      </c>
      <c r="J367" s="20">
        <f t="shared" si="23"/>
        <v>45748</v>
      </c>
    </row>
    <row r="368" spans="1:10">
      <c r="A368" t="s">
        <v>2384</v>
      </c>
      <c r="B368" t="s">
        <v>592</v>
      </c>
      <c r="C368" s="1">
        <v>45618</v>
      </c>
      <c r="D368" s="7">
        <v>45648</v>
      </c>
      <c r="E368">
        <v>14274.65</v>
      </c>
      <c r="F368">
        <v>8657.08</v>
      </c>
      <c r="G368" s="19">
        <f t="shared" si="20"/>
        <v>410</v>
      </c>
      <c r="H368" s="19" t="str">
        <f t="shared" si="21"/>
        <v>90+</v>
      </c>
      <c r="I368" s="19">
        <f t="shared" si="22"/>
        <v>5617.57</v>
      </c>
      <c r="J368" s="20">
        <f t="shared" si="23"/>
        <v>45597</v>
      </c>
    </row>
    <row r="369" spans="1:10">
      <c r="A369" t="s">
        <v>127</v>
      </c>
      <c r="B369" t="s">
        <v>592</v>
      </c>
      <c r="C369" s="1">
        <v>45736</v>
      </c>
      <c r="D369" s="7">
        <v>45766</v>
      </c>
      <c r="E369">
        <v>44355.15</v>
      </c>
      <c r="F369">
        <v>44355.15</v>
      </c>
      <c r="G369" s="19">
        <f t="shared" si="20"/>
        <v>292</v>
      </c>
      <c r="H369" s="19" t="str">
        <f t="shared" si="21"/>
        <v>90+</v>
      </c>
      <c r="I369" s="19">
        <f t="shared" si="22"/>
        <v>0</v>
      </c>
      <c r="J369" s="20">
        <f t="shared" si="23"/>
        <v>45717</v>
      </c>
    </row>
    <row r="370" spans="1:10">
      <c r="A370" t="s">
        <v>534</v>
      </c>
      <c r="B370" t="s">
        <v>592</v>
      </c>
      <c r="C370" s="1">
        <v>45478</v>
      </c>
      <c r="D370" s="7">
        <v>45508</v>
      </c>
      <c r="E370">
        <v>76312.63</v>
      </c>
      <c r="F370">
        <v>76312.63</v>
      </c>
      <c r="G370" s="19">
        <f t="shared" si="20"/>
        <v>550</v>
      </c>
      <c r="H370" s="19" t="str">
        <f t="shared" si="21"/>
        <v>90+</v>
      </c>
      <c r="I370" s="19">
        <f t="shared" si="22"/>
        <v>0</v>
      </c>
      <c r="J370" s="20">
        <f t="shared" si="23"/>
        <v>45474</v>
      </c>
    </row>
    <row r="371" spans="1:10">
      <c r="A371" t="s">
        <v>958</v>
      </c>
      <c r="B371" t="s">
        <v>592</v>
      </c>
      <c r="C371" s="1">
        <v>45632</v>
      </c>
      <c r="D371" s="7">
        <v>45662</v>
      </c>
      <c r="E371">
        <v>192724.17</v>
      </c>
      <c r="F371">
        <v>192724.17</v>
      </c>
      <c r="G371" s="19">
        <f t="shared" si="20"/>
        <v>396</v>
      </c>
      <c r="H371" s="19" t="str">
        <f t="shared" si="21"/>
        <v>90+</v>
      </c>
      <c r="I371" s="19">
        <f t="shared" si="22"/>
        <v>0</v>
      </c>
      <c r="J371" s="20">
        <f t="shared" si="23"/>
        <v>45627</v>
      </c>
    </row>
    <row r="372" spans="1:10">
      <c r="A372" t="s">
        <v>1110</v>
      </c>
      <c r="B372" t="s">
        <v>592</v>
      </c>
      <c r="C372" s="1">
        <v>45660</v>
      </c>
      <c r="D372" s="7">
        <v>45690</v>
      </c>
      <c r="E372">
        <v>62231.08</v>
      </c>
      <c r="F372">
        <v>62231.08</v>
      </c>
      <c r="G372" s="19">
        <f t="shared" si="20"/>
        <v>368</v>
      </c>
      <c r="H372" s="19" t="str">
        <f t="shared" si="21"/>
        <v>90+</v>
      </c>
      <c r="I372" s="19">
        <f t="shared" si="22"/>
        <v>0</v>
      </c>
      <c r="J372" s="20">
        <f t="shared" si="23"/>
        <v>45658</v>
      </c>
    </row>
    <row r="373" spans="1:10">
      <c r="A373" t="s">
        <v>1191</v>
      </c>
      <c r="B373" t="s">
        <v>592</v>
      </c>
      <c r="C373" s="1">
        <v>45884</v>
      </c>
      <c r="D373" s="7">
        <v>45914</v>
      </c>
      <c r="E373">
        <v>21494.51</v>
      </c>
      <c r="F373">
        <v>21494.51</v>
      </c>
      <c r="G373" s="19">
        <f t="shared" si="20"/>
        <v>144</v>
      </c>
      <c r="H373" s="19" t="str">
        <f t="shared" si="21"/>
        <v>90+</v>
      </c>
      <c r="I373" s="19">
        <f t="shared" si="22"/>
        <v>0</v>
      </c>
      <c r="J373" s="20">
        <f t="shared" si="23"/>
        <v>45870</v>
      </c>
    </row>
    <row r="374" spans="1:10">
      <c r="A374" t="s">
        <v>1195</v>
      </c>
      <c r="B374" t="s">
        <v>592</v>
      </c>
      <c r="C374" s="1">
        <v>45760</v>
      </c>
      <c r="D374" s="7">
        <v>45790</v>
      </c>
      <c r="E374">
        <v>11045.83</v>
      </c>
      <c r="F374">
        <v>11045.83</v>
      </c>
      <c r="G374" s="19">
        <f t="shared" si="20"/>
        <v>268</v>
      </c>
      <c r="H374" s="19" t="str">
        <f t="shared" si="21"/>
        <v>90+</v>
      </c>
      <c r="I374" s="19">
        <f t="shared" si="22"/>
        <v>0</v>
      </c>
      <c r="J374" s="20">
        <f t="shared" si="23"/>
        <v>45748</v>
      </c>
    </row>
    <row r="375" spans="1:10">
      <c r="A375" t="s">
        <v>1802</v>
      </c>
      <c r="B375" t="s">
        <v>592</v>
      </c>
      <c r="C375" s="1">
        <v>45314</v>
      </c>
      <c r="D375" s="7">
        <v>45344</v>
      </c>
      <c r="E375">
        <v>84477.56</v>
      </c>
      <c r="F375">
        <v>84477.56</v>
      </c>
      <c r="G375" s="19">
        <f t="shared" si="20"/>
        <v>714</v>
      </c>
      <c r="H375" s="19" t="str">
        <f t="shared" si="21"/>
        <v>90+</v>
      </c>
      <c r="I375" s="19">
        <f t="shared" si="22"/>
        <v>0</v>
      </c>
      <c r="J375" s="20">
        <f t="shared" si="23"/>
        <v>45292</v>
      </c>
    </row>
    <row r="376" spans="1:10">
      <c r="A376" t="s">
        <v>2446</v>
      </c>
      <c r="B376" t="s">
        <v>592</v>
      </c>
      <c r="C376" s="1">
        <v>45400</v>
      </c>
      <c r="D376" s="7">
        <v>45430</v>
      </c>
      <c r="E376">
        <v>178695.92</v>
      </c>
      <c r="F376">
        <v>178695.92</v>
      </c>
      <c r="G376" s="19">
        <f t="shared" si="20"/>
        <v>628</v>
      </c>
      <c r="H376" s="19" t="str">
        <f t="shared" si="21"/>
        <v>90+</v>
      </c>
      <c r="I376" s="19">
        <f t="shared" si="22"/>
        <v>0</v>
      </c>
      <c r="J376" s="20">
        <f t="shared" si="23"/>
        <v>45383</v>
      </c>
    </row>
    <row r="377" spans="1:10">
      <c r="A377" t="s">
        <v>2764</v>
      </c>
      <c r="B377" t="s">
        <v>592</v>
      </c>
      <c r="C377" s="1">
        <v>45292</v>
      </c>
      <c r="D377" s="7">
        <v>45322</v>
      </c>
      <c r="E377">
        <v>108359.3</v>
      </c>
      <c r="F377">
        <v>108359.3</v>
      </c>
      <c r="G377" s="19">
        <f t="shared" si="20"/>
        <v>736</v>
      </c>
      <c r="H377" s="19" t="str">
        <f t="shared" si="21"/>
        <v>90+</v>
      </c>
      <c r="I377" s="19">
        <f t="shared" si="22"/>
        <v>0</v>
      </c>
      <c r="J377" s="20">
        <f t="shared" si="23"/>
        <v>45292</v>
      </c>
    </row>
    <row r="378" spans="1:10">
      <c r="A378" t="s">
        <v>2804</v>
      </c>
      <c r="B378" t="s">
        <v>592</v>
      </c>
      <c r="C378" s="1">
        <v>45851</v>
      </c>
      <c r="D378" s="7">
        <v>45881</v>
      </c>
      <c r="E378">
        <v>131185.32999999999</v>
      </c>
      <c r="F378">
        <v>131185.32999999999</v>
      </c>
      <c r="G378" s="19">
        <f t="shared" si="20"/>
        <v>177</v>
      </c>
      <c r="H378" s="19" t="str">
        <f t="shared" si="21"/>
        <v>90+</v>
      </c>
      <c r="I378" s="19">
        <f t="shared" si="22"/>
        <v>0</v>
      </c>
      <c r="J378" s="20">
        <f t="shared" si="23"/>
        <v>45839</v>
      </c>
    </row>
    <row r="379" spans="1:10">
      <c r="A379" t="s">
        <v>3073</v>
      </c>
      <c r="B379" t="s">
        <v>592</v>
      </c>
      <c r="C379" s="1">
        <v>45508</v>
      </c>
      <c r="D379" s="7">
        <v>45538</v>
      </c>
      <c r="E379">
        <v>188382.4</v>
      </c>
      <c r="F379">
        <v>188382.4</v>
      </c>
      <c r="G379" s="19">
        <f t="shared" si="20"/>
        <v>520</v>
      </c>
      <c r="H379" s="19" t="str">
        <f t="shared" si="21"/>
        <v>90+</v>
      </c>
      <c r="I379" s="19">
        <f t="shared" si="22"/>
        <v>0</v>
      </c>
      <c r="J379" s="20">
        <f t="shared" si="23"/>
        <v>45505</v>
      </c>
    </row>
    <row r="380" spans="1:10">
      <c r="A380" t="s">
        <v>2304</v>
      </c>
      <c r="B380" t="s">
        <v>260</v>
      </c>
      <c r="C380" s="1">
        <v>45857</v>
      </c>
      <c r="D380" s="7">
        <v>45887</v>
      </c>
      <c r="E380">
        <v>85191.85</v>
      </c>
      <c r="F380">
        <v>42968.93</v>
      </c>
      <c r="G380" s="19">
        <f t="shared" si="20"/>
        <v>171</v>
      </c>
      <c r="H380" s="19" t="str">
        <f t="shared" si="21"/>
        <v>90+</v>
      </c>
      <c r="I380" s="19">
        <f t="shared" si="22"/>
        <v>42222.920000000006</v>
      </c>
      <c r="J380" s="20">
        <f t="shared" si="23"/>
        <v>45839</v>
      </c>
    </row>
    <row r="381" spans="1:10">
      <c r="A381" t="s">
        <v>64</v>
      </c>
      <c r="B381" t="s">
        <v>260</v>
      </c>
      <c r="C381" s="1">
        <v>45795</v>
      </c>
      <c r="D381" s="7">
        <v>45825</v>
      </c>
      <c r="E381">
        <v>60825.33</v>
      </c>
      <c r="F381">
        <v>60825.33</v>
      </c>
      <c r="G381" s="19">
        <f t="shared" si="20"/>
        <v>233</v>
      </c>
      <c r="H381" s="19" t="str">
        <f t="shared" si="21"/>
        <v>90+</v>
      </c>
      <c r="I381" s="19">
        <f t="shared" si="22"/>
        <v>0</v>
      </c>
      <c r="J381" s="20">
        <f t="shared" si="23"/>
        <v>45778</v>
      </c>
    </row>
    <row r="382" spans="1:10">
      <c r="A382" t="s">
        <v>816</v>
      </c>
      <c r="B382" t="s">
        <v>260</v>
      </c>
      <c r="C382" s="1">
        <v>45484</v>
      </c>
      <c r="D382" s="7">
        <v>45514</v>
      </c>
      <c r="E382">
        <v>39369.43</v>
      </c>
      <c r="F382">
        <v>39369.43</v>
      </c>
      <c r="G382" s="19">
        <f t="shared" si="20"/>
        <v>544</v>
      </c>
      <c r="H382" s="19" t="str">
        <f t="shared" si="21"/>
        <v>90+</v>
      </c>
      <c r="I382" s="19">
        <f t="shared" si="22"/>
        <v>0</v>
      </c>
      <c r="J382" s="20">
        <f t="shared" si="23"/>
        <v>45474</v>
      </c>
    </row>
    <row r="383" spans="1:10">
      <c r="A383" t="s">
        <v>881</v>
      </c>
      <c r="B383" t="s">
        <v>260</v>
      </c>
      <c r="C383" s="1">
        <v>45435</v>
      </c>
      <c r="D383" s="7">
        <v>45465</v>
      </c>
      <c r="E383">
        <v>144699.32999999999</v>
      </c>
      <c r="F383">
        <v>144699.32999999999</v>
      </c>
      <c r="G383" s="19">
        <f t="shared" si="20"/>
        <v>593</v>
      </c>
      <c r="H383" s="19" t="str">
        <f t="shared" si="21"/>
        <v>90+</v>
      </c>
      <c r="I383" s="19">
        <f t="shared" si="22"/>
        <v>0</v>
      </c>
      <c r="J383" s="20">
        <f t="shared" si="23"/>
        <v>45413</v>
      </c>
    </row>
    <row r="384" spans="1:10">
      <c r="A384" t="s">
        <v>1549</v>
      </c>
      <c r="B384" t="s">
        <v>260</v>
      </c>
      <c r="C384" s="1">
        <v>45373</v>
      </c>
      <c r="D384" s="7">
        <v>45403</v>
      </c>
      <c r="E384">
        <v>128659.14</v>
      </c>
      <c r="F384">
        <v>128659.14</v>
      </c>
      <c r="G384" s="19">
        <f t="shared" si="20"/>
        <v>655</v>
      </c>
      <c r="H384" s="19" t="str">
        <f t="shared" si="21"/>
        <v>90+</v>
      </c>
      <c r="I384" s="19">
        <f t="shared" si="22"/>
        <v>0</v>
      </c>
      <c r="J384" s="20">
        <f t="shared" si="23"/>
        <v>45352</v>
      </c>
    </row>
    <row r="385" spans="1:10">
      <c r="A385" t="s">
        <v>1590</v>
      </c>
      <c r="B385" t="s">
        <v>260</v>
      </c>
      <c r="C385" s="1">
        <v>45325</v>
      </c>
      <c r="D385" s="7">
        <v>45355</v>
      </c>
      <c r="E385">
        <v>155906.03</v>
      </c>
      <c r="F385">
        <v>155906.03</v>
      </c>
      <c r="G385" s="19">
        <f t="shared" si="20"/>
        <v>703</v>
      </c>
      <c r="H385" s="19" t="str">
        <f t="shared" si="21"/>
        <v>90+</v>
      </c>
      <c r="I385" s="19">
        <f t="shared" si="22"/>
        <v>0</v>
      </c>
      <c r="J385" s="20">
        <f t="shared" si="23"/>
        <v>45323</v>
      </c>
    </row>
    <row r="386" spans="1:10">
      <c r="A386" t="s">
        <v>2431</v>
      </c>
      <c r="B386" t="s">
        <v>260</v>
      </c>
      <c r="C386" s="1">
        <v>45969</v>
      </c>
      <c r="D386" s="7">
        <v>45999</v>
      </c>
      <c r="E386">
        <v>180126.6</v>
      </c>
      <c r="F386">
        <v>180126.6</v>
      </c>
      <c r="G386" s="19">
        <f t="shared" ref="G386:G449" si="24">DATE(2026, 2, 5)-D386</f>
        <v>59</v>
      </c>
      <c r="H386" s="19" t="str">
        <f t="shared" ref="H386:H449" si="25">_xlfn.IFS(
G386&lt;=30,"0-30",
G386&lt;=60,"31-60",
G386&lt;=90,"61-90",
TRUE,"90+"
)</f>
        <v>31-60</v>
      </c>
      <c r="I386" s="19">
        <f t="shared" ref="I386:I449" si="26">E386-F386</f>
        <v>0</v>
      </c>
      <c r="J386" s="20">
        <f t="shared" ref="J386:J449" si="27">DATE(YEAR(C386),MONTH(C386),1)</f>
        <v>45962</v>
      </c>
    </row>
    <row r="387" spans="1:10">
      <c r="A387" t="s">
        <v>2439</v>
      </c>
      <c r="B387" t="s">
        <v>260</v>
      </c>
      <c r="C387" s="1">
        <v>45537</v>
      </c>
      <c r="D387" s="7">
        <v>45567</v>
      </c>
      <c r="E387">
        <v>119397.22</v>
      </c>
      <c r="F387">
        <v>119397.22</v>
      </c>
      <c r="G387" s="19">
        <f t="shared" si="24"/>
        <v>491</v>
      </c>
      <c r="H387" s="19" t="str">
        <f t="shared" si="25"/>
        <v>90+</v>
      </c>
      <c r="I387" s="19">
        <f t="shared" si="26"/>
        <v>0</v>
      </c>
      <c r="J387" s="20">
        <f t="shared" si="27"/>
        <v>45536</v>
      </c>
    </row>
    <row r="388" spans="1:10">
      <c r="A388" t="s">
        <v>2440</v>
      </c>
      <c r="B388" t="s">
        <v>260</v>
      </c>
      <c r="C388" s="1">
        <v>45418</v>
      </c>
      <c r="D388" s="7">
        <v>45448</v>
      </c>
      <c r="E388">
        <v>129112.19</v>
      </c>
      <c r="F388">
        <v>129112.19</v>
      </c>
      <c r="G388" s="19">
        <f t="shared" si="24"/>
        <v>610</v>
      </c>
      <c r="H388" s="19" t="str">
        <f t="shared" si="25"/>
        <v>90+</v>
      </c>
      <c r="I388" s="19">
        <f t="shared" si="26"/>
        <v>0</v>
      </c>
      <c r="J388" s="20">
        <f t="shared" si="27"/>
        <v>45413</v>
      </c>
    </row>
    <row r="389" spans="1:10">
      <c r="A389" t="s">
        <v>2887</v>
      </c>
      <c r="B389" t="s">
        <v>260</v>
      </c>
      <c r="C389" s="1">
        <v>45699</v>
      </c>
      <c r="D389" s="7">
        <v>45729</v>
      </c>
      <c r="E389">
        <v>35446.81</v>
      </c>
      <c r="F389">
        <v>35446.81</v>
      </c>
      <c r="G389" s="19">
        <f t="shared" si="24"/>
        <v>329</v>
      </c>
      <c r="H389" s="19" t="str">
        <f t="shared" si="25"/>
        <v>90+</v>
      </c>
      <c r="I389" s="19">
        <f t="shared" si="26"/>
        <v>0</v>
      </c>
      <c r="J389" s="20">
        <f t="shared" si="27"/>
        <v>45689</v>
      </c>
    </row>
    <row r="390" spans="1:10">
      <c r="A390" t="s">
        <v>1039</v>
      </c>
      <c r="B390" t="s">
        <v>322</v>
      </c>
      <c r="C390" s="1">
        <v>45615</v>
      </c>
      <c r="D390" s="7">
        <v>45645</v>
      </c>
      <c r="E390">
        <v>175182.43</v>
      </c>
      <c r="F390">
        <v>114798.75</v>
      </c>
      <c r="G390" s="19">
        <f t="shared" si="24"/>
        <v>413</v>
      </c>
      <c r="H390" s="19" t="str">
        <f t="shared" si="25"/>
        <v>90+</v>
      </c>
      <c r="I390" s="19">
        <f t="shared" si="26"/>
        <v>60383.679999999993</v>
      </c>
      <c r="J390" s="20">
        <f t="shared" si="27"/>
        <v>45597</v>
      </c>
    </row>
    <row r="391" spans="1:10">
      <c r="A391" t="s">
        <v>3265</v>
      </c>
      <c r="B391" t="s">
        <v>322</v>
      </c>
      <c r="C391" s="1">
        <v>45364</v>
      </c>
      <c r="D391" s="7">
        <v>45394</v>
      </c>
      <c r="E391">
        <v>64618.37</v>
      </c>
      <c r="F391">
        <v>23372.080000000002</v>
      </c>
      <c r="G391" s="19">
        <f t="shared" si="24"/>
        <v>664</v>
      </c>
      <c r="H391" s="19" t="str">
        <f t="shared" si="25"/>
        <v>90+</v>
      </c>
      <c r="I391" s="19">
        <f t="shared" si="26"/>
        <v>41246.29</v>
      </c>
      <c r="J391" s="20">
        <f t="shared" si="27"/>
        <v>45352</v>
      </c>
    </row>
    <row r="392" spans="1:10">
      <c r="A392" t="s">
        <v>1910</v>
      </c>
      <c r="B392" t="s">
        <v>322</v>
      </c>
      <c r="C392" s="1">
        <v>46020</v>
      </c>
      <c r="D392" s="7">
        <v>46050</v>
      </c>
      <c r="E392">
        <v>185283.75</v>
      </c>
      <c r="F392">
        <v>150250.66</v>
      </c>
      <c r="G392" s="19">
        <f t="shared" si="24"/>
        <v>8</v>
      </c>
      <c r="H392" s="19" t="str">
        <f t="shared" si="25"/>
        <v>0-30</v>
      </c>
      <c r="I392" s="19">
        <f t="shared" si="26"/>
        <v>35033.089999999997</v>
      </c>
      <c r="J392" s="20">
        <f t="shared" si="27"/>
        <v>45992</v>
      </c>
    </row>
    <row r="393" spans="1:10">
      <c r="A393" t="s">
        <v>3128</v>
      </c>
      <c r="B393" t="s">
        <v>322</v>
      </c>
      <c r="C393" s="1">
        <v>45760</v>
      </c>
      <c r="D393" s="7">
        <v>45790</v>
      </c>
      <c r="E393">
        <v>83551.960000000006</v>
      </c>
      <c r="F393">
        <v>50812.09</v>
      </c>
      <c r="G393" s="19">
        <f t="shared" si="24"/>
        <v>268</v>
      </c>
      <c r="H393" s="19" t="str">
        <f t="shared" si="25"/>
        <v>90+</v>
      </c>
      <c r="I393" s="19">
        <f t="shared" si="26"/>
        <v>32739.87000000001</v>
      </c>
      <c r="J393" s="20">
        <f t="shared" si="27"/>
        <v>45748</v>
      </c>
    </row>
    <row r="394" spans="1:10">
      <c r="A394" t="s">
        <v>1128</v>
      </c>
      <c r="B394" t="s">
        <v>322</v>
      </c>
      <c r="C394" s="1">
        <v>45532</v>
      </c>
      <c r="D394" s="7">
        <v>45562</v>
      </c>
      <c r="E394">
        <v>77373.03</v>
      </c>
      <c r="F394">
        <v>54685.01</v>
      </c>
      <c r="G394" s="19">
        <f t="shared" si="24"/>
        <v>496</v>
      </c>
      <c r="H394" s="19" t="str">
        <f t="shared" si="25"/>
        <v>90+</v>
      </c>
      <c r="I394" s="19">
        <f t="shared" si="26"/>
        <v>22688.019999999997</v>
      </c>
      <c r="J394" s="20">
        <f t="shared" si="27"/>
        <v>45505</v>
      </c>
    </row>
    <row r="395" spans="1:10">
      <c r="A395" t="s">
        <v>2797</v>
      </c>
      <c r="B395" t="s">
        <v>322</v>
      </c>
      <c r="C395" s="1">
        <v>45459</v>
      </c>
      <c r="D395" s="7">
        <v>45489</v>
      </c>
      <c r="E395">
        <v>52656.87</v>
      </c>
      <c r="F395">
        <v>43941.49</v>
      </c>
      <c r="G395" s="19">
        <f t="shared" si="24"/>
        <v>569</v>
      </c>
      <c r="H395" s="19" t="str">
        <f t="shared" si="25"/>
        <v>90+</v>
      </c>
      <c r="I395" s="19">
        <f t="shared" si="26"/>
        <v>8715.3800000000047</v>
      </c>
      <c r="J395" s="20">
        <f t="shared" si="27"/>
        <v>45444</v>
      </c>
    </row>
    <row r="396" spans="1:10">
      <c r="A396" t="s">
        <v>652</v>
      </c>
      <c r="B396" t="s">
        <v>322</v>
      </c>
      <c r="C396" s="1">
        <v>45488</v>
      </c>
      <c r="D396" s="7">
        <v>45518</v>
      </c>
      <c r="E396">
        <v>105358.19</v>
      </c>
      <c r="F396">
        <v>105358.19</v>
      </c>
      <c r="G396" s="19">
        <f t="shared" si="24"/>
        <v>540</v>
      </c>
      <c r="H396" s="19" t="str">
        <f t="shared" si="25"/>
        <v>90+</v>
      </c>
      <c r="I396" s="19">
        <f t="shared" si="26"/>
        <v>0</v>
      </c>
      <c r="J396" s="20">
        <f t="shared" si="27"/>
        <v>45474</v>
      </c>
    </row>
    <row r="397" spans="1:10">
      <c r="A397" t="s">
        <v>708</v>
      </c>
      <c r="B397" t="s">
        <v>322</v>
      </c>
      <c r="C397" s="1">
        <v>45392</v>
      </c>
      <c r="D397" s="7">
        <v>45422</v>
      </c>
      <c r="E397">
        <v>136991.04999999999</v>
      </c>
      <c r="F397">
        <v>136991.04999999999</v>
      </c>
      <c r="G397" s="19">
        <f t="shared" si="24"/>
        <v>636</v>
      </c>
      <c r="H397" s="19" t="str">
        <f t="shared" si="25"/>
        <v>90+</v>
      </c>
      <c r="I397" s="19">
        <f t="shared" si="26"/>
        <v>0</v>
      </c>
      <c r="J397" s="20">
        <f t="shared" si="27"/>
        <v>45383</v>
      </c>
    </row>
    <row r="398" spans="1:10">
      <c r="A398" t="s">
        <v>1470</v>
      </c>
      <c r="B398" t="s">
        <v>322</v>
      </c>
      <c r="C398" s="1">
        <v>45878</v>
      </c>
      <c r="D398" s="7">
        <v>45908</v>
      </c>
      <c r="E398">
        <v>60548.83</v>
      </c>
      <c r="F398">
        <v>60548.83</v>
      </c>
      <c r="G398" s="19">
        <f t="shared" si="24"/>
        <v>150</v>
      </c>
      <c r="H398" s="19" t="str">
        <f t="shared" si="25"/>
        <v>90+</v>
      </c>
      <c r="I398" s="19">
        <f t="shared" si="26"/>
        <v>0</v>
      </c>
      <c r="J398" s="20">
        <f t="shared" si="27"/>
        <v>45870</v>
      </c>
    </row>
    <row r="399" spans="1:10">
      <c r="A399" t="s">
        <v>1652</v>
      </c>
      <c r="B399" t="s">
        <v>322</v>
      </c>
      <c r="C399" s="1">
        <v>45737</v>
      </c>
      <c r="D399" s="7">
        <v>45767</v>
      </c>
      <c r="E399">
        <v>133056.26999999999</v>
      </c>
      <c r="F399">
        <v>133056.26999999999</v>
      </c>
      <c r="G399" s="19">
        <f t="shared" si="24"/>
        <v>291</v>
      </c>
      <c r="H399" s="19" t="str">
        <f t="shared" si="25"/>
        <v>90+</v>
      </c>
      <c r="I399" s="19">
        <f t="shared" si="26"/>
        <v>0</v>
      </c>
      <c r="J399" s="20">
        <f t="shared" si="27"/>
        <v>45717</v>
      </c>
    </row>
    <row r="400" spans="1:10">
      <c r="A400" t="s">
        <v>2147</v>
      </c>
      <c r="B400" t="s">
        <v>322</v>
      </c>
      <c r="C400" s="1">
        <v>45475</v>
      </c>
      <c r="D400" s="7">
        <v>45505</v>
      </c>
      <c r="E400">
        <v>166067.64000000001</v>
      </c>
      <c r="F400">
        <v>166067.64000000001</v>
      </c>
      <c r="G400" s="19">
        <f t="shared" si="24"/>
        <v>553</v>
      </c>
      <c r="H400" s="19" t="str">
        <f t="shared" si="25"/>
        <v>90+</v>
      </c>
      <c r="I400" s="19">
        <f t="shared" si="26"/>
        <v>0</v>
      </c>
      <c r="J400" s="20">
        <f t="shared" si="27"/>
        <v>45474</v>
      </c>
    </row>
    <row r="401" spans="1:10">
      <c r="A401" t="s">
        <v>2189</v>
      </c>
      <c r="B401" t="s">
        <v>905</v>
      </c>
      <c r="C401" s="1">
        <v>45570</v>
      </c>
      <c r="D401" s="7">
        <v>45600</v>
      </c>
      <c r="E401">
        <v>122476.41</v>
      </c>
      <c r="F401">
        <v>81263.350000000006</v>
      </c>
      <c r="G401" s="19">
        <f t="shared" si="24"/>
        <v>458</v>
      </c>
      <c r="H401" s="19" t="str">
        <f t="shared" si="25"/>
        <v>90+</v>
      </c>
      <c r="I401" s="19">
        <f t="shared" si="26"/>
        <v>41213.06</v>
      </c>
      <c r="J401" s="20">
        <f t="shared" si="27"/>
        <v>45566</v>
      </c>
    </row>
    <row r="402" spans="1:10">
      <c r="A402" t="s">
        <v>524</v>
      </c>
      <c r="B402" t="s">
        <v>905</v>
      </c>
      <c r="C402" s="1">
        <v>45683</v>
      </c>
      <c r="D402" s="7">
        <v>45713</v>
      </c>
      <c r="E402">
        <v>90413.18</v>
      </c>
      <c r="F402">
        <v>90413.18</v>
      </c>
      <c r="G402" s="19">
        <f t="shared" si="24"/>
        <v>345</v>
      </c>
      <c r="H402" s="19" t="str">
        <f t="shared" si="25"/>
        <v>90+</v>
      </c>
      <c r="I402" s="19">
        <f t="shared" si="26"/>
        <v>0</v>
      </c>
      <c r="J402" s="20">
        <f t="shared" si="27"/>
        <v>45658</v>
      </c>
    </row>
    <row r="403" spans="1:10">
      <c r="A403" t="s">
        <v>915</v>
      </c>
      <c r="B403" t="s">
        <v>905</v>
      </c>
      <c r="C403" s="1">
        <v>45948</v>
      </c>
      <c r="D403" s="7">
        <v>45978</v>
      </c>
      <c r="E403">
        <v>136824.79</v>
      </c>
      <c r="F403">
        <v>136824.79</v>
      </c>
      <c r="G403" s="19">
        <f t="shared" si="24"/>
        <v>80</v>
      </c>
      <c r="H403" s="19" t="str">
        <f t="shared" si="25"/>
        <v>61-90</v>
      </c>
      <c r="I403" s="19">
        <f t="shared" si="26"/>
        <v>0</v>
      </c>
      <c r="J403" s="20">
        <f t="shared" si="27"/>
        <v>45931</v>
      </c>
    </row>
    <row r="404" spans="1:10">
      <c r="A404" t="s">
        <v>1757</v>
      </c>
      <c r="B404" t="s">
        <v>905</v>
      </c>
      <c r="C404" s="1">
        <v>45625</v>
      </c>
      <c r="D404" s="7">
        <v>45655</v>
      </c>
      <c r="E404">
        <v>170592.1</v>
      </c>
      <c r="F404">
        <v>170592.1</v>
      </c>
      <c r="G404" s="19">
        <f t="shared" si="24"/>
        <v>403</v>
      </c>
      <c r="H404" s="19" t="str">
        <f t="shared" si="25"/>
        <v>90+</v>
      </c>
      <c r="I404" s="19">
        <f t="shared" si="26"/>
        <v>0</v>
      </c>
      <c r="J404" s="20">
        <f t="shared" si="27"/>
        <v>45597</v>
      </c>
    </row>
    <row r="405" spans="1:10">
      <c r="A405" t="s">
        <v>1905</v>
      </c>
      <c r="B405" t="s">
        <v>905</v>
      </c>
      <c r="C405" s="1">
        <v>45543</v>
      </c>
      <c r="D405" s="7">
        <v>45573</v>
      </c>
      <c r="E405">
        <v>16297.52</v>
      </c>
      <c r="F405">
        <v>16297.52</v>
      </c>
      <c r="G405" s="19">
        <f t="shared" si="24"/>
        <v>485</v>
      </c>
      <c r="H405" s="19" t="str">
        <f t="shared" si="25"/>
        <v>90+</v>
      </c>
      <c r="I405" s="19">
        <f t="shared" si="26"/>
        <v>0</v>
      </c>
      <c r="J405" s="20">
        <f t="shared" si="27"/>
        <v>45536</v>
      </c>
    </row>
    <row r="406" spans="1:10">
      <c r="A406" t="s">
        <v>1922</v>
      </c>
      <c r="B406" t="s">
        <v>905</v>
      </c>
      <c r="C406" s="1">
        <v>45591</v>
      </c>
      <c r="D406" s="7">
        <v>45621</v>
      </c>
      <c r="E406">
        <v>55280.14</v>
      </c>
      <c r="F406">
        <v>55280.14</v>
      </c>
      <c r="G406" s="19">
        <f t="shared" si="24"/>
        <v>437</v>
      </c>
      <c r="H406" s="19" t="str">
        <f t="shared" si="25"/>
        <v>90+</v>
      </c>
      <c r="I406" s="19">
        <f t="shared" si="26"/>
        <v>0</v>
      </c>
      <c r="J406" s="20">
        <f t="shared" si="27"/>
        <v>45566</v>
      </c>
    </row>
    <row r="407" spans="1:10">
      <c r="A407" t="s">
        <v>2143</v>
      </c>
      <c r="B407" t="s">
        <v>905</v>
      </c>
      <c r="C407" s="1">
        <v>45365</v>
      </c>
      <c r="D407" s="7">
        <v>45395</v>
      </c>
      <c r="E407">
        <v>169447.51</v>
      </c>
      <c r="F407">
        <v>169447.51</v>
      </c>
      <c r="G407" s="19">
        <f t="shared" si="24"/>
        <v>663</v>
      </c>
      <c r="H407" s="19" t="str">
        <f t="shared" si="25"/>
        <v>90+</v>
      </c>
      <c r="I407" s="19">
        <f t="shared" si="26"/>
        <v>0</v>
      </c>
      <c r="J407" s="20">
        <f t="shared" si="27"/>
        <v>45352</v>
      </c>
    </row>
    <row r="408" spans="1:10">
      <c r="A408" t="s">
        <v>3235</v>
      </c>
      <c r="B408" t="s">
        <v>790</v>
      </c>
      <c r="C408" s="1">
        <v>45430</v>
      </c>
      <c r="D408" s="7">
        <v>45460</v>
      </c>
      <c r="E408">
        <v>186551.02</v>
      </c>
      <c r="F408">
        <v>87803.65</v>
      </c>
      <c r="G408" s="19">
        <f t="shared" si="24"/>
        <v>598</v>
      </c>
      <c r="H408" s="19" t="str">
        <f t="shared" si="25"/>
        <v>90+</v>
      </c>
      <c r="I408" s="19">
        <f t="shared" si="26"/>
        <v>98747.37</v>
      </c>
      <c r="J408" s="20">
        <f t="shared" si="27"/>
        <v>45413</v>
      </c>
    </row>
    <row r="409" spans="1:10">
      <c r="A409" t="s">
        <v>1476</v>
      </c>
      <c r="B409" t="s">
        <v>790</v>
      </c>
      <c r="C409" s="1">
        <v>45482</v>
      </c>
      <c r="D409" s="7">
        <v>45512</v>
      </c>
      <c r="E409">
        <v>198486.13</v>
      </c>
      <c r="F409">
        <v>129885.59</v>
      </c>
      <c r="G409" s="19">
        <f t="shared" si="24"/>
        <v>546</v>
      </c>
      <c r="H409" s="19" t="str">
        <f t="shared" si="25"/>
        <v>90+</v>
      </c>
      <c r="I409" s="19">
        <f t="shared" si="26"/>
        <v>68600.540000000008</v>
      </c>
      <c r="J409" s="20">
        <f t="shared" si="27"/>
        <v>45474</v>
      </c>
    </row>
    <row r="410" spans="1:10">
      <c r="A410" t="s">
        <v>1885</v>
      </c>
      <c r="B410" t="s">
        <v>790</v>
      </c>
      <c r="C410" s="1">
        <v>45344</v>
      </c>
      <c r="D410" s="7">
        <v>45374</v>
      </c>
      <c r="E410">
        <v>69077.08</v>
      </c>
      <c r="F410">
        <v>31206.67</v>
      </c>
      <c r="G410" s="19">
        <f t="shared" si="24"/>
        <v>684</v>
      </c>
      <c r="H410" s="19" t="str">
        <f t="shared" si="25"/>
        <v>90+</v>
      </c>
      <c r="I410" s="19">
        <f t="shared" si="26"/>
        <v>37870.410000000003</v>
      </c>
      <c r="J410" s="20">
        <f t="shared" si="27"/>
        <v>45323</v>
      </c>
    </row>
    <row r="411" spans="1:10">
      <c r="A411" t="s">
        <v>2940</v>
      </c>
      <c r="B411" t="s">
        <v>790</v>
      </c>
      <c r="C411" s="1">
        <v>45894</v>
      </c>
      <c r="D411" s="7">
        <v>45924</v>
      </c>
      <c r="E411">
        <v>72512.11</v>
      </c>
      <c r="F411">
        <v>43841.34</v>
      </c>
      <c r="G411" s="19">
        <f t="shared" si="24"/>
        <v>134</v>
      </c>
      <c r="H411" s="19" t="str">
        <f t="shared" si="25"/>
        <v>90+</v>
      </c>
      <c r="I411" s="19">
        <f t="shared" si="26"/>
        <v>28670.770000000004</v>
      </c>
      <c r="J411" s="20">
        <f t="shared" si="27"/>
        <v>45870</v>
      </c>
    </row>
    <row r="412" spans="1:10">
      <c r="A412" t="s">
        <v>822</v>
      </c>
      <c r="B412" t="s">
        <v>790</v>
      </c>
      <c r="C412" s="1">
        <v>45917</v>
      </c>
      <c r="D412" s="7">
        <v>45947</v>
      </c>
      <c r="E412">
        <v>77755.78</v>
      </c>
      <c r="F412">
        <v>50385.88</v>
      </c>
      <c r="G412" s="19">
        <f t="shared" si="24"/>
        <v>111</v>
      </c>
      <c r="H412" s="19" t="str">
        <f t="shared" si="25"/>
        <v>90+</v>
      </c>
      <c r="I412" s="19">
        <f t="shared" si="26"/>
        <v>27369.9</v>
      </c>
      <c r="J412" s="20">
        <f t="shared" si="27"/>
        <v>45901</v>
      </c>
    </row>
    <row r="413" spans="1:10">
      <c r="A413" t="s">
        <v>341</v>
      </c>
      <c r="B413" t="s">
        <v>790</v>
      </c>
      <c r="C413" s="1">
        <v>45912</v>
      </c>
      <c r="D413" s="7">
        <v>45942</v>
      </c>
      <c r="E413">
        <v>54103.98</v>
      </c>
      <c r="F413">
        <v>38024.269999999997</v>
      </c>
      <c r="G413" s="19">
        <f t="shared" si="24"/>
        <v>116</v>
      </c>
      <c r="H413" s="19" t="str">
        <f t="shared" si="25"/>
        <v>90+</v>
      </c>
      <c r="I413" s="19">
        <f t="shared" si="26"/>
        <v>16079.710000000006</v>
      </c>
      <c r="J413" s="20">
        <f t="shared" si="27"/>
        <v>45901</v>
      </c>
    </row>
    <row r="414" spans="1:10">
      <c r="A414" t="s">
        <v>757</v>
      </c>
      <c r="B414" t="s">
        <v>790</v>
      </c>
      <c r="C414" s="1">
        <v>45596</v>
      </c>
      <c r="D414" s="7">
        <v>45626</v>
      </c>
      <c r="E414">
        <v>173570.77</v>
      </c>
      <c r="F414">
        <v>173570.77</v>
      </c>
      <c r="G414" s="19">
        <f t="shared" si="24"/>
        <v>432</v>
      </c>
      <c r="H414" s="19" t="str">
        <f t="shared" si="25"/>
        <v>90+</v>
      </c>
      <c r="I414" s="19">
        <f t="shared" si="26"/>
        <v>0</v>
      </c>
      <c r="J414" s="20">
        <f t="shared" si="27"/>
        <v>45566</v>
      </c>
    </row>
    <row r="415" spans="1:10">
      <c r="A415" t="s">
        <v>1404</v>
      </c>
      <c r="B415" t="s">
        <v>790</v>
      </c>
      <c r="C415" s="1">
        <v>45444</v>
      </c>
      <c r="D415" s="7">
        <v>45474</v>
      </c>
      <c r="E415">
        <v>140414.15</v>
      </c>
      <c r="F415">
        <v>140414.15</v>
      </c>
      <c r="G415" s="19">
        <f t="shared" si="24"/>
        <v>584</v>
      </c>
      <c r="H415" s="19" t="str">
        <f t="shared" si="25"/>
        <v>90+</v>
      </c>
      <c r="I415" s="19">
        <f t="shared" si="26"/>
        <v>0</v>
      </c>
      <c r="J415" s="20">
        <f t="shared" si="27"/>
        <v>45444</v>
      </c>
    </row>
    <row r="416" spans="1:10">
      <c r="A416" t="s">
        <v>2696</v>
      </c>
      <c r="B416" t="s">
        <v>790</v>
      </c>
      <c r="C416" s="1">
        <v>45598</v>
      </c>
      <c r="D416" s="7">
        <v>45628</v>
      </c>
      <c r="E416">
        <v>106225.69</v>
      </c>
      <c r="F416">
        <v>106225.69</v>
      </c>
      <c r="G416" s="19">
        <f t="shared" si="24"/>
        <v>430</v>
      </c>
      <c r="H416" s="19" t="str">
        <f t="shared" si="25"/>
        <v>90+</v>
      </c>
      <c r="I416" s="19">
        <f t="shared" si="26"/>
        <v>0</v>
      </c>
      <c r="J416" s="20">
        <f t="shared" si="27"/>
        <v>45597</v>
      </c>
    </row>
    <row r="417" spans="1:10">
      <c r="A417" t="s">
        <v>2771</v>
      </c>
      <c r="B417" t="s">
        <v>790</v>
      </c>
      <c r="C417" s="1">
        <v>45472</v>
      </c>
      <c r="D417" s="7">
        <v>45502</v>
      </c>
      <c r="E417">
        <v>41345.550000000003</v>
      </c>
      <c r="F417">
        <v>41345.550000000003</v>
      </c>
      <c r="G417" s="19">
        <f t="shared" si="24"/>
        <v>556</v>
      </c>
      <c r="H417" s="19" t="str">
        <f t="shared" si="25"/>
        <v>90+</v>
      </c>
      <c r="I417" s="19">
        <f t="shared" si="26"/>
        <v>0</v>
      </c>
      <c r="J417" s="20">
        <f t="shared" si="27"/>
        <v>45444</v>
      </c>
    </row>
    <row r="418" spans="1:10">
      <c r="A418" t="s">
        <v>3048</v>
      </c>
      <c r="B418" t="s">
        <v>790</v>
      </c>
      <c r="C418" s="1">
        <v>45399</v>
      </c>
      <c r="D418" s="7">
        <v>45429</v>
      </c>
      <c r="E418">
        <v>195075.53</v>
      </c>
      <c r="F418">
        <v>195075.53</v>
      </c>
      <c r="G418" s="19">
        <f t="shared" si="24"/>
        <v>629</v>
      </c>
      <c r="H418" s="19" t="str">
        <f t="shared" si="25"/>
        <v>90+</v>
      </c>
      <c r="I418" s="19">
        <f t="shared" si="26"/>
        <v>0</v>
      </c>
      <c r="J418" s="20">
        <f t="shared" si="27"/>
        <v>45383</v>
      </c>
    </row>
    <row r="419" spans="1:10">
      <c r="A419" t="s">
        <v>1791</v>
      </c>
      <c r="B419" t="s">
        <v>1247</v>
      </c>
      <c r="C419" s="1">
        <v>45857</v>
      </c>
      <c r="D419" s="7">
        <v>45887</v>
      </c>
      <c r="E419">
        <v>149913.38</v>
      </c>
      <c r="F419">
        <v>113093.99</v>
      </c>
      <c r="G419" s="19">
        <f t="shared" si="24"/>
        <v>171</v>
      </c>
      <c r="H419" s="19" t="str">
        <f t="shared" si="25"/>
        <v>90+</v>
      </c>
      <c r="I419" s="19">
        <f t="shared" si="26"/>
        <v>36819.39</v>
      </c>
      <c r="J419" s="20">
        <f t="shared" si="27"/>
        <v>45839</v>
      </c>
    </row>
    <row r="420" spans="1:10">
      <c r="A420" t="s">
        <v>916</v>
      </c>
      <c r="B420" t="s">
        <v>1247</v>
      </c>
      <c r="C420" s="1">
        <v>45876</v>
      </c>
      <c r="D420" s="7">
        <v>45906</v>
      </c>
      <c r="E420">
        <v>144500.85</v>
      </c>
      <c r="F420">
        <v>120115.54</v>
      </c>
      <c r="G420" s="19">
        <f t="shared" si="24"/>
        <v>152</v>
      </c>
      <c r="H420" s="19" t="str">
        <f t="shared" si="25"/>
        <v>90+</v>
      </c>
      <c r="I420" s="19">
        <f t="shared" si="26"/>
        <v>24385.310000000012</v>
      </c>
      <c r="J420" s="20">
        <f t="shared" si="27"/>
        <v>45870</v>
      </c>
    </row>
    <row r="421" spans="1:10">
      <c r="A421" t="s">
        <v>748</v>
      </c>
      <c r="B421" t="s">
        <v>1247</v>
      </c>
      <c r="C421" s="1">
        <v>45449</v>
      </c>
      <c r="D421" s="7">
        <v>45479</v>
      </c>
      <c r="E421">
        <v>162661.73000000001</v>
      </c>
      <c r="F421">
        <v>162661.73000000001</v>
      </c>
      <c r="G421" s="19">
        <f t="shared" si="24"/>
        <v>579</v>
      </c>
      <c r="H421" s="19" t="str">
        <f t="shared" si="25"/>
        <v>90+</v>
      </c>
      <c r="I421" s="19">
        <f t="shared" si="26"/>
        <v>0</v>
      </c>
      <c r="J421" s="20">
        <f t="shared" si="27"/>
        <v>45444</v>
      </c>
    </row>
    <row r="422" spans="1:10">
      <c r="A422" t="s">
        <v>1020</v>
      </c>
      <c r="B422" t="s">
        <v>1247</v>
      </c>
      <c r="C422" s="1">
        <v>45301</v>
      </c>
      <c r="D422" s="7">
        <v>45331</v>
      </c>
      <c r="E422">
        <v>85006.33</v>
      </c>
      <c r="F422">
        <v>85006.33</v>
      </c>
      <c r="G422" s="19">
        <f t="shared" si="24"/>
        <v>727</v>
      </c>
      <c r="H422" s="19" t="str">
        <f t="shared" si="25"/>
        <v>90+</v>
      </c>
      <c r="I422" s="19">
        <f t="shared" si="26"/>
        <v>0</v>
      </c>
      <c r="J422" s="20">
        <f t="shared" si="27"/>
        <v>45292</v>
      </c>
    </row>
    <row r="423" spans="1:10">
      <c r="A423" t="s">
        <v>1112</v>
      </c>
      <c r="B423" t="s">
        <v>1247</v>
      </c>
      <c r="C423" s="1">
        <v>45980</v>
      </c>
      <c r="D423" s="7">
        <v>46010</v>
      </c>
      <c r="E423">
        <v>70479.34</v>
      </c>
      <c r="F423">
        <v>70479.34</v>
      </c>
      <c r="G423" s="19">
        <f t="shared" si="24"/>
        <v>48</v>
      </c>
      <c r="H423" s="19" t="str">
        <f t="shared" si="25"/>
        <v>31-60</v>
      </c>
      <c r="I423" s="19">
        <f t="shared" si="26"/>
        <v>0</v>
      </c>
      <c r="J423" s="20">
        <f t="shared" si="27"/>
        <v>45962</v>
      </c>
    </row>
    <row r="424" spans="1:10">
      <c r="A424" t="s">
        <v>1869</v>
      </c>
      <c r="B424" t="s">
        <v>1247</v>
      </c>
      <c r="C424" s="1">
        <v>45985</v>
      </c>
      <c r="D424" s="7">
        <v>46015</v>
      </c>
      <c r="E424">
        <v>168504.98</v>
      </c>
      <c r="F424">
        <v>168504.98</v>
      </c>
      <c r="G424" s="19">
        <f t="shared" si="24"/>
        <v>43</v>
      </c>
      <c r="H424" s="19" t="str">
        <f t="shared" si="25"/>
        <v>31-60</v>
      </c>
      <c r="I424" s="19">
        <f t="shared" si="26"/>
        <v>0</v>
      </c>
      <c r="J424" s="20">
        <f t="shared" si="27"/>
        <v>45962</v>
      </c>
    </row>
    <row r="425" spans="1:10">
      <c r="A425" t="s">
        <v>2264</v>
      </c>
      <c r="B425" t="s">
        <v>1247</v>
      </c>
      <c r="C425" s="1">
        <v>45949</v>
      </c>
      <c r="D425" s="7">
        <v>45979</v>
      </c>
      <c r="E425">
        <v>126971.91</v>
      </c>
      <c r="F425">
        <v>126971.91</v>
      </c>
      <c r="G425" s="19">
        <f t="shared" si="24"/>
        <v>79</v>
      </c>
      <c r="H425" s="19" t="str">
        <f t="shared" si="25"/>
        <v>61-90</v>
      </c>
      <c r="I425" s="19">
        <f t="shared" si="26"/>
        <v>0</v>
      </c>
      <c r="J425" s="20">
        <f t="shared" si="27"/>
        <v>45931</v>
      </c>
    </row>
    <row r="426" spans="1:10">
      <c r="A426" t="s">
        <v>2403</v>
      </c>
      <c r="B426" t="s">
        <v>1247</v>
      </c>
      <c r="C426" s="1">
        <v>45884</v>
      </c>
      <c r="D426" s="7">
        <v>45914</v>
      </c>
      <c r="E426">
        <v>188321.36</v>
      </c>
      <c r="F426">
        <v>188321.36</v>
      </c>
      <c r="G426" s="19">
        <f t="shared" si="24"/>
        <v>144</v>
      </c>
      <c r="H426" s="19" t="str">
        <f t="shared" si="25"/>
        <v>90+</v>
      </c>
      <c r="I426" s="19">
        <f t="shared" si="26"/>
        <v>0</v>
      </c>
      <c r="J426" s="20">
        <f t="shared" si="27"/>
        <v>45870</v>
      </c>
    </row>
    <row r="427" spans="1:10">
      <c r="A427" t="s">
        <v>2428</v>
      </c>
      <c r="B427" t="s">
        <v>1247</v>
      </c>
      <c r="C427" s="1">
        <v>45614</v>
      </c>
      <c r="D427" s="7">
        <v>45644</v>
      </c>
      <c r="E427">
        <v>176297.7</v>
      </c>
      <c r="F427">
        <v>176297.7</v>
      </c>
      <c r="G427" s="19">
        <f t="shared" si="24"/>
        <v>414</v>
      </c>
      <c r="H427" s="19" t="str">
        <f t="shared" si="25"/>
        <v>90+</v>
      </c>
      <c r="I427" s="19">
        <f t="shared" si="26"/>
        <v>0</v>
      </c>
      <c r="J427" s="20">
        <f t="shared" si="27"/>
        <v>45597</v>
      </c>
    </row>
    <row r="428" spans="1:10">
      <c r="A428" t="s">
        <v>2688</v>
      </c>
      <c r="B428" t="s">
        <v>1247</v>
      </c>
      <c r="C428" s="1">
        <v>45608</v>
      </c>
      <c r="D428" s="7">
        <v>45638</v>
      </c>
      <c r="E428">
        <v>94991.83</v>
      </c>
      <c r="F428">
        <v>94991.83</v>
      </c>
      <c r="G428" s="19">
        <f t="shared" si="24"/>
        <v>420</v>
      </c>
      <c r="H428" s="19" t="str">
        <f t="shared" si="25"/>
        <v>90+</v>
      </c>
      <c r="I428" s="19">
        <f t="shared" si="26"/>
        <v>0</v>
      </c>
      <c r="J428" s="20">
        <f t="shared" si="27"/>
        <v>45597</v>
      </c>
    </row>
    <row r="429" spans="1:10">
      <c r="A429" t="s">
        <v>2843</v>
      </c>
      <c r="B429" t="s">
        <v>1247</v>
      </c>
      <c r="C429" s="1">
        <v>45981</v>
      </c>
      <c r="D429" s="7">
        <v>46011</v>
      </c>
      <c r="E429">
        <v>112765.08</v>
      </c>
      <c r="F429">
        <v>112765.08</v>
      </c>
      <c r="G429" s="19">
        <f t="shared" si="24"/>
        <v>47</v>
      </c>
      <c r="H429" s="19" t="str">
        <f t="shared" si="25"/>
        <v>31-60</v>
      </c>
      <c r="I429" s="19">
        <f t="shared" si="26"/>
        <v>0</v>
      </c>
      <c r="J429" s="20">
        <f t="shared" si="27"/>
        <v>45962</v>
      </c>
    </row>
    <row r="430" spans="1:10">
      <c r="A430" t="s">
        <v>2886</v>
      </c>
      <c r="B430" t="s">
        <v>1247</v>
      </c>
      <c r="C430" s="1">
        <v>45929</v>
      </c>
      <c r="D430" s="7">
        <v>45959</v>
      </c>
      <c r="E430">
        <v>19222.830000000002</v>
      </c>
      <c r="F430">
        <v>19222.830000000002</v>
      </c>
      <c r="G430" s="19">
        <f t="shared" si="24"/>
        <v>99</v>
      </c>
      <c r="H430" s="19" t="str">
        <f t="shared" si="25"/>
        <v>90+</v>
      </c>
      <c r="I430" s="19">
        <f t="shared" si="26"/>
        <v>0</v>
      </c>
      <c r="J430" s="20">
        <f t="shared" si="27"/>
        <v>45901</v>
      </c>
    </row>
    <row r="431" spans="1:10">
      <c r="A431" t="s">
        <v>2974</v>
      </c>
      <c r="B431" t="s">
        <v>1247</v>
      </c>
      <c r="C431" s="1">
        <v>45717</v>
      </c>
      <c r="D431" s="7">
        <v>45747</v>
      </c>
      <c r="E431">
        <v>32896.559999999998</v>
      </c>
      <c r="F431">
        <v>32896.559999999998</v>
      </c>
      <c r="G431" s="19">
        <f t="shared" si="24"/>
        <v>311</v>
      </c>
      <c r="H431" s="19" t="str">
        <f t="shared" si="25"/>
        <v>90+</v>
      </c>
      <c r="I431" s="19">
        <f t="shared" si="26"/>
        <v>0</v>
      </c>
      <c r="J431" s="20">
        <f t="shared" si="27"/>
        <v>45717</v>
      </c>
    </row>
    <row r="432" spans="1:10">
      <c r="A432" t="s">
        <v>3127</v>
      </c>
      <c r="B432" t="s">
        <v>1247</v>
      </c>
      <c r="C432" s="1">
        <v>45815</v>
      </c>
      <c r="D432" s="7">
        <v>45845</v>
      </c>
      <c r="E432">
        <v>70761.38</v>
      </c>
      <c r="F432">
        <v>70761.38</v>
      </c>
      <c r="G432" s="19">
        <f t="shared" si="24"/>
        <v>213</v>
      </c>
      <c r="H432" s="19" t="str">
        <f t="shared" si="25"/>
        <v>90+</v>
      </c>
      <c r="I432" s="19">
        <f t="shared" si="26"/>
        <v>0</v>
      </c>
      <c r="J432" s="20">
        <f t="shared" si="27"/>
        <v>45809</v>
      </c>
    </row>
    <row r="433" spans="1:10">
      <c r="A433" t="s">
        <v>3223</v>
      </c>
      <c r="B433" t="s">
        <v>1247</v>
      </c>
      <c r="C433" s="1">
        <v>45425</v>
      </c>
      <c r="D433" s="7">
        <v>45455</v>
      </c>
      <c r="E433">
        <v>97726.06</v>
      </c>
      <c r="F433">
        <v>97726.06</v>
      </c>
      <c r="G433" s="19">
        <f t="shared" si="24"/>
        <v>603</v>
      </c>
      <c r="H433" s="19" t="str">
        <f t="shared" si="25"/>
        <v>90+</v>
      </c>
      <c r="I433" s="19">
        <f t="shared" si="26"/>
        <v>0</v>
      </c>
      <c r="J433" s="20">
        <f t="shared" si="27"/>
        <v>45413</v>
      </c>
    </row>
    <row r="434" spans="1:10">
      <c r="A434" t="s">
        <v>1414</v>
      </c>
      <c r="B434" t="s">
        <v>439</v>
      </c>
      <c r="C434" s="1">
        <v>45671</v>
      </c>
      <c r="D434" s="7">
        <v>45701</v>
      </c>
      <c r="E434">
        <v>180342.03</v>
      </c>
      <c r="F434">
        <v>138167.56</v>
      </c>
      <c r="G434" s="19">
        <f t="shared" si="24"/>
        <v>357</v>
      </c>
      <c r="H434" s="19" t="str">
        <f t="shared" si="25"/>
        <v>90+</v>
      </c>
      <c r="I434" s="19">
        <f t="shared" si="26"/>
        <v>42174.47</v>
      </c>
      <c r="J434" s="20">
        <f t="shared" si="27"/>
        <v>45658</v>
      </c>
    </row>
    <row r="435" spans="1:10">
      <c r="A435" t="s">
        <v>2211</v>
      </c>
      <c r="B435" t="s">
        <v>439</v>
      </c>
      <c r="C435" s="1">
        <v>45497</v>
      </c>
      <c r="D435" s="7">
        <v>45527</v>
      </c>
      <c r="E435">
        <v>186805.13</v>
      </c>
      <c r="F435">
        <v>151571.42000000001</v>
      </c>
      <c r="G435" s="19">
        <f t="shared" si="24"/>
        <v>531</v>
      </c>
      <c r="H435" s="19" t="str">
        <f t="shared" si="25"/>
        <v>90+</v>
      </c>
      <c r="I435" s="19">
        <f t="shared" si="26"/>
        <v>35233.709999999992</v>
      </c>
      <c r="J435" s="20">
        <f t="shared" si="27"/>
        <v>45474</v>
      </c>
    </row>
    <row r="436" spans="1:10">
      <c r="A436" t="s">
        <v>1505</v>
      </c>
      <c r="B436" t="s">
        <v>439</v>
      </c>
      <c r="C436" s="1">
        <v>45408</v>
      </c>
      <c r="D436" s="7">
        <v>45438</v>
      </c>
      <c r="E436">
        <v>149300.66</v>
      </c>
      <c r="F436">
        <v>132447.06</v>
      </c>
      <c r="G436" s="19">
        <f t="shared" si="24"/>
        <v>620</v>
      </c>
      <c r="H436" s="19" t="str">
        <f t="shared" si="25"/>
        <v>90+</v>
      </c>
      <c r="I436" s="19">
        <f t="shared" si="26"/>
        <v>16853.600000000006</v>
      </c>
      <c r="J436" s="20">
        <f t="shared" si="27"/>
        <v>45383</v>
      </c>
    </row>
    <row r="437" spans="1:10">
      <c r="A437" t="s">
        <v>941</v>
      </c>
      <c r="B437" t="s">
        <v>439</v>
      </c>
      <c r="C437" s="1">
        <v>46021</v>
      </c>
      <c r="D437" s="7">
        <v>46051</v>
      </c>
      <c r="E437">
        <v>70730.460000000006</v>
      </c>
      <c r="F437">
        <v>70730.460000000006</v>
      </c>
      <c r="G437" s="19">
        <f t="shared" si="24"/>
        <v>7</v>
      </c>
      <c r="H437" s="19" t="str">
        <f t="shared" si="25"/>
        <v>0-30</v>
      </c>
      <c r="I437" s="19">
        <f t="shared" si="26"/>
        <v>0</v>
      </c>
      <c r="J437" s="20">
        <f t="shared" si="27"/>
        <v>45992</v>
      </c>
    </row>
    <row r="438" spans="1:10">
      <c r="A438" t="s">
        <v>957</v>
      </c>
      <c r="B438" t="s">
        <v>439</v>
      </c>
      <c r="C438" s="1">
        <v>45628</v>
      </c>
      <c r="D438" s="7">
        <v>45658</v>
      </c>
      <c r="E438">
        <v>10717.81</v>
      </c>
      <c r="F438">
        <v>10717.81</v>
      </c>
      <c r="G438" s="19">
        <f t="shared" si="24"/>
        <v>400</v>
      </c>
      <c r="H438" s="19" t="str">
        <f t="shared" si="25"/>
        <v>90+</v>
      </c>
      <c r="I438" s="19">
        <f t="shared" si="26"/>
        <v>0</v>
      </c>
      <c r="J438" s="20">
        <f t="shared" si="27"/>
        <v>45627</v>
      </c>
    </row>
    <row r="439" spans="1:10">
      <c r="A439" t="s">
        <v>1049</v>
      </c>
      <c r="B439" t="s">
        <v>439</v>
      </c>
      <c r="C439" s="1">
        <v>45651</v>
      </c>
      <c r="D439" s="7">
        <v>45681</v>
      </c>
      <c r="E439">
        <v>31356.91</v>
      </c>
      <c r="F439">
        <v>31356.91</v>
      </c>
      <c r="G439" s="19">
        <f t="shared" si="24"/>
        <v>377</v>
      </c>
      <c r="H439" s="19" t="str">
        <f t="shared" si="25"/>
        <v>90+</v>
      </c>
      <c r="I439" s="19">
        <f t="shared" si="26"/>
        <v>0</v>
      </c>
      <c r="J439" s="20">
        <f t="shared" si="27"/>
        <v>45627</v>
      </c>
    </row>
    <row r="440" spans="1:10">
      <c r="A440" t="s">
        <v>1377</v>
      </c>
      <c r="B440" t="s">
        <v>439</v>
      </c>
      <c r="C440" s="1">
        <v>45857</v>
      </c>
      <c r="D440" s="7">
        <v>45887</v>
      </c>
      <c r="E440">
        <v>151746.07999999999</v>
      </c>
      <c r="F440">
        <v>151746.07999999999</v>
      </c>
      <c r="G440" s="19">
        <f t="shared" si="24"/>
        <v>171</v>
      </c>
      <c r="H440" s="19" t="str">
        <f t="shared" si="25"/>
        <v>90+</v>
      </c>
      <c r="I440" s="19">
        <f t="shared" si="26"/>
        <v>0</v>
      </c>
      <c r="J440" s="20">
        <f t="shared" si="27"/>
        <v>45839</v>
      </c>
    </row>
    <row r="441" spans="1:10">
      <c r="A441" t="s">
        <v>1486</v>
      </c>
      <c r="B441" t="s">
        <v>439</v>
      </c>
      <c r="C441" s="1">
        <v>45736</v>
      </c>
      <c r="D441" s="7">
        <v>45766</v>
      </c>
      <c r="E441">
        <v>168870.57</v>
      </c>
      <c r="F441">
        <v>168870.57</v>
      </c>
      <c r="G441" s="19">
        <f t="shared" si="24"/>
        <v>292</v>
      </c>
      <c r="H441" s="19" t="str">
        <f t="shared" si="25"/>
        <v>90+</v>
      </c>
      <c r="I441" s="19">
        <f t="shared" si="26"/>
        <v>0</v>
      </c>
      <c r="J441" s="20">
        <f t="shared" si="27"/>
        <v>45717</v>
      </c>
    </row>
    <row r="442" spans="1:10">
      <c r="A442" t="s">
        <v>2743</v>
      </c>
      <c r="B442" t="s">
        <v>439</v>
      </c>
      <c r="C442" s="1">
        <v>45906</v>
      </c>
      <c r="D442" s="7">
        <v>45936</v>
      </c>
      <c r="E442">
        <v>151244.85</v>
      </c>
      <c r="F442">
        <v>151244.85</v>
      </c>
      <c r="G442" s="19">
        <f t="shared" si="24"/>
        <v>122</v>
      </c>
      <c r="H442" s="19" t="str">
        <f t="shared" si="25"/>
        <v>90+</v>
      </c>
      <c r="I442" s="19">
        <f t="shared" si="26"/>
        <v>0</v>
      </c>
      <c r="J442" s="20">
        <f t="shared" si="27"/>
        <v>45901</v>
      </c>
    </row>
    <row r="443" spans="1:10">
      <c r="A443" t="s">
        <v>2824</v>
      </c>
      <c r="B443" t="s">
        <v>439</v>
      </c>
      <c r="C443" s="1">
        <v>45867</v>
      </c>
      <c r="D443" s="7">
        <v>45897</v>
      </c>
      <c r="E443">
        <v>61827.65</v>
      </c>
      <c r="F443">
        <v>61827.65</v>
      </c>
      <c r="G443" s="19">
        <f t="shared" si="24"/>
        <v>161</v>
      </c>
      <c r="H443" s="19" t="str">
        <f t="shared" si="25"/>
        <v>90+</v>
      </c>
      <c r="I443" s="19">
        <f t="shared" si="26"/>
        <v>0</v>
      </c>
      <c r="J443" s="20">
        <f t="shared" si="27"/>
        <v>45839</v>
      </c>
    </row>
    <row r="444" spans="1:10">
      <c r="A444" t="s">
        <v>3068</v>
      </c>
      <c r="B444" t="s">
        <v>439</v>
      </c>
      <c r="C444" s="1">
        <v>45502</v>
      </c>
      <c r="D444" s="7">
        <v>45532</v>
      </c>
      <c r="E444">
        <v>90354.240000000005</v>
      </c>
      <c r="F444">
        <v>90354.240000000005</v>
      </c>
      <c r="G444" s="19">
        <f t="shared" si="24"/>
        <v>526</v>
      </c>
      <c r="H444" s="19" t="str">
        <f t="shared" si="25"/>
        <v>90+</v>
      </c>
      <c r="I444" s="19">
        <f t="shared" si="26"/>
        <v>0</v>
      </c>
      <c r="J444" s="20">
        <f t="shared" si="27"/>
        <v>45474</v>
      </c>
    </row>
    <row r="445" spans="1:10">
      <c r="A445" t="s">
        <v>2823</v>
      </c>
      <c r="B445" t="s">
        <v>19</v>
      </c>
      <c r="C445" s="1">
        <v>45848</v>
      </c>
      <c r="D445" s="7">
        <v>45878</v>
      </c>
      <c r="E445">
        <v>120956.69</v>
      </c>
      <c r="F445">
        <v>39471.620000000003</v>
      </c>
      <c r="G445" s="19">
        <f t="shared" si="24"/>
        <v>180</v>
      </c>
      <c r="H445" s="19" t="str">
        <f t="shared" si="25"/>
        <v>90+</v>
      </c>
      <c r="I445" s="19">
        <f t="shared" si="26"/>
        <v>81485.070000000007</v>
      </c>
      <c r="J445" s="20">
        <f t="shared" si="27"/>
        <v>45839</v>
      </c>
    </row>
    <row r="446" spans="1:10">
      <c r="A446" t="s">
        <v>2809</v>
      </c>
      <c r="B446" t="s">
        <v>19</v>
      </c>
      <c r="C446" s="1">
        <v>45414</v>
      </c>
      <c r="D446" s="7">
        <v>45444</v>
      </c>
      <c r="E446">
        <v>23629.03</v>
      </c>
      <c r="F446">
        <v>8258.08</v>
      </c>
      <c r="G446" s="19">
        <f t="shared" si="24"/>
        <v>614</v>
      </c>
      <c r="H446" s="19" t="str">
        <f t="shared" si="25"/>
        <v>90+</v>
      </c>
      <c r="I446" s="19">
        <f t="shared" si="26"/>
        <v>15370.949999999999</v>
      </c>
      <c r="J446" s="20">
        <f t="shared" si="27"/>
        <v>45413</v>
      </c>
    </row>
    <row r="447" spans="1:10">
      <c r="A447" t="s">
        <v>349</v>
      </c>
      <c r="B447" t="s">
        <v>19</v>
      </c>
      <c r="C447" s="1">
        <v>45993</v>
      </c>
      <c r="D447" s="7">
        <v>46023</v>
      </c>
      <c r="E447">
        <v>97107.72</v>
      </c>
      <c r="F447">
        <v>97107.72</v>
      </c>
      <c r="G447" s="19">
        <f t="shared" si="24"/>
        <v>35</v>
      </c>
      <c r="H447" s="19" t="str">
        <f t="shared" si="25"/>
        <v>31-60</v>
      </c>
      <c r="I447" s="19">
        <f t="shared" si="26"/>
        <v>0</v>
      </c>
      <c r="J447" s="20">
        <f t="shared" si="27"/>
        <v>45992</v>
      </c>
    </row>
    <row r="448" spans="1:10">
      <c r="A448" t="s">
        <v>600</v>
      </c>
      <c r="B448" t="s">
        <v>19</v>
      </c>
      <c r="C448" s="1">
        <v>45840</v>
      </c>
      <c r="D448" s="7">
        <v>45870</v>
      </c>
      <c r="E448">
        <v>39628.379999999997</v>
      </c>
      <c r="F448">
        <v>39628.379999999997</v>
      </c>
      <c r="G448" s="19">
        <f t="shared" si="24"/>
        <v>188</v>
      </c>
      <c r="H448" s="19" t="str">
        <f t="shared" si="25"/>
        <v>90+</v>
      </c>
      <c r="I448" s="19">
        <f t="shared" si="26"/>
        <v>0</v>
      </c>
      <c r="J448" s="20">
        <f t="shared" si="27"/>
        <v>45839</v>
      </c>
    </row>
    <row r="449" spans="1:10">
      <c r="A449" t="s">
        <v>1647</v>
      </c>
      <c r="B449" t="s">
        <v>19</v>
      </c>
      <c r="C449" s="1">
        <v>45836</v>
      </c>
      <c r="D449" s="7">
        <v>45866</v>
      </c>
      <c r="E449">
        <v>79065.81</v>
      </c>
      <c r="F449">
        <v>79065.81</v>
      </c>
      <c r="G449" s="19">
        <f t="shared" si="24"/>
        <v>192</v>
      </c>
      <c r="H449" s="19" t="str">
        <f t="shared" si="25"/>
        <v>90+</v>
      </c>
      <c r="I449" s="19">
        <f t="shared" si="26"/>
        <v>0</v>
      </c>
      <c r="J449" s="20">
        <f t="shared" si="27"/>
        <v>45809</v>
      </c>
    </row>
    <row r="450" spans="1:10">
      <c r="A450" t="s">
        <v>1801</v>
      </c>
      <c r="B450" t="s">
        <v>19</v>
      </c>
      <c r="C450" s="1">
        <v>45635</v>
      </c>
      <c r="D450" s="7">
        <v>45665</v>
      </c>
      <c r="E450">
        <v>43373.49</v>
      </c>
      <c r="F450">
        <v>43373.49</v>
      </c>
      <c r="G450" s="19">
        <f t="shared" ref="G450:G513" si="28">DATE(2026, 2, 5)-D450</f>
        <v>393</v>
      </c>
      <c r="H450" s="19" t="str">
        <f t="shared" ref="H450:H513" si="29">_xlfn.IFS(
G450&lt;=30,"0-30",
G450&lt;=60,"31-60",
G450&lt;=90,"61-90",
TRUE,"90+"
)</f>
        <v>90+</v>
      </c>
      <c r="I450" s="19">
        <f t="shared" ref="I450:I513" si="30">E450-F450</f>
        <v>0</v>
      </c>
      <c r="J450" s="20">
        <f t="shared" ref="J450:J513" si="31">DATE(YEAR(C450),MONTH(C450),1)</f>
        <v>45627</v>
      </c>
    </row>
    <row r="451" spans="1:10">
      <c r="A451" t="s">
        <v>1835</v>
      </c>
      <c r="B451" t="s">
        <v>19</v>
      </c>
      <c r="C451" s="1">
        <v>45312</v>
      </c>
      <c r="D451" s="7">
        <v>45342</v>
      </c>
      <c r="E451">
        <v>66299.61</v>
      </c>
      <c r="F451">
        <v>66299.61</v>
      </c>
      <c r="G451" s="19">
        <f t="shared" si="28"/>
        <v>716</v>
      </c>
      <c r="H451" s="19" t="str">
        <f t="shared" si="29"/>
        <v>90+</v>
      </c>
      <c r="I451" s="19">
        <f t="shared" si="30"/>
        <v>0</v>
      </c>
      <c r="J451" s="20">
        <f t="shared" si="31"/>
        <v>45292</v>
      </c>
    </row>
    <row r="452" spans="1:10">
      <c r="A452" t="s">
        <v>2155</v>
      </c>
      <c r="B452" t="s">
        <v>19</v>
      </c>
      <c r="C452" s="1">
        <v>45460</v>
      </c>
      <c r="D452" s="7">
        <v>45490</v>
      </c>
      <c r="E452">
        <v>20768.86</v>
      </c>
      <c r="F452">
        <v>20768.86</v>
      </c>
      <c r="G452" s="19">
        <f t="shared" si="28"/>
        <v>568</v>
      </c>
      <c r="H452" s="19" t="str">
        <f t="shared" si="29"/>
        <v>90+</v>
      </c>
      <c r="I452" s="19">
        <f t="shared" si="30"/>
        <v>0</v>
      </c>
      <c r="J452" s="20">
        <f t="shared" si="31"/>
        <v>45444</v>
      </c>
    </row>
    <row r="453" spans="1:10">
      <c r="A453" t="s">
        <v>3111</v>
      </c>
      <c r="B453" t="s">
        <v>19</v>
      </c>
      <c r="C453" s="1">
        <v>45970</v>
      </c>
      <c r="D453" s="7">
        <v>46000</v>
      </c>
      <c r="E453">
        <v>84604.93</v>
      </c>
      <c r="F453">
        <v>84604.93</v>
      </c>
      <c r="G453" s="19">
        <f t="shared" si="28"/>
        <v>58</v>
      </c>
      <c r="H453" s="19" t="str">
        <f t="shared" si="29"/>
        <v>31-60</v>
      </c>
      <c r="I453" s="19">
        <f t="shared" si="30"/>
        <v>0</v>
      </c>
      <c r="J453" s="20">
        <f t="shared" si="31"/>
        <v>45962</v>
      </c>
    </row>
    <row r="454" spans="1:10">
      <c r="A454" t="s">
        <v>3162</v>
      </c>
      <c r="B454" t="s">
        <v>19</v>
      </c>
      <c r="C454" s="1">
        <v>45575</v>
      </c>
      <c r="D454" s="7">
        <v>45605</v>
      </c>
      <c r="E454">
        <v>196222.68</v>
      </c>
      <c r="F454">
        <v>196222.68</v>
      </c>
      <c r="G454" s="19">
        <f t="shared" si="28"/>
        <v>453</v>
      </c>
      <c r="H454" s="19" t="str">
        <f t="shared" si="29"/>
        <v>90+</v>
      </c>
      <c r="I454" s="19">
        <f t="shared" si="30"/>
        <v>0</v>
      </c>
      <c r="J454" s="20">
        <f t="shared" si="31"/>
        <v>45566</v>
      </c>
    </row>
    <row r="455" spans="1:10">
      <c r="A455" t="s">
        <v>2787</v>
      </c>
      <c r="B455" t="s">
        <v>73</v>
      </c>
      <c r="C455" s="1">
        <v>45360</v>
      </c>
      <c r="D455" s="7">
        <v>45390</v>
      </c>
      <c r="E455">
        <v>143386.85</v>
      </c>
      <c r="F455">
        <v>97339.53</v>
      </c>
      <c r="G455" s="19">
        <f t="shared" si="28"/>
        <v>668</v>
      </c>
      <c r="H455" s="19" t="str">
        <f t="shared" si="29"/>
        <v>90+</v>
      </c>
      <c r="I455" s="19">
        <f t="shared" si="30"/>
        <v>46047.320000000007</v>
      </c>
      <c r="J455" s="20">
        <f t="shared" si="31"/>
        <v>45352</v>
      </c>
    </row>
    <row r="456" spans="1:10">
      <c r="A456" t="s">
        <v>1201</v>
      </c>
      <c r="B456" t="s">
        <v>73</v>
      </c>
      <c r="C456" s="1">
        <v>45876</v>
      </c>
      <c r="D456" s="7">
        <v>45906</v>
      </c>
      <c r="E456">
        <v>156256.57</v>
      </c>
      <c r="F456">
        <v>126664.67</v>
      </c>
      <c r="G456" s="19">
        <f t="shared" si="28"/>
        <v>152</v>
      </c>
      <c r="H456" s="19" t="str">
        <f t="shared" si="29"/>
        <v>90+</v>
      </c>
      <c r="I456" s="19">
        <f t="shared" si="30"/>
        <v>29591.900000000009</v>
      </c>
      <c r="J456" s="20">
        <f t="shared" si="31"/>
        <v>45870</v>
      </c>
    </row>
    <row r="457" spans="1:10">
      <c r="A457" t="s">
        <v>2707</v>
      </c>
      <c r="B457" t="s">
        <v>73</v>
      </c>
      <c r="C457" s="1">
        <v>45677</v>
      </c>
      <c r="D457" s="7">
        <v>45707</v>
      </c>
      <c r="E457">
        <v>155591.63</v>
      </c>
      <c r="F457">
        <v>129815.51</v>
      </c>
      <c r="G457" s="19">
        <f t="shared" si="28"/>
        <v>351</v>
      </c>
      <c r="H457" s="19" t="str">
        <f t="shared" si="29"/>
        <v>90+</v>
      </c>
      <c r="I457" s="19">
        <f t="shared" si="30"/>
        <v>25776.12000000001</v>
      </c>
      <c r="J457" s="20">
        <f t="shared" si="31"/>
        <v>45658</v>
      </c>
    </row>
    <row r="458" spans="1:10">
      <c r="A458" t="s">
        <v>2145</v>
      </c>
      <c r="B458" t="s">
        <v>73</v>
      </c>
      <c r="C458" s="1">
        <v>45391</v>
      </c>
      <c r="D458" s="7">
        <v>45421</v>
      </c>
      <c r="E458">
        <v>190940.47</v>
      </c>
      <c r="F458">
        <v>166093.4</v>
      </c>
      <c r="G458" s="19">
        <f t="shared" si="28"/>
        <v>637</v>
      </c>
      <c r="H458" s="19" t="str">
        <f t="shared" si="29"/>
        <v>90+</v>
      </c>
      <c r="I458" s="19">
        <f t="shared" si="30"/>
        <v>24847.070000000007</v>
      </c>
      <c r="J458" s="20">
        <f t="shared" si="31"/>
        <v>45383</v>
      </c>
    </row>
    <row r="459" spans="1:10">
      <c r="A459" t="s">
        <v>1359</v>
      </c>
      <c r="B459" t="s">
        <v>73</v>
      </c>
      <c r="C459" s="1">
        <v>45445</v>
      </c>
      <c r="D459" s="7">
        <v>45475</v>
      </c>
      <c r="E459">
        <v>13233.2</v>
      </c>
      <c r="F459">
        <v>10483.32</v>
      </c>
      <c r="G459" s="19">
        <f t="shared" si="28"/>
        <v>583</v>
      </c>
      <c r="H459" s="19" t="str">
        <f t="shared" si="29"/>
        <v>90+</v>
      </c>
      <c r="I459" s="19">
        <f t="shared" si="30"/>
        <v>2749.880000000001</v>
      </c>
      <c r="J459" s="20">
        <f t="shared" si="31"/>
        <v>45444</v>
      </c>
    </row>
    <row r="460" spans="1:10">
      <c r="A460" t="s">
        <v>33</v>
      </c>
      <c r="B460" t="s">
        <v>73</v>
      </c>
      <c r="C460" s="1">
        <v>45876</v>
      </c>
      <c r="D460" s="7">
        <v>45906</v>
      </c>
      <c r="E460">
        <v>76136.62</v>
      </c>
      <c r="F460">
        <v>76136.62</v>
      </c>
      <c r="G460" s="19">
        <f t="shared" si="28"/>
        <v>152</v>
      </c>
      <c r="H460" s="19" t="str">
        <f t="shared" si="29"/>
        <v>90+</v>
      </c>
      <c r="I460" s="19">
        <f t="shared" si="30"/>
        <v>0</v>
      </c>
      <c r="J460" s="20">
        <f t="shared" si="31"/>
        <v>45870</v>
      </c>
    </row>
    <row r="461" spans="1:10">
      <c r="A461" t="s">
        <v>308</v>
      </c>
      <c r="B461" t="s">
        <v>73</v>
      </c>
      <c r="C461" s="1">
        <v>45955</v>
      </c>
      <c r="D461" s="7">
        <v>45985</v>
      </c>
      <c r="E461">
        <v>72195.61</v>
      </c>
      <c r="F461">
        <v>72195.61</v>
      </c>
      <c r="G461" s="19">
        <f t="shared" si="28"/>
        <v>73</v>
      </c>
      <c r="H461" s="19" t="str">
        <f t="shared" si="29"/>
        <v>61-90</v>
      </c>
      <c r="I461" s="19">
        <f t="shared" si="30"/>
        <v>0</v>
      </c>
      <c r="J461" s="20">
        <f t="shared" si="31"/>
        <v>45931</v>
      </c>
    </row>
    <row r="462" spans="1:10">
      <c r="A462" t="s">
        <v>602</v>
      </c>
      <c r="B462" t="s">
        <v>73</v>
      </c>
      <c r="C462" s="1">
        <v>45520</v>
      </c>
      <c r="D462" s="7">
        <v>45550</v>
      </c>
      <c r="E462">
        <v>28919.7</v>
      </c>
      <c r="F462">
        <v>28919.7</v>
      </c>
      <c r="G462" s="19">
        <f t="shared" si="28"/>
        <v>508</v>
      </c>
      <c r="H462" s="19" t="str">
        <f t="shared" si="29"/>
        <v>90+</v>
      </c>
      <c r="I462" s="19">
        <f t="shared" si="30"/>
        <v>0</v>
      </c>
      <c r="J462" s="20">
        <f t="shared" si="31"/>
        <v>45505</v>
      </c>
    </row>
    <row r="463" spans="1:10">
      <c r="A463" t="s">
        <v>1134</v>
      </c>
      <c r="B463" t="s">
        <v>73</v>
      </c>
      <c r="C463" s="1">
        <v>45758</v>
      </c>
      <c r="D463" s="7">
        <v>45788</v>
      </c>
      <c r="E463">
        <v>107027.66</v>
      </c>
      <c r="F463">
        <v>107027.66</v>
      </c>
      <c r="G463" s="19">
        <f t="shared" si="28"/>
        <v>270</v>
      </c>
      <c r="H463" s="19" t="str">
        <f t="shared" si="29"/>
        <v>90+</v>
      </c>
      <c r="I463" s="19">
        <f t="shared" si="30"/>
        <v>0</v>
      </c>
      <c r="J463" s="20">
        <f t="shared" si="31"/>
        <v>45748</v>
      </c>
    </row>
    <row r="464" spans="1:10">
      <c r="A464" t="s">
        <v>1445</v>
      </c>
      <c r="B464" t="s">
        <v>73</v>
      </c>
      <c r="C464" s="1">
        <v>45832</v>
      </c>
      <c r="D464" s="7">
        <v>45862</v>
      </c>
      <c r="E464">
        <v>53300.39</v>
      </c>
      <c r="F464">
        <v>53300.39</v>
      </c>
      <c r="G464" s="19">
        <f t="shared" si="28"/>
        <v>196</v>
      </c>
      <c r="H464" s="19" t="str">
        <f t="shared" si="29"/>
        <v>90+</v>
      </c>
      <c r="I464" s="19">
        <f t="shared" si="30"/>
        <v>0</v>
      </c>
      <c r="J464" s="20">
        <f t="shared" si="31"/>
        <v>45809</v>
      </c>
    </row>
    <row r="465" spans="1:10">
      <c r="A465" t="s">
        <v>1787</v>
      </c>
      <c r="B465" t="s">
        <v>73</v>
      </c>
      <c r="C465" s="1">
        <v>45815</v>
      </c>
      <c r="D465" s="7">
        <v>45845</v>
      </c>
      <c r="E465">
        <v>188897.31</v>
      </c>
      <c r="F465">
        <v>188897.31</v>
      </c>
      <c r="G465" s="19">
        <f t="shared" si="28"/>
        <v>213</v>
      </c>
      <c r="H465" s="19" t="str">
        <f t="shared" si="29"/>
        <v>90+</v>
      </c>
      <c r="I465" s="19">
        <f t="shared" si="30"/>
        <v>0</v>
      </c>
      <c r="J465" s="20">
        <f t="shared" si="31"/>
        <v>45809</v>
      </c>
    </row>
    <row r="466" spans="1:10">
      <c r="A466" t="s">
        <v>3035</v>
      </c>
      <c r="B466" t="s">
        <v>73</v>
      </c>
      <c r="C466" s="1">
        <v>45719</v>
      </c>
      <c r="D466" s="7">
        <v>45749</v>
      </c>
      <c r="E466">
        <v>95766.84</v>
      </c>
      <c r="F466">
        <v>95766.84</v>
      </c>
      <c r="G466" s="19">
        <f t="shared" si="28"/>
        <v>309</v>
      </c>
      <c r="H466" s="19" t="str">
        <f t="shared" si="29"/>
        <v>90+</v>
      </c>
      <c r="I466" s="19">
        <f t="shared" si="30"/>
        <v>0</v>
      </c>
      <c r="J466" s="20">
        <f t="shared" si="31"/>
        <v>45717</v>
      </c>
    </row>
    <row r="467" spans="1:10">
      <c r="A467" t="s">
        <v>90</v>
      </c>
      <c r="B467" t="s">
        <v>271</v>
      </c>
      <c r="C467" s="1">
        <v>45404</v>
      </c>
      <c r="D467" s="7">
        <v>45434</v>
      </c>
      <c r="E467">
        <v>160980.04999999999</v>
      </c>
      <c r="F467">
        <v>160980.04999999999</v>
      </c>
      <c r="G467" s="19">
        <f t="shared" si="28"/>
        <v>624</v>
      </c>
      <c r="H467" s="19" t="str">
        <f t="shared" si="29"/>
        <v>90+</v>
      </c>
      <c r="I467" s="19">
        <f t="shared" si="30"/>
        <v>0</v>
      </c>
      <c r="J467" s="20">
        <f t="shared" si="31"/>
        <v>45383</v>
      </c>
    </row>
    <row r="468" spans="1:10">
      <c r="A468" t="s">
        <v>925</v>
      </c>
      <c r="B468" t="s">
        <v>271</v>
      </c>
      <c r="C468" s="1">
        <v>45593</v>
      </c>
      <c r="D468" s="7">
        <v>45623</v>
      </c>
      <c r="E468">
        <v>191187.31</v>
      </c>
      <c r="F468">
        <v>191187.31</v>
      </c>
      <c r="G468" s="19">
        <f t="shared" si="28"/>
        <v>435</v>
      </c>
      <c r="H468" s="19" t="str">
        <f t="shared" si="29"/>
        <v>90+</v>
      </c>
      <c r="I468" s="19">
        <f t="shared" si="30"/>
        <v>0</v>
      </c>
      <c r="J468" s="20">
        <f t="shared" si="31"/>
        <v>45566</v>
      </c>
    </row>
    <row r="469" spans="1:10">
      <c r="A469" t="s">
        <v>996</v>
      </c>
      <c r="B469" t="s">
        <v>271</v>
      </c>
      <c r="C469" s="1">
        <v>45520</v>
      </c>
      <c r="D469" s="7">
        <v>45550</v>
      </c>
      <c r="E469">
        <v>101294.81</v>
      </c>
      <c r="F469">
        <v>101294.81</v>
      </c>
      <c r="G469" s="19">
        <f t="shared" si="28"/>
        <v>508</v>
      </c>
      <c r="H469" s="19" t="str">
        <f t="shared" si="29"/>
        <v>90+</v>
      </c>
      <c r="I469" s="19">
        <f t="shared" si="30"/>
        <v>0</v>
      </c>
      <c r="J469" s="20">
        <f t="shared" si="31"/>
        <v>45505</v>
      </c>
    </row>
    <row r="470" spans="1:10">
      <c r="A470" t="s">
        <v>1267</v>
      </c>
      <c r="B470" t="s">
        <v>271</v>
      </c>
      <c r="C470" s="1">
        <v>45359</v>
      </c>
      <c r="D470" s="7">
        <v>45389</v>
      </c>
      <c r="E470">
        <v>51603.33</v>
      </c>
      <c r="F470">
        <v>51603.33</v>
      </c>
      <c r="G470" s="19">
        <f t="shared" si="28"/>
        <v>669</v>
      </c>
      <c r="H470" s="19" t="str">
        <f t="shared" si="29"/>
        <v>90+</v>
      </c>
      <c r="I470" s="19">
        <f t="shared" si="30"/>
        <v>0</v>
      </c>
      <c r="J470" s="20">
        <f t="shared" si="31"/>
        <v>45352</v>
      </c>
    </row>
    <row r="471" spans="1:10">
      <c r="A471" t="s">
        <v>1816</v>
      </c>
      <c r="B471" t="s">
        <v>271</v>
      </c>
      <c r="C471" s="1">
        <v>45400</v>
      </c>
      <c r="D471" s="7">
        <v>45430</v>
      </c>
      <c r="E471">
        <v>39425.300000000003</v>
      </c>
      <c r="F471">
        <v>39425.300000000003</v>
      </c>
      <c r="G471" s="19">
        <f t="shared" si="28"/>
        <v>628</v>
      </c>
      <c r="H471" s="19" t="str">
        <f t="shared" si="29"/>
        <v>90+</v>
      </c>
      <c r="I471" s="19">
        <f t="shared" si="30"/>
        <v>0</v>
      </c>
      <c r="J471" s="20">
        <f t="shared" si="31"/>
        <v>45383</v>
      </c>
    </row>
    <row r="472" spans="1:10">
      <c r="A472" t="s">
        <v>1971</v>
      </c>
      <c r="B472" t="s">
        <v>271</v>
      </c>
      <c r="C472" s="1">
        <v>45932</v>
      </c>
      <c r="D472" s="7">
        <v>45962</v>
      </c>
      <c r="E472">
        <v>135769.23000000001</v>
      </c>
      <c r="F472">
        <v>135769.23000000001</v>
      </c>
      <c r="G472" s="19">
        <f t="shared" si="28"/>
        <v>96</v>
      </c>
      <c r="H472" s="19" t="str">
        <f t="shared" si="29"/>
        <v>90+</v>
      </c>
      <c r="I472" s="19">
        <f t="shared" si="30"/>
        <v>0</v>
      </c>
      <c r="J472" s="20">
        <f t="shared" si="31"/>
        <v>45931</v>
      </c>
    </row>
    <row r="473" spans="1:10">
      <c r="A473" t="s">
        <v>2331</v>
      </c>
      <c r="B473" t="s">
        <v>271</v>
      </c>
      <c r="C473" s="1">
        <v>45919</v>
      </c>
      <c r="D473" s="7">
        <v>45949</v>
      </c>
      <c r="E473">
        <v>70757.61</v>
      </c>
      <c r="F473">
        <v>70757.61</v>
      </c>
      <c r="G473" s="19">
        <f t="shared" si="28"/>
        <v>109</v>
      </c>
      <c r="H473" s="19" t="str">
        <f t="shared" si="29"/>
        <v>90+</v>
      </c>
      <c r="I473" s="19">
        <f t="shared" si="30"/>
        <v>0</v>
      </c>
      <c r="J473" s="20">
        <f t="shared" si="31"/>
        <v>45901</v>
      </c>
    </row>
    <row r="474" spans="1:10">
      <c r="A474" t="s">
        <v>3273</v>
      </c>
      <c r="B474" t="s">
        <v>271</v>
      </c>
      <c r="C474" s="1">
        <v>45475</v>
      </c>
      <c r="D474" s="7">
        <v>45505</v>
      </c>
      <c r="E474">
        <v>115162.31</v>
      </c>
      <c r="F474">
        <v>115162.31</v>
      </c>
      <c r="G474" s="19">
        <f t="shared" si="28"/>
        <v>553</v>
      </c>
      <c r="H474" s="19" t="str">
        <f t="shared" si="29"/>
        <v>90+</v>
      </c>
      <c r="I474" s="19">
        <f t="shared" si="30"/>
        <v>0</v>
      </c>
      <c r="J474" s="20">
        <f t="shared" si="31"/>
        <v>45474</v>
      </c>
    </row>
    <row r="475" spans="1:10">
      <c r="A475" t="s">
        <v>2129</v>
      </c>
      <c r="B475" t="s">
        <v>647</v>
      </c>
      <c r="C475" s="1">
        <v>45978</v>
      </c>
      <c r="D475" s="7">
        <v>46008</v>
      </c>
      <c r="E475">
        <v>190274.03</v>
      </c>
      <c r="F475">
        <v>122717.28</v>
      </c>
      <c r="G475" s="19">
        <f t="shared" si="28"/>
        <v>50</v>
      </c>
      <c r="H475" s="19" t="str">
        <f t="shared" si="29"/>
        <v>31-60</v>
      </c>
      <c r="I475" s="19">
        <f t="shared" si="30"/>
        <v>67556.75</v>
      </c>
      <c r="J475" s="20">
        <f t="shared" si="31"/>
        <v>45962</v>
      </c>
    </row>
    <row r="476" spans="1:10">
      <c r="A476" t="s">
        <v>122</v>
      </c>
      <c r="B476" t="s">
        <v>647</v>
      </c>
      <c r="C476" s="1">
        <v>45869</v>
      </c>
      <c r="D476" s="7">
        <v>45899</v>
      </c>
      <c r="E476">
        <v>172992.52</v>
      </c>
      <c r="F476">
        <v>129767.9</v>
      </c>
      <c r="G476" s="19">
        <f t="shared" si="28"/>
        <v>159</v>
      </c>
      <c r="H476" s="19" t="str">
        <f t="shared" si="29"/>
        <v>90+</v>
      </c>
      <c r="I476" s="19">
        <f t="shared" si="30"/>
        <v>43224.619999999995</v>
      </c>
      <c r="J476" s="20">
        <f t="shared" si="31"/>
        <v>45839</v>
      </c>
    </row>
    <row r="477" spans="1:10">
      <c r="A477" t="s">
        <v>2788</v>
      </c>
      <c r="B477" t="s">
        <v>647</v>
      </c>
      <c r="C477" s="1">
        <v>45350</v>
      </c>
      <c r="D477" s="7">
        <v>45380</v>
      </c>
      <c r="E477">
        <v>138278.47</v>
      </c>
      <c r="F477">
        <v>108730.68</v>
      </c>
      <c r="G477" s="19">
        <f t="shared" si="28"/>
        <v>678</v>
      </c>
      <c r="H477" s="19" t="str">
        <f t="shared" si="29"/>
        <v>90+</v>
      </c>
      <c r="I477" s="19">
        <f t="shared" si="30"/>
        <v>29547.790000000008</v>
      </c>
      <c r="J477" s="20">
        <f t="shared" si="31"/>
        <v>45323</v>
      </c>
    </row>
    <row r="478" spans="1:10">
      <c r="A478" t="s">
        <v>394</v>
      </c>
      <c r="B478" t="s">
        <v>647</v>
      </c>
      <c r="C478" s="1">
        <v>45350</v>
      </c>
      <c r="D478" s="7">
        <v>45380</v>
      </c>
      <c r="E478">
        <v>47986.92</v>
      </c>
      <c r="F478">
        <v>28619</v>
      </c>
      <c r="G478" s="19">
        <f t="shared" si="28"/>
        <v>678</v>
      </c>
      <c r="H478" s="19" t="str">
        <f t="shared" si="29"/>
        <v>90+</v>
      </c>
      <c r="I478" s="19">
        <f t="shared" si="30"/>
        <v>19367.919999999998</v>
      </c>
      <c r="J478" s="20">
        <f t="shared" si="31"/>
        <v>45323</v>
      </c>
    </row>
    <row r="479" spans="1:10">
      <c r="A479" t="s">
        <v>212</v>
      </c>
      <c r="B479" t="s">
        <v>647</v>
      </c>
      <c r="C479" s="1">
        <v>45958</v>
      </c>
      <c r="D479" s="7">
        <v>45988</v>
      </c>
      <c r="E479">
        <v>23065.62</v>
      </c>
      <c r="F479">
        <v>15665.63</v>
      </c>
      <c r="G479" s="19">
        <f t="shared" si="28"/>
        <v>70</v>
      </c>
      <c r="H479" s="19" t="str">
        <f t="shared" si="29"/>
        <v>61-90</v>
      </c>
      <c r="I479" s="19">
        <f t="shared" si="30"/>
        <v>7399.99</v>
      </c>
      <c r="J479" s="20">
        <f t="shared" si="31"/>
        <v>45931</v>
      </c>
    </row>
    <row r="480" spans="1:10">
      <c r="A480" t="s">
        <v>578</v>
      </c>
      <c r="B480" t="s">
        <v>647</v>
      </c>
      <c r="C480" s="1">
        <v>45719</v>
      </c>
      <c r="D480" s="7">
        <v>45749</v>
      </c>
      <c r="E480">
        <v>99235.63</v>
      </c>
      <c r="F480">
        <v>99235.63</v>
      </c>
      <c r="G480" s="19">
        <f t="shared" si="28"/>
        <v>309</v>
      </c>
      <c r="H480" s="19" t="str">
        <f t="shared" si="29"/>
        <v>90+</v>
      </c>
      <c r="I480" s="19">
        <f t="shared" si="30"/>
        <v>0</v>
      </c>
      <c r="J480" s="20">
        <f t="shared" si="31"/>
        <v>45717</v>
      </c>
    </row>
    <row r="481" spans="1:10">
      <c r="A481" t="s">
        <v>673</v>
      </c>
      <c r="B481" t="s">
        <v>647</v>
      </c>
      <c r="C481" s="1">
        <v>45746</v>
      </c>
      <c r="D481" s="7">
        <v>45776</v>
      </c>
      <c r="E481">
        <v>119491.04</v>
      </c>
      <c r="F481">
        <v>119491.04</v>
      </c>
      <c r="G481" s="19">
        <f t="shared" si="28"/>
        <v>282</v>
      </c>
      <c r="H481" s="19" t="str">
        <f t="shared" si="29"/>
        <v>90+</v>
      </c>
      <c r="I481" s="19">
        <f t="shared" si="30"/>
        <v>0</v>
      </c>
      <c r="J481" s="20">
        <f t="shared" si="31"/>
        <v>45717</v>
      </c>
    </row>
    <row r="482" spans="1:10">
      <c r="A482" t="s">
        <v>699</v>
      </c>
      <c r="B482" t="s">
        <v>647</v>
      </c>
      <c r="C482" s="1">
        <v>46008</v>
      </c>
      <c r="D482" s="7">
        <v>46038</v>
      </c>
      <c r="E482">
        <v>70602.009999999995</v>
      </c>
      <c r="F482">
        <v>70602.009999999995</v>
      </c>
      <c r="G482" s="19">
        <f t="shared" si="28"/>
        <v>20</v>
      </c>
      <c r="H482" s="19" t="str">
        <f t="shared" si="29"/>
        <v>0-30</v>
      </c>
      <c r="I482" s="19">
        <f t="shared" si="30"/>
        <v>0</v>
      </c>
      <c r="J482" s="20">
        <f t="shared" si="31"/>
        <v>45992</v>
      </c>
    </row>
    <row r="483" spans="1:10">
      <c r="A483" t="s">
        <v>910</v>
      </c>
      <c r="B483" t="s">
        <v>647</v>
      </c>
      <c r="C483" s="1">
        <v>45518</v>
      </c>
      <c r="D483" s="7">
        <v>45548</v>
      </c>
      <c r="E483">
        <v>72151.31</v>
      </c>
      <c r="F483">
        <v>72151.31</v>
      </c>
      <c r="G483" s="19">
        <f t="shared" si="28"/>
        <v>510</v>
      </c>
      <c r="H483" s="19" t="str">
        <f t="shared" si="29"/>
        <v>90+</v>
      </c>
      <c r="I483" s="19">
        <f t="shared" si="30"/>
        <v>0</v>
      </c>
      <c r="J483" s="20">
        <f t="shared" si="31"/>
        <v>45505</v>
      </c>
    </row>
    <row r="484" spans="1:10">
      <c r="A484" t="s">
        <v>1106</v>
      </c>
      <c r="B484" t="s">
        <v>647</v>
      </c>
      <c r="C484" s="1">
        <v>45443</v>
      </c>
      <c r="D484" s="7">
        <v>45473</v>
      </c>
      <c r="E484">
        <v>120888.35</v>
      </c>
      <c r="F484">
        <v>120888.35</v>
      </c>
      <c r="G484" s="19">
        <f t="shared" si="28"/>
        <v>585</v>
      </c>
      <c r="H484" s="19" t="str">
        <f t="shared" si="29"/>
        <v>90+</v>
      </c>
      <c r="I484" s="19">
        <f t="shared" si="30"/>
        <v>0</v>
      </c>
      <c r="J484" s="20">
        <f t="shared" si="31"/>
        <v>45413</v>
      </c>
    </row>
    <row r="485" spans="1:10">
      <c r="A485" t="s">
        <v>1430</v>
      </c>
      <c r="B485" t="s">
        <v>647</v>
      </c>
      <c r="C485" s="1">
        <v>45855</v>
      </c>
      <c r="D485" s="7">
        <v>45885</v>
      </c>
      <c r="E485">
        <v>117170.49</v>
      </c>
      <c r="F485">
        <v>117170.49</v>
      </c>
      <c r="G485" s="19">
        <f t="shared" si="28"/>
        <v>173</v>
      </c>
      <c r="H485" s="19" t="str">
        <f t="shared" si="29"/>
        <v>90+</v>
      </c>
      <c r="I485" s="19">
        <f t="shared" si="30"/>
        <v>0</v>
      </c>
      <c r="J485" s="20">
        <f t="shared" si="31"/>
        <v>45839</v>
      </c>
    </row>
    <row r="486" spans="1:10">
      <c r="A486" t="s">
        <v>2034</v>
      </c>
      <c r="B486" t="s">
        <v>647</v>
      </c>
      <c r="C486" s="1">
        <v>45644</v>
      </c>
      <c r="D486" s="7">
        <v>45674</v>
      </c>
      <c r="E486">
        <v>20030.13</v>
      </c>
      <c r="F486">
        <v>20030.13</v>
      </c>
      <c r="G486" s="19">
        <f t="shared" si="28"/>
        <v>384</v>
      </c>
      <c r="H486" s="19" t="str">
        <f t="shared" si="29"/>
        <v>90+</v>
      </c>
      <c r="I486" s="19">
        <f t="shared" si="30"/>
        <v>0</v>
      </c>
      <c r="J486" s="20">
        <f t="shared" si="31"/>
        <v>45627</v>
      </c>
    </row>
    <row r="487" spans="1:10">
      <c r="A487" t="s">
        <v>2087</v>
      </c>
      <c r="B487" t="s">
        <v>647</v>
      </c>
      <c r="C487" s="1">
        <v>45546</v>
      </c>
      <c r="D487" s="7">
        <v>45576</v>
      </c>
      <c r="E487">
        <v>34328.74</v>
      </c>
      <c r="F487">
        <v>34328.74</v>
      </c>
      <c r="G487" s="19">
        <f t="shared" si="28"/>
        <v>482</v>
      </c>
      <c r="H487" s="19" t="str">
        <f t="shared" si="29"/>
        <v>90+</v>
      </c>
      <c r="I487" s="19">
        <f t="shared" si="30"/>
        <v>0</v>
      </c>
      <c r="J487" s="20">
        <f t="shared" si="31"/>
        <v>45536</v>
      </c>
    </row>
    <row r="488" spans="1:10">
      <c r="A488" t="s">
        <v>2128</v>
      </c>
      <c r="B488" t="s">
        <v>647</v>
      </c>
      <c r="C488" s="1">
        <v>45804</v>
      </c>
      <c r="D488" s="7">
        <v>45834</v>
      </c>
      <c r="E488">
        <v>17837.09</v>
      </c>
      <c r="F488">
        <v>17837.09</v>
      </c>
      <c r="G488" s="19">
        <f t="shared" si="28"/>
        <v>224</v>
      </c>
      <c r="H488" s="19" t="str">
        <f t="shared" si="29"/>
        <v>90+</v>
      </c>
      <c r="I488" s="19">
        <f t="shared" si="30"/>
        <v>0</v>
      </c>
      <c r="J488" s="20">
        <f t="shared" si="31"/>
        <v>45778</v>
      </c>
    </row>
    <row r="489" spans="1:10">
      <c r="A489" t="s">
        <v>2598</v>
      </c>
      <c r="B489" t="s">
        <v>647</v>
      </c>
      <c r="C489" s="1">
        <v>45623</v>
      </c>
      <c r="D489" s="7">
        <v>45653</v>
      </c>
      <c r="E489">
        <v>181230.73</v>
      </c>
      <c r="F489">
        <v>181230.73</v>
      </c>
      <c r="G489" s="19">
        <f t="shared" si="28"/>
        <v>405</v>
      </c>
      <c r="H489" s="19" t="str">
        <f t="shared" si="29"/>
        <v>90+</v>
      </c>
      <c r="I489" s="19">
        <f t="shared" si="30"/>
        <v>0</v>
      </c>
      <c r="J489" s="20">
        <f t="shared" si="31"/>
        <v>45597</v>
      </c>
    </row>
    <row r="490" spans="1:10">
      <c r="A490" t="s">
        <v>2950</v>
      </c>
      <c r="B490" t="s">
        <v>647</v>
      </c>
      <c r="C490" s="1">
        <v>45737</v>
      </c>
      <c r="D490" s="7">
        <v>45767</v>
      </c>
      <c r="E490">
        <v>103225.46</v>
      </c>
      <c r="F490">
        <v>103225.46</v>
      </c>
      <c r="G490" s="19">
        <f t="shared" si="28"/>
        <v>291</v>
      </c>
      <c r="H490" s="19" t="str">
        <f t="shared" si="29"/>
        <v>90+</v>
      </c>
      <c r="I490" s="19">
        <f t="shared" si="30"/>
        <v>0</v>
      </c>
      <c r="J490" s="20">
        <f t="shared" si="31"/>
        <v>45717</v>
      </c>
    </row>
    <row r="491" spans="1:10">
      <c r="A491" t="s">
        <v>3116</v>
      </c>
      <c r="B491" t="s">
        <v>411</v>
      </c>
      <c r="C491" s="1">
        <v>45921</v>
      </c>
      <c r="D491" s="7">
        <v>45951</v>
      </c>
      <c r="E491">
        <v>172644.38</v>
      </c>
      <c r="F491">
        <v>143689.85</v>
      </c>
      <c r="G491" s="19">
        <f t="shared" si="28"/>
        <v>107</v>
      </c>
      <c r="H491" s="19" t="str">
        <f t="shared" si="29"/>
        <v>90+</v>
      </c>
      <c r="I491" s="19">
        <f t="shared" si="30"/>
        <v>28954.53</v>
      </c>
      <c r="J491" s="20">
        <f t="shared" si="31"/>
        <v>45901</v>
      </c>
    </row>
    <row r="492" spans="1:10">
      <c r="A492" t="s">
        <v>517</v>
      </c>
      <c r="B492" t="s">
        <v>411</v>
      </c>
      <c r="C492" s="1">
        <v>45616</v>
      </c>
      <c r="D492" s="7">
        <v>45646</v>
      </c>
      <c r="E492">
        <v>186313.34</v>
      </c>
      <c r="F492">
        <v>186313.34</v>
      </c>
      <c r="G492" s="19">
        <f t="shared" si="28"/>
        <v>412</v>
      </c>
      <c r="H492" s="19" t="str">
        <f t="shared" si="29"/>
        <v>90+</v>
      </c>
      <c r="I492" s="19">
        <f t="shared" si="30"/>
        <v>0</v>
      </c>
      <c r="J492" s="20">
        <f t="shared" si="31"/>
        <v>45597</v>
      </c>
    </row>
    <row r="493" spans="1:10">
      <c r="A493" t="s">
        <v>977</v>
      </c>
      <c r="B493" t="s">
        <v>411</v>
      </c>
      <c r="C493" s="1">
        <v>45599</v>
      </c>
      <c r="D493" s="7">
        <v>45629</v>
      </c>
      <c r="E493">
        <v>31669.05</v>
      </c>
      <c r="F493">
        <v>31669.05</v>
      </c>
      <c r="G493" s="19">
        <f t="shared" si="28"/>
        <v>429</v>
      </c>
      <c r="H493" s="19" t="str">
        <f t="shared" si="29"/>
        <v>90+</v>
      </c>
      <c r="I493" s="19">
        <f t="shared" si="30"/>
        <v>0</v>
      </c>
      <c r="J493" s="20">
        <f t="shared" si="31"/>
        <v>45597</v>
      </c>
    </row>
    <row r="494" spans="1:10">
      <c r="A494" t="s">
        <v>1222</v>
      </c>
      <c r="B494" t="s">
        <v>411</v>
      </c>
      <c r="C494" s="1">
        <v>45937</v>
      </c>
      <c r="D494" s="7">
        <v>45967</v>
      </c>
      <c r="E494">
        <v>37832.370000000003</v>
      </c>
      <c r="F494">
        <v>37832.370000000003</v>
      </c>
      <c r="G494" s="19">
        <f t="shared" si="28"/>
        <v>91</v>
      </c>
      <c r="H494" s="19" t="str">
        <f t="shared" si="29"/>
        <v>90+</v>
      </c>
      <c r="I494" s="19">
        <f t="shared" si="30"/>
        <v>0</v>
      </c>
      <c r="J494" s="20">
        <f t="shared" si="31"/>
        <v>45931</v>
      </c>
    </row>
    <row r="495" spans="1:10">
      <c r="A495" t="s">
        <v>1914</v>
      </c>
      <c r="B495" t="s">
        <v>411</v>
      </c>
      <c r="C495" s="1">
        <v>45796</v>
      </c>
      <c r="D495" s="7">
        <v>45826</v>
      </c>
      <c r="E495">
        <v>98081.21</v>
      </c>
      <c r="F495">
        <v>98081.21</v>
      </c>
      <c r="G495" s="19">
        <f t="shared" si="28"/>
        <v>232</v>
      </c>
      <c r="H495" s="19" t="str">
        <f t="shared" si="29"/>
        <v>90+</v>
      </c>
      <c r="I495" s="19">
        <f t="shared" si="30"/>
        <v>0</v>
      </c>
      <c r="J495" s="20">
        <f t="shared" si="31"/>
        <v>45778</v>
      </c>
    </row>
    <row r="496" spans="1:10">
      <c r="A496" t="s">
        <v>2094</v>
      </c>
      <c r="B496" t="s">
        <v>411</v>
      </c>
      <c r="C496" s="1">
        <v>45685</v>
      </c>
      <c r="D496" s="7">
        <v>45715</v>
      </c>
      <c r="E496">
        <v>145796.60999999999</v>
      </c>
      <c r="F496">
        <v>145796.60999999999</v>
      </c>
      <c r="G496" s="19">
        <f t="shared" si="28"/>
        <v>343</v>
      </c>
      <c r="H496" s="19" t="str">
        <f t="shared" si="29"/>
        <v>90+</v>
      </c>
      <c r="I496" s="19">
        <f t="shared" si="30"/>
        <v>0</v>
      </c>
      <c r="J496" s="20">
        <f t="shared" si="31"/>
        <v>45658</v>
      </c>
    </row>
    <row r="497" spans="1:10">
      <c r="A497" t="s">
        <v>2656</v>
      </c>
      <c r="B497" t="s">
        <v>411</v>
      </c>
      <c r="C497" s="1">
        <v>45512</v>
      </c>
      <c r="D497" s="7">
        <v>45542</v>
      </c>
      <c r="E497">
        <v>192259.5</v>
      </c>
      <c r="F497">
        <v>192259.5</v>
      </c>
      <c r="G497" s="19">
        <f t="shared" si="28"/>
        <v>516</v>
      </c>
      <c r="H497" s="19" t="str">
        <f t="shared" si="29"/>
        <v>90+</v>
      </c>
      <c r="I497" s="19">
        <f t="shared" si="30"/>
        <v>0</v>
      </c>
      <c r="J497" s="20">
        <f t="shared" si="31"/>
        <v>45505</v>
      </c>
    </row>
    <row r="498" spans="1:10">
      <c r="A498" t="s">
        <v>1142</v>
      </c>
      <c r="B498" t="s">
        <v>477</v>
      </c>
      <c r="C498" s="1">
        <v>45505</v>
      </c>
      <c r="D498" s="7">
        <v>45535</v>
      </c>
      <c r="E498">
        <v>183486.44</v>
      </c>
      <c r="F498">
        <v>88565.14</v>
      </c>
      <c r="G498" s="19">
        <f t="shared" si="28"/>
        <v>523</v>
      </c>
      <c r="H498" s="19" t="str">
        <f t="shared" si="29"/>
        <v>90+</v>
      </c>
      <c r="I498" s="19">
        <f t="shared" si="30"/>
        <v>94921.3</v>
      </c>
      <c r="J498" s="20">
        <f t="shared" si="31"/>
        <v>45505</v>
      </c>
    </row>
    <row r="499" spans="1:10">
      <c r="A499" t="s">
        <v>2060</v>
      </c>
      <c r="B499" t="s">
        <v>477</v>
      </c>
      <c r="C499" s="1">
        <v>45406</v>
      </c>
      <c r="D499" s="7">
        <v>45436</v>
      </c>
      <c r="E499">
        <v>189410.97</v>
      </c>
      <c r="F499">
        <v>97751.06</v>
      </c>
      <c r="G499" s="19">
        <f t="shared" si="28"/>
        <v>622</v>
      </c>
      <c r="H499" s="19" t="str">
        <f t="shared" si="29"/>
        <v>90+</v>
      </c>
      <c r="I499" s="19">
        <f t="shared" si="30"/>
        <v>91659.91</v>
      </c>
      <c r="J499" s="20">
        <f t="shared" si="31"/>
        <v>45383</v>
      </c>
    </row>
    <row r="500" spans="1:10">
      <c r="A500" t="s">
        <v>1053</v>
      </c>
      <c r="B500" t="s">
        <v>477</v>
      </c>
      <c r="C500" s="1">
        <v>45404</v>
      </c>
      <c r="D500" s="7">
        <v>45434</v>
      </c>
      <c r="E500">
        <v>34748.33</v>
      </c>
      <c r="F500">
        <v>34748.33</v>
      </c>
      <c r="G500" s="19">
        <f t="shared" si="28"/>
        <v>624</v>
      </c>
      <c r="H500" s="19" t="str">
        <f t="shared" si="29"/>
        <v>90+</v>
      </c>
      <c r="I500" s="19">
        <f t="shared" si="30"/>
        <v>0</v>
      </c>
      <c r="J500" s="20">
        <f t="shared" si="31"/>
        <v>45383</v>
      </c>
    </row>
    <row r="501" spans="1:10">
      <c r="A501" t="s">
        <v>1575</v>
      </c>
      <c r="B501" t="s">
        <v>477</v>
      </c>
      <c r="C501" s="1">
        <v>45730</v>
      </c>
      <c r="D501" s="7">
        <v>45760</v>
      </c>
      <c r="E501">
        <v>124857.4</v>
      </c>
      <c r="F501">
        <v>124857.4</v>
      </c>
      <c r="G501" s="19">
        <f t="shared" si="28"/>
        <v>298</v>
      </c>
      <c r="H501" s="19" t="str">
        <f t="shared" si="29"/>
        <v>90+</v>
      </c>
      <c r="I501" s="19">
        <f t="shared" si="30"/>
        <v>0</v>
      </c>
      <c r="J501" s="20">
        <f t="shared" si="31"/>
        <v>45717</v>
      </c>
    </row>
    <row r="502" spans="1:10">
      <c r="A502" t="s">
        <v>2162</v>
      </c>
      <c r="B502" t="s">
        <v>477</v>
      </c>
      <c r="C502" s="1">
        <v>45339</v>
      </c>
      <c r="D502" s="7">
        <v>45369</v>
      </c>
      <c r="E502">
        <v>82815.460000000006</v>
      </c>
      <c r="F502">
        <v>82815.460000000006</v>
      </c>
      <c r="G502" s="19">
        <f t="shared" si="28"/>
        <v>689</v>
      </c>
      <c r="H502" s="19" t="str">
        <f t="shared" si="29"/>
        <v>90+</v>
      </c>
      <c r="I502" s="19">
        <f t="shared" si="30"/>
        <v>0</v>
      </c>
      <c r="J502" s="20">
        <f t="shared" si="31"/>
        <v>45323</v>
      </c>
    </row>
    <row r="503" spans="1:10">
      <c r="A503" t="s">
        <v>2507</v>
      </c>
      <c r="B503" t="s">
        <v>477</v>
      </c>
      <c r="C503" s="1">
        <v>45434</v>
      </c>
      <c r="D503" s="7">
        <v>45464</v>
      </c>
      <c r="E503">
        <v>146589.54999999999</v>
      </c>
      <c r="F503">
        <v>146589.54999999999</v>
      </c>
      <c r="G503" s="19">
        <f t="shared" si="28"/>
        <v>594</v>
      </c>
      <c r="H503" s="19" t="str">
        <f t="shared" si="29"/>
        <v>90+</v>
      </c>
      <c r="I503" s="19">
        <f t="shared" si="30"/>
        <v>0</v>
      </c>
      <c r="J503" s="20">
        <f t="shared" si="31"/>
        <v>45413</v>
      </c>
    </row>
    <row r="504" spans="1:10">
      <c r="A504" t="s">
        <v>2667</v>
      </c>
      <c r="B504" t="s">
        <v>477</v>
      </c>
      <c r="C504" s="1">
        <v>45397</v>
      </c>
      <c r="D504" s="7">
        <v>45427</v>
      </c>
      <c r="E504">
        <v>161846.15</v>
      </c>
      <c r="F504">
        <v>161846.15</v>
      </c>
      <c r="G504" s="19">
        <f t="shared" si="28"/>
        <v>631</v>
      </c>
      <c r="H504" s="19" t="str">
        <f t="shared" si="29"/>
        <v>90+</v>
      </c>
      <c r="I504" s="19">
        <f t="shared" si="30"/>
        <v>0</v>
      </c>
      <c r="J504" s="20">
        <f t="shared" si="31"/>
        <v>45383</v>
      </c>
    </row>
    <row r="505" spans="1:10">
      <c r="A505" t="s">
        <v>3215</v>
      </c>
      <c r="B505" t="s">
        <v>477</v>
      </c>
      <c r="C505" s="1">
        <v>45606</v>
      </c>
      <c r="D505" s="7">
        <v>45636</v>
      </c>
      <c r="E505">
        <v>23032.32</v>
      </c>
      <c r="F505">
        <v>23032.32</v>
      </c>
      <c r="G505" s="19">
        <f t="shared" si="28"/>
        <v>422</v>
      </c>
      <c r="H505" s="19" t="str">
        <f t="shared" si="29"/>
        <v>90+</v>
      </c>
      <c r="I505" s="19">
        <f t="shared" si="30"/>
        <v>0</v>
      </c>
      <c r="J505" s="20">
        <f t="shared" si="31"/>
        <v>45597</v>
      </c>
    </row>
    <row r="506" spans="1:10">
      <c r="A506" t="s">
        <v>2726</v>
      </c>
      <c r="B506" t="s">
        <v>277</v>
      </c>
      <c r="C506" s="1">
        <v>45694</v>
      </c>
      <c r="D506" s="7">
        <v>45724</v>
      </c>
      <c r="E506">
        <v>77477.22</v>
      </c>
      <c r="F506">
        <v>51828.59</v>
      </c>
      <c r="G506" s="19">
        <f t="shared" si="28"/>
        <v>334</v>
      </c>
      <c r="H506" s="19" t="str">
        <f t="shared" si="29"/>
        <v>90+</v>
      </c>
      <c r="I506" s="19">
        <f t="shared" si="30"/>
        <v>25648.630000000005</v>
      </c>
      <c r="J506" s="20">
        <f t="shared" si="31"/>
        <v>45689</v>
      </c>
    </row>
    <row r="507" spans="1:10">
      <c r="A507" t="s">
        <v>788</v>
      </c>
      <c r="B507" t="s">
        <v>277</v>
      </c>
      <c r="C507" s="1">
        <v>45888</v>
      </c>
      <c r="D507" s="7">
        <v>45918</v>
      </c>
      <c r="E507">
        <v>163047.06</v>
      </c>
      <c r="F507">
        <v>163047.06</v>
      </c>
      <c r="G507" s="19">
        <f t="shared" si="28"/>
        <v>140</v>
      </c>
      <c r="H507" s="19" t="str">
        <f t="shared" si="29"/>
        <v>90+</v>
      </c>
      <c r="I507" s="19">
        <f t="shared" si="30"/>
        <v>0</v>
      </c>
      <c r="J507" s="20">
        <f t="shared" si="31"/>
        <v>45870</v>
      </c>
    </row>
    <row r="508" spans="1:10">
      <c r="A508" t="s">
        <v>809</v>
      </c>
      <c r="B508" t="s">
        <v>277</v>
      </c>
      <c r="C508" s="1">
        <v>45679</v>
      </c>
      <c r="D508" s="7">
        <v>45709</v>
      </c>
      <c r="E508">
        <v>66028.75</v>
      </c>
      <c r="F508">
        <v>66028.75</v>
      </c>
      <c r="G508" s="19">
        <f t="shared" si="28"/>
        <v>349</v>
      </c>
      <c r="H508" s="19" t="str">
        <f t="shared" si="29"/>
        <v>90+</v>
      </c>
      <c r="I508" s="19">
        <f t="shared" si="30"/>
        <v>0</v>
      </c>
      <c r="J508" s="20">
        <f t="shared" si="31"/>
        <v>45658</v>
      </c>
    </row>
    <row r="509" spans="1:10">
      <c r="A509" t="s">
        <v>1008</v>
      </c>
      <c r="B509" t="s">
        <v>277</v>
      </c>
      <c r="C509" s="1">
        <v>45984</v>
      </c>
      <c r="D509" s="7">
        <v>46014</v>
      </c>
      <c r="E509">
        <v>180588.66</v>
      </c>
      <c r="F509">
        <v>180588.66</v>
      </c>
      <c r="G509" s="19">
        <f t="shared" si="28"/>
        <v>44</v>
      </c>
      <c r="H509" s="19" t="str">
        <f t="shared" si="29"/>
        <v>31-60</v>
      </c>
      <c r="I509" s="19">
        <f t="shared" si="30"/>
        <v>0</v>
      </c>
      <c r="J509" s="20">
        <f t="shared" si="31"/>
        <v>45962</v>
      </c>
    </row>
    <row r="510" spans="1:10">
      <c r="A510" t="s">
        <v>2095</v>
      </c>
      <c r="B510" t="s">
        <v>277</v>
      </c>
      <c r="C510" s="1">
        <v>45821</v>
      </c>
      <c r="D510" s="7">
        <v>45851</v>
      </c>
      <c r="E510">
        <v>193283.07</v>
      </c>
      <c r="F510">
        <v>193283.07</v>
      </c>
      <c r="G510" s="19">
        <f t="shared" si="28"/>
        <v>207</v>
      </c>
      <c r="H510" s="19" t="str">
        <f t="shared" si="29"/>
        <v>90+</v>
      </c>
      <c r="I510" s="19">
        <f t="shared" si="30"/>
        <v>0</v>
      </c>
      <c r="J510" s="20">
        <f t="shared" si="31"/>
        <v>45809</v>
      </c>
    </row>
    <row r="511" spans="1:10">
      <c r="A511" t="s">
        <v>2144</v>
      </c>
      <c r="B511" t="s">
        <v>277</v>
      </c>
      <c r="C511" s="1">
        <v>45660</v>
      </c>
      <c r="D511" s="7">
        <v>45690</v>
      </c>
      <c r="E511">
        <v>48933.27</v>
      </c>
      <c r="F511">
        <v>48933.27</v>
      </c>
      <c r="G511" s="19">
        <f t="shared" si="28"/>
        <v>368</v>
      </c>
      <c r="H511" s="19" t="str">
        <f t="shared" si="29"/>
        <v>90+</v>
      </c>
      <c r="I511" s="19">
        <f t="shared" si="30"/>
        <v>0</v>
      </c>
      <c r="J511" s="20">
        <f t="shared" si="31"/>
        <v>45658</v>
      </c>
    </row>
    <row r="512" spans="1:10">
      <c r="A512" t="s">
        <v>3146</v>
      </c>
      <c r="B512" t="s">
        <v>277</v>
      </c>
      <c r="C512" s="1">
        <v>45452</v>
      </c>
      <c r="D512" s="7">
        <v>45482</v>
      </c>
      <c r="E512">
        <v>51026.03</v>
      </c>
      <c r="F512">
        <v>51026.03</v>
      </c>
      <c r="G512" s="19">
        <f t="shared" si="28"/>
        <v>576</v>
      </c>
      <c r="H512" s="19" t="str">
        <f t="shared" si="29"/>
        <v>90+</v>
      </c>
      <c r="I512" s="19">
        <f t="shared" si="30"/>
        <v>0</v>
      </c>
      <c r="J512" s="20">
        <f t="shared" si="31"/>
        <v>45444</v>
      </c>
    </row>
    <row r="513" spans="1:10">
      <c r="A513" t="s">
        <v>2321</v>
      </c>
      <c r="B513" t="s">
        <v>573</v>
      </c>
      <c r="C513" s="1">
        <v>45621</v>
      </c>
      <c r="D513" s="7">
        <v>45651</v>
      </c>
      <c r="E513">
        <v>89274.43</v>
      </c>
      <c r="F513">
        <v>29127.91</v>
      </c>
      <c r="G513" s="19">
        <f t="shared" si="28"/>
        <v>407</v>
      </c>
      <c r="H513" s="19" t="str">
        <f t="shared" si="29"/>
        <v>90+</v>
      </c>
      <c r="I513" s="19">
        <f t="shared" si="30"/>
        <v>60146.51999999999</v>
      </c>
      <c r="J513" s="20">
        <f t="shared" si="31"/>
        <v>45597</v>
      </c>
    </row>
    <row r="514" spans="1:10">
      <c r="A514" t="s">
        <v>579</v>
      </c>
      <c r="B514" t="s">
        <v>573</v>
      </c>
      <c r="C514" s="1">
        <v>45767</v>
      </c>
      <c r="D514" s="7">
        <v>45797</v>
      </c>
      <c r="E514">
        <v>19288.509999999998</v>
      </c>
      <c r="F514">
        <v>19288.509999999998</v>
      </c>
      <c r="G514" s="19">
        <f t="shared" ref="G514:G577" si="32">DATE(2026, 2, 5)-D514</f>
        <v>261</v>
      </c>
      <c r="H514" s="19" t="str">
        <f t="shared" ref="H514:H577" si="33">_xlfn.IFS(
G514&lt;=30,"0-30",
G514&lt;=60,"31-60",
G514&lt;=90,"61-90",
TRUE,"90+"
)</f>
        <v>90+</v>
      </c>
      <c r="I514" s="19">
        <f t="shared" ref="I514:I577" si="34">E514-F514</f>
        <v>0</v>
      </c>
      <c r="J514" s="20">
        <f t="shared" ref="J514:J577" si="35">DATE(YEAR(C514),MONTH(C514),1)</f>
        <v>45748</v>
      </c>
    </row>
    <row r="515" spans="1:10">
      <c r="A515" t="s">
        <v>1717</v>
      </c>
      <c r="B515" t="s">
        <v>573</v>
      </c>
      <c r="C515" s="1">
        <v>45551</v>
      </c>
      <c r="D515" s="7">
        <v>45581</v>
      </c>
      <c r="E515">
        <v>121203.84</v>
      </c>
      <c r="F515">
        <v>121203.84</v>
      </c>
      <c r="G515" s="19">
        <f t="shared" si="32"/>
        <v>477</v>
      </c>
      <c r="H515" s="19" t="str">
        <f t="shared" si="33"/>
        <v>90+</v>
      </c>
      <c r="I515" s="19">
        <f t="shared" si="34"/>
        <v>0</v>
      </c>
      <c r="J515" s="20">
        <f t="shared" si="35"/>
        <v>45536</v>
      </c>
    </row>
    <row r="516" spans="1:10">
      <c r="A516" t="s">
        <v>2184</v>
      </c>
      <c r="B516" t="s">
        <v>573</v>
      </c>
      <c r="C516" s="1">
        <v>45375</v>
      </c>
      <c r="D516" s="7">
        <v>45405</v>
      </c>
      <c r="E516">
        <v>193918</v>
      </c>
      <c r="F516">
        <v>193918</v>
      </c>
      <c r="G516" s="19">
        <f t="shared" si="32"/>
        <v>653</v>
      </c>
      <c r="H516" s="19" t="str">
        <f t="shared" si="33"/>
        <v>90+</v>
      </c>
      <c r="I516" s="19">
        <f t="shared" si="34"/>
        <v>0</v>
      </c>
      <c r="J516" s="20">
        <f t="shared" si="35"/>
        <v>45352</v>
      </c>
    </row>
    <row r="517" spans="1:10">
      <c r="A517" t="s">
        <v>2251</v>
      </c>
      <c r="B517" t="s">
        <v>573</v>
      </c>
      <c r="C517" s="1">
        <v>45949</v>
      </c>
      <c r="D517" s="7">
        <v>45979</v>
      </c>
      <c r="E517">
        <v>24145.439999999999</v>
      </c>
      <c r="F517">
        <v>24145.439999999999</v>
      </c>
      <c r="G517" s="19">
        <f t="shared" si="32"/>
        <v>79</v>
      </c>
      <c r="H517" s="19" t="str">
        <f t="shared" si="33"/>
        <v>61-90</v>
      </c>
      <c r="I517" s="19">
        <f t="shared" si="34"/>
        <v>0</v>
      </c>
      <c r="J517" s="20">
        <f t="shared" si="35"/>
        <v>45931</v>
      </c>
    </row>
    <row r="518" spans="1:10">
      <c r="A518" t="s">
        <v>2262</v>
      </c>
      <c r="B518" t="s">
        <v>573</v>
      </c>
      <c r="C518" s="1">
        <v>45592</v>
      </c>
      <c r="D518" s="7">
        <v>45622</v>
      </c>
      <c r="E518">
        <v>143656.64000000001</v>
      </c>
      <c r="F518">
        <v>143656.64000000001</v>
      </c>
      <c r="G518" s="19">
        <f t="shared" si="32"/>
        <v>436</v>
      </c>
      <c r="H518" s="19" t="str">
        <f t="shared" si="33"/>
        <v>90+</v>
      </c>
      <c r="I518" s="19">
        <f t="shared" si="34"/>
        <v>0</v>
      </c>
      <c r="J518" s="20">
        <f t="shared" si="35"/>
        <v>45566</v>
      </c>
    </row>
    <row r="519" spans="1:10">
      <c r="A519" t="s">
        <v>2282</v>
      </c>
      <c r="B519" t="s">
        <v>573</v>
      </c>
      <c r="C519" s="1">
        <v>45459</v>
      </c>
      <c r="D519" s="7">
        <v>45489</v>
      </c>
      <c r="E519">
        <v>161447.26999999999</v>
      </c>
      <c r="F519">
        <v>161447.26999999999</v>
      </c>
      <c r="G519" s="19">
        <f t="shared" si="32"/>
        <v>569</v>
      </c>
      <c r="H519" s="19" t="str">
        <f t="shared" si="33"/>
        <v>90+</v>
      </c>
      <c r="I519" s="19">
        <f t="shared" si="34"/>
        <v>0</v>
      </c>
      <c r="J519" s="20">
        <f t="shared" si="35"/>
        <v>45444</v>
      </c>
    </row>
    <row r="520" spans="1:10">
      <c r="A520" t="s">
        <v>2286</v>
      </c>
      <c r="B520" t="s">
        <v>573</v>
      </c>
      <c r="C520" s="1">
        <v>45703</v>
      </c>
      <c r="D520" s="7">
        <v>45733</v>
      </c>
      <c r="E520">
        <v>134400.75</v>
      </c>
      <c r="F520">
        <v>134400.75</v>
      </c>
      <c r="G520" s="19">
        <f t="shared" si="32"/>
        <v>325</v>
      </c>
      <c r="H520" s="19" t="str">
        <f t="shared" si="33"/>
        <v>90+</v>
      </c>
      <c r="I520" s="19">
        <f t="shared" si="34"/>
        <v>0</v>
      </c>
      <c r="J520" s="20">
        <f t="shared" si="35"/>
        <v>45689</v>
      </c>
    </row>
    <row r="521" spans="1:10">
      <c r="A521" t="s">
        <v>2964</v>
      </c>
      <c r="B521" t="s">
        <v>573</v>
      </c>
      <c r="C521" s="1">
        <v>45732</v>
      </c>
      <c r="D521" s="7">
        <v>45762</v>
      </c>
      <c r="E521">
        <v>91402.65</v>
      </c>
      <c r="F521">
        <v>91402.65</v>
      </c>
      <c r="G521" s="19">
        <f t="shared" si="32"/>
        <v>296</v>
      </c>
      <c r="H521" s="19" t="str">
        <f t="shared" si="33"/>
        <v>90+</v>
      </c>
      <c r="I521" s="19">
        <f t="shared" si="34"/>
        <v>0</v>
      </c>
      <c r="J521" s="20">
        <f t="shared" si="35"/>
        <v>45717</v>
      </c>
    </row>
    <row r="522" spans="1:10">
      <c r="A522" t="s">
        <v>2326</v>
      </c>
      <c r="B522" t="s">
        <v>124</v>
      </c>
      <c r="C522" s="1">
        <v>45948</v>
      </c>
      <c r="D522" s="7">
        <v>45978</v>
      </c>
      <c r="E522">
        <v>146842.34</v>
      </c>
      <c r="F522">
        <v>57520.08</v>
      </c>
      <c r="G522" s="19">
        <f t="shared" si="32"/>
        <v>80</v>
      </c>
      <c r="H522" s="19" t="str">
        <f t="shared" si="33"/>
        <v>61-90</v>
      </c>
      <c r="I522" s="19">
        <f t="shared" si="34"/>
        <v>89322.26</v>
      </c>
      <c r="J522" s="20">
        <f t="shared" si="35"/>
        <v>45931</v>
      </c>
    </row>
    <row r="523" spans="1:10">
      <c r="A523" t="s">
        <v>586</v>
      </c>
      <c r="B523" t="s">
        <v>124</v>
      </c>
      <c r="C523" s="1">
        <v>45658</v>
      </c>
      <c r="D523" s="7">
        <v>45688</v>
      </c>
      <c r="E523">
        <v>164806</v>
      </c>
      <c r="F523">
        <v>164806</v>
      </c>
      <c r="G523" s="19">
        <f t="shared" si="32"/>
        <v>370</v>
      </c>
      <c r="H523" s="19" t="str">
        <f t="shared" si="33"/>
        <v>90+</v>
      </c>
      <c r="I523" s="19">
        <f t="shared" si="34"/>
        <v>0</v>
      </c>
      <c r="J523" s="20">
        <f t="shared" si="35"/>
        <v>45658</v>
      </c>
    </row>
    <row r="524" spans="1:10">
      <c r="A524" t="s">
        <v>761</v>
      </c>
      <c r="B524" t="s">
        <v>124</v>
      </c>
      <c r="C524" s="1">
        <v>45471</v>
      </c>
      <c r="D524" s="7">
        <v>45501</v>
      </c>
      <c r="E524">
        <v>74029.16</v>
      </c>
      <c r="F524">
        <v>74029.16</v>
      </c>
      <c r="G524" s="19">
        <f t="shared" si="32"/>
        <v>557</v>
      </c>
      <c r="H524" s="19" t="str">
        <f t="shared" si="33"/>
        <v>90+</v>
      </c>
      <c r="I524" s="19">
        <f t="shared" si="34"/>
        <v>0</v>
      </c>
      <c r="J524" s="20">
        <f t="shared" si="35"/>
        <v>45444</v>
      </c>
    </row>
    <row r="525" spans="1:10">
      <c r="A525" t="s">
        <v>1163</v>
      </c>
      <c r="B525" t="s">
        <v>124</v>
      </c>
      <c r="C525" s="1">
        <v>45686</v>
      </c>
      <c r="D525" s="7">
        <v>45716</v>
      </c>
      <c r="E525">
        <v>15831.99</v>
      </c>
      <c r="F525">
        <v>15831.99</v>
      </c>
      <c r="G525" s="19">
        <f t="shared" si="32"/>
        <v>342</v>
      </c>
      <c r="H525" s="19" t="str">
        <f t="shared" si="33"/>
        <v>90+</v>
      </c>
      <c r="I525" s="19">
        <f t="shared" si="34"/>
        <v>0</v>
      </c>
      <c r="J525" s="20">
        <f t="shared" si="35"/>
        <v>45658</v>
      </c>
    </row>
    <row r="526" spans="1:10">
      <c r="A526" t="s">
        <v>1519</v>
      </c>
      <c r="B526" t="s">
        <v>124</v>
      </c>
      <c r="C526" s="1">
        <v>45537</v>
      </c>
      <c r="D526" s="7">
        <v>45567</v>
      </c>
      <c r="E526">
        <v>33862.01</v>
      </c>
      <c r="F526">
        <v>33862.01</v>
      </c>
      <c r="G526" s="19">
        <f t="shared" si="32"/>
        <v>491</v>
      </c>
      <c r="H526" s="19" t="str">
        <f t="shared" si="33"/>
        <v>90+</v>
      </c>
      <c r="I526" s="19">
        <f t="shared" si="34"/>
        <v>0</v>
      </c>
      <c r="J526" s="20">
        <f t="shared" si="35"/>
        <v>45536</v>
      </c>
    </row>
    <row r="527" spans="1:10">
      <c r="A527" t="s">
        <v>1770</v>
      </c>
      <c r="B527" t="s">
        <v>124</v>
      </c>
      <c r="C527" s="1">
        <v>45659</v>
      </c>
      <c r="D527" s="7">
        <v>45689</v>
      </c>
      <c r="E527">
        <v>75696.2</v>
      </c>
      <c r="F527">
        <v>75696.2</v>
      </c>
      <c r="G527" s="19">
        <f t="shared" si="32"/>
        <v>369</v>
      </c>
      <c r="H527" s="19" t="str">
        <f t="shared" si="33"/>
        <v>90+</v>
      </c>
      <c r="I527" s="19">
        <f t="shared" si="34"/>
        <v>0</v>
      </c>
      <c r="J527" s="20">
        <f t="shared" si="35"/>
        <v>45658</v>
      </c>
    </row>
    <row r="528" spans="1:10">
      <c r="A528" t="s">
        <v>2157</v>
      </c>
      <c r="B528" t="s">
        <v>124</v>
      </c>
      <c r="C528" s="1">
        <v>45463</v>
      </c>
      <c r="D528" s="7">
        <v>45493</v>
      </c>
      <c r="E528">
        <v>148793.93</v>
      </c>
      <c r="F528">
        <v>148793.93</v>
      </c>
      <c r="G528" s="19">
        <f t="shared" si="32"/>
        <v>565</v>
      </c>
      <c r="H528" s="19" t="str">
        <f t="shared" si="33"/>
        <v>90+</v>
      </c>
      <c r="I528" s="19">
        <f t="shared" si="34"/>
        <v>0</v>
      </c>
      <c r="J528" s="20">
        <f t="shared" si="35"/>
        <v>45444</v>
      </c>
    </row>
    <row r="529" spans="1:10">
      <c r="A529" t="s">
        <v>2563</v>
      </c>
      <c r="B529" t="s">
        <v>124</v>
      </c>
      <c r="C529" s="1">
        <v>45815</v>
      </c>
      <c r="D529" s="7">
        <v>45845</v>
      </c>
      <c r="E529">
        <v>123434.67</v>
      </c>
      <c r="F529">
        <v>123434.67</v>
      </c>
      <c r="G529" s="19">
        <f t="shared" si="32"/>
        <v>213</v>
      </c>
      <c r="H529" s="19" t="str">
        <f t="shared" si="33"/>
        <v>90+</v>
      </c>
      <c r="I529" s="19">
        <f t="shared" si="34"/>
        <v>0</v>
      </c>
      <c r="J529" s="20">
        <f t="shared" si="35"/>
        <v>45809</v>
      </c>
    </row>
    <row r="530" spans="1:10">
      <c r="A530" t="s">
        <v>2832</v>
      </c>
      <c r="B530" t="s">
        <v>124</v>
      </c>
      <c r="C530" s="1">
        <v>45631</v>
      </c>
      <c r="D530" s="7">
        <v>45661</v>
      </c>
      <c r="E530">
        <v>45532.56</v>
      </c>
      <c r="F530">
        <v>45532.56</v>
      </c>
      <c r="G530" s="19">
        <f t="shared" si="32"/>
        <v>397</v>
      </c>
      <c r="H530" s="19" t="str">
        <f t="shared" si="33"/>
        <v>90+</v>
      </c>
      <c r="I530" s="19">
        <f t="shared" si="34"/>
        <v>0</v>
      </c>
      <c r="J530" s="20">
        <f t="shared" si="35"/>
        <v>45627</v>
      </c>
    </row>
    <row r="531" spans="1:10">
      <c r="A531" t="s">
        <v>2833</v>
      </c>
      <c r="B531" t="s">
        <v>124</v>
      </c>
      <c r="C531" s="1">
        <v>46009</v>
      </c>
      <c r="D531" s="7">
        <v>46039</v>
      </c>
      <c r="E531">
        <v>92580.160000000003</v>
      </c>
      <c r="F531">
        <v>92580.160000000003</v>
      </c>
      <c r="G531" s="19">
        <f t="shared" si="32"/>
        <v>19</v>
      </c>
      <c r="H531" s="19" t="str">
        <f t="shared" si="33"/>
        <v>0-30</v>
      </c>
      <c r="I531" s="19">
        <f t="shared" si="34"/>
        <v>0</v>
      </c>
      <c r="J531" s="20">
        <f t="shared" si="35"/>
        <v>45992</v>
      </c>
    </row>
    <row r="532" spans="1:10">
      <c r="A532" t="s">
        <v>3157</v>
      </c>
      <c r="B532" t="s">
        <v>124</v>
      </c>
      <c r="C532" s="1">
        <v>45397</v>
      </c>
      <c r="D532" s="7">
        <v>45427</v>
      </c>
      <c r="E532">
        <v>12357.88</v>
      </c>
      <c r="F532">
        <v>12357.88</v>
      </c>
      <c r="G532" s="19">
        <f t="shared" si="32"/>
        <v>631</v>
      </c>
      <c r="H532" s="19" t="str">
        <f t="shared" si="33"/>
        <v>90+</v>
      </c>
      <c r="I532" s="19">
        <f t="shared" si="34"/>
        <v>0</v>
      </c>
      <c r="J532" s="20">
        <f t="shared" si="35"/>
        <v>45383</v>
      </c>
    </row>
    <row r="533" spans="1:10">
      <c r="A533" t="s">
        <v>3192</v>
      </c>
      <c r="B533" t="s">
        <v>124</v>
      </c>
      <c r="C533" s="1">
        <v>45728</v>
      </c>
      <c r="D533" s="7">
        <v>45758</v>
      </c>
      <c r="E533">
        <v>106389.62</v>
      </c>
      <c r="F533">
        <v>106389.62</v>
      </c>
      <c r="G533" s="19">
        <f t="shared" si="32"/>
        <v>300</v>
      </c>
      <c r="H533" s="19" t="str">
        <f t="shared" si="33"/>
        <v>90+</v>
      </c>
      <c r="I533" s="19">
        <f t="shared" si="34"/>
        <v>0</v>
      </c>
      <c r="J533" s="20">
        <f t="shared" si="35"/>
        <v>45717</v>
      </c>
    </row>
    <row r="534" spans="1:10">
      <c r="A534" t="s">
        <v>2016</v>
      </c>
      <c r="B534" t="s">
        <v>590</v>
      </c>
      <c r="C534" s="1">
        <v>45340</v>
      </c>
      <c r="D534" s="7">
        <v>45370</v>
      </c>
      <c r="E534">
        <v>41528.49</v>
      </c>
      <c r="F534">
        <v>33357.550000000003</v>
      </c>
      <c r="G534" s="19">
        <f t="shared" si="32"/>
        <v>688</v>
      </c>
      <c r="H534" s="19" t="str">
        <f t="shared" si="33"/>
        <v>90+</v>
      </c>
      <c r="I534" s="19">
        <f t="shared" si="34"/>
        <v>8170.9399999999951</v>
      </c>
      <c r="J534" s="20">
        <f t="shared" si="35"/>
        <v>45323</v>
      </c>
    </row>
    <row r="535" spans="1:10">
      <c r="A535" t="s">
        <v>508</v>
      </c>
      <c r="B535" t="s">
        <v>590</v>
      </c>
      <c r="C535" s="1">
        <v>45858</v>
      </c>
      <c r="D535" s="7">
        <v>45888</v>
      </c>
      <c r="E535">
        <v>117053.48</v>
      </c>
      <c r="F535">
        <v>117053.48</v>
      </c>
      <c r="G535" s="19">
        <f t="shared" si="32"/>
        <v>170</v>
      </c>
      <c r="H535" s="19" t="str">
        <f t="shared" si="33"/>
        <v>90+</v>
      </c>
      <c r="I535" s="19">
        <f t="shared" si="34"/>
        <v>0</v>
      </c>
      <c r="J535" s="20">
        <f t="shared" si="35"/>
        <v>45839</v>
      </c>
    </row>
    <row r="536" spans="1:10">
      <c r="A536" t="s">
        <v>1797</v>
      </c>
      <c r="B536" t="s">
        <v>590</v>
      </c>
      <c r="C536" s="1">
        <v>45959</v>
      </c>
      <c r="D536" s="7">
        <v>45989</v>
      </c>
      <c r="E536">
        <v>183155.43</v>
      </c>
      <c r="F536">
        <v>183155.43</v>
      </c>
      <c r="G536" s="19">
        <f t="shared" si="32"/>
        <v>69</v>
      </c>
      <c r="H536" s="19" t="str">
        <f t="shared" si="33"/>
        <v>61-90</v>
      </c>
      <c r="I536" s="19">
        <f t="shared" si="34"/>
        <v>0</v>
      </c>
      <c r="J536" s="20">
        <f t="shared" si="35"/>
        <v>45931</v>
      </c>
    </row>
    <row r="537" spans="1:10">
      <c r="A537" t="s">
        <v>2065</v>
      </c>
      <c r="B537" t="s">
        <v>590</v>
      </c>
      <c r="C537" s="1">
        <v>45455</v>
      </c>
      <c r="D537" s="7">
        <v>45485</v>
      </c>
      <c r="E537">
        <v>81957.19</v>
      </c>
      <c r="F537">
        <v>81957.19</v>
      </c>
      <c r="G537" s="19">
        <f t="shared" si="32"/>
        <v>573</v>
      </c>
      <c r="H537" s="19" t="str">
        <f t="shared" si="33"/>
        <v>90+</v>
      </c>
      <c r="I537" s="19">
        <f t="shared" si="34"/>
        <v>0</v>
      </c>
      <c r="J537" s="20">
        <f t="shared" si="35"/>
        <v>45444</v>
      </c>
    </row>
    <row r="538" spans="1:10">
      <c r="A538" t="s">
        <v>2198</v>
      </c>
      <c r="B538" t="s">
        <v>590</v>
      </c>
      <c r="C538" s="1">
        <v>45297</v>
      </c>
      <c r="D538" s="7">
        <v>45327</v>
      </c>
      <c r="E538">
        <v>142861.62</v>
      </c>
      <c r="F538">
        <v>142861.62</v>
      </c>
      <c r="G538" s="19">
        <f t="shared" si="32"/>
        <v>731</v>
      </c>
      <c r="H538" s="19" t="str">
        <f t="shared" si="33"/>
        <v>90+</v>
      </c>
      <c r="I538" s="19">
        <f t="shared" si="34"/>
        <v>0</v>
      </c>
      <c r="J538" s="20">
        <f t="shared" si="35"/>
        <v>45292</v>
      </c>
    </row>
    <row r="539" spans="1:10">
      <c r="A539" t="s">
        <v>2509</v>
      </c>
      <c r="B539" t="s">
        <v>590</v>
      </c>
      <c r="C539" s="1">
        <v>45805</v>
      </c>
      <c r="D539" s="7">
        <v>45835</v>
      </c>
      <c r="E539">
        <v>187266.18</v>
      </c>
      <c r="F539">
        <v>187266.18</v>
      </c>
      <c r="G539" s="19">
        <f t="shared" si="32"/>
        <v>223</v>
      </c>
      <c r="H539" s="19" t="str">
        <f t="shared" si="33"/>
        <v>90+</v>
      </c>
      <c r="I539" s="19">
        <f t="shared" si="34"/>
        <v>0</v>
      </c>
      <c r="J539" s="20">
        <f t="shared" si="35"/>
        <v>45778</v>
      </c>
    </row>
    <row r="540" spans="1:10">
      <c r="A540" t="s">
        <v>2584</v>
      </c>
      <c r="B540" t="s">
        <v>590</v>
      </c>
      <c r="C540" s="1">
        <v>45526</v>
      </c>
      <c r="D540" s="7">
        <v>45556</v>
      </c>
      <c r="E540">
        <v>111656.98</v>
      </c>
      <c r="F540">
        <v>111656.98</v>
      </c>
      <c r="G540" s="19">
        <f t="shared" si="32"/>
        <v>502</v>
      </c>
      <c r="H540" s="19" t="str">
        <f t="shared" si="33"/>
        <v>90+</v>
      </c>
      <c r="I540" s="19">
        <f t="shared" si="34"/>
        <v>0</v>
      </c>
      <c r="J540" s="20">
        <f t="shared" si="35"/>
        <v>45505</v>
      </c>
    </row>
    <row r="541" spans="1:10">
      <c r="A541" t="s">
        <v>2994</v>
      </c>
      <c r="B541" t="s">
        <v>590</v>
      </c>
      <c r="C541" s="1">
        <v>45930</v>
      </c>
      <c r="D541" s="7">
        <v>45960</v>
      </c>
      <c r="E541">
        <v>21667.53</v>
      </c>
      <c r="F541">
        <v>21667.53</v>
      </c>
      <c r="G541" s="19">
        <f t="shared" si="32"/>
        <v>98</v>
      </c>
      <c r="H541" s="19" t="str">
        <f t="shared" si="33"/>
        <v>90+</v>
      </c>
      <c r="I541" s="19">
        <f t="shared" si="34"/>
        <v>0</v>
      </c>
      <c r="J541" s="20">
        <f t="shared" si="35"/>
        <v>45901</v>
      </c>
    </row>
    <row r="542" spans="1:10">
      <c r="A542" t="s">
        <v>2646</v>
      </c>
      <c r="B542" t="s">
        <v>683</v>
      </c>
      <c r="C542" s="1">
        <v>45993</v>
      </c>
      <c r="D542" s="7">
        <v>46023</v>
      </c>
      <c r="E542">
        <v>170172.2</v>
      </c>
      <c r="F542">
        <v>122873.82</v>
      </c>
      <c r="G542" s="19">
        <f t="shared" si="32"/>
        <v>35</v>
      </c>
      <c r="H542" s="19" t="str">
        <f t="shared" si="33"/>
        <v>31-60</v>
      </c>
      <c r="I542" s="19">
        <f t="shared" si="34"/>
        <v>47298.380000000005</v>
      </c>
      <c r="J542" s="20">
        <f t="shared" si="35"/>
        <v>45992</v>
      </c>
    </row>
    <row r="543" spans="1:10">
      <c r="A543" t="s">
        <v>540</v>
      </c>
      <c r="B543" t="s">
        <v>683</v>
      </c>
      <c r="C543" s="1">
        <v>45487</v>
      </c>
      <c r="D543" s="7">
        <v>45517</v>
      </c>
      <c r="E543">
        <v>67821.23</v>
      </c>
      <c r="F543">
        <v>22677.3</v>
      </c>
      <c r="G543" s="19">
        <f t="shared" si="32"/>
        <v>541</v>
      </c>
      <c r="H543" s="19" t="str">
        <f t="shared" si="33"/>
        <v>90+</v>
      </c>
      <c r="I543" s="19">
        <f t="shared" si="34"/>
        <v>45143.929999999993</v>
      </c>
      <c r="J543" s="20">
        <f t="shared" si="35"/>
        <v>45474</v>
      </c>
    </row>
    <row r="544" spans="1:10">
      <c r="A544" t="s">
        <v>1011</v>
      </c>
      <c r="B544" t="s">
        <v>683</v>
      </c>
      <c r="C544" s="1">
        <v>45643</v>
      </c>
      <c r="D544" s="7">
        <v>45673</v>
      </c>
      <c r="E544">
        <v>82399.070000000007</v>
      </c>
      <c r="F544">
        <v>53002.76</v>
      </c>
      <c r="G544" s="19">
        <f t="shared" si="32"/>
        <v>385</v>
      </c>
      <c r="H544" s="19" t="str">
        <f t="shared" si="33"/>
        <v>90+</v>
      </c>
      <c r="I544" s="19">
        <f t="shared" si="34"/>
        <v>29396.310000000005</v>
      </c>
      <c r="J544" s="20">
        <f t="shared" si="35"/>
        <v>45627</v>
      </c>
    </row>
    <row r="545" spans="1:10">
      <c r="A545" t="s">
        <v>35</v>
      </c>
      <c r="B545" t="s">
        <v>683</v>
      </c>
      <c r="C545" s="1">
        <v>45633</v>
      </c>
      <c r="D545" s="7">
        <v>45663</v>
      </c>
      <c r="E545">
        <v>154949.71</v>
      </c>
      <c r="F545">
        <v>154949.71</v>
      </c>
      <c r="G545" s="19">
        <f t="shared" si="32"/>
        <v>395</v>
      </c>
      <c r="H545" s="19" t="str">
        <f t="shared" si="33"/>
        <v>90+</v>
      </c>
      <c r="I545" s="19">
        <f t="shared" si="34"/>
        <v>0</v>
      </c>
      <c r="J545" s="20">
        <f t="shared" si="35"/>
        <v>45627</v>
      </c>
    </row>
    <row r="546" spans="1:10">
      <c r="A546" t="s">
        <v>68</v>
      </c>
      <c r="B546" t="s">
        <v>683</v>
      </c>
      <c r="C546" s="1">
        <v>45918</v>
      </c>
      <c r="D546" s="7">
        <v>45948</v>
      </c>
      <c r="E546">
        <v>122984.7</v>
      </c>
      <c r="F546">
        <v>122984.7</v>
      </c>
      <c r="G546" s="19">
        <f t="shared" si="32"/>
        <v>110</v>
      </c>
      <c r="H546" s="19" t="str">
        <f t="shared" si="33"/>
        <v>90+</v>
      </c>
      <c r="I546" s="19">
        <f t="shared" si="34"/>
        <v>0</v>
      </c>
      <c r="J546" s="20">
        <f t="shared" si="35"/>
        <v>45901</v>
      </c>
    </row>
    <row r="547" spans="1:10">
      <c r="A547" t="s">
        <v>518</v>
      </c>
      <c r="B547" t="s">
        <v>683</v>
      </c>
      <c r="C547" s="1">
        <v>45837</v>
      </c>
      <c r="D547" s="7">
        <v>45867</v>
      </c>
      <c r="E547">
        <v>155697.47</v>
      </c>
      <c r="F547">
        <v>155697.47</v>
      </c>
      <c r="G547" s="19">
        <f t="shared" si="32"/>
        <v>191</v>
      </c>
      <c r="H547" s="19" t="str">
        <f t="shared" si="33"/>
        <v>90+</v>
      </c>
      <c r="I547" s="19">
        <f t="shared" si="34"/>
        <v>0</v>
      </c>
      <c r="J547" s="20">
        <f t="shared" si="35"/>
        <v>45809</v>
      </c>
    </row>
    <row r="548" spans="1:10">
      <c r="A548" t="s">
        <v>805</v>
      </c>
      <c r="B548" t="s">
        <v>683</v>
      </c>
      <c r="C548" s="1">
        <v>45814</v>
      </c>
      <c r="D548" s="7">
        <v>45844</v>
      </c>
      <c r="E548">
        <v>111948.08</v>
      </c>
      <c r="F548">
        <v>111948.08</v>
      </c>
      <c r="G548" s="19">
        <f t="shared" si="32"/>
        <v>214</v>
      </c>
      <c r="H548" s="19" t="str">
        <f t="shared" si="33"/>
        <v>90+</v>
      </c>
      <c r="I548" s="19">
        <f t="shared" si="34"/>
        <v>0</v>
      </c>
      <c r="J548" s="20">
        <f t="shared" si="35"/>
        <v>45809</v>
      </c>
    </row>
    <row r="549" spans="1:10">
      <c r="A549" t="s">
        <v>1255</v>
      </c>
      <c r="B549" t="s">
        <v>683</v>
      </c>
      <c r="C549" s="1">
        <v>45442</v>
      </c>
      <c r="D549" s="7">
        <v>45472</v>
      </c>
      <c r="E549">
        <v>119221.07</v>
      </c>
      <c r="F549">
        <v>119221.07</v>
      </c>
      <c r="G549" s="19">
        <f t="shared" si="32"/>
        <v>586</v>
      </c>
      <c r="H549" s="19" t="str">
        <f t="shared" si="33"/>
        <v>90+</v>
      </c>
      <c r="I549" s="19">
        <f t="shared" si="34"/>
        <v>0</v>
      </c>
      <c r="J549" s="20">
        <f t="shared" si="35"/>
        <v>45413</v>
      </c>
    </row>
    <row r="550" spans="1:10">
      <c r="A550" t="s">
        <v>1911</v>
      </c>
      <c r="B550" t="s">
        <v>683</v>
      </c>
      <c r="C550" s="1">
        <v>45527</v>
      </c>
      <c r="D550" s="7">
        <v>45557</v>
      </c>
      <c r="E550">
        <v>183945.5</v>
      </c>
      <c r="F550">
        <v>183945.5</v>
      </c>
      <c r="G550" s="19">
        <f t="shared" si="32"/>
        <v>501</v>
      </c>
      <c r="H550" s="19" t="str">
        <f t="shared" si="33"/>
        <v>90+</v>
      </c>
      <c r="I550" s="19">
        <f t="shared" si="34"/>
        <v>0</v>
      </c>
      <c r="J550" s="20">
        <f t="shared" si="35"/>
        <v>45505</v>
      </c>
    </row>
    <row r="551" spans="1:10">
      <c r="A551" t="s">
        <v>2075</v>
      </c>
      <c r="B551" t="s">
        <v>683</v>
      </c>
      <c r="C551" s="1">
        <v>45995</v>
      </c>
      <c r="D551" s="7">
        <v>46025</v>
      </c>
      <c r="E551">
        <v>67683.63</v>
      </c>
      <c r="F551">
        <v>67683.63</v>
      </c>
      <c r="G551" s="19">
        <f t="shared" si="32"/>
        <v>33</v>
      </c>
      <c r="H551" s="19" t="str">
        <f t="shared" si="33"/>
        <v>31-60</v>
      </c>
      <c r="I551" s="19">
        <f t="shared" si="34"/>
        <v>0</v>
      </c>
      <c r="J551" s="20">
        <f t="shared" si="35"/>
        <v>45992</v>
      </c>
    </row>
    <row r="552" spans="1:10">
      <c r="A552" t="s">
        <v>2100</v>
      </c>
      <c r="B552" t="s">
        <v>442</v>
      </c>
      <c r="C552" s="1">
        <v>45551</v>
      </c>
      <c r="D552" s="7">
        <v>45581</v>
      </c>
      <c r="E552">
        <v>144191.82999999999</v>
      </c>
      <c r="F552">
        <v>72537.73</v>
      </c>
      <c r="G552" s="19">
        <f t="shared" si="32"/>
        <v>477</v>
      </c>
      <c r="H552" s="19" t="str">
        <f t="shared" si="33"/>
        <v>90+</v>
      </c>
      <c r="I552" s="19">
        <f t="shared" si="34"/>
        <v>71654.099999999991</v>
      </c>
      <c r="J552" s="20">
        <f t="shared" si="35"/>
        <v>45536</v>
      </c>
    </row>
    <row r="553" spans="1:10">
      <c r="A553" t="s">
        <v>2305</v>
      </c>
      <c r="B553" t="s">
        <v>442</v>
      </c>
      <c r="C553" s="1">
        <v>45746</v>
      </c>
      <c r="D553" s="7">
        <v>45776</v>
      </c>
      <c r="E553">
        <v>103265.02</v>
      </c>
      <c r="F553">
        <v>71508.23</v>
      </c>
      <c r="G553" s="19">
        <f t="shared" si="32"/>
        <v>282</v>
      </c>
      <c r="H553" s="19" t="str">
        <f t="shared" si="33"/>
        <v>90+</v>
      </c>
      <c r="I553" s="19">
        <f t="shared" si="34"/>
        <v>31756.790000000008</v>
      </c>
      <c r="J553" s="20">
        <f t="shared" si="35"/>
        <v>45717</v>
      </c>
    </row>
    <row r="554" spans="1:10">
      <c r="A554" t="s">
        <v>2322</v>
      </c>
      <c r="B554" t="s">
        <v>442</v>
      </c>
      <c r="C554" s="1">
        <v>45567</v>
      </c>
      <c r="D554" s="7">
        <v>45597</v>
      </c>
      <c r="E554">
        <v>17380.259999999998</v>
      </c>
      <c r="F554">
        <v>7609.29</v>
      </c>
      <c r="G554" s="19">
        <f t="shared" si="32"/>
        <v>461</v>
      </c>
      <c r="H554" s="19" t="str">
        <f t="shared" si="33"/>
        <v>90+</v>
      </c>
      <c r="I554" s="19">
        <f t="shared" si="34"/>
        <v>9770.9699999999975</v>
      </c>
      <c r="J554" s="20">
        <f t="shared" si="35"/>
        <v>45566</v>
      </c>
    </row>
    <row r="555" spans="1:10">
      <c r="A555" t="s">
        <v>2278</v>
      </c>
      <c r="B555" t="s">
        <v>442</v>
      </c>
      <c r="C555" s="1">
        <v>45777</v>
      </c>
      <c r="D555" s="7">
        <v>45807</v>
      </c>
      <c r="E555">
        <v>12565.77</v>
      </c>
      <c r="F555">
        <v>5895.54</v>
      </c>
      <c r="G555" s="19">
        <f t="shared" si="32"/>
        <v>251</v>
      </c>
      <c r="H555" s="19" t="str">
        <f t="shared" si="33"/>
        <v>90+</v>
      </c>
      <c r="I555" s="19">
        <f t="shared" si="34"/>
        <v>6670.2300000000005</v>
      </c>
      <c r="J555" s="20">
        <f t="shared" si="35"/>
        <v>45748</v>
      </c>
    </row>
    <row r="556" spans="1:10">
      <c r="A556" t="s">
        <v>1086</v>
      </c>
      <c r="B556" t="s">
        <v>442</v>
      </c>
      <c r="C556" s="1">
        <v>45450</v>
      </c>
      <c r="D556" s="7">
        <v>45480</v>
      </c>
      <c r="E556">
        <v>143469.43</v>
      </c>
      <c r="F556">
        <v>143469.43</v>
      </c>
      <c r="G556" s="19">
        <f t="shared" si="32"/>
        <v>578</v>
      </c>
      <c r="H556" s="19" t="str">
        <f t="shared" si="33"/>
        <v>90+</v>
      </c>
      <c r="I556" s="19">
        <f t="shared" si="34"/>
        <v>0</v>
      </c>
      <c r="J556" s="20">
        <f t="shared" si="35"/>
        <v>45444</v>
      </c>
    </row>
    <row r="557" spans="1:10">
      <c r="A557" t="s">
        <v>1481</v>
      </c>
      <c r="B557" t="s">
        <v>442</v>
      </c>
      <c r="C557" s="1">
        <v>45572</v>
      </c>
      <c r="D557" s="7">
        <v>45602</v>
      </c>
      <c r="E557">
        <v>138907.66</v>
      </c>
      <c r="F557">
        <v>138907.66</v>
      </c>
      <c r="G557" s="19">
        <f t="shared" si="32"/>
        <v>456</v>
      </c>
      <c r="H557" s="19" t="str">
        <f t="shared" si="33"/>
        <v>90+</v>
      </c>
      <c r="I557" s="19">
        <f t="shared" si="34"/>
        <v>0</v>
      </c>
      <c r="J557" s="20">
        <f t="shared" si="35"/>
        <v>45566</v>
      </c>
    </row>
    <row r="558" spans="1:10">
      <c r="A558" t="s">
        <v>1808</v>
      </c>
      <c r="B558" t="s">
        <v>442</v>
      </c>
      <c r="C558" s="1">
        <v>45352</v>
      </c>
      <c r="D558" s="7">
        <v>45382</v>
      </c>
      <c r="E558">
        <v>107077.87</v>
      </c>
      <c r="F558">
        <v>107077.87</v>
      </c>
      <c r="G558" s="19">
        <f t="shared" si="32"/>
        <v>676</v>
      </c>
      <c r="H558" s="19" t="str">
        <f t="shared" si="33"/>
        <v>90+</v>
      </c>
      <c r="I558" s="19">
        <f t="shared" si="34"/>
        <v>0</v>
      </c>
      <c r="J558" s="20">
        <f t="shared" si="35"/>
        <v>45352</v>
      </c>
    </row>
    <row r="559" spans="1:10">
      <c r="A559" t="s">
        <v>2168</v>
      </c>
      <c r="B559" t="s">
        <v>442</v>
      </c>
      <c r="C559" s="1">
        <v>45568</v>
      </c>
      <c r="D559" s="7">
        <v>45598</v>
      </c>
      <c r="E559">
        <v>73077.37</v>
      </c>
      <c r="F559">
        <v>73077.37</v>
      </c>
      <c r="G559" s="19">
        <f t="shared" si="32"/>
        <v>460</v>
      </c>
      <c r="H559" s="19" t="str">
        <f t="shared" si="33"/>
        <v>90+</v>
      </c>
      <c r="I559" s="19">
        <f t="shared" si="34"/>
        <v>0</v>
      </c>
      <c r="J559" s="20">
        <f t="shared" si="35"/>
        <v>45566</v>
      </c>
    </row>
    <row r="560" spans="1:10">
      <c r="A560" t="s">
        <v>2334</v>
      </c>
      <c r="B560" t="s">
        <v>442</v>
      </c>
      <c r="C560" s="1">
        <v>45781</v>
      </c>
      <c r="D560" s="7">
        <v>45811</v>
      </c>
      <c r="E560">
        <v>199596.65</v>
      </c>
      <c r="F560">
        <v>199596.65</v>
      </c>
      <c r="G560" s="19">
        <f t="shared" si="32"/>
        <v>247</v>
      </c>
      <c r="H560" s="19" t="str">
        <f t="shared" si="33"/>
        <v>90+</v>
      </c>
      <c r="I560" s="19">
        <f t="shared" si="34"/>
        <v>0</v>
      </c>
      <c r="J560" s="20">
        <f t="shared" si="35"/>
        <v>45778</v>
      </c>
    </row>
    <row r="561" spans="1:10">
      <c r="A561" t="s">
        <v>2666</v>
      </c>
      <c r="B561" t="s">
        <v>442</v>
      </c>
      <c r="C561" s="1">
        <v>46002</v>
      </c>
      <c r="D561" s="7">
        <v>46032</v>
      </c>
      <c r="E561">
        <v>74075.289999999994</v>
      </c>
      <c r="F561">
        <v>74075.289999999994</v>
      </c>
      <c r="G561" s="19">
        <f t="shared" si="32"/>
        <v>26</v>
      </c>
      <c r="H561" s="19" t="str">
        <f t="shared" si="33"/>
        <v>0-30</v>
      </c>
      <c r="I561" s="19">
        <f t="shared" si="34"/>
        <v>0</v>
      </c>
      <c r="J561" s="20">
        <f t="shared" si="35"/>
        <v>45992</v>
      </c>
    </row>
    <row r="562" spans="1:10">
      <c r="A562" t="s">
        <v>2897</v>
      </c>
      <c r="B562" t="s">
        <v>442</v>
      </c>
      <c r="C562" s="1">
        <v>45795</v>
      </c>
      <c r="D562" s="7">
        <v>45825</v>
      </c>
      <c r="E562">
        <v>125886.63</v>
      </c>
      <c r="F562">
        <v>125886.63</v>
      </c>
      <c r="G562" s="19">
        <f t="shared" si="32"/>
        <v>233</v>
      </c>
      <c r="H562" s="19" t="str">
        <f t="shared" si="33"/>
        <v>90+</v>
      </c>
      <c r="I562" s="19">
        <f t="shared" si="34"/>
        <v>0</v>
      </c>
      <c r="J562" s="20">
        <f t="shared" si="35"/>
        <v>45778</v>
      </c>
    </row>
    <row r="563" spans="1:10">
      <c r="A563" t="s">
        <v>2926</v>
      </c>
      <c r="B563" t="s">
        <v>442</v>
      </c>
      <c r="C563" s="1">
        <v>45367</v>
      </c>
      <c r="D563" s="7">
        <v>45397</v>
      </c>
      <c r="E563">
        <v>138593.04999999999</v>
      </c>
      <c r="F563">
        <v>138593.04999999999</v>
      </c>
      <c r="G563" s="19">
        <f t="shared" si="32"/>
        <v>661</v>
      </c>
      <c r="H563" s="19" t="str">
        <f t="shared" si="33"/>
        <v>90+</v>
      </c>
      <c r="I563" s="19">
        <f t="shared" si="34"/>
        <v>0</v>
      </c>
      <c r="J563" s="20">
        <f t="shared" si="35"/>
        <v>45352</v>
      </c>
    </row>
    <row r="564" spans="1:10">
      <c r="A564" t="s">
        <v>1863</v>
      </c>
      <c r="B564" t="s">
        <v>1381</v>
      </c>
      <c r="C564" s="1">
        <v>45763</v>
      </c>
      <c r="D564" s="7">
        <v>45793</v>
      </c>
      <c r="E564">
        <v>145178.93</v>
      </c>
      <c r="F564">
        <v>90430.27</v>
      </c>
      <c r="G564" s="19">
        <f t="shared" si="32"/>
        <v>265</v>
      </c>
      <c r="H564" s="19" t="str">
        <f t="shared" si="33"/>
        <v>90+</v>
      </c>
      <c r="I564" s="19">
        <f t="shared" si="34"/>
        <v>54748.659999999989</v>
      </c>
      <c r="J564" s="20">
        <f t="shared" si="35"/>
        <v>45748</v>
      </c>
    </row>
    <row r="565" spans="1:10">
      <c r="A565" t="s">
        <v>569</v>
      </c>
      <c r="B565" t="s">
        <v>1381</v>
      </c>
      <c r="C565" s="1">
        <v>45397</v>
      </c>
      <c r="D565" s="7">
        <v>45427</v>
      </c>
      <c r="E565">
        <v>37912.18</v>
      </c>
      <c r="F565">
        <v>24228.91</v>
      </c>
      <c r="G565" s="19">
        <f t="shared" si="32"/>
        <v>631</v>
      </c>
      <c r="H565" s="19" t="str">
        <f t="shared" si="33"/>
        <v>90+</v>
      </c>
      <c r="I565" s="19">
        <f t="shared" si="34"/>
        <v>13683.27</v>
      </c>
      <c r="J565" s="20">
        <f t="shared" si="35"/>
        <v>45383</v>
      </c>
    </row>
    <row r="566" spans="1:10">
      <c r="A566" t="s">
        <v>40</v>
      </c>
      <c r="B566" t="s">
        <v>1381</v>
      </c>
      <c r="C566" s="1">
        <v>46008</v>
      </c>
      <c r="D566" s="7">
        <v>46038</v>
      </c>
      <c r="E566">
        <v>144844.03</v>
      </c>
      <c r="F566">
        <v>144844.03</v>
      </c>
      <c r="G566" s="19">
        <f t="shared" si="32"/>
        <v>20</v>
      </c>
      <c r="H566" s="19" t="str">
        <f t="shared" si="33"/>
        <v>0-30</v>
      </c>
      <c r="I566" s="19">
        <f t="shared" si="34"/>
        <v>0</v>
      </c>
      <c r="J566" s="20">
        <f t="shared" si="35"/>
        <v>45992</v>
      </c>
    </row>
    <row r="567" spans="1:10">
      <c r="A567" t="s">
        <v>924</v>
      </c>
      <c r="B567" t="s">
        <v>1381</v>
      </c>
      <c r="C567" s="1">
        <v>45744</v>
      </c>
      <c r="D567" s="7">
        <v>45774</v>
      </c>
      <c r="E567">
        <v>71766.63</v>
      </c>
      <c r="F567">
        <v>71766.63</v>
      </c>
      <c r="G567" s="19">
        <f t="shared" si="32"/>
        <v>284</v>
      </c>
      <c r="H567" s="19" t="str">
        <f t="shared" si="33"/>
        <v>90+</v>
      </c>
      <c r="I567" s="19">
        <f t="shared" si="34"/>
        <v>0</v>
      </c>
      <c r="J567" s="20">
        <f t="shared" si="35"/>
        <v>45717</v>
      </c>
    </row>
    <row r="568" spans="1:10">
      <c r="A568" t="s">
        <v>1168</v>
      </c>
      <c r="B568" t="s">
        <v>1381</v>
      </c>
      <c r="C568" s="1">
        <v>45315</v>
      </c>
      <c r="D568" s="7">
        <v>45345</v>
      </c>
      <c r="E568">
        <v>144227.54999999999</v>
      </c>
      <c r="F568">
        <v>144227.54999999999</v>
      </c>
      <c r="G568" s="19">
        <f t="shared" si="32"/>
        <v>713</v>
      </c>
      <c r="H568" s="19" t="str">
        <f t="shared" si="33"/>
        <v>90+</v>
      </c>
      <c r="I568" s="19">
        <f t="shared" si="34"/>
        <v>0</v>
      </c>
      <c r="J568" s="20">
        <f t="shared" si="35"/>
        <v>45292</v>
      </c>
    </row>
    <row r="569" spans="1:10">
      <c r="A569" t="s">
        <v>1227</v>
      </c>
      <c r="B569" t="s">
        <v>1381</v>
      </c>
      <c r="C569" s="1">
        <v>45704</v>
      </c>
      <c r="D569" s="7">
        <v>45734</v>
      </c>
      <c r="E569">
        <v>132312.43</v>
      </c>
      <c r="F569">
        <v>132312.43</v>
      </c>
      <c r="G569" s="19">
        <f t="shared" si="32"/>
        <v>324</v>
      </c>
      <c r="H569" s="19" t="str">
        <f t="shared" si="33"/>
        <v>90+</v>
      </c>
      <c r="I569" s="19">
        <f t="shared" si="34"/>
        <v>0</v>
      </c>
      <c r="J569" s="20">
        <f t="shared" si="35"/>
        <v>45689</v>
      </c>
    </row>
    <row r="570" spans="1:10">
      <c r="A570" t="s">
        <v>1373</v>
      </c>
      <c r="B570" t="s">
        <v>1381</v>
      </c>
      <c r="C570" s="1">
        <v>45959</v>
      </c>
      <c r="D570" s="7">
        <v>45989</v>
      </c>
      <c r="E570">
        <v>103775.17</v>
      </c>
      <c r="F570">
        <v>103775.17</v>
      </c>
      <c r="G570" s="19">
        <f t="shared" si="32"/>
        <v>69</v>
      </c>
      <c r="H570" s="19" t="str">
        <f t="shared" si="33"/>
        <v>61-90</v>
      </c>
      <c r="I570" s="19">
        <f t="shared" si="34"/>
        <v>0</v>
      </c>
      <c r="J570" s="20">
        <f t="shared" si="35"/>
        <v>45931</v>
      </c>
    </row>
    <row r="571" spans="1:10">
      <c r="A571" t="s">
        <v>2182</v>
      </c>
      <c r="B571" t="s">
        <v>1381</v>
      </c>
      <c r="C571" s="1">
        <v>45506</v>
      </c>
      <c r="D571" s="7">
        <v>45536</v>
      </c>
      <c r="E571">
        <v>79363.59</v>
      </c>
      <c r="F571">
        <v>79363.59</v>
      </c>
      <c r="G571" s="19">
        <f t="shared" si="32"/>
        <v>522</v>
      </c>
      <c r="H571" s="19" t="str">
        <f t="shared" si="33"/>
        <v>90+</v>
      </c>
      <c r="I571" s="19">
        <f t="shared" si="34"/>
        <v>0</v>
      </c>
      <c r="J571" s="20">
        <f t="shared" si="35"/>
        <v>45505</v>
      </c>
    </row>
    <row r="572" spans="1:10">
      <c r="A572" t="s">
        <v>2221</v>
      </c>
      <c r="B572" t="s">
        <v>1381</v>
      </c>
      <c r="C572" s="1">
        <v>45708</v>
      </c>
      <c r="D572" s="7">
        <v>45738</v>
      </c>
      <c r="E572">
        <v>153102.25</v>
      </c>
      <c r="F572">
        <v>153102.25</v>
      </c>
      <c r="G572" s="19">
        <f t="shared" si="32"/>
        <v>320</v>
      </c>
      <c r="H572" s="19" t="str">
        <f t="shared" si="33"/>
        <v>90+</v>
      </c>
      <c r="I572" s="19">
        <f t="shared" si="34"/>
        <v>0</v>
      </c>
      <c r="J572" s="20">
        <f t="shared" si="35"/>
        <v>45689</v>
      </c>
    </row>
    <row r="573" spans="1:10">
      <c r="A573" t="s">
        <v>3125</v>
      </c>
      <c r="B573" t="s">
        <v>1381</v>
      </c>
      <c r="C573" s="1">
        <v>45514</v>
      </c>
      <c r="D573" s="7">
        <v>45544</v>
      </c>
      <c r="E573">
        <v>25071.65</v>
      </c>
      <c r="F573">
        <v>25071.65</v>
      </c>
      <c r="G573" s="19">
        <f t="shared" si="32"/>
        <v>514</v>
      </c>
      <c r="H573" s="19" t="str">
        <f t="shared" si="33"/>
        <v>90+</v>
      </c>
      <c r="I573" s="19">
        <f t="shared" si="34"/>
        <v>0</v>
      </c>
      <c r="J573" s="20">
        <f t="shared" si="35"/>
        <v>45505</v>
      </c>
    </row>
    <row r="574" spans="1:10">
      <c r="A574" t="s">
        <v>1600</v>
      </c>
      <c r="B574" t="s">
        <v>196</v>
      </c>
      <c r="C574" s="1">
        <v>45831</v>
      </c>
      <c r="D574" s="7">
        <v>45861</v>
      </c>
      <c r="E574">
        <v>148412.45000000001</v>
      </c>
      <c r="F574">
        <v>76088.86</v>
      </c>
      <c r="G574" s="19">
        <f t="shared" si="32"/>
        <v>197</v>
      </c>
      <c r="H574" s="19" t="str">
        <f t="shared" si="33"/>
        <v>90+</v>
      </c>
      <c r="I574" s="19">
        <f t="shared" si="34"/>
        <v>72323.590000000011</v>
      </c>
      <c r="J574" s="20">
        <f t="shared" si="35"/>
        <v>45809</v>
      </c>
    </row>
    <row r="575" spans="1:10">
      <c r="A575" t="s">
        <v>373</v>
      </c>
      <c r="B575" t="s">
        <v>196</v>
      </c>
      <c r="C575" s="1">
        <v>45746</v>
      </c>
      <c r="D575" s="7">
        <v>45776</v>
      </c>
      <c r="E575">
        <v>106350.2</v>
      </c>
      <c r="F575">
        <v>47339.89</v>
      </c>
      <c r="G575" s="19">
        <f t="shared" si="32"/>
        <v>282</v>
      </c>
      <c r="H575" s="19" t="str">
        <f t="shared" si="33"/>
        <v>90+</v>
      </c>
      <c r="I575" s="19">
        <f t="shared" si="34"/>
        <v>59010.31</v>
      </c>
      <c r="J575" s="20">
        <f t="shared" si="35"/>
        <v>45717</v>
      </c>
    </row>
    <row r="576" spans="1:10">
      <c r="A576" t="s">
        <v>2791</v>
      </c>
      <c r="B576" t="s">
        <v>196</v>
      </c>
      <c r="C576" s="1">
        <v>45548</v>
      </c>
      <c r="D576" s="7">
        <v>45578</v>
      </c>
      <c r="E576">
        <v>122746.07</v>
      </c>
      <c r="F576">
        <v>66085.759999999995</v>
      </c>
      <c r="G576" s="19">
        <f t="shared" si="32"/>
        <v>480</v>
      </c>
      <c r="H576" s="19" t="str">
        <f t="shared" si="33"/>
        <v>90+</v>
      </c>
      <c r="I576" s="19">
        <f t="shared" si="34"/>
        <v>56660.310000000012</v>
      </c>
      <c r="J576" s="20">
        <f t="shared" si="35"/>
        <v>45536</v>
      </c>
    </row>
    <row r="577" spans="1:10">
      <c r="A577" t="s">
        <v>2272</v>
      </c>
      <c r="B577" t="s">
        <v>196</v>
      </c>
      <c r="C577" s="1">
        <v>45512</v>
      </c>
      <c r="D577" s="7">
        <v>45542</v>
      </c>
      <c r="E577">
        <v>21242.5</v>
      </c>
      <c r="F577">
        <v>11671.87</v>
      </c>
      <c r="G577" s="19">
        <f t="shared" si="32"/>
        <v>516</v>
      </c>
      <c r="H577" s="19" t="str">
        <f t="shared" si="33"/>
        <v>90+</v>
      </c>
      <c r="I577" s="19">
        <f t="shared" si="34"/>
        <v>9570.6299999999992</v>
      </c>
      <c r="J577" s="20">
        <f t="shared" si="35"/>
        <v>45505</v>
      </c>
    </row>
    <row r="578" spans="1:10">
      <c r="A578" t="s">
        <v>1736</v>
      </c>
      <c r="B578" t="s">
        <v>196</v>
      </c>
      <c r="C578" s="1">
        <v>45634</v>
      </c>
      <c r="D578" s="7">
        <v>45664</v>
      </c>
      <c r="E578">
        <v>25362.25</v>
      </c>
      <c r="F578">
        <v>16947.05</v>
      </c>
      <c r="G578" s="19">
        <f t="shared" ref="G578:G641" si="36">DATE(2026, 2, 5)-D578</f>
        <v>394</v>
      </c>
      <c r="H578" s="19" t="str">
        <f t="shared" ref="H578:H641" si="37">_xlfn.IFS(
G578&lt;=30,"0-30",
G578&lt;=60,"31-60",
G578&lt;=90,"61-90",
TRUE,"90+"
)</f>
        <v>90+</v>
      </c>
      <c r="I578" s="19">
        <f t="shared" ref="I578:I641" si="38">E578-F578</f>
        <v>8415.2000000000007</v>
      </c>
      <c r="J578" s="20">
        <f t="shared" ref="J578:J641" si="39">DATE(YEAR(C578),MONTH(C578),1)</f>
        <v>45627</v>
      </c>
    </row>
    <row r="579" spans="1:10">
      <c r="A579" t="s">
        <v>1957</v>
      </c>
      <c r="B579" t="s">
        <v>196</v>
      </c>
      <c r="C579" s="1">
        <v>45633</v>
      </c>
      <c r="D579" s="7">
        <v>45663</v>
      </c>
      <c r="E579">
        <v>111786.72</v>
      </c>
      <c r="F579">
        <v>111786.72</v>
      </c>
      <c r="G579" s="19">
        <f t="shared" si="36"/>
        <v>395</v>
      </c>
      <c r="H579" s="19" t="str">
        <f t="shared" si="37"/>
        <v>90+</v>
      </c>
      <c r="I579" s="19">
        <f t="shared" si="38"/>
        <v>0</v>
      </c>
      <c r="J579" s="20">
        <f t="shared" si="39"/>
        <v>45627</v>
      </c>
    </row>
    <row r="580" spans="1:10">
      <c r="A580" t="s">
        <v>2049</v>
      </c>
      <c r="B580" t="s">
        <v>196</v>
      </c>
      <c r="C580" s="1">
        <v>45406</v>
      </c>
      <c r="D580" s="7">
        <v>45436</v>
      </c>
      <c r="E580">
        <v>19465.64</v>
      </c>
      <c r="F580">
        <v>19465.64</v>
      </c>
      <c r="G580" s="19">
        <f t="shared" si="36"/>
        <v>622</v>
      </c>
      <c r="H580" s="19" t="str">
        <f t="shared" si="37"/>
        <v>90+</v>
      </c>
      <c r="I580" s="19">
        <f t="shared" si="38"/>
        <v>0</v>
      </c>
      <c r="J580" s="20">
        <f t="shared" si="39"/>
        <v>45383</v>
      </c>
    </row>
    <row r="581" spans="1:10">
      <c r="A581" t="s">
        <v>2346</v>
      </c>
      <c r="B581" t="s">
        <v>196</v>
      </c>
      <c r="C581" s="1">
        <v>45869</v>
      </c>
      <c r="D581" s="7">
        <v>45899</v>
      </c>
      <c r="E581">
        <v>91783.1</v>
      </c>
      <c r="F581">
        <v>91783.1</v>
      </c>
      <c r="G581" s="19">
        <f t="shared" si="36"/>
        <v>159</v>
      </c>
      <c r="H581" s="19" t="str">
        <f t="shared" si="37"/>
        <v>90+</v>
      </c>
      <c r="I581" s="19">
        <f t="shared" si="38"/>
        <v>0</v>
      </c>
      <c r="J581" s="20">
        <f t="shared" si="39"/>
        <v>45839</v>
      </c>
    </row>
    <row r="582" spans="1:10">
      <c r="A582" t="s">
        <v>2649</v>
      </c>
      <c r="B582" t="s">
        <v>196</v>
      </c>
      <c r="C582" s="1">
        <v>45849</v>
      </c>
      <c r="D582" s="7">
        <v>45879</v>
      </c>
      <c r="E582">
        <v>96904.69</v>
      </c>
      <c r="F582">
        <v>96904.69</v>
      </c>
      <c r="G582" s="19">
        <f t="shared" si="36"/>
        <v>179</v>
      </c>
      <c r="H582" s="19" t="str">
        <f t="shared" si="37"/>
        <v>90+</v>
      </c>
      <c r="I582" s="19">
        <f t="shared" si="38"/>
        <v>0</v>
      </c>
      <c r="J582" s="20">
        <f t="shared" si="39"/>
        <v>45839</v>
      </c>
    </row>
    <row r="583" spans="1:10">
      <c r="A583" t="s">
        <v>3147</v>
      </c>
      <c r="B583" t="s">
        <v>196</v>
      </c>
      <c r="C583" s="1">
        <v>45319</v>
      </c>
      <c r="D583" s="7">
        <v>45349</v>
      </c>
      <c r="E583">
        <v>165278.09</v>
      </c>
      <c r="F583">
        <v>165278.09</v>
      </c>
      <c r="G583" s="19">
        <f t="shared" si="36"/>
        <v>709</v>
      </c>
      <c r="H583" s="19" t="str">
        <f t="shared" si="37"/>
        <v>90+</v>
      </c>
      <c r="I583" s="19">
        <f t="shared" si="38"/>
        <v>0</v>
      </c>
      <c r="J583" s="20">
        <f t="shared" si="39"/>
        <v>45292</v>
      </c>
    </row>
    <row r="584" spans="1:10">
      <c r="A584" t="s">
        <v>2043</v>
      </c>
      <c r="B584" t="s">
        <v>301</v>
      </c>
      <c r="C584" s="1">
        <v>45641</v>
      </c>
      <c r="D584" s="7">
        <v>45671</v>
      </c>
      <c r="E584">
        <v>123371.99</v>
      </c>
      <c r="F584">
        <v>82125.7</v>
      </c>
      <c r="G584" s="19">
        <f t="shared" si="36"/>
        <v>387</v>
      </c>
      <c r="H584" s="19" t="str">
        <f t="shared" si="37"/>
        <v>90+</v>
      </c>
      <c r="I584" s="19">
        <f t="shared" si="38"/>
        <v>41246.290000000008</v>
      </c>
      <c r="J584" s="20">
        <f t="shared" si="39"/>
        <v>45627</v>
      </c>
    </row>
    <row r="585" spans="1:10">
      <c r="A585" t="s">
        <v>767</v>
      </c>
      <c r="B585" t="s">
        <v>301</v>
      </c>
      <c r="C585" s="1">
        <v>45318</v>
      </c>
      <c r="D585" s="7">
        <v>45348</v>
      </c>
      <c r="E585">
        <v>92685.84</v>
      </c>
      <c r="F585">
        <v>92685.84</v>
      </c>
      <c r="G585" s="19">
        <f t="shared" si="36"/>
        <v>710</v>
      </c>
      <c r="H585" s="19" t="str">
        <f t="shared" si="37"/>
        <v>90+</v>
      </c>
      <c r="I585" s="19">
        <f t="shared" si="38"/>
        <v>0</v>
      </c>
      <c r="J585" s="20">
        <f t="shared" si="39"/>
        <v>45292</v>
      </c>
    </row>
    <row r="586" spans="1:10">
      <c r="A586" t="s">
        <v>1083</v>
      </c>
      <c r="B586" t="s">
        <v>301</v>
      </c>
      <c r="C586" s="1">
        <v>45482</v>
      </c>
      <c r="D586" s="7">
        <v>45512</v>
      </c>
      <c r="E586">
        <v>130485.94</v>
      </c>
      <c r="F586">
        <v>130485.94</v>
      </c>
      <c r="G586" s="19">
        <f t="shared" si="36"/>
        <v>546</v>
      </c>
      <c r="H586" s="19" t="str">
        <f t="shared" si="37"/>
        <v>90+</v>
      </c>
      <c r="I586" s="19">
        <f t="shared" si="38"/>
        <v>0</v>
      </c>
      <c r="J586" s="20">
        <f t="shared" si="39"/>
        <v>45474</v>
      </c>
    </row>
    <row r="587" spans="1:10">
      <c r="A587" t="s">
        <v>1304</v>
      </c>
      <c r="B587" t="s">
        <v>301</v>
      </c>
      <c r="C587" s="1">
        <v>45641</v>
      </c>
      <c r="D587" s="7">
        <v>45671</v>
      </c>
      <c r="E587">
        <v>73940.86</v>
      </c>
      <c r="F587">
        <v>73940.86</v>
      </c>
      <c r="G587" s="19">
        <f t="shared" si="36"/>
        <v>387</v>
      </c>
      <c r="H587" s="19" t="str">
        <f t="shared" si="37"/>
        <v>90+</v>
      </c>
      <c r="I587" s="19">
        <f t="shared" si="38"/>
        <v>0</v>
      </c>
      <c r="J587" s="20">
        <f t="shared" si="39"/>
        <v>45627</v>
      </c>
    </row>
    <row r="588" spans="1:10">
      <c r="A588" t="s">
        <v>1626</v>
      </c>
      <c r="B588" t="s">
        <v>301</v>
      </c>
      <c r="C588" s="1">
        <v>45917</v>
      </c>
      <c r="D588" s="7">
        <v>45947</v>
      </c>
      <c r="E588">
        <v>95209.12</v>
      </c>
      <c r="F588">
        <v>95209.12</v>
      </c>
      <c r="G588" s="19">
        <f t="shared" si="36"/>
        <v>111</v>
      </c>
      <c r="H588" s="19" t="str">
        <f t="shared" si="37"/>
        <v>90+</v>
      </c>
      <c r="I588" s="19">
        <f t="shared" si="38"/>
        <v>0</v>
      </c>
      <c r="J588" s="20">
        <f t="shared" si="39"/>
        <v>45901</v>
      </c>
    </row>
    <row r="589" spans="1:10">
      <c r="A589" t="s">
        <v>1639</v>
      </c>
      <c r="B589" t="s">
        <v>301</v>
      </c>
      <c r="C589" s="1">
        <v>45305</v>
      </c>
      <c r="D589" s="7">
        <v>45335</v>
      </c>
      <c r="E589">
        <v>118382.28</v>
      </c>
      <c r="F589">
        <v>118382.28</v>
      </c>
      <c r="G589" s="19">
        <f t="shared" si="36"/>
        <v>723</v>
      </c>
      <c r="H589" s="19" t="str">
        <f t="shared" si="37"/>
        <v>90+</v>
      </c>
      <c r="I589" s="19">
        <f t="shared" si="38"/>
        <v>0</v>
      </c>
      <c r="J589" s="20">
        <f t="shared" si="39"/>
        <v>45292</v>
      </c>
    </row>
    <row r="590" spans="1:10">
      <c r="A590" t="s">
        <v>2247</v>
      </c>
      <c r="B590" t="s">
        <v>301</v>
      </c>
      <c r="C590" s="1">
        <v>45570</v>
      </c>
      <c r="D590" s="7">
        <v>45600</v>
      </c>
      <c r="E590">
        <v>31877.72</v>
      </c>
      <c r="F590">
        <v>31877.72</v>
      </c>
      <c r="G590" s="19">
        <f t="shared" si="36"/>
        <v>458</v>
      </c>
      <c r="H590" s="19" t="str">
        <f t="shared" si="37"/>
        <v>90+</v>
      </c>
      <c r="I590" s="19">
        <f t="shared" si="38"/>
        <v>0</v>
      </c>
      <c r="J590" s="20">
        <f t="shared" si="39"/>
        <v>45566</v>
      </c>
    </row>
    <row r="591" spans="1:10">
      <c r="A591" t="s">
        <v>2350</v>
      </c>
      <c r="B591" t="s">
        <v>301</v>
      </c>
      <c r="C591" s="1">
        <v>45584</v>
      </c>
      <c r="D591" s="7">
        <v>45614</v>
      </c>
      <c r="E591">
        <v>106835.08</v>
      </c>
      <c r="F591">
        <v>106835.08</v>
      </c>
      <c r="G591" s="19">
        <f t="shared" si="36"/>
        <v>444</v>
      </c>
      <c r="H591" s="19" t="str">
        <f t="shared" si="37"/>
        <v>90+</v>
      </c>
      <c r="I591" s="19">
        <f t="shared" si="38"/>
        <v>0</v>
      </c>
      <c r="J591" s="20">
        <f t="shared" si="39"/>
        <v>45566</v>
      </c>
    </row>
    <row r="592" spans="1:10">
      <c r="A592" t="s">
        <v>2896</v>
      </c>
      <c r="B592" t="s">
        <v>301</v>
      </c>
      <c r="C592" s="1">
        <v>45445</v>
      </c>
      <c r="D592" s="7">
        <v>45475</v>
      </c>
      <c r="E592">
        <v>140855.01</v>
      </c>
      <c r="F592">
        <v>140855.01</v>
      </c>
      <c r="G592" s="19">
        <f t="shared" si="36"/>
        <v>583</v>
      </c>
      <c r="H592" s="19" t="str">
        <f t="shared" si="37"/>
        <v>90+</v>
      </c>
      <c r="I592" s="19">
        <f t="shared" si="38"/>
        <v>0</v>
      </c>
      <c r="J592" s="20">
        <f t="shared" si="39"/>
        <v>45444</v>
      </c>
    </row>
    <row r="593" spans="1:10">
      <c r="A593" t="s">
        <v>3225</v>
      </c>
      <c r="B593" t="s">
        <v>301</v>
      </c>
      <c r="C593" s="1">
        <v>45877</v>
      </c>
      <c r="D593" s="7">
        <v>45907</v>
      </c>
      <c r="E593">
        <v>106575.21</v>
      </c>
      <c r="F593">
        <v>106575.21</v>
      </c>
      <c r="G593" s="19">
        <f t="shared" si="36"/>
        <v>151</v>
      </c>
      <c r="H593" s="19" t="str">
        <f t="shared" si="37"/>
        <v>90+</v>
      </c>
      <c r="I593" s="19">
        <f t="shared" si="38"/>
        <v>0</v>
      </c>
      <c r="J593" s="20">
        <f t="shared" si="39"/>
        <v>45870</v>
      </c>
    </row>
    <row r="594" spans="1:10">
      <c r="A594" t="s">
        <v>3098</v>
      </c>
      <c r="B594" t="s">
        <v>252</v>
      </c>
      <c r="C594" s="1">
        <v>45303</v>
      </c>
      <c r="D594" s="7">
        <v>45333</v>
      </c>
      <c r="E594">
        <v>190285.38</v>
      </c>
      <c r="F594">
        <v>143375.70000000001</v>
      </c>
      <c r="G594" s="19">
        <f t="shared" si="36"/>
        <v>725</v>
      </c>
      <c r="H594" s="19" t="str">
        <f t="shared" si="37"/>
        <v>90+</v>
      </c>
      <c r="I594" s="19">
        <f t="shared" si="38"/>
        <v>46909.679999999993</v>
      </c>
      <c r="J594" s="20">
        <f t="shared" si="39"/>
        <v>45292</v>
      </c>
    </row>
    <row r="595" spans="1:10">
      <c r="A595" t="s">
        <v>2857</v>
      </c>
      <c r="B595" t="s">
        <v>252</v>
      </c>
      <c r="C595" s="1">
        <v>45292</v>
      </c>
      <c r="D595" s="7">
        <v>45322</v>
      </c>
      <c r="E595">
        <v>168761.15</v>
      </c>
      <c r="F595">
        <v>136642.07</v>
      </c>
      <c r="G595" s="19">
        <f t="shared" si="36"/>
        <v>736</v>
      </c>
      <c r="H595" s="19" t="str">
        <f t="shared" si="37"/>
        <v>90+</v>
      </c>
      <c r="I595" s="19">
        <f t="shared" si="38"/>
        <v>32119.079999999987</v>
      </c>
      <c r="J595" s="20">
        <f t="shared" si="39"/>
        <v>45292</v>
      </c>
    </row>
    <row r="596" spans="1:10">
      <c r="A596" t="s">
        <v>913</v>
      </c>
      <c r="B596" t="s">
        <v>252</v>
      </c>
      <c r="C596" s="1">
        <v>45743</v>
      </c>
      <c r="D596" s="7">
        <v>45773</v>
      </c>
      <c r="E596">
        <v>39827.72</v>
      </c>
      <c r="F596">
        <v>16443</v>
      </c>
      <c r="G596" s="19">
        <f t="shared" si="36"/>
        <v>285</v>
      </c>
      <c r="H596" s="19" t="str">
        <f t="shared" si="37"/>
        <v>90+</v>
      </c>
      <c r="I596" s="19">
        <f t="shared" si="38"/>
        <v>23384.720000000001</v>
      </c>
      <c r="J596" s="20">
        <f t="shared" si="39"/>
        <v>45717</v>
      </c>
    </row>
    <row r="597" spans="1:10">
      <c r="A597" t="s">
        <v>1850</v>
      </c>
      <c r="B597" t="s">
        <v>252</v>
      </c>
      <c r="C597" s="1">
        <v>45730</v>
      </c>
      <c r="D597" s="7">
        <v>45760</v>
      </c>
      <c r="E597">
        <v>11970.68</v>
      </c>
      <c r="F597">
        <v>5442.09</v>
      </c>
      <c r="G597" s="19">
        <f t="shared" si="36"/>
        <v>298</v>
      </c>
      <c r="H597" s="19" t="str">
        <f t="shared" si="37"/>
        <v>90+</v>
      </c>
      <c r="I597" s="19">
        <f t="shared" si="38"/>
        <v>6528.59</v>
      </c>
      <c r="J597" s="20">
        <f t="shared" si="39"/>
        <v>45717</v>
      </c>
    </row>
    <row r="598" spans="1:10">
      <c r="A598" t="s">
        <v>2379</v>
      </c>
      <c r="B598" t="s">
        <v>252</v>
      </c>
      <c r="C598" s="1">
        <v>45368</v>
      </c>
      <c r="D598" s="7">
        <v>45398</v>
      </c>
      <c r="E598">
        <v>18846.64</v>
      </c>
      <c r="F598">
        <v>12868.59</v>
      </c>
      <c r="G598" s="19">
        <f t="shared" si="36"/>
        <v>660</v>
      </c>
      <c r="H598" s="19" t="str">
        <f t="shared" si="37"/>
        <v>90+</v>
      </c>
      <c r="I598" s="19">
        <f t="shared" si="38"/>
        <v>5978.0499999999993</v>
      </c>
      <c r="J598" s="20">
        <f t="shared" si="39"/>
        <v>45352</v>
      </c>
    </row>
    <row r="599" spans="1:10">
      <c r="A599" t="s">
        <v>389</v>
      </c>
      <c r="B599" t="s">
        <v>252</v>
      </c>
      <c r="C599" s="1">
        <v>45800</v>
      </c>
      <c r="D599" s="7">
        <v>45830</v>
      </c>
      <c r="E599">
        <v>194799.72</v>
      </c>
      <c r="F599">
        <v>194799.72</v>
      </c>
      <c r="G599" s="19">
        <f t="shared" si="36"/>
        <v>228</v>
      </c>
      <c r="H599" s="19" t="str">
        <f t="shared" si="37"/>
        <v>90+</v>
      </c>
      <c r="I599" s="19">
        <f t="shared" si="38"/>
        <v>0</v>
      </c>
      <c r="J599" s="20">
        <f t="shared" si="39"/>
        <v>45778</v>
      </c>
    </row>
    <row r="600" spans="1:10">
      <c r="A600" t="s">
        <v>873</v>
      </c>
      <c r="B600" t="s">
        <v>252</v>
      </c>
      <c r="C600" s="1">
        <v>45723</v>
      </c>
      <c r="D600" s="7">
        <v>45753</v>
      </c>
      <c r="E600">
        <v>123014.46</v>
      </c>
      <c r="F600">
        <v>123014.46</v>
      </c>
      <c r="G600" s="19">
        <f t="shared" si="36"/>
        <v>305</v>
      </c>
      <c r="H600" s="19" t="str">
        <f t="shared" si="37"/>
        <v>90+</v>
      </c>
      <c r="I600" s="19">
        <f t="shared" si="38"/>
        <v>0</v>
      </c>
      <c r="J600" s="20">
        <f t="shared" si="39"/>
        <v>45717</v>
      </c>
    </row>
    <row r="601" spans="1:10">
      <c r="A601" t="s">
        <v>1310</v>
      </c>
      <c r="B601" t="s">
        <v>252</v>
      </c>
      <c r="C601" s="1">
        <v>45561</v>
      </c>
      <c r="D601" s="7">
        <v>45591</v>
      </c>
      <c r="E601">
        <v>81557.820000000007</v>
      </c>
      <c r="F601">
        <v>81557.820000000007</v>
      </c>
      <c r="G601" s="19">
        <f t="shared" si="36"/>
        <v>467</v>
      </c>
      <c r="H601" s="19" t="str">
        <f t="shared" si="37"/>
        <v>90+</v>
      </c>
      <c r="I601" s="19">
        <f t="shared" si="38"/>
        <v>0</v>
      </c>
      <c r="J601" s="20">
        <f t="shared" si="39"/>
        <v>45536</v>
      </c>
    </row>
    <row r="602" spans="1:10">
      <c r="A602" t="s">
        <v>1693</v>
      </c>
      <c r="B602" t="s">
        <v>252</v>
      </c>
      <c r="C602" s="1">
        <v>45378</v>
      </c>
      <c r="D602" s="7">
        <v>45408</v>
      </c>
      <c r="E602">
        <v>85018.1</v>
      </c>
      <c r="F602">
        <v>85018.1</v>
      </c>
      <c r="G602" s="19">
        <f t="shared" si="36"/>
        <v>650</v>
      </c>
      <c r="H602" s="19" t="str">
        <f t="shared" si="37"/>
        <v>90+</v>
      </c>
      <c r="I602" s="19">
        <f t="shared" si="38"/>
        <v>0</v>
      </c>
      <c r="J602" s="20">
        <f t="shared" si="39"/>
        <v>45352</v>
      </c>
    </row>
    <row r="603" spans="1:10">
      <c r="A603" t="s">
        <v>1750</v>
      </c>
      <c r="B603" t="s">
        <v>252</v>
      </c>
      <c r="C603" s="1">
        <v>45979</v>
      </c>
      <c r="D603" s="7">
        <v>46009</v>
      </c>
      <c r="E603">
        <v>64098.7</v>
      </c>
      <c r="F603">
        <v>64098.7</v>
      </c>
      <c r="G603" s="19">
        <f t="shared" si="36"/>
        <v>49</v>
      </c>
      <c r="H603" s="19" t="str">
        <f t="shared" si="37"/>
        <v>31-60</v>
      </c>
      <c r="I603" s="19">
        <f t="shared" si="38"/>
        <v>0</v>
      </c>
      <c r="J603" s="20">
        <f t="shared" si="39"/>
        <v>45962</v>
      </c>
    </row>
    <row r="604" spans="1:10">
      <c r="A604" t="s">
        <v>2930</v>
      </c>
      <c r="B604" t="s">
        <v>252</v>
      </c>
      <c r="C604" s="1">
        <v>45862</v>
      </c>
      <c r="D604" s="7">
        <v>45892</v>
      </c>
      <c r="E604">
        <v>193727.6</v>
      </c>
      <c r="F604">
        <v>193727.6</v>
      </c>
      <c r="G604" s="19">
        <f t="shared" si="36"/>
        <v>166</v>
      </c>
      <c r="H604" s="19" t="str">
        <f t="shared" si="37"/>
        <v>90+</v>
      </c>
      <c r="I604" s="19">
        <f t="shared" si="38"/>
        <v>0</v>
      </c>
      <c r="J604" s="20">
        <f t="shared" si="39"/>
        <v>45839</v>
      </c>
    </row>
    <row r="605" spans="1:10">
      <c r="A605" t="s">
        <v>1261</v>
      </c>
      <c r="B605" t="s">
        <v>1177</v>
      </c>
      <c r="C605" s="1">
        <v>45802</v>
      </c>
      <c r="D605" s="7">
        <v>45832</v>
      </c>
      <c r="E605">
        <v>93945.46</v>
      </c>
      <c r="F605">
        <v>81157.95</v>
      </c>
      <c r="G605" s="19">
        <f t="shared" si="36"/>
        <v>226</v>
      </c>
      <c r="H605" s="19" t="str">
        <f t="shared" si="37"/>
        <v>90+</v>
      </c>
      <c r="I605" s="19">
        <f t="shared" si="38"/>
        <v>12787.510000000009</v>
      </c>
      <c r="J605" s="20">
        <f t="shared" si="39"/>
        <v>45778</v>
      </c>
    </row>
    <row r="606" spans="1:10">
      <c r="A606" t="s">
        <v>625</v>
      </c>
      <c r="B606" t="s">
        <v>1177</v>
      </c>
      <c r="C606" s="1">
        <v>45302</v>
      </c>
      <c r="D606" s="7">
        <v>45332</v>
      </c>
      <c r="E606">
        <v>86518.58</v>
      </c>
      <c r="F606">
        <v>86518.58</v>
      </c>
      <c r="G606" s="19">
        <f t="shared" si="36"/>
        <v>726</v>
      </c>
      <c r="H606" s="19" t="str">
        <f t="shared" si="37"/>
        <v>90+</v>
      </c>
      <c r="I606" s="19">
        <f t="shared" si="38"/>
        <v>0</v>
      </c>
      <c r="J606" s="20">
        <f t="shared" si="39"/>
        <v>45292</v>
      </c>
    </row>
    <row r="607" spans="1:10">
      <c r="A607" t="s">
        <v>654</v>
      </c>
      <c r="B607" t="s">
        <v>1177</v>
      </c>
      <c r="C607" s="1">
        <v>45456</v>
      </c>
      <c r="D607" s="7">
        <v>45486</v>
      </c>
      <c r="E607">
        <v>84047.39</v>
      </c>
      <c r="F607">
        <v>84047.39</v>
      </c>
      <c r="G607" s="19">
        <f t="shared" si="36"/>
        <v>572</v>
      </c>
      <c r="H607" s="19" t="str">
        <f t="shared" si="37"/>
        <v>90+</v>
      </c>
      <c r="I607" s="19">
        <f t="shared" si="38"/>
        <v>0</v>
      </c>
      <c r="J607" s="20">
        <f t="shared" si="39"/>
        <v>45444</v>
      </c>
    </row>
    <row r="608" spans="1:10">
      <c r="A608" t="s">
        <v>676</v>
      </c>
      <c r="B608" t="s">
        <v>1177</v>
      </c>
      <c r="C608" s="1">
        <v>45771</v>
      </c>
      <c r="D608" s="7">
        <v>45801</v>
      </c>
      <c r="E608">
        <v>121263.57</v>
      </c>
      <c r="F608">
        <v>121263.57</v>
      </c>
      <c r="G608" s="19">
        <f t="shared" si="36"/>
        <v>257</v>
      </c>
      <c r="H608" s="19" t="str">
        <f t="shared" si="37"/>
        <v>90+</v>
      </c>
      <c r="I608" s="19">
        <f t="shared" si="38"/>
        <v>0</v>
      </c>
      <c r="J608" s="20">
        <f t="shared" si="39"/>
        <v>45748</v>
      </c>
    </row>
    <row r="609" spans="1:10">
      <c r="A609" t="s">
        <v>1392</v>
      </c>
      <c r="B609" t="s">
        <v>1177</v>
      </c>
      <c r="C609" s="1">
        <v>45665</v>
      </c>
      <c r="D609" s="7">
        <v>45695</v>
      </c>
      <c r="E609">
        <v>181341.62</v>
      </c>
      <c r="F609">
        <v>181341.62</v>
      </c>
      <c r="G609" s="19">
        <f t="shared" si="36"/>
        <v>363</v>
      </c>
      <c r="H609" s="19" t="str">
        <f t="shared" si="37"/>
        <v>90+</v>
      </c>
      <c r="I609" s="19">
        <f t="shared" si="38"/>
        <v>0</v>
      </c>
      <c r="J609" s="20">
        <f t="shared" si="39"/>
        <v>45658</v>
      </c>
    </row>
    <row r="610" spans="1:10">
      <c r="A610" t="s">
        <v>1641</v>
      </c>
      <c r="B610" t="s">
        <v>1177</v>
      </c>
      <c r="C610" s="1">
        <v>45791</v>
      </c>
      <c r="D610" s="7">
        <v>45821</v>
      </c>
      <c r="E610">
        <v>18485.91</v>
      </c>
      <c r="F610">
        <v>18485.91</v>
      </c>
      <c r="G610" s="19">
        <f t="shared" si="36"/>
        <v>237</v>
      </c>
      <c r="H610" s="19" t="str">
        <f t="shared" si="37"/>
        <v>90+</v>
      </c>
      <c r="I610" s="19">
        <f t="shared" si="38"/>
        <v>0</v>
      </c>
      <c r="J610" s="20">
        <f t="shared" si="39"/>
        <v>45778</v>
      </c>
    </row>
    <row r="611" spans="1:10">
      <c r="A611" t="s">
        <v>2203</v>
      </c>
      <c r="B611" t="s">
        <v>1177</v>
      </c>
      <c r="C611" s="1">
        <v>45298</v>
      </c>
      <c r="D611" s="7">
        <v>45328</v>
      </c>
      <c r="E611">
        <v>153023.53</v>
      </c>
      <c r="F611">
        <v>153023.53</v>
      </c>
      <c r="G611" s="19">
        <f t="shared" si="36"/>
        <v>730</v>
      </c>
      <c r="H611" s="19" t="str">
        <f t="shared" si="37"/>
        <v>90+</v>
      </c>
      <c r="I611" s="19">
        <f t="shared" si="38"/>
        <v>0</v>
      </c>
      <c r="J611" s="20">
        <f t="shared" si="39"/>
        <v>45292</v>
      </c>
    </row>
    <row r="612" spans="1:10">
      <c r="A612" t="s">
        <v>2604</v>
      </c>
      <c r="B612" t="s">
        <v>1177</v>
      </c>
      <c r="C612" s="1">
        <v>45454</v>
      </c>
      <c r="D612" s="7">
        <v>45484</v>
      </c>
      <c r="E612">
        <v>47326.32</v>
      </c>
      <c r="F612">
        <v>47326.32</v>
      </c>
      <c r="G612" s="19">
        <f t="shared" si="36"/>
        <v>574</v>
      </c>
      <c r="H612" s="19" t="str">
        <f t="shared" si="37"/>
        <v>90+</v>
      </c>
      <c r="I612" s="19">
        <f t="shared" si="38"/>
        <v>0</v>
      </c>
      <c r="J612" s="20">
        <f t="shared" si="39"/>
        <v>45444</v>
      </c>
    </row>
    <row r="613" spans="1:10">
      <c r="A613" t="s">
        <v>2018</v>
      </c>
      <c r="B613" t="s">
        <v>503</v>
      </c>
      <c r="C613" s="1">
        <v>45646</v>
      </c>
      <c r="D613" s="7">
        <v>45676</v>
      </c>
      <c r="E613">
        <v>149315.78</v>
      </c>
      <c r="F613">
        <v>83369.289999999994</v>
      </c>
      <c r="G613" s="19">
        <f t="shared" si="36"/>
        <v>382</v>
      </c>
      <c r="H613" s="19" t="str">
        <f t="shared" si="37"/>
        <v>90+</v>
      </c>
      <c r="I613" s="19">
        <f t="shared" si="38"/>
        <v>65946.490000000005</v>
      </c>
      <c r="J613" s="20">
        <f t="shared" si="39"/>
        <v>45627</v>
      </c>
    </row>
    <row r="614" spans="1:10">
      <c r="A614" t="s">
        <v>1678</v>
      </c>
      <c r="B614" t="s">
        <v>503</v>
      </c>
      <c r="C614" s="1">
        <v>45389</v>
      </c>
      <c r="D614" s="7">
        <v>45419</v>
      </c>
      <c r="E614">
        <v>175367.53</v>
      </c>
      <c r="F614">
        <v>124338.88</v>
      </c>
      <c r="G614" s="19">
        <f t="shared" si="36"/>
        <v>639</v>
      </c>
      <c r="H614" s="19" t="str">
        <f t="shared" si="37"/>
        <v>90+</v>
      </c>
      <c r="I614" s="19">
        <f t="shared" si="38"/>
        <v>51028.649999999994</v>
      </c>
      <c r="J614" s="20">
        <f t="shared" si="39"/>
        <v>45383</v>
      </c>
    </row>
    <row r="615" spans="1:10">
      <c r="A615" t="s">
        <v>2669</v>
      </c>
      <c r="B615" t="s">
        <v>503</v>
      </c>
      <c r="C615" s="1">
        <v>45734</v>
      </c>
      <c r="D615" s="7">
        <v>45764</v>
      </c>
      <c r="E615">
        <v>81455.179999999993</v>
      </c>
      <c r="F615">
        <v>56883.74</v>
      </c>
      <c r="G615" s="19">
        <f t="shared" si="36"/>
        <v>294</v>
      </c>
      <c r="H615" s="19" t="str">
        <f t="shared" si="37"/>
        <v>90+</v>
      </c>
      <c r="I615" s="19">
        <f t="shared" si="38"/>
        <v>24571.439999999995</v>
      </c>
      <c r="J615" s="20">
        <f t="shared" si="39"/>
        <v>45717</v>
      </c>
    </row>
    <row r="616" spans="1:10">
      <c r="A616" t="s">
        <v>936</v>
      </c>
      <c r="B616" t="s">
        <v>503</v>
      </c>
      <c r="C616" s="1">
        <v>45305</v>
      </c>
      <c r="D616" s="7">
        <v>45335</v>
      </c>
      <c r="E616">
        <v>71823.13</v>
      </c>
      <c r="F616">
        <v>71823.13</v>
      </c>
      <c r="G616" s="19">
        <f t="shared" si="36"/>
        <v>723</v>
      </c>
      <c r="H616" s="19" t="str">
        <f t="shared" si="37"/>
        <v>90+</v>
      </c>
      <c r="I616" s="19">
        <f t="shared" si="38"/>
        <v>0</v>
      </c>
      <c r="J616" s="20">
        <f t="shared" si="39"/>
        <v>45292</v>
      </c>
    </row>
    <row r="617" spans="1:10">
      <c r="A617" t="s">
        <v>1194</v>
      </c>
      <c r="B617" t="s">
        <v>503</v>
      </c>
      <c r="C617" s="1">
        <v>45429</v>
      </c>
      <c r="D617" s="7">
        <v>45459</v>
      </c>
      <c r="E617">
        <v>45564.54</v>
      </c>
      <c r="F617">
        <v>45564.54</v>
      </c>
      <c r="G617" s="19">
        <f t="shared" si="36"/>
        <v>599</v>
      </c>
      <c r="H617" s="19" t="str">
        <f t="shared" si="37"/>
        <v>90+</v>
      </c>
      <c r="I617" s="19">
        <f t="shared" si="38"/>
        <v>0</v>
      </c>
      <c r="J617" s="20">
        <f t="shared" si="39"/>
        <v>45413</v>
      </c>
    </row>
    <row r="618" spans="1:10">
      <c r="A618" t="s">
        <v>1312</v>
      </c>
      <c r="B618" t="s">
        <v>503</v>
      </c>
      <c r="C618" s="1">
        <v>45548</v>
      </c>
      <c r="D618" s="7">
        <v>45578</v>
      </c>
      <c r="E618">
        <v>178553.42</v>
      </c>
      <c r="F618">
        <v>178553.42</v>
      </c>
      <c r="G618" s="19">
        <f t="shared" si="36"/>
        <v>480</v>
      </c>
      <c r="H618" s="19" t="str">
        <f t="shared" si="37"/>
        <v>90+</v>
      </c>
      <c r="I618" s="19">
        <f t="shared" si="38"/>
        <v>0</v>
      </c>
      <c r="J618" s="20">
        <f t="shared" si="39"/>
        <v>45536</v>
      </c>
    </row>
    <row r="619" spans="1:10">
      <c r="A619" t="s">
        <v>1966</v>
      </c>
      <c r="B619" t="s">
        <v>503</v>
      </c>
      <c r="C619" s="1">
        <v>45534</v>
      </c>
      <c r="D619" s="7">
        <v>45564</v>
      </c>
      <c r="E619">
        <v>135849.84</v>
      </c>
      <c r="F619">
        <v>135849.84</v>
      </c>
      <c r="G619" s="19">
        <f t="shared" si="36"/>
        <v>494</v>
      </c>
      <c r="H619" s="19" t="str">
        <f t="shared" si="37"/>
        <v>90+</v>
      </c>
      <c r="I619" s="19">
        <f t="shared" si="38"/>
        <v>0</v>
      </c>
      <c r="J619" s="20">
        <f t="shared" si="39"/>
        <v>45505</v>
      </c>
    </row>
    <row r="620" spans="1:10">
      <c r="A620" t="s">
        <v>2039</v>
      </c>
      <c r="B620" t="s">
        <v>503</v>
      </c>
      <c r="C620" s="1">
        <v>45751</v>
      </c>
      <c r="D620" s="7">
        <v>45781</v>
      </c>
      <c r="E620">
        <v>192514.64</v>
      </c>
      <c r="F620">
        <v>192514.64</v>
      </c>
      <c r="G620" s="19">
        <f t="shared" si="36"/>
        <v>277</v>
      </c>
      <c r="H620" s="19" t="str">
        <f t="shared" si="37"/>
        <v>90+</v>
      </c>
      <c r="I620" s="19">
        <f t="shared" si="38"/>
        <v>0</v>
      </c>
      <c r="J620" s="20">
        <f t="shared" si="39"/>
        <v>45748</v>
      </c>
    </row>
    <row r="621" spans="1:10">
      <c r="A621" t="s">
        <v>2354</v>
      </c>
      <c r="B621" t="s">
        <v>503</v>
      </c>
      <c r="C621" s="1">
        <v>45328</v>
      </c>
      <c r="D621" s="7">
        <v>45358</v>
      </c>
      <c r="E621">
        <v>48206.18</v>
      </c>
      <c r="F621">
        <v>48206.18</v>
      </c>
      <c r="G621" s="19">
        <f t="shared" si="36"/>
        <v>700</v>
      </c>
      <c r="H621" s="19" t="str">
        <f t="shared" si="37"/>
        <v>90+</v>
      </c>
      <c r="I621" s="19">
        <f t="shared" si="38"/>
        <v>0</v>
      </c>
      <c r="J621" s="20">
        <f t="shared" si="39"/>
        <v>45323</v>
      </c>
    </row>
    <row r="622" spans="1:10">
      <c r="A622" t="s">
        <v>3194</v>
      </c>
      <c r="B622" t="s">
        <v>503</v>
      </c>
      <c r="C622" s="1">
        <v>45914</v>
      </c>
      <c r="D622" s="7">
        <v>45944</v>
      </c>
      <c r="E622">
        <v>86520.71</v>
      </c>
      <c r="F622">
        <v>86520.71</v>
      </c>
      <c r="G622" s="19">
        <f t="shared" si="36"/>
        <v>114</v>
      </c>
      <c r="H622" s="19" t="str">
        <f t="shared" si="37"/>
        <v>90+</v>
      </c>
      <c r="I622" s="19">
        <f t="shared" si="38"/>
        <v>0</v>
      </c>
      <c r="J622" s="20">
        <f t="shared" si="39"/>
        <v>45901</v>
      </c>
    </row>
    <row r="623" spans="1:10">
      <c r="A623" t="s">
        <v>2041</v>
      </c>
      <c r="B623" t="s">
        <v>311</v>
      </c>
      <c r="C623" s="1">
        <v>45943</v>
      </c>
      <c r="D623" s="7">
        <v>45973</v>
      </c>
      <c r="E623">
        <v>98264.56</v>
      </c>
      <c r="F623">
        <v>55590.04</v>
      </c>
      <c r="G623" s="19">
        <f t="shared" si="36"/>
        <v>85</v>
      </c>
      <c r="H623" s="19" t="str">
        <f t="shared" si="37"/>
        <v>61-90</v>
      </c>
      <c r="I623" s="19">
        <f t="shared" si="38"/>
        <v>42674.52</v>
      </c>
      <c r="J623" s="20">
        <f t="shared" si="39"/>
        <v>45931</v>
      </c>
    </row>
    <row r="624" spans="1:10">
      <c r="A624" t="s">
        <v>1089</v>
      </c>
      <c r="B624" t="s">
        <v>311</v>
      </c>
      <c r="C624" s="1">
        <v>45354</v>
      </c>
      <c r="D624" s="7">
        <v>45384</v>
      </c>
      <c r="E624">
        <v>56510.400000000001</v>
      </c>
      <c r="F624">
        <v>34565.68</v>
      </c>
      <c r="G624" s="19">
        <f t="shared" si="36"/>
        <v>674</v>
      </c>
      <c r="H624" s="19" t="str">
        <f t="shared" si="37"/>
        <v>90+</v>
      </c>
      <c r="I624" s="19">
        <f t="shared" si="38"/>
        <v>21944.720000000001</v>
      </c>
      <c r="J624" s="20">
        <f t="shared" si="39"/>
        <v>45352</v>
      </c>
    </row>
    <row r="625" spans="1:10">
      <c r="A625" t="s">
        <v>1699</v>
      </c>
      <c r="B625" t="s">
        <v>311</v>
      </c>
      <c r="C625" s="1">
        <v>45949</v>
      </c>
      <c r="D625" s="7">
        <v>45979</v>
      </c>
      <c r="E625">
        <v>61642.8</v>
      </c>
      <c r="F625">
        <v>44675.07</v>
      </c>
      <c r="G625" s="19">
        <f t="shared" si="36"/>
        <v>79</v>
      </c>
      <c r="H625" s="19" t="str">
        <f t="shared" si="37"/>
        <v>61-90</v>
      </c>
      <c r="I625" s="19">
        <f t="shared" si="38"/>
        <v>16967.730000000003</v>
      </c>
      <c r="J625" s="20">
        <f t="shared" si="39"/>
        <v>45931</v>
      </c>
    </row>
    <row r="626" spans="1:10">
      <c r="A626" t="s">
        <v>607</v>
      </c>
      <c r="B626" t="s">
        <v>311</v>
      </c>
      <c r="C626" s="1">
        <v>45728</v>
      </c>
      <c r="D626" s="7">
        <v>45758</v>
      </c>
      <c r="E626">
        <v>14917.48</v>
      </c>
      <c r="F626">
        <v>14917.48</v>
      </c>
      <c r="G626" s="19">
        <f t="shared" si="36"/>
        <v>300</v>
      </c>
      <c r="H626" s="19" t="str">
        <f t="shared" si="37"/>
        <v>90+</v>
      </c>
      <c r="I626" s="19">
        <f t="shared" si="38"/>
        <v>0</v>
      </c>
      <c r="J626" s="20">
        <f t="shared" si="39"/>
        <v>45717</v>
      </c>
    </row>
    <row r="627" spans="1:10">
      <c r="A627" t="s">
        <v>937</v>
      </c>
      <c r="B627" t="s">
        <v>311</v>
      </c>
      <c r="C627" s="1">
        <v>45482</v>
      </c>
      <c r="D627" s="7">
        <v>45512</v>
      </c>
      <c r="E627">
        <v>28663.02</v>
      </c>
      <c r="F627">
        <v>28663.02</v>
      </c>
      <c r="G627" s="19">
        <f t="shared" si="36"/>
        <v>546</v>
      </c>
      <c r="H627" s="19" t="str">
        <f t="shared" si="37"/>
        <v>90+</v>
      </c>
      <c r="I627" s="19">
        <f t="shared" si="38"/>
        <v>0</v>
      </c>
      <c r="J627" s="20">
        <f t="shared" si="39"/>
        <v>45474</v>
      </c>
    </row>
    <row r="628" spans="1:10">
      <c r="A628" t="s">
        <v>1793</v>
      </c>
      <c r="B628" t="s">
        <v>311</v>
      </c>
      <c r="C628" s="1">
        <v>45723</v>
      </c>
      <c r="D628" s="7">
        <v>45753</v>
      </c>
      <c r="E628">
        <v>51688.92</v>
      </c>
      <c r="F628">
        <v>51688.92</v>
      </c>
      <c r="G628" s="19">
        <f t="shared" si="36"/>
        <v>305</v>
      </c>
      <c r="H628" s="19" t="str">
        <f t="shared" si="37"/>
        <v>90+</v>
      </c>
      <c r="I628" s="19">
        <f t="shared" si="38"/>
        <v>0</v>
      </c>
      <c r="J628" s="20">
        <f t="shared" si="39"/>
        <v>45717</v>
      </c>
    </row>
    <row r="629" spans="1:10">
      <c r="A629" t="s">
        <v>2020</v>
      </c>
      <c r="B629" t="s">
        <v>311</v>
      </c>
      <c r="C629" s="1">
        <v>45424</v>
      </c>
      <c r="D629" s="7">
        <v>45454</v>
      </c>
      <c r="E629">
        <v>150695.88</v>
      </c>
      <c r="F629">
        <v>150695.88</v>
      </c>
      <c r="G629" s="19">
        <f t="shared" si="36"/>
        <v>604</v>
      </c>
      <c r="H629" s="19" t="str">
        <f t="shared" si="37"/>
        <v>90+</v>
      </c>
      <c r="I629" s="19">
        <f t="shared" si="38"/>
        <v>0</v>
      </c>
      <c r="J629" s="20">
        <f t="shared" si="39"/>
        <v>45413</v>
      </c>
    </row>
    <row r="630" spans="1:10">
      <c r="A630" t="s">
        <v>2595</v>
      </c>
      <c r="B630" t="s">
        <v>311</v>
      </c>
      <c r="C630" s="1">
        <v>45865</v>
      </c>
      <c r="D630" s="7">
        <v>45895</v>
      </c>
      <c r="E630">
        <v>198223.86</v>
      </c>
      <c r="F630">
        <v>198223.86</v>
      </c>
      <c r="G630" s="19">
        <f t="shared" si="36"/>
        <v>163</v>
      </c>
      <c r="H630" s="19" t="str">
        <f t="shared" si="37"/>
        <v>90+</v>
      </c>
      <c r="I630" s="19">
        <f t="shared" si="38"/>
        <v>0</v>
      </c>
      <c r="J630" s="20">
        <f t="shared" si="39"/>
        <v>45839</v>
      </c>
    </row>
    <row r="631" spans="1:10">
      <c r="A631" t="s">
        <v>2761</v>
      </c>
      <c r="B631" t="s">
        <v>311</v>
      </c>
      <c r="C631" s="1">
        <v>45901</v>
      </c>
      <c r="D631" s="7">
        <v>45931</v>
      </c>
      <c r="E631">
        <v>171997.12</v>
      </c>
      <c r="F631">
        <v>171997.12</v>
      </c>
      <c r="G631" s="19">
        <f t="shared" si="36"/>
        <v>127</v>
      </c>
      <c r="H631" s="19" t="str">
        <f t="shared" si="37"/>
        <v>90+</v>
      </c>
      <c r="I631" s="19">
        <f t="shared" si="38"/>
        <v>0</v>
      </c>
      <c r="J631" s="20">
        <f t="shared" si="39"/>
        <v>45901</v>
      </c>
    </row>
    <row r="632" spans="1:10">
      <c r="A632" t="s">
        <v>2028</v>
      </c>
      <c r="B632" t="s">
        <v>529</v>
      </c>
      <c r="C632" s="1">
        <v>45293</v>
      </c>
      <c r="D632" s="7">
        <v>45323</v>
      </c>
      <c r="E632">
        <v>169466.19</v>
      </c>
      <c r="F632">
        <v>76845.3</v>
      </c>
      <c r="G632" s="19">
        <f t="shared" si="36"/>
        <v>735</v>
      </c>
      <c r="H632" s="19" t="str">
        <f t="shared" si="37"/>
        <v>90+</v>
      </c>
      <c r="I632" s="19">
        <f t="shared" si="38"/>
        <v>92620.89</v>
      </c>
      <c r="J632" s="20">
        <f t="shared" si="39"/>
        <v>45292</v>
      </c>
    </row>
    <row r="633" spans="1:10">
      <c r="A633" t="s">
        <v>536</v>
      </c>
      <c r="B633" t="s">
        <v>529</v>
      </c>
      <c r="C633" s="1">
        <v>45823</v>
      </c>
      <c r="D633" s="7">
        <v>45853</v>
      </c>
      <c r="E633">
        <v>125143.53</v>
      </c>
      <c r="F633">
        <v>48530.59</v>
      </c>
      <c r="G633" s="19">
        <f t="shared" si="36"/>
        <v>205</v>
      </c>
      <c r="H633" s="19" t="str">
        <f t="shared" si="37"/>
        <v>90+</v>
      </c>
      <c r="I633" s="19">
        <f t="shared" si="38"/>
        <v>76612.94</v>
      </c>
      <c r="J633" s="20">
        <f t="shared" si="39"/>
        <v>45809</v>
      </c>
    </row>
    <row r="634" spans="1:10">
      <c r="A634" t="s">
        <v>2480</v>
      </c>
      <c r="B634" t="s">
        <v>529</v>
      </c>
      <c r="C634" s="1">
        <v>45441</v>
      </c>
      <c r="D634" s="7">
        <v>45471</v>
      </c>
      <c r="E634">
        <v>84805.83</v>
      </c>
      <c r="F634">
        <v>57011.25</v>
      </c>
      <c r="G634" s="19">
        <f t="shared" si="36"/>
        <v>587</v>
      </c>
      <c r="H634" s="19" t="str">
        <f t="shared" si="37"/>
        <v>90+</v>
      </c>
      <c r="I634" s="19">
        <f t="shared" si="38"/>
        <v>27794.58</v>
      </c>
      <c r="J634" s="20">
        <f t="shared" si="39"/>
        <v>45413</v>
      </c>
    </row>
    <row r="635" spans="1:10">
      <c r="A635" t="s">
        <v>531</v>
      </c>
      <c r="B635" t="s">
        <v>529</v>
      </c>
      <c r="C635" s="1">
        <v>45802</v>
      </c>
      <c r="D635" s="7">
        <v>45832</v>
      </c>
      <c r="E635">
        <v>68649.210000000006</v>
      </c>
      <c r="F635">
        <v>68649.210000000006</v>
      </c>
      <c r="G635" s="19">
        <f t="shared" si="36"/>
        <v>226</v>
      </c>
      <c r="H635" s="19" t="str">
        <f t="shared" si="37"/>
        <v>90+</v>
      </c>
      <c r="I635" s="19">
        <f t="shared" si="38"/>
        <v>0</v>
      </c>
      <c r="J635" s="20">
        <f t="shared" si="39"/>
        <v>45778</v>
      </c>
    </row>
    <row r="636" spans="1:10">
      <c r="A636" t="s">
        <v>813</v>
      </c>
      <c r="B636" t="s">
        <v>529</v>
      </c>
      <c r="C636" s="1">
        <v>45586</v>
      </c>
      <c r="D636" s="7">
        <v>45616</v>
      </c>
      <c r="E636">
        <v>91654.52</v>
      </c>
      <c r="F636">
        <v>91654.52</v>
      </c>
      <c r="G636" s="19">
        <f t="shared" si="36"/>
        <v>442</v>
      </c>
      <c r="H636" s="19" t="str">
        <f t="shared" si="37"/>
        <v>90+</v>
      </c>
      <c r="I636" s="19">
        <f t="shared" si="38"/>
        <v>0</v>
      </c>
      <c r="J636" s="20">
        <f t="shared" si="39"/>
        <v>45566</v>
      </c>
    </row>
    <row r="637" spans="1:10">
      <c r="A637" t="s">
        <v>1160</v>
      </c>
      <c r="B637" t="s">
        <v>529</v>
      </c>
      <c r="C637" s="1">
        <v>45800</v>
      </c>
      <c r="D637" s="7">
        <v>45830</v>
      </c>
      <c r="E637">
        <v>94000.43</v>
      </c>
      <c r="F637">
        <v>94000.43</v>
      </c>
      <c r="G637" s="19">
        <f t="shared" si="36"/>
        <v>228</v>
      </c>
      <c r="H637" s="19" t="str">
        <f t="shared" si="37"/>
        <v>90+</v>
      </c>
      <c r="I637" s="19">
        <f t="shared" si="38"/>
        <v>0</v>
      </c>
      <c r="J637" s="20">
        <f t="shared" si="39"/>
        <v>45778</v>
      </c>
    </row>
    <row r="638" spans="1:10">
      <c r="A638" t="s">
        <v>1550</v>
      </c>
      <c r="B638" t="s">
        <v>529</v>
      </c>
      <c r="C638" s="1">
        <v>46019</v>
      </c>
      <c r="D638" s="7">
        <v>46049</v>
      </c>
      <c r="E638">
        <v>131395.60999999999</v>
      </c>
      <c r="F638">
        <v>131395.60999999999</v>
      </c>
      <c r="G638" s="19">
        <f t="shared" si="36"/>
        <v>9</v>
      </c>
      <c r="H638" s="19" t="str">
        <f t="shared" si="37"/>
        <v>0-30</v>
      </c>
      <c r="I638" s="19">
        <f t="shared" si="38"/>
        <v>0</v>
      </c>
      <c r="J638" s="20">
        <f t="shared" si="39"/>
        <v>45992</v>
      </c>
    </row>
    <row r="639" spans="1:10">
      <c r="A639" t="s">
        <v>1658</v>
      </c>
      <c r="B639" t="s">
        <v>529</v>
      </c>
      <c r="C639" s="1">
        <v>45969</v>
      </c>
      <c r="D639" s="7">
        <v>45999</v>
      </c>
      <c r="E639">
        <v>100902.34</v>
      </c>
      <c r="F639">
        <v>100902.34</v>
      </c>
      <c r="G639" s="19">
        <f t="shared" si="36"/>
        <v>59</v>
      </c>
      <c r="H639" s="19" t="str">
        <f t="shared" si="37"/>
        <v>31-60</v>
      </c>
      <c r="I639" s="19">
        <f t="shared" si="38"/>
        <v>0</v>
      </c>
      <c r="J639" s="20">
        <f t="shared" si="39"/>
        <v>45962</v>
      </c>
    </row>
    <row r="640" spans="1:10">
      <c r="A640" t="s">
        <v>1833</v>
      </c>
      <c r="B640" t="s">
        <v>529</v>
      </c>
      <c r="C640" s="1">
        <v>45402</v>
      </c>
      <c r="D640" s="7">
        <v>45432</v>
      </c>
      <c r="E640">
        <v>30569.98</v>
      </c>
      <c r="F640">
        <v>30569.98</v>
      </c>
      <c r="G640" s="19">
        <f t="shared" si="36"/>
        <v>626</v>
      </c>
      <c r="H640" s="19" t="str">
        <f t="shared" si="37"/>
        <v>90+</v>
      </c>
      <c r="I640" s="19">
        <f t="shared" si="38"/>
        <v>0</v>
      </c>
      <c r="J640" s="20">
        <f t="shared" si="39"/>
        <v>45383</v>
      </c>
    </row>
    <row r="641" spans="1:10">
      <c r="A641" t="s">
        <v>3109</v>
      </c>
      <c r="B641" t="s">
        <v>529</v>
      </c>
      <c r="C641" s="1">
        <v>45618</v>
      </c>
      <c r="D641" s="7">
        <v>45648</v>
      </c>
      <c r="E641">
        <v>16390.259999999998</v>
      </c>
      <c r="F641">
        <v>16390.259999999998</v>
      </c>
      <c r="G641" s="19">
        <f t="shared" si="36"/>
        <v>410</v>
      </c>
      <c r="H641" s="19" t="str">
        <f t="shared" si="37"/>
        <v>90+</v>
      </c>
      <c r="I641" s="19">
        <f t="shared" si="38"/>
        <v>0</v>
      </c>
      <c r="J641" s="20">
        <f t="shared" si="39"/>
        <v>45597</v>
      </c>
    </row>
    <row r="642" spans="1:10">
      <c r="A642" t="s">
        <v>3199</v>
      </c>
      <c r="B642" t="s">
        <v>529</v>
      </c>
      <c r="C642" s="1">
        <v>45971</v>
      </c>
      <c r="D642" s="7">
        <v>46001</v>
      </c>
      <c r="E642">
        <v>26422.39</v>
      </c>
      <c r="F642">
        <v>26422.39</v>
      </c>
      <c r="G642" s="19">
        <f t="shared" ref="G642:G705" si="40">DATE(2026, 2, 5)-D642</f>
        <v>57</v>
      </c>
      <c r="H642" s="19" t="str">
        <f t="shared" ref="H642:H705" si="41">_xlfn.IFS(
G642&lt;=30,"0-30",
G642&lt;=60,"31-60",
G642&lt;=90,"61-90",
TRUE,"90+"
)</f>
        <v>31-60</v>
      </c>
      <c r="I642" s="19">
        <f t="shared" ref="I642:I705" si="42">E642-F642</f>
        <v>0</v>
      </c>
      <c r="J642" s="20">
        <f t="shared" ref="J642:J705" si="43">DATE(YEAR(C642),MONTH(C642),1)</f>
        <v>45962</v>
      </c>
    </row>
    <row r="643" spans="1:10">
      <c r="A643" t="s">
        <v>1047</v>
      </c>
      <c r="B643" t="s">
        <v>34</v>
      </c>
      <c r="C643" s="1">
        <v>45755</v>
      </c>
      <c r="D643" s="7">
        <v>45785</v>
      </c>
      <c r="E643">
        <v>193753.69</v>
      </c>
      <c r="F643">
        <v>90724.47</v>
      </c>
      <c r="G643" s="19">
        <f t="shared" si="40"/>
        <v>273</v>
      </c>
      <c r="H643" s="19" t="str">
        <f t="shared" si="41"/>
        <v>90+</v>
      </c>
      <c r="I643" s="19">
        <f t="shared" si="42"/>
        <v>103029.22</v>
      </c>
      <c r="J643" s="20">
        <f t="shared" si="43"/>
        <v>45748</v>
      </c>
    </row>
    <row r="644" spans="1:10">
      <c r="A644" t="s">
        <v>3093</v>
      </c>
      <c r="B644" t="s">
        <v>34</v>
      </c>
      <c r="C644" s="1">
        <v>45903</v>
      </c>
      <c r="D644" s="7">
        <v>45933</v>
      </c>
      <c r="E644">
        <v>169798.97</v>
      </c>
      <c r="F644">
        <v>93320.33</v>
      </c>
      <c r="G644" s="19">
        <f t="shared" si="40"/>
        <v>125</v>
      </c>
      <c r="H644" s="19" t="str">
        <f t="shared" si="41"/>
        <v>90+</v>
      </c>
      <c r="I644" s="19">
        <f t="shared" si="42"/>
        <v>76478.64</v>
      </c>
      <c r="J644" s="20">
        <f t="shared" si="43"/>
        <v>45901</v>
      </c>
    </row>
    <row r="645" spans="1:10">
      <c r="A645" t="s">
        <v>244</v>
      </c>
      <c r="B645" t="s">
        <v>34</v>
      </c>
      <c r="C645" s="1">
        <v>45730</v>
      </c>
      <c r="D645" s="7">
        <v>45760</v>
      </c>
      <c r="E645">
        <v>149294.82999999999</v>
      </c>
      <c r="F645">
        <v>95331.14</v>
      </c>
      <c r="G645" s="19">
        <f t="shared" si="40"/>
        <v>298</v>
      </c>
      <c r="H645" s="19" t="str">
        <f t="shared" si="41"/>
        <v>90+</v>
      </c>
      <c r="I645" s="19">
        <f t="shared" si="42"/>
        <v>53963.689999999988</v>
      </c>
      <c r="J645" s="20">
        <f t="shared" si="43"/>
        <v>45717</v>
      </c>
    </row>
    <row r="646" spans="1:10">
      <c r="A646" t="s">
        <v>2125</v>
      </c>
      <c r="B646" t="s">
        <v>34</v>
      </c>
      <c r="C646" s="1">
        <v>45832</v>
      </c>
      <c r="D646" s="7">
        <v>45862</v>
      </c>
      <c r="E646">
        <v>85412</v>
      </c>
      <c r="F646">
        <v>54495.9</v>
      </c>
      <c r="G646" s="19">
        <f t="shared" si="40"/>
        <v>196</v>
      </c>
      <c r="H646" s="19" t="str">
        <f t="shared" si="41"/>
        <v>90+</v>
      </c>
      <c r="I646" s="19">
        <f t="shared" si="42"/>
        <v>30916.1</v>
      </c>
      <c r="J646" s="20">
        <f t="shared" si="43"/>
        <v>45809</v>
      </c>
    </row>
    <row r="647" spans="1:10">
      <c r="A647" t="s">
        <v>572</v>
      </c>
      <c r="B647" t="s">
        <v>34</v>
      </c>
      <c r="C647" s="1">
        <v>45881</v>
      </c>
      <c r="D647" s="7">
        <v>45911</v>
      </c>
      <c r="E647">
        <v>127738.38</v>
      </c>
      <c r="F647">
        <v>127738.38</v>
      </c>
      <c r="G647" s="19">
        <f t="shared" si="40"/>
        <v>147</v>
      </c>
      <c r="H647" s="19" t="str">
        <f t="shared" si="41"/>
        <v>90+</v>
      </c>
      <c r="I647" s="19">
        <f t="shared" si="42"/>
        <v>0</v>
      </c>
      <c r="J647" s="20">
        <f t="shared" si="43"/>
        <v>45870</v>
      </c>
    </row>
    <row r="648" spans="1:10">
      <c r="A648" t="s">
        <v>587</v>
      </c>
      <c r="B648" t="s">
        <v>34</v>
      </c>
      <c r="C648" s="1">
        <v>45499</v>
      </c>
      <c r="D648" s="7">
        <v>45529</v>
      </c>
      <c r="E648">
        <v>30818.12</v>
      </c>
      <c r="F648">
        <v>30818.12</v>
      </c>
      <c r="G648" s="19">
        <f t="shared" si="40"/>
        <v>529</v>
      </c>
      <c r="H648" s="19" t="str">
        <f t="shared" si="41"/>
        <v>90+</v>
      </c>
      <c r="I648" s="19">
        <f t="shared" si="42"/>
        <v>0</v>
      </c>
      <c r="J648" s="20">
        <f t="shared" si="43"/>
        <v>45474</v>
      </c>
    </row>
    <row r="649" spans="1:10">
      <c r="A649" t="s">
        <v>872</v>
      </c>
      <c r="B649" t="s">
        <v>34</v>
      </c>
      <c r="C649" s="1">
        <v>45397</v>
      </c>
      <c r="D649" s="7">
        <v>45427</v>
      </c>
      <c r="E649">
        <v>98831.6</v>
      </c>
      <c r="F649">
        <v>98831.6</v>
      </c>
      <c r="G649" s="19">
        <f t="shared" si="40"/>
        <v>631</v>
      </c>
      <c r="H649" s="19" t="str">
        <f t="shared" si="41"/>
        <v>90+</v>
      </c>
      <c r="I649" s="19">
        <f t="shared" si="42"/>
        <v>0</v>
      </c>
      <c r="J649" s="20">
        <f t="shared" si="43"/>
        <v>45383</v>
      </c>
    </row>
    <row r="650" spans="1:10">
      <c r="A650" t="s">
        <v>1436</v>
      </c>
      <c r="B650" t="s">
        <v>34</v>
      </c>
      <c r="C650" s="1">
        <v>46019</v>
      </c>
      <c r="D650" s="7">
        <v>46049</v>
      </c>
      <c r="E650">
        <v>20241.55</v>
      </c>
      <c r="F650">
        <v>20241.55</v>
      </c>
      <c r="G650" s="19">
        <f t="shared" si="40"/>
        <v>9</v>
      </c>
      <c r="H650" s="19" t="str">
        <f t="shared" si="41"/>
        <v>0-30</v>
      </c>
      <c r="I650" s="19">
        <f t="shared" si="42"/>
        <v>0</v>
      </c>
      <c r="J650" s="20">
        <f t="shared" si="43"/>
        <v>45992</v>
      </c>
    </row>
    <row r="651" spans="1:10">
      <c r="A651" t="s">
        <v>1514</v>
      </c>
      <c r="B651" t="s">
        <v>34</v>
      </c>
      <c r="C651" s="1">
        <v>45482</v>
      </c>
      <c r="D651" s="7">
        <v>45512</v>
      </c>
      <c r="E651">
        <v>24326.35</v>
      </c>
      <c r="F651">
        <v>24326.35</v>
      </c>
      <c r="G651" s="19">
        <f t="shared" si="40"/>
        <v>546</v>
      </c>
      <c r="H651" s="19" t="str">
        <f t="shared" si="41"/>
        <v>90+</v>
      </c>
      <c r="I651" s="19">
        <f t="shared" si="42"/>
        <v>0</v>
      </c>
      <c r="J651" s="20">
        <f t="shared" si="43"/>
        <v>45474</v>
      </c>
    </row>
    <row r="652" spans="1:10">
      <c r="A652" t="s">
        <v>2337</v>
      </c>
      <c r="B652" t="s">
        <v>34</v>
      </c>
      <c r="C652" s="1">
        <v>45597</v>
      </c>
      <c r="D652" s="7">
        <v>45627</v>
      </c>
      <c r="E652">
        <v>189942.77</v>
      </c>
      <c r="F652">
        <v>189942.77</v>
      </c>
      <c r="G652" s="19">
        <f t="shared" si="40"/>
        <v>431</v>
      </c>
      <c r="H652" s="19" t="str">
        <f t="shared" si="41"/>
        <v>90+</v>
      </c>
      <c r="I652" s="19">
        <f t="shared" si="42"/>
        <v>0</v>
      </c>
      <c r="J652" s="20">
        <f t="shared" si="43"/>
        <v>45597</v>
      </c>
    </row>
    <row r="653" spans="1:10">
      <c r="A653" t="s">
        <v>2695</v>
      </c>
      <c r="B653" t="s">
        <v>34</v>
      </c>
      <c r="C653" s="1">
        <v>45697</v>
      </c>
      <c r="D653" s="7">
        <v>45727</v>
      </c>
      <c r="E653">
        <v>103473.75</v>
      </c>
      <c r="F653">
        <v>103473.75</v>
      </c>
      <c r="G653" s="19">
        <f t="shared" si="40"/>
        <v>331</v>
      </c>
      <c r="H653" s="19" t="str">
        <f t="shared" si="41"/>
        <v>90+</v>
      </c>
      <c r="I653" s="19">
        <f t="shared" si="42"/>
        <v>0</v>
      </c>
      <c r="J653" s="20">
        <f t="shared" si="43"/>
        <v>45689</v>
      </c>
    </row>
    <row r="654" spans="1:10">
      <c r="A654" t="s">
        <v>3149</v>
      </c>
      <c r="B654" t="s">
        <v>34</v>
      </c>
      <c r="C654" s="1">
        <v>45877</v>
      </c>
      <c r="D654" s="7">
        <v>45907</v>
      </c>
      <c r="E654">
        <v>178478.27</v>
      </c>
      <c r="F654">
        <v>178478.27</v>
      </c>
      <c r="G654" s="19">
        <f t="shared" si="40"/>
        <v>151</v>
      </c>
      <c r="H654" s="19" t="str">
        <f t="shared" si="41"/>
        <v>90+</v>
      </c>
      <c r="I654" s="19">
        <f t="shared" si="42"/>
        <v>0</v>
      </c>
      <c r="J654" s="20">
        <f t="shared" si="43"/>
        <v>45870</v>
      </c>
    </row>
    <row r="655" spans="1:10">
      <c r="A655" t="s">
        <v>52</v>
      </c>
      <c r="B655" t="s">
        <v>825</v>
      </c>
      <c r="C655" s="1">
        <v>45377</v>
      </c>
      <c r="D655" s="7">
        <v>45407</v>
      </c>
      <c r="E655">
        <v>151123.12</v>
      </c>
      <c r="F655">
        <v>47242.97</v>
      </c>
      <c r="G655" s="19">
        <f t="shared" si="40"/>
        <v>651</v>
      </c>
      <c r="H655" s="19" t="str">
        <f t="shared" si="41"/>
        <v>90+</v>
      </c>
      <c r="I655" s="19">
        <f t="shared" si="42"/>
        <v>103880.15</v>
      </c>
      <c r="J655" s="20">
        <f t="shared" si="43"/>
        <v>45352</v>
      </c>
    </row>
    <row r="656" spans="1:10">
      <c r="A656" t="s">
        <v>239</v>
      </c>
      <c r="B656" t="s">
        <v>825</v>
      </c>
      <c r="C656" s="1">
        <v>45648</v>
      </c>
      <c r="D656" s="7">
        <v>45678</v>
      </c>
      <c r="E656">
        <v>73035.5</v>
      </c>
      <c r="F656">
        <v>61438.41</v>
      </c>
      <c r="G656" s="19">
        <f t="shared" si="40"/>
        <v>380</v>
      </c>
      <c r="H656" s="19" t="str">
        <f t="shared" si="41"/>
        <v>90+</v>
      </c>
      <c r="I656" s="19">
        <f t="shared" si="42"/>
        <v>11597.089999999997</v>
      </c>
      <c r="J656" s="20">
        <f t="shared" si="43"/>
        <v>45627</v>
      </c>
    </row>
    <row r="657" spans="1:10">
      <c r="A657" t="s">
        <v>28</v>
      </c>
      <c r="B657" t="s">
        <v>825</v>
      </c>
      <c r="C657" s="1">
        <v>45742</v>
      </c>
      <c r="D657" s="7">
        <v>45772</v>
      </c>
      <c r="E657">
        <v>71186.5</v>
      </c>
      <c r="F657">
        <v>71186.5</v>
      </c>
      <c r="G657" s="19">
        <f t="shared" si="40"/>
        <v>286</v>
      </c>
      <c r="H657" s="19" t="str">
        <f t="shared" si="41"/>
        <v>90+</v>
      </c>
      <c r="I657" s="19">
        <f t="shared" si="42"/>
        <v>0</v>
      </c>
      <c r="J657" s="20">
        <f t="shared" si="43"/>
        <v>45717</v>
      </c>
    </row>
    <row r="658" spans="1:10">
      <c r="A658" t="s">
        <v>630</v>
      </c>
      <c r="B658" t="s">
        <v>825</v>
      </c>
      <c r="C658" s="1">
        <v>45958</v>
      </c>
      <c r="D658" s="7">
        <v>45988</v>
      </c>
      <c r="E658">
        <v>18360.73</v>
      </c>
      <c r="F658">
        <v>18360.73</v>
      </c>
      <c r="G658" s="19">
        <f t="shared" si="40"/>
        <v>70</v>
      </c>
      <c r="H658" s="19" t="str">
        <f t="shared" si="41"/>
        <v>61-90</v>
      </c>
      <c r="I658" s="19">
        <f t="shared" si="42"/>
        <v>0</v>
      </c>
      <c r="J658" s="20">
        <f t="shared" si="43"/>
        <v>45931</v>
      </c>
    </row>
    <row r="659" spans="1:10">
      <c r="A659" t="s">
        <v>1192</v>
      </c>
      <c r="B659" t="s">
        <v>825</v>
      </c>
      <c r="C659" s="1">
        <v>45778</v>
      </c>
      <c r="D659" s="7">
        <v>45808</v>
      </c>
      <c r="E659">
        <v>39410.129999999997</v>
      </c>
      <c r="F659">
        <v>39410.129999999997</v>
      </c>
      <c r="G659" s="19">
        <f t="shared" si="40"/>
        <v>250</v>
      </c>
      <c r="H659" s="19" t="str">
        <f t="shared" si="41"/>
        <v>90+</v>
      </c>
      <c r="I659" s="19">
        <f t="shared" si="42"/>
        <v>0</v>
      </c>
      <c r="J659" s="20">
        <f t="shared" si="43"/>
        <v>45778</v>
      </c>
    </row>
    <row r="660" spans="1:10">
      <c r="A660" t="s">
        <v>2566</v>
      </c>
      <c r="B660" t="s">
        <v>825</v>
      </c>
      <c r="C660" s="1">
        <v>45406</v>
      </c>
      <c r="D660" s="7">
        <v>45436</v>
      </c>
      <c r="E660">
        <v>177886.4</v>
      </c>
      <c r="F660">
        <v>177886.4</v>
      </c>
      <c r="G660" s="19">
        <f t="shared" si="40"/>
        <v>622</v>
      </c>
      <c r="H660" s="19" t="str">
        <f t="shared" si="41"/>
        <v>90+</v>
      </c>
      <c r="I660" s="19">
        <f t="shared" si="42"/>
        <v>0</v>
      </c>
      <c r="J660" s="20">
        <f t="shared" si="43"/>
        <v>45383</v>
      </c>
    </row>
    <row r="661" spans="1:10">
      <c r="A661" t="s">
        <v>3190</v>
      </c>
      <c r="B661" t="s">
        <v>825</v>
      </c>
      <c r="C661" s="1">
        <v>45692</v>
      </c>
      <c r="D661" s="7">
        <v>45722</v>
      </c>
      <c r="E661">
        <v>196642.64</v>
      </c>
      <c r="F661">
        <v>196642.64</v>
      </c>
      <c r="G661" s="19">
        <f t="shared" si="40"/>
        <v>336</v>
      </c>
      <c r="H661" s="19" t="str">
        <f t="shared" si="41"/>
        <v>90+</v>
      </c>
      <c r="I661" s="19">
        <f t="shared" si="42"/>
        <v>0</v>
      </c>
      <c r="J661" s="20">
        <f t="shared" si="43"/>
        <v>45689</v>
      </c>
    </row>
    <row r="662" spans="1:10">
      <c r="A662" t="s">
        <v>968</v>
      </c>
      <c r="B662" t="s">
        <v>133</v>
      </c>
      <c r="C662" s="1">
        <v>45495</v>
      </c>
      <c r="D662" s="7">
        <v>45525</v>
      </c>
      <c r="E662">
        <v>151297.21</v>
      </c>
      <c r="F662">
        <v>106638.68</v>
      </c>
      <c r="G662" s="19">
        <f t="shared" si="40"/>
        <v>533</v>
      </c>
      <c r="H662" s="19" t="str">
        <f t="shared" si="41"/>
        <v>90+</v>
      </c>
      <c r="I662" s="19">
        <f t="shared" si="42"/>
        <v>44658.53</v>
      </c>
      <c r="J662" s="20">
        <f t="shared" si="43"/>
        <v>45474</v>
      </c>
    </row>
    <row r="663" spans="1:10">
      <c r="A663" t="s">
        <v>1593</v>
      </c>
      <c r="B663" t="s">
        <v>133</v>
      </c>
      <c r="C663" s="1">
        <v>45770</v>
      </c>
      <c r="D663" s="7">
        <v>45800</v>
      </c>
      <c r="E663">
        <v>59742.39</v>
      </c>
      <c r="F663">
        <v>44744.11</v>
      </c>
      <c r="G663" s="19">
        <f t="shared" si="40"/>
        <v>258</v>
      </c>
      <c r="H663" s="19" t="str">
        <f t="shared" si="41"/>
        <v>90+</v>
      </c>
      <c r="I663" s="19">
        <f t="shared" si="42"/>
        <v>14998.279999999999</v>
      </c>
      <c r="J663" s="20">
        <f t="shared" si="43"/>
        <v>45748</v>
      </c>
    </row>
    <row r="664" spans="1:10">
      <c r="A664" t="s">
        <v>1170</v>
      </c>
      <c r="B664" t="s">
        <v>133</v>
      </c>
      <c r="C664" s="1">
        <v>45983</v>
      </c>
      <c r="D664" s="7">
        <v>46013</v>
      </c>
      <c r="E664">
        <v>131298.98000000001</v>
      </c>
      <c r="F664">
        <v>131298.98000000001</v>
      </c>
      <c r="G664" s="19">
        <f t="shared" si="40"/>
        <v>45</v>
      </c>
      <c r="H664" s="19" t="str">
        <f t="shared" si="41"/>
        <v>31-60</v>
      </c>
      <c r="I664" s="19">
        <f t="shared" si="42"/>
        <v>0</v>
      </c>
      <c r="J664" s="20">
        <f t="shared" si="43"/>
        <v>45962</v>
      </c>
    </row>
    <row r="665" spans="1:10">
      <c r="A665" t="s">
        <v>1503</v>
      </c>
      <c r="B665" t="s">
        <v>133</v>
      </c>
      <c r="C665" s="1">
        <v>45904</v>
      </c>
      <c r="D665" s="7">
        <v>45934</v>
      </c>
      <c r="E665">
        <v>192199.88</v>
      </c>
      <c r="F665">
        <v>192199.88</v>
      </c>
      <c r="G665" s="19">
        <f t="shared" si="40"/>
        <v>124</v>
      </c>
      <c r="H665" s="19" t="str">
        <f t="shared" si="41"/>
        <v>90+</v>
      </c>
      <c r="I665" s="19">
        <f t="shared" si="42"/>
        <v>0</v>
      </c>
      <c r="J665" s="20">
        <f t="shared" si="43"/>
        <v>45901</v>
      </c>
    </row>
    <row r="666" spans="1:10">
      <c r="A666" t="s">
        <v>1523</v>
      </c>
      <c r="B666" t="s">
        <v>133</v>
      </c>
      <c r="C666" s="1">
        <v>45738</v>
      </c>
      <c r="D666" s="7">
        <v>45768</v>
      </c>
      <c r="E666">
        <v>191472.34</v>
      </c>
      <c r="F666">
        <v>191472.34</v>
      </c>
      <c r="G666" s="19">
        <f t="shared" si="40"/>
        <v>290</v>
      </c>
      <c r="H666" s="19" t="str">
        <f t="shared" si="41"/>
        <v>90+</v>
      </c>
      <c r="I666" s="19">
        <f t="shared" si="42"/>
        <v>0</v>
      </c>
      <c r="J666" s="20">
        <f t="shared" si="43"/>
        <v>45717</v>
      </c>
    </row>
    <row r="667" spans="1:10">
      <c r="A667" t="s">
        <v>2036</v>
      </c>
      <c r="B667" t="s">
        <v>133</v>
      </c>
      <c r="C667" s="1">
        <v>45798</v>
      </c>
      <c r="D667" s="7">
        <v>45828</v>
      </c>
      <c r="E667">
        <v>194473.12</v>
      </c>
      <c r="F667">
        <v>194473.12</v>
      </c>
      <c r="G667" s="19">
        <f t="shared" si="40"/>
        <v>230</v>
      </c>
      <c r="H667" s="19" t="str">
        <f t="shared" si="41"/>
        <v>90+</v>
      </c>
      <c r="I667" s="19">
        <f t="shared" si="42"/>
        <v>0</v>
      </c>
      <c r="J667" s="20">
        <f t="shared" si="43"/>
        <v>45778</v>
      </c>
    </row>
    <row r="668" spans="1:10">
      <c r="A668" t="s">
        <v>2116</v>
      </c>
      <c r="B668" t="s">
        <v>133</v>
      </c>
      <c r="C668" s="1">
        <v>45993</v>
      </c>
      <c r="D668" s="7">
        <v>46023</v>
      </c>
      <c r="E668">
        <v>179274.59</v>
      </c>
      <c r="F668">
        <v>179274.59</v>
      </c>
      <c r="G668" s="19">
        <f t="shared" si="40"/>
        <v>35</v>
      </c>
      <c r="H668" s="19" t="str">
        <f t="shared" si="41"/>
        <v>31-60</v>
      </c>
      <c r="I668" s="19">
        <f t="shared" si="42"/>
        <v>0</v>
      </c>
      <c r="J668" s="20">
        <f t="shared" si="43"/>
        <v>45992</v>
      </c>
    </row>
    <row r="669" spans="1:10">
      <c r="A669" t="s">
        <v>2255</v>
      </c>
      <c r="B669" t="s">
        <v>133</v>
      </c>
      <c r="C669" s="1">
        <v>45322</v>
      </c>
      <c r="D669" s="7">
        <v>45352</v>
      </c>
      <c r="E669">
        <v>165501.34</v>
      </c>
      <c r="F669">
        <v>165501.34</v>
      </c>
      <c r="G669" s="19">
        <f t="shared" si="40"/>
        <v>706</v>
      </c>
      <c r="H669" s="19" t="str">
        <f t="shared" si="41"/>
        <v>90+</v>
      </c>
      <c r="I669" s="19">
        <f t="shared" si="42"/>
        <v>0</v>
      </c>
      <c r="J669" s="20">
        <f t="shared" si="43"/>
        <v>45292</v>
      </c>
    </row>
    <row r="670" spans="1:10">
      <c r="A670" t="s">
        <v>2284</v>
      </c>
      <c r="B670" t="s">
        <v>133</v>
      </c>
      <c r="C670" s="1">
        <v>45728</v>
      </c>
      <c r="D670" s="7">
        <v>45758</v>
      </c>
      <c r="E670">
        <v>169146.54</v>
      </c>
      <c r="F670">
        <v>169146.54</v>
      </c>
      <c r="G670" s="19">
        <f t="shared" si="40"/>
        <v>300</v>
      </c>
      <c r="H670" s="19" t="str">
        <f t="shared" si="41"/>
        <v>90+</v>
      </c>
      <c r="I670" s="19">
        <f t="shared" si="42"/>
        <v>0</v>
      </c>
      <c r="J670" s="20">
        <f t="shared" si="43"/>
        <v>45717</v>
      </c>
    </row>
    <row r="671" spans="1:10">
      <c r="A671" t="s">
        <v>3211</v>
      </c>
      <c r="B671" t="s">
        <v>615</v>
      </c>
      <c r="C671" s="1">
        <v>45595</v>
      </c>
      <c r="D671" s="7">
        <v>45625</v>
      </c>
      <c r="E671">
        <v>116109.88</v>
      </c>
      <c r="F671">
        <v>75887.820000000007</v>
      </c>
      <c r="G671" s="19">
        <f t="shared" si="40"/>
        <v>433</v>
      </c>
      <c r="H671" s="19" t="str">
        <f t="shared" si="41"/>
        <v>90+</v>
      </c>
      <c r="I671" s="19">
        <f t="shared" si="42"/>
        <v>40222.06</v>
      </c>
      <c r="J671" s="20">
        <f t="shared" si="43"/>
        <v>45566</v>
      </c>
    </row>
    <row r="672" spans="1:10">
      <c r="A672" t="s">
        <v>729</v>
      </c>
      <c r="B672" t="s">
        <v>615</v>
      </c>
      <c r="C672" s="1">
        <v>45746</v>
      </c>
      <c r="D672" s="7">
        <v>45776</v>
      </c>
      <c r="E672">
        <v>126423.33</v>
      </c>
      <c r="F672">
        <v>113768.25</v>
      </c>
      <c r="G672" s="19">
        <f t="shared" si="40"/>
        <v>282</v>
      </c>
      <c r="H672" s="19" t="str">
        <f t="shared" si="41"/>
        <v>90+</v>
      </c>
      <c r="I672" s="19">
        <f t="shared" si="42"/>
        <v>12655.080000000002</v>
      </c>
      <c r="J672" s="20">
        <f t="shared" si="43"/>
        <v>45717</v>
      </c>
    </row>
    <row r="673" spans="1:10">
      <c r="A673" t="s">
        <v>330</v>
      </c>
      <c r="B673" t="s">
        <v>615</v>
      </c>
      <c r="C673" s="1">
        <v>46010</v>
      </c>
      <c r="D673" s="7">
        <v>46040</v>
      </c>
      <c r="E673">
        <v>92084.45</v>
      </c>
      <c r="F673">
        <v>92084.45</v>
      </c>
      <c r="G673" s="19">
        <f t="shared" si="40"/>
        <v>18</v>
      </c>
      <c r="H673" s="19" t="str">
        <f t="shared" si="41"/>
        <v>0-30</v>
      </c>
      <c r="I673" s="19">
        <f t="shared" si="42"/>
        <v>0</v>
      </c>
      <c r="J673" s="20">
        <f t="shared" si="43"/>
        <v>45992</v>
      </c>
    </row>
    <row r="674" spans="1:10">
      <c r="A674" t="s">
        <v>866</v>
      </c>
      <c r="B674" t="s">
        <v>615</v>
      </c>
      <c r="C674" s="1">
        <v>45447</v>
      </c>
      <c r="D674" s="7">
        <v>45477</v>
      </c>
      <c r="E674">
        <v>31862.02</v>
      </c>
      <c r="F674">
        <v>31862.02</v>
      </c>
      <c r="G674" s="19">
        <f t="shared" si="40"/>
        <v>581</v>
      </c>
      <c r="H674" s="19" t="str">
        <f t="shared" si="41"/>
        <v>90+</v>
      </c>
      <c r="I674" s="19">
        <f t="shared" si="42"/>
        <v>0</v>
      </c>
      <c r="J674" s="20">
        <f t="shared" si="43"/>
        <v>45444</v>
      </c>
    </row>
    <row r="675" spans="1:10">
      <c r="A675" t="s">
        <v>1237</v>
      </c>
      <c r="B675" t="s">
        <v>615</v>
      </c>
      <c r="C675" s="1">
        <v>45944</v>
      </c>
      <c r="D675" s="7">
        <v>45974</v>
      </c>
      <c r="E675">
        <v>136375.07</v>
      </c>
      <c r="F675">
        <v>136375.07</v>
      </c>
      <c r="G675" s="19">
        <f t="shared" si="40"/>
        <v>84</v>
      </c>
      <c r="H675" s="19" t="str">
        <f t="shared" si="41"/>
        <v>61-90</v>
      </c>
      <c r="I675" s="19">
        <f t="shared" si="42"/>
        <v>0</v>
      </c>
      <c r="J675" s="20">
        <f t="shared" si="43"/>
        <v>45931</v>
      </c>
    </row>
    <row r="676" spans="1:10">
      <c r="A676" t="s">
        <v>1687</v>
      </c>
      <c r="B676" t="s">
        <v>615</v>
      </c>
      <c r="C676" s="1">
        <v>45984</v>
      </c>
      <c r="D676" s="7">
        <v>46014</v>
      </c>
      <c r="E676">
        <v>159909.68</v>
      </c>
      <c r="F676">
        <v>159909.68</v>
      </c>
      <c r="G676" s="19">
        <f t="shared" si="40"/>
        <v>44</v>
      </c>
      <c r="H676" s="19" t="str">
        <f t="shared" si="41"/>
        <v>31-60</v>
      </c>
      <c r="I676" s="19">
        <f t="shared" si="42"/>
        <v>0</v>
      </c>
      <c r="J676" s="20">
        <f t="shared" si="43"/>
        <v>45962</v>
      </c>
    </row>
    <row r="677" spans="1:10">
      <c r="A677" t="s">
        <v>1735</v>
      </c>
      <c r="B677" t="s">
        <v>615</v>
      </c>
      <c r="C677" s="1">
        <v>45944</v>
      </c>
      <c r="D677" s="7">
        <v>45974</v>
      </c>
      <c r="E677">
        <v>57865.1</v>
      </c>
      <c r="F677">
        <v>57865.1</v>
      </c>
      <c r="G677" s="19">
        <f t="shared" si="40"/>
        <v>84</v>
      </c>
      <c r="H677" s="19" t="str">
        <f t="shared" si="41"/>
        <v>61-90</v>
      </c>
      <c r="I677" s="19">
        <f t="shared" si="42"/>
        <v>0</v>
      </c>
      <c r="J677" s="20">
        <f t="shared" si="43"/>
        <v>45931</v>
      </c>
    </row>
    <row r="678" spans="1:10">
      <c r="A678" t="s">
        <v>1938</v>
      </c>
      <c r="B678" t="s">
        <v>615</v>
      </c>
      <c r="C678" s="1">
        <v>45846</v>
      </c>
      <c r="D678" s="7">
        <v>45876</v>
      </c>
      <c r="E678">
        <v>69478.100000000006</v>
      </c>
      <c r="F678">
        <v>69478.100000000006</v>
      </c>
      <c r="G678" s="19">
        <f t="shared" si="40"/>
        <v>182</v>
      </c>
      <c r="H678" s="19" t="str">
        <f t="shared" si="41"/>
        <v>90+</v>
      </c>
      <c r="I678" s="19">
        <f t="shared" si="42"/>
        <v>0</v>
      </c>
      <c r="J678" s="20">
        <f t="shared" si="43"/>
        <v>45839</v>
      </c>
    </row>
    <row r="679" spans="1:10">
      <c r="A679" t="s">
        <v>2307</v>
      </c>
      <c r="B679" t="s">
        <v>615</v>
      </c>
      <c r="C679" s="1">
        <v>45380</v>
      </c>
      <c r="D679" s="7">
        <v>45410</v>
      </c>
      <c r="E679">
        <v>183316.85</v>
      </c>
      <c r="F679">
        <v>183316.85</v>
      </c>
      <c r="G679" s="19">
        <f t="shared" si="40"/>
        <v>648</v>
      </c>
      <c r="H679" s="19" t="str">
        <f t="shared" si="41"/>
        <v>90+</v>
      </c>
      <c r="I679" s="19">
        <f t="shared" si="42"/>
        <v>0</v>
      </c>
      <c r="J679" s="20">
        <f t="shared" si="43"/>
        <v>45352</v>
      </c>
    </row>
    <row r="680" spans="1:10">
      <c r="A680" t="s">
        <v>2475</v>
      </c>
      <c r="B680" t="s">
        <v>615</v>
      </c>
      <c r="C680" s="1">
        <v>45977</v>
      </c>
      <c r="D680" s="7">
        <v>46007</v>
      </c>
      <c r="E680">
        <v>117830.31</v>
      </c>
      <c r="F680">
        <v>117830.31</v>
      </c>
      <c r="G680" s="19">
        <f t="shared" si="40"/>
        <v>51</v>
      </c>
      <c r="H680" s="19" t="str">
        <f t="shared" si="41"/>
        <v>31-60</v>
      </c>
      <c r="I680" s="19">
        <f t="shared" si="42"/>
        <v>0</v>
      </c>
      <c r="J680" s="20">
        <f t="shared" si="43"/>
        <v>45962</v>
      </c>
    </row>
    <row r="681" spans="1:10">
      <c r="A681" t="s">
        <v>2614</v>
      </c>
      <c r="B681" t="s">
        <v>615</v>
      </c>
      <c r="C681" s="1">
        <v>45338</v>
      </c>
      <c r="D681" s="7">
        <v>45368</v>
      </c>
      <c r="E681">
        <v>115629.54</v>
      </c>
      <c r="F681">
        <v>115629.54</v>
      </c>
      <c r="G681" s="19">
        <f t="shared" si="40"/>
        <v>690</v>
      </c>
      <c r="H681" s="19" t="str">
        <f t="shared" si="41"/>
        <v>90+</v>
      </c>
      <c r="I681" s="19">
        <f t="shared" si="42"/>
        <v>0</v>
      </c>
      <c r="J681" s="20">
        <f t="shared" si="43"/>
        <v>45323</v>
      </c>
    </row>
    <row r="682" spans="1:10">
      <c r="A682" t="s">
        <v>2976</v>
      </c>
      <c r="B682" t="s">
        <v>615</v>
      </c>
      <c r="C682" s="1">
        <v>45587</v>
      </c>
      <c r="D682" s="7">
        <v>45617</v>
      </c>
      <c r="E682">
        <v>183334.55</v>
      </c>
      <c r="F682">
        <v>183334.55</v>
      </c>
      <c r="G682" s="19">
        <f t="shared" si="40"/>
        <v>441</v>
      </c>
      <c r="H682" s="19" t="str">
        <f t="shared" si="41"/>
        <v>90+</v>
      </c>
      <c r="I682" s="19">
        <f t="shared" si="42"/>
        <v>0</v>
      </c>
      <c r="J682" s="20">
        <f t="shared" si="43"/>
        <v>45566</v>
      </c>
    </row>
    <row r="683" spans="1:10">
      <c r="A683" t="s">
        <v>3044</v>
      </c>
      <c r="B683" t="s">
        <v>615</v>
      </c>
      <c r="C683" s="1">
        <v>45603</v>
      </c>
      <c r="D683" s="7">
        <v>45633</v>
      </c>
      <c r="E683">
        <v>32098.82</v>
      </c>
      <c r="F683">
        <v>32098.82</v>
      </c>
      <c r="G683" s="19">
        <f t="shared" si="40"/>
        <v>425</v>
      </c>
      <c r="H683" s="19" t="str">
        <f t="shared" si="41"/>
        <v>90+</v>
      </c>
      <c r="I683" s="19">
        <f t="shared" si="42"/>
        <v>0</v>
      </c>
      <c r="J683" s="20">
        <f t="shared" si="43"/>
        <v>45597</v>
      </c>
    </row>
    <row r="684" spans="1:10">
      <c r="A684" t="s">
        <v>1805</v>
      </c>
      <c r="B684" t="s">
        <v>450</v>
      </c>
      <c r="C684" s="1">
        <v>45292</v>
      </c>
      <c r="D684" s="7">
        <v>45322</v>
      </c>
      <c r="E684">
        <v>157505.20000000001</v>
      </c>
      <c r="F684">
        <v>66606.850000000006</v>
      </c>
      <c r="G684" s="19">
        <f t="shared" si="40"/>
        <v>736</v>
      </c>
      <c r="H684" s="19" t="str">
        <f t="shared" si="41"/>
        <v>90+</v>
      </c>
      <c r="I684" s="19">
        <f t="shared" si="42"/>
        <v>90898.35</v>
      </c>
      <c r="J684" s="20">
        <f t="shared" si="43"/>
        <v>45292</v>
      </c>
    </row>
    <row r="685" spans="1:10">
      <c r="A685" t="s">
        <v>2432</v>
      </c>
      <c r="B685" t="s">
        <v>450</v>
      </c>
      <c r="C685" s="1">
        <v>46001</v>
      </c>
      <c r="D685" s="7">
        <v>46031</v>
      </c>
      <c r="E685">
        <v>188362.23999999999</v>
      </c>
      <c r="F685">
        <v>148104.85</v>
      </c>
      <c r="G685" s="19">
        <f t="shared" si="40"/>
        <v>27</v>
      </c>
      <c r="H685" s="19" t="str">
        <f t="shared" si="41"/>
        <v>0-30</v>
      </c>
      <c r="I685" s="19">
        <f t="shared" si="42"/>
        <v>40257.389999999985</v>
      </c>
      <c r="J685" s="20">
        <f t="shared" si="43"/>
        <v>45992</v>
      </c>
    </row>
    <row r="686" spans="1:10">
      <c r="A686" t="s">
        <v>409</v>
      </c>
      <c r="B686" t="s">
        <v>450</v>
      </c>
      <c r="C686" s="1">
        <v>45913</v>
      </c>
      <c r="D686" s="7">
        <v>45943</v>
      </c>
      <c r="E686">
        <v>14935.04</v>
      </c>
      <c r="F686">
        <v>12686.18</v>
      </c>
      <c r="G686" s="19">
        <f t="shared" si="40"/>
        <v>115</v>
      </c>
      <c r="H686" s="19" t="str">
        <f t="shared" si="41"/>
        <v>90+</v>
      </c>
      <c r="I686" s="19">
        <f t="shared" si="42"/>
        <v>2248.8600000000006</v>
      </c>
      <c r="J686" s="20">
        <f t="shared" si="43"/>
        <v>45901</v>
      </c>
    </row>
    <row r="687" spans="1:10">
      <c r="A687" t="s">
        <v>104</v>
      </c>
      <c r="B687" t="s">
        <v>450</v>
      </c>
      <c r="C687" s="1">
        <v>45610</v>
      </c>
      <c r="D687" s="7">
        <v>45640</v>
      </c>
      <c r="E687">
        <v>111605.57</v>
      </c>
      <c r="F687">
        <v>111605.57</v>
      </c>
      <c r="G687" s="19">
        <f t="shared" si="40"/>
        <v>418</v>
      </c>
      <c r="H687" s="19" t="str">
        <f t="shared" si="41"/>
        <v>90+</v>
      </c>
      <c r="I687" s="19">
        <f t="shared" si="42"/>
        <v>0</v>
      </c>
      <c r="J687" s="20">
        <f t="shared" si="43"/>
        <v>45597</v>
      </c>
    </row>
    <row r="688" spans="1:10">
      <c r="A688" t="s">
        <v>920</v>
      </c>
      <c r="B688" t="s">
        <v>450</v>
      </c>
      <c r="C688" s="1">
        <v>45552</v>
      </c>
      <c r="D688" s="7">
        <v>45582</v>
      </c>
      <c r="E688">
        <v>79410.259999999995</v>
      </c>
      <c r="F688">
        <v>79410.259999999995</v>
      </c>
      <c r="G688" s="19">
        <f t="shared" si="40"/>
        <v>476</v>
      </c>
      <c r="H688" s="19" t="str">
        <f t="shared" si="41"/>
        <v>90+</v>
      </c>
      <c r="I688" s="19">
        <f t="shared" si="42"/>
        <v>0</v>
      </c>
      <c r="J688" s="20">
        <f t="shared" si="43"/>
        <v>45536</v>
      </c>
    </row>
    <row r="689" spans="1:10">
      <c r="A689" t="s">
        <v>1664</v>
      </c>
      <c r="B689" t="s">
        <v>450</v>
      </c>
      <c r="C689" s="1">
        <v>45666</v>
      </c>
      <c r="D689" s="7">
        <v>45696</v>
      </c>
      <c r="E689">
        <v>170495.7</v>
      </c>
      <c r="F689">
        <v>170495.7</v>
      </c>
      <c r="G689" s="19">
        <f t="shared" si="40"/>
        <v>362</v>
      </c>
      <c r="H689" s="19" t="str">
        <f t="shared" si="41"/>
        <v>90+</v>
      </c>
      <c r="I689" s="19">
        <f t="shared" si="42"/>
        <v>0</v>
      </c>
      <c r="J689" s="20">
        <f t="shared" si="43"/>
        <v>45658</v>
      </c>
    </row>
    <row r="690" spans="1:10">
      <c r="A690" t="s">
        <v>2253</v>
      </c>
      <c r="B690" t="s">
        <v>450</v>
      </c>
      <c r="C690" s="1">
        <v>45630</v>
      </c>
      <c r="D690" s="7">
        <v>45660</v>
      </c>
      <c r="E690">
        <v>179065.57</v>
      </c>
      <c r="F690">
        <v>179065.57</v>
      </c>
      <c r="G690" s="19">
        <f t="shared" si="40"/>
        <v>398</v>
      </c>
      <c r="H690" s="19" t="str">
        <f t="shared" si="41"/>
        <v>90+</v>
      </c>
      <c r="I690" s="19">
        <f t="shared" si="42"/>
        <v>0</v>
      </c>
      <c r="J690" s="20">
        <f t="shared" si="43"/>
        <v>45627</v>
      </c>
    </row>
    <row r="691" spans="1:10">
      <c r="A691" t="s">
        <v>2366</v>
      </c>
      <c r="B691" t="s">
        <v>450</v>
      </c>
      <c r="C691" s="1">
        <v>45953</v>
      </c>
      <c r="D691" s="7">
        <v>45983</v>
      </c>
      <c r="E691">
        <v>92299.04</v>
      </c>
      <c r="F691">
        <v>92299.04</v>
      </c>
      <c r="G691" s="19">
        <f t="shared" si="40"/>
        <v>75</v>
      </c>
      <c r="H691" s="19" t="str">
        <f t="shared" si="41"/>
        <v>61-90</v>
      </c>
      <c r="I691" s="19">
        <f t="shared" si="42"/>
        <v>0</v>
      </c>
      <c r="J691" s="20">
        <f t="shared" si="43"/>
        <v>45931</v>
      </c>
    </row>
    <row r="692" spans="1:10">
      <c r="A692" t="s">
        <v>2486</v>
      </c>
      <c r="B692" t="s">
        <v>450</v>
      </c>
      <c r="C692" s="1">
        <v>45467</v>
      </c>
      <c r="D692" s="7">
        <v>45497</v>
      </c>
      <c r="E692">
        <v>94185.8</v>
      </c>
      <c r="F692">
        <v>94185.8</v>
      </c>
      <c r="G692" s="19">
        <f t="shared" si="40"/>
        <v>561</v>
      </c>
      <c r="H692" s="19" t="str">
        <f t="shared" si="41"/>
        <v>90+</v>
      </c>
      <c r="I692" s="19">
        <f t="shared" si="42"/>
        <v>0</v>
      </c>
      <c r="J692" s="20">
        <f t="shared" si="43"/>
        <v>45444</v>
      </c>
    </row>
    <row r="693" spans="1:10">
      <c r="A693" t="s">
        <v>2780</v>
      </c>
      <c r="B693" t="s">
        <v>450</v>
      </c>
      <c r="C693" s="1">
        <v>45995</v>
      </c>
      <c r="D693" s="7">
        <v>46025</v>
      </c>
      <c r="E693">
        <v>73743.539999999994</v>
      </c>
      <c r="F693">
        <v>73743.539999999994</v>
      </c>
      <c r="G693" s="19">
        <f t="shared" si="40"/>
        <v>33</v>
      </c>
      <c r="H693" s="19" t="str">
        <f t="shared" si="41"/>
        <v>31-60</v>
      </c>
      <c r="I693" s="19">
        <f t="shared" si="42"/>
        <v>0</v>
      </c>
      <c r="J693" s="20">
        <f t="shared" si="43"/>
        <v>45992</v>
      </c>
    </row>
    <row r="694" spans="1:10">
      <c r="A694" t="s">
        <v>2910</v>
      </c>
      <c r="B694" t="s">
        <v>450</v>
      </c>
      <c r="C694" s="1">
        <v>45816</v>
      </c>
      <c r="D694" s="7">
        <v>45846</v>
      </c>
      <c r="E694">
        <v>137534.01999999999</v>
      </c>
      <c r="F694">
        <v>137534.01999999999</v>
      </c>
      <c r="G694" s="19">
        <f t="shared" si="40"/>
        <v>212</v>
      </c>
      <c r="H694" s="19" t="str">
        <f t="shared" si="41"/>
        <v>90+</v>
      </c>
      <c r="I694" s="19">
        <f t="shared" si="42"/>
        <v>0</v>
      </c>
      <c r="J694" s="20">
        <f t="shared" si="43"/>
        <v>45809</v>
      </c>
    </row>
    <row r="695" spans="1:10">
      <c r="A695" t="s">
        <v>2992</v>
      </c>
      <c r="B695" t="s">
        <v>450</v>
      </c>
      <c r="C695" s="1">
        <v>45442</v>
      </c>
      <c r="D695" s="7">
        <v>45472</v>
      </c>
      <c r="E695">
        <v>46859.54</v>
      </c>
      <c r="F695">
        <v>46859.54</v>
      </c>
      <c r="G695" s="19">
        <f t="shared" si="40"/>
        <v>586</v>
      </c>
      <c r="H695" s="19" t="str">
        <f t="shared" si="41"/>
        <v>90+</v>
      </c>
      <c r="I695" s="19">
        <f t="shared" si="42"/>
        <v>0</v>
      </c>
      <c r="J695" s="20">
        <f t="shared" si="43"/>
        <v>45413</v>
      </c>
    </row>
    <row r="696" spans="1:10">
      <c r="A696" t="s">
        <v>3262</v>
      </c>
      <c r="B696" t="s">
        <v>450</v>
      </c>
      <c r="C696" s="1">
        <v>45717</v>
      </c>
      <c r="D696" s="7">
        <v>45747</v>
      </c>
      <c r="E696">
        <v>56136.51</v>
      </c>
      <c r="F696">
        <v>56136.51</v>
      </c>
      <c r="G696" s="19">
        <f t="shared" si="40"/>
        <v>311</v>
      </c>
      <c r="H696" s="19" t="str">
        <f t="shared" si="41"/>
        <v>90+</v>
      </c>
      <c r="I696" s="19">
        <f t="shared" si="42"/>
        <v>0</v>
      </c>
      <c r="J696" s="20">
        <f t="shared" si="43"/>
        <v>45717</v>
      </c>
    </row>
    <row r="697" spans="1:10">
      <c r="A697" t="s">
        <v>1362</v>
      </c>
      <c r="B697" t="s">
        <v>522</v>
      </c>
      <c r="C697" s="1">
        <v>45349</v>
      </c>
      <c r="D697" s="7">
        <v>45379</v>
      </c>
      <c r="E697">
        <v>187073.83</v>
      </c>
      <c r="F697">
        <v>132019.76</v>
      </c>
      <c r="G697" s="19">
        <f t="shared" si="40"/>
        <v>679</v>
      </c>
      <c r="H697" s="19" t="str">
        <f t="shared" si="41"/>
        <v>90+</v>
      </c>
      <c r="I697" s="19">
        <f t="shared" si="42"/>
        <v>55054.069999999978</v>
      </c>
      <c r="J697" s="20">
        <f t="shared" si="43"/>
        <v>45323</v>
      </c>
    </row>
    <row r="698" spans="1:10">
      <c r="A698" t="s">
        <v>1762</v>
      </c>
      <c r="B698" t="s">
        <v>522</v>
      </c>
      <c r="C698" s="1">
        <v>45882</v>
      </c>
      <c r="D698" s="7">
        <v>45912</v>
      </c>
      <c r="E698">
        <v>76252.350000000006</v>
      </c>
      <c r="F698">
        <v>38917.42</v>
      </c>
      <c r="G698" s="19">
        <f t="shared" si="40"/>
        <v>146</v>
      </c>
      <c r="H698" s="19" t="str">
        <f t="shared" si="41"/>
        <v>90+</v>
      </c>
      <c r="I698" s="19">
        <f t="shared" si="42"/>
        <v>37334.930000000008</v>
      </c>
      <c r="J698" s="20">
        <f t="shared" si="43"/>
        <v>45870</v>
      </c>
    </row>
    <row r="699" spans="1:10">
      <c r="A699" t="s">
        <v>2655</v>
      </c>
      <c r="B699" t="s">
        <v>522</v>
      </c>
      <c r="C699" s="1">
        <v>45413</v>
      </c>
      <c r="D699" s="7">
        <v>45443</v>
      </c>
      <c r="E699">
        <v>32838.519999999997</v>
      </c>
      <c r="F699">
        <v>32838.519999999997</v>
      </c>
      <c r="G699" s="19">
        <f t="shared" si="40"/>
        <v>615</v>
      </c>
      <c r="H699" s="19" t="str">
        <f t="shared" si="41"/>
        <v>90+</v>
      </c>
      <c r="I699" s="19">
        <f t="shared" si="42"/>
        <v>0</v>
      </c>
      <c r="J699" s="20">
        <f t="shared" si="43"/>
        <v>45413</v>
      </c>
    </row>
    <row r="700" spans="1:10">
      <c r="A700" t="s">
        <v>2902</v>
      </c>
      <c r="B700" t="s">
        <v>522</v>
      </c>
      <c r="C700" s="1">
        <v>45881</v>
      </c>
      <c r="D700" s="7">
        <v>45911</v>
      </c>
      <c r="E700">
        <v>162948.78</v>
      </c>
      <c r="F700">
        <v>162948.78</v>
      </c>
      <c r="G700" s="19">
        <f t="shared" si="40"/>
        <v>147</v>
      </c>
      <c r="H700" s="19" t="str">
        <f t="shared" si="41"/>
        <v>90+</v>
      </c>
      <c r="I700" s="19">
        <f t="shared" si="42"/>
        <v>0</v>
      </c>
      <c r="J700" s="20">
        <f t="shared" si="43"/>
        <v>45870</v>
      </c>
    </row>
    <row r="701" spans="1:10">
      <c r="A701" t="s">
        <v>3039</v>
      </c>
      <c r="B701" t="s">
        <v>522</v>
      </c>
      <c r="C701" s="1">
        <v>45310</v>
      </c>
      <c r="D701" s="7">
        <v>45340</v>
      </c>
      <c r="E701">
        <v>139360.71</v>
      </c>
      <c r="F701">
        <v>139360.71</v>
      </c>
      <c r="G701" s="19">
        <f t="shared" si="40"/>
        <v>718</v>
      </c>
      <c r="H701" s="19" t="str">
        <f t="shared" si="41"/>
        <v>90+</v>
      </c>
      <c r="I701" s="19">
        <f t="shared" si="42"/>
        <v>0</v>
      </c>
      <c r="J701" s="20">
        <f t="shared" si="43"/>
        <v>45292</v>
      </c>
    </row>
    <row r="702" spans="1:10">
      <c r="A702" t="s">
        <v>2572</v>
      </c>
      <c r="B702" t="s">
        <v>610</v>
      </c>
      <c r="C702" s="1">
        <v>45694</v>
      </c>
      <c r="D702" s="7">
        <v>45724</v>
      </c>
      <c r="E702">
        <v>121952.01</v>
      </c>
      <c r="F702">
        <v>90540.49</v>
      </c>
      <c r="G702" s="19">
        <f t="shared" si="40"/>
        <v>334</v>
      </c>
      <c r="H702" s="19" t="str">
        <f t="shared" si="41"/>
        <v>90+</v>
      </c>
      <c r="I702" s="19">
        <f t="shared" si="42"/>
        <v>31411.51999999999</v>
      </c>
      <c r="J702" s="20">
        <f t="shared" si="43"/>
        <v>45689</v>
      </c>
    </row>
    <row r="703" spans="1:10">
      <c r="A703" t="s">
        <v>3179</v>
      </c>
      <c r="B703" t="s">
        <v>610</v>
      </c>
      <c r="C703" s="1">
        <v>45483</v>
      </c>
      <c r="D703" s="7">
        <v>45513</v>
      </c>
      <c r="E703">
        <v>41863.85</v>
      </c>
      <c r="F703">
        <v>15306.82</v>
      </c>
      <c r="G703" s="19">
        <f t="shared" si="40"/>
        <v>545</v>
      </c>
      <c r="H703" s="19" t="str">
        <f t="shared" si="41"/>
        <v>90+</v>
      </c>
      <c r="I703" s="19">
        <f t="shared" si="42"/>
        <v>26557.03</v>
      </c>
      <c r="J703" s="20">
        <f t="shared" si="43"/>
        <v>45474</v>
      </c>
    </row>
    <row r="704" spans="1:10">
      <c r="A704" t="s">
        <v>120</v>
      </c>
      <c r="B704" t="s">
        <v>610</v>
      </c>
      <c r="C704" s="1">
        <v>45865</v>
      </c>
      <c r="D704" s="7">
        <v>45895</v>
      </c>
      <c r="E704">
        <v>197691.29</v>
      </c>
      <c r="F704">
        <v>197691.29</v>
      </c>
      <c r="G704" s="19">
        <f t="shared" si="40"/>
        <v>163</v>
      </c>
      <c r="H704" s="19" t="str">
        <f t="shared" si="41"/>
        <v>90+</v>
      </c>
      <c r="I704" s="19">
        <f t="shared" si="42"/>
        <v>0</v>
      </c>
      <c r="J704" s="20">
        <f t="shared" si="43"/>
        <v>45839</v>
      </c>
    </row>
    <row r="705" spans="1:10">
      <c r="A705" t="s">
        <v>826</v>
      </c>
      <c r="B705" t="s">
        <v>610</v>
      </c>
      <c r="C705" s="1">
        <v>45955</v>
      </c>
      <c r="D705" s="7">
        <v>45985</v>
      </c>
      <c r="E705">
        <v>73949.490000000005</v>
      </c>
      <c r="F705">
        <v>73949.490000000005</v>
      </c>
      <c r="G705" s="19">
        <f t="shared" si="40"/>
        <v>73</v>
      </c>
      <c r="H705" s="19" t="str">
        <f t="shared" si="41"/>
        <v>61-90</v>
      </c>
      <c r="I705" s="19">
        <f t="shared" si="42"/>
        <v>0</v>
      </c>
      <c r="J705" s="20">
        <f t="shared" si="43"/>
        <v>45931</v>
      </c>
    </row>
    <row r="706" spans="1:10">
      <c r="A706" t="s">
        <v>1050</v>
      </c>
      <c r="B706" t="s">
        <v>610</v>
      </c>
      <c r="C706" s="1">
        <v>45311</v>
      </c>
      <c r="D706" s="7">
        <v>45341</v>
      </c>
      <c r="E706">
        <v>108988.25</v>
      </c>
      <c r="F706">
        <v>108988.25</v>
      </c>
      <c r="G706" s="19">
        <f t="shared" ref="G706:G769" si="44">DATE(2026, 2, 5)-D706</f>
        <v>717</v>
      </c>
      <c r="H706" s="19" t="str">
        <f t="shared" ref="H706:H769" si="45">_xlfn.IFS(
G706&lt;=30,"0-30",
G706&lt;=60,"31-60",
G706&lt;=90,"61-90",
TRUE,"90+"
)</f>
        <v>90+</v>
      </c>
      <c r="I706" s="19">
        <f t="shared" ref="I706:I769" si="46">E706-F706</f>
        <v>0</v>
      </c>
      <c r="J706" s="20">
        <f t="shared" ref="J706:J769" si="47">DATE(YEAR(C706),MONTH(C706),1)</f>
        <v>45292</v>
      </c>
    </row>
    <row r="707" spans="1:10">
      <c r="A707" t="s">
        <v>1418</v>
      </c>
      <c r="B707" t="s">
        <v>610</v>
      </c>
      <c r="C707" s="1">
        <v>45327</v>
      </c>
      <c r="D707" s="7">
        <v>45357</v>
      </c>
      <c r="E707">
        <v>171431.94</v>
      </c>
      <c r="F707">
        <v>171431.94</v>
      </c>
      <c r="G707" s="19">
        <f t="shared" si="44"/>
        <v>701</v>
      </c>
      <c r="H707" s="19" t="str">
        <f t="shared" si="45"/>
        <v>90+</v>
      </c>
      <c r="I707" s="19">
        <f t="shared" si="46"/>
        <v>0</v>
      </c>
      <c r="J707" s="20">
        <f t="shared" si="47"/>
        <v>45323</v>
      </c>
    </row>
    <row r="708" spans="1:10">
      <c r="A708" t="s">
        <v>1529</v>
      </c>
      <c r="B708" t="s">
        <v>610</v>
      </c>
      <c r="C708" s="1">
        <v>45439</v>
      </c>
      <c r="D708" s="7">
        <v>45469</v>
      </c>
      <c r="E708">
        <v>102225.08</v>
      </c>
      <c r="F708">
        <v>102225.08</v>
      </c>
      <c r="G708" s="19">
        <f t="shared" si="44"/>
        <v>589</v>
      </c>
      <c r="H708" s="19" t="str">
        <f t="shared" si="45"/>
        <v>90+</v>
      </c>
      <c r="I708" s="19">
        <f t="shared" si="46"/>
        <v>0</v>
      </c>
      <c r="J708" s="20">
        <f t="shared" si="47"/>
        <v>45413</v>
      </c>
    </row>
    <row r="709" spans="1:10">
      <c r="A709" t="s">
        <v>1842</v>
      </c>
      <c r="B709" t="s">
        <v>610</v>
      </c>
      <c r="C709" s="1">
        <v>45780</v>
      </c>
      <c r="D709" s="7">
        <v>45810</v>
      </c>
      <c r="E709">
        <v>164268.93</v>
      </c>
      <c r="F709">
        <v>164268.93</v>
      </c>
      <c r="G709" s="19">
        <f t="shared" si="44"/>
        <v>248</v>
      </c>
      <c r="H709" s="19" t="str">
        <f t="shared" si="45"/>
        <v>90+</v>
      </c>
      <c r="I709" s="19">
        <f t="shared" si="46"/>
        <v>0</v>
      </c>
      <c r="J709" s="20">
        <f t="shared" si="47"/>
        <v>45778</v>
      </c>
    </row>
    <row r="710" spans="1:10">
      <c r="A710" t="s">
        <v>2332</v>
      </c>
      <c r="B710" t="s">
        <v>610</v>
      </c>
      <c r="C710" s="1">
        <v>45504</v>
      </c>
      <c r="D710" s="7">
        <v>45534</v>
      </c>
      <c r="E710">
        <v>112231.45</v>
      </c>
      <c r="F710">
        <v>112231.45</v>
      </c>
      <c r="G710" s="19">
        <f t="shared" si="44"/>
        <v>524</v>
      </c>
      <c r="H710" s="19" t="str">
        <f t="shared" si="45"/>
        <v>90+</v>
      </c>
      <c r="I710" s="19">
        <f t="shared" si="46"/>
        <v>0</v>
      </c>
      <c r="J710" s="20">
        <f t="shared" si="47"/>
        <v>45474</v>
      </c>
    </row>
    <row r="711" spans="1:10">
      <c r="A711" t="s">
        <v>2496</v>
      </c>
      <c r="B711" t="s">
        <v>610</v>
      </c>
      <c r="C711" s="1">
        <v>45361</v>
      </c>
      <c r="D711" s="7">
        <v>45391</v>
      </c>
      <c r="E711">
        <v>106248.55</v>
      </c>
      <c r="F711">
        <v>106248.55</v>
      </c>
      <c r="G711" s="19">
        <f t="shared" si="44"/>
        <v>667</v>
      </c>
      <c r="H711" s="19" t="str">
        <f t="shared" si="45"/>
        <v>90+</v>
      </c>
      <c r="I711" s="19">
        <f t="shared" si="46"/>
        <v>0</v>
      </c>
      <c r="J711" s="20">
        <f t="shared" si="47"/>
        <v>45352</v>
      </c>
    </row>
    <row r="712" spans="1:10">
      <c r="A712" t="s">
        <v>2821</v>
      </c>
      <c r="B712" t="s">
        <v>610</v>
      </c>
      <c r="C712" s="1">
        <v>45683</v>
      </c>
      <c r="D712" s="7">
        <v>45713</v>
      </c>
      <c r="E712">
        <v>114440.48</v>
      </c>
      <c r="F712">
        <v>114440.48</v>
      </c>
      <c r="G712" s="19">
        <f t="shared" si="44"/>
        <v>345</v>
      </c>
      <c r="H712" s="19" t="str">
        <f t="shared" si="45"/>
        <v>90+</v>
      </c>
      <c r="I712" s="19">
        <f t="shared" si="46"/>
        <v>0</v>
      </c>
      <c r="J712" s="20">
        <f t="shared" si="47"/>
        <v>45658</v>
      </c>
    </row>
    <row r="713" spans="1:10">
      <c r="A713" t="s">
        <v>2972</v>
      </c>
      <c r="B713" t="s">
        <v>610</v>
      </c>
      <c r="C713" s="1">
        <v>45654</v>
      </c>
      <c r="D713" s="7">
        <v>45684</v>
      </c>
      <c r="E713">
        <v>186951.16</v>
      </c>
      <c r="F713">
        <v>186951.16</v>
      </c>
      <c r="G713" s="19">
        <f t="shared" si="44"/>
        <v>374</v>
      </c>
      <c r="H713" s="19" t="str">
        <f t="shared" si="45"/>
        <v>90+</v>
      </c>
      <c r="I713" s="19">
        <f t="shared" si="46"/>
        <v>0</v>
      </c>
      <c r="J713" s="20">
        <f t="shared" si="47"/>
        <v>45627</v>
      </c>
    </row>
    <row r="714" spans="1:10">
      <c r="A714" t="s">
        <v>3102</v>
      </c>
      <c r="B714" t="s">
        <v>610</v>
      </c>
      <c r="C714" s="1">
        <v>45662</v>
      </c>
      <c r="D714" s="7">
        <v>45692</v>
      </c>
      <c r="E714">
        <v>150108.62</v>
      </c>
      <c r="F714">
        <v>150108.62</v>
      </c>
      <c r="G714" s="19">
        <f t="shared" si="44"/>
        <v>366</v>
      </c>
      <c r="H714" s="19" t="str">
        <f t="shared" si="45"/>
        <v>90+</v>
      </c>
      <c r="I714" s="19">
        <f t="shared" si="46"/>
        <v>0</v>
      </c>
      <c r="J714" s="20">
        <f t="shared" si="47"/>
        <v>45658</v>
      </c>
    </row>
    <row r="715" spans="1:10">
      <c r="A715" t="s">
        <v>1167</v>
      </c>
      <c r="B715" t="s">
        <v>59</v>
      </c>
      <c r="C715" s="1">
        <v>45799</v>
      </c>
      <c r="D715" s="7">
        <v>45829</v>
      </c>
      <c r="E715">
        <v>134299.99</v>
      </c>
      <c r="F715">
        <v>72355.95</v>
      </c>
      <c r="G715" s="19">
        <f t="shared" si="44"/>
        <v>229</v>
      </c>
      <c r="H715" s="19" t="str">
        <f t="shared" si="45"/>
        <v>90+</v>
      </c>
      <c r="I715" s="19">
        <f t="shared" si="46"/>
        <v>61944.039999999994</v>
      </c>
      <c r="J715" s="20">
        <f t="shared" si="47"/>
        <v>45778</v>
      </c>
    </row>
    <row r="716" spans="1:10">
      <c r="A716" t="s">
        <v>420</v>
      </c>
      <c r="B716" t="s">
        <v>59</v>
      </c>
      <c r="C716" s="1">
        <v>45676</v>
      </c>
      <c r="D716" s="7">
        <v>45706</v>
      </c>
      <c r="E716">
        <v>145918.69</v>
      </c>
      <c r="F716">
        <v>145918.69</v>
      </c>
      <c r="G716" s="19">
        <f t="shared" si="44"/>
        <v>352</v>
      </c>
      <c r="H716" s="19" t="str">
        <f t="shared" si="45"/>
        <v>90+</v>
      </c>
      <c r="I716" s="19">
        <f t="shared" si="46"/>
        <v>0</v>
      </c>
      <c r="J716" s="20">
        <f t="shared" si="47"/>
        <v>45658</v>
      </c>
    </row>
    <row r="717" spans="1:10">
      <c r="A717" t="s">
        <v>674</v>
      </c>
      <c r="B717" t="s">
        <v>59</v>
      </c>
      <c r="C717" s="1">
        <v>45859</v>
      </c>
      <c r="D717" s="7">
        <v>45889</v>
      </c>
      <c r="E717">
        <v>155529.60000000001</v>
      </c>
      <c r="F717">
        <v>155529.60000000001</v>
      </c>
      <c r="G717" s="19">
        <f t="shared" si="44"/>
        <v>169</v>
      </c>
      <c r="H717" s="19" t="str">
        <f t="shared" si="45"/>
        <v>90+</v>
      </c>
      <c r="I717" s="19">
        <f t="shared" si="46"/>
        <v>0</v>
      </c>
      <c r="J717" s="20">
        <f t="shared" si="47"/>
        <v>45839</v>
      </c>
    </row>
    <row r="718" spans="1:10">
      <c r="A718" t="s">
        <v>1104</v>
      </c>
      <c r="B718" t="s">
        <v>59</v>
      </c>
      <c r="C718" s="1">
        <v>45585</v>
      </c>
      <c r="D718" s="7">
        <v>45615</v>
      </c>
      <c r="E718">
        <v>160615.24</v>
      </c>
      <c r="F718">
        <v>160615.24</v>
      </c>
      <c r="G718" s="19">
        <f t="shared" si="44"/>
        <v>443</v>
      </c>
      <c r="H718" s="19" t="str">
        <f t="shared" si="45"/>
        <v>90+</v>
      </c>
      <c r="I718" s="19">
        <f t="shared" si="46"/>
        <v>0</v>
      </c>
      <c r="J718" s="20">
        <f t="shared" si="47"/>
        <v>45566</v>
      </c>
    </row>
    <row r="719" spans="1:10">
      <c r="A719" t="s">
        <v>1119</v>
      </c>
      <c r="B719" t="s">
        <v>59</v>
      </c>
      <c r="C719" s="1">
        <v>45944</v>
      </c>
      <c r="D719" s="7">
        <v>45974</v>
      </c>
      <c r="E719">
        <v>190728.2</v>
      </c>
      <c r="F719">
        <v>190728.2</v>
      </c>
      <c r="G719" s="19">
        <f t="shared" si="44"/>
        <v>84</v>
      </c>
      <c r="H719" s="19" t="str">
        <f t="shared" si="45"/>
        <v>61-90</v>
      </c>
      <c r="I719" s="19">
        <f t="shared" si="46"/>
        <v>0</v>
      </c>
      <c r="J719" s="20">
        <f t="shared" si="47"/>
        <v>45931</v>
      </c>
    </row>
    <row r="720" spans="1:10">
      <c r="A720" t="s">
        <v>1284</v>
      </c>
      <c r="B720" t="s">
        <v>59</v>
      </c>
      <c r="C720" s="1">
        <v>45987</v>
      </c>
      <c r="D720" s="7">
        <v>46017</v>
      </c>
      <c r="E720">
        <v>143251.87</v>
      </c>
      <c r="F720">
        <v>143251.87</v>
      </c>
      <c r="G720" s="19">
        <f t="shared" si="44"/>
        <v>41</v>
      </c>
      <c r="H720" s="19" t="str">
        <f t="shared" si="45"/>
        <v>31-60</v>
      </c>
      <c r="I720" s="19">
        <f t="shared" si="46"/>
        <v>0</v>
      </c>
      <c r="J720" s="20">
        <f t="shared" si="47"/>
        <v>45962</v>
      </c>
    </row>
    <row r="721" spans="1:10">
      <c r="A721" t="s">
        <v>1524</v>
      </c>
      <c r="B721" t="s">
        <v>59</v>
      </c>
      <c r="C721" s="1">
        <v>45796</v>
      </c>
      <c r="D721" s="7">
        <v>45826</v>
      </c>
      <c r="E721">
        <v>189717.22</v>
      </c>
      <c r="F721">
        <v>189717.22</v>
      </c>
      <c r="G721" s="19">
        <f t="shared" si="44"/>
        <v>232</v>
      </c>
      <c r="H721" s="19" t="str">
        <f t="shared" si="45"/>
        <v>90+</v>
      </c>
      <c r="I721" s="19">
        <f t="shared" si="46"/>
        <v>0</v>
      </c>
      <c r="J721" s="20">
        <f t="shared" si="47"/>
        <v>45778</v>
      </c>
    </row>
    <row r="722" spans="1:10">
      <c r="A722" t="s">
        <v>1978</v>
      </c>
      <c r="B722" t="s">
        <v>59</v>
      </c>
      <c r="C722" s="1">
        <v>45517</v>
      </c>
      <c r="D722" s="7">
        <v>45547</v>
      </c>
      <c r="E722">
        <v>29260.98</v>
      </c>
      <c r="F722">
        <v>29260.98</v>
      </c>
      <c r="G722" s="19">
        <f t="shared" si="44"/>
        <v>511</v>
      </c>
      <c r="H722" s="19" t="str">
        <f t="shared" si="45"/>
        <v>90+</v>
      </c>
      <c r="I722" s="19">
        <f t="shared" si="46"/>
        <v>0</v>
      </c>
      <c r="J722" s="20">
        <f t="shared" si="47"/>
        <v>45505</v>
      </c>
    </row>
    <row r="723" spans="1:10">
      <c r="A723" t="s">
        <v>3052</v>
      </c>
      <c r="B723" t="s">
        <v>59</v>
      </c>
      <c r="C723" s="1">
        <v>45762</v>
      </c>
      <c r="D723" s="7">
        <v>45792</v>
      </c>
      <c r="E723">
        <v>118523.16</v>
      </c>
      <c r="F723">
        <v>118523.16</v>
      </c>
      <c r="G723" s="19">
        <f t="shared" si="44"/>
        <v>266</v>
      </c>
      <c r="H723" s="19" t="str">
        <f t="shared" si="45"/>
        <v>90+</v>
      </c>
      <c r="I723" s="19">
        <f t="shared" si="46"/>
        <v>0</v>
      </c>
      <c r="J723" s="20">
        <f t="shared" si="47"/>
        <v>45748</v>
      </c>
    </row>
    <row r="724" spans="1:10">
      <c r="A724" t="s">
        <v>3087</v>
      </c>
      <c r="B724" t="s">
        <v>59</v>
      </c>
      <c r="C724" s="1">
        <v>45417</v>
      </c>
      <c r="D724" s="7">
        <v>45447</v>
      </c>
      <c r="E724">
        <v>89785.51</v>
      </c>
      <c r="F724">
        <v>89785.51</v>
      </c>
      <c r="G724" s="19">
        <f t="shared" si="44"/>
        <v>611</v>
      </c>
      <c r="H724" s="19" t="str">
        <f t="shared" si="45"/>
        <v>90+</v>
      </c>
      <c r="I724" s="19">
        <f t="shared" si="46"/>
        <v>0</v>
      </c>
      <c r="J724" s="20">
        <f t="shared" si="47"/>
        <v>45413</v>
      </c>
    </row>
    <row r="725" spans="1:10">
      <c r="A725" t="s">
        <v>3169</v>
      </c>
      <c r="B725" t="s">
        <v>59</v>
      </c>
      <c r="C725" s="1">
        <v>45677</v>
      </c>
      <c r="D725" s="7">
        <v>45707</v>
      </c>
      <c r="E725">
        <v>158532.15</v>
      </c>
      <c r="F725">
        <v>158532.15</v>
      </c>
      <c r="G725" s="19">
        <f t="shared" si="44"/>
        <v>351</v>
      </c>
      <c r="H725" s="19" t="str">
        <f t="shared" si="45"/>
        <v>90+</v>
      </c>
      <c r="I725" s="19">
        <f t="shared" si="46"/>
        <v>0</v>
      </c>
      <c r="J725" s="20">
        <f t="shared" si="47"/>
        <v>45658</v>
      </c>
    </row>
    <row r="726" spans="1:10">
      <c r="A726" t="s">
        <v>2114</v>
      </c>
      <c r="B726" t="s">
        <v>391</v>
      </c>
      <c r="C726" s="1">
        <v>45799</v>
      </c>
      <c r="D726" s="7">
        <v>45829</v>
      </c>
      <c r="E726">
        <v>167032.85</v>
      </c>
      <c r="F726">
        <v>133488.79999999999</v>
      </c>
      <c r="G726" s="19">
        <f t="shared" si="44"/>
        <v>229</v>
      </c>
      <c r="H726" s="19" t="str">
        <f t="shared" si="45"/>
        <v>90+</v>
      </c>
      <c r="I726" s="19">
        <f t="shared" si="46"/>
        <v>33544.050000000017</v>
      </c>
      <c r="J726" s="20">
        <f t="shared" si="47"/>
        <v>45778</v>
      </c>
    </row>
    <row r="727" spans="1:10">
      <c r="A727" t="s">
        <v>2214</v>
      </c>
      <c r="B727" t="s">
        <v>391</v>
      </c>
      <c r="C727" s="1">
        <v>45381</v>
      </c>
      <c r="D727" s="7">
        <v>45411</v>
      </c>
      <c r="E727">
        <v>20801.060000000001</v>
      </c>
      <c r="F727">
        <v>10946.63</v>
      </c>
      <c r="G727" s="19">
        <f t="shared" si="44"/>
        <v>647</v>
      </c>
      <c r="H727" s="19" t="str">
        <f t="shared" si="45"/>
        <v>90+</v>
      </c>
      <c r="I727" s="19">
        <f t="shared" si="46"/>
        <v>9854.4300000000021</v>
      </c>
      <c r="J727" s="20">
        <f t="shared" si="47"/>
        <v>45352</v>
      </c>
    </row>
    <row r="728" spans="1:10">
      <c r="A728" t="s">
        <v>377</v>
      </c>
      <c r="B728" t="s">
        <v>391</v>
      </c>
      <c r="C728" s="1">
        <v>45734</v>
      </c>
      <c r="D728" s="7">
        <v>45764</v>
      </c>
      <c r="E728">
        <v>10189.73</v>
      </c>
      <c r="F728">
        <v>4676.1000000000004</v>
      </c>
      <c r="G728" s="19">
        <f t="shared" si="44"/>
        <v>294</v>
      </c>
      <c r="H728" s="19" t="str">
        <f t="shared" si="45"/>
        <v>90+</v>
      </c>
      <c r="I728" s="19">
        <f t="shared" si="46"/>
        <v>5513.6299999999992</v>
      </c>
      <c r="J728" s="20">
        <f t="shared" si="47"/>
        <v>45717</v>
      </c>
    </row>
    <row r="729" spans="1:10">
      <c r="A729" t="s">
        <v>474</v>
      </c>
      <c r="B729" t="s">
        <v>391</v>
      </c>
      <c r="C729" s="1">
        <v>45449</v>
      </c>
      <c r="D729" s="7">
        <v>45479</v>
      </c>
      <c r="E729">
        <v>77926.13</v>
      </c>
      <c r="F729">
        <v>77926.13</v>
      </c>
      <c r="G729" s="19">
        <f t="shared" si="44"/>
        <v>579</v>
      </c>
      <c r="H729" s="19" t="str">
        <f t="shared" si="45"/>
        <v>90+</v>
      </c>
      <c r="I729" s="19">
        <f t="shared" si="46"/>
        <v>0</v>
      </c>
      <c r="J729" s="20">
        <f t="shared" si="47"/>
        <v>45444</v>
      </c>
    </row>
    <row r="730" spans="1:10">
      <c r="A730" t="s">
        <v>896</v>
      </c>
      <c r="B730" t="s">
        <v>391</v>
      </c>
      <c r="C730" s="1">
        <v>45471</v>
      </c>
      <c r="D730" s="7">
        <v>45501</v>
      </c>
      <c r="E730">
        <v>17691.810000000001</v>
      </c>
      <c r="F730">
        <v>17691.810000000001</v>
      </c>
      <c r="G730" s="19">
        <f t="shared" si="44"/>
        <v>557</v>
      </c>
      <c r="H730" s="19" t="str">
        <f t="shared" si="45"/>
        <v>90+</v>
      </c>
      <c r="I730" s="19">
        <f t="shared" si="46"/>
        <v>0</v>
      </c>
      <c r="J730" s="20">
        <f t="shared" si="47"/>
        <v>45444</v>
      </c>
    </row>
    <row r="731" spans="1:10">
      <c r="A731" t="s">
        <v>1102</v>
      </c>
      <c r="B731" t="s">
        <v>391</v>
      </c>
      <c r="C731" s="1">
        <v>45526</v>
      </c>
      <c r="D731" s="7">
        <v>45556</v>
      </c>
      <c r="E731">
        <v>173361.22</v>
      </c>
      <c r="F731">
        <v>173361.22</v>
      </c>
      <c r="G731" s="19">
        <f t="shared" si="44"/>
        <v>502</v>
      </c>
      <c r="H731" s="19" t="str">
        <f t="shared" si="45"/>
        <v>90+</v>
      </c>
      <c r="I731" s="19">
        <f t="shared" si="46"/>
        <v>0</v>
      </c>
      <c r="J731" s="20">
        <f t="shared" si="47"/>
        <v>45505</v>
      </c>
    </row>
    <row r="732" spans="1:10">
      <c r="A732" t="s">
        <v>1402</v>
      </c>
      <c r="B732" t="s">
        <v>391</v>
      </c>
      <c r="C732" s="1">
        <v>45854</v>
      </c>
      <c r="D732" s="7">
        <v>45884</v>
      </c>
      <c r="E732">
        <v>175817.60000000001</v>
      </c>
      <c r="F732">
        <v>175817.60000000001</v>
      </c>
      <c r="G732" s="19">
        <f t="shared" si="44"/>
        <v>174</v>
      </c>
      <c r="H732" s="19" t="str">
        <f t="shared" si="45"/>
        <v>90+</v>
      </c>
      <c r="I732" s="19">
        <f t="shared" si="46"/>
        <v>0</v>
      </c>
      <c r="J732" s="20">
        <f t="shared" si="47"/>
        <v>45839</v>
      </c>
    </row>
    <row r="733" spans="1:10">
      <c r="A733" t="s">
        <v>2968</v>
      </c>
      <c r="B733" t="s">
        <v>391</v>
      </c>
      <c r="C733" s="1">
        <v>45930</v>
      </c>
      <c r="D733" s="7">
        <v>45960</v>
      </c>
      <c r="E733">
        <v>164863.87</v>
      </c>
      <c r="F733">
        <v>164863.87</v>
      </c>
      <c r="G733" s="19">
        <f t="shared" si="44"/>
        <v>98</v>
      </c>
      <c r="H733" s="19" t="str">
        <f t="shared" si="45"/>
        <v>90+</v>
      </c>
      <c r="I733" s="19">
        <f t="shared" si="46"/>
        <v>0</v>
      </c>
      <c r="J733" s="20">
        <f t="shared" si="47"/>
        <v>45901</v>
      </c>
    </row>
    <row r="734" spans="1:10">
      <c r="A734" t="s">
        <v>3037</v>
      </c>
      <c r="B734" t="s">
        <v>391</v>
      </c>
      <c r="C734" s="1">
        <v>45803</v>
      </c>
      <c r="D734" s="7">
        <v>45833</v>
      </c>
      <c r="E734">
        <v>50758.04</v>
      </c>
      <c r="F734">
        <v>50758.04</v>
      </c>
      <c r="G734" s="19">
        <f t="shared" si="44"/>
        <v>225</v>
      </c>
      <c r="H734" s="19" t="str">
        <f t="shared" si="45"/>
        <v>90+</v>
      </c>
      <c r="I734" s="19">
        <f t="shared" si="46"/>
        <v>0</v>
      </c>
      <c r="J734" s="20">
        <f t="shared" si="47"/>
        <v>45778</v>
      </c>
    </row>
    <row r="735" spans="1:10">
      <c r="A735" t="s">
        <v>2398</v>
      </c>
      <c r="B735" t="s">
        <v>842</v>
      </c>
      <c r="C735" s="1">
        <v>45968</v>
      </c>
      <c r="D735" s="7">
        <v>45998</v>
      </c>
      <c r="E735">
        <v>103245.51</v>
      </c>
      <c r="F735">
        <v>64771.22</v>
      </c>
      <c r="G735" s="19">
        <f t="shared" si="44"/>
        <v>60</v>
      </c>
      <c r="H735" s="19" t="str">
        <f t="shared" si="45"/>
        <v>31-60</v>
      </c>
      <c r="I735" s="19">
        <f t="shared" si="46"/>
        <v>38474.289999999994</v>
      </c>
      <c r="J735" s="20">
        <f t="shared" si="47"/>
        <v>45962</v>
      </c>
    </row>
    <row r="736" spans="1:10">
      <c r="A736" t="s">
        <v>216</v>
      </c>
      <c r="B736" t="s">
        <v>842</v>
      </c>
      <c r="C736" s="1">
        <v>45741</v>
      </c>
      <c r="D736" s="7">
        <v>45771</v>
      </c>
      <c r="E736">
        <v>88937.96</v>
      </c>
      <c r="F736">
        <v>61739</v>
      </c>
      <c r="G736" s="19">
        <f t="shared" si="44"/>
        <v>287</v>
      </c>
      <c r="H736" s="19" t="str">
        <f t="shared" si="45"/>
        <v>90+</v>
      </c>
      <c r="I736" s="19">
        <f t="shared" si="46"/>
        <v>27198.960000000006</v>
      </c>
      <c r="J736" s="20">
        <f t="shared" si="47"/>
        <v>45717</v>
      </c>
    </row>
    <row r="737" spans="1:10">
      <c r="A737" t="s">
        <v>157</v>
      </c>
      <c r="B737" t="s">
        <v>842</v>
      </c>
      <c r="C737" s="1">
        <v>46020</v>
      </c>
      <c r="D737" s="7">
        <v>46050</v>
      </c>
      <c r="E737">
        <v>105847.76</v>
      </c>
      <c r="F737">
        <v>105847.76</v>
      </c>
      <c r="G737" s="19">
        <f t="shared" si="44"/>
        <v>8</v>
      </c>
      <c r="H737" s="19" t="str">
        <f t="shared" si="45"/>
        <v>0-30</v>
      </c>
      <c r="I737" s="19">
        <f t="shared" si="46"/>
        <v>0</v>
      </c>
      <c r="J737" s="20">
        <f t="shared" si="47"/>
        <v>45992</v>
      </c>
    </row>
    <row r="738" spans="1:10">
      <c r="A738" t="s">
        <v>228</v>
      </c>
      <c r="B738" t="s">
        <v>842</v>
      </c>
      <c r="C738" s="1">
        <v>45607</v>
      </c>
      <c r="D738" s="7">
        <v>45637</v>
      </c>
      <c r="E738">
        <v>86349.9</v>
      </c>
      <c r="F738">
        <v>86349.9</v>
      </c>
      <c r="G738" s="19">
        <f t="shared" si="44"/>
        <v>421</v>
      </c>
      <c r="H738" s="19" t="str">
        <f t="shared" si="45"/>
        <v>90+</v>
      </c>
      <c r="I738" s="19">
        <f t="shared" si="46"/>
        <v>0</v>
      </c>
      <c r="J738" s="20">
        <f t="shared" si="47"/>
        <v>45597</v>
      </c>
    </row>
    <row r="739" spans="1:10">
      <c r="A739" t="s">
        <v>446</v>
      </c>
      <c r="B739" t="s">
        <v>842</v>
      </c>
      <c r="C739" s="1">
        <v>45397</v>
      </c>
      <c r="D739" s="7">
        <v>45427</v>
      </c>
      <c r="E739">
        <v>73680.27</v>
      </c>
      <c r="F739">
        <v>73680.27</v>
      </c>
      <c r="G739" s="19">
        <f t="shared" si="44"/>
        <v>631</v>
      </c>
      <c r="H739" s="19" t="str">
        <f t="shared" si="45"/>
        <v>90+</v>
      </c>
      <c r="I739" s="19">
        <f t="shared" si="46"/>
        <v>0</v>
      </c>
      <c r="J739" s="20">
        <f t="shared" si="47"/>
        <v>45383</v>
      </c>
    </row>
    <row r="740" spans="1:10">
      <c r="A740" t="s">
        <v>663</v>
      </c>
      <c r="B740" t="s">
        <v>842</v>
      </c>
      <c r="C740" s="1">
        <v>45984</v>
      </c>
      <c r="D740" s="7">
        <v>46014</v>
      </c>
      <c r="E740">
        <v>76285.97</v>
      </c>
      <c r="F740">
        <v>76285.97</v>
      </c>
      <c r="G740" s="19">
        <f t="shared" si="44"/>
        <v>44</v>
      </c>
      <c r="H740" s="19" t="str">
        <f t="shared" si="45"/>
        <v>31-60</v>
      </c>
      <c r="I740" s="19">
        <f t="shared" si="46"/>
        <v>0</v>
      </c>
      <c r="J740" s="20">
        <f t="shared" si="47"/>
        <v>45962</v>
      </c>
    </row>
    <row r="741" spans="1:10">
      <c r="A741" t="s">
        <v>796</v>
      </c>
      <c r="B741" t="s">
        <v>842</v>
      </c>
      <c r="C741" s="1">
        <v>45363</v>
      </c>
      <c r="D741" s="7">
        <v>45393</v>
      </c>
      <c r="E741">
        <v>150768.57</v>
      </c>
      <c r="F741">
        <v>150768.57</v>
      </c>
      <c r="G741" s="19">
        <f t="shared" si="44"/>
        <v>665</v>
      </c>
      <c r="H741" s="19" t="str">
        <f t="shared" si="45"/>
        <v>90+</v>
      </c>
      <c r="I741" s="19">
        <f t="shared" si="46"/>
        <v>0</v>
      </c>
      <c r="J741" s="20">
        <f t="shared" si="47"/>
        <v>45352</v>
      </c>
    </row>
    <row r="742" spans="1:10">
      <c r="A742" t="s">
        <v>1057</v>
      </c>
      <c r="B742" t="s">
        <v>842</v>
      </c>
      <c r="C742" s="1">
        <v>45528</v>
      </c>
      <c r="D742" s="7">
        <v>45558</v>
      </c>
      <c r="E742">
        <v>112838.09</v>
      </c>
      <c r="F742">
        <v>112838.09</v>
      </c>
      <c r="G742" s="19">
        <f t="shared" si="44"/>
        <v>500</v>
      </c>
      <c r="H742" s="19" t="str">
        <f t="shared" si="45"/>
        <v>90+</v>
      </c>
      <c r="I742" s="19">
        <f t="shared" si="46"/>
        <v>0</v>
      </c>
      <c r="J742" s="20">
        <f t="shared" si="47"/>
        <v>45505</v>
      </c>
    </row>
    <row r="743" spans="1:10">
      <c r="A743" t="s">
        <v>1070</v>
      </c>
      <c r="B743" t="s">
        <v>842</v>
      </c>
      <c r="C743" s="1">
        <v>45821</v>
      </c>
      <c r="D743" s="7">
        <v>45851</v>
      </c>
      <c r="E743">
        <v>86492.24</v>
      </c>
      <c r="F743">
        <v>86492.24</v>
      </c>
      <c r="G743" s="19">
        <f t="shared" si="44"/>
        <v>207</v>
      </c>
      <c r="H743" s="19" t="str">
        <f t="shared" si="45"/>
        <v>90+</v>
      </c>
      <c r="I743" s="19">
        <f t="shared" si="46"/>
        <v>0</v>
      </c>
      <c r="J743" s="20">
        <f t="shared" si="47"/>
        <v>45809</v>
      </c>
    </row>
    <row r="744" spans="1:10">
      <c r="A744" t="s">
        <v>1627</v>
      </c>
      <c r="B744" t="s">
        <v>842</v>
      </c>
      <c r="C744" s="1">
        <v>45903</v>
      </c>
      <c r="D744" s="7">
        <v>45933</v>
      </c>
      <c r="E744">
        <v>179552.35</v>
      </c>
      <c r="F744">
        <v>179552.35</v>
      </c>
      <c r="G744" s="19">
        <f t="shared" si="44"/>
        <v>125</v>
      </c>
      <c r="H744" s="19" t="str">
        <f t="shared" si="45"/>
        <v>90+</v>
      </c>
      <c r="I744" s="19">
        <f t="shared" si="46"/>
        <v>0</v>
      </c>
      <c r="J744" s="20">
        <f t="shared" si="47"/>
        <v>45901</v>
      </c>
    </row>
    <row r="745" spans="1:10">
      <c r="A745" t="s">
        <v>1809</v>
      </c>
      <c r="B745" t="s">
        <v>842</v>
      </c>
      <c r="C745" s="1">
        <v>45519</v>
      </c>
      <c r="D745" s="7">
        <v>45549</v>
      </c>
      <c r="E745">
        <v>170310.49</v>
      </c>
      <c r="F745">
        <v>170310.49</v>
      </c>
      <c r="G745" s="19">
        <f t="shared" si="44"/>
        <v>509</v>
      </c>
      <c r="H745" s="19" t="str">
        <f t="shared" si="45"/>
        <v>90+</v>
      </c>
      <c r="I745" s="19">
        <f t="shared" si="46"/>
        <v>0</v>
      </c>
      <c r="J745" s="20">
        <f t="shared" si="47"/>
        <v>45505</v>
      </c>
    </row>
    <row r="746" spans="1:10">
      <c r="A746" t="s">
        <v>1930</v>
      </c>
      <c r="B746" t="s">
        <v>842</v>
      </c>
      <c r="C746" s="1">
        <v>45938</v>
      </c>
      <c r="D746" s="7">
        <v>45968</v>
      </c>
      <c r="E746">
        <v>70703.259999999995</v>
      </c>
      <c r="F746">
        <v>70703.259999999995</v>
      </c>
      <c r="G746" s="19">
        <f t="shared" si="44"/>
        <v>90</v>
      </c>
      <c r="H746" s="19" t="str">
        <f t="shared" si="45"/>
        <v>61-90</v>
      </c>
      <c r="I746" s="19">
        <f t="shared" si="46"/>
        <v>0</v>
      </c>
      <c r="J746" s="20">
        <f t="shared" si="47"/>
        <v>45931</v>
      </c>
    </row>
    <row r="747" spans="1:10">
      <c r="A747" t="s">
        <v>2333</v>
      </c>
      <c r="B747" t="s">
        <v>842</v>
      </c>
      <c r="C747" s="1">
        <v>45555</v>
      </c>
      <c r="D747" s="7">
        <v>45585</v>
      </c>
      <c r="E747">
        <v>122018.05</v>
      </c>
      <c r="F747">
        <v>122018.05</v>
      </c>
      <c r="G747" s="19">
        <f t="shared" si="44"/>
        <v>473</v>
      </c>
      <c r="H747" s="19" t="str">
        <f t="shared" si="45"/>
        <v>90+</v>
      </c>
      <c r="I747" s="19">
        <f t="shared" si="46"/>
        <v>0</v>
      </c>
      <c r="J747" s="20">
        <f t="shared" si="47"/>
        <v>45536</v>
      </c>
    </row>
    <row r="748" spans="1:10">
      <c r="A748" t="s">
        <v>3105</v>
      </c>
      <c r="B748" t="s">
        <v>842</v>
      </c>
      <c r="C748" s="1">
        <v>45883</v>
      </c>
      <c r="D748" s="7">
        <v>45913</v>
      </c>
      <c r="E748">
        <v>135838.09</v>
      </c>
      <c r="F748">
        <v>135838.09</v>
      </c>
      <c r="G748" s="19">
        <f t="shared" si="44"/>
        <v>145</v>
      </c>
      <c r="H748" s="19" t="str">
        <f t="shared" si="45"/>
        <v>90+</v>
      </c>
      <c r="I748" s="19">
        <f t="shared" si="46"/>
        <v>0</v>
      </c>
      <c r="J748" s="20">
        <f t="shared" si="47"/>
        <v>45870</v>
      </c>
    </row>
    <row r="749" spans="1:10">
      <c r="A749" t="s">
        <v>691</v>
      </c>
      <c r="B749" t="s">
        <v>575</v>
      </c>
      <c r="C749" s="1">
        <v>45609</v>
      </c>
      <c r="D749" s="7">
        <v>45639</v>
      </c>
      <c r="E749">
        <v>168871.67999999999</v>
      </c>
      <c r="F749">
        <v>105422.97</v>
      </c>
      <c r="G749" s="19">
        <f t="shared" si="44"/>
        <v>419</v>
      </c>
      <c r="H749" s="19" t="str">
        <f t="shared" si="45"/>
        <v>90+</v>
      </c>
      <c r="I749" s="19">
        <f t="shared" si="46"/>
        <v>63448.709999999992</v>
      </c>
      <c r="J749" s="20">
        <f t="shared" si="47"/>
        <v>45597</v>
      </c>
    </row>
    <row r="750" spans="1:10">
      <c r="A750" t="s">
        <v>935</v>
      </c>
      <c r="B750" t="s">
        <v>575</v>
      </c>
      <c r="C750" s="1">
        <v>45468</v>
      </c>
      <c r="D750" s="7">
        <v>45498</v>
      </c>
      <c r="E750">
        <v>187066.78</v>
      </c>
      <c r="F750">
        <v>155949.10999999999</v>
      </c>
      <c r="G750" s="19">
        <f t="shared" si="44"/>
        <v>560</v>
      </c>
      <c r="H750" s="19" t="str">
        <f t="shared" si="45"/>
        <v>90+</v>
      </c>
      <c r="I750" s="19">
        <f t="shared" si="46"/>
        <v>31117.670000000013</v>
      </c>
      <c r="J750" s="20">
        <f t="shared" si="47"/>
        <v>45444</v>
      </c>
    </row>
    <row r="751" spans="1:10">
      <c r="A751" t="s">
        <v>1848</v>
      </c>
      <c r="B751" t="s">
        <v>575</v>
      </c>
      <c r="C751" s="1">
        <v>45621</v>
      </c>
      <c r="D751" s="7">
        <v>45651</v>
      </c>
      <c r="E751">
        <v>39615.31</v>
      </c>
      <c r="F751">
        <v>14630.79</v>
      </c>
      <c r="G751" s="19">
        <f t="shared" si="44"/>
        <v>407</v>
      </c>
      <c r="H751" s="19" t="str">
        <f t="shared" si="45"/>
        <v>90+</v>
      </c>
      <c r="I751" s="19">
        <f t="shared" si="46"/>
        <v>24984.519999999997</v>
      </c>
      <c r="J751" s="20">
        <f t="shared" si="47"/>
        <v>45597</v>
      </c>
    </row>
    <row r="752" spans="1:10">
      <c r="A752" t="s">
        <v>2097</v>
      </c>
      <c r="B752" t="s">
        <v>575</v>
      </c>
      <c r="C752" s="1">
        <v>45727</v>
      </c>
      <c r="D752" s="7">
        <v>45757</v>
      </c>
      <c r="E752">
        <v>30008.74</v>
      </c>
      <c r="F752">
        <v>13823.52</v>
      </c>
      <c r="G752" s="19">
        <f t="shared" si="44"/>
        <v>301</v>
      </c>
      <c r="H752" s="19" t="str">
        <f t="shared" si="45"/>
        <v>90+</v>
      </c>
      <c r="I752" s="19">
        <f t="shared" si="46"/>
        <v>16185.220000000001</v>
      </c>
      <c r="J752" s="20">
        <f t="shared" si="47"/>
        <v>45717</v>
      </c>
    </row>
    <row r="753" spans="1:10">
      <c r="A753" t="s">
        <v>347</v>
      </c>
      <c r="B753" t="s">
        <v>575</v>
      </c>
      <c r="C753" s="1">
        <v>45375</v>
      </c>
      <c r="D753" s="7">
        <v>45405</v>
      </c>
      <c r="E753">
        <v>53234.54</v>
      </c>
      <c r="F753">
        <v>53234.54</v>
      </c>
      <c r="G753" s="19">
        <f t="shared" si="44"/>
        <v>653</v>
      </c>
      <c r="H753" s="19" t="str">
        <f t="shared" si="45"/>
        <v>90+</v>
      </c>
      <c r="I753" s="19">
        <f t="shared" si="46"/>
        <v>0</v>
      </c>
      <c r="J753" s="20">
        <f t="shared" si="47"/>
        <v>45352</v>
      </c>
    </row>
    <row r="754" spans="1:10">
      <c r="A754" t="s">
        <v>348</v>
      </c>
      <c r="B754" t="s">
        <v>575</v>
      </c>
      <c r="C754" s="1">
        <v>45331</v>
      </c>
      <c r="D754" s="7">
        <v>45361</v>
      </c>
      <c r="E754">
        <v>175837.66</v>
      </c>
      <c r="F754">
        <v>175837.66</v>
      </c>
      <c r="G754" s="19">
        <f t="shared" si="44"/>
        <v>697</v>
      </c>
      <c r="H754" s="19" t="str">
        <f t="shared" si="45"/>
        <v>90+</v>
      </c>
      <c r="I754" s="19">
        <f t="shared" si="46"/>
        <v>0</v>
      </c>
      <c r="J754" s="20">
        <f t="shared" si="47"/>
        <v>45323</v>
      </c>
    </row>
    <row r="755" spans="1:10">
      <c r="A755" t="s">
        <v>1273</v>
      </c>
      <c r="B755" t="s">
        <v>575</v>
      </c>
      <c r="C755" s="1">
        <v>45853</v>
      </c>
      <c r="D755" s="7">
        <v>45883</v>
      </c>
      <c r="E755">
        <v>22052.34</v>
      </c>
      <c r="F755">
        <v>22052.34</v>
      </c>
      <c r="G755" s="19">
        <f t="shared" si="44"/>
        <v>175</v>
      </c>
      <c r="H755" s="19" t="str">
        <f t="shared" si="45"/>
        <v>90+</v>
      </c>
      <c r="I755" s="19">
        <f t="shared" si="46"/>
        <v>0</v>
      </c>
      <c r="J755" s="20">
        <f t="shared" si="47"/>
        <v>45839</v>
      </c>
    </row>
    <row r="756" spans="1:10">
      <c r="A756" t="s">
        <v>1522</v>
      </c>
      <c r="B756" t="s">
        <v>575</v>
      </c>
      <c r="C756" s="1">
        <v>45827</v>
      </c>
      <c r="D756" s="7">
        <v>45857</v>
      </c>
      <c r="E756">
        <v>103058.66</v>
      </c>
      <c r="F756">
        <v>103058.66</v>
      </c>
      <c r="G756" s="19">
        <f t="shared" si="44"/>
        <v>201</v>
      </c>
      <c r="H756" s="19" t="str">
        <f t="shared" si="45"/>
        <v>90+</v>
      </c>
      <c r="I756" s="19">
        <f t="shared" si="46"/>
        <v>0</v>
      </c>
      <c r="J756" s="20">
        <f t="shared" si="47"/>
        <v>45809</v>
      </c>
    </row>
    <row r="757" spans="1:10">
      <c r="A757" t="s">
        <v>1873</v>
      </c>
      <c r="B757" t="s">
        <v>575</v>
      </c>
      <c r="C757" s="1">
        <v>45319</v>
      </c>
      <c r="D757" s="7">
        <v>45349</v>
      </c>
      <c r="E757">
        <v>122236.87</v>
      </c>
      <c r="F757">
        <v>122236.87</v>
      </c>
      <c r="G757" s="19">
        <f t="shared" si="44"/>
        <v>709</v>
      </c>
      <c r="H757" s="19" t="str">
        <f t="shared" si="45"/>
        <v>90+</v>
      </c>
      <c r="I757" s="19">
        <f t="shared" si="46"/>
        <v>0</v>
      </c>
      <c r="J757" s="20">
        <f t="shared" si="47"/>
        <v>45292</v>
      </c>
    </row>
    <row r="758" spans="1:10">
      <c r="A758" t="s">
        <v>2085</v>
      </c>
      <c r="B758" t="s">
        <v>575</v>
      </c>
      <c r="C758" s="1">
        <v>45822</v>
      </c>
      <c r="D758" s="7">
        <v>45852</v>
      </c>
      <c r="E758">
        <v>193189.7</v>
      </c>
      <c r="F758">
        <v>193189.7</v>
      </c>
      <c r="G758" s="19">
        <f t="shared" si="44"/>
        <v>206</v>
      </c>
      <c r="H758" s="19" t="str">
        <f t="shared" si="45"/>
        <v>90+</v>
      </c>
      <c r="I758" s="19">
        <f t="shared" si="46"/>
        <v>0</v>
      </c>
      <c r="J758" s="20">
        <f t="shared" si="47"/>
        <v>45809</v>
      </c>
    </row>
    <row r="759" spans="1:10">
      <c r="A759" t="s">
        <v>2303</v>
      </c>
      <c r="B759" t="s">
        <v>575</v>
      </c>
      <c r="C759" s="1">
        <v>45563</v>
      </c>
      <c r="D759" s="7">
        <v>45593</v>
      </c>
      <c r="E759">
        <v>68019.33</v>
      </c>
      <c r="F759">
        <v>68019.33</v>
      </c>
      <c r="G759" s="19">
        <f t="shared" si="44"/>
        <v>465</v>
      </c>
      <c r="H759" s="19" t="str">
        <f t="shared" si="45"/>
        <v>90+</v>
      </c>
      <c r="I759" s="19">
        <f t="shared" si="46"/>
        <v>0</v>
      </c>
      <c r="J759" s="20">
        <f t="shared" si="47"/>
        <v>45536</v>
      </c>
    </row>
    <row r="760" spans="1:10">
      <c r="A760" t="s">
        <v>2802</v>
      </c>
      <c r="B760" t="s">
        <v>575</v>
      </c>
      <c r="C760" s="1">
        <v>45999</v>
      </c>
      <c r="D760" s="7">
        <v>46029</v>
      </c>
      <c r="E760">
        <v>195915.11</v>
      </c>
      <c r="F760">
        <v>195915.11</v>
      </c>
      <c r="G760" s="19">
        <f t="shared" si="44"/>
        <v>29</v>
      </c>
      <c r="H760" s="19" t="str">
        <f t="shared" si="45"/>
        <v>0-30</v>
      </c>
      <c r="I760" s="19">
        <f t="shared" si="46"/>
        <v>0</v>
      </c>
      <c r="J760" s="20">
        <f t="shared" si="47"/>
        <v>45992</v>
      </c>
    </row>
    <row r="761" spans="1:10">
      <c r="A761" t="s">
        <v>2839</v>
      </c>
      <c r="B761" t="s">
        <v>575</v>
      </c>
      <c r="C761" s="1">
        <v>45797</v>
      </c>
      <c r="D761" s="7">
        <v>45827</v>
      </c>
      <c r="E761">
        <v>32948.879999999997</v>
      </c>
      <c r="F761">
        <v>32948.879999999997</v>
      </c>
      <c r="G761" s="19">
        <f t="shared" si="44"/>
        <v>231</v>
      </c>
      <c r="H761" s="19" t="str">
        <f t="shared" si="45"/>
        <v>90+</v>
      </c>
      <c r="I761" s="19">
        <f t="shared" si="46"/>
        <v>0</v>
      </c>
      <c r="J761" s="20">
        <f t="shared" si="47"/>
        <v>45778</v>
      </c>
    </row>
    <row r="762" spans="1:10">
      <c r="A762" t="s">
        <v>2438</v>
      </c>
      <c r="B762" t="s">
        <v>350</v>
      </c>
      <c r="C762" s="1">
        <v>45506</v>
      </c>
      <c r="D762" s="7">
        <v>45536</v>
      </c>
      <c r="E762">
        <v>193301.07</v>
      </c>
      <c r="F762">
        <v>125788.64</v>
      </c>
      <c r="G762" s="19">
        <f t="shared" si="44"/>
        <v>522</v>
      </c>
      <c r="H762" s="19" t="str">
        <f t="shared" si="45"/>
        <v>90+</v>
      </c>
      <c r="I762" s="19">
        <f t="shared" si="46"/>
        <v>67512.430000000008</v>
      </c>
      <c r="J762" s="20">
        <f t="shared" si="47"/>
        <v>45505</v>
      </c>
    </row>
    <row r="763" spans="1:10">
      <c r="A763" t="s">
        <v>2752</v>
      </c>
      <c r="B763" t="s">
        <v>350</v>
      </c>
      <c r="C763" s="1">
        <v>45354</v>
      </c>
      <c r="D763" s="7">
        <v>45384</v>
      </c>
      <c r="E763">
        <v>99054.05</v>
      </c>
      <c r="F763">
        <v>46508.39</v>
      </c>
      <c r="G763" s="19">
        <f t="shared" si="44"/>
        <v>674</v>
      </c>
      <c r="H763" s="19" t="str">
        <f t="shared" si="45"/>
        <v>90+</v>
      </c>
      <c r="I763" s="19">
        <f t="shared" si="46"/>
        <v>52545.66</v>
      </c>
      <c r="J763" s="20">
        <f t="shared" si="47"/>
        <v>45352</v>
      </c>
    </row>
    <row r="764" spans="1:10">
      <c r="A764" t="s">
        <v>756</v>
      </c>
      <c r="B764" t="s">
        <v>350</v>
      </c>
      <c r="C764" s="1">
        <v>45845</v>
      </c>
      <c r="D764" s="7">
        <v>45875</v>
      </c>
      <c r="E764">
        <v>116433.28</v>
      </c>
      <c r="F764">
        <v>75526.8</v>
      </c>
      <c r="G764" s="19">
        <f t="shared" si="44"/>
        <v>183</v>
      </c>
      <c r="H764" s="19" t="str">
        <f t="shared" si="45"/>
        <v>90+</v>
      </c>
      <c r="I764" s="19">
        <f t="shared" si="46"/>
        <v>40906.479999999996</v>
      </c>
      <c r="J764" s="20">
        <f t="shared" si="47"/>
        <v>45839</v>
      </c>
    </row>
    <row r="765" spans="1:10">
      <c r="A765" t="s">
        <v>3193</v>
      </c>
      <c r="B765" t="s">
        <v>350</v>
      </c>
      <c r="C765" s="1">
        <v>45985</v>
      </c>
      <c r="D765" s="7">
        <v>46015</v>
      </c>
      <c r="E765">
        <v>89776.82</v>
      </c>
      <c r="F765">
        <v>68631.91</v>
      </c>
      <c r="G765" s="19">
        <f t="shared" si="44"/>
        <v>43</v>
      </c>
      <c r="H765" s="19" t="str">
        <f t="shared" si="45"/>
        <v>31-60</v>
      </c>
      <c r="I765" s="19">
        <f t="shared" si="46"/>
        <v>21144.910000000003</v>
      </c>
      <c r="J765" s="20">
        <f t="shared" si="47"/>
        <v>45962</v>
      </c>
    </row>
    <row r="766" spans="1:10">
      <c r="A766" t="s">
        <v>460</v>
      </c>
      <c r="B766" t="s">
        <v>350</v>
      </c>
      <c r="C766" s="1">
        <v>45800</v>
      </c>
      <c r="D766" s="7">
        <v>45830</v>
      </c>
      <c r="E766">
        <v>104471.36</v>
      </c>
      <c r="F766">
        <v>91975.03</v>
      </c>
      <c r="G766" s="19">
        <f t="shared" si="44"/>
        <v>228</v>
      </c>
      <c r="H766" s="19" t="str">
        <f t="shared" si="45"/>
        <v>90+</v>
      </c>
      <c r="I766" s="19">
        <f t="shared" si="46"/>
        <v>12496.330000000002</v>
      </c>
      <c r="J766" s="20">
        <f t="shared" si="47"/>
        <v>45778</v>
      </c>
    </row>
    <row r="767" spans="1:10">
      <c r="A767" t="s">
        <v>812</v>
      </c>
      <c r="B767" t="s">
        <v>350</v>
      </c>
      <c r="C767" s="1">
        <v>45579</v>
      </c>
      <c r="D767" s="7">
        <v>45609</v>
      </c>
      <c r="E767">
        <v>153378.85999999999</v>
      </c>
      <c r="F767">
        <v>153378.85999999999</v>
      </c>
      <c r="G767" s="19">
        <f t="shared" si="44"/>
        <v>449</v>
      </c>
      <c r="H767" s="19" t="str">
        <f t="shared" si="45"/>
        <v>90+</v>
      </c>
      <c r="I767" s="19">
        <f t="shared" si="46"/>
        <v>0</v>
      </c>
      <c r="J767" s="20">
        <f t="shared" si="47"/>
        <v>45566</v>
      </c>
    </row>
    <row r="768" spans="1:10">
      <c r="A768" t="s">
        <v>878</v>
      </c>
      <c r="B768" t="s">
        <v>350</v>
      </c>
      <c r="C768" s="1">
        <v>45989</v>
      </c>
      <c r="D768" s="7">
        <v>46019</v>
      </c>
      <c r="E768">
        <v>152859.35</v>
      </c>
      <c r="F768">
        <v>152859.35</v>
      </c>
      <c r="G768" s="19">
        <f t="shared" si="44"/>
        <v>39</v>
      </c>
      <c r="H768" s="19" t="str">
        <f t="shared" si="45"/>
        <v>31-60</v>
      </c>
      <c r="I768" s="19">
        <f t="shared" si="46"/>
        <v>0</v>
      </c>
      <c r="J768" s="20">
        <f t="shared" si="47"/>
        <v>45962</v>
      </c>
    </row>
    <row r="769" spans="1:10">
      <c r="A769" t="s">
        <v>1243</v>
      </c>
      <c r="B769" t="s">
        <v>350</v>
      </c>
      <c r="C769" s="1">
        <v>45430</v>
      </c>
      <c r="D769" s="7">
        <v>45460</v>
      </c>
      <c r="E769">
        <v>164547.26999999999</v>
      </c>
      <c r="F769">
        <v>164547.26999999999</v>
      </c>
      <c r="G769" s="19">
        <f t="shared" si="44"/>
        <v>598</v>
      </c>
      <c r="H769" s="19" t="str">
        <f t="shared" si="45"/>
        <v>90+</v>
      </c>
      <c r="I769" s="19">
        <f t="shared" si="46"/>
        <v>0</v>
      </c>
      <c r="J769" s="20">
        <f t="shared" si="47"/>
        <v>45413</v>
      </c>
    </row>
    <row r="770" spans="1:10">
      <c r="A770" t="s">
        <v>1303</v>
      </c>
      <c r="B770" t="s">
        <v>350</v>
      </c>
      <c r="C770" s="1">
        <v>45406</v>
      </c>
      <c r="D770" s="7">
        <v>45436</v>
      </c>
      <c r="E770">
        <v>165081.63</v>
      </c>
      <c r="F770">
        <v>165081.63</v>
      </c>
      <c r="G770" s="19">
        <f t="shared" ref="G770:G833" si="48">DATE(2026, 2, 5)-D770</f>
        <v>622</v>
      </c>
      <c r="H770" s="19" t="str">
        <f t="shared" ref="H770:H833" si="49">_xlfn.IFS(
G770&lt;=30,"0-30",
G770&lt;=60,"31-60",
G770&lt;=90,"61-90",
TRUE,"90+"
)</f>
        <v>90+</v>
      </c>
      <c r="I770" s="19">
        <f t="shared" ref="I770:I833" si="50">E770-F770</f>
        <v>0</v>
      </c>
      <c r="J770" s="20">
        <f t="shared" ref="J770:J833" si="51">DATE(YEAR(C770),MONTH(C770),1)</f>
        <v>45383</v>
      </c>
    </row>
    <row r="771" spans="1:10">
      <c r="A771" t="s">
        <v>1515</v>
      </c>
      <c r="B771" t="s">
        <v>350</v>
      </c>
      <c r="C771" s="1">
        <v>45742</v>
      </c>
      <c r="D771" s="7">
        <v>45772</v>
      </c>
      <c r="E771">
        <v>124287.34</v>
      </c>
      <c r="F771">
        <v>124287.34</v>
      </c>
      <c r="G771" s="19">
        <f t="shared" si="48"/>
        <v>286</v>
      </c>
      <c r="H771" s="19" t="str">
        <f t="shared" si="49"/>
        <v>90+</v>
      </c>
      <c r="I771" s="19">
        <f t="shared" si="50"/>
        <v>0</v>
      </c>
      <c r="J771" s="20">
        <f t="shared" si="51"/>
        <v>45717</v>
      </c>
    </row>
    <row r="772" spans="1:10">
      <c r="A772" t="s">
        <v>1528</v>
      </c>
      <c r="B772" t="s">
        <v>350</v>
      </c>
      <c r="C772" s="1">
        <v>45795</v>
      </c>
      <c r="D772" s="7">
        <v>45825</v>
      </c>
      <c r="E772">
        <v>67397.850000000006</v>
      </c>
      <c r="F772">
        <v>67397.850000000006</v>
      </c>
      <c r="G772" s="19">
        <f t="shared" si="48"/>
        <v>233</v>
      </c>
      <c r="H772" s="19" t="str">
        <f t="shared" si="49"/>
        <v>90+</v>
      </c>
      <c r="I772" s="19">
        <f t="shared" si="50"/>
        <v>0</v>
      </c>
      <c r="J772" s="20">
        <f t="shared" si="51"/>
        <v>45778</v>
      </c>
    </row>
    <row r="773" spans="1:10">
      <c r="A773" t="s">
        <v>1992</v>
      </c>
      <c r="B773" t="s">
        <v>350</v>
      </c>
      <c r="C773" s="1">
        <v>45518</v>
      </c>
      <c r="D773" s="7">
        <v>45548</v>
      </c>
      <c r="E773">
        <v>110438.49</v>
      </c>
      <c r="F773">
        <v>110438.49</v>
      </c>
      <c r="G773" s="19">
        <f t="shared" si="48"/>
        <v>510</v>
      </c>
      <c r="H773" s="19" t="str">
        <f t="shared" si="49"/>
        <v>90+</v>
      </c>
      <c r="I773" s="19">
        <f t="shared" si="50"/>
        <v>0</v>
      </c>
      <c r="J773" s="20">
        <f t="shared" si="51"/>
        <v>45505</v>
      </c>
    </row>
    <row r="774" spans="1:10">
      <c r="A774" t="s">
        <v>2059</v>
      </c>
      <c r="B774" t="s">
        <v>350</v>
      </c>
      <c r="C774" s="1">
        <v>45753</v>
      </c>
      <c r="D774" s="7">
        <v>45783</v>
      </c>
      <c r="E774">
        <v>132932.94</v>
      </c>
      <c r="F774">
        <v>132932.94</v>
      </c>
      <c r="G774" s="19">
        <f t="shared" si="48"/>
        <v>275</v>
      </c>
      <c r="H774" s="19" t="str">
        <f t="shared" si="49"/>
        <v>90+</v>
      </c>
      <c r="I774" s="19">
        <f t="shared" si="50"/>
        <v>0</v>
      </c>
      <c r="J774" s="20">
        <f t="shared" si="51"/>
        <v>45748</v>
      </c>
    </row>
    <row r="775" spans="1:10">
      <c r="A775" t="s">
        <v>2344</v>
      </c>
      <c r="B775" t="s">
        <v>350</v>
      </c>
      <c r="C775" s="1">
        <v>45780</v>
      </c>
      <c r="D775" s="7">
        <v>45810</v>
      </c>
      <c r="E775">
        <v>70939.78</v>
      </c>
      <c r="F775">
        <v>70939.78</v>
      </c>
      <c r="G775" s="19">
        <f t="shared" si="48"/>
        <v>248</v>
      </c>
      <c r="H775" s="19" t="str">
        <f t="shared" si="49"/>
        <v>90+</v>
      </c>
      <c r="I775" s="19">
        <f t="shared" si="50"/>
        <v>0</v>
      </c>
      <c r="J775" s="20">
        <f t="shared" si="51"/>
        <v>45778</v>
      </c>
    </row>
    <row r="776" spans="1:10">
      <c r="A776" t="s">
        <v>2650</v>
      </c>
      <c r="B776" t="s">
        <v>350</v>
      </c>
      <c r="C776" s="1">
        <v>45800</v>
      </c>
      <c r="D776" s="7">
        <v>45830</v>
      </c>
      <c r="E776">
        <v>118146.26</v>
      </c>
      <c r="F776">
        <v>118146.26</v>
      </c>
      <c r="G776" s="19">
        <f t="shared" si="48"/>
        <v>228</v>
      </c>
      <c r="H776" s="19" t="str">
        <f t="shared" si="49"/>
        <v>90+</v>
      </c>
      <c r="I776" s="19">
        <f t="shared" si="50"/>
        <v>0</v>
      </c>
      <c r="J776" s="20">
        <f t="shared" si="51"/>
        <v>45778</v>
      </c>
    </row>
    <row r="777" spans="1:10">
      <c r="A777" t="s">
        <v>3041</v>
      </c>
      <c r="B777" t="s">
        <v>1234</v>
      </c>
      <c r="C777" s="1">
        <v>45752</v>
      </c>
      <c r="D777" s="7">
        <v>45782</v>
      </c>
      <c r="E777">
        <v>114995.28</v>
      </c>
      <c r="F777">
        <v>38009.68</v>
      </c>
      <c r="G777" s="19">
        <f t="shared" si="48"/>
        <v>276</v>
      </c>
      <c r="H777" s="19" t="str">
        <f t="shared" si="49"/>
        <v>90+</v>
      </c>
      <c r="I777" s="19">
        <f t="shared" si="50"/>
        <v>76985.600000000006</v>
      </c>
      <c r="J777" s="20">
        <f t="shared" si="51"/>
        <v>45748</v>
      </c>
    </row>
    <row r="778" spans="1:10">
      <c r="A778" t="s">
        <v>1185</v>
      </c>
      <c r="B778" t="s">
        <v>1234</v>
      </c>
      <c r="C778" s="1">
        <v>45901</v>
      </c>
      <c r="D778" s="7">
        <v>45931</v>
      </c>
      <c r="E778">
        <v>171079.15</v>
      </c>
      <c r="F778">
        <v>102275.32</v>
      </c>
      <c r="G778" s="19">
        <f t="shared" si="48"/>
        <v>127</v>
      </c>
      <c r="H778" s="19" t="str">
        <f t="shared" si="49"/>
        <v>90+</v>
      </c>
      <c r="I778" s="19">
        <f t="shared" si="50"/>
        <v>68803.829999999987</v>
      </c>
      <c r="J778" s="20">
        <f t="shared" si="51"/>
        <v>45901</v>
      </c>
    </row>
    <row r="779" spans="1:10">
      <c r="A779" t="s">
        <v>1322</v>
      </c>
      <c r="B779" t="s">
        <v>1234</v>
      </c>
      <c r="C779" s="1">
        <v>45799</v>
      </c>
      <c r="D779" s="7">
        <v>45829</v>
      </c>
      <c r="E779">
        <v>66032.490000000005</v>
      </c>
      <c r="F779">
        <v>44832.98</v>
      </c>
      <c r="G779" s="19">
        <f t="shared" si="48"/>
        <v>229</v>
      </c>
      <c r="H779" s="19" t="str">
        <f t="shared" si="49"/>
        <v>90+</v>
      </c>
      <c r="I779" s="19">
        <f t="shared" si="50"/>
        <v>21199.510000000002</v>
      </c>
      <c r="J779" s="20">
        <f t="shared" si="51"/>
        <v>45778</v>
      </c>
    </row>
    <row r="780" spans="1:10">
      <c r="A780" t="s">
        <v>561</v>
      </c>
      <c r="B780" t="s">
        <v>1234</v>
      </c>
      <c r="C780" s="1">
        <v>45849</v>
      </c>
      <c r="D780" s="7">
        <v>45879</v>
      </c>
      <c r="E780">
        <v>194531.31</v>
      </c>
      <c r="F780">
        <v>194531.31</v>
      </c>
      <c r="G780" s="19">
        <f t="shared" si="48"/>
        <v>179</v>
      </c>
      <c r="H780" s="19" t="str">
        <f t="shared" si="49"/>
        <v>90+</v>
      </c>
      <c r="I780" s="19">
        <f t="shared" si="50"/>
        <v>0</v>
      </c>
      <c r="J780" s="20">
        <f t="shared" si="51"/>
        <v>45839</v>
      </c>
    </row>
    <row r="781" spans="1:10">
      <c r="A781" t="s">
        <v>953</v>
      </c>
      <c r="B781" t="s">
        <v>1234</v>
      </c>
      <c r="C781" s="1">
        <v>45540</v>
      </c>
      <c r="D781" s="7">
        <v>45570</v>
      </c>
      <c r="E781">
        <v>192094.71</v>
      </c>
      <c r="F781">
        <v>192094.71</v>
      </c>
      <c r="G781" s="19">
        <f t="shared" si="48"/>
        <v>488</v>
      </c>
      <c r="H781" s="19" t="str">
        <f t="shared" si="49"/>
        <v>90+</v>
      </c>
      <c r="I781" s="19">
        <f t="shared" si="50"/>
        <v>0</v>
      </c>
      <c r="J781" s="20">
        <f t="shared" si="51"/>
        <v>45536</v>
      </c>
    </row>
    <row r="782" spans="1:10">
      <c r="A782" t="s">
        <v>1974</v>
      </c>
      <c r="B782" t="s">
        <v>1234</v>
      </c>
      <c r="C782" s="1">
        <v>45841</v>
      </c>
      <c r="D782" s="7">
        <v>45871</v>
      </c>
      <c r="E782">
        <v>11891.36</v>
      </c>
      <c r="F782">
        <v>11891.36</v>
      </c>
      <c r="G782" s="19">
        <f t="shared" si="48"/>
        <v>187</v>
      </c>
      <c r="H782" s="19" t="str">
        <f t="shared" si="49"/>
        <v>90+</v>
      </c>
      <c r="I782" s="19">
        <f t="shared" si="50"/>
        <v>0</v>
      </c>
      <c r="J782" s="20">
        <f t="shared" si="51"/>
        <v>45839</v>
      </c>
    </row>
    <row r="783" spans="1:10">
      <c r="A783" t="s">
        <v>2369</v>
      </c>
      <c r="B783" t="s">
        <v>1234</v>
      </c>
      <c r="C783" s="1">
        <v>45475</v>
      </c>
      <c r="D783" s="7">
        <v>45505</v>
      </c>
      <c r="E783">
        <v>132841.46</v>
      </c>
      <c r="F783">
        <v>132841.46</v>
      </c>
      <c r="G783" s="19">
        <f t="shared" si="48"/>
        <v>553</v>
      </c>
      <c r="H783" s="19" t="str">
        <f t="shared" si="49"/>
        <v>90+</v>
      </c>
      <c r="I783" s="19">
        <f t="shared" si="50"/>
        <v>0</v>
      </c>
      <c r="J783" s="20">
        <f t="shared" si="51"/>
        <v>45474</v>
      </c>
    </row>
    <row r="784" spans="1:10">
      <c r="A784" t="s">
        <v>2624</v>
      </c>
      <c r="B784" t="s">
        <v>1234</v>
      </c>
      <c r="C784" s="1">
        <v>45607</v>
      </c>
      <c r="D784" s="7">
        <v>45637</v>
      </c>
      <c r="E784">
        <v>161340.14000000001</v>
      </c>
      <c r="F784">
        <v>161340.14000000001</v>
      </c>
      <c r="G784" s="19">
        <f t="shared" si="48"/>
        <v>421</v>
      </c>
      <c r="H784" s="19" t="str">
        <f t="shared" si="49"/>
        <v>90+</v>
      </c>
      <c r="I784" s="19">
        <f t="shared" si="50"/>
        <v>0</v>
      </c>
      <c r="J784" s="20">
        <f t="shared" si="51"/>
        <v>45597</v>
      </c>
    </row>
    <row r="785" spans="1:10">
      <c r="A785" t="s">
        <v>283</v>
      </c>
      <c r="B785" t="s">
        <v>295</v>
      </c>
      <c r="C785" s="1">
        <v>45991</v>
      </c>
      <c r="D785" s="7">
        <v>46021</v>
      </c>
      <c r="E785">
        <v>83603.69</v>
      </c>
      <c r="F785">
        <v>58956.68</v>
      </c>
      <c r="G785" s="19">
        <f t="shared" si="48"/>
        <v>37</v>
      </c>
      <c r="H785" s="19" t="str">
        <f t="shared" si="49"/>
        <v>31-60</v>
      </c>
      <c r="I785" s="19">
        <f t="shared" si="50"/>
        <v>24647.010000000002</v>
      </c>
      <c r="J785" s="20">
        <f t="shared" si="51"/>
        <v>45962</v>
      </c>
    </row>
    <row r="786" spans="1:10">
      <c r="A786" t="s">
        <v>449</v>
      </c>
      <c r="B786" t="s">
        <v>295</v>
      </c>
      <c r="C786" s="1">
        <v>45376</v>
      </c>
      <c r="D786" s="7">
        <v>45406</v>
      </c>
      <c r="E786">
        <v>12547.22</v>
      </c>
      <c r="F786">
        <v>12547.22</v>
      </c>
      <c r="G786" s="19">
        <f t="shared" si="48"/>
        <v>652</v>
      </c>
      <c r="H786" s="19" t="str">
        <f t="shared" si="49"/>
        <v>90+</v>
      </c>
      <c r="I786" s="19">
        <f t="shared" si="50"/>
        <v>0</v>
      </c>
      <c r="J786" s="20">
        <f t="shared" si="51"/>
        <v>45352</v>
      </c>
    </row>
    <row r="787" spans="1:10">
      <c r="A787" t="s">
        <v>955</v>
      </c>
      <c r="B787" t="s">
        <v>295</v>
      </c>
      <c r="C787" s="1">
        <v>45388</v>
      </c>
      <c r="D787" s="7">
        <v>45418</v>
      </c>
      <c r="E787">
        <v>30833.39</v>
      </c>
      <c r="F787">
        <v>30833.39</v>
      </c>
      <c r="G787" s="19">
        <f t="shared" si="48"/>
        <v>640</v>
      </c>
      <c r="H787" s="19" t="str">
        <f t="shared" si="49"/>
        <v>90+</v>
      </c>
      <c r="I787" s="19">
        <f t="shared" si="50"/>
        <v>0</v>
      </c>
      <c r="J787" s="20">
        <f t="shared" si="51"/>
        <v>45383</v>
      </c>
    </row>
    <row r="788" spans="1:10">
      <c r="A788" t="s">
        <v>2365</v>
      </c>
      <c r="B788" t="s">
        <v>295</v>
      </c>
      <c r="C788" s="1">
        <v>46002</v>
      </c>
      <c r="D788" s="7">
        <v>46032</v>
      </c>
      <c r="E788">
        <v>131194.49</v>
      </c>
      <c r="F788">
        <v>131194.49</v>
      </c>
      <c r="G788" s="19">
        <f t="shared" si="48"/>
        <v>26</v>
      </c>
      <c r="H788" s="19" t="str">
        <f t="shared" si="49"/>
        <v>0-30</v>
      </c>
      <c r="I788" s="19">
        <f t="shared" si="50"/>
        <v>0</v>
      </c>
      <c r="J788" s="20">
        <f t="shared" si="51"/>
        <v>45992</v>
      </c>
    </row>
    <row r="789" spans="1:10">
      <c r="A789" t="s">
        <v>2523</v>
      </c>
      <c r="B789" t="s">
        <v>295</v>
      </c>
      <c r="C789" s="1">
        <v>45903</v>
      </c>
      <c r="D789" s="7">
        <v>45933</v>
      </c>
      <c r="E789">
        <v>95910.02</v>
      </c>
      <c r="F789">
        <v>95910.02</v>
      </c>
      <c r="G789" s="19">
        <f t="shared" si="48"/>
        <v>125</v>
      </c>
      <c r="H789" s="19" t="str">
        <f t="shared" si="49"/>
        <v>90+</v>
      </c>
      <c r="I789" s="19">
        <f t="shared" si="50"/>
        <v>0</v>
      </c>
      <c r="J789" s="20">
        <f t="shared" si="51"/>
        <v>45901</v>
      </c>
    </row>
    <row r="790" spans="1:10">
      <c r="A790" t="s">
        <v>1625</v>
      </c>
      <c r="B790" t="s">
        <v>75</v>
      </c>
      <c r="C790" s="1">
        <v>45634</v>
      </c>
      <c r="D790" s="7">
        <v>45664</v>
      </c>
      <c r="E790">
        <v>69622.63</v>
      </c>
      <c r="F790">
        <v>40432.61</v>
      </c>
      <c r="G790" s="19">
        <f t="shared" si="48"/>
        <v>394</v>
      </c>
      <c r="H790" s="19" t="str">
        <f t="shared" si="49"/>
        <v>90+</v>
      </c>
      <c r="I790" s="19">
        <f t="shared" si="50"/>
        <v>29190.020000000004</v>
      </c>
      <c r="J790" s="20">
        <f t="shared" si="51"/>
        <v>45627</v>
      </c>
    </row>
    <row r="791" spans="1:10">
      <c r="A791" t="s">
        <v>864</v>
      </c>
      <c r="B791" t="s">
        <v>75</v>
      </c>
      <c r="C791" s="1">
        <v>45930</v>
      </c>
      <c r="D791" s="7">
        <v>45960</v>
      </c>
      <c r="E791">
        <v>175179.13</v>
      </c>
      <c r="F791">
        <v>175179.13</v>
      </c>
      <c r="G791" s="19">
        <f t="shared" si="48"/>
        <v>98</v>
      </c>
      <c r="H791" s="19" t="str">
        <f t="shared" si="49"/>
        <v>90+</v>
      </c>
      <c r="I791" s="19">
        <f t="shared" si="50"/>
        <v>0</v>
      </c>
      <c r="J791" s="20">
        <f t="shared" si="51"/>
        <v>45901</v>
      </c>
    </row>
    <row r="792" spans="1:10">
      <c r="A792" t="s">
        <v>1010</v>
      </c>
      <c r="B792" t="s">
        <v>75</v>
      </c>
      <c r="C792" s="1">
        <v>45436</v>
      </c>
      <c r="D792" s="7">
        <v>45466</v>
      </c>
      <c r="E792">
        <v>14528.07</v>
      </c>
      <c r="F792">
        <v>14528.07</v>
      </c>
      <c r="G792" s="19">
        <f t="shared" si="48"/>
        <v>592</v>
      </c>
      <c r="H792" s="19" t="str">
        <f t="shared" si="49"/>
        <v>90+</v>
      </c>
      <c r="I792" s="19">
        <f t="shared" si="50"/>
        <v>0</v>
      </c>
      <c r="J792" s="20">
        <f t="shared" si="51"/>
        <v>45413</v>
      </c>
    </row>
    <row r="793" spans="1:10">
      <c r="A793" t="s">
        <v>1107</v>
      </c>
      <c r="B793" t="s">
        <v>75</v>
      </c>
      <c r="C793" s="1">
        <v>45359</v>
      </c>
      <c r="D793" s="7">
        <v>45389</v>
      </c>
      <c r="E793">
        <v>174237.2</v>
      </c>
      <c r="F793">
        <v>174237.2</v>
      </c>
      <c r="G793" s="19">
        <f t="shared" si="48"/>
        <v>669</v>
      </c>
      <c r="H793" s="19" t="str">
        <f t="shared" si="49"/>
        <v>90+</v>
      </c>
      <c r="I793" s="19">
        <f t="shared" si="50"/>
        <v>0</v>
      </c>
      <c r="J793" s="20">
        <f t="shared" si="51"/>
        <v>45352</v>
      </c>
    </row>
    <row r="794" spans="1:10">
      <c r="A794" t="s">
        <v>1534</v>
      </c>
      <c r="B794" t="s">
        <v>75</v>
      </c>
      <c r="C794" s="1">
        <v>46006</v>
      </c>
      <c r="D794" s="7">
        <v>46036</v>
      </c>
      <c r="E794">
        <v>59299.33</v>
      </c>
      <c r="F794">
        <v>59299.33</v>
      </c>
      <c r="G794" s="19">
        <f t="shared" si="48"/>
        <v>22</v>
      </c>
      <c r="H794" s="19" t="str">
        <f t="shared" si="49"/>
        <v>0-30</v>
      </c>
      <c r="I794" s="19">
        <f t="shared" si="50"/>
        <v>0</v>
      </c>
      <c r="J794" s="20">
        <f t="shared" si="51"/>
        <v>45992</v>
      </c>
    </row>
    <row r="795" spans="1:10">
      <c r="A795" t="s">
        <v>1679</v>
      </c>
      <c r="B795" t="s">
        <v>75</v>
      </c>
      <c r="C795" s="1">
        <v>46011</v>
      </c>
      <c r="D795" s="7">
        <v>46041</v>
      </c>
      <c r="E795">
        <v>103458.46</v>
      </c>
      <c r="F795">
        <v>103458.46</v>
      </c>
      <c r="G795" s="19">
        <f t="shared" si="48"/>
        <v>17</v>
      </c>
      <c r="H795" s="19" t="str">
        <f t="shared" si="49"/>
        <v>0-30</v>
      </c>
      <c r="I795" s="19">
        <f t="shared" si="50"/>
        <v>0</v>
      </c>
      <c r="J795" s="20">
        <f t="shared" si="51"/>
        <v>45992</v>
      </c>
    </row>
    <row r="796" spans="1:10">
      <c r="A796" t="s">
        <v>1829</v>
      </c>
      <c r="B796" t="s">
        <v>75</v>
      </c>
      <c r="C796" s="1">
        <v>45442</v>
      </c>
      <c r="D796" s="7">
        <v>45472</v>
      </c>
      <c r="E796">
        <v>164707.38</v>
      </c>
      <c r="F796">
        <v>164707.38</v>
      </c>
      <c r="G796" s="19">
        <f t="shared" si="48"/>
        <v>586</v>
      </c>
      <c r="H796" s="19" t="str">
        <f t="shared" si="49"/>
        <v>90+</v>
      </c>
      <c r="I796" s="19">
        <f t="shared" si="50"/>
        <v>0</v>
      </c>
      <c r="J796" s="20">
        <f t="shared" si="51"/>
        <v>45413</v>
      </c>
    </row>
    <row r="797" spans="1:10">
      <c r="A797" t="s">
        <v>2816</v>
      </c>
      <c r="B797" t="s">
        <v>75</v>
      </c>
      <c r="C797" s="1">
        <v>45663</v>
      </c>
      <c r="D797" s="7">
        <v>45693</v>
      </c>
      <c r="E797">
        <v>144310.32</v>
      </c>
      <c r="F797">
        <v>144310.32</v>
      </c>
      <c r="G797" s="19">
        <f t="shared" si="48"/>
        <v>365</v>
      </c>
      <c r="H797" s="19" t="str">
        <f t="shared" si="49"/>
        <v>90+</v>
      </c>
      <c r="I797" s="19">
        <f t="shared" si="50"/>
        <v>0</v>
      </c>
      <c r="J797" s="20">
        <f t="shared" si="51"/>
        <v>45658</v>
      </c>
    </row>
    <row r="798" spans="1:10">
      <c r="A798" t="s">
        <v>3077</v>
      </c>
      <c r="B798" t="s">
        <v>75</v>
      </c>
      <c r="C798" s="1">
        <v>45319</v>
      </c>
      <c r="D798" s="7">
        <v>45349</v>
      </c>
      <c r="E798">
        <v>181901.3</v>
      </c>
      <c r="F798">
        <v>181901.3</v>
      </c>
      <c r="G798" s="19">
        <f t="shared" si="48"/>
        <v>709</v>
      </c>
      <c r="H798" s="19" t="str">
        <f t="shared" si="49"/>
        <v>90+</v>
      </c>
      <c r="I798" s="19">
        <f t="shared" si="50"/>
        <v>0</v>
      </c>
      <c r="J798" s="20">
        <f t="shared" si="51"/>
        <v>45292</v>
      </c>
    </row>
    <row r="799" spans="1:10">
      <c r="A799" t="s">
        <v>1724</v>
      </c>
      <c r="B799" t="s">
        <v>1204</v>
      </c>
      <c r="C799" s="1">
        <v>45903</v>
      </c>
      <c r="D799" s="7">
        <v>45933</v>
      </c>
      <c r="E799">
        <v>188614.1</v>
      </c>
      <c r="F799">
        <v>57915.87</v>
      </c>
      <c r="G799" s="19">
        <f t="shared" si="48"/>
        <v>125</v>
      </c>
      <c r="H799" s="19" t="str">
        <f t="shared" si="49"/>
        <v>90+</v>
      </c>
      <c r="I799" s="19">
        <f t="shared" si="50"/>
        <v>130698.23000000001</v>
      </c>
      <c r="J799" s="20">
        <f t="shared" si="51"/>
        <v>45901</v>
      </c>
    </row>
    <row r="800" spans="1:10">
      <c r="A800" t="s">
        <v>527</v>
      </c>
      <c r="B800" t="s">
        <v>1204</v>
      </c>
      <c r="C800" s="1">
        <v>45621</v>
      </c>
      <c r="D800" s="7">
        <v>45651</v>
      </c>
      <c r="E800">
        <v>133731.29</v>
      </c>
      <c r="F800">
        <v>100100.87</v>
      </c>
      <c r="G800" s="19">
        <f t="shared" si="48"/>
        <v>407</v>
      </c>
      <c r="H800" s="19" t="str">
        <f t="shared" si="49"/>
        <v>90+</v>
      </c>
      <c r="I800" s="19">
        <f t="shared" si="50"/>
        <v>33630.420000000013</v>
      </c>
      <c r="J800" s="20">
        <f t="shared" si="51"/>
        <v>45597</v>
      </c>
    </row>
    <row r="801" spans="1:10">
      <c r="A801" t="s">
        <v>2467</v>
      </c>
      <c r="B801" t="s">
        <v>1204</v>
      </c>
      <c r="C801" s="1">
        <v>45553</v>
      </c>
      <c r="D801" s="7">
        <v>45583</v>
      </c>
      <c r="E801">
        <v>65969.39</v>
      </c>
      <c r="F801">
        <v>51903.360000000001</v>
      </c>
      <c r="G801" s="19">
        <f t="shared" si="48"/>
        <v>475</v>
      </c>
      <c r="H801" s="19" t="str">
        <f t="shared" si="49"/>
        <v>90+</v>
      </c>
      <c r="I801" s="19">
        <f t="shared" si="50"/>
        <v>14066.029999999999</v>
      </c>
      <c r="J801" s="20">
        <f t="shared" si="51"/>
        <v>45536</v>
      </c>
    </row>
    <row r="802" spans="1:10">
      <c r="A802" t="s">
        <v>487</v>
      </c>
      <c r="B802" t="s">
        <v>1204</v>
      </c>
      <c r="C802" s="1">
        <v>45389</v>
      </c>
      <c r="D802" s="7">
        <v>45419</v>
      </c>
      <c r="E802">
        <v>180889.05</v>
      </c>
      <c r="F802">
        <v>180889.05</v>
      </c>
      <c r="G802" s="19">
        <f t="shared" si="48"/>
        <v>639</v>
      </c>
      <c r="H802" s="19" t="str">
        <f t="shared" si="49"/>
        <v>90+</v>
      </c>
      <c r="I802" s="19">
        <f t="shared" si="50"/>
        <v>0</v>
      </c>
      <c r="J802" s="20">
        <f t="shared" si="51"/>
        <v>45383</v>
      </c>
    </row>
    <row r="803" spans="1:10">
      <c r="A803" t="s">
        <v>544</v>
      </c>
      <c r="B803" t="s">
        <v>1204</v>
      </c>
      <c r="C803" s="1">
        <v>45815</v>
      </c>
      <c r="D803" s="7">
        <v>45845</v>
      </c>
      <c r="E803">
        <v>182294.93</v>
      </c>
      <c r="F803">
        <v>182294.93</v>
      </c>
      <c r="G803" s="19">
        <f t="shared" si="48"/>
        <v>213</v>
      </c>
      <c r="H803" s="19" t="str">
        <f t="shared" si="49"/>
        <v>90+</v>
      </c>
      <c r="I803" s="19">
        <f t="shared" si="50"/>
        <v>0</v>
      </c>
      <c r="J803" s="20">
        <f t="shared" si="51"/>
        <v>45809</v>
      </c>
    </row>
    <row r="804" spans="1:10">
      <c r="A804" t="s">
        <v>727</v>
      </c>
      <c r="B804" t="s">
        <v>1204</v>
      </c>
      <c r="C804" s="1">
        <v>45386</v>
      </c>
      <c r="D804" s="7">
        <v>45416</v>
      </c>
      <c r="E804">
        <v>84868.03</v>
      </c>
      <c r="F804">
        <v>84868.03</v>
      </c>
      <c r="G804" s="19">
        <f t="shared" si="48"/>
        <v>642</v>
      </c>
      <c r="H804" s="19" t="str">
        <f t="shared" si="49"/>
        <v>90+</v>
      </c>
      <c r="I804" s="19">
        <f t="shared" si="50"/>
        <v>0</v>
      </c>
      <c r="J804" s="20">
        <f t="shared" si="51"/>
        <v>45383</v>
      </c>
    </row>
    <row r="805" spans="1:10">
      <c r="A805" t="s">
        <v>1924</v>
      </c>
      <c r="B805" t="s">
        <v>1204</v>
      </c>
      <c r="C805" s="1">
        <v>45563</v>
      </c>
      <c r="D805" s="7">
        <v>45593</v>
      </c>
      <c r="E805">
        <v>87148.82</v>
      </c>
      <c r="F805">
        <v>87148.82</v>
      </c>
      <c r="G805" s="19">
        <f t="shared" si="48"/>
        <v>465</v>
      </c>
      <c r="H805" s="19" t="str">
        <f t="shared" si="49"/>
        <v>90+</v>
      </c>
      <c r="I805" s="19">
        <f t="shared" si="50"/>
        <v>0</v>
      </c>
      <c r="J805" s="20">
        <f t="shared" si="51"/>
        <v>45536</v>
      </c>
    </row>
    <row r="806" spans="1:10">
      <c r="A806" t="s">
        <v>2046</v>
      </c>
      <c r="B806" t="s">
        <v>1204</v>
      </c>
      <c r="C806" s="1">
        <v>45714</v>
      </c>
      <c r="D806" s="7">
        <v>45744</v>
      </c>
      <c r="E806">
        <v>16143.66</v>
      </c>
      <c r="F806">
        <v>16143.66</v>
      </c>
      <c r="G806" s="19">
        <f t="shared" si="48"/>
        <v>314</v>
      </c>
      <c r="H806" s="19" t="str">
        <f t="shared" si="49"/>
        <v>90+</v>
      </c>
      <c r="I806" s="19">
        <f t="shared" si="50"/>
        <v>0</v>
      </c>
      <c r="J806" s="20">
        <f t="shared" si="51"/>
        <v>45689</v>
      </c>
    </row>
    <row r="807" spans="1:10">
      <c r="A807" t="s">
        <v>2135</v>
      </c>
      <c r="B807" t="s">
        <v>1204</v>
      </c>
      <c r="C807" s="1">
        <v>45615</v>
      </c>
      <c r="D807" s="7">
        <v>45645</v>
      </c>
      <c r="E807">
        <v>117763.49</v>
      </c>
      <c r="F807">
        <v>117763.49</v>
      </c>
      <c r="G807" s="19">
        <f t="shared" si="48"/>
        <v>413</v>
      </c>
      <c r="H807" s="19" t="str">
        <f t="shared" si="49"/>
        <v>90+</v>
      </c>
      <c r="I807" s="19">
        <f t="shared" si="50"/>
        <v>0</v>
      </c>
      <c r="J807" s="20">
        <f t="shared" si="51"/>
        <v>45597</v>
      </c>
    </row>
    <row r="808" spans="1:10">
      <c r="A808" t="s">
        <v>2501</v>
      </c>
      <c r="B808" t="s">
        <v>1204</v>
      </c>
      <c r="C808" s="1">
        <v>45508</v>
      </c>
      <c r="D808" s="7">
        <v>45538</v>
      </c>
      <c r="E808">
        <v>147432.97</v>
      </c>
      <c r="F808">
        <v>147432.97</v>
      </c>
      <c r="G808" s="19">
        <f t="shared" si="48"/>
        <v>520</v>
      </c>
      <c r="H808" s="19" t="str">
        <f t="shared" si="49"/>
        <v>90+</v>
      </c>
      <c r="I808" s="19">
        <f t="shared" si="50"/>
        <v>0</v>
      </c>
      <c r="J808" s="20">
        <f t="shared" si="51"/>
        <v>45505</v>
      </c>
    </row>
    <row r="809" spans="1:10">
      <c r="A809" t="s">
        <v>2815</v>
      </c>
      <c r="B809" t="s">
        <v>1204</v>
      </c>
      <c r="C809" s="1">
        <v>45642</v>
      </c>
      <c r="D809" s="7">
        <v>45672</v>
      </c>
      <c r="E809">
        <v>194153.47</v>
      </c>
      <c r="F809">
        <v>194153.47</v>
      </c>
      <c r="G809" s="19">
        <f t="shared" si="48"/>
        <v>386</v>
      </c>
      <c r="H809" s="19" t="str">
        <f t="shared" si="49"/>
        <v>90+</v>
      </c>
      <c r="I809" s="19">
        <f t="shared" si="50"/>
        <v>0</v>
      </c>
      <c r="J809" s="20">
        <f t="shared" si="51"/>
        <v>45627</v>
      </c>
    </row>
    <row r="810" spans="1:10">
      <c r="A810" t="s">
        <v>3097</v>
      </c>
      <c r="B810" t="s">
        <v>1204</v>
      </c>
      <c r="C810" s="1">
        <v>45652</v>
      </c>
      <c r="D810" s="7">
        <v>45682</v>
      </c>
      <c r="E810">
        <v>58679.09</v>
      </c>
      <c r="F810">
        <v>58679.09</v>
      </c>
      <c r="G810" s="19">
        <f t="shared" si="48"/>
        <v>376</v>
      </c>
      <c r="H810" s="19" t="str">
        <f t="shared" si="49"/>
        <v>90+</v>
      </c>
      <c r="I810" s="19">
        <f t="shared" si="50"/>
        <v>0</v>
      </c>
      <c r="J810" s="20">
        <f t="shared" si="51"/>
        <v>45627</v>
      </c>
    </row>
    <row r="811" spans="1:10">
      <c r="A811" t="s">
        <v>2700</v>
      </c>
      <c r="B811" t="s">
        <v>146</v>
      </c>
      <c r="C811" s="1">
        <v>45690</v>
      </c>
      <c r="D811" s="7">
        <v>45720</v>
      </c>
      <c r="E811">
        <v>146273.79</v>
      </c>
      <c r="F811">
        <v>76975.47</v>
      </c>
      <c r="G811" s="19">
        <f t="shared" si="48"/>
        <v>338</v>
      </c>
      <c r="H811" s="19" t="str">
        <f t="shared" si="49"/>
        <v>90+</v>
      </c>
      <c r="I811" s="19">
        <f t="shared" si="50"/>
        <v>69298.320000000007</v>
      </c>
      <c r="J811" s="20">
        <f t="shared" si="51"/>
        <v>45689</v>
      </c>
    </row>
    <row r="812" spans="1:10">
      <c r="A812" t="s">
        <v>882</v>
      </c>
      <c r="B812" t="s">
        <v>146</v>
      </c>
      <c r="C812" s="1">
        <v>45918</v>
      </c>
      <c r="D812" s="7">
        <v>45948</v>
      </c>
      <c r="E812">
        <v>91697.59</v>
      </c>
      <c r="F812">
        <v>78264.27</v>
      </c>
      <c r="G812" s="19">
        <f t="shared" si="48"/>
        <v>110</v>
      </c>
      <c r="H812" s="19" t="str">
        <f t="shared" si="49"/>
        <v>90+</v>
      </c>
      <c r="I812" s="19">
        <f t="shared" si="50"/>
        <v>13433.319999999992</v>
      </c>
      <c r="J812" s="20">
        <f t="shared" si="51"/>
        <v>45901</v>
      </c>
    </row>
    <row r="813" spans="1:10">
      <c r="A813" t="s">
        <v>366</v>
      </c>
      <c r="B813" t="s">
        <v>146</v>
      </c>
      <c r="C813" s="1">
        <v>45932</v>
      </c>
      <c r="D813" s="7">
        <v>45962</v>
      </c>
      <c r="E813">
        <v>47711.5</v>
      </c>
      <c r="F813">
        <v>47711.5</v>
      </c>
      <c r="G813" s="19">
        <f t="shared" si="48"/>
        <v>96</v>
      </c>
      <c r="H813" s="19" t="str">
        <f t="shared" si="49"/>
        <v>90+</v>
      </c>
      <c r="I813" s="19">
        <f t="shared" si="50"/>
        <v>0</v>
      </c>
      <c r="J813" s="20">
        <f t="shared" si="51"/>
        <v>45931</v>
      </c>
    </row>
    <row r="814" spans="1:10">
      <c r="A814" t="s">
        <v>903</v>
      </c>
      <c r="B814" t="s">
        <v>146</v>
      </c>
      <c r="C814" s="1">
        <v>45444</v>
      </c>
      <c r="D814" s="7">
        <v>45474</v>
      </c>
      <c r="E814">
        <v>173446.14</v>
      </c>
      <c r="F814">
        <v>173446.14</v>
      </c>
      <c r="G814" s="19">
        <f t="shared" si="48"/>
        <v>584</v>
      </c>
      <c r="H814" s="19" t="str">
        <f t="shared" si="49"/>
        <v>90+</v>
      </c>
      <c r="I814" s="19">
        <f t="shared" si="50"/>
        <v>0</v>
      </c>
      <c r="J814" s="20">
        <f t="shared" si="51"/>
        <v>45444</v>
      </c>
    </row>
    <row r="815" spans="1:10">
      <c r="A815" t="s">
        <v>933</v>
      </c>
      <c r="B815" t="s">
        <v>146</v>
      </c>
      <c r="C815" s="1">
        <v>45934</v>
      </c>
      <c r="D815" s="7">
        <v>45964</v>
      </c>
      <c r="E815">
        <v>187984.27</v>
      </c>
      <c r="F815">
        <v>187984.27</v>
      </c>
      <c r="G815" s="19">
        <f t="shared" si="48"/>
        <v>94</v>
      </c>
      <c r="H815" s="19" t="str">
        <f t="shared" si="49"/>
        <v>90+</v>
      </c>
      <c r="I815" s="19">
        <f t="shared" si="50"/>
        <v>0</v>
      </c>
      <c r="J815" s="20">
        <f t="shared" si="51"/>
        <v>45931</v>
      </c>
    </row>
    <row r="816" spans="1:10">
      <c r="A816" t="s">
        <v>1548</v>
      </c>
      <c r="B816" t="s">
        <v>146</v>
      </c>
      <c r="C816" s="1">
        <v>45951</v>
      </c>
      <c r="D816" s="7">
        <v>45981</v>
      </c>
      <c r="E816">
        <v>178765.32</v>
      </c>
      <c r="F816">
        <v>178765.32</v>
      </c>
      <c r="G816" s="19">
        <f t="shared" si="48"/>
        <v>77</v>
      </c>
      <c r="H816" s="19" t="str">
        <f t="shared" si="49"/>
        <v>61-90</v>
      </c>
      <c r="I816" s="19">
        <f t="shared" si="50"/>
        <v>0</v>
      </c>
      <c r="J816" s="20">
        <f t="shared" si="51"/>
        <v>45931</v>
      </c>
    </row>
    <row r="817" spans="1:10">
      <c r="A817" t="s">
        <v>1668</v>
      </c>
      <c r="B817" t="s">
        <v>146</v>
      </c>
      <c r="C817" s="1">
        <v>45507</v>
      </c>
      <c r="D817" s="7">
        <v>45537</v>
      </c>
      <c r="E817">
        <v>154325.57999999999</v>
      </c>
      <c r="F817">
        <v>154325.57999999999</v>
      </c>
      <c r="G817" s="19">
        <f t="shared" si="48"/>
        <v>521</v>
      </c>
      <c r="H817" s="19" t="str">
        <f t="shared" si="49"/>
        <v>90+</v>
      </c>
      <c r="I817" s="19">
        <f t="shared" si="50"/>
        <v>0</v>
      </c>
      <c r="J817" s="20">
        <f t="shared" si="51"/>
        <v>45505</v>
      </c>
    </row>
    <row r="818" spans="1:10">
      <c r="A818" t="s">
        <v>1886</v>
      </c>
      <c r="B818" t="s">
        <v>146</v>
      </c>
      <c r="C818" s="1">
        <v>45367</v>
      </c>
      <c r="D818" s="7">
        <v>45397</v>
      </c>
      <c r="E818">
        <v>128550.52</v>
      </c>
      <c r="F818">
        <v>128550.52</v>
      </c>
      <c r="G818" s="19">
        <f t="shared" si="48"/>
        <v>661</v>
      </c>
      <c r="H818" s="19" t="str">
        <f t="shared" si="49"/>
        <v>90+</v>
      </c>
      <c r="I818" s="19">
        <f t="shared" si="50"/>
        <v>0</v>
      </c>
      <c r="J818" s="20">
        <f t="shared" si="51"/>
        <v>45352</v>
      </c>
    </row>
    <row r="819" spans="1:10">
      <c r="A819" t="s">
        <v>1918</v>
      </c>
      <c r="B819" t="s">
        <v>146</v>
      </c>
      <c r="C819" s="1">
        <v>45699</v>
      </c>
      <c r="D819" s="7">
        <v>45729</v>
      </c>
      <c r="E819">
        <v>23358.94</v>
      </c>
      <c r="F819">
        <v>23358.94</v>
      </c>
      <c r="G819" s="19">
        <f t="shared" si="48"/>
        <v>329</v>
      </c>
      <c r="H819" s="19" t="str">
        <f t="shared" si="49"/>
        <v>90+</v>
      </c>
      <c r="I819" s="19">
        <f t="shared" si="50"/>
        <v>0</v>
      </c>
      <c r="J819" s="20">
        <f t="shared" si="51"/>
        <v>45689</v>
      </c>
    </row>
    <row r="820" spans="1:10">
      <c r="A820" t="s">
        <v>2230</v>
      </c>
      <c r="B820" t="s">
        <v>146</v>
      </c>
      <c r="C820" s="1">
        <v>45350</v>
      </c>
      <c r="D820" s="7">
        <v>45380</v>
      </c>
      <c r="E820">
        <v>28868.46</v>
      </c>
      <c r="F820">
        <v>28868.46</v>
      </c>
      <c r="G820" s="19">
        <f t="shared" si="48"/>
        <v>678</v>
      </c>
      <c r="H820" s="19" t="str">
        <f t="shared" si="49"/>
        <v>90+</v>
      </c>
      <c r="I820" s="19">
        <f t="shared" si="50"/>
        <v>0</v>
      </c>
      <c r="J820" s="20">
        <f t="shared" si="51"/>
        <v>45323</v>
      </c>
    </row>
    <row r="821" spans="1:10">
      <c r="A821" t="s">
        <v>2401</v>
      </c>
      <c r="B821" t="s">
        <v>146</v>
      </c>
      <c r="C821" s="1">
        <v>45380</v>
      </c>
      <c r="D821" s="7">
        <v>45410</v>
      </c>
      <c r="E821">
        <v>44621.79</v>
      </c>
      <c r="F821">
        <v>44621.79</v>
      </c>
      <c r="G821" s="19">
        <f t="shared" si="48"/>
        <v>648</v>
      </c>
      <c r="H821" s="19" t="str">
        <f t="shared" si="49"/>
        <v>90+</v>
      </c>
      <c r="I821" s="19">
        <f t="shared" si="50"/>
        <v>0</v>
      </c>
      <c r="J821" s="20">
        <f t="shared" si="51"/>
        <v>45352</v>
      </c>
    </row>
    <row r="822" spans="1:10">
      <c r="A822" t="s">
        <v>2537</v>
      </c>
      <c r="B822" t="s">
        <v>146</v>
      </c>
      <c r="C822" s="1">
        <v>45451</v>
      </c>
      <c r="D822" s="7">
        <v>45481</v>
      </c>
      <c r="E822">
        <v>64352.79</v>
      </c>
      <c r="F822">
        <v>64352.79</v>
      </c>
      <c r="G822" s="19">
        <f t="shared" si="48"/>
        <v>577</v>
      </c>
      <c r="H822" s="19" t="str">
        <f t="shared" si="49"/>
        <v>90+</v>
      </c>
      <c r="I822" s="19">
        <f t="shared" si="50"/>
        <v>0</v>
      </c>
      <c r="J822" s="20">
        <f t="shared" si="51"/>
        <v>45444</v>
      </c>
    </row>
    <row r="823" spans="1:10">
      <c r="A823" t="s">
        <v>2876</v>
      </c>
      <c r="B823" t="s">
        <v>146</v>
      </c>
      <c r="C823" s="1">
        <v>45987</v>
      </c>
      <c r="D823" s="7">
        <v>46017</v>
      </c>
      <c r="E823">
        <v>45064.43</v>
      </c>
      <c r="F823">
        <v>45064.43</v>
      </c>
      <c r="G823" s="19">
        <f t="shared" si="48"/>
        <v>41</v>
      </c>
      <c r="H823" s="19" t="str">
        <f t="shared" si="49"/>
        <v>31-60</v>
      </c>
      <c r="I823" s="19">
        <f t="shared" si="50"/>
        <v>0</v>
      </c>
      <c r="J823" s="20">
        <f t="shared" si="51"/>
        <v>45962</v>
      </c>
    </row>
    <row r="824" spans="1:10">
      <c r="A824" t="s">
        <v>2947</v>
      </c>
      <c r="B824" t="s">
        <v>146</v>
      </c>
      <c r="C824" s="1">
        <v>45321</v>
      </c>
      <c r="D824" s="7">
        <v>45351</v>
      </c>
      <c r="E824">
        <v>133327.12</v>
      </c>
      <c r="F824">
        <v>133327.12</v>
      </c>
      <c r="G824" s="19">
        <f t="shared" si="48"/>
        <v>707</v>
      </c>
      <c r="H824" s="19" t="str">
        <f t="shared" si="49"/>
        <v>90+</v>
      </c>
      <c r="I824" s="19">
        <f t="shared" si="50"/>
        <v>0</v>
      </c>
      <c r="J824" s="20">
        <f t="shared" si="51"/>
        <v>45292</v>
      </c>
    </row>
    <row r="825" spans="1:10">
      <c r="A825" t="s">
        <v>3071</v>
      </c>
      <c r="B825" t="s">
        <v>146</v>
      </c>
      <c r="C825" s="1">
        <v>45379</v>
      </c>
      <c r="D825" s="7">
        <v>45409</v>
      </c>
      <c r="E825">
        <v>78531.7</v>
      </c>
      <c r="F825">
        <v>78531.7</v>
      </c>
      <c r="G825" s="19">
        <f t="shared" si="48"/>
        <v>649</v>
      </c>
      <c r="H825" s="19" t="str">
        <f t="shared" si="49"/>
        <v>90+</v>
      </c>
      <c r="I825" s="19">
        <f t="shared" si="50"/>
        <v>0</v>
      </c>
      <c r="J825" s="20">
        <f t="shared" si="51"/>
        <v>45352</v>
      </c>
    </row>
    <row r="826" spans="1:10">
      <c r="A826" t="s">
        <v>707</v>
      </c>
      <c r="B826" t="s">
        <v>447</v>
      </c>
      <c r="C826" s="1">
        <v>45742</v>
      </c>
      <c r="D826" s="7">
        <v>45772</v>
      </c>
      <c r="E826">
        <v>179855.65</v>
      </c>
      <c r="F826">
        <v>59213.77</v>
      </c>
      <c r="G826" s="19">
        <f t="shared" si="48"/>
        <v>286</v>
      </c>
      <c r="H826" s="19" t="str">
        <f t="shared" si="49"/>
        <v>90+</v>
      </c>
      <c r="I826" s="19">
        <f t="shared" si="50"/>
        <v>120641.88</v>
      </c>
      <c r="J826" s="20">
        <f t="shared" si="51"/>
        <v>45717</v>
      </c>
    </row>
    <row r="827" spans="1:10">
      <c r="A827" t="s">
        <v>783</v>
      </c>
      <c r="B827" t="s">
        <v>447</v>
      </c>
      <c r="C827" s="1">
        <v>45999</v>
      </c>
      <c r="D827" s="7">
        <v>46029</v>
      </c>
      <c r="E827">
        <v>93858.62</v>
      </c>
      <c r="F827">
        <v>93858.62</v>
      </c>
      <c r="G827" s="19">
        <f t="shared" si="48"/>
        <v>29</v>
      </c>
      <c r="H827" s="19" t="str">
        <f t="shared" si="49"/>
        <v>0-30</v>
      </c>
      <c r="I827" s="19">
        <f t="shared" si="50"/>
        <v>0</v>
      </c>
      <c r="J827" s="20">
        <f t="shared" si="51"/>
        <v>45992</v>
      </c>
    </row>
    <row r="828" spans="1:10">
      <c r="A828" t="s">
        <v>1017</v>
      </c>
      <c r="B828" t="s">
        <v>447</v>
      </c>
      <c r="C828" s="1">
        <v>45750</v>
      </c>
      <c r="D828" s="7">
        <v>45780</v>
      </c>
      <c r="E828">
        <v>34517.99</v>
      </c>
      <c r="F828">
        <v>34517.99</v>
      </c>
      <c r="G828" s="19">
        <f t="shared" si="48"/>
        <v>278</v>
      </c>
      <c r="H828" s="19" t="str">
        <f t="shared" si="49"/>
        <v>90+</v>
      </c>
      <c r="I828" s="19">
        <f t="shared" si="50"/>
        <v>0</v>
      </c>
      <c r="J828" s="20">
        <f t="shared" si="51"/>
        <v>45748</v>
      </c>
    </row>
    <row r="829" spans="1:10">
      <c r="A829" t="s">
        <v>1272</v>
      </c>
      <c r="B829" t="s">
        <v>447</v>
      </c>
      <c r="C829" s="1">
        <v>45511</v>
      </c>
      <c r="D829" s="7">
        <v>45541</v>
      </c>
      <c r="E829">
        <v>40143.1</v>
      </c>
      <c r="F829">
        <v>40143.1</v>
      </c>
      <c r="G829" s="19">
        <f t="shared" si="48"/>
        <v>517</v>
      </c>
      <c r="H829" s="19" t="str">
        <f t="shared" si="49"/>
        <v>90+</v>
      </c>
      <c r="I829" s="19">
        <f t="shared" si="50"/>
        <v>0</v>
      </c>
      <c r="J829" s="20">
        <f t="shared" si="51"/>
        <v>45505</v>
      </c>
    </row>
    <row r="830" spans="1:10">
      <c r="A830" t="s">
        <v>1358</v>
      </c>
      <c r="B830" t="s">
        <v>447</v>
      </c>
      <c r="C830" s="1">
        <v>45707</v>
      </c>
      <c r="D830" s="7">
        <v>45737</v>
      </c>
      <c r="E830">
        <v>121402.85</v>
      </c>
      <c r="F830">
        <v>121402.85</v>
      </c>
      <c r="G830" s="19">
        <f t="shared" si="48"/>
        <v>321</v>
      </c>
      <c r="H830" s="19" t="str">
        <f t="shared" si="49"/>
        <v>90+</v>
      </c>
      <c r="I830" s="19">
        <f t="shared" si="50"/>
        <v>0</v>
      </c>
      <c r="J830" s="20">
        <f t="shared" si="51"/>
        <v>45689</v>
      </c>
    </row>
    <row r="831" spans="1:10">
      <c r="A831" t="s">
        <v>2078</v>
      </c>
      <c r="B831" t="s">
        <v>447</v>
      </c>
      <c r="C831" s="1">
        <v>45955</v>
      </c>
      <c r="D831" s="7">
        <v>45985</v>
      </c>
      <c r="E831">
        <v>173929.61</v>
      </c>
      <c r="F831">
        <v>173929.61</v>
      </c>
      <c r="G831" s="19">
        <f t="shared" si="48"/>
        <v>73</v>
      </c>
      <c r="H831" s="19" t="str">
        <f t="shared" si="49"/>
        <v>61-90</v>
      </c>
      <c r="I831" s="19">
        <f t="shared" si="50"/>
        <v>0</v>
      </c>
      <c r="J831" s="20">
        <f t="shared" si="51"/>
        <v>45931</v>
      </c>
    </row>
    <row r="832" spans="1:10">
      <c r="A832" t="s">
        <v>2434</v>
      </c>
      <c r="B832" t="s">
        <v>447</v>
      </c>
      <c r="C832" s="1">
        <v>45732</v>
      </c>
      <c r="D832" s="7">
        <v>45762</v>
      </c>
      <c r="E832">
        <v>20902.91</v>
      </c>
      <c r="F832">
        <v>20902.91</v>
      </c>
      <c r="G832" s="19">
        <f t="shared" si="48"/>
        <v>296</v>
      </c>
      <c r="H832" s="19" t="str">
        <f t="shared" si="49"/>
        <v>90+</v>
      </c>
      <c r="I832" s="19">
        <f t="shared" si="50"/>
        <v>0</v>
      </c>
      <c r="J832" s="20">
        <f t="shared" si="51"/>
        <v>45717</v>
      </c>
    </row>
    <row r="833" spans="1:10">
      <c r="A833" t="s">
        <v>2459</v>
      </c>
      <c r="B833" t="s">
        <v>447</v>
      </c>
      <c r="C833" s="1">
        <v>45795</v>
      </c>
      <c r="D833" s="7">
        <v>45825</v>
      </c>
      <c r="E833">
        <v>45029.279999999999</v>
      </c>
      <c r="F833">
        <v>45029.279999999999</v>
      </c>
      <c r="G833" s="19">
        <f t="shared" si="48"/>
        <v>233</v>
      </c>
      <c r="H833" s="19" t="str">
        <f t="shared" si="49"/>
        <v>90+</v>
      </c>
      <c r="I833" s="19">
        <f t="shared" si="50"/>
        <v>0</v>
      </c>
      <c r="J833" s="20">
        <f t="shared" si="51"/>
        <v>45778</v>
      </c>
    </row>
    <row r="834" spans="1:10">
      <c r="A834" t="s">
        <v>2979</v>
      </c>
      <c r="B834" t="s">
        <v>447</v>
      </c>
      <c r="C834" s="1">
        <v>45970</v>
      </c>
      <c r="D834" s="7">
        <v>46000</v>
      </c>
      <c r="E834">
        <v>142043.5</v>
      </c>
      <c r="F834">
        <v>142043.5</v>
      </c>
      <c r="G834" s="19">
        <f t="shared" ref="G834:G897" si="52">DATE(2026, 2, 5)-D834</f>
        <v>58</v>
      </c>
      <c r="H834" s="19" t="str">
        <f t="shared" ref="H834:H897" si="53">_xlfn.IFS(
G834&lt;=30,"0-30",
G834&lt;=60,"31-60",
G834&lt;=90,"61-90",
TRUE,"90+"
)</f>
        <v>31-60</v>
      </c>
      <c r="I834" s="19">
        <f t="shared" ref="I834:I897" si="54">E834-F834</f>
        <v>0</v>
      </c>
      <c r="J834" s="20">
        <f t="shared" ref="J834:J897" si="55">DATE(YEAR(C834),MONTH(C834),1)</f>
        <v>45962</v>
      </c>
    </row>
    <row r="835" spans="1:10">
      <c r="A835" t="s">
        <v>2228</v>
      </c>
      <c r="B835" t="s">
        <v>224</v>
      </c>
      <c r="C835" s="1">
        <v>46014</v>
      </c>
      <c r="D835" s="7">
        <v>46044</v>
      </c>
      <c r="E835">
        <v>180242.55</v>
      </c>
      <c r="F835">
        <v>137444.01999999999</v>
      </c>
      <c r="G835" s="19">
        <f t="shared" si="52"/>
        <v>14</v>
      </c>
      <c r="H835" s="19" t="str">
        <f t="shared" si="53"/>
        <v>0-30</v>
      </c>
      <c r="I835" s="19">
        <f t="shared" si="54"/>
        <v>42798.53</v>
      </c>
      <c r="J835" s="20">
        <f t="shared" si="55"/>
        <v>45992</v>
      </c>
    </row>
    <row r="836" spans="1:10">
      <c r="A836" t="s">
        <v>1438</v>
      </c>
      <c r="B836" t="s">
        <v>224</v>
      </c>
      <c r="C836" s="1">
        <v>45367</v>
      </c>
      <c r="D836" s="7">
        <v>45397</v>
      </c>
      <c r="E836">
        <v>54468.34</v>
      </c>
      <c r="F836">
        <v>27262.51</v>
      </c>
      <c r="G836" s="19">
        <f t="shared" si="52"/>
        <v>661</v>
      </c>
      <c r="H836" s="19" t="str">
        <f t="shared" si="53"/>
        <v>90+</v>
      </c>
      <c r="I836" s="19">
        <f t="shared" si="54"/>
        <v>27205.829999999998</v>
      </c>
      <c r="J836" s="20">
        <f t="shared" si="55"/>
        <v>45352</v>
      </c>
    </row>
    <row r="837" spans="1:10">
      <c r="A837" t="s">
        <v>1871</v>
      </c>
      <c r="B837" t="s">
        <v>224</v>
      </c>
      <c r="C837" s="1">
        <v>45815</v>
      </c>
      <c r="D837" s="7">
        <v>45845</v>
      </c>
      <c r="E837">
        <v>84735.01</v>
      </c>
      <c r="F837">
        <v>75116.06</v>
      </c>
      <c r="G837" s="19">
        <f t="shared" si="52"/>
        <v>213</v>
      </c>
      <c r="H837" s="19" t="str">
        <f t="shared" si="53"/>
        <v>90+</v>
      </c>
      <c r="I837" s="19">
        <f t="shared" si="54"/>
        <v>9618.9499999999971</v>
      </c>
      <c r="J837" s="20">
        <f t="shared" si="55"/>
        <v>45809</v>
      </c>
    </row>
    <row r="838" spans="1:10">
      <c r="A838" t="s">
        <v>250</v>
      </c>
      <c r="B838" t="s">
        <v>224</v>
      </c>
      <c r="C838" s="1">
        <v>45301</v>
      </c>
      <c r="D838" s="7">
        <v>45331</v>
      </c>
      <c r="E838">
        <v>45566.32</v>
      </c>
      <c r="F838">
        <v>45566.32</v>
      </c>
      <c r="G838" s="19">
        <f t="shared" si="52"/>
        <v>727</v>
      </c>
      <c r="H838" s="19" t="str">
        <f t="shared" si="53"/>
        <v>90+</v>
      </c>
      <c r="I838" s="19">
        <f t="shared" si="54"/>
        <v>0</v>
      </c>
      <c r="J838" s="20">
        <f t="shared" si="55"/>
        <v>45292</v>
      </c>
    </row>
    <row r="839" spans="1:10">
      <c r="A839" t="s">
        <v>472</v>
      </c>
      <c r="B839" t="s">
        <v>224</v>
      </c>
      <c r="C839" s="1">
        <v>45680</v>
      </c>
      <c r="D839" s="7">
        <v>45710</v>
      </c>
      <c r="E839">
        <v>40747.08</v>
      </c>
      <c r="F839">
        <v>40747.08</v>
      </c>
      <c r="G839" s="19">
        <f t="shared" si="52"/>
        <v>348</v>
      </c>
      <c r="H839" s="19" t="str">
        <f t="shared" si="53"/>
        <v>90+</v>
      </c>
      <c r="I839" s="19">
        <f t="shared" si="54"/>
        <v>0</v>
      </c>
      <c r="J839" s="20">
        <f t="shared" si="55"/>
        <v>45658</v>
      </c>
    </row>
    <row r="840" spans="1:10">
      <c r="A840" t="s">
        <v>853</v>
      </c>
      <c r="B840" t="s">
        <v>224</v>
      </c>
      <c r="C840" s="1">
        <v>45683</v>
      </c>
      <c r="D840" s="7">
        <v>45713</v>
      </c>
      <c r="E840">
        <v>176315.32</v>
      </c>
      <c r="F840">
        <v>176315.32</v>
      </c>
      <c r="G840" s="19">
        <f t="shared" si="52"/>
        <v>345</v>
      </c>
      <c r="H840" s="19" t="str">
        <f t="shared" si="53"/>
        <v>90+</v>
      </c>
      <c r="I840" s="19">
        <f t="shared" si="54"/>
        <v>0</v>
      </c>
      <c r="J840" s="20">
        <f t="shared" si="55"/>
        <v>45658</v>
      </c>
    </row>
    <row r="841" spans="1:10">
      <c r="A841" t="s">
        <v>2746</v>
      </c>
      <c r="B841" t="s">
        <v>224</v>
      </c>
      <c r="C841" s="1">
        <v>45777</v>
      </c>
      <c r="D841" s="7">
        <v>45807</v>
      </c>
      <c r="E841">
        <v>51912.34</v>
      </c>
      <c r="F841">
        <v>51912.34</v>
      </c>
      <c r="G841" s="19">
        <f t="shared" si="52"/>
        <v>251</v>
      </c>
      <c r="H841" s="19" t="str">
        <f t="shared" si="53"/>
        <v>90+</v>
      </c>
      <c r="I841" s="19">
        <f t="shared" si="54"/>
        <v>0</v>
      </c>
      <c r="J841" s="20">
        <f t="shared" si="55"/>
        <v>45748</v>
      </c>
    </row>
    <row r="842" spans="1:10">
      <c r="A842" t="s">
        <v>2160</v>
      </c>
      <c r="B842" t="s">
        <v>249</v>
      </c>
      <c r="C842" s="1">
        <v>45367</v>
      </c>
      <c r="D842" s="7">
        <v>45397</v>
      </c>
      <c r="E842">
        <v>165182.17000000001</v>
      </c>
      <c r="F842">
        <v>68831.34</v>
      </c>
      <c r="G842" s="19">
        <f t="shared" si="52"/>
        <v>661</v>
      </c>
      <c r="H842" s="19" t="str">
        <f t="shared" si="53"/>
        <v>90+</v>
      </c>
      <c r="I842" s="19">
        <f t="shared" si="54"/>
        <v>96350.830000000016</v>
      </c>
      <c r="J842" s="20">
        <f t="shared" si="55"/>
        <v>45352</v>
      </c>
    </row>
    <row r="843" spans="1:10">
      <c r="A843" t="s">
        <v>917</v>
      </c>
      <c r="B843" t="s">
        <v>249</v>
      </c>
      <c r="C843" s="1">
        <v>45894</v>
      </c>
      <c r="D843" s="7">
        <v>45924</v>
      </c>
      <c r="E843">
        <v>154977.03</v>
      </c>
      <c r="F843">
        <v>135162.29999999999</v>
      </c>
      <c r="G843" s="19">
        <f t="shared" si="52"/>
        <v>134</v>
      </c>
      <c r="H843" s="19" t="str">
        <f t="shared" si="53"/>
        <v>90+</v>
      </c>
      <c r="I843" s="19">
        <f t="shared" si="54"/>
        <v>19814.73000000001</v>
      </c>
      <c r="J843" s="20">
        <f t="shared" si="55"/>
        <v>45870</v>
      </c>
    </row>
    <row r="844" spans="1:10">
      <c r="A844" t="s">
        <v>3120</v>
      </c>
      <c r="B844" t="s">
        <v>249</v>
      </c>
      <c r="C844" s="1">
        <v>45414</v>
      </c>
      <c r="D844" s="7">
        <v>45444</v>
      </c>
      <c r="E844">
        <v>113975.45</v>
      </c>
      <c r="F844">
        <v>94848.18</v>
      </c>
      <c r="G844" s="19">
        <f t="shared" si="52"/>
        <v>614</v>
      </c>
      <c r="H844" s="19" t="str">
        <f t="shared" si="53"/>
        <v>90+</v>
      </c>
      <c r="I844" s="19">
        <f t="shared" si="54"/>
        <v>19127.270000000004</v>
      </c>
      <c r="J844" s="20">
        <f t="shared" si="55"/>
        <v>45413</v>
      </c>
    </row>
    <row r="845" spans="1:10">
      <c r="A845" t="s">
        <v>2054</v>
      </c>
      <c r="B845" t="s">
        <v>249</v>
      </c>
      <c r="C845" s="1">
        <v>45309</v>
      </c>
      <c r="D845" s="7">
        <v>45339</v>
      </c>
      <c r="E845">
        <v>17861.509999999998</v>
      </c>
      <c r="F845">
        <v>17861.509999999998</v>
      </c>
      <c r="G845" s="19">
        <f t="shared" si="52"/>
        <v>719</v>
      </c>
      <c r="H845" s="19" t="str">
        <f t="shared" si="53"/>
        <v>90+</v>
      </c>
      <c r="I845" s="19">
        <f t="shared" si="54"/>
        <v>0</v>
      </c>
      <c r="J845" s="20">
        <f t="shared" si="55"/>
        <v>45292</v>
      </c>
    </row>
    <row r="846" spans="1:10">
      <c r="A846" t="s">
        <v>2314</v>
      </c>
      <c r="B846" t="s">
        <v>249</v>
      </c>
      <c r="C846" s="1">
        <v>45409</v>
      </c>
      <c r="D846" s="7">
        <v>45439</v>
      </c>
      <c r="E846">
        <v>127535.11</v>
      </c>
      <c r="F846">
        <v>127535.11</v>
      </c>
      <c r="G846" s="19">
        <f t="shared" si="52"/>
        <v>619</v>
      </c>
      <c r="H846" s="19" t="str">
        <f t="shared" si="53"/>
        <v>90+</v>
      </c>
      <c r="I846" s="19">
        <f t="shared" si="54"/>
        <v>0</v>
      </c>
      <c r="J846" s="20">
        <f t="shared" si="55"/>
        <v>45383</v>
      </c>
    </row>
    <row r="847" spans="1:10">
      <c r="A847" t="s">
        <v>2865</v>
      </c>
      <c r="B847" t="s">
        <v>249</v>
      </c>
      <c r="C847" s="1">
        <v>45300</v>
      </c>
      <c r="D847" s="7">
        <v>45330</v>
      </c>
      <c r="E847">
        <v>87369.24</v>
      </c>
      <c r="F847">
        <v>87369.24</v>
      </c>
      <c r="G847" s="19">
        <f t="shared" si="52"/>
        <v>728</v>
      </c>
      <c r="H847" s="19" t="str">
        <f t="shared" si="53"/>
        <v>90+</v>
      </c>
      <c r="I847" s="19">
        <f t="shared" si="54"/>
        <v>0</v>
      </c>
      <c r="J847" s="20">
        <f t="shared" si="55"/>
        <v>45292</v>
      </c>
    </row>
    <row r="848" spans="1:10">
      <c r="A848" t="s">
        <v>2895</v>
      </c>
      <c r="B848" t="s">
        <v>249</v>
      </c>
      <c r="C848" s="1">
        <v>45426</v>
      </c>
      <c r="D848" s="7">
        <v>45456</v>
      </c>
      <c r="E848">
        <v>123238.79</v>
      </c>
      <c r="F848">
        <v>123238.79</v>
      </c>
      <c r="G848" s="19">
        <f t="shared" si="52"/>
        <v>602</v>
      </c>
      <c r="H848" s="19" t="str">
        <f t="shared" si="53"/>
        <v>90+</v>
      </c>
      <c r="I848" s="19">
        <f t="shared" si="54"/>
        <v>0</v>
      </c>
      <c r="J848" s="20">
        <f t="shared" si="55"/>
        <v>45413</v>
      </c>
    </row>
    <row r="849" spans="1:10">
      <c r="A849" t="s">
        <v>1375</v>
      </c>
      <c r="B849" t="s">
        <v>1207</v>
      </c>
      <c r="C849" s="1">
        <v>45355</v>
      </c>
      <c r="D849" s="7">
        <v>45385</v>
      </c>
      <c r="E849">
        <v>83794.350000000006</v>
      </c>
      <c r="F849">
        <v>42754.7</v>
      </c>
      <c r="G849" s="19">
        <f t="shared" si="52"/>
        <v>673</v>
      </c>
      <c r="H849" s="19" t="str">
        <f t="shared" si="53"/>
        <v>90+</v>
      </c>
      <c r="I849" s="19">
        <f t="shared" si="54"/>
        <v>41039.650000000009</v>
      </c>
      <c r="J849" s="20">
        <f t="shared" si="55"/>
        <v>45352</v>
      </c>
    </row>
    <row r="850" spans="1:10">
      <c r="A850" t="s">
        <v>2089</v>
      </c>
      <c r="B850" t="s">
        <v>1207</v>
      </c>
      <c r="C850" s="1">
        <v>45717</v>
      </c>
      <c r="D850" s="7">
        <v>45747</v>
      </c>
      <c r="E850">
        <v>73131.11</v>
      </c>
      <c r="F850">
        <v>64311.41</v>
      </c>
      <c r="G850" s="19">
        <f t="shared" si="52"/>
        <v>311</v>
      </c>
      <c r="H850" s="19" t="str">
        <f t="shared" si="53"/>
        <v>90+</v>
      </c>
      <c r="I850" s="19">
        <f t="shared" si="54"/>
        <v>8819.6999999999971</v>
      </c>
      <c r="J850" s="20">
        <f t="shared" si="55"/>
        <v>45717</v>
      </c>
    </row>
    <row r="851" spans="1:10">
      <c r="A851" t="s">
        <v>959</v>
      </c>
      <c r="B851" t="s">
        <v>1207</v>
      </c>
      <c r="C851" s="1">
        <v>45780</v>
      </c>
      <c r="D851" s="7">
        <v>45810</v>
      </c>
      <c r="E851">
        <v>29747.53</v>
      </c>
      <c r="F851">
        <v>26461.63</v>
      </c>
      <c r="G851" s="19">
        <f t="shared" si="52"/>
        <v>248</v>
      </c>
      <c r="H851" s="19" t="str">
        <f t="shared" si="53"/>
        <v>90+</v>
      </c>
      <c r="I851" s="19">
        <f t="shared" si="54"/>
        <v>3285.8999999999978</v>
      </c>
      <c r="J851" s="20">
        <f t="shared" si="55"/>
        <v>45778</v>
      </c>
    </row>
    <row r="852" spans="1:10">
      <c r="A852" t="s">
        <v>1117</v>
      </c>
      <c r="B852" t="s">
        <v>1207</v>
      </c>
      <c r="C852" s="1">
        <v>45881</v>
      </c>
      <c r="D852" s="7">
        <v>45911</v>
      </c>
      <c r="E852">
        <v>33511.39</v>
      </c>
      <c r="F852">
        <v>33511.39</v>
      </c>
      <c r="G852" s="19">
        <f t="shared" si="52"/>
        <v>147</v>
      </c>
      <c r="H852" s="19" t="str">
        <f t="shared" si="53"/>
        <v>90+</v>
      </c>
      <c r="I852" s="19">
        <f t="shared" si="54"/>
        <v>0</v>
      </c>
      <c r="J852" s="20">
        <f t="shared" si="55"/>
        <v>45870</v>
      </c>
    </row>
    <row r="853" spans="1:10">
      <c r="A853" t="s">
        <v>1446</v>
      </c>
      <c r="B853" t="s">
        <v>1207</v>
      </c>
      <c r="C853" s="1">
        <v>45638</v>
      </c>
      <c r="D853" s="7">
        <v>45668</v>
      </c>
      <c r="E853">
        <v>81095.850000000006</v>
      </c>
      <c r="F853">
        <v>81095.850000000006</v>
      </c>
      <c r="G853" s="19">
        <f t="shared" si="52"/>
        <v>390</v>
      </c>
      <c r="H853" s="19" t="str">
        <f t="shared" si="53"/>
        <v>90+</v>
      </c>
      <c r="I853" s="19">
        <f t="shared" si="54"/>
        <v>0</v>
      </c>
      <c r="J853" s="20">
        <f t="shared" si="55"/>
        <v>45627</v>
      </c>
    </row>
    <row r="854" spans="1:10">
      <c r="A854" t="s">
        <v>1571</v>
      </c>
      <c r="B854" t="s">
        <v>1207</v>
      </c>
      <c r="C854" s="1">
        <v>45750</v>
      </c>
      <c r="D854" s="7">
        <v>45780</v>
      </c>
      <c r="E854">
        <v>92335.78</v>
      </c>
      <c r="F854">
        <v>92335.78</v>
      </c>
      <c r="G854" s="19">
        <f t="shared" si="52"/>
        <v>278</v>
      </c>
      <c r="H854" s="19" t="str">
        <f t="shared" si="53"/>
        <v>90+</v>
      </c>
      <c r="I854" s="19">
        <f t="shared" si="54"/>
        <v>0</v>
      </c>
      <c r="J854" s="20">
        <f t="shared" si="55"/>
        <v>45748</v>
      </c>
    </row>
    <row r="855" spans="1:10">
      <c r="A855" t="s">
        <v>1847</v>
      </c>
      <c r="B855" t="s">
        <v>1207</v>
      </c>
      <c r="C855" s="1">
        <v>45844</v>
      </c>
      <c r="D855" s="7">
        <v>45874</v>
      </c>
      <c r="E855">
        <v>128994.2</v>
      </c>
      <c r="F855">
        <v>128994.2</v>
      </c>
      <c r="G855" s="19">
        <f t="shared" si="52"/>
        <v>184</v>
      </c>
      <c r="H855" s="19" t="str">
        <f t="shared" si="53"/>
        <v>90+</v>
      </c>
      <c r="I855" s="19">
        <f t="shared" si="54"/>
        <v>0</v>
      </c>
      <c r="J855" s="20">
        <f t="shared" si="55"/>
        <v>45839</v>
      </c>
    </row>
    <row r="856" spans="1:10">
      <c r="A856" t="s">
        <v>3029</v>
      </c>
      <c r="B856" t="s">
        <v>1207</v>
      </c>
      <c r="C856" s="1">
        <v>45468</v>
      </c>
      <c r="D856" s="7">
        <v>45498</v>
      </c>
      <c r="E856">
        <v>122371.29</v>
      </c>
      <c r="F856">
        <v>122371.29</v>
      </c>
      <c r="G856" s="19">
        <f t="shared" si="52"/>
        <v>560</v>
      </c>
      <c r="H856" s="19" t="str">
        <f t="shared" si="53"/>
        <v>90+</v>
      </c>
      <c r="I856" s="19">
        <f t="shared" si="54"/>
        <v>0</v>
      </c>
      <c r="J856" s="20">
        <f t="shared" si="55"/>
        <v>45444</v>
      </c>
    </row>
    <row r="857" spans="1:10">
      <c r="A857" t="s">
        <v>1740</v>
      </c>
      <c r="B857" t="s">
        <v>638</v>
      </c>
      <c r="C857" s="1">
        <v>45646</v>
      </c>
      <c r="D857" s="7">
        <v>45676</v>
      </c>
      <c r="E857">
        <v>11116.92</v>
      </c>
      <c r="F857">
        <v>3720.46</v>
      </c>
      <c r="G857" s="19">
        <f t="shared" si="52"/>
        <v>382</v>
      </c>
      <c r="H857" s="19" t="str">
        <f t="shared" si="53"/>
        <v>90+</v>
      </c>
      <c r="I857" s="19">
        <f t="shared" si="54"/>
        <v>7396.46</v>
      </c>
      <c r="J857" s="20">
        <f t="shared" si="55"/>
        <v>45627</v>
      </c>
    </row>
    <row r="858" spans="1:10">
      <c r="A858" t="s">
        <v>588</v>
      </c>
      <c r="B858" t="s">
        <v>638</v>
      </c>
      <c r="C858" s="1">
        <v>45783</v>
      </c>
      <c r="D858" s="7">
        <v>45813</v>
      </c>
      <c r="E858">
        <v>170106.19</v>
      </c>
      <c r="F858">
        <v>170106.19</v>
      </c>
      <c r="G858" s="19">
        <f t="shared" si="52"/>
        <v>245</v>
      </c>
      <c r="H858" s="19" t="str">
        <f t="shared" si="53"/>
        <v>90+</v>
      </c>
      <c r="I858" s="19">
        <f t="shared" si="54"/>
        <v>0</v>
      </c>
      <c r="J858" s="20">
        <f t="shared" si="55"/>
        <v>45778</v>
      </c>
    </row>
    <row r="859" spans="1:10">
      <c r="A859" t="s">
        <v>1774</v>
      </c>
      <c r="B859" t="s">
        <v>638</v>
      </c>
      <c r="C859" s="1">
        <v>45578</v>
      </c>
      <c r="D859" s="7">
        <v>45608</v>
      </c>
      <c r="E859">
        <v>102372.18</v>
      </c>
      <c r="F859">
        <v>102372.18</v>
      </c>
      <c r="G859" s="19">
        <f t="shared" si="52"/>
        <v>450</v>
      </c>
      <c r="H859" s="19" t="str">
        <f t="shared" si="53"/>
        <v>90+</v>
      </c>
      <c r="I859" s="19">
        <f t="shared" si="54"/>
        <v>0</v>
      </c>
      <c r="J859" s="20">
        <f t="shared" si="55"/>
        <v>45566</v>
      </c>
    </row>
    <row r="860" spans="1:10">
      <c r="A860" t="s">
        <v>1909</v>
      </c>
      <c r="B860" t="s">
        <v>638</v>
      </c>
      <c r="C860" s="1">
        <v>45785</v>
      </c>
      <c r="D860" s="7">
        <v>45815</v>
      </c>
      <c r="E860">
        <v>126609.47</v>
      </c>
      <c r="F860">
        <v>126609.47</v>
      </c>
      <c r="G860" s="19">
        <f t="shared" si="52"/>
        <v>243</v>
      </c>
      <c r="H860" s="19" t="str">
        <f t="shared" si="53"/>
        <v>90+</v>
      </c>
      <c r="I860" s="19">
        <f t="shared" si="54"/>
        <v>0</v>
      </c>
      <c r="J860" s="20">
        <f t="shared" si="55"/>
        <v>45778</v>
      </c>
    </row>
    <row r="861" spans="1:10">
      <c r="A861" t="s">
        <v>2912</v>
      </c>
      <c r="B861" t="s">
        <v>638</v>
      </c>
      <c r="C861" s="1">
        <v>45553</v>
      </c>
      <c r="D861" s="7">
        <v>45583</v>
      </c>
      <c r="E861">
        <v>73598.39</v>
      </c>
      <c r="F861">
        <v>73598.39</v>
      </c>
      <c r="G861" s="19">
        <f t="shared" si="52"/>
        <v>475</v>
      </c>
      <c r="H861" s="19" t="str">
        <f t="shared" si="53"/>
        <v>90+</v>
      </c>
      <c r="I861" s="19">
        <f t="shared" si="54"/>
        <v>0</v>
      </c>
      <c r="J861" s="20">
        <f t="shared" si="55"/>
        <v>45536</v>
      </c>
    </row>
    <row r="862" spans="1:10">
      <c r="A862" t="s">
        <v>3118</v>
      </c>
      <c r="B862" t="s">
        <v>638</v>
      </c>
      <c r="C862" s="1">
        <v>45784</v>
      </c>
      <c r="D862" s="7">
        <v>45814</v>
      </c>
      <c r="E862">
        <v>81626.92</v>
      </c>
      <c r="F862">
        <v>81626.92</v>
      </c>
      <c r="G862" s="19">
        <f t="shared" si="52"/>
        <v>244</v>
      </c>
      <c r="H862" s="19" t="str">
        <f t="shared" si="53"/>
        <v>90+</v>
      </c>
      <c r="I862" s="19">
        <f t="shared" si="54"/>
        <v>0</v>
      </c>
      <c r="J862" s="20">
        <f t="shared" si="55"/>
        <v>45778</v>
      </c>
    </row>
    <row r="863" spans="1:10">
      <c r="A863" t="s">
        <v>1148</v>
      </c>
      <c r="B863" t="s">
        <v>67</v>
      </c>
      <c r="C863" s="1">
        <v>45606</v>
      </c>
      <c r="D863" s="7">
        <v>45636</v>
      </c>
      <c r="E863">
        <v>18731.55</v>
      </c>
      <c r="F863">
        <v>9171.8700000000008</v>
      </c>
      <c r="G863" s="19">
        <f t="shared" si="52"/>
        <v>422</v>
      </c>
      <c r="H863" s="19" t="str">
        <f t="shared" si="53"/>
        <v>90+</v>
      </c>
      <c r="I863" s="19">
        <f t="shared" si="54"/>
        <v>9559.6799999999985</v>
      </c>
      <c r="J863" s="20">
        <f t="shared" si="55"/>
        <v>45597</v>
      </c>
    </row>
    <row r="864" spans="1:10">
      <c r="A864" t="s">
        <v>734</v>
      </c>
      <c r="B864" t="s">
        <v>67</v>
      </c>
      <c r="C864" s="1">
        <v>45800</v>
      </c>
      <c r="D864" s="7">
        <v>45830</v>
      </c>
      <c r="E864">
        <v>30835.57</v>
      </c>
      <c r="F864">
        <v>24605.38</v>
      </c>
      <c r="G864" s="19">
        <f t="shared" si="52"/>
        <v>228</v>
      </c>
      <c r="H864" s="19" t="str">
        <f t="shared" si="53"/>
        <v>90+</v>
      </c>
      <c r="I864" s="19">
        <f t="shared" si="54"/>
        <v>6230.1899999999987</v>
      </c>
      <c r="J864" s="20">
        <f t="shared" si="55"/>
        <v>45778</v>
      </c>
    </row>
    <row r="865" spans="1:10">
      <c r="A865" t="s">
        <v>381</v>
      </c>
      <c r="B865" t="s">
        <v>67</v>
      </c>
      <c r="C865" s="1">
        <v>45949</v>
      </c>
      <c r="D865" s="7">
        <v>45979</v>
      </c>
      <c r="E865">
        <v>184525.28</v>
      </c>
      <c r="F865">
        <v>184525.28</v>
      </c>
      <c r="G865" s="19">
        <f t="shared" si="52"/>
        <v>79</v>
      </c>
      <c r="H865" s="19" t="str">
        <f t="shared" si="53"/>
        <v>61-90</v>
      </c>
      <c r="I865" s="19">
        <f t="shared" si="54"/>
        <v>0</v>
      </c>
      <c r="J865" s="20">
        <f t="shared" si="55"/>
        <v>45931</v>
      </c>
    </row>
    <row r="866" spans="1:10">
      <c r="A866" t="s">
        <v>845</v>
      </c>
      <c r="B866" t="s">
        <v>67</v>
      </c>
      <c r="C866" s="1">
        <v>45295</v>
      </c>
      <c r="D866" s="7">
        <v>45325</v>
      </c>
      <c r="E866">
        <v>34426.879999999997</v>
      </c>
      <c r="F866">
        <v>34426.879999999997</v>
      </c>
      <c r="G866" s="19">
        <f t="shared" si="52"/>
        <v>733</v>
      </c>
      <c r="H866" s="19" t="str">
        <f t="shared" si="53"/>
        <v>90+</v>
      </c>
      <c r="I866" s="19">
        <f t="shared" si="54"/>
        <v>0</v>
      </c>
      <c r="J866" s="20">
        <f t="shared" si="55"/>
        <v>45292</v>
      </c>
    </row>
    <row r="867" spans="1:10">
      <c r="A867" t="s">
        <v>1004</v>
      </c>
      <c r="B867" t="s">
        <v>67</v>
      </c>
      <c r="C867" s="1">
        <v>45684</v>
      </c>
      <c r="D867" s="7">
        <v>45714</v>
      </c>
      <c r="E867">
        <v>70747.78</v>
      </c>
      <c r="F867">
        <v>70747.78</v>
      </c>
      <c r="G867" s="19">
        <f t="shared" si="52"/>
        <v>344</v>
      </c>
      <c r="H867" s="19" t="str">
        <f t="shared" si="53"/>
        <v>90+</v>
      </c>
      <c r="I867" s="19">
        <f t="shared" si="54"/>
        <v>0</v>
      </c>
      <c r="J867" s="20">
        <f t="shared" si="55"/>
        <v>45658</v>
      </c>
    </row>
    <row r="868" spans="1:10">
      <c r="A868" t="s">
        <v>1028</v>
      </c>
      <c r="B868" t="s">
        <v>67</v>
      </c>
      <c r="C868" s="1">
        <v>45321</v>
      </c>
      <c r="D868" s="7">
        <v>45351</v>
      </c>
      <c r="E868">
        <v>50129.02</v>
      </c>
      <c r="F868">
        <v>50129.02</v>
      </c>
      <c r="G868" s="19">
        <f t="shared" si="52"/>
        <v>707</v>
      </c>
      <c r="H868" s="19" t="str">
        <f t="shared" si="53"/>
        <v>90+</v>
      </c>
      <c r="I868" s="19">
        <f t="shared" si="54"/>
        <v>0</v>
      </c>
      <c r="J868" s="20">
        <f t="shared" si="55"/>
        <v>45292</v>
      </c>
    </row>
    <row r="869" spans="1:10">
      <c r="A869" t="s">
        <v>1219</v>
      </c>
      <c r="B869" t="s">
        <v>67</v>
      </c>
      <c r="C869" s="1">
        <v>45667</v>
      </c>
      <c r="D869" s="7">
        <v>45697</v>
      </c>
      <c r="E869">
        <v>130674.16</v>
      </c>
      <c r="F869">
        <v>130674.16</v>
      </c>
      <c r="G869" s="19">
        <f t="shared" si="52"/>
        <v>361</v>
      </c>
      <c r="H869" s="19" t="str">
        <f t="shared" si="53"/>
        <v>90+</v>
      </c>
      <c r="I869" s="19">
        <f t="shared" si="54"/>
        <v>0</v>
      </c>
      <c r="J869" s="20">
        <f t="shared" si="55"/>
        <v>45658</v>
      </c>
    </row>
    <row r="870" spans="1:10">
      <c r="A870" t="s">
        <v>2010</v>
      </c>
      <c r="B870" t="s">
        <v>67</v>
      </c>
      <c r="C870" s="1">
        <v>45735</v>
      </c>
      <c r="D870" s="7">
        <v>45765</v>
      </c>
      <c r="E870">
        <v>116260.55</v>
      </c>
      <c r="F870">
        <v>116260.55</v>
      </c>
      <c r="G870" s="19">
        <f t="shared" si="52"/>
        <v>293</v>
      </c>
      <c r="H870" s="19" t="str">
        <f t="shared" si="53"/>
        <v>90+</v>
      </c>
      <c r="I870" s="19">
        <f t="shared" si="54"/>
        <v>0</v>
      </c>
      <c r="J870" s="20">
        <f t="shared" si="55"/>
        <v>45717</v>
      </c>
    </row>
    <row r="871" spans="1:10">
      <c r="A871" t="s">
        <v>2202</v>
      </c>
      <c r="B871" t="s">
        <v>67</v>
      </c>
      <c r="C871" s="1">
        <v>45710</v>
      </c>
      <c r="D871" s="7">
        <v>45740</v>
      </c>
      <c r="E871">
        <v>146066.6</v>
      </c>
      <c r="F871">
        <v>146066.6</v>
      </c>
      <c r="G871" s="19">
        <f t="shared" si="52"/>
        <v>318</v>
      </c>
      <c r="H871" s="19" t="str">
        <f t="shared" si="53"/>
        <v>90+</v>
      </c>
      <c r="I871" s="19">
        <f t="shared" si="54"/>
        <v>0</v>
      </c>
      <c r="J871" s="20">
        <f t="shared" si="55"/>
        <v>45689</v>
      </c>
    </row>
    <row r="872" spans="1:10">
      <c r="A872" t="s">
        <v>2209</v>
      </c>
      <c r="B872" t="s">
        <v>67</v>
      </c>
      <c r="C872" s="1">
        <v>45354</v>
      </c>
      <c r="D872" s="7">
        <v>45384</v>
      </c>
      <c r="E872">
        <v>14262.76</v>
      </c>
      <c r="F872">
        <v>14262.76</v>
      </c>
      <c r="G872" s="19">
        <f t="shared" si="52"/>
        <v>674</v>
      </c>
      <c r="H872" s="19" t="str">
        <f t="shared" si="53"/>
        <v>90+</v>
      </c>
      <c r="I872" s="19">
        <f t="shared" si="54"/>
        <v>0</v>
      </c>
      <c r="J872" s="20">
        <f t="shared" si="55"/>
        <v>45352</v>
      </c>
    </row>
    <row r="873" spans="1:10">
      <c r="A873" t="s">
        <v>3196</v>
      </c>
      <c r="B873" t="s">
        <v>67</v>
      </c>
      <c r="C873" s="1">
        <v>45549</v>
      </c>
      <c r="D873" s="7">
        <v>45579</v>
      </c>
      <c r="E873">
        <v>98240.95</v>
      </c>
      <c r="F873">
        <v>98240.95</v>
      </c>
      <c r="G873" s="19">
        <f t="shared" si="52"/>
        <v>479</v>
      </c>
      <c r="H873" s="19" t="str">
        <f t="shared" si="53"/>
        <v>90+</v>
      </c>
      <c r="I873" s="19">
        <f t="shared" si="54"/>
        <v>0</v>
      </c>
      <c r="J873" s="20">
        <f t="shared" si="55"/>
        <v>45536</v>
      </c>
    </row>
    <row r="874" spans="1:10">
      <c r="A874" t="s">
        <v>2387</v>
      </c>
      <c r="B874" t="s">
        <v>317</v>
      </c>
      <c r="C874" s="1">
        <v>45654</v>
      </c>
      <c r="D874" s="7">
        <v>45684</v>
      </c>
      <c r="E874">
        <v>181702.38</v>
      </c>
      <c r="F874">
        <v>122768.98</v>
      </c>
      <c r="G874" s="19">
        <f t="shared" si="52"/>
        <v>374</v>
      </c>
      <c r="H874" s="19" t="str">
        <f t="shared" si="53"/>
        <v>90+</v>
      </c>
      <c r="I874" s="19">
        <f t="shared" si="54"/>
        <v>58933.400000000009</v>
      </c>
      <c r="J874" s="20">
        <f t="shared" si="55"/>
        <v>45627</v>
      </c>
    </row>
    <row r="875" spans="1:10">
      <c r="A875" t="s">
        <v>1694</v>
      </c>
      <c r="B875" t="s">
        <v>317</v>
      </c>
      <c r="C875" s="1">
        <v>45777</v>
      </c>
      <c r="D875" s="7">
        <v>45807</v>
      </c>
      <c r="E875">
        <v>194018.08</v>
      </c>
      <c r="F875">
        <v>154688.18</v>
      </c>
      <c r="G875" s="19">
        <f t="shared" si="52"/>
        <v>251</v>
      </c>
      <c r="H875" s="19" t="str">
        <f t="shared" si="53"/>
        <v>90+</v>
      </c>
      <c r="I875" s="19">
        <f t="shared" si="54"/>
        <v>39329.899999999994</v>
      </c>
      <c r="J875" s="20">
        <f t="shared" si="55"/>
        <v>45748</v>
      </c>
    </row>
    <row r="876" spans="1:10">
      <c r="A876" t="s">
        <v>2722</v>
      </c>
      <c r="B876" t="s">
        <v>317</v>
      </c>
      <c r="C876" s="1">
        <v>45570</v>
      </c>
      <c r="D876" s="7">
        <v>45600</v>
      </c>
      <c r="E876">
        <v>36658.839999999997</v>
      </c>
      <c r="F876">
        <v>11884.84</v>
      </c>
      <c r="G876" s="19">
        <f t="shared" si="52"/>
        <v>458</v>
      </c>
      <c r="H876" s="19" t="str">
        <f t="shared" si="53"/>
        <v>90+</v>
      </c>
      <c r="I876" s="19">
        <f t="shared" si="54"/>
        <v>24773.999999999996</v>
      </c>
      <c r="J876" s="20">
        <f t="shared" si="55"/>
        <v>45566</v>
      </c>
    </row>
    <row r="877" spans="1:10">
      <c r="A877" t="s">
        <v>659</v>
      </c>
      <c r="B877" t="s">
        <v>317</v>
      </c>
      <c r="C877" s="1">
        <v>45335</v>
      </c>
      <c r="D877" s="7">
        <v>45365</v>
      </c>
      <c r="E877">
        <v>14898.53</v>
      </c>
      <c r="F877">
        <v>9472.82</v>
      </c>
      <c r="G877" s="19">
        <f t="shared" si="52"/>
        <v>693</v>
      </c>
      <c r="H877" s="19" t="str">
        <f t="shared" si="53"/>
        <v>90+</v>
      </c>
      <c r="I877" s="19">
        <f t="shared" si="54"/>
        <v>5425.7100000000009</v>
      </c>
      <c r="J877" s="20">
        <f t="shared" si="55"/>
        <v>45323</v>
      </c>
    </row>
    <row r="878" spans="1:10">
      <c r="A878" t="s">
        <v>197</v>
      </c>
      <c r="B878" t="s">
        <v>317</v>
      </c>
      <c r="C878" s="1">
        <v>45949</v>
      </c>
      <c r="D878" s="7">
        <v>45979</v>
      </c>
      <c r="E878">
        <v>62247.94</v>
      </c>
      <c r="F878">
        <v>62247.94</v>
      </c>
      <c r="G878" s="19">
        <f t="shared" si="52"/>
        <v>79</v>
      </c>
      <c r="H878" s="19" t="str">
        <f t="shared" si="53"/>
        <v>61-90</v>
      </c>
      <c r="I878" s="19">
        <f t="shared" si="54"/>
        <v>0</v>
      </c>
      <c r="J878" s="20">
        <f t="shared" si="55"/>
        <v>45931</v>
      </c>
    </row>
    <row r="879" spans="1:10">
      <c r="A879" t="s">
        <v>780</v>
      </c>
      <c r="B879" t="s">
        <v>317</v>
      </c>
      <c r="C879" s="1">
        <v>45441</v>
      </c>
      <c r="D879" s="7">
        <v>45471</v>
      </c>
      <c r="E879">
        <v>110729.87</v>
      </c>
      <c r="F879">
        <v>110729.87</v>
      </c>
      <c r="G879" s="19">
        <f t="shared" si="52"/>
        <v>587</v>
      </c>
      <c r="H879" s="19" t="str">
        <f t="shared" si="53"/>
        <v>90+</v>
      </c>
      <c r="I879" s="19">
        <f t="shared" si="54"/>
        <v>0</v>
      </c>
      <c r="J879" s="20">
        <f t="shared" si="55"/>
        <v>45413</v>
      </c>
    </row>
    <row r="880" spans="1:10">
      <c r="A880" t="s">
        <v>1097</v>
      </c>
      <c r="B880" t="s">
        <v>317</v>
      </c>
      <c r="C880" s="1">
        <v>45764</v>
      </c>
      <c r="D880" s="7">
        <v>45794</v>
      </c>
      <c r="E880">
        <v>164589.49</v>
      </c>
      <c r="F880">
        <v>164589.49</v>
      </c>
      <c r="G880" s="19">
        <f t="shared" si="52"/>
        <v>264</v>
      </c>
      <c r="H880" s="19" t="str">
        <f t="shared" si="53"/>
        <v>90+</v>
      </c>
      <c r="I880" s="19">
        <f t="shared" si="54"/>
        <v>0</v>
      </c>
      <c r="J880" s="20">
        <f t="shared" si="55"/>
        <v>45748</v>
      </c>
    </row>
    <row r="881" spans="1:10">
      <c r="A881" t="s">
        <v>1230</v>
      </c>
      <c r="B881" t="s">
        <v>317</v>
      </c>
      <c r="C881" s="1">
        <v>45965</v>
      </c>
      <c r="D881" s="7">
        <v>45995</v>
      </c>
      <c r="E881">
        <v>112248.15</v>
      </c>
      <c r="F881">
        <v>112248.15</v>
      </c>
      <c r="G881" s="19">
        <f t="shared" si="52"/>
        <v>63</v>
      </c>
      <c r="H881" s="19" t="str">
        <f t="shared" si="53"/>
        <v>61-90</v>
      </c>
      <c r="I881" s="19">
        <f t="shared" si="54"/>
        <v>0</v>
      </c>
      <c r="J881" s="20">
        <f t="shared" si="55"/>
        <v>45962</v>
      </c>
    </row>
    <row r="882" spans="1:10">
      <c r="A882" t="s">
        <v>1269</v>
      </c>
      <c r="B882" t="s">
        <v>317</v>
      </c>
      <c r="C882" s="1">
        <v>45683</v>
      </c>
      <c r="D882" s="7">
        <v>45713</v>
      </c>
      <c r="E882">
        <v>158720.13</v>
      </c>
      <c r="F882">
        <v>158720.13</v>
      </c>
      <c r="G882" s="19">
        <f t="shared" si="52"/>
        <v>345</v>
      </c>
      <c r="H882" s="19" t="str">
        <f t="shared" si="53"/>
        <v>90+</v>
      </c>
      <c r="I882" s="19">
        <f t="shared" si="54"/>
        <v>0</v>
      </c>
      <c r="J882" s="20">
        <f t="shared" si="55"/>
        <v>45658</v>
      </c>
    </row>
    <row r="883" spans="1:10">
      <c r="A883" t="s">
        <v>1413</v>
      </c>
      <c r="B883" t="s">
        <v>317</v>
      </c>
      <c r="C883" s="1">
        <v>45798</v>
      </c>
      <c r="D883" s="7">
        <v>45828</v>
      </c>
      <c r="E883">
        <v>39484.49</v>
      </c>
      <c r="F883">
        <v>39484.49</v>
      </c>
      <c r="G883" s="19">
        <f t="shared" si="52"/>
        <v>230</v>
      </c>
      <c r="H883" s="19" t="str">
        <f t="shared" si="53"/>
        <v>90+</v>
      </c>
      <c r="I883" s="19">
        <f t="shared" si="54"/>
        <v>0</v>
      </c>
      <c r="J883" s="20">
        <f t="shared" si="55"/>
        <v>45778</v>
      </c>
    </row>
    <row r="884" spans="1:10">
      <c r="A884" t="s">
        <v>1520</v>
      </c>
      <c r="B884" t="s">
        <v>317</v>
      </c>
      <c r="C884" s="1">
        <v>45800</v>
      </c>
      <c r="D884" s="7">
        <v>45830</v>
      </c>
      <c r="E884">
        <v>43726.080000000002</v>
      </c>
      <c r="F884">
        <v>43726.080000000002</v>
      </c>
      <c r="G884" s="19">
        <f t="shared" si="52"/>
        <v>228</v>
      </c>
      <c r="H884" s="19" t="str">
        <f t="shared" si="53"/>
        <v>90+</v>
      </c>
      <c r="I884" s="19">
        <f t="shared" si="54"/>
        <v>0</v>
      </c>
      <c r="J884" s="20">
        <f t="shared" si="55"/>
        <v>45778</v>
      </c>
    </row>
    <row r="885" spans="1:10">
      <c r="A885" t="s">
        <v>1715</v>
      </c>
      <c r="B885" t="s">
        <v>317</v>
      </c>
      <c r="C885" s="1">
        <v>45493</v>
      </c>
      <c r="D885" s="7">
        <v>45523</v>
      </c>
      <c r="E885">
        <v>121849.60000000001</v>
      </c>
      <c r="F885">
        <v>121849.60000000001</v>
      </c>
      <c r="G885" s="19">
        <f t="shared" si="52"/>
        <v>535</v>
      </c>
      <c r="H885" s="19" t="str">
        <f t="shared" si="53"/>
        <v>90+</v>
      </c>
      <c r="I885" s="19">
        <f t="shared" si="54"/>
        <v>0</v>
      </c>
      <c r="J885" s="20">
        <f t="shared" si="55"/>
        <v>45474</v>
      </c>
    </row>
    <row r="886" spans="1:10">
      <c r="A886" t="s">
        <v>1995</v>
      </c>
      <c r="B886" t="s">
        <v>317</v>
      </c>
      <c r="C886" s="1">
        <v>45569</v>
      </c>
      <c r="D886" s="7">
        <v>45599</v>
      </c>
      <c r="E886">
        <v>130191.67999999999</v>
      </c>
      <c r="F886">
        <v>130191.67999999999</v>
      </c>
      <c r="G886" s="19">
        <f t="shared" si="52"/>
        <v>459</v>
      </c>
      <c r="H886" s="19" t="str">
        <f t="shared" si="53"/>
        <v>90+</v>
      </c>
      <c r="I886" s="19">
        <f t="shared" si="54"/>
        <v>0</v>
      </c>
      <c r="J886" s="20">
        <f t="shared" si="55"/>
        <v>45566</v>
      </c>
    </row>
    <row r="887" spans="1:10">
      <c r="A887" t="s">
        <v>2011</v>
      </c>
      <c r="B887" t="s">
        <v>317</v>
      </c>
      <c r="C887" s="1">
        <v>45698</v>
      </c>
      <c r="D887" s="7">
        <v>45728</v>
      </c>
      <c r="E887">
        <v>190246.42</v>
      </c>
      <c r="F887">
        <v>190246.42</v>
      </c>
      <c r="G887" s="19">
        <f t="shared" si="52"/>
        <v>330</v>
      </c>
      <c r="H887" s="19" t="str">
        <f t="shared" si="53"/>
        <v>90+</v>
      </c>
      <c r="I887" s="19">
        <f t="shared" si="54"/>
        <v>0</v>
      </c>
      <c r="J887" s="20">
        <f t="shared" si="55"/>
        <v>45689</v>
      </c>
    </row>
    <row r="888" spans="1:10">
      <c r="A888" t="s">
        <v>2817</v>
      </c>
      <c r="B888" t="s">
        <v>317</v>
      </c>
      <c r="C888" s="1">
        <v>45758</v>
      </c>
      <c r="D888" s="7">
        <v>45788</v>
      </c>
      <c r="E888">
        <v>161406.89000000001</v>
      </c>
      <c r="F888">
        <v>161406.89000000001</v>
      </c>
      <c r="G888" s="19">
        <f t="shared" si="52"/>
        <v>270</v>
      </c>
      <c r="H888" s="19" t="str">
        <f t="shared" si="53"/>
        <v>90+</v>
      </c>
      <c r="I888" s="19">
        <f t="shared" si="54"/>
        <v>0</v>
      </c>
      <c r="J888" s="20">
        <f t="shared" si="55"/>
        <v>45748</v>
      </c>
    </row>
    <row r="889" spans="1:10">
      <c r="A889" t="s">
        <v>2266</v>
      </c>
      <c r="B889" t="s">
        <v>41</v>
      </c>
      <c r="C889" s="1">
        <v>45483</v>
      </c>
      <c r="D889" s="7">
        <v>45513</v>
      </c>
      <c r="E889">
        <v>131798.76</v>
      </c>
      <c r="F889">
        <v>64451.76</v>
      </c>
      <c r="G889" s="19">
        <f t="shared" si="52"/>
        <v>545</v>
      </c>
      <c r="H889" s="19" t="str">
        <f t="shared" si="53"/>
        <v>90+</v>
      </c>
      <c r="I889" s="19">
        <f t="shared" si="54"/>
        <v>67347</v>
      </c>
      <c r="J889" s="20">
        <f t="shared" si="55"/>
        <v>45474</v>
      </c>
    </row>
    <row r="890" spans="1:10">
      <c r="A890" t="s">
        <v>2867</v>
      </c>
      <c r="B890" t="s">
        <v>41</v>
      </c>
      <c r="C890" s="1">
        <v>45667</v>
      </c>
      <c r="D890" s="7">
        <v>45697</v>
      </c>
      <c r="E890">
        <v>18581.54</v>
      </c>
      <c r="F890">
        <v>12579.04</v>
      </c>
      <c r="G890" s="19">
        <f t="shared" si="52"/>
        <v>361</v>
      </c>
      <c r="H890" s="19" t="str">
        <f t="shared" si="53"/>
        <v>90+</v>
      </c>
      <c r="I890" s="19">
        <f t="shared" si="54"/>
        <v>6002.5</v>
      </c>
      <c r="J890" s="20">
        <f t="shared" si="55"/>
        <v>45658</v>
      </c>
    </row>
    <row r="891" spans="1:10">
      <c r="A891" t="s">
        <v>594</v>
      </c>
      <c r="B891" t="s">
        <v>41</v>
      </c>
      <c r="C891" s="1">
        <v>45896</v>
      </c>
      <c r="D891" s="7">
        <v>45926</v>
      </c>
      <c r="E891">
        <v>191768.34</v>
      </c>
      <c r="F891">
        <v>191768.34</v>
      </c>
      <c r="G891" s="19">
        <f t="shared" si="52"/>
        <v>132</v>
      </c>
      <c r="H891" s="19" t="str">
        <f t="shared" si="53"/>
        <v>90+</v>
      </c>
      <c r="I891" s="19">
        <f t="shared" si="54"/>
        <v>0</v>
      </c>
      <c r="J891" s="20">
        <f t="shared" si="55"/>
        <v>45870</v>
      </c>
    </row>
    <row r="892" spans="1:10">
      <c r="A892" t="s">
        <v>823</v>
      </c>
      <c r="B892" t="s">
        <v>41</v>
      </c>
      <c r="C892" s="1">
        <v>45550</v>
      </c>
      <c r="D892" s="7">
        <v>45580</v>
      </c>
      <c r="E892">
        <v>193519.55</v>
      </c>
      <c r="F892">
        <v>193519.55</v>
      </c>
      <c r="G892" s="19">
        <f t="shared" si="52"/>
        <v>478</v>
      </c>
      <c r="H892" s="19" t="str">
        <f t="shared" si="53"/>
        <v>90+</v>
      </c>
      <c r="I892" s="19">
        <f t="shared" si="54"/>
        <v>0</v>
      </c>
      <c r="J892" s="20">
        <f t="shared" si="55"/>
        <v>45536</v>
      </c>
    </row>
    <row r="893" spans="1:10">
      <c r="A893" t="s">
        <v>1241</v>
      </c>
      <c r="B893" t="s">
        <v>41</v>
      </c>
      <c r="C893" s="1">
        <v>45965</v>
      </c>
      <c r="D893" s="7">
        <v>45995</v>
      </c>
      <c r="E893">
        <v>140226.68</v>
      </c>
      <c r="F893">
        <v>140226.68</v>
      </c>
      <c r="G893" s="19">
        <f t="shared" si="52"/>
        <v>63</v>
      </c>
      <c r="H893" s="19" t="str">
        <f t="shared" si="53"/>
        <v>61-90</v>
      </c>
      <c r="I893" s="19">
        <f t="shared" si="54"/>
        <v>0</v>
      </c>
      <c r="J893" s="20">
        <f t="shared" si="55"/>
        <v>45962</v>
      </c>
    </row>
    <row r="894" spans="1:10">
      <c r="A894" t="s">
        <v>1568</v>
      </c>
      <c r="B894" t="s">
        <v>41</v>
      </c>
      <c r="C894" s="1">
        <v>45809</v>
      </c>
      <c r="D894" s="7">
        <v>45839</v>
      </c>
      <c r="E894">
        <v>103721.29</v>
      </c>
      <c r="F894">
        <v>103721.29</v>
      </c>
      <c r="G894" s="19">
        <f t="shared" si="52"/>
        <v>219</v>
      </c>
      <c r="H894" s="19" t="str">
        <f t="shared" si="53"/>
        <v>90+</v>
      </c>
      <c r="I894" s="19">
        <f t="shared" si="54"/>
        <v>0</v>
      </c>
      <c r="J894" s="20">
        <f t="shared" si="55"/>
        <v>45809</v>
      </c>
    </row>
    <row r="895" spans="1:10">
      <c r="A895" t="s">
        <v>1931</v>
      </c>
      <c r="B895" t="s">
        <v>41</v>
      </c>
      <c r="C895" s="1">
        <v>45506</v>
      </c>
      <c r="D895" s="7">
        <v>45536</v>
      </c>
      <c r="E895">
        <v>19796.599999999999</v>
      </c>
      <c r="F895">
        <v>19796.599999999999</v>
      </c>
      <c r="G895" s="19">
        <f t="shared" si="52"/>
        <v>522</v>
      </c>
      <c r="H895" s="19" t="str">
        <f t="shared" si="53"/>
        <v>90+</v>
      </c>
      <c r="I895" s="19">
        <f t="shared" si="54"/>
        <v>0</v>
      </c>
      <c r="J895" s="20">
        <f t="shared" si="55"/>
        <v>45505</v>
      </c>
    </row>
    <row r="896" spans="1:10">
      <c r="A896" t="s">
        <v>2091</v>
      </c>
      <c r="B896" t="s">
        <v>41</v>
      </c>
      <c r="C896" s="1">
        <v>45915</v>
      </c>
      <c r="D896" s="7">
        <v>45945</v>
      </c>
      <c r="E896">
        <v>177910.97</v>
      </c>
      <c r="F896">
        <v>177910.97</v>
      </c>
      <c r="G896" s="19">
        <f t="shared" si="52"/>
        <v>113</v>
      </c>
      <c r="H896" s="19" t="str">
        <f t="shared" si="53"/>
        <v>90+</v>
      </c>
      <c r="I896" s="19">
        <f t="shared" si="54"/>
        <v>0</v>
      </c>
      <c r="J896" s="20">
        <f t="shared" si="55"/>
        <v>45901</v>
      </c>
    </row>
    <row r="897" spans="1:10">
      <c r="A897" t="s">
        <v>2317</v>
      </c>
      <c r="B897" t="s">
        <v>41</v>
      </c>
      <c r="C897" s="1">
        <v>45846</v>
      </c>
      <c r="D897" s="7">
        <v>45876</v>
      </c>
      <c r="E897">
        <v>143032.26</v>
      </c>
      <c r="F897">
        <v>143032.26</v>
      </c>
      <c r="G897" s="19">
        <f t="shared" si="52"/>
        <v>182</v>
      </c>
      <c r="H897" s="19" t="str">
        <f t="shared" si="53"/>
        <v>90+</v>
      </c>
      <c r="I897" s="19">
        <f t="shared" si="54"/>
        <v>0</v>
      </c>
      <c r="J897" s="20">
        <f t="shared" si="55"/>
        <v>45839</v>
      </c>
    </row>
    <row r="898" spans="1:10">
      <c r="A898" t="s">
        <v>2627</v>
      </c>
      <c r="B898" t="s">
        <v>41</v>
      </c>
      <c r="C898" s="1">
        <v>45555</v>
      </c>
      <c r="D898" s="7">
        <v>45585</v>
      </c>
      <c r="E898">
        <v>130485.28</v>
      </c>
      <c r="F898">
        <v>130485.28</v>
      </c>
      <c r="G898" s="19">
        <f t="shared" ref="G898:G961" si="56">DATE(2026, 2, 5)-D898</f>
        <v>473</v>
      </c>
      <c r="H898" s="19" t="str">
        <f t="shared" ref="H898:H961" si="57">_xlfn.IFS(
G898&lt;=30,"0-30",
G898&lt;=60,"31-60",
G898&lt;=90,"61-90",
TRUE,"90+"
)</f>
        <v>90+</v>
      </c>
      <c r="I898" s="19">
        <f t="shared" ref="I898:I961" si="58">E898-F898</f>
        <v>0</v>
      </c>
      <c r="J898" s="20">
        <f t="shared" ref="J898:J961" si="59">DATE(YEAR(C898),MONTH(C898),1)</f>
        <v>45536</v>
      </c>
    </row>
    <row r="899" spans="1:10">
      <c r="A899" t="s">
        <v>2734</v>
      </c>
      <c r="B899" t="s">
        <v>41</v>
      </c>
      <c r="C899" s="1">
        <v>45326</v>
      </c>
      <c r="D899" s="7">
        <v>45356</v>
      </c>
      <c r="E899">
        <v>180395.6</v>
      </c>
      <c r="F899">
        <v>180395.6</v>
      </c>
      <c r="G899" s="19">
        <f t="shared" si="56"/>
        <v>702</v>
      </c>
      <c r="H899" s="19" t="str">
        <f t="shared" si="57"/>
        <v>90+</v>
      </c>
      <c r="I899" s="19">
        <f t="shared" si="58"/>
        <v>0</v>
      </c>
      <c r="J899" s="20">
        <f t="shared" si="59"/>
        <v>45323</v>
      </c>
    </row>
    <row r="900" spans="1:10">
      <c r="A900" t="s">
        <v>2739</v>
      </c>
      <c r="B900" t="s">
        <v>41</v>
      </c>
      <c r="C900" s="1">
        <v>45541</v>
      </c>
      <c r="D900" s="7">
        <v>45571</v>
      </c>
      <c r="E900">
        <v>38728.44</v>
      </c>
      <c r="F900">
        <v>38728.44</v>
      </c>
      <c r="G900" s="19">
        <f t="shared" si="56"/>
        <v>487</v>
      </c>
      <c r="H900" s="19" t="str">
        <f t="shared" si="57"/>
        <v>90+</v>
      </c>
      <c r="I900" s="19">
        <f t="shared" si="58"/>
        <v>0</v>
      </c>
      <c r="J900" s="20">
        <f t="shared" si="59"/>
        <v>45536</v>
      </c>
    </row>
    <row r="901" spans="1:10">
      <c r="A901" t="s">
        <v>2977</v>
      </c>
      <c r="B901" t="s">
        <v>41</v>
      </c>
      <c r="C901" s="1">
        <v>45762</v>
      </c>
      <c r="D901" s="7">
        <v>45792</v>
      </c>
      <c r="E901">
        <v>140368.64000000001</v>
      </c>
      <c r="F901">
        <v>140368.64000000001</v>
      </c>
      <c r="G901" s="19">
        <f t="shared" si="56"/>
        <v>266</v>
      </c>
      <c r="H901" s="19" t="str">
        <f t="shared" si="57"/>
        <v>90+</v>
      </c>
      <c r="I901" s="19">
        <f t="shared" si="58"/>
        <v>0</v>
      </c>
      <c r="J901" s="20">
        <f t="shared" si="59"/>
        <v>45748</v>
      </c>
    </row>
    <row r="902" spans="1:10">
      <c r="A902" t="s">
        <v>3056</v>
      </c>
      <c r="B902" t="s">
        <v>41</v>
      </c>
      <c r="C902" s="1">
        <v>45479</v>
      </c>
      <c r="D902" s="7">
        <v>45509</v>
      </c>
      <c r="E902">
        <v>178432.28</v>
      </c>
      <c r="F902">
        <v>178432.28</v>
      </c>
      <c r="G902" s="19">
        <f t="shared" si="56"/>
        <v>549</v>
      </c>
      <c r="H902" s="19" t="str">
        <f t="shared" si="57"/>
        <v>90+</v>
      </c>
      <c r="I902" s="19">
        <f t="shared" si="58"/>
        <v>0</v>
      </c>
      <c r="J902" s="20">
        <f t="shared" si="59"/>
        <v>45474</v>
      </c>
    </row>
    <row r="903" spans="1:10">
      <c r="A903" t="s">
        <v>3133</v>
      </c>
      <c r="B903" t="s">
        <v>41</v>
      </c>
      <c r="C903" s="1">
        <v>45862</v>
      </c>
      <c r="D903" s="7">
        <v>45892</v>
      </c>
      <c r="E903">
        <v>129492.98</v>
      </c>
      <c r="F903">
        <v>129492.98</v>
      </c>
      <c r="G903" s="19">
        <f t="shared" si="56"/>
        <v>166</v>
      </c>
      <c r="H903" s="19" t="str">
        <f t="shared" si="57"/>
        <v>90+</v>
      </c>
      <c r="I903" s="19">
        <f t="shared" si="58"/>
        <v>0</v>
      </c>
      <c r="J903" s="20">
        <f t="shared" si="59"/>
        <v>45839</v>
      </c>
    </row>
    <row r="904" spans="1:10">
      <c r="A904" t="s">
        <v>685</v>
      </c>
      <c r="B904" t="s">
        <v>385</v>
      </c>
      <c r="C904" s="1">
        <v>45509</v>
      </c>
      <c r="D904" s="7">
        <v>45539</v>
      </c>
      <c r="E904">
        <v>140547.82999999999</v>
      </c>
      <c r="F904">
        <v>123902.38</v>
      </c>
      <c r="G904" s="19">
        <f t="shared" si="56"/>
        <v>519</v>
      </c>
      <c r="H904" s="19" t="str">
        <f t="shared" si="57"/>
        <v>90+</v>
      </c>
      <c r="I904" s="19">
        <f t="shared" si="58"/>
        <v>16645.449999999983</v>
      </c>
      <c r="J904" s="20">
        <f t="shared" si="59"/>
        <v>45505</v>
      </c>
    </row>
    <row r="905" spans="1:10">
      <c r="A905" t="s">
        <v>2170</v>
      </c>
      <c r="B905" t="s">
        <v>385</v>
      </c>
      <c r="C905" s="1">
        <v>45768</v>
      </c>
      <c r="D905" s="7">
        <v>45798</v>
      </c>
      <c r="E905">
        <v>22152.7</v>
      </c>
      <c r="F905">
        <v>16861.89</v>
      </c>
      <c r="G905" s="19">
        <f t="shared" si="56"/>
        <v>260</v>
      </c>
      <c r="H905" s="19" t="str">
        <f t="shared" si="57"/>
        <v>90+</v>
      </c>
      <c r="I905" s="19">
        <f t="shared" si="58"/>
        <v>5290.8100000000013</v>
      </c>
      <c r="J905" s="20">
        <f t="shared" si="59"/>
        <v>45748</v>
      </c>
    </row>
    <row r="906" spans="1:10">
      <c r="A906" t="s">
        <v>323</v>
      </c>
      <c r="B906" t="s">
        <v>385</v>
      </c>
      <c r="C906" s="1">
        <v>45943</v>
      </c>
      <c r="D906" s="7">
        <v>45973</v>
      </c>
      <c r="E906">
        <v>103878.44</v>
      </c>
      <c r="F906">
        <v>103878.44</v>
      </c>
      <c r="G906" s="19">
        <f t="shared" si="56"/>
        <v>85</v>
      </c>
      <c r="H906" s="19" t="str">
        <f t="shared" si="57"/>
        <v>61-90</v>
      </c>
      <c r="I906" s="19">
        <f t="shared" si="58"/>
        <v>0</v>
      </c>
      <c r="J906" s="20">
        <f t="shared" si="59"/>
        <v>45931</v>
      </c>
    </row>
    <row r="907" spans="1:10">
      <c r="A907" t="s">
        <v>456</v>
      </c>
      <c r="B907" t="s">
        <v>385</v>
      </c>
      <c r="C907" s="1">
        <v>45987</v>
      </c>
      <c r="D907" s="7">
        <v>46017</v>
      </c>
      <c r="E907">
        <v>109669.6</v>
      </c>
      <c r="F907">
        <v>109669.6</v>
      </c>
      <c r="G907" s="19">
        <f t="shared" si="56"/>
        <v>41</v>
      </c>
      <c r="H907" s="19" t="str">
        <f t="shared" si="57"/>
        <v>31-60</v>
      </c>
      <c r="I907" s="19">
        <f t="shared" si="58"/>
        <v>0</v>
      </c>
      <c r="J907" s="20">
        <f t="shared" si="59"/>
        <v>45962</v>
      </c>
    </row>
    <row r="908" spans="1:10">
      <c r="A908" t="s">
        <v>1684</v>
      </c>
      <c r="B908" t="s">
        <v>385</v>
      </c>
      <c r="C908" s="1">
        <v>45927</v>
      </c>
      <c r="D908" s="7">
        <v>45957</v>
      </c>
      <c r="E908">
        <v>41309.56</v>
      </c>
      <c r="F908">
        <v>41309.56</v>
      </c>
      <c r="G908" s="19">
        <f t="shared" si="56"/>
        <v>101</v>
      </c>
      <c r="H908" s="19" t="str">
        <f t="shared" si="57"/>
        <v>90+</v>
      </c>
      <c r="I908" s="19">
        <f t="shared" si="58"/>
        <v>0</v>
      </c>
      <c r="J908" s="20">
        <f t="shared" si="59"/>
        <v>45901</v>
      </c>
    </row>
    <row r="909" spans="1:10">
      <c r="A909" t="s">
        <v>1965</v>
      </c>
      <c r="B909" t="s">
        <v>385</v>
      </c>
      <c r="C909" s="1">
        <v>45980</v>
      </c>
      <c r="D909" s="7">
        <v>46010</v>
      </c>
      <c r="E909">
        <v>191893.89</v>
      </c>
      <c r="F909">
        <v>191893.89</v>
      </c>
      <c r="G909" s="19">
        <f t="shared" si="56"/>
        <v>48</v>
      </c>
      <c r="H909" s="19" t="str">
        <f t="shared" si="57"/>
        <v>31-60</v>
      </c>
      <c r="I909" s="19">
        <f t="shared" si="58"/>
        <v>0</v>
      </c>
      <c r="J909" s="20">
        <f t="shared" si="59"/>
        <v>45962</v>
      </c>
    </row>
    <row r="910" spans="1:10">
      <c r="A910" t="s">
        <v>2281</v>
      </c>
      <c r="B910" t="s">
        <v>385</v>
      </c>
      <c r="C910" s="1">
        <v>45569</v>
      </c>
      <c r="D910" s="7">
        <v>45599</v>
      </c>
      <c r="E910">
        <v>67618.490000000005</v>
      </c>
      <c r="F910">
        <v>67618.490000000005</v>
      </c>
      <c r="G910" s="19">
        <f t="shared" si="56"/>
        <v>459</v>
      </c>
      <c r="H910" s="19" t="str">
        <f t="shared" si="57"/>
        <v>90+</v>
      </c>
      <c r="I910" s="19">
        <f t="shared" si="58"/>
        <v>0</v>
      </c>
      <c r="J910" s="20">
        <f t="shared" si="59"/>
        <v>45566</v>
      </c>
    </row>
    <row r="911" spans="1:10">
      <c r="A911" t="s">
        <v>3132</v>
      </c>
      <c r="B911" t="s">
        <v>385</v>
      </c>
      <c r="C911" s="1">
        <v>45420</v>
      </c>
      <c r="D911" s="7">
        <v>45450</v>
      </c>
      <c r="E911">
        <v>39031.53</v>
      </c>
      <c r="F911">
        <v>39031.53</v>
      </c>
      <c r="G911" s="19">
        <f t="shared" si="56"/>
        <v>608</v>
      </c>
      <c r="H911" s="19" t="str">
        <f t="shared" si="57"/>
        <v>90+</v>
      </c>
      <c r="I911" s="19">
        <f t="shared" si="58"/>
        <v>0</v>
      </c>
      <c r="J911" s="20">
        <f t="shared" si="59"/>
        <v>45413</v>
      </c>
    </row>
    <row r="912" spans="1:10">
      <c r="A912" t="s">
        <v>3272</v>
      </c>
      <c r="B912" t="s">
        <v>385</v>
      </c>
      <c r="C912" s="1">
        <v>45407</v>
      </c>
      <c r="D912" s="7">
        <v>45437</v>
      </c>
      <c r="E912">
        <v>127690.67</v>
      </c>
      <c r="F912">
        <v>127690.67</v>
      </c>
      <c r="G912" s="19">
        <f t="shared" si="56"/>
        <v>621</v>
      </c>
      <c r="H912" s="19" t="str">
        <f t="shared" si="57"/>
        <v>90+</v>
      </c>
      <c r="I912" s="19">
        <f t="shared" si="58"/>
        <v>0</v>
      </c>
      <c r="J912" s="20">
        <f t="shared" si="59"/>
        <v>45383</v>
      </c>
    </row>
    <row r="913" spans="1:10">
      <c r="A913" t="s">
        <v>827</v>
      </c>
      <c r="B913" t="s">
        <v>95</v>
      </c>
      <c r="C913" s="1">
        <v>45425</v>
      </c>
      <c r="D913" s="7">
        <v>45455</v>
      </c>
      <c r="E913">
        <v>186167.08</v>
      </c>
      <c r="F913">
        <v>109804.3</v>
      </c>
      <c r="G913" s="19">
        <f t="shared" si="56"/>
        <v>603</v>
      </c>
      <c r="H913" s="19" t="str">
        <f t="shared" si="57"/>
        <v>90+</v>
      </c>
      <c r="I913" s="19">
        <f t="shared" si="58"/>
        <v>76362.779999999984</v>
      </c>
      <c r="J913" s="20">
        <f t="shared" si="59"/>
        <v>45413</v>
      </c>
    </row>
    <row r="914" spans="1:10">
      <c r="A914" t="s">
        <v>3023</v>
      </c>
      <c r="B914" t="s">
        <v>95</v>
      </c>
      <c r="C914" s="1">
        <v>45869</v>
      </c>
      <c r="D914" s="7">
        <v>45899</v>
      </c>
      <c r="E914">
        <v>78176.5</v>
      </c>
      <c r="F914">
        <v>32542.16</v>
      </c>
      <c r="G914" s="19">
        <f t="shared" si="56"/>
        <v>159</v>
      </c>
      <c r="H914" s="19" t="str">
        <f t="shared" si="57"/>
        <v>90+</v>
      </c>
      <c r="I914" s="19">
        <f t="shared" si="58"/>
        <v>45634.34</v>
      </c>
      <c r="J914" s="20">
        <f t="shared" si="59"/>
        <v>45839</v>
      </c>
    </row>
    <row r="915" spans="1:10">
      <c r="A915" t="s">
        <v>132</v>
      </c>
      <c r="B915" t="s">
        <v>95</v>
      </c>
      <c r="C915" s="1">
        <v>45820</v>
      </c>
      <c r="D915" s="7">
        <v>45850</v>
      </c>
      <c r="E915">
        <v>50239.5</v>
      </c>
      <c r="F915">
        <v>50239.5</v>
      </c>
      <c r="G915" s="19">
        <f t="shared" si="56"/>
        <v>208</v>
      </c>
      <c r="H915" s="19" t="str">
        <f t="shared" si="57"/>
        <v>90+</v>
      </c>
      <c r="I915" s="19">
        <f t="shared" si="58"/>
        <v>0</v>
      </c>
      <c r="J915" s="20">
        <f t="shared" si="59"/>
        <v>45809</v>
      </c>
    </row>
    <row r="916" spans="1:10">
      <c r="A916" t="s">
        <v>418</v>
      </c>
      <c r="B916" t="s">
        <v>95</v>
      </c>
      <c r="C916" s="1">
        <v>45791</v>
      </c>
      <c r="D916" s="7">
        <v>45821</v>
      </c>
      <c r="E916">
        <v>175732.05</v>
      </c>
      <c r="F916">
        <v>175732.05</v>
      </c>
      <c r="G916" s="19">
        <f t="shared" si="56"/>
        <v>237</v>
      </c>
      <c r="H916" s="19" t="str">
        <f t="shared" si="57"/>
        <v>90+</v>
      </c>
      <c r="I916" s="19">
        <f t="shared" si="58"/>
        <v>0</v>
      </c>
      <c r="J916" s="20">
        <f t="shared" si="59"/>
        <v>45778</v>
      </c>
    </row>
    <row r="917" spans="1:10">
      <c r="A917" t="s">
        <v>1319</v>
      </c>
      <c r="B917" t="s">
        <v>95</v>
      </c>
      <c r="C917" s="1">
        <v>45504</v>
      </c>
      <c r="D917" s="7">
        <v>45534</v>
      </c>
      <c r="E917">
        <v>178872.78</v>
      </c>
      <c r="F917">
        <v>178872.78</v>
      </c>
      <c r="G917" s="19">
        <f t="shared" si="56"/>
        <v>524</v>
      </c>
      <c r="H917" s="19" t="str">
        <f t="shared" si="57"/>
        <v>90+</v>
      </c>
      <c r="I917" s="19">
        <f t="shared" si="58"/>
        <v>0</v>
      </c>
      <c r="J917" s="20">
        <f t="shared" si="59"/>
        <v>45474</v>
      </c>
    </row>
    <row r="918" spans="1:10">
      <c r="A918" t="s">
        <v>1765</v>
      </c>
      <c r="B918" t="s">
        <v>95</v>
      </c>
      <c r="C918" s="1">
        <v>45390</v>
      </c>
      <c r="D918" s="7">
        <v>45420</v>
      </c>
      <c r="E918">
        <v>148436.94</v>
      </c>
      <c r="F918">
        <v>148436.94</v>
      </c>
      <c r="G918" s="19">
        <f t="shared" si="56"/>
        <v>638</v>
      </c>
      <c r="H918" s="19" t="str">
        <f t="shared" si="57"/>
        <v>90+</v>
      </c>
      <c r="I918" s="19">
        <f t="shared" si="58"/>
        <v>0</v>
      </c>
      <c r="J918" s="20">
        <f t="shared" si="59"/>
        <v>45383</v>
      </c>
    </row>
    <row r="919" spans="1:10">
      <c r="A919" t="s">
        <v>1810</v>
      </c>
      <c r="B919" t="s">
        <v>95</v>
      </c>
      <c r="C919" s="1">
        <v>45926</v>
      </c>
      <c r="D919" s="7">
        <v>45956</v>
      </c>
      <c r="E919">
        <v>184434.82</v>
      </c>
      <c r="F919">
        <v>184434.82</v>
      </c>
      <c r="G919" s="19">
        <f t="shared" si="56"/>
        <v>102</v>
      </c>
      <c r="H919" s="19" t="str">
        <f t="shared" si="57"/>
        <v>90+</v>
      </c>
      <c r="I919" s="19">
        <f t="shared" si="58"/>
        <v>0</v>
      </c>
      <c r="J919" s="20">
        <f t="shared" si="59"/>
        <v>45901</v>
      </c>
    </row>
    <row r="920" spans="1:10">
      <c r="A920" t="s">
        <v>1859</v>
      </c>
      <c r="B920" t="s">
        <v>95</v>
      </c>
      <c r="C920" s="1">
        <v>45362</v>
      </c>
      <c r="D920" s="7">
        <v>45392</v>
      </c>
      <c r="E920">
        <v>10861.8</v>
      </c>
      <c r="F920">
        <v>10861.8</v>
      </c>
      <c r="G920" s="19">
        <f t="shared" si="56"/>
        <v>666</v>
      </c>
      <c r="H920" s="19" t="str">
        <f t="shared" si="57"/>
        <v>90+</v>
      </c>
      <c r="I920" s="19">
        <f t="shared" si="58"/>
        <v>0</v>
      </c>
      <c r="J920" s="20">
        <f t="shared" si="59"/>
        <v>45352</v>
      </c>
    </row>
    <row r="921" spans="1:10">
      <c r="A921" t="s">
        <v>2058</v>
      </c>
      <c r="B921" t="s">
        <v>95</v>
      </c>
      <c r="C921" s="1">
        <v>45480</v>
      </c>
      <c r="D921" s="7">
        <v>45510</v>
      </c>
      <c r="E921">
        <v>14480.4</v>
      </c>
      <c r="F921">
        <v>14480.4</v>
      </c>
      <c r="G921" s="19">
        <f t="shared" si="56"/>
        <v>548</v>
      </c>
      <c r="H921" s="19" t="str">
        <f t="shared" si="57"/>
        <v>90+</v>
      </c>
      <c r="I921" s="19">
        <f t="shared" si="58"/>
        <v>0</v>
      </c>
      <c r="J921" s="20">
        <f t="shared" si="59"/>
        <v>45474</v>
      </c>
    </row>
    <row r="922" spans="1:10">
      <c r="A922" t="s">
        <v>2411</v>
      </c>
      <c r="B922" t="s">
        <v>95</v>
      </c>
      <c r="C922" s="1">
        <v>45993</v>
      </c>
      <c r="D922" s="7">
        <v>46023</v>
      </c>
      <c r="E922">
        <v>142373.1</v>
      </c>
      <c r="F922">
        <v>142373.1</v>
      </c>
      <c r="G922" s="19">
        <f t="shared" si="56"/>
        <v>35</v>
      </c>
      <c r="H922" s="19" t="str">
        <f t="shared" si="57"/>
        <v>31-60</v>
      </c>
      <c r="I922" s="19">
        <f t="shared" si="58"/>
        <v>0</v>
      </c>
      <c r="J922" s="20">
        <f t="shared" si="59"/>
        <v>45992</v>
      </c>
    </row>
    <row r="923" spans="1:10">
      <c r="A923" t="s">
        <v>3172</v>
      </c>
      <c r="B923" t="s">
        <v>95</v>
      </c>
      <c r="C923" s="1">
        <v>45910</v>
      </c>
      <c r="D923" s="7">
        <v>45940</v>
      </c>
      <c r="E923">
        <v>107800.64</v>
      </c>
      <c r="F923">
        <v>107800.64</v>
      </c>
      <c r="G923" s="19">
        <f t="shared" si="56"/>
        <v>118</v>
      </c>
      <c r="H923" s="19" t="str">
        <f t="shared" si="57"/>
        <v>90+</v>
      </c>
      <c r="I923" s="19">
        <f t="shared" si="58"/>
        <v>0</v>
      </c>
      <c r="J923" s="20">
        <f t="shared" si="59"/>
        <v>45901</v>
      </c>
    </row>
    <row r="924" spans="1:10">
      <c r="A924" t="s">
        <v>3237</v>
      </c>
      <c r="B924" t="s">
        <v>95</v>
      </c>
      <c r="C924" s="1">
        <v>45858</v>
      </c>
      <c r="D924" s="7">
        <v>45888</v>
      </c>
      <c r="E924">
        <v>43396.08</v>
      </c>
      <c r="F924">
        <v>43396.08</v>
      </c>
      <c r="G924" s="19">
        <f t="shared" si="56"/>
        <v>170</v>
      </c>
      <c r="H924" s="19" t="str">
        <f t="shared" si="57"/>
        <v>90+</v>
      </c>
      <c r="I924" s="19">
        <f t="shared" si="58"/>
        <v>0</v>
      </c>
      <c r="J924" s="20">
        <f t="shared" si="59"/>
        <v>45839</v>
      </c>
    </row>
    <row r="925" spans="1:10">
      <c r="A925" t="s">
        <v>305</v>
      </c>
      <c r="B925" t="s">
        <v>954</v>
      </c>
      <c r="C925" s="1">
        <v>45578</v>
      </c>
      <c r="D925" s="7">
        <v>45608</v>
      </c>
      <c r="E925">
        <v>144292.87</v>
      </c>
      <c r="F925">
        <v>144292.87</v>
      </c>
      <c r="G925" s="19">
        <f t="shared" si="56"/>
        <v>450</v>
      </c>
      <c r="H925" s="19" t="str">
        <f t="shared" si="57"/>
        <v>90+</v>
      </c>
      <c r="I925" s="19">
        <f t="shared" si="58"/>
        <v>0</v>
      </c>
      <c r="J925" s="20">
        <f t="shared" si="59"/>
        <v>45566</v>
      </c>
    </row>
    <row r="926" spans="1:10">
      <c r="A926" t="s">
        <v>565</v>
      </c>
      <c r="B926" t="s">
        <v>954</v>
      </c>
      <c r="C926" s="1">
        <v>45372</v>
      </c>
      <c r="D926" s="7">
        <v>45402</v>
      </c>
      <c r="E926">
        <v>195402.5</v>
      </c>
      <c r="F926">
        <v>195402.5</v>
      </c>
      <c r="G926" s="19">
        <f t="shared" si="56"/>
        <v>656</v>
      </c>
      <c r="H926" s="19" t="str">
        <f t="shared" si="57"/>
        <v>90+</v>
      </c>
      <c r="I926" s="19">
        <f t="shared" si="58"/>
        <v>0</v>
      </c>
      <c r="J926" s="20">
        <f t="shared" si="59"/>
        <v>45352</v>
      </c>
    </row>
    <row r="927" spans="1:10">
      <c r="A927" t="s">
        <v>1697</v>
      </c>
      <c r="B927" t="s">
        <v>954</v>
      </c>
      <c r="C927" s="1">
        <v>45418</v>
      </c>
      <c r="D927" s="7">
        <v>45448</v>
      </c>
      <c r="E927">
        <v>50882.49</v>
      </c>
      <c r="F927">
        <v>50882.49</v>
      </c>
      <c r="G927" s="19">
        <f t="shared" si="56"/>
        <v>610</v>
      </c>
      <c r="H927" s="19" t="str">
        <f t="shared" si="57"/>
        <v>90+</v>
      </c>
      <c r="I927" s="19">
        <f t="shared" si="58"/>
        <v>0</v>
      </c>
      <c r="J927" s="20">
        <f t="shared" si="59"/>
        <v>45413</v>
      </c>
    </row>
    <row r="928" spans="1:10">
      <c r="A928" t="s">
        <v>2491</v>
      </c>
      <c r="B928" t="s">
        <v>954</v>
      </c>
      <c r="C928" s="1">
        <v>45446</v>
      </c>
      <c r="D928" s="7">
        <v>45476</v>
      </c>
      <c r="E928">
        <v>104394.65</v>
      </c>
      <c r="F928">
        <v>104394.65</v>
      </c>
      <c r="G928" s="19">
        <f t="shared" si="56"/>
        <v>582</v>
      </c>
      <c r="H928" s="19" t="str">
        <f t="shared" si="57"/>
        <v>90+</v>
      </c>
      <c r="I928" s="19">
        <f t="shared" si="58"/>
        <v>0</v>
      </c>
      <c r="J928" s="20">
        <f t="shared" si="59"/>
        <v>45444</v>
      </c>
    </row>
    <row r="929" spans="1:10">
      <c r="A929" t="s">
        <v>2799</v>
      </c>
      <c r="B929" t="s">
        <v>954</v>
      </c>
      <c r="C929" s="1">
        <v>45375</v>
      </c>
      <c r="D929" s="7">
        <v>45405</v>
      </c>
      <c r="E929">
        <v>30523.93</v>
      </c>
      <c r="F929">
        <v>30523.93</v>
      </c>
      <c r="G929" s="19">
        <f t="shared" si="56"/>
        <v>653</v>
      </c>
      <c r="H929" s="19" t="str">
        <f t="shared" si="57"/>
        <v>90+</v>
      </c>
      <c r="I929" s="19">
        <f t="shared" si="58"/>
        <v>0</v>
      </c>
      <c r="J929" s="20">
        <f t="shared" si="59"/>
        <v>45352</v>
      </c>
    </row>
    <row r="930" spans="1:10">
      <c r="A930" t="s">
        <v>3010</v>
      </c>
      <c r="B930" t="s">
        <v>954</v>
      </c>
      <c r="C930" s="1">
        <v>45864</v>
      </c>
      <c r="D930" s="7">
        <v>45894</v>
      </c>
      <c r="E930">
        <v>18821.349999999999</v>
      </c>
      <c r="F930">
        <v>18821.349999999999</v>
      </c>
      <c r="G930" s="19">
        <f t="shared" si="56"/>
        <v>164</v>
      </c>
      <c r="H930" s="19" t="str">
        <f t="shared" si="57"/>
        <v>90+</v>
      </c>
      <c r="I930" s="19">
        <f t="shared" si="58"/>
        <v>0</v>
      </c>
      <c r="J930" s="20">
        <f t="shared" si="59"/>
        <v>45839</v>
      </c>
    </row>
    <row r="931" spans="1:10">
      <c r="A931" t="s">
        <v>3030</v>
      </c>
      <c r="B931" t="s">
        <v>954</v>
      </c>
      <c r="C931" s="1">
        <v>45323</v>
      </c>
      <c r="D931" s="7">
        <v>45353</v>
      </c>
      <c r="E931">
        <v>109561.76</v>
      </c>
      <c r="F931">
        <v>109561.76</v>
      </c>
      <c r="G931" s="19">
        <f t="shared" si="56"/>
        <v>705</v>
      </c>
      <c r="H931" s="19" t="str">
        <f t="shared" si="57"/>
        <v>90+</v>
      </c>
      <c r="I931" s="19">
        <f t="shared" si="58"/>
        <v>0</v>
      </c>
      <c r="J931" s="20">
        <f t="shared" si="59"/>
        <v>45323</v>
      </c>
    </row>
    <row r="932" spans="1:10">
      <c r="A932" t="s">
        <v>3055</v>
      </c>
      <c r="B932" t="s">
        <v>954</v>
      </c>
      <c r="C932" s="1">
        <v>45433</v>
      </c>
      <c r="D932" s="7">
        <v>45463</v>
      </c>
      <c r="E932">
        <v>66106.52</v>
      </c>
      <c r="F932">
        <v>66106.52</v>
      </c>
      <c r="G932" s="19">
        <f t="shared" si="56"/>
        <v>595</v>
      </c>
      <c r="H932" s="19" t="str">
        <f t="shared" si="57"/>
        <v>90+</v>
      </c>
      <c r="I932" s="19">
        <f t="shared" si="58"/>
        <v>0</v>
      </c>
      <c r="J932" s="20">
        <f t="shared" si="59"/>
        <v>45413</v>
      </c>
    </row>
    <row r="933" spans="1:10">
      <c r="A933" t="s">
        <v>3292</v>
      </c>
      <c r="B933" t="s">
        <v>954</v>
      </c>
      <c r="C933" s="1">
        <v>45508</v>
      </c>
      <c r="D933" s="7">
        <v>45538</v>
      </c>
      <c r="E933">
        <v>116826.18</v>
      </c>
      <c r="F933">
        <v>116826.18</v>
      </c>
      <c r="G933" s="19">
        <f t="shared" si="56"/>
        <v>520</v>
      </c>
      <c r="H933" s="19" t="str">
        <f t="shared" si="57"/>
        <v>90+</v>
      </c>
      <c r="I933" s="19">
        <f t="shared" si="58"/>
        <v>0</v>
      </c>
      <c r="J933" s="20">
        <f t="shared" si="59"/>
        <v>45505</v>
      </c>
    </row>
    <row r="934" spans="1:10">
      <c r="A934" t="s">
        <v>2942</v>
      </c>
      <c r="B934" t="s">
        <v>16</v>
      </c>
      <c r="C934" s="1">
        <v>45896</v>
      </c>
      <c r="D934" s="7">
        <v>45926</v>
      </c>
      <c r="E934">
        <v>85561.52</v>
      </c>
      <c r="F934">
        <v>56792.09</v>
      </c>
      <c r="G934" s="19">
        <f t="shared" si="56"/>
        <v>132</v>
      </c>
      <c r="H934" s="19" t="str">
        <f t="shared" si="57"/>
        <v>90+</v>
      </c>
      <c r="I934" s="19">
        <f t="shared" si="58"/>
        <v>28769.430000000008</v>
      </c>
      <c r="J934" s="20">
        <f t="shared" si="59"/>
        <v>45870</v>
      </c>
    </row>
    <row r="935" spans="1:10">
      <c r="A935" t="s">
        <v>2637</v>
      </c>
      <c r="B935" t="s">
        <v>16</v>
      </c>
      <c r="C935" s="1">
        <v>45293</v>
      </c>
      <c r="D935" s="7">
        <v>45323</v>
      </c>
      <c r="E935">
        <v>35693.360000000001</v>
      </c>
      <c r="F935">
        <v>22353.83</v>
      </c>
      <c r="G935" s="19">
        <f t="shared" si="56"/>
        <v>735</v>
      </c>
      <c r="H935" s="19" t="str">
        <f t="shared" si="57"/>
        <v>90+</v>
      </c>
      <c r="I935" s="19">
        <f t="shared" si="58"/>
        <v>13339.529999999999</v>
      </c>
      <c r="J935" s="20">
        <f t="shared" si="59"/>
        <v>45292</v>
      </c>
    </row>
    <row r="936" spans="1:10">
      <c r="A936" t="s">
        <v>86</v>
      </c>
      <c r="B936" t="s">
        <v>16</v>
      </c>
      <c r="C936" s="1">
        <v>45959</v>
      </c>
      <c r="D936" s="7">
        <v>45989</v>
      </c>
      <c r="E936">
        <v>198461.92</v>
      </c>
      <c r="F936">
        <v>198461.92</v>
      </c>
      <c r="G936" s="19">
        <f t="shared" si="56"/>
        <v>69</v>
      </c>
      <c r="H936" s="19" t="str">
        <f t="shared" si="57"/>
        <v>61-90</v>
      </c>
      <c r="I936" s="19">
        <f t="shared" si="58"/>
        <v>0</v>
      </c>
      <c r="J936" s="20">
        <f t="shared" si="59"/>
        <v>45931</v>
      </c>
    </row>
    <row r="937" spans="1:10">
      <c r="A937" t="s">
        <v>468</v>
      </c>
      <c r="B937" t="s">
        <v>16</v>
      </c>
      <c r="C937" s="1">
        <v>45870</v>
      </c>
      <c r="D937" s="7">
        <v>45900</v>
      </c>
      <c r="E937">
        <v>164728.93</v>
      </c>
      <c r="F937">
        <v>164728.93</v>
      </c>
      <c r="G937" s="19">
        <f t="shared" si="56"/>
        <v>158</v>
      </c>
      <c r="H937" s="19" t="str">
        <f t="shared" si="57"/>
        <v>90+</v>
      </c>
      <c r="I937" s="19">
        <f t="shared" si="58"/>
        <v>0</v>
      </c>
      <c r="J937" s="20">
        <f t="shared" si="59"/>
        <v>45870</v>
      </c>
    </row>
    <row r="938" spans="1:10">
      <c r="A938" t="s">
        <v>1551</v>
      </c>
      <c r="B938" t="s">
        <v>16</v>
      </c>
      <c r="C938" s="1">
        <v>45297</v>
      </c>
      <c r="D938" s="7">
        <v>45327</v>
      </c>
      <c r="E938">
        <v>44025.61</v>
      </c>
      <c r="F938">
        <v>44025.61</v>
      </c>
      <c r="G938" s="19">
        <f t="shared" si="56"/>
        <v>731</v>
      </c>
      <c r="H938" s="19" t="str">
        <f t="shared" si="57"/>
        <v>90+</v>
      </c>
      <c r="I938" s="19">
        <f t="shared" si="58"/>
        <v>0</v>
      </c>
      <c r="J938" s="20">
        <f t="shared" si="59"/>
        <v>45292</v>
      </c>
    </row>
    <row r="939" spans="1:10">
      <c r="A939" t="s">
        <v>2313</v>
      </c>
      <c r="B939" t="s">
        <v>16</v>
      </c>
      <c r="C939" s="1">
        <v>45408</v>
      </c>
      <c r="D939" s="7">
        <v>45438</v>
      </c>
      <c r="E939">
        <v>75823.13</v>
      </c>
      <c r="F939">
        <v>75823.13</v>
      </c>
      <c r="G939" s="19">
        <f t="shared" si="56"/>
        <v>620</v>
      </c>
      <c r="H939" s="19" t="str">
        <f t="shared" si="57"/>
        <v>90+</v>
      </c>
      <c r="I939" s="19">
        <f t="shared" si="58"/>
        <v>0</v>
      </c>
      <c r="J939" s="20">
        <f t="shared" si="59"/>
        <v>45383</v>
      </c>
    </row>
    <row r="940" spans="1:10">
      <c r="A940" t="s">
        <v>3057</v>
      </c>
      <c r="B940" t="s">
        <v>16</v>
      </c>
      <c r="C940" s="1">
        <v>45955</v>
      </c>
      <c r="D940" s="7">
        <v>45985</v>
      </c>
      <c r="E940">
        <v>42441.75</v>
      </c>
      <c r="F940">
        <v>42441.75</v>
      </c>
      <c r="G940" s="19">
        <f t="shared" si="56"/>
        <v>73</v>
      </c>
      <c r="H940" s="19" t="str">
        <f t="shared" si="57"/>
        <v>61-90</v>
      </c>
      <c r="I940" s="19">
        <f t="shared" si="58"/>
        <v>0</v>
      </c>
      <c r="J940" s="20">
        <f t="shared" si="59"/>
        <v>45931</v>
      </c>
    </row>
    <row r="941" spans="1:10">
      <c r="A941" t="s">
        <v>3298</v>
      </c>
      <c r="B941" t="s">
        <v>16</v>
      </c>
      <c r="C941" s="1">
        <v>45847</v>
      </c>
      <c r="D941" s="7">
        <v>45877</v>
      </c>
      <c r="E941">
        <v>126028.39</v>
      </c>
      <c r="F941">
        <v>126028.39</v>
      </c>
      <c r="G941" s="19">
        <f t="shared" si="56"/>
        <v>181</v>
      </c>
      <c r="H941" s="19" t="str">
        <f t="shared" si="57"/>
        <v>90+</v>
      </c>
      <c r="I941" s="19">
        <f t="shared" si="58"/>
        <v>0</v>
      </c>
      <c r="J941" s="20">
        <f t="shared" si="59"/>
        <v>45839</v>
      </c>
    </row>
    <row r="942" spans="1:10">
      <c r="A942" t="s">
        <v>2216</v>
      </c>
      <c r="B942" t="s">
        <v>291</v>
      </c>
      <c r="C942" s="1">
        <v>45549</v>
      </c>
      <c r="D942" s="7">
        <v>45579</v>
      </c>
      <c r="E942">
        <v>154189.56</v>
      </c>
      <c r="F942">
        <v>67873.850000000006</v>
      </c>
      <c r="G942" s="19">
        <f t="shared" si="56"/>
        <v>479</v>
      </c>
      <c r="H942" s="19" t="str">
        <f t="shared" si="57"/>
        <v>90+</v>
      </c>
      <c r="I942" s="19">
        <f t="shared" si="58"/>
        <v>86315.709999999992</v>
      </c>
      <c r="J942" s="20">
        <f t="shared" si="59"/>
        <v>45536</v>
      </c>
    </row>
    <row r="943" spans="1:10">
      <c r="A943" t="s">
        <v>1906</v>
      </c>
      <c r="B943" t="s">
        <v>291</v>
      </c>
      <c r="C943" s="1">
        <v>45542</v>
      </c>
      <c r="D943" s="7">
        <v>45572</v>
      </c>
      <c r="E943">
        <v>152103.6</v>
      </c>
      <c r="F943">
        <v>70977.47</v>
      </c>
      <c r="G943" s="19">
        <f t="shared" si="56"/>
        <v>486</v>
      </c>
      <c r="H943" s="19" t="str">
        <f t="shared" si="57"/>
        <v>90+</v>
      </c>
      <c r="I943" s="19">
        <f t="shared" si="58"/>
        <v>81126.13</v>
      </c>
      <c r="J943" s="20">
        <f t="shared" si="59"/>
        <v>45536</v>
      </c>
    </row>
    <row r="944" spans="1:10">
      <c r="A944" t="s">
        <v>1371</v>
      </c>
      <c r="B944" t="s">
        <v>291</v>
      </c>
      <c r="C944" s="1">
        <v>45615</v>
      </c>
      <c r="D944" s="7">
        <v>45645</v>
      </c>
      <c r="E944">
        <v>32841.86</v>
      </c>
      <c r="F944">
        <v>28141.47</v>
      </c>
      <c r="G944" s="19">
        <f t="shared" si="56"/>
        <v>413</v>
      </c>
      <c r="H944" s="19" t="str">
        <f t="shared" si="57"/>
        <v>90+</v>
      </c>
      <c r="I944" s="19">
        <f t="shared" si="58"/>
        <v>4700.3899999999994</v>
      </c>
      <c r="J944" s="20">
        <f t="shared" si="59"/>
        <v>45597</v>
      </c>
    </row>
    <row r="945" spans="1:10">
      <c r="A945" t="s">
        <v>96</v>
      </c>
      <c r="B945" t="s">
        <v>291</v>
      </c>
      <c r="C945" s="1">
        <v>45329</v>
      </c>
      <c r="D945" s="7">
        <v>45359</v>
      </c>
      <c r="E945">
        <v>18880.689999999999</v>
      </c>
      <c r="F945">
        <v>18880.689999999999</v>
      </c>
      <c r="G945" s="19">
        <f t="shared" si="56"/>
        <v>699</v>
      </c>
      <c r="H945" s="19" t="str">
        <f t="shared" si="57"/>
        <v>90+</v>
      </c>
      <c r="I945" s="19">
        <f t="shared" si="58"/>
        <v>0</v>
      </c>
      <c r="J945" s="20">
        <f t="shared" si="59"/>
        <v>45323</v>
      </c>
    </row>
    <row r="946" spans="1:10">
      <c r="A946" t="s">
        <v>343</v>
      </c>
      <c r="B946" t="s">
        <v>291</v>
      </c>
      <c r="C946" s="1">
        <v>45852</v>
      </c>
      <c r="D946" s="7">
        <v>45882</v>
      </c>
      <c r="E946">
        <v>138917.97</v>
      </c>
      <c r="F946">
        <v>138917.97</v>
      </c>
      <c r="G946" s="19">
        <f t="shared" si="56"/>
        <v>176</v>
      </c>
      <c r="H946" s="19" t="str">
        <f t="shared" si="57"/>
        <v>90+</v>
      </c>
      <c r="I946" s="19">
        <f t="shared" si="58"/>
        <v>0</v>
      </c>
      <c r="J946" s="20">
        <f t="shared" si="59"/>
        <v>45839</v>
      </c>
    </row>
    <row r="947" spans="1:10">
      <c r="A947" t="s">
        <v>851</v>
      </c>
      <c r="B947" t="s">
        <v>291</v>
      </c>
      <c r="C947" s="1">
        <v>45944</v>
      </c>
      <c r="D947" s="7">
        <v>45974</v>
      </c>
      <c r="E947">
        <v>60277.61</v>
      </c>
      <c r="F947">
        <v>60277.61</v>
      </c>
      <c r="G947" s="19">
        <f t="shared" si="56"/>
        <v>84</v>
      </c>
      <c r="H947" s="19" t="str">
        <f t="shared" si="57"/>
        <v>61-90</v>
      </c>
      <c r="I947" s="19">
        <f t="shared" si="58"/>
        <v>0</v>
      </c>
      <c r="J947" s="20">
        <f t="shared" si="59"/>
        <v>45931</v>
      </c>
    </row>
    <row r="948" spans="1:10">
      <c r="A948" t="s">
        <v>1631</v>
      </c>
      <c r="B948" t="s">
        <v>291</v>
      </c>
      <c r="C948" s="1">
        <v>45492</v>
      </c>
      <c r="D948" s="7">
        <v>45522</v>
      </c>
      <c r="E948">
        <v>107709.91</v>
      </c>
      <c r="F948">
        <v>107709.91</v>
      </c>
      <c r="G948" s="19">
        <f t="shared" si="56"/>
        <v>536</v>
      </c>
      <c r="H948" s="19" t="str">
        <f t="shared" si="57"/>
        <v>90+</v>
      </c>
      <c r="I948" s="19">
        <f t="shared" si="58"/>
        <v>0</v>
      </c>
      <c r="J948" s="20">
        <f t="shared" si="59"/>
        <v>45474</v>
      </c>
    </row>
    <row r="949" spans="1:10">
      <c r="A949" t="s">
        <v>2399</v>
      </c>
      <c r="B949" t="s">
        <v>291</v>
      </c>
      <c r="C949" s="1">
        <v>45659</v>
      </c>
      <c r="D949" s="7">
        <v>45689</v>
      </c>
      <c r="E949">
        <v>189308.19</v>
      </c>
      <c r="F949">
        <v>189308.19</v>
      </c>
      <c r="G949" s="19">
        <f t="shared" si="56"/>
        <v>369</v>
      </c>
      <c r="H949" s="19" t="str">
        <f t="shared" si="57"/>
        <v>90+</v>
      </c>
      <c r="I949" s="19">
        <f t="shared" si="58"/>
        <v>0</v>
      </c>
      <c r="J949" s="20">
        <f t="shared" si="59"/>
        <v>45658</v>
      </c>
    </row>
    <row r="950" spans="1:10">
      <c r="A950" t="s">
        <v>2407</v>
      </c>
      <c r="B950" t="s">
        <v>291</v>
      </c>
      <c r="C950" s="1">
        <v>45831</v>
      </c>
      <c r="D950" s="7">
        <v>45861</v>
      </c>
      <c r="E950">
        <v>24784.92</v>
      </c>
      <c r="F950">
        <v>24784.92</v>
      </c>
      <c r="G950" s="19">
        <f t="shared" si="56"/>
        <v>197</v>
      </c>
      <c r="H950" s="19" t="str">
        <f t="shared" si="57"/>
        <v>90+</v>
      </c>
      <c r="I950" s="19">
        <f t="shared" si="58"/>
        <v>0</v>
      </c>
      <c r="J950" s="20">
        <f t="shared" si="59"/>
        <v>45809</v>
      </c>
    </row>
    <row r="951" spans="1:10">
      <c r="A951" t="s">
        <v>2810</v>
      </c>
      <c r="B951" t="s">
        <v>291</v>
      </c>
      <c r="C951" s="1">
        <v>45383</v>
      </c>
      <c r="D951" s="7">
        <v>45413</v>
      </c>
      <c r="E951">
        <v>16862.939999999999</v>
      </c>
      <c r="F951">
        <v>16862.939999999999</v>
      </c>
      <c r="G951" s="19">
        <f t="shared" si="56"/>
        <v>645</v>
      </c>
      <c r="H951" s="19" t="str">
        <f t="shared" si="57"/>
        <v>90+</v>
      </c>
      <c r="I951" s="19">
        <f t="shared" si="58"/>
        <v>0</v>
      </c>
      <c r="J951" s="20">
        <f t="shared" si="59"/>
        <v>45383</v>
      </c>
    </row>
    <row r="952" spans="1:10">
      <c r="A952" t="s">
        <v>2478</v>
      </c>
      <c r="B952" t="s">
        <v>158</v>
      </c>
      <c r="C952" s="1">
        <v>45310</v>
      </c>
      <c r="D952" s="7">
        <v>45340</v>
      </c>
      <c r="E952">
        <v>139295.10999999999</v>
      </c>
      <c r="F952">
        <v>63496.83</v>
      </c>
      <c r="G952" s="19">
        <f t="shared" si="56"/>
        <v>718</v>
      </c>
      <c r="H952" s="19" t="str">
        <f t="shared" si="57"/>
        <v>90+</v>
      </c>
      <c r="I952" s="19">
        <f t="shared" si="58"/>
        <v>75798.279999999984</v>
      </c>
      <c r="J952" s="20">
        <f t="shared" si="59"/>
        <v>45292</v>
      </c>
    </row>
    <row r="953" spans="1:10">
      <c r="A953" t="s">
        <v>2657</v>
      </c>
      <c r="B953" t="s">
        <v>158</v>
      </c>
      <c r="C953" s="1">
        <v>45511</v>
      </c>
      <c r="D953" s="7">
        <v>45541</v>
      </c>
      <c r="E953">
        <v>188288.51</v>
      </c>
      <c r="F953">
        <v>166525.57999999999</v>
      </c>
      <c r="G953" s="19">
        <f t="shared" si="56"/>
        <v>517</v>
      </c>
      <c r="H953" s="19" t="str">
        <f t="shared" si="57"/>
        <v>90+</v>
      </c>
      <c r="I953" s="19">
        <f t="shared" si="58"/>
        <v>21762.930000000022</v>
      </c>
      <c r="J953" s="20">
        <f t="shared" si="59"/>
        <v>45505</v>
      </c>
    </row>
    <row r="954" spans="1:10">
      <c r="A954" t="s">
        <v>80</v>
      </c>
      <c r="B954" t="s">
        <v>158</v>
      </c>
      <c r="C954" s="1">
        <v>45746</v>
      </c>
      <c r="D954" s="7">
        <v>45776</v>
      </c>
      <c r="E954">
        <v>119874.91</v>
      </c>
      <c r="F954">
        <v>119874.91</v>
      </c>
      <c r="G954" s="19">
        <f t="shared" si="56"/>
        <v>282</v>
      </c>
      <c r="H954" s="19" t="str">
        <f t="shared" si="57"/>
        <v>90+</v>
      </c>
      <c r="I954" s="19">
        <f t="shared" si="58"/>
        <v>0</v>
      </c>
      <c r="J954" s="20">
        <f t="shared" si="59"/>
        <v>45717</v>
      </c>
    </row>
    <row r="955" spans="1:10">
      <c r="A955" t="s">
        <v>526</v>
      </c>
      <c r="B955" t="s">
        <v>158</v>
      </c>
      <c r="C955" s="1">
        <v>45683</v>
      </c>
      <c r="D955" s="7">
        <v>45713</v>
      </c>
      <c r="E955">
        <v>196902.59</v>
      </c>
      <c r="F955">
        <v>196902.59</v>
      </c>
      <c r="G955" s="19">
        <f t="shared" si="56"/>
        <v>345</v>
      </c>
      <c r="H955" s="19" t="str">
        <f t="shared" si="57"/>
        <v>90+</v>
      </c>
      <c r="I955" s="19">
        <f t="shared" si="58"/>
        <v>0</v>
      </c>
      <c r="J955" s="20">
        <f t="shared" si="59"/>
        <v>45658</v>
      </c>
    </row>
    <row r="956" spans="1:10">
      <c r="A956" t="s">
        <v>711</v>
      </c>
      <c r="B956" t="s">
        <v>158</v>
      </c>
      <c r="C956" s="1">
        <v>45462</v>
      </c>
      <c r="D956" s="7">
        <v>45492</v>
      </c>
      <c r="E956">
        <v>47827.93</v>
      </c>
      <c r="F956">
        <v>47827.93</v>
      </c>
      <c r="G956" s="19">
        <f t="shared" si="56"/>
        <v>566</v>
      </c>
      <c r="H956" s="19" t="str">
        <f t="shared" si="57"/>
        <v>90+</v>
      </c>
      <c r="I956" s="19">
        <f t="shared" si="58"/>
        <v>0</v>
      </c>
      <c r="J956" s="20">
        <f t="shared" si="59"/>
        <v>45444</v>
      </c>
    </row>
    <row r="957" spans="1:10">
      <c r="A957" t="s">
        <v>847</v>
      </c>
      <c r="B957" t="s">
        <v>158</v>
      </c>
      <c r="C957" s="1">
        <v>45989</v>
      </c>
      <c r="D957" s="7">
        <v>46019</v>
      </c>
      <c r="E957">
        <v>123006.13</v>
      </c>
      <c r="F957">
        <v>123006.13</v>
      </c>
      <c r="G957" s="19">
        <f t="shared" si="56"/>
        <v>39</v>
      </c>
      <c r="H957" s="19" t="str">
        <f t="shared" si="57"/>
        <v>31-60</v>
      </c>
      <c r="I957" s="19">
        <f t="shared" si="58"/>
        <v>0</v>
      </c>
      <c r="J957" s="20">
        <f t="shared" si="59"/>
        <v>45962</v>
      </c>
    </row>
    <row r="958" spans="1:10">
      <c r="A958" t="s">
        <v>2560</v>
      </c>
      <c r="B958" t="s">
        <v>158</v>
      </c>
      <c r="C958" s="1">
        <v>45410</v>
      </c>
      <c r="D958" s="7">
        <v>45440</v>
      </c>
      <c r="E958">
        <v>66980.649999999994</v>
      </c>
      <c r="F958">
        <v>66980.649999999994</v>
      </c>
      <c r="G958" s="19">
        <f t="shared" si="56"/>
        <v>618</v>
      </c>
      <c r="H958" s="19" t="str">
        <f t="shared" si="57"/>
        <v>90+</v>
      </c>
      <c r="I958" s="19">
        <f t="shared" si="58"/>
        <v>0</v>
      </c>
      <c r="J958" s="20">
        <f t="shared" si="59"/>
        <v>45383</v>
      </c>
    </row>
    <row r="959" spans="1:10">
      <c r="A959" t="s">
        <v>2697</v>
      </c>
      <c r="B959" t="s">
        <v>158</v>
      </c>
      <c r="C959" s="1">
        <v>45341</v>
      </c>
      <c r="D959" s="7">
        <v>45371</v>
      </c>
      <c r="E959">
        <v>27434.46</v>
      </c>
      <c r="F959">
        <v>27434.46</v>
      </c>
      <c r="G959" s="19">
        <f t="shared" si="56"/>
        <v>687</v>
      </c>
      <c r="H959" s="19" t="str">
        <f t="shared" si="57"/>
        <v>90+</v>
      </c>
      <c r="I959" s="19">
        <f t="shared" si="58"/>
        <v>0</v>
      </c>
      <c r="J959" s="20">
        <f t="shared" si="59"/>
        <v>45323</v>
      </c>
    </row>
    <row r="960" spans="1:10">
      <c r="A960" t="s">
        <v>3015</v>
      </c>
      <c r="B960" t="s">
        <v>158</v>
      </c>
      <c r="C960" s="1">
        <v>45588</v>
      </c>
      <c r="D960" s="7">
        <v>45618</v>
      </c>
      <c r="E960">
        <v>158432.82</v>
      </c>
      <c r="F960">
        <v>158432.82</v>
      </c>
      <c r="G960" s="19">
        <f t="shared" si="56"/>
        <v>440</v>
      </c>
      <c r="H960" s="19" t="str">
        <f t="shared" si="57"/>
        <v>90+</v>
      </c>
      <c r="I960" s="19">
        <f t="shared" si="58"/>
        <v>0</v>
      </c>
      <c r="J960" s="20">
        <f t="shared" si="59"/>
        <v>45566</v>
      </c>
    </row>
    <row r="961" spans="1:10">
      <c r="A961" t="s">
        <v>1456</v>
      </c>
      <c r="B961" t="s">
        <v>190</v>
      </c>
      <c r="C961" s="1">
        <v>45453</v>
      </c>
      <c r="D961" s="7">
        <v>45483</v>
      </c>
      <c r="E961">
        <v>99132.83</v>
      </c>
      <c r="F961">
        <v>30015.45</v>
      </c>
      <c r="G961" s="19">
        <f t="shared" si="56"/>
        <v>575</v>
      </c>
      <c r="H961" s="19" t="str">
        <f t="shared" si="57"/>
        <v>90+</v>
      </c>
      <c r="I961" s="19">
        <f t="shared" si="58"/>
        <v>69117.38</v>
      </c>
      <c r="J961" s="20">
        <f t="shared" si="59"/>
        <v>45444</v>
      </c>
    </row>
    <row r="962" spans="1:10">
      <c r="A962" t="s">
        <v>656</v>
      </c>
      <c r="B962" t="s">
        <v>190</v>
      </c>
      <c r="C962" s="1">
        <v>45576</v>
      </c>
      <c r="D962" s="7">
        <v>45606</v>
      </c>
      <c r="E962">
        <v>107069.04</v>
      </c>
      <c r="F962">
        <v>107069.04</v>
      </c>
      <c r="G962" s="19">
        <f t="shared" ref="G962:G1025" si="60">DATE(2026, 2, 5)-D962</f>
        <v>452</v>
      </c>
      <c r="H962" s="19" t="str">
        <f t="shared" ref="H962:H1025" si="61">_xlfn.IFS(
G962&lt;=30,"0-30",
G962&lt;=60,"31-60",
G962&lt;=90,"61-90",
TRUE,"90+"
)</f>
        <v>90+</v>
      </c>
      <c r="I962" s="19">
        <f t="shared" ref="I962:I1025" si="62">E962-F962</f>
        <v>0</v>
      </c>
      <c r="J962" s="20">
        <f t="shared" ref="J962:J1025" si="63">DATE(YEAR(C962),MONTH(C962),1)</f>
        <v>45566</v>
      </c>
    </row>
    <row r="963" spans="1:10">
      <c r="A963" t="s">
        <v>885</v>
      </c>
      <c r="B963" t="s">
        <v>190</v>
      </c>
      <c r="C963" s="1">
        <v>45474</v>
      </c>
      <c r="D963" s="7">
        <v>45504</v>
      </c>
      <c r="E963">
        <v>178886.57</v>
      </c>
      <c r="F963">
        <v>178886.57</v>
      </c>
      <c r="G963" s="19">
        <f t="shared" si="60"/>
        <v>554</v>
      </c>
      <c r="H963" s="19" t="str">
        <f t="shared" si="61"/>
        <v>90+</v>
      </c>
      <c r="I963" s="19">
        <f t="shared" si="62"/>
        <v>0</v>
      </c>
      <c r="J963" s="20">
        <f t="shared" si="63"/>
        <v>45474</v>
      </c>
    </row>
    <row r="964" spans="1:10">
      <c r="A964" t="s">
        <v>2117</v>
      </c>
      <c r="B964" t="s">
        <v>190</v>
      </c>
      <c r="C964" s="1">
        <v>45941</v>
      </c>
      <c r="D964" s="7">
        <v>45971</v>
      </c>
      <c r="E964">
        <v>40990.449999999997</v>
      </c>
      <c r="F964">
        <v>40990.449999999997</v>
      </c>
      <c r="G964" s="19">
        <f t="shared" si="60"/>
        <v>87</v>
      </c>
      <c r="H964" s="19" t="str">
        <f t="shared" si="61"/>
        <v>61-90</v>
      </c>
      <c r="I964" s="19">
        <f t="shared" si="62"/>
        <v>0</v>
      </c>
      <c r="J964" s="20">
        <f t="shared" si="63"/>
        <v>45931</v>
      </c>
    </row>
    <row r="965" spans="1:10">
      <c r="A965" t="s">
        <v>58</v>
      </c>
      <c r="B965" t="s">
        <v>207</v>
      </c>
      <c r="C965" s="1">
        <v>45964</v>
      </c>
      <c r="D965" s="7">
        <v>45994</v>
      </c>
      <c r="E965">
        <v>81041.37</v>
      </c>
      <c r="F965">
        <v>28065.37</v>
      </c>
      <c r="G965" s="19">
        <f t="shared" si="60"/>
        <v>64</v>
      </c>
      <c r="H965" s="19" t="str">
        <f t="shared" si="61"/>
        <v>61-90</v>
      </c>
      <c r="I965" s="19">
        <f t="shared" si="62"/>
        <v>52976</v>
      </c>
      <c r="J965" s="20">
        <f t="shared" si="63"/>
        <v>45962</v>
      </c>
    </row>
    <row r="966" spans="1:10">
      <c r="A966" t="s">
        <v>3140</v>
      </c>
      <c r="B966" t="s">
        <v>207</v>
      </c>
      <c r="C966" s="1">
        <v>45468</v>
      </c>
      <c r="D966" s="7">
        <v>45498</v>
      </c>
      <c r="E966">
        <v>174174.07999999999</v>
      </c>
      <c r="F966">
        <v>121940.28</v>
      </c>
      <c r="G966" s="19">
        <f t="shared" si="60"/>
        <v>560</v>
      </c>
      <c r="H966" s="19" t="str">
        <f t="shared" si="61"/>
        <v>90+</v>
      </c>
      <c r="I966" s="19">
        <f t="shared" si="62"/>
        <v>52233.799999999988</v>
      </c>
      <c r="J966" s="20">
        <f t="shared" si="63"/>
        <v>45444</v>
      </c>
    </row>
    <row r="967" spans="1:10">
      <c r="A967" t="s">
        <v>1618</v>
      </c>
      <c r="B967" t="s">
        <v>207</v>
      </c>
      <c r="C967" s="1">
        <v>45360</v>
      </c>
      <c r="D967" s="7">
        <v>45390</v>
      </c>
      <c r="E967">
        <v>82492.460000000006</v>
      </c>
      <c r="F967">
        <v>43670.64</v>
      </c>
      <c r="G967" s="19">
        <f t="shared" si="60"/>
        <v>668</v>
      </c>
      <c r="H967" s="19" t="str">
        <f t="shared" si="61"/>
        <v>90+</v>
      </c>
      <c r="I967" s="19">
        <f t="shared" si="62"/>
        <v>38821.820000000007</v>
      </c>
      <c r="J967" s="20">
        <f t="shared" si="63"/>
        <v>45352</v>
      </c>
    </row>
    <row r="968" spans="1:10">
      <c r="A968" t="s">
        <v>705</v>
      </c>
      <c r="B968" t="s">
        <v>207</v>
      </c>
      <c r="C968" s="1">
        <v>45995</v>
      </c>
      <c r="D968" s="7">
        <v>46025</v>
      </c>
      <c r="E968">
        <v>44705.41</v>
      </c>
      <c r="F968">
        <v>35944.71</v>
      </c>
      <c r="G968" s="19">
        <f t="shared" si="60"/>
        <v>33</v>
      </c>
      <c r="H968" s="19" t="str">
        <f t="shared" si="61"/>
        <v>31-60</v>
      </c>
      <c r="I968" s="19">
        <f t="shared" si="62"/>
        <v>8760.7000000000044</v>
      </c>
      <c r="J968" s="20">
        <f t="shared" si="63"/>
        <v>45992</v>
      </c>
    </row>
    <row r="969" spans="1:10">
      <c r="A969" t="s">
        <v>1329</v>
      </c>
      <c r="B969" t="s">
        <v>207</v>
      </c>
      <c r="C969" s="1">
        <v>45352</v>
      </c>
      <c r="D969" s="7">
        <v>45382</v>
      </c>
      <c r="E969">
        <v>62042.73</v>
      </c>
      <c r="F969">
        <v>62042.73</v>
      </c>
      <c r="G969" s="19">
        <f t="shared" si="60"/>
        <v>676</v>
      </c>
      <c r="H969" s="19" t="str">
        <f t="shared" si="61"/>
        <v>90+</v>
      </c>
      <c r="I969" s="19">
        <f t="shared" si="62"/>
        <v>0</v>
      </c>
      <c r="J969" s="20">
        <f t="shared" si="63"/>
        <v>45352</v>
      </c>
    </row>
    <row r="970" spans="1:10">
      <c r="A970" t="s">
        <v>1614</v>
      </c>
      <c r="B970" t="s">
        <v>207</v>
      </c>
      <c r="C970" s="1">
        <v>45952</v>
      </c>
      <c r="D970" s="7">
        <v>45982</v>
      </c>
      <c r="E970">
        <v>50585.17</v>
      </c>
      <c r="F970">
        <v>50585.17</v>
      </c>
      <c r="G970" s="19">
        <f t="shared" si="60"/>
        <v>76</v>
      </c>
      <c r="H970" s="19" t="str">
        <f t="shared" si="61"/>
        <v>61-90</v>
      </c>
      <c r="I970" s="19">
        <f t="shared" si="62"/>
        <v>0</v>
      </c>
      <c r="J970" s="20">
        <f t="shared" si="63"/>
        <v>45931</v>
      </c>
    </row>
    <row r="971" spans="1:10">
      <c r="A971" t="s">
        <v>1737</v>
      </c>
      <c r="B971" t="s">
        <v>207</v>
      </c>
      <c r="C971" s="1">
        <v>45648</v>
      </c>
      <c r="D971" s="7">
        <v>45678</v>
      </c>
      <c r="E971">
        <v>108668.42</v>
      </c>
      <c r="F971">
        <v>108668.42</v>
      </c>
      <c r="G971" s="19">
        <f t="shared" si="60"/>
        <v>380</v>
      </c>
      <c r="H971" s="19" t="str">
        <f t="shared" si="61"/>
        <v>90+</v>
      </c>
      <c r="I971" s="19">
        <f t="shared" si="62"/>
        <v>0</v>
      </c>
      <c r="J971" s="20">
        <f t="shared" si="63"/>
        <v>45627</v>
      </c>
    </row>
    <row r="972" spans="1:10">
      <c r="A972" t="s">
        <v>1814</v>
      </c>
      <c r="B972" t="s">
        <v>207</v>
      </c>
      <c r="C972" s="1">
        <v>45680</v>
      </c>
      <c r="D972" s="7">
        <v>45710</v>
      </c>
      <c r="E972">
        <v>89385.85</v>
      </c>
      <c r="F972">
        <v>89385.85</v>
      </c>
      <c r="G972" s="19">
        <f t="shared" si="60"/>
        <v>348</v>
      </c>
      <c r="H972" s="19" t="str">
        <f t="shared" si="61"/>
        <v>90+</v>
      </c>
      <c r="I972" s="19">
        <f t="shared" si="62"/>
        <v>0</v>
      </c>
      <c r="J972" s="20">
        <f t="shared" si="63"/>
        <v>45658</v>
      </c>
    </row>
    <row r="973" spans="1:10">
      <c r="A973" t="s">
        <v>1999</v>
      </c>
      <c r="B973" t="s">
        <v>207</v>
      </c>
      <c r="C973" s="1">
        <v>45624</v>
      </c>
      <c r="D973" s="7">
        <v>45654</v>
      </c>
      <c r="E973">
        <v>39045.81</v>
      </c>
      <c r="F973">
        <v>39045.81</v>
      </c>
      <c r="G973" s="19">
        <f t="shared" si="60"/>
        <v>404</v>
      </c>
      <c r="H973" s="19" t="str">
        <f t="shared" si="61"/>
        <v>90+</v>
      </c>
      <c r="I973" s="19">
        <f t="shared" si="62"/>
        <v>0</v>
      </c>
      <c r="J973" s="20">
        <f t="shared" si="63"/>
        <v>45597</v>
      </c>
    </row>
    <row r="974" spans="1:10">
      <c r="A974" t="s">
        <v>2001</v>
      </c>
      <c r="B974" t="s">
        <v>207</v>
      </c>
      <c r="C974" s="1">
        <v>45484</v>
      </c>
      <c r="D974" s="7">
        <v>45514</v>
      </c>
      <c r="E974">
        <v>129932.36</v>
      </c>
      <c r="F974">
        <v>129932.36</v>
      </c>
      <c r="G974" s="19">
        <f t="shared" si="60"/>
        <v>544</v>
      </c>
      <c r="H974" s="19" t="str">
        <f t="shared" si="61"/>
        <v>90+</v>
      </c>
      <c r="I974" s="19">
        <f t="shared" si="62"/>
        <v>0</v>
      </c>
      <c r="J974" s="20">
        <f t="shared" si="63"/>
        <v>45474</v>
      </c>
    </row>
    <row r="975" spans="1:10">
      <c r="A975" t="s">
        <v>2433</v>
      </c>
      <c r="B975" t="s">
        <v>207</v>
      </c>
      <c r="C975" s="1">
        <v>45634</v>
      </c>
      <c r="D975" s="7">
        <v>45664</v>
      </c>
      <c r="E975">
        <v>78711.240000000005</v>
      </c>
      <c r="F975">
        <v>78711.240000000005</v>
      </c>
      <c r="G975" s="19">
        <f t="shared" si="60"/>
        <v>394</v>
      </c>
      <c r="H975" s="19" t="str">
        <f t="shared" si="61"/>
        <v>90+</v>
      </c>
      <c r="I975" s="19">
        <f t="shared" si="62"/>
        <v>0</v>
      </c>
      <c r="J975" s="20">
        <f t="shared" si="63"/>
        <v>45627</v>
      </c>
    </row>
    <row r="976" spans="1:10">
      <c r="A976" t="s">
        <v>3139</v>
      </c>
      <c r="B976" t="s">
        <v>207</v>
      </c>
      <c r="C976" s="1">
        <v>46013</v>
      </c>
      <c r="D976" s="7">
        <v>46043</v>
      </c>
      <c r="E976">
        <v>186681.68</v>
      </c>
      <c r="F976">
        <v>186681.68</v>
      </c>
      <c r="G976" s="19">
        <f t="shared" si="60"/>
        <v>15</v>
      </c>
      <c r="H976" s="19" t="str">
        <f t="shared" si="61"/>
        <v>0-30</v>
      </c>
      <c r="I976" s="19">
        <f t="shared" si="62"/>
        <v>0</v>
      </c>
      <c r="J976" s="20">
        <f t="shared" si="63"/>
        <v>45992</v>
      </c>
    </row>
    <row r="977" spans="1:10">
      <c r="A977" t="s">
        <v>861</v>
      </c>
      <c r="B977" t="s">
        <v>117</v>
      </c>
      <c r="C977" s="1">
        <v>45537</v>
      </c>
      <c r="D977" s="7">
        <v>45567</v>
      </c>
      <c r="E977">
        <v>145444.85999999999</v>
      </c>
      <c r="F977">
        <v>82574.009999999995</v>
      </c>
      <c r="G977" s="19">
        <f t="shared" si="60"/>
        <v>491</v>
      </c>
      <c r="H977" s="19" t="str">
        <f t="shared" si="61"/>
        <v>90+</v>
      </c>
      <c r="I977" s="19">
        <f t="shared" si="62"/>
        <v>62870.849999999991</v>
      </c>
      <c r="J977" s="20">
        <f t="shared" si="63"/>
        <v>45536</v>
      </c>
    </row>
    <row r="978" spans="1:10">
      <c r="A978" t="s">
        <v>1685</v>
      </c>
      <c r="B978" t="s">
        <v>117</v>
      </c>
      <c r="C978" s="1">
        <v>45933</v>
      </c>
      <c r="D978" s="7">
        <v>45963</v>
      </c>
      <c r="E978">
        <v>103085.97</v>
      </c>
      <c r="F978">
        <v>47449.73</v>
      </c>
      <c r="G978" s="19">
        <f t="shared" si="60"/>
        <v>95</v>
      </c>
      <c r="H978" s="19" t="str">
        <f t="shared" si="61"/>
        <v>90+</v>
      </c>
      <c r="I978" s="19">
        <f t="shared" si="62"/>
        <v>55636.24</v>
      </c>
      <c r="J978" s="20">
        <f t="shared" si="63"/>
        <v>45931</v>
      </c>
    </row>
    <row r="979" spans="1:10">
      <c r="A979" t="s">
        <v>2770</v>
      </c>
      <c r="B979" t="s">
        <v>117</v>
      </c>
      <c r="C979" s="1">
        <v>45868</v>
      </c>
      <c r="D979" s="7">
        <v>45898</v>
      </c>
      <c r="E979">
        <v>75717.64</v>
      </c>
      <c r="F979">
        <v>46579.1</v>
      </c>
      <c r="G979" s="19">
        <f t="shared" si="60"/>
        <v>160</v>
      </c>
      <c r="H979" s="19" t="str">
        <f t="shared" si="61"/>
        <v>90+</v>
      </c>
      <c r="I979" s="19">
        <f t="shared" si="62"/>
        <v>29138.54</v>
      </c>
      <c r="J979" s="20">
        <f t="shared" si="63"/>
        <v>45839</v>
      </c>
    </row>
    <row r="980" spans="1:10">
      <c r="A980" t="s">
        <v>675</v>
      </c>
      <c r="B980" t="s">
        <v>117</v>
      </c>
      <c r="C980" s="1">
        <v>45594</v>
      </c>
      <c r="D980" s="7">
        <v>45624</v>
      </c>
      <c r="E980">
        <v>99872.39</v>
      </c>
      <c r="F980">
        <v>99872.39</v>
      </c>
      <c r="G980" s="19">
        <f t="shared" si="60"/>
        <v>434</v>
      </c>
      <c r="H980" s="19" t="str">
        <f t="shared" si="61"/>
        <v>90+</v>
      </c>
      <c r="I980" s="19">
        <f t="shared" si="62"/>
        <v>0</v>
      </c>
      <c r="J980" s="20">
        <f t="shared" si="63"/>
        <v>45566</v>
      </c>
    </row>
    <row r="981" spans="1:10">
      <c r="A981" t="s">
        <v>914</v>
      </c>
      <c r="B981" t="s">
        <v>117</v>
      </c>
      <c r="C981" s="1">
        <v>45379</v>
      </c>
      <c r="D981" s="7">
        <v>45409</v>
      </c>
      <c r="E981">
        <v>164525.99</v>
      </c>
      <c r="F981">
        <v>164525.99</v>
      </c>
      <c r="G981" s="19">
        <f t="shared" si="60"/>
        <v>649</v>
      </c>
      <c r="H981" s="19" t="str">
        <f t="shared" si="61"/>
        <v>90+</v>
      </c>
      <c r="I981" s="19">
        <f t="shared" si="62"/>
        <v>0</v>
      </c>
      <c r="J981" s="20">
        <f t="shared" si="63"/>
        <v>45352</v>
      </c>
    </row>
    <row r="982" spans="1:10">
      <c r="A982" t="s">
        <v>956</v>
      </c>
      <c r="B982" t="s">
        <v>117</v>
      </c>
      <c r="C982" s="1">
        <v>45927</v>
      </c>
      <c r="D982" s="7">
        <v>45957</v>
      </c>
      <c r="E982">
        <v>122626.08</v>
      </c>
      <c r="F982">
        <v>122626.08</v>
      </c>
      <c r="G982" s="19">
        <f t="shared" si="60"/>
        <v>101</v>
      </c>
      <c r="H982" s="19" t="str">
        <f t="shared" si="61"/>
        <v>90+</v>
      </c>
      <c r="I982" s="19">
        <f t="shared" si="62"/>
        <v>0</v>
      </c>
      <c r="J982" s="20">
        <f t="shared" si="63"/>
        <v>45901</v>
      </c>
    </row>
    <row r="983" spans="1:10">
      <c r="A983" t="s">
        <v>1076</v>
      </c>
      <c r="B983" t="s">
        <v>117</v>
      </c>
      <c r="C983" s="1">
        <v>45511</v>
      </c>
      <c r="D983" s="7">
        <v>45541</v>
      </c>
      <c r="E983">
        <v>16837.78</v>
      </c>
      <c r="F983">
        <v>16837.78</v>
      </c>
      <c r="G983" s="19">
        <f t="shared" si="60"/>
        <v>517</v>
      </c>
      <c r="H983" s="19" t="str">
        <f t="shared" si="61"/>
        <v>90+</v>
      </c>
      <c r="I983" s="19">
        <f t="shared" si="62"/>
        <v>0</v>
      </c>
      <c r="J983" s="20">
        <f t="shared" si="63"/>
        <v>45505</v>
      </c>
    </row>
    <row r="984" spans="1:10">
      <c r="A984" t="s">
        <v>1285</v>
      </c>
      <c r="B984" t="s">
        <v>117</v>
      </c>
      <c r="C984" s="1">
        <v>45394</v>
      </c>
      <c r="D984" s="7">
        <v>45424</v>
      </c>
      <c r="E984">
        <v>134716.65</v>
      </c>
      <c r="F984">
        <v>134716.65</v>
      </c>
      <c r="G984" s="19">
        <f t="shared" si="60"/>
        <v>634</v>
      </c>
      <c r="H984" s="19" t="str">
        <f t="shared" si="61"/>
        <v>90+</v>
      </c>
      <c r="I984" s="19">
        <f t="shared" si="62"/>
        <v>0</v>
      </c>
      <c r="J984" s="20">
        <f t="shared" si="63"/>
        <v>45383</v>
      </c>
    </row>
    <row r="985" spans="1:10">
      <c r="A985" t="s">
        <v>1968</v>
      </c>
      <c r="B985" t="s">
        <v>117</v>
      </c>
      <c r="C985" s="1">
        <v>45406</v>
      </c>
      <c r="D985" s="7">
        <v>45436</v>
      </c>
      <c r="E985">
        <v>118340.48</v>
      </c>
      <c r="F985">
        <v>118340.48</v>
      </c>
      <c r="G985" s="19">
        <f t="shared" si="60"/>
        <v>622</v>
      </c>
      <c r="H985" s="19" t="str">
        <f t="shared" si="61"/>
        <v>90+</v>
      </c>
      <c r="I985" s="19">
        <f t="shared" si="62"/>
        <v>0</v>
      </c>
      <c r="J985" s="20">
        <f t="shared" si="63"/>
        <v>45383</v>
      </c>
    </row>
    <row r="986" spans="1:10">
      <c r="A986" t="s">
        <v>2801</v>
      </c>
      <c r="B986" t="s">
        <v>117</v>
      </c>
      <c r="C986" s="1">
        <v>45532</v>
      </c>
      <c r="D986" s="7">
        <v>45562</v>
      </c>
      <c r="E986">
        <v>162916.95000000001</v>
      </c>
      <c r="F986">
        <v>162916.95000000001</v>
      </c>
      <c r="G986" s="19">
        <f t="shared" si="60"/>
        <v>496</v>
      </c>
      <c r="H986" s="19" t="str">
        <f t="shared" si="61"/>
        <v>90+</v>
      </c>
      <c r="I986" s="19">
        <f t="shared" si="62"/>
        <v>0</v>
      </c>
      <c r="J986" s="20">
        <f t="shared" si="63"/>
        <v>45505</v>
      </c>
    </row>
    <row r="987" spans="1:10">
      <c r="A987" t="s">
        <v>3019</v>
      </c>
      <c r="B987" t="s">
        <v>117</v>
      </c>
      <c r="C987" s="1">
        <v>45554</v>
      </c>
      <c r="D987" s="7">
        <v>45584</v>
      </c>
      <c r="E987">
        <v>40753.06</v>
      </c>
      <c r="F987">
        <v>40753.06</v>
      </c>
      <c r="G987" s="19">
        <f t="shared" si="60"/>
        <v>474</v>
      </c>
      <c r="H987" s="19" t="str">
        <f t="shared" si="61"/>
        <v>90+</v>
      </c>
      <c r="I987" s="19">
        <f t="shared" si="62"/>
        <v>0</v>
      </c>
      <c r="J987" s="20">
        <f t="shared" si="63"/>
        <v>45536</v>
      </c>
    </row>
    <row r="988" spans="1:10">
      <c r="A988" t="s">
        <v>3084</v>
      </c>
      <c r="B988" t="s">
        <v>117</v>
      </c>
      <c r="C988" s="1">
        <v>45831</v>
      </c>
      <c r="D988" s="7">
        <v>45861</v>
      </c>
      <c r="E988">
        <v>146193.93</v>
      </c>
      <c r="F988">
        <v>146193.93</v>
      </c>
      <c r="G988" s="19">
        <f t="shared" si="60"/>
        <v>197</v>
      </c>
      <c r="H988" s="19" t="str">
        <f t="shared" si="61"/>
        <v>90+</v>
      </c>
      <c r="I988" s="19">
        <f t="shared" si="62"/>
        <v>0</v>
      </c>
      <c r="J988" s="20">
        <f t="shared" si="63"/>
        <v>45809</v>
      </c>
    </row>
    <row r="989" spans="1:10">
      <c r="A989" t="s">
        <v>3027</v>
      </c>
      <c r="B989" t="s">
        <v>161</v>
      </c>
      <c r="C989" s="1">
        <v>45639</v>
      </c>
      <c r="D989" s="7">
        <v>45669</v>
      </c>
      <c r="E989">
        <v>131549.71</v>
      </c>
      <c r="F989">
        <v>88339.35</v>
      </c>
      <c r="G989" s="19">
        <f t="shared" si="60"/>
        <v>389</v>
      </c>
      <c r="H989" s="19" t="str">
        <f t="shared" si="61"/>
        <v>90+</v>
      </c>
      <c r="I989" s="19">
        <f t="shared" si="62"/>
        <v>43210.359999999986</v>
      </c>
      <c r="J989" s="20">
        <f t="shared" si="63"/>
        <v>45627</v>
      </c>
    </row>
    <row r="990" spans="1:10">
      <c r="A990" t="s">
        <v>2588</v>
      </c>
      <c r="B990" t="s">
        <v>161</v>
      </c>
      <c r="C990" s="1">
        <v>45809</v>
      </c>
      <c r="D990" s="7">
        <v>45839</v>
      </c>
      <c r="E990">
        <v>59905.68</v>
      </c>
      <c r="F990">
        <v>20537.16</v>
      </c>
      <c r="G990" s="19">
        <f t="shared" si="60"/>
        <v>219</v>
      </c>
      <c r="H990" s="19" t="str">
        <f t="shared" si="61"/>
        <v>90+</v>
      </c>
      <c r="I990" s="19">
        <f t="shared" si="62"/>
        <v>39368.520000000004</v>
      </c>
      <c r="J990" s="20">
        <f t="shared" si="63"/>
        <v>45809</v>
      </c>
    </row>
    <row r="991" spans="1:10">
      <c r="A991" t="s">
        <v>2706</v>
      </c>
      <c r="B991" t="s">
        <v>161</v>
      </c>
      <c r="C991" s="1">
        <v>45877</v>
      </c>
      <c r="D991" s="7">
        <v>45907</v>
      </c>
      <c r="E991">
        <v>192803.32</v>
      </c>
      <c r="F991">
        <v>158225.25</v>
      </c>
      <c r="G991" s="19">
        <f t="shared" si="60"/>
        <v>151</v>
      </c>
      <c r="H991" s="19" t="str">
        <f t="shared" si="61"/>
        <v>90+</v>
      </c>
      <c r="I991" s="19">
        <f t="shared" si="62"/>
        <v>34578.070000000007</v>
      </c>
      <c r="J991" s="20">
        <f t="shared" si="63"/>
        <v>45870</v>
      </c>
    </row>
    <row r="992" spans="1:10">
      <c r="A992" t="s">
        <v>2061</v>
      </c>
      <c r="B992" t="s">
        <v>161</v>
      </c>
      <c r="C992" s="1">
        <v>45935</v>
      </c>
      <c r="D992" s="7">
        <v>45965</v>
      </c>
      <c r="E992">
        <v>39886.17</v>
      </c>
      <c r="F992">
        <v>13909.34</v>
      </c>
      <c r="G992" s="19">
        <f t="shared" si="60"/>
        <v>93</v>
      </c>
      <c r="H992" s="19" t="str">
        <f t="shared" si="61"/>
        <v>90+</v>
      </c>
      <c r="I992" s="19">
        <f t="shared" si="62"/>
        <v>25976.829999999998</v>
      </c>
      <c r="J992" s="20">
        <f t="shared" si="63"/>
        <v>45931</v>
      </c>
    </row>
    <row r="993" spans="1:10">
      <c r="A993" t="s">
        <v>2349</v>
      </c>
      <c r="B993" t="s">
        <v>161</v>
      </c>
      <c r="C993" s="1">
        <v>45410</v>
      </c>
      <c r="D993" s="7">
        <v>45440</v>
      </c>
      <c r="E993">
        <v>164473.78</v>
      </c>
      <c r="F993">
        <v>147666.38</v>
      </c>
      <c r="G993" s="19">
        <f t="shared" si="60"/>
        <v>618</v>
      </c>
      <c r="H993" s="19" t="str">
        <f t="shared" si="61"/>
        <v>90+</v>
      </c>
      <c r="I993" s="19">
        <f t="shared" si="62"/>
        <v>16807.399999999994</v>
      </c>
      <c r="J993" s="20">
        <f t="shared" si="63"/>
        <v>45383</v>
      </c>
    </row>
    <row r="994" spans="1:10">
      <c r="A994" t="s">
        <v>284</v>
      </c>
      <c r="B994" t="s">
        <v>161</v>
      </c>
      <c r="C994" s="1">
        <v>45365</v>
      </c>
      <c r="D994" s="7">
        <v>45395</v>
      </c>
      <c r="E994">
        <v>16735.78</v>
      </c>
      <c r="F994">
        <v>16735.78</v>
      </c>
      <c r="G994" s="19">
        <f t="shared" si="60"/>
        <v>663</v>
      </c>
      <c r="H994" s="19" t="str">
        <f t="shared" si="61"/>
        <v>90+</v>
      </c>
      <c r="I994" s="19">
        <f t="shared" si="62"/>
        <v>0</v>
      </c>
      <c r="J994" s="20">
        <f t="shared" si="63"/>
        <v>45352</v>
      </c>
    </row>
    <row r="995" spans="1:10">
      <c r="A995" t="s">
        <v>1173</v>
      </c>
      <c r="B995" t="s">
        <v>161</v>
      </c>
      <c r="C995" s="1">
        <v>45493</v>
      </c>
      <c r="D995" s="7">
        <v>45523</v>
      </c>
      <c r="E995">
        <v>189073.62</v>
      </c>
      <c r="F995">
        <v>189073.62</v>
      </c>
      <c r="G995" s="19">
        <f t="shared" si="60"/>
        <v>535</v>
      </c>
      <c r="H995" s="19" t="str">
        <f t="shared" si="61"/>
        <v>90+</v>
      </c>
      <c r="I995" s="19">
        <f t="shared" si="62"/>
        <v>0</v>
      </c>
      <c r="J995" s="20">
        <f t="shared" si="63"/>
        <v>45474</v>
      </c>
    </row>
    <row r="996" spans="1:10">
      <c r="A996" t="s">
        <v>2153</v>
      </c>
      <c r="B996" t="s">
        <v>161</v>
      </c>
      <c r="C996" s="1">
        <v>45909</v>
      </c>
      <c r="D996" s="7">
        <v>45939</v>
      </c>
      <c r="E996">
        <v>133047.5</v>
      </c>
      <c r="F996">
        <v>133047.5</v>
      </c>
      <c r="G996" s="19">
        <f t="shared" si="60"/>
        <v>119</v>
      </c>
      <c r="H996" s="19" t="str">
        <f t="shared" si="61"/>
        <v>90+</v>
      </c>
      <c r="I996" s="19">
        <f t="shared" si="62"/>
        <v>0</v>
      </c>
      <c r="J996" s="20">
        <f t="shared" si="63"/>
        <v>45901</v>
      </c>
    </row>
    <row r="997" spans="1:10">
      <c r="A997" t="s">
        <v>2506</v>
      </c>
      <c r="B997" t="s">
        <v>161</v>
      </c>
      <c r="C997" s="1">
        <v>45425</v>
      </c>
      <c r="D997" s="7">
        <v>45455</v>
      </c>
      <c r="E997">
        <v>14291.66</v>
      </c>
      <c r="F997">
        <v>14291.66</v>
      </c>
      <c r="G997" s="19">
        <f t="shared" si="60"/>
        <v>603</v>
      </c>
      <c r="H997" s="19" t="str">
        <f t="shared" si="61"/>
        <v>90+</v>
      </c>
      <c r="I997" s="19">
        <f t="shared" si="62"/>
        <v>0</v>
      </c>
      <c r="J997" s="20">
        <f t="shared" si="63"/>
        <v>45413</v>
      </c>
    </row>
    <row r="998" spans="1:10">
      <c r="A998" t="s">
        <v>2550</v>
      </c>
      <c r="B998" t="s">
        <v>161</v>
      </c>
      <c r="C998" s="1">
        <v>45869</v>
      </c>
      <c r="D998" s="7">
        <v>45899</v>
      </c>
      <c r="E998">
        <v>158605.9</v>
      </c>
      <c r="F998">
        <v>158605.9</v>
      </c>
      <c r="G998" s="19">
        <f t="shared" si="60"/>
        <v>159</v>
      </c>
      <c r="H998" s="19" t="str">
        <f t="shared" si="61"/>
        <v>90+</v>
      </c>
      <c r="I998" s="19">
        <f t="shared" si="62"/>
        <v>0</v>
      </c>
      <c r="J998" s="20">
        <f t="shared" si="63"/>
        <v>45839</v>
      </c>
    </row>
    <row r="999" spans="1:10">
      <c r="A999" t="s">
        <v>3266</v>
      </c>
      <c r="B999" t="s">
        <v>161</v>
      </c>
      <c r="C999" s="1">
        <v>45363</v>
      </c>
      <c r="D999" s="7">
        <v>45393</v>
      </c>
      <c r="E999">
        <v>55783.25</v>
      </c>
      <c r="F999">
        <v>55783.25</v>
      </c>
      <c r="G999" s="19">
        <f t="shared" si="60"/>
        <v>665</v>
      </c>
      <c r="H999" s="19" t="str">
        <f t="shared" si="61"/>
        <v>90+</v>
      </c>
      <c r="I999" s="19">
        <f t="shared" si="62"/>
        <v>0</v>
      </c>
      <c r="J999" s="20">
        <f t="shared" si="63"/>
        <v>45352</v>
      </c>
    </row>
    <row r="1000" spans="1:10">
      <c r="A1000" t="s">
        <v>550</v>
      </c>
      <c r="B1000" t="s">
        <v>198</v>
      </c>
      <c r="C1000" s="1">
        <v>45540</v>
      </c>
      <c r="D1000" s="7">
        <v>45570</v>
      </c>
      <c r="E1000">
        <v>72733.929999999993</v>
      </c>
      <c r="F1000">
        <v>72733.929999999993</v>
      </c>
      <c r="G1000" s="19">
        <f t="shared" si="60"/>
        <v>488</v>
      </c>
      <c r="H1000" s="19" t="str">
        <f t="shared" si="61"/>
        <v>90+</v>
      </c>
      <c r="I1000" s="19">
        <f t="shared" si="62"/>
        <v>0</v>
      </c>
      <c r="J1000" s="20">
        <f t="shared" si="63"/>
        <v>45536</v>
      </c>
    </row>
    <row r="1001" spans="1:10">
      <c r="A1001" t="s">
        <v>912</v>
      </c>
      <c r="B1001" t="s">
        <v>198</v>
      </c>
      <c r="C1001" s="1">
        <v>45293</v>
      </c>
      <c r="D1001" s="7">
        <v>45323</v>
      </c>
      <c r="E1001">
        <v>25989.67</v>
      </c>
      <c r="F1001">
        <v>25989.67</v>
      </c>
      <c r="G1001" s="19">
        <f t="shared" si="60"/>
        <v>735</v>
      </c>
      <c r="H1001" s="19" t="str">
        <f t="shared" si="61"/>
        <v>90+</v>
      </c>
      <c r="I1001" s="19">
        <f t="shared" si="62"/>
        <v>0</v>
      </c>
      <c r="J1001" s="20">
        <f t="shared" si="63"/>
        <v>45292</v>
      </c>
    </row>
    <row r="1002" spans="1:10">
      <c r="A1002" t="s">
        <v>1120</v>
      </c>
      <c r="B1002" t="s">
        <v>198</v>
      </c>
      <c r="C1002" s="1">
        <v>45894</v>
      </c>
      <c r="D1002" s="7">
        <v>45924</v>
      </c>
      <c r="E1002">
        <v>190727.91</v>
      </c>
      <c r="F1002">
        <v>190727.91</v>
      </c>
      <c r="G1002" s="19">
        <f t="shared" si="60"/>
        <v>134</v>
      </c>
      <c r="H1002" s="19" t="str">
        <f t="shared" si="61"/>
        <v>90+</v>
      </c>
      <c r="I1002" s="19">
        <f t="shared" si="62"/>
        <v>0</v>
      </c>
      <c r="J1002" s="20">
        <f t="shared" si="63"/>
        <v>45870</v>
      </c>
    </row>
    <row r="1003" spans="1:10">
      <c r="A1003" t="s">
        <v>1704</v>
      </c>
      <c r="B1003" t="s">
        <v>198</v>
      </c>
      <c r="C1003" s="1">
        <v>45821</v>
      </c>
      <c r="D1003" s="7">
        <v>45851</v>
      </c>
      <c r="E1003">
        <v>35834.22</v>
      </c>
      <c r="F1003">
        <v>35834.22</v>
      </c>
      <c r="G1003" s="19">
        <f t="shared" si="60"/>
        <v>207</v>
      </c>
      <c r="H1003" s="19" t="str">
        <f t="shared" si="61"/>
        <v>90+</v>
      </c>
      <c r="I1003" s="19">
        <f t="shared" si="62"/>
        <v>0</v>
      </c>
      <c r="J1003" s="20">
        <f t="shared" si="63"/>
        <v>45809</v>
      </c>
    </row>
    <row r="1004" spans="1:10">
      <c r="A1004" t="s">
        <v>2062</v>
      </c>
      <c r="B1004" t="s">
        <v>198</v>
      </c>
      <c r="C1004" s="1">
        <v>45848</v>
      </c>
      <c r="D1004" s="7">
        <v>45878</v>
      </c>
      <c r="E1004">
        <v>31386.99</v>
      </c>
      <c r="F1004">
        <v>31386.99</v>
      </c>
      <c r="G1004" s="19">
        <f t="shared" si="60"/>
        <v>180</v>
      </c>
      <c r="H1004" s="19" t="str">
        <f t="shared" si="61"/>
        <v>90+</v>
      </c>
      <c r="I1004" s="19">
        <f t="shared" si="62"/>
        <v>0</v>
      </c>
      <c r="J1004" s="20">
        <f t="shared" si="63"/>
        <v>45839</v>
      </c>
    </row>
    <row r="1005" spans="1:10">
      <c r="A1005" t="s">
        <v>2291</v>
      </c>
      <c r="B1005" t="s">
        <v>198</v>
      </c>
      <c r="C1005" s="1">
        <v>45932</v>
      </c>
      <c r="D1005" s="7">
        <v>45962</v>
      </c>
      <c r="E1005">
        <v>152717.31</v>
      </c>
      <c r="F1005">
        <v>152717.31</v>
      </c>
      <c r="G1005" s="19">
        <f t="shared" si="60"/>
        <v>96</v>
      </c>
      <c r="H1005" s="19" t="str">
        <f t="shared" si="61"/>
        <v>90+</v>
      </c>
      <c r="I1005" s="19">
        <f t="shared" si="62"/>
        <v>0</v>
      </c>
      <c r="J1005" s="20">
        <f t="shared" si="63"/>
        <v>45931</v>
      </c>
    </row>
    <row r="1006" spans="1:10">
      <c r="A1006" t="s">
        <v>2811</v>
      </c>
      <c r="B1006" t="s">
        <v>198</v>
      </c>
      <c r="C1006" s="1">
        <v>45452</v>
      </c>
      <c r="D1006" s="7">
        <v>45482</v>
      </c>
      <c r="E1006">
        <v>195669.52</v>
      </c>
      <c r="F1006">
        <v>195669.52</v>
      </c>
      <c r="G1006" s="19">
        <f t="shared" si="60"/>
        <v>576</v>
      </c>
      <c r="H1006" s="19" t="str">
        <f t="shared" si="61"/>
        <v>90+</v>
      </c>
      <c r="I1006" s="19">
        <f t="shared" si="62"/>
        <v>0</v>
      </c>
      <c r="J1006" s="20">
        <f t="shared" si="63"/>
        <v>45444</v>
      </c>
    </row>
    <row r="1007" spans="1:10">
      <c r="A1007" t="s">
        <v>648</v>
      </c>
      <c r="B1007" t="s">
        <v>77</v>
      </c>
      <c r="C1007" s="1">
        <v>45833</v>
      </c>
      <c r="D1007" s="7">
        <v>45863</v>
      </c>
      <c r="E1007">
        <v>163853.97</v>
      </c>
      <c r="F1007">
        <v>96485.1</v>
      </c>
      <c r="G1007" s="19">
        <f t="shared" si="60"/>
        <v>195</v>
      </c>
      <c r="H1007" s="19" t="str">
        <f t="shared" si="61"/>
        <v>90+</v>
      </c>
      <c r="I1007" s="19">
        <f t="shared" si="62"/>
        <v>67368.87</v>
      </c>
      <c r="J1007" s="20">
        <f t="shared" si="63"/>
        <v>45809</v>
      </c>
    </row>
    <row r="1008" spans="1:10">
      <c r="A1008" t="s">
        <v>3119</v>
      </c>
      <c r="B1008" t="s">
        <v>77</v>
      </c>
      <c r="C1008" s="1">
        <v>45564</v>
      </c>
      <c r="D1008" s="7">
        <v>45594</v>
      </c>
      <c r="E1008">
        <v>152816.88</v>
      </c>
      <c r="F1008">
        <v>127257.28</v>
      </c>
      <c r="G1008" s="19">
        <f t="shared" si="60"/>
        <v>464</v>
      </c>
      <c r="H1008" s="19" t="str">
        <f t="shared" si="61"/>
        <v>90+</v>
      </c>
      <c r="I1008" s="19">
        <f t="shared" si="62"/>
        <v>25559.600000000006</v>
      </c>
      <c r="J1008" s="20">
        <f t="shared" si="63"/>
        <v>45536</v>
      </c>
    </row>
    <row r="1009" spans="1:10">
      <c r="A1009" t="s">
        <v>1270</v>
      </c>
      <c r="B1009" t="s">
        <v>77</v>
      </c>
      <c r="C1009" s="1">
        <v>45521</v>
      </c>
      <c r="D1009" s="7">
        <v>45551</v>
      </c>
      <c r="E1009">
        <v>39369.480000000003</v>
      </c>
      <c r="F1009">
        <v>39369.480000000003</v>
      </c>
      <c r="G1009" s="19">
        <f t="shared" si="60"/>
        <v>507</v>
      </c>
      <c r="H1009" s="19" t="str">
        <f t="shared" si="61"/>
        <v>90+</v>
      </c>
      <c r="I1009" s="19">
        <f t="shared" si="62"/>
        <v>0</v>
      </c>
      <c r="J1009" s="20">
        <f t="shared" si="63"/>
        <v>45505</v>
      </c>
    </row>
    <row r="1010" spans="1:10">
      <c r="A1010" t="s">
        <v>1672</v>
      </c>
      <c r="B1010" t="s">
        <v>77</v>
      </c>
      <c r="C1010" s="1">
        <v>45319</v>
      </c>
      <c r="D1010" s="7">
        <v>45349</v>
      </c>
      <c r="E1010">
        <v>66002.95</v>
      </c>
      <c r="F1010">
        <v>66002.95</v>
      </c>
      <c r="G1010" s="19">
        <f t="shared" si="60"/>
        <v>709</v>
      </c>
      <c r="H1010" s="19" t="str">
        <f t="shared" si="61"/>
        <v>90+</v>
      </c>
      <c r="I1010" s="19">
        <f t="shared" si="62"/>
        <v>0</v>
      </c>
      <c r="J1010" s="20">
        <f t="shared" si="63"/>
        <v>45292</v>
      </c>
    </row>
    <row r="1011" spans="1:10">
      <c r="A1011" t="s">
        <v>1825</v>
      </c>
      <c r="B1011" t="s">
        <v>77</v>
      </c>
      <c r="C1011" s="1">
        <v>45444</v>
      </c>
      <c r="D1011" s="7">
        <v>45474</v>
      </c>
      <c r="E1011">
        <v>175910.99</v>
      </c>
      <c r="F1011">
        <v>175910.99</v>
      </c>
      <c r="G1011" s="19">
        <f t="shared" si="60"/>
        <v>584</v>
      </c>
      <c r="H1011" s="19" t="str">
        <f t="shared" si="61"/>
        <v>90+</v>
      </c>
      <c r="I1011" s="19">
        <f t="shared" si="62"/>
        <v>0</v>
      </c>
      <c r="J1011" s="20">
        <f t="shared" si="63"/>
        <v>45444</v>
      </c>
    </row>
    <row r="1012" spans="1:10">
      <c r="A1012" t="s">
        <v>2139</v>
      </c>
      <c r="B1012" t="s">
        <v>77</v>
      </c>
      <c r="C1012" s="1">
        <v>45972</v>
      </c>
      <c r="D1012" s="7">
        <v>46002</v>
      </c>
      <c r="E1012">
        <v>113500.68</v>
      </c>
      <c r="F1012">
        <v>113500.68</v>
      </c>
      <c r="G1012" s="19">
        <f t="shared" si="60"/>
        <v>56</v>
      </c>
      <c r="H1012" s="19" t="str">
        <f t="shared" si="61"/>
        <v>31-60</v>
      </c>
      <c r="I1012" s="19">
        <f t="shared" si="62"/>
        <v>0</v>
      </c>
      <c r="J1012" s="20">
        <f t="shared" si="63"/>
        <v>45962</v>
      </c>
    </row>
    <row r="1013" spans="1:10">
      <c r="A1013" t="s">
        <v>2725</v>
      </c>
      <c r="B1013" t="s">
        <v>77</v>
      </c>
      <c r="C1013" s="1">
        <v>45474</v>
      </c>
      <c r="D1013" s="7">
        <v>45504</v>
      </c>
      <c r="E1013">
        <v>32054.69</v>
      </c>
      <c r="F1013">
        <v>32054.69</v>
      </c>
      <c r="G1013" s="19">
        <f t="shared" si="60"/>
        <v>554</v>
      </c>
      <c r="H1013" s="19" t="str">
        <f t="shared" si="61"/>
        <v>90+</v>
      </c>
      <c r="I1013" s="19">
        <f t="shared" si="62"/>
        <v>0</v>
      </c>
      <c r="J1013" s="20">
        <f t="shared" si="63"/>
        <v>45474</v>
      </c>
    </row>
    <row r="1014" spans="1:10">
      <c r="A1014" t="s">
        <v>3156</v>
      </c>
      <c r="B1014" t="s">
        <v>77</v>
      </c>
      <c r="C1014" s="1">
        <v>45943</v>
      </c>
      <c r="D1014" s="7">
        <v>45973</v>
      </c>
      <c r="E1014">
        <v>128185.92</v>
      </c>
      <c r="F1014">
        <v>128185.92</v>
      </c>
      <c r="G1014" s="19">
        <f t="shared" si="60"/>
        <v>85</v>
      </c>
      <c r="H1014" s="19" t="str">
        <f t="shared" si="61"/>
        <v>61-90</v>
      </c>
      <c r="I1014" s="19">
        <f t="shared" si="62"/>
        <v>0</v>
      </c>
      <c r="J1014" s="20">
        <f t="shared" si="63"/>
        <v>45931</v>
      </c>
    </row>
    <row r="1015" spans="1:10">
      <c r="A1015" t="s">
        <v>3210</v>
      </c>
      <c r="B1015" t="s">
        <v>77</v>
      </c>
      <c r="C1015" s="1">
        <v>45734</v>
      </c>
      <c r="D1015" s="7">
        <v>45764</v>
      </c>
      <c r="E1015">
        <v>15298.26</v>
      </c>
      <c r="F1015">
        <v>15298.26</v>
      </c>
      <c r="G1015" s="19">
        <f t="shared" si="60"/>
        <v>294</v>
      </c>
      <c r="H1015" s="19" t="str">
        <f t="shared" si="61"/>
        <v>90+</v>
      </c>
      <c r="I1015" s="19">
        <f t="shared" si="62"/>
        <v>0</v>
      </c>
      <c r="J1015" s="20">
        <f t="shared" si="63"/>
        <v>45717</v>
      </c>
    </row>
    <row r="1016" spans="1:10">
      <c r="A1016" t="s">
        <v>556</v>
      </c>
      <c r="B1016" t="s">
        <v>89</v>
      </c>
      <c r="C1016" s="1">
        <v>45525</v>
      </c>
      <c r="D1016" s="7">
        <v>45555</v>
      </c>
      <c r="E1016">
        <v>199414.02</v>
      </c>
      <c r="F1016">
        <v>96093.71</v>
      </c>
      <c r="G1016" s="19">
        <f t="shared" si="60"/>
        <v>503</v>
      </c>
      <c r="H1016" s="19" t="str">
        <f t="shared" si="61"/>
        <v>90+</v>
      </c>
      <c r="I1016" s="19">
        <f t="shared" si="62"/>
        <v>103320.30999999998</v>
      </c>
      <c r="J1016" s="20">
        <f t="shared" si="63"/>
        <v>45505</v>
      </c>
    </row>
    <row r="1017" spans="1:10">
      <c r="A1017" t="s">
        <v>3243</v>
      </c>
      <c r="B1017" t="s">
        <v>89</v>
      </c>
      <c r="C1017" s="1">
        <v>45858</v>
      </c>
      <c r="D1017" s="7">
        <v>45888</v>
      </c>
      <c r="E1017">
        <v>181362.42</v>
      </c>
      <c r="F1017">
        <v>100924.19</v>
      </c>
      <c r="G1017" s="19">
        <f t="shared" si="60"/>
        <v>170</v>
      </c>
      <c r="H1017" s="19" t="str">
        <f t="shared" si="61"/>
        <v>90+</v>
      </c>
      <c r="I1017" s="19">
        <f t="shared" si="62"/>
        <v>80438.23000000001</v>
      </c>
      <c r="J1017" s="20">
        <f t="shared" si="63"/>
        <v>45839</v>
      </c>
    </row>
    <row r="1018" spans="1:10">
      <c r="A1018" t="s">
        <v>2003</v>
      </c>
      <c r="B1018" t="s">
        <v>89</v>
      </c>
      <c r="C1018" s="1">
        <v>45919</v>
      </c>
      <c r="D1018" s="7">
        <v>45949</v>
      </c>
      <c r="E1018">
        <v>117220.19</v>
      </c>
      <c r="F1018">
        <v>47120.87</v>
      </c>
      <c r="G1018" s="19">
        <f t="shared" si="60"/>
        <v>109</v>
      </c>
      <c r="H1018" s="19" t="str">
        <f t="shared" si="61"/>
        <v>90+</v>
      </c>
      <c r="I1018" s="19">
        <f t="shared" si="62"/>
        <v>70099.320000000007</v>
      </c>
      <c r="J1018" s="20">
        <f t="shared" si="63"/>
        <v>45901</v>
      </c>
    </row>
    <row r="1019" spans="1:10">
      <c r="A1019" t="s">
        <v>3026</v>
      </c>
      <c r="B1019" t="s">
        <v>89</v>
      </c>
      <c r="C1019" s="1">
        <v>45851</v>
      </c>
      <c r="D1019" s="7">
        <v>45881</v>
      </c>
      <c r="E1019">
        <v>144333.07</v>
      </c>
      <c r="F1019">
        <v>101078.22</v>
      </c>
      <c r="G1019" s="19">
        <f t="shared" si="60"/>
        <v>177</v>
      </c>
      <c r="H1019" s="19" t="str">
        <f t="shared" si="61"/>
        <v>90+</v>
      </c>
      <c r="I1019" s="19">
        <f t="shared" si="62"/>
        <v>43254.850000000006</v>
      </c>
      <c r="J1019" s="20">
        <f t="shared" si="63"/>
        <v>45839</v>
      </c>
    </row>
    <row r="1020" spans="1:10">
      <c r="A1020" t="s">
        <v>1250</v>
      </c>
      <c r="B1020" t="s">
        <v>89</v>
      </c>
      <c r="C1020" s="1">
        <v>45717</v>
      </c>
      <c r="D1020" s="7">
        <v>45747</v>
      </c>
      <c r="E1020">
        <v>36414.559999999998</v>
      </c>
      <c r="F1020">
        <v>22516.68</v>
      </c>
      <c r="G1020" s="19">
        <f t="shared" si="60"/>
        <v>311</v>
      </c>
      <c r="H1020" s="19" t="str">
        <f t="shared" si="61"/>
        <v>90+</v>
      </c>
      <c r="I1020" s="19">
        <f t="shared" si="62"/>
        <v>13897.879999999997</v>
      </c>
      <c r="J1020" s="20">
        <f t="shared" si="63"/>
        <v>45717</v>
      </c>
    </row>
    <row r="1021" spans="1:10">
      <c r="A1021" t="s">
        <v>689</v>
      </c>
      <c r="B1021" t="s">
        <v>89</v>
      </c>
      <c r="C1021" s="1">
        <v>45709</v>
      </c>
      <c r="D1021" s="7">
        <v>45739</v>
      </c>
      <c r="E1021">
        <v>163831.49</v>
      </c>
      <c r="F1021">
        <v>163831.49</v>
      </c>
      <c r="G1021" s="19">
        <f t="shared" si="60"/>
        <v>319</v>
      </c>
      <c r="H1021" s="19" t="str">
        <f t="shared" si="61"/>
        <v>90+</v>
      </c>
      <c r="I1021" s="19">
        <f t="shared" si="62"/>
        <v>0</v>
      </c>
      <c r="J1021" s="20">
        <f t="shared" si="63"/>
        <v>45689</v>
      </c>
    </row>
    <row r="1022" spans="1:10">
      <c r="A1022" t="s">
        <v>2704</v>
      </c>
      <c r="B1022" t="s">
        <v>89</v>
      </c>
      <c r="C1022" s="1">
        <v>45896</v>
      </c>
      <c r="D1022" s="7">
        <v>45926</v>
      </c>
      <c r="E1022">
        <v>106373.28</v>
      </c>
      <c r="F1022">
        <v>106373.28</v>
      </c>
      <c r="G1022" s="19">
        <f t="shared" si="60"/>
        <v>132</v>
      </c>
      <c r="H1022" s="19" t="str">
        <f t="shared" si="61"/>
        <v>90+</v>
      </c>
      <c r="I1022" s="19">
        <f t="shared" si="62"/>
        <v>0</v>
      </c>
      <c r="J1022" s="20">
        <f t="shared" si="63"/>
        <v>45870</v>
      </c>
    </row>
    <row r="1023" spans="1:10">
      <c r="A1023" t="s">
        <v>772</v>
      </c>
      <c r="B1023" t="s">
        <v>775</v>
      </c>
      <c r="C1023" s="1">
        <v>45903</v>
      </c>
      <c r="D1023" s="7">
        <v>45933</v>
      </c>
      <c r="E1023">
        <v>62442.92</v>
      </c>
      <c r="F1023">
        <v>25200.400000000001</v>
      </c>
      <c r="G1023" s="19">
        <f t="shared" si="60"/>
        <v>125</v>
      </c>
      <c r="H1023" s="19" t="str">
        <f t="shared" si="61"/>
        <v>90+</v>
      </c>
      <c r="I1023" s="19">
        <f t="shared" si="62"/>
        <v>37242.519999999997</v>
      </c>
      <c r="J1023" s="20">
        <f t="shared" si="63"/>
        <v>45901</v>
      </c>
    </row>
    <row r="1024" spans="1:10">
      <c r="A1024" t="s">
        <v>1015</v>
      </c>
      <c r="B1024" t="s">
        <v>775</v>
      </c>
      <c r="C1024" s="1">
        <v>45770</v>
      </c>
      <c r="D1024" s="7">
        <v>45800</v>
      </c>
      <c r="E1024">
        <v>48279.15</v>
      </c>
      <c r="F1024">
        <v>16859.54</v>
      </c>
      <c r="G1024" s="19">
        <f t="shared" si="60"/>
        <v>258</v>
      </c>
      <c r="H1024" s="19" t="str">
        <f t="shared" si="61"/>
        <v>90+</v>
      </c>
      <c r="I1024" s="19">
        <f t="shared" si="62"/>
        <v>31419.61</v>
      </c>
      <c r="J1024" s="20">
        <f t="shared" si="63"/>
        <v>45748</v>
      </c>
    </row>
    <row r="1025" spans="1:10">
      <c r="A1025" t="s">
        <v>2418</v>
      </c>
      <c r="B1025" t="s">
        <v>775</v>
      </c>
      <c r="C1025" s="1">
        <v>45768</v>
      </c>
      <c r="D1025" s="7">
        <v>45798</v>
      </c>
      <c r="E1025">
        <v>67981.429999999993</v>
      </c>
      <c r="F1025">
        <v>47149.93</v>
      </c>
      <c r="G1025" s="19">
        <f t="shared" si="60"/>
        <v>260</v>
      </c>
      <c r="H1025" s="19" t="str">
        <f t="shared" si="61"/>
        <v>90+</v>
      </c>
      <c r="I1025" s="19">
        <f t="shared" si="62"/>
        <v>20831.499999999993</v>
      </c>
      <c r="J1025" s="20">
        <f t="shared" si="63"/>
        <v>45748</v>
      </c>
    </row>
    <row r="1026" spans="1:10">
      <c r="A1026" t="s">
        <v>1411</v>
      </c>
      <c r="B1026" t="s">
        <v>775</v>
      </c>
      <c r="C1026" s="1">
        <v>45811</v>
      </c>
      <c r="D1026" s="7">
        <v>45841</v>
      </c>
      <c r="E1026">
        <v>119130.64</v>
      </c>
      <c r="F1026">
        <v>102831.67999999999</v>
      </c>
      <c r="G1026" s="19">
        <f t="shared" ref="G1026:G1089" si="64">DATE(2026, 2, 5)-D1026</f>
        <v>217</v>
      </c>
      <c r="H1026" s="19" t="str">
        <f t="shared" ref="H1026:H1089" si="65">_xlfn.IFS(
G1026&lt;=30,"0-30",
G1026&lt;=60,"31-60",
G1026&lt;=90,"61-90",
TRUE,"90+"
)</f>
        <v>90+</v>
      </c>
      <c r="I1026" s="19">
        <f t="shared" ref="I1026:I1089" si="66">E1026-F1026</f>
        <v>16298.960000000006</v>
      </c>
      <c r="J1026" s="20">
        <f t="shared" ref="J1026:J1089" si="67">DATE(YEAR(C1026),MONTH(C1026),1)</f>
        <v>45809</v>
      </c>
    </row>
    <row r="1027" spans="1:10">
      <c r="A1027" t="s">
        <v>537</v>
      </c>
      <c r="B1027" t="s">
        <v>775</v>
      </c>
      <c r="C1027" s="1">
        <v>45301</v>
      </c>
      <c r="D1027" s="7">
        <v>45331</v>
      </c>
      <c r="E1027">
        <v>175556.85</v>
      </c>
      <c r="F1027">
        <v>175556.85</v>
      </c>
      <c r="G1027" s="19">
        <f t="shared" si="64"/>
        <v>727</v>
      </c>
      <c r="H1027" s="19" t="str">
        <f t="shared" si="65"/>
        <v>90+</v>
      </c>
      <c r="I1027" s="19">
        <f t="shared" si="66"/>
        <v>0</v>
      </c>
      <c r="J1027" s="20">
        <f t="shared" si="67"/>
        <v>45292</v>
      </c>
    </row>
    <row r="1028" spans="1:10">
      <c r="A1028" t="s">
        <v>1071</v>
      </c>
      <c r="B1028" t="s">
        <v>775</v>
      </c>
      <c r="C1028" s="1">
        <v>45297</v>
      </c>
      <c r="D1028" s="7">
        <v>45327</v>
      </c>
      <c r="E1028">
        <v>23323.11</v>
      </c>
      <c r="F1028">
        <v>23323.11</v>
      </c>
      <c r="G1028" s="19">
        <f t="shared" si="64"/>
        <v>731</v>
      </c>
      <c r="H1028" s="19" t="str">
        <f t="shared" si="65"/>
        <v>90+</v>
      </c>
      <c r="I1028" s="19">
        <f t="shared" si="66"/>
        <v>0</v>
      </c>
      <c r="J1028" s="20">
        <f t="shared" si="67"/>
        <v>45292</v>
      </c>
    </row>
    <row r="1029" spans="1:10">
      <c r="A1029" t="s">
        <v>1634</v>
      </c>
      <c r="B1029" t="s">
        <v>775</v>
      </c>
      <c r="C1029" s="1">
        <v>45608</v>
      </c>
      <c r="D1029" s="7">
        <v>45638</v>
      </c>
      <c r="E1029">
        <v>47880.23</v>
      </c>
      <c r="F1029">
        <v>47880.23</v>
      </c>
      <c r="G1029" s="19">
        <f t="shared" si="64"/>
        <v>420</v>
      </c>
      <c r="H1029" s="19" t="str">
        <f t="shared" si="65"/>
        <v>90+</v>
      </c>
      <c r="I1029" s="19">
        <f t="shared" si="66"/>
        <v>0</v>
      </c>
      <c r="J1029" s="20">
        <f t="shared" si="67"/>
        <v>45597</v>
      </c>
    </row>
    <row r="1030" spans="1:10">
      <c r="A1030" t="s">
        <v>2141</v>
      </c>
      <c r="B1030" t="s">
        <v>775</v>
      </c>
      <c r="C1030" s="1">
        <v>45903</v>
      </c>
      <c r="D1030" s="7">
        <v>45933</v>
      </c>
      <c r="E1030">
        <v>135491.01</v>
      </c>
      <c r="F1030">
        <v>135491.01</v>
      </c>
      <c r="G1030" s="19">
        <f t="shared" si="64"/>
        <v>125</v>
      </c>
      <c r="H1030" s="19" t="str">
        <f t="shared" si="65"/>
        <v>90+</v>
      </c>
      <c r="I1030" s="19">
        <f t="shared" si="66"/>
        <v>0</v>
      </c>
      <c r="J1030" s="20">
        <f t="shared" si="67"/>
        <v>45901</v>
      </c>
    </row>
    <row r="1031" spans="1:10">
      <c r="A1031" t="s">
        <v>3047</v>
      </c>
      <c r="B1031" t="s">
        <v>775</v>
      </c>
      <c r="C1031" s="1">
        <v>45372</v>
      </c>
      <c r="D1031" s="7">
        <v>45402</v>
      </c>
      <c r="E1031">
        <v>17696.23</v>
      </c>
      <c r="F1031">
        <v>17696.23</v>
      </c>
      <c r="G1031" s="19">
        <f t="shared" si="64"/>
        <v>656</v>
      </c>
      <c r="H1031" s="19" t="str">
        <f t="shared" si="65"/>
        <v>90+</v>
      </c>
      <c r="I1031" s="19">
        <f t="shared" si="66"/>
        <v>0</v>
      </c>
      <c r="J1031" s="20">
        <f t="shared" si="67"/>
        <v>45352</v>
      </c>
    </row>
    <row r="1032" spans="1:10">
      <c r="A1032" t="s">
        <v>3305</v>
      </c>
      <c r="B1032" t="s">
        <v>775</v>
      </c>
      <c r="C1032" s="1">
        <v>45614</v>
      </c>
      <c r="D1032" s="7">
        <v>45644</v>
      </c>
      <c r="E1032">
        <v>191326.96</v>
      </c>
      <c r="F1032">
        <v>191326.96</v>
      </c>
      <c r="G1032" s="19">
        <f t="shared" si="64"/>
        <v>414</v>
      </c>
      <c r="H1032" s="19" t="str">
        <f t="shared" si="65"/>
        <v>90+</v>
      </c>
      <c r="I1032" s="19">
        <f t="shared" si="66"/>
        <v>0</v>
      </c>
      <c r="J1032" s="20">
        <f t="shared" si="67"/>
        <v>45597</v>
      </c>
    </row>
    <row r="1033" spans="1:10">
      <c r="A1033" t="s">
        <v>2678</v>
      </c>
      <c r="B1033" t="s">
        <v>268</v>
      </c>
      <c r="C1033" s="1">
        <v>45690</v>
      </c>
      <c r="D1033" s="7">
        <v>45720</v>
      </c>
      <c r="E1033">
        <v>56285.57</v>
      </c>
      <c r="F1033">
        <v>17424.669999999998</v>
      </c>
      <c r="G1033" s="19">
        <f t="shared" si="64"/>
        <v>338</v>
      </c>
      <c r="H1033" s="19" t="str">
        <f t="shared" si="65"/>
        <v>90+</v>
      </c>
      <c r="I1033" s="19">
        <f t="shared" si="66"/>
        <v>38860.9</v>
      </c>
      <c r="J1033" s="20">
        <f t="shared" si="67"/>
        <v>45689</v>
      </c>
    </row>
    <row r="1034" spans="1:10">
      <c r="A1034" t="s">
        <v>2103</v>
      </c>
      <c r="B1034" t="s">
        <v>268</v>
      </c>
      <c r="C1034" s="1">
        <v>45869</v>
      </c>
      <c r="D1034" s="7">
        <v>45899</v>
      </c>
      <c r="E1034">
        <v>134835.97</v>
      </c>
      <c r="F1034">
        <v>112619.43</v>
      </c>
      <c r="G1034" s="19">
        <f t="shared" si="64"/>
        <v>159</v>
      </c>
      <c r="H1034" s="19" t="str">
        <f t="shared" si="65"/>
        <v>90+</v>
      </c>
      <c r="I1034" s="19">
        <f t="shared" si="66"/>
        <v>22216.540000000008</v>
      </c>
      <c r="J1034" s="20">
        <f t="shared" si="67"/>
        <v>45839</v>
      </c>
    </row>
    <row r="1035" spans="1:10">
      <c r="A1035" t="s">
        <v>669</v>
      </c>
      <c r="B1035" t="s">
        <v>268</v>
      </c>
      <c r="C1035" s="1">
        <v>45753</v>
      </c>
      <c r="D1035" s="7">
        <v>45783</v>
      </c>
      <c r="E1035">
        <v>30563.07</v>
      </c>
      <c r="F1035">
        <v>30563.07</v>
      </c>
      <c r="G1035" s="19">
        <f t="shared" si="64"/>
        <v>275</v>
      </c>
      <c r="H1035" s="19" t="str">
        <f t="shared" si="65"/>
        <v>90+</v>
      </c>
      <c r="I1035" s="19">
        <f t="shared" si="66"/>
        <v>0</v>
      </c>
      <c r="J1035" s="20">
        <f t="shared" si="67"/>
        <v>45748</v>
      </c>
    </row>
    <row r="1036" spans="1:10">
      <c r="A1036" t="s">
        <v>1276</v>
      </c>
      <c r="B1036" t="s">
        <v>268</v>
      </c>
      <c r="C1036" s="1">
        <v>45792</v>
      </c>
      <c r="D1036" s="7">
        <v>45822</v>
      </c>
      <c r="E1036">
        <v>130238.51</v>
      </c>
      <c r="F1036">
        <v>130238.51</v>
      </c>
      <c r="G1036" s="19">
        <f t="shared" si="64"/>
        <v>236</v>
      </c>
      <c r="H1036" s="19" t="str">
        <f t="shared" si="65"/>
        <v>90+</v>
      </c>
      <c r="I1036" s="19">
        <f t="shared" si="66"/>
        <v>0</v>
      </c>
      <c r="J1036" s="20">
        <f t="shared" si="67"/>
        <v>45778</v>
      </c>
    </row>
    <row r="1037" spans="1:10">
      <c r="A1037" t="s">
        <v>1340</v>
      </c>
      <c r="B1037" t="s">
        <v>268</v>
      </c>
      <c r="C1037" s="1">
        <v>45314</v>
      </c>
      <c r="D1037" s="7">
        <v>45344</v>
      </c>
      <c r="E1037">
        <v>28486.42</v>
      </c>
      <c r="F1037">
        <v>28486.42</v>
      </c>
      <c r="G1037" s="19">
        <f t="shared" si="64"/>
        <v>714</v>
      </c>
      <c r="H1037" s="19" t="str">
        <f t="shared" si="65"/>
        <v>90+</v>
      </c>
      <c r="I1037" s="19">
        <f t="shared" si="66"/>
        <v>0</v>
      </c>
      <c r="J1037" s="20">
        <f t="shared" si="67"/>
        <v>45292</v>
      </c>
    </row>
    <row r="1038" spans="1:10">
      <c r="A1038" t="s">
        <v>1432</v>
      </c>
      <c r="B1038" t="s">
        <v>268</v>
      </c>
      <c r="C1038" s="1">
        <v>45670</v>
      </c>
      <c r="D1038" s="7">
        <v>45700</v>
      </c>
      <c r="E1038">
        <v>115239.03999999999</v>
      </c>
      <c r="F1038">
        <v>115239.03999999999</v>
      </c>
      <c r="G1038" s="19">
        <f t="shared" si="64"/>
        <v>358</v>
      </c>
      <c r="H1038" s="19" t="str">
        <f t="shared" si="65"/>
        <v>90+</v>
      </c>
      <c r="I1038" s="19">
        <f t="shared" si="66"/>
        <v>0</v>
      </c>
      <c r="J1038" s="20">
        <f t="shared" si="67"/>
        <v>45658</v>
      </c>
    </row>
    <row r="1039" spans="1:10">
      <c r="A1039" t="s">
        <v>2856</v>
      </c>
      <c r="B1039" t="s">
        <v>268</v>
      </c>
      <c r="C1039" s="1">
        <v>46019</v>
      </c>
      <c r="D1039" s="7">
        <v>46049</v>
      </c>
      <c r="E1039">
        <v>76229.5</v>
      </c>
      <c r="F1039">
        <v>76229.5</v>
      </c>
      <c r="G1039" s="19">
        <f t="shared" si="64"/>
        <v>9</v>
      </c>
      <c r="H1039" s="19" t="str">
        <f t="shared" si="65"/>
        <v>0-30</v>
      </c>
      <c r="I1039" s="19">
        <f t="shared" si="66"/>
        <v>0</v>
      </c>
      <c r="J1039" s="20">
        <f t="shared" si="67"/>
        <v>45992</v>
      </c>
    </row>
    <row r="1040" spans="1:10">
      <c r="A1040" t="s">
        <v>3104</v>
      </c>
      <c r="B1040" t="s">
        <v>268</v>
      </c>
      <c r="C1040" s="1">
        <v>45378</v>
      </c>
      <c r="D1040" s="7">
        <v>45408</v>
      </c>
      <c r="E1040">
        <v>128255.8</v>
      </c>
      <c r="F1040">
        <v>128255.8</v>
      </c>
      <c r="G1040" s="19">
        <f t="shared" si="64"/>
        <v>650</v>
      </c>
      <c r="H1040" s="19" t="str">
        <f t="shared" si="65"/>
        <v>90+</v>
      </c>
      <c r="I1040" s="19">
        <f t="shared" si="66"/>
        <v>0</v>
      </c>
      <c r="J1040" s="20">
        <f t="shared" si="67"/>
        <v>45352</v>
      </c>
    </row>
    <row r="1041" spans="1:10">
      <c r="A1041" t="s">
        <v>2868</v>
      </c>
      <c r="B1041" t="s">
        <v>273</v>
      </c>
      <c r="C1041" s="1">
        <v>45819</v>
      </c>
      <c r="D1041" s="7">
        <v>45849</v>
      </c>
      <c r="E1041">
        <v>165537.28</v>
      </c>
      <c r="F1041">
        <v>93880.24</v>
      </c>
      <c r="G1041" s="19">
        <f t="shared" si="64"/>
        <v>209</v>
      </c>
      <c r="H1041" s="19" t="str">
        <f t="shared" si="65"/>
        <v>90+</v>
      </c>
      <c r="I1041" s="19">
        <f t="shared" si="66"/>
        <v>71657.039999999994</v>
      </c>
      <c r="J1041" s="20">
        <f t="shared" si="67"/>
        <v>45809</v>
      </c>
    </row>
    <row r="1042" spans="1:10">
      <c r="A1042" t="s">
        <v>2012</v>
      </c>
      <c r="B1042" t="s">
        <v>273</v>
      </c>
      <c r="C1042" s="1">
        <v>45992</v>
      </c>
      <c r="D1042" s="7">
        <v>46022</v>
      </c>
      <c r="E1042">
        <v>89992.02</v>
      </c>
      <c r="F1042">
        <v>57958.12</v>
      </c>
      <c r="G1042" s="19">
        <f t="shared" si="64"/>
        <v>36</v>
      </c>
      <c r="H1042" s="19" t="str">
        <f t="shared" si="65"/>
        <v>31-60</v>
      </c>
      <c r="I1042" s="19">
        <f t="shared" si="66"/>
        <v>32033.9</v>
      </c>
      <c r="J1042" s="20">
        <f t="shared" si="67"/>
        <v>45992</v>
      </c>
    </row>
    <row r="1043" spans="1:10">
      <c r="A1043" t="s">
        <v>2472</v>
      </c>
      <c r="B1043" t="s">
        <v>273</v>
      </c>
      <c r="C1043" s="1">
        <v>45930</v>
      </c>
      <c r="D1043" s="7">
        <v>45960</v>
      </c>
      <c r="E1043">
        <v>49543.24</v>
      </c>
      <c r="F1043">
        <v>32552.35</v>
      </c>
      <c r="G1043" s="19">
        <f t="shared" si="64"/>
        <v>98</v>
      </c>
      <c r="H1043" s="19" t="str">
        <f t="shared" si="65"/>
        <v>90+</v>
      </c>
      <c r="I1043" s="19">
        <f t="shared" si="66"/>
        <v>16990.89</v>
      </c>
      <c r="J1043" s="20">
        <f t="shared" si="67"/>
        <v>45901</v>
      </c>
    </row>
    <row r="1044" spans="1:10">
      <c r="A1044" t="s">
        <v>492</v>
      </c>
      <c r="B1044" t="s">
        <v>273</v>
      </c>
      <c r="C1044" s="1">
        <v>45444</v>
      </c>
      <c r="D1044" s="7">
        <v>45474</v>
      </c>
      <c r="E1044">
        <v>18448.939999999999</v>
      </c>
      <c r="F1044">
        <v>18448.939999999999</v>
      </c>
      <c r="G1044" s="19">
        <f t="shared" si="64"/>
        <v>584</v>
      </c>
      <c r="H1044" s="19" t="str">
        <f t="shared" si="65"/>
        <v>90+</v>
      </c>
      <c r="I1044" s="19">
        <f t="shared" si="66"/>
        <v>0</v>
      </c>
      <c r="J1044" s="20">
        <f t="shared" si="67"/>
        <v>45444</v>
      </c>
    </row>
    <row r="1045" spans="1:10">
      <c r="A1045" t="s">
        <v>746</v>
      </c>
      <c r="B1045" t="s">
        <v>273</v>
      </c>
      <c r="C1045" s="1">
        <v>45467</v>
      </c>
      <c r="D1045" s="7">
        <v>45497</v>
      </c>
      <c r="E1045">
        <v>77601.75</v>
      </c>
      <c r="F1045">
        <v>77601.75</v>
      </c>
      <c r="G1045" s="19">
        <f t="shared" si="64"/>
        <v>561</v>
      </c>
      <c r="H1045" s="19" t="str">
        <f t="shared" si="65"/>
        <v>90+</v>
      </c>
      <c r="I1045" s="19">
        <f t="shared" si="66"/>
        <v>0</v>
      </c>
      <c r="J1045" s="20">
        <f t="shared" si="67"/>
        <v>45444</v>
      </c>
    </row>
    <row r="1046" spans="1:10">
      <c r="A1046" t="s">
        <v>1579</v>
      </c>
      <c r="B1046" t="s">
        <v>273</v>
      </c>
      <c r="C1046" s="1">
        <v>45316</v>
      </c>
      <c r="D1046" s="7">
        <v>45346</v>
      </c>
      <c r="E1046">
        <v>23427.200000000001</v>
      </c>
      <c r="F1046">
        <v>23427.200000000001</v>
      </c>
      <c r="G1046" s="19">
        <f t="shared" si="64"/>
        <v>712</v>
      </c>
      <c r="H1046" s="19" t="str">
        <f t="shared" si="65"/>
        <v>90+</v>
      </c>
      <c r="I1046" s="19">
        <f t="shared" si="66"/>
        <v>0</v>
      </c>
      <c r="J1046" s="20">
        <f t="shared" si="67"/>
        <v>45292</v>
      </c>
    </row>
    <row r="1047" spans="1:10">
      <c r="A1047" t="s">
        <v>1633</v>
      </c>
      <c r="B1047" t="s">
        <v>273</v>
      </c>
      <c r="C1047" s="1">
        <v>45593</v>
      </c>
      <c r="D1047" s="7">
        <v>45623</v>
      </c>
      <c r="E1047">
        <v>153273.18</v>
      </c>
      <c r="F1047">
        <v>153273.18</v>
      </c>
      <c r="G1047" s="19">
        <f t="shared" si="64"/>
        <v>435</v>
      </c>
      <c r="H1047" s="19" t="str">
        <f t="shared" si="65"/>
        <v>90+</v>
      </c>
      <c r="I1047" s="19">
        <f t="shared" si="66"/>
        <v>0</v>
      </c>
      <c r="J1047" s="20">
        <f t="shared" si="67"/>
        <v>45566</v>
      </c>
    </row>
    <row r="1048" spans="1:10">
      <c r="A1048" t="s">
        <v>2013</v>
      </c>
      <c r="B1048" t="s">
        <v>273</v>
      </c>
      <c r="C1048" s="1">
        <v>45313</v>
      </c>
      <c r="D1048" s="7">
        <v>45343</v>
      </c>
      <c r="E1048">
        <v>103704.53</v>
      </c>
      <c r="F1048">
        <v>103704.53</v>
      </c>
      <c r="G1048" s="19">
        <f t="shared" si="64"/>
        <v>715</v>
      </c>
      <c r="H1048" s="19" t="str">
        <f t="shared" si="65"/>
        <v>90+</v>
      </c>
      <c r="I1048" s="19">
        <f t="shared" si="66"/>
        <v>0</v>
      </c>
      <c r="J1048" s="20">
        <f t="shared" si="67"/>
        <v>45292</v>
      </c>
    </row>
    <row r="1049" spans="1:10">
      <c r="A1049" t="s">
        <v>2342</v>
      </c>
      <c r="B1049" t="s">
        <v>273</v>
      </c>
      <c r="C1049" s="1">
        <v>45496</v>
      </c>
      <c r="D1049" s="7">
        <v>45526</v>
      </c>
      <c r="E1049">
        <v>179391.47</v>
      </c>
      <c r="F1049">
        <v>179391.47</v>
      </c>
      <c r="G1049" s="19">
        <f t="shared" si="64"/>
        <v>532</v>
      </c>
      <c r="H1049" s="19" t="str">
        <f t="shared" si="65"/>
        <v>90+</v>
      </c>
      <c r="I1049" s="19">
        <f t="shared" si="66"/>
        <v>0</v>
      </c>
      <c r="J1049" s="20">
        <f t="shared" si="67"/>
        <v>45474</v>
      </c>
    </row>
    <row r="1050" spans="1:10">
      <c r="A1050" t="s">
        <v>2621</v>
      </c>
      <c r="B1050" t="s">
        <v>273</v>
      </c>
      <c r="C1050" s="1">
        <v>45472</v>
      </c>
      <c r="D1050" s="7">
        <v>45502</v>
      </c>
      <c r="E1050">
        <v>147329.47</v>
      </c>
      <c r="F1050">
        <v>147329.47</v>
      </c>
      <c r="G1050" s="19">
        <f t="shared" si="64"/>
        <v>556</v>
      </c>
      <c r="H1050" s="19" t="str">
        <f t="shared" si="65"/>
        <v>90+</v>
      </c>
      <c r="I1050" s="19">
        <f t="shared" si="66"/>
        <v>0</v>
      </c>
      <c r="J1050" s="20">
        <f t="shared" si="67"/>
        <v>45444</v>
      </c>
    </row>
    <row r="1051" spans="1:10">
      <c r="A1051" t="s">
        <v>2983</v>
      </c>
      <c r="B1051" t="s">
        <v>273</v>
      </c>
      <c r="C1051" s="1">
        <v>45914</v>
      </c>
      <c r="D1051" s="7">
        <v>45944</v>
      </c>
      <c r="E1051">
        <v>82737.440000000002</v>
      </c>
      <c r="F1051">
        <v>82737.440000000002</v>
      </c>
      <c r="G1051" s="19">
        <f t="shared" si="64"/>
        <v>114</v>
      </c>
      <c r="H1051" s="19" t="str">
        <f t="shared" si="65"/>
        <v>90+</v>
      </c>
      <c r="I1051" s="19">
        <f t="shared" si="66"/>
        <v>0</v>
      </c>
      <c r="J1051" s="20">
        <f t="shared" si="67"/>
        <v>45901</v>
      </c>
    </row>
    <row r="1052" spans="1:10">
      <c r="A1052" t="s">
        <v>3313</v>
      </c>
      <c r="B1052" t="s">
        <v>309</v>
      </c>
      <c r="C1052" s="1">
        <v>45809</v>
      </c>
      <c r="D1052" s="7">
        <v>45839</v>
      </c>
      <c r="E1052">
        <v>106415.53</v>
      </c>
      <c r="F1052">
        <v>81853.539999999994</v>
      </c>
      <c r="G1052" s="19">
        <f t="shared" si="64"/>
        <v>219</v>
      </c>
      <c r="H1052" s="19" t="str">
        <f t="shared" si="65"/>
        <v>90+</v>
      </c>
      <c r="I1052" s="19">
        <f t="shared" si="66"/>
        <v>24561.990000000005</v>
      </c>
      <c r="J1052" s="20">
        <f t="shared" si="67"/>
        <v>45809</v>
      </c>
    </row>
    <row r="1053" spans="1:10">
      <c r="A1053" t="s">
        <v>2981</v>
      </c>
      <c r="B1053" t="s">
        <v>309</v>
      </c>
      <c r="C1053" s="1">
        <v>45571</v>
      </c>
      <c r="D1053" s="7">
        <v>45601</v>
      </c>
      <c r="E1053">
        <v>44246.37</v>
      </c>
      <c r="F1053">
        <v>34429.230000000003</v>
      </c>
      <c r="G1053" s="19">
        <f t="shared" si="64"/>
        <v>457</v>
      </c>
      <c r="H1053" s="19" t="str">
        <f t="shared" si="65"/>
        <v>90+</v>
      </c>
      <c r="I1053" s="19">
        <f t="shared" si="66"/>
        <v>9817.14</v>
      </c>
      <c r="J1053" s="20">
        <f t="shared" si="67"/>
        <v>45566</v>
      </c>
    </row>
    <row r="1054" spans="1:10">
      <c r="A1054" t="s">
        <v>97</v>
      </c>
      <c r="B1054" t="s">
        <v>309</v>
      </c>
      <c r="C1054" s="1">
        <v>45617</v>
      </c>
      <c r="D1054" s="7">
        <v>45647</v>
      </c>
      <c r="E1054">
        <v>152216.67000000001</v>
      </c>
      <c r="F1054">
        <v>152216.67000000001</v>
      </c>
      <c r="G1054" s="19">
        <f t="shared" si="64"/>
        <v>411</v>
      </c>
      <c r="H1054" s="19" t="str">
        <f t="shared" si="65"/>
        <v>90+</v>
      </c>
      <c r="I1054" s="19">
        <f t="shared" si="66"/>
        <v>0</v>
      </c>
      <c r="J1054" s="20">
        <f t="shared" si="67"/>
        <v>45597</v>
      </c>
    </row>
    <row r="1055" spans="1:10">
      <c r="A1055" t="s">
        <v>1172</v>
      </c>
      <c r="B1055" t="s">
        <v>309</v>
      </c>
      <c r="C1055" s="1">
        <v>45809</v>
      </c>
      <c r="D1055" s="7">
        <v>45839</v>
      </c>
      <c r="E1055">
        <v>142766.39000000001</v>
      </c>
      <c r="F1055">
        <v>142766.39000000001</v>
      </c>
      <c r="G1055" s="19">
        <f t="shared" si="64"/>
        <v>219</v>
      </c>
      <c r="H1055" s="19" t="str">
        <f t="shared" si="65"/>
        <v>90+</v>
      </c>
      <c r="I1055" s="19">
        <f t="shared" si="66"/>
        <v>0</v>
      </c>
      <c r="J1055" s="20">
        <f t="shared" si="67"/>
        <v>45809</v>
      </c>
    </row>
    <row r="1056" spans="1:10">
      <c r="A1056" t="s">
        <v>1178</v>
      </c>
      <c r="B1056" t="s">
        <v>309</v>
      </c>
      <c r="C1056" s="1">
        <v>45540</v>
      </c>
      <c r="D1056" s="7">
        <v>45570</v>
      </c>
      <c r="E1056">
        <v>52834.879999999997</v>
      </c>
      <c r="F1056">
        <v>52834.879999999997</v>
      </c>
      <c r="G1056" s="19">
        <f t="shared" si="64"/>
        <v>488</v>
      </c>
      <c r="H1056" s="19" t="str">
        <f t="shared" si="65"/>
        <v>90+</v>
      </c>
      <c r="I1056" s="19">
        <f t="shared" si="66"/>
        <v>0</v>
      </c>
      <c r="J1056" s="20">
        <f t="shared" si="67"/>
        <v>45536</v>
      </c>
    </row>
    <row r="1057" spans="1:10">
      <c r="A1057" t="s">
        <v>1919</v>
      </c>
      <c r="B1057" t="s">
        <v>309</v>
      </c>
      <c r="C1057" s="1">
        <v>45764</v>
      </c>
      <c r="D1057" s="7">
        <v>45794</v>
      </c>
      <c r="E1057">
        <v>27720.68</v>
      </c>
      <c r="F1057">
        <v>27720.68</v>
      </c>
      <c r="G1057" s="19">
        <f t="shared" si="64"/>
        <v>264</v>
      </c>
      <c r="H1057" s="19" t="str">
        <f t="shared" si="65"/>
        <v>90+</v>
      </c>
      <c r="I1057" s="19">
        <f t="shared" si="66"/>
        <v>0</v>
      </c>
      <c r="J1057" s="20">
        <f t="shared" si="67"/>
        <v>45748</v>
      </c>
    </row>
    <row r="1058" spans="1:10">
      <c r="A1058" t="s">
        <v>2220</v>
      </c>
      <c r="B1058" t="s">
        <v>309</v>
      </c>
      <c r="C1058" s="1">
        <v>45686</v>
      </c>
      <c r="D1058" s="7">
        <v>45716</v>
      </c>
      <c r="E1058">
        <v>43548.47</v>
      </c>
      <c r="F1058">
        <v>43548.47</v>
      </c>
      <c r="G1058" s="19">
        <f t="shared" si="64"/>
        <v>342</v>
      </c>
      <c r="H1058" s="19" t="str">
        <f t="shared" si="65"/>
        <v>90+</v>
      </c>
      <c r="I1058" s="19">
        <f t="shared" si="66"/>
        <v>0</v>
      </c>
      <c r="J1058" s="20">
        <f t="shared" si="67"/>
        <v>45658</v>
      </c>
    </row>
    <row r="1059" spans="1:10">
      <c r="A1059" t="s">
        <v>2543</v>
      </c>
      <c r="B1059" t="s">
        <v>309</v>
      </c>
      <c r="C1059" s="1">
        <v>45617</v>
      </c>
      <c r="D1059" s="7">
        <v>45647</v>
      </c>
      <c r="E1059">
        <v>182113.71</v>
      </c>
      <c r="F1059">
        <v>182113.71</v>
      </c>
      <c r="G1059" s="19">
        <f t="shared" si="64"/>
        <v>411</v>
      </c>
      <c r="H1059" s="19" t="str">
        <f t="shared" si="65"/>
        <v>90+</v>
      </c>
      <c r="I1059" s="19">
        <f t="shared" si="66"/>
        <v>0</v>
      </c>
      <c r="J1059" s="20">
        <f t="shared" si="67"/>
        <v>45597</v>
      </c>
    </row>
    <row r="1060" spans="1:10">
      <c r="A1060" t="s">
        <v>2703</v>
      </c>
      <c r="B1060" t="s">
        <v>309</v>
      </c>
      <c r="C1060" s="1">
        <v>45963</v>
      </c>
      <c r="D1060" s="7">
        <v>45993</v>
      </c>
      <c r="E1060">
        <v>125498.21</v>
      </c>
      <c r="F1060">
        <v>125498.21</v>
      </c>
      <c r="G1060" s="19">
        <f t="shared" si="64"/>
        <v>65</v>
      </c>
      <c r="H1060" s="19" t="str">
        <f t="shared" si="65"/>
        <v>61-90</v>
      </c>
      <c r="I1060" s="19">
        <f t="shared" si="66"/>
        <v>0</v>
      </c>
      <c r="J1060" s="20">
        <f t="shared" si="67"/>
        <v>45962</v>
      </c>
    </row>
    <row r="1061" spans="1:10">
      <c r="A1061" t="s">
        <v>3218</v>
      </c>
      <c r="B1061" t="s">
        <v>309</v>
      </c>
      <c r="C1061" s="1">
        <v>45764</v>
      </c>
      <c r="D1061" s="7">
        <v>45794</v>
      </c>
      <c r="E1061">
        <v>189174.83</v>
      </c>
      <c r="F1061">
        <v>189174.83</v>
      </c>
      <c r="G1061" s="19">
        <f t="shared" si="64"/>
        <v>264</v>
      </c>
      <c r="H1061" s="19" t="str">
        <f t="shared" si="65"/>
        <v>90+</v>
      </c>
      <c r="I1061" s="19">
        <f t="shared" si="66"/>
        <v>0</v>
      </c>
      <c r="J1061" s="20">
        <f t="shared" si="67"/>
        <v>45748</v>
      </c>
    </row>
    <row r="1062" spans="1:10">
      <c r="A1062" t="s">
        <v>3307</v>
      </c>
      <c r="B1062" t="s">
        <v>309</v>
      </c>
      <c r="C1062" s="1">
        <v>46013</v>
      </c>
      <c r="D1062" s="7">
        <v>46043</v>
      </c>
      <c r="E1062">
        <v>186679.19</v>
      </c>
      <c r="F1062">
        <v>186679.19</v>
      </c>
      <c r="G1062" s="19">
        <f t="shared" si="64"/>
        <v>15</v>
      </c>
      <c r="H1062" s="19" t="str">
        <f t="shared" si="65"/>
        <v>0-30</v>
      </c>
      <c r="I1062" s="19">
        <f t="shared" si="66"/>
        <v>0</v>
      </c>
      <c r="J1062" s="20">
        <f t="shared" si="67"/>
        <v>45992</v>
      </c>
    </row>
    <row r="1063" spans="1:10">
      <c r="A1063" t="s">
        <v>12</v>
      </c>
      <c r="B1063" t="s">
        <v>38</v>
      </c>
      <c r="C1063" s="1">
        <v>45591</v>
      </c>
      <c r="D1063" s="7">
        <v>45621</v>
      </c>
      <c r="E1063">
        <v>197935.35</v>
      </c>
      <c r="F1063">
        <v>197935.35</v>
      </c>
      <c r="G1063" s="19">
        <f t="shared" si="64"/>
        <v>437</v>
      </c>
      <c r="H1063" s="19" t="str">
        <f t="shared" si="65"/>
        <v>90+</v>
      </c>
      <c r="I1063" s="19">
        <f t="shared" si="66"/>
        <v>0</v>
      </c>
      <c r="J1063" s="20">
        <f t="shared" si="67"/>
        <v>45566</v>
      </c>
    </row>
    <row r="1064" spans="1:10">
      <c r="A1064" t="s">
        <v>327</v>
      </c>
      <c r="B1064" t="s">
        <v>38</v>
      </c>
      <c r="C1064" s="1">
        <v>45602</v>
      </c>
      <c r="D1064" s="7">
        <v>45632</v>
      </c>
      <c r="E1064">
        <v>110707.43</v>
      </c>
      <c r="F1064">
        <v>110707.43</v>
      </c>
      <c r="G1064" s="19">
        <f t="shared" si="64"/>
        <v>426</v>
      </c>
      <c r="H1064" s="19" t="str">
        <f t="shared" si="65"/>
        <v>90+</v>
      </c>
      <c r="I1064" s="19">
        <f t="shared" si="66"/>
        <v>0</v>
      </c>
      <c r="J1064" s="20">
        <f t="shared" si="67"/>
        <v>45597</v>
      </c>
    </row>
    <row r="1065" spans="1:10">
      <c r="A1065" t="s">
        <v>811</v>
      </c>
      <c r="B1065" t="s">
        <v>38</v>
      </c>
      <c r="C1065" s="1">
        <v>45831</v>
      </c>
      <c r="D1065" s="7">
        <v>45861</v>
      </c>
      <c r="E1065">
        <v>110869.98</v>
      </c>
      <c r="F1065">
        <v>110869.98</v>
      </c>
      <c r="G1065" s="19">
        <f t="shared" si="64"/>
        <v>197</v>
      </c>
      <c r="H1065" s="19" t="str">
        <f t="shared" si="65"/>
        <v>90+</v>
      </c>
      <c r="I1065" s="19">
        <f t="shared" si="66"/>
        <v>0</v>
      </c>
      <c r="J1065" s="20">
        <f t="shared" si="67"/>
        <v>45809</v>
      </c>
    </row>
    <row r="1066" spans="1:10">
      <c r="A1066" t="s">
        <v>1054</v>
      </c>
      <c r="B1066" t="s">
        <v>38</v>
      </c>
      <c r="C1066" s="1">
        <v>45697</v>
      </c>
      <c r="D1066" s="7">
        <v>45727</v>
      </c>
      <c r="E1066">
        <v>137427.94</v>
      </c>
      <c r="F1066">
        <v>137427.94</v>
      </c>
      <c r="G1066" s="19">
        <f t="shared" si="64"/>
        <v>331</v>
      </c>
      <c r="H1066" s="19" t="str">
        <f t="shared" si="65"/>
        <v>90+</v>
      </c>
      <c r="I1066" s="19">
        <f t="shared" si="66"/>
        <v>0</v>
      </c>
      <c r="J1066" s="20">
        <f t="shared" si="67"/>
        <v>45689</v>
      </c>
    </row>
    <row r="1067" spans="1:10">
      <c r="A1067" t="s">
        <v>1374</v>
      </c>
      <c r="B1067" t="s">
        <v>38</v>
      </c>
      <c r="C1067" s="1">
        <v>45780</v>
      </c>
      <c r="D1067" s="7">
        <v>45810</v>
      </c>
      <c r="E1067">
        <v>179568.34</v>
      </c>
      <c r="F1067">
        <v>179568.34</v>
      </c>
      <c r="G1067" s="19">
        <f t="shared" si="64"/>
        <v>248</v>
      </c>
      <c r="H1067" s="19" t="str">
        <f t="shared" si="65"/>
        <v>90+</v>
      </c>
      <c r="I1067" s="19">
        <f t="shared" si="66"/>
        <v>0</v>
      </c>
      <c r="J1067" s="20">
        <f t="shared" si="67"/>
        <v>45778</v>
      </c>
    </row>
    <row r="1068" spans="1:10">
      <c r="A1068" t="s">
        <v>1421</v>
      </c>
      <c r="B1068" t="s">
        <v>38</v>
      </c>
      <c r="C1068" s="1">
        <v>45928</v>
      </c>
      <c r="D1068" s="7">
        <v>45958</v>
      </c>
      <c r="E1068">
        <v>48009.279999999999</v>
      </c>
      <c r="F1068">
        <v>48009.279999999999</v>
      </c>
      <c r="G1068" s="19">
        <f t="shared" si="64"/>
        <v>100</v>
      </c>
      <c r="H1068" s="19" t="str">
        <f t="shared" si="65"/>
        <v>90+</v>
      </c>
      <c r="I1068" s="19">
        <f t="shared" si="66"/>
        <v>0</v>
      </c>
      <c r="J1068" s="20">
        <f t="shared" si="67"/>
        <v>45901</v>
      </c>
    </row>
    <row r="1069" spans="1:10">
      <c r="A1069" t="s">
        <v>1862</v>
      </c>
      <c r="B1069" t="s">
        <v>38</v>
      </c>
      <c r="C1069" s="1">
        <v>45785</v>
      </c>
      <c r="D1069" s="7">
        <v>45815</v>
      </c>
      <c r="E1069">
        <v>118005.25</v>
      </c>
      <c r="F1069">
        <v>118005.25</v>
      </c>
      <c r="G1069" s="19">
        <f t="shared" si="64"/>
        <v>243</v>
      </c>
      <c r="H1069" s="19" t="str">
        <f t="shared" si="65"/>
        <v>90+</v>
      </c>
      <c r="I1069" s="19">
        <f t="shared" si="66"/>
        <v>0</v>
      </c>
      <c r="J1069" s="20">
        <f t="shared" si="67"/>
        <v>45778</v>
      </c>
    </row>
    <row r="1070" spans="1:10">
      <c r="A1070" t="s">
        <v>2364</v>
      </c>
      <c r="B1070" t="s">
        <v>38</v>
      </c>
      <c r="C1070" s="1">
        <v>45397</v>
      </c>
      <c r="D1070" s="7">
        <v>45427</v>
      </c>
      <c r="E1070">
        <v>47296.68</v>
      </c>
      <c r="F1070">
        <v>47296.68</v>
      </c>
      <c r="G1070" s="19">
        <f t="shared" si="64"/>
        <v>631</v>
      </c>
      <c r="H1070" s="19" t="str">
        <f t="shared" si="65"/>
        <v>90+</v>
      </c>
      <c r="I1070" s="19">
        <f t="shared" si="66"/>
        <v>0</v>
      </c>
      <c r="J1070" s="20">
        <f t="shared" si="67"/>
        <v>45383</v>
      </c>
    </row>
    <row r="1071" spans="1:10">
      <c r="A1071" t="s">
        <v>2442</v>
      </c>
      <c r="B1071" t="s">
        <v>38</v>
      </c>
      <c r="C1071" s="1">
        <v>45580</v>
      </c>
      <c r="D1071" s="7">
        <v>45610</v>
      </c>
      <c r="E1071">
        <v>153190.96</v>
      </c>
      <c r="F1071">
        <v>153190.96</v>
      </c>
      <c r="G1071" s="19">
        <f t="shared" si="64"/>
        <v>448</v>
      </c>
      <c r="H1071" s="19" t="str">
        <f t="shared" si="65"/>
        <v>90+</v>
      </c>
      <c r="I1071" s="19">
        <f t="shared" si="66"/>
        <v>0</v>
      </c>
      <c r="J1071" s="20">
        <f t="shared" si="67"/>
        <v>45566</v>
      </c>
    </row>
    <row r="1072" spans="1:10">
      <c r="A1072" t="s">
        <v>2946</v>
      </c>
      <c r="B1072" t="s">
        <v>38</v>
      </c>
      <c r="C1072" s="1">
        <v>45441</v>
      </c>
      <c r="D1072" s="7">
        <v>45471</v>
      </c>
      <c r="E1072">
        <v>28697.41</v>
      </c>
      <c r="F1072">
        <v>28697.41</v>
      </c>
      <c r="G1072" s="19">
        <f t="shared" si="64"/>
        <v>587</v>
      </c>
      <c r="H1072" s="19" t="str">
        <f t="shared" si="65"/>
        <v>90+</v>
      </c>
      <c r="I1072" s="19">
        <f t="shared" si="66"/>
        <v>0</v>
      </c>
      <c r="J1072" s="20">
        <f t="shared" si="67"/>
        <v>45413</v>
      </c>
    </row>
    <row r="1073" spans="1:10">
      <c r="A1073" t="s">
        <v>3270</v>
      </c>
      <c r="B1073" t="s">
        <v>38</v>
      </c>
      <c r="C1073" s="1">
        <v>45360</v>
      </c>
      <c r="D1073" s="7">
        <v>45390</v>
      </c>
      <c r="E1073">
        <v>122397.36</v>
      </c>
      <c r="F1073">
        <v>122397.36</v>
      </c>
      <c r="G1073" s="19">
        <f t="shared" si="64"/>
        <v>668</v>
      </c>
      <c r="H1073" s="19" t="str">
        <f t="shared" si="65"/>
        <v>90+</v>
      </c>
      <c r="I1073" s="19">
        <f t="shared" si="66"/>
        <v>0</v>
      </c>
      <c r="J1073" s="20">
        <f t="shared" si="67"/>
        <v>45352</v>
      </c>
    </row>
    <row r="1074" spans="1:10">
      <c r="A1074" t="s">
        <v>159</v>
      </c>
      <c r="B1074" t="s">
        <v>154</v>
      </c>
      <c r="C1074" s="1">
        <v>45586</v>
      </c>
      <c r="D1074" s="7">
        <v>45616</v>
      </c>
      <c r="E1074">
        <v>78253.36</v>
      </c>
      <c r="F1074">
        <v>35676.480000000003</v>
      </c>
      <c r="G1074" s="19">
        <f t="shared" si="64"/>
        <v>442</v>
      </c>
      <c r="H1074" s="19" t="str">
        <f t="shared" si="65"/>
        <v>90+</v>
      </c>
      <c r="I1074" s="19">
        <f t="shared" si="66"/>
        <v>42576.88</v>
      </c>
      <c r="J1074" s="20">
        <f t="shared" si="67"/>
        <v>45566</v>
      </c>
    </row>
    <row r="1075" spans="1:10">
      <c r="A1075" t="s">
        <v>1615</v>
      </c>
      <c r="B1075" t="s">
        <v>154</v>
      </c>
      <c r="C1075" s="1">
        <v>45371</v>
      </c>
      <c r="D1075" s="7">
        <v>45401</v>
      </c>
      <c r="E1075">
        <v>83573.320000000007</v>
      </c>
      <c r="F1075">
        <v>69550.179999999993</v>
      </c>
      <c r="G1075" s="19">
        <f t="shared" si="64"/>
        <v>657</v>
      </c>
      <c r="H1075" s="19" t="str">
        <f t="shared" si="65"/>
        <v>90+</v>
      </c>
      <c r="I1075" s="19">
        <f t="shared" si="66"/>
        <v>14023.140000000014</v>
      </c>
      <c r="J1075" s="20">
        <f t="shared" si="67"/>
        <v>45352</v>
      </c>
    </row>
    <row r="1076" spans="1:10">
      <c r="A1076" t="s">
        <v>2126</v>
      </c>
      <c r="B1076" t="s">
        <v>154</v>
      </c>
      <c r="C1076" s="1">
        <v>45784</v>
      </c>
      <c r="D1076" s="7">
        <v>45814</v>
      </c>
      <c r="E1076">
        <v>11533.95</v>
      </c>
      <c r="F1076">
        <v>9150.85</v>
      </c>
      <c r="G1076" s="19">
        <f t="shared" si="64"/>
        <v>244</v>
      </c>
      <c r="H1076" s="19" t="str">
        <f t="shared" si="65"/>
        <v>90+</v>
      </c>
      <c r="I1076" s="19">
        <f t="shared" si="66"/>
        <v>2383.1000000000004</v>
      </c>
      <c r="J1076" s="20">
        <f t="shared" si="67"/>
        <v>45778</v>
      </c>
    </row>
    <row r="1077" spans="1:10">
      <c r="A1077" t="s">
        <v>824</v>
      </c>
      <c r="B1077" t="s">
        <v>154</v>
      </c>
      <c r="C1077" s="1">
        <v>45974</v>
      </c>
      <c r="D1077" s="7">
        <v>46004</v>
      </c>
      <c r="E1077">
        <v>171245.16</v>
      </c>
      <c r="F1077">
        <v>171245.16</v>
      </c>
      <c r="G1077" s="19">
        <f t="shared" si="64"/>
        <v>54</v>
      </c>
      <c r="H1077" s="19" t="str">
        <f t="shared" si="65"/>
        <v>31-60</v>
      </c>
      <c r="I1077" s="19">
        <f t="shared" si="66"/>
        <v>0</v>
      </c>
      <c r="J1077" s="20">
        <f t="shared" si="67"/>
        <v>45962</v>
      </c>
    </row>
    <row r="1078" spans="1:10">
      <c r="A1078" t="s">
        <v>1003</v>
      </c>
      <c r="B1078" t="s">
        <v>154</v>
      </c>
      <c r="C1078" s="1">
        <v>45950</v>
      </c>
      <c r="D1078" s="7">
        <v>45980</v>
      </c>
      <c r="E1078">
        <v>52928.81</v>
      </c>
      <c r="F1078">
        <v>52928.81</v>
      </c>
      <c r="G1078" s="19">
        <f t="shared" si="64"/>
        <v>78</v>
      </c>
      <c r="H1078" s="19" t="str">
        <f t="shared" si="65"/>
        <v>61-90</v>
      </c>
      <c r="I1078" s="19">
        <f t="shared" si="66"/>
        <v>0</v>
      </c>
      <c r="J1078" s="20">
        <f t="shared" si="67"/>
        <v>45931</v>
      </c>
    </row>
    <row r="1079" spans="1:10">
      <c r="A1079" t="s">
        <v>1671</v>
      </c>
      <c r="B1079" t="s">
        <v>154</v>
      </c>
      <c r="C1079" s="1">
        <v>45847</v>
      </c>
      <c r="D1079" s="7">
        <v>45877</v>
      </c>
      <c r="E1079">
        <v>132813.67000000001</v>
      </c>
      <c r="F1079">
        <v>132813.67000000001</v>
      </c>
      <c r="G1079" s="19">
        <f t="shared" si="64"/>
        <v>181</v>
      </c>
      <c r="H1079" s="19" t="str">
        <f t="shared" si="65"/>
        <v>90+</v>
      </c>
      <c r="I1079" s="19">
        <f t="shared" si="66"/>
        <v>0</v>
      </c>
      <c r="J1079" s="20">
        <f t="shared" si="67"/>
        <v>45839</v>
      </c>
    </row>
    <row r="1080" spans="1:10">
      <c r="A1080" t="s">
        <v>1722</v>
      </c>
      <c r="B1080" t="s">
        <v>154</v>
      </c>
      <c r="C1080" s="1">
        <v>45746</v>
      </c>
      <c r="D1080" s="7">
        <v>45776</v>
      </c>
      <c r="E1080">
        <v>167076.35</v>
      </c>
      <c r="F1080">
        <v>167076.35</v>
      </c>
      <c r="G1080" s="19">
        <f t="shared" si="64"/>
        <v>282</v>
      </c>
      <c r="H1080" s="19" t="str">
        <f t="shared" si="65"/>
        <v>90+</v>
      </c>
      <c r="I1080" s="19">
        <f t="shared" si="66"/>
        <v>0</v>
      </c>
      <c r="J1080" s="20">
        <f t="shared" si="67"/>
        <v>45717</v>
      </c>
    </row>
    <row r="1081" spans="1:10">
      <c r="A1081" t="s">
        <v>2032</v>
      </c>
      <c r="B1081" t="s">
        <v>154</v>
      </c>
      <c r="C1081" s="1">
        <v>45961</v>
      </c>
      <c r="D1081" s="7">
        <v>45991</v>
      </c>
      <c r="E1081">
        <v>72814.67</v>
      </c>
      <c r="F1081">
        <v>72814.67</v>
      </c>
      <c r="G1081" s="19">
        <f t="shared" si="64"/>
        <v>67</v>
      </c>
      <c r="H1081" s="19" t="str">
        <f t="shared" si="65"/>
        <v>61-90</v>
      </c>
      <c r="I1081" s="19">
        <f t="shared" si="66"/>
        <v>0</v>
      </c>
      <c r="J1081" s="20">
        <f t="shared" si="67"/>
        <v>45931</v>
      </c>
    </row>
    <row r="1082" spans="1:10">
      <c r="A1082" t="s">
        <v>2156</v>
      </c>
      <c r="B1082" t="s">
        <v>154</v>
      </c>
      <c r="C1082" s="1">
        <v>45765</v>
      </c>
      <c r="D1082" s="7">
        <v>45795</v>
      </c>
      <c r="E1082">
        <v>105657.08</v>
      </c>
      <c r="F1082">
        <v>105657.08</v>
      </c>
      <c r="G1082" s="19">
        <f t="shared" si="64"/>
        <v>263</v>
      </c>
      <c r="H1082" s="19" t="str">
        <f t="shared" si="65"/>
        <v>90+</v>
      </c>
      <c r="I1082" s="19">
        <f t="shared" si="66"/>
        <v>0</v>
      </c>
      <c r="J1082" s="20">
        <f t="shared" si="67"/>
        <v>45748</v>
      </c>
    </row>
    <row r="1083" spans="1:10">
      <c r="A1083" t="s">
        <v>2888</v>
      </c>
      <c r="B1083" t="s">
        <v>154</v>
      </c>
      <c r="C1083" s="1">
        <v>45767</v>
      </c>
      <c r="D1083" s="7">
        <v>45797</v>
      </c>
      <c r="E1083">
        <v>97498.23</v>
      </c>
      <c r="F1083">
        <v>97498.23</v>
      </c>
      <c r="G1083" s="19">
        <f t="shared" si="64"/>
        <v>261</v>
      </c>
      <c r="H1083" s="19" t="str">
        <f t="shared" si="65"/>
        <v>90+</v>
      </c>
      <c r="I1083" s="19">
        <f t="shared" si="66"/>
        <v>0</v>
      </c>
      <c r="J1083" s="20">
        <f t="shared" si="67"/>
        <v>45748</v>
      </c>
    </row>
    <row r="1084" spans="1:10">
      <c r="A1084" t="s">
        <v>2002</v>
      </c>
      <c r="B1084" t="s">
        <v>1046</v>
      </c>
      <c r="C1084" s="1">
        <v>45768</v>
      </c>
      <c r="D1084" s="7">
        <v>45798</v>
      </c>
      <c r="E1084">
        <v>93515.58</v>
      </c>
      <c r="F1084">
        <v>31314.560000000001</v>
      </c>
      <c r="G1084" s="19">
        <f t="shared" si="64"/>
        <v>260</v>
      </c>
      <c r="H1084" s="19" t="str">
        <f t="shared" si="65"/>
        <v>90+</v>
      </c>
      <c r="I1084" s="19">
        <f t="shared" si="66"/>
        <v>62201.020000000004</v>
      </c>
      <c r="J1084" s="20">
        <f t="shared" si="67"/>
        <v>45748</v>
      </c>
    </row>
    <row r="1085" spans="1:10">
      <c r="A1085" t="s">
        <v>3078</v>
      </c>
      <c r="B1085" t="s">
        <v>1046</v>
      </c>
      <c r="C1085" s="1">
        <v>45908</v>
      </c>
      <c r="D1085" s="7">
        <v>45938</v>
      </c>
      <c r="E1085">
        <v>68622.679999999993</v>
      </c>
      <c r="F1085">
        <v>25167.39</v>
      </c>
      <c r="G1085" s="19">
        <f t="shared" si="64"/>
        <v>120</v>
      </c>
      <c r="H1085" s="19" t="str">
        <f t="shared" si="65"/>
        <v>90+</v>
      </c>
      <c r="I1085" s="19">
        <f t="shared" si="66"/>
        <v>43455.289999999994</v>
      </c>
      <c r="J1085" s="20">
        <f t="shared" si="67"/>
        <v>45901</v>
      </c>
    </row>
    <row r="1086" spans="1:10">
      <c r="A1086" t="s">
        <v>1729</v>
      </c>
      <c r="B1086" t="s">
        <v>1046</v>
      </c>
      <c r="C1086" s="1">
        <v>45425</v>
      </c>
      <c r="D1086" s="7">
        <v>45455</v>
      </c>
      <c r="E1086">
        <v>121143.42</v>
      </c>
      <c r="F1086">
        <v>101334.65</v>
      </c>
      <c r="G1086" s="19">
        <f t="shared" si="64"/>
        <v>603</v>
      </c>
      <c r="H1086" s="19" t="str">
        <f t="shared" si="65"/>
        <v>90+</v>
      </c>
      <c r="I1086" s="19">
        <f t="shared" si="66"/>
        <v>19808.770000000004</v>
      </c>
      <c r="J1086" s="20">
        <f t="shared" si="67"/>
        <v>45413</v>
      </c>
    </row>
    <row r="1087" spans="1:10">
      <c r="A1087" t="s">
        <v>1991</v>
      </c>
      <c r="B1087" t="s">
        <v>1046</v>
      </c>
      <c r="C1087" s="1">
        <v>45299</v>
      </c>
      <c r="D1087" s="7">
        <v>45329</v>
      </c>
      <c r="E1087">
        <v>39005.660000000003</v>
      </c>
      <c r="F1087">
        <v>21783.08</v>
      </c>
      <c r="G1087" s="19">
        <f t="shared" si="64"/>
        <v>729</v>
      </c>
      <c r="H1087" s="19" t="str">
        <f t="shared" si="65"/>
        <v>90+</v>
      </c>
      <c r="I1087" s="19">
        <f t="shared" si="66"/>
        <v>17222.580000000002</v>
      </c>
      <c r="J1087" s="20">
        <f t="shared" si="67"/>
        <v>45292</v>
      </c>
    </row>
    <row r="1088" spans="1:10">
      <c r="A1088" t="s">
        <v>2405</v>
      </c>
      <c r="B1088" t="s">
        <v>1046</v>
      </c>
      <c r="C1088" s="1">
        <v>45980</v>
      </c>
      <c r="D1088" s="7">
        <v>46010</v>
      </c>
      <c r="E1088">
        <v>130248</v>
      </c>
      <c r="F1088">
        <v>115889.14</v>
      </c>
      <c r="G1088" s="19">
        <f t="shared" si="64"/>
        <v>48</v>
      </c>
      <c r="H1088" s="19" t="str">
        <f t="shared" si="65"/>
        <v>31-60</v>
      </c>
      <c r="I1088" s="19">
        <f t="shared" si="66"/>
        <v>14358.86</v>
      </c>
      <c r="J1088" s="20">
        <f t="shared" si="67"/>
        <v>45962</v>
      </c>
    </row>
    <row r="1089" spans="1:10">
      <c r="A1089" t="s">
        <v>612</v>
      </c>
      <c r="B1089" t="s">
        <v>1046</v>
      </c>
      <c r="C1089" s="1">
        <v>45996</v>
      </c>
      <c r="D1089" s="7">
        <v>46026</v>
      </c>
      <c r="E1089">
        <v>34642.82</v>
      </c>
      <c r="F1089">
        <v>30668.94</v>
      </c>
      <c r="G1089" s="19">
        <f t="shared" si="64"/>
        <v>32</v>
      </c>
      <c r="H1089" s="19" t="str">
        <f t="shared" si="65"/>
        <v>31-60</v>
      </c>
      <c r="I1089" s="19">
        <f t="shared" si="66"/>
        <v>3973.880000000001</v>
      </c>
      <c r="J1089" s="20">
        <f t="shared" si="67"/>
        <v>45992</v>
      </c>
    </row>
    <row r="1090" spans="1:10">
      <c r="A1090" t="s">
        <v>1199</v>
      </c>
      <c r="B1090" t="s">
        <v>1046</v>
      </c>
      <c r="C1090" s="1">
        <v>45851</v>
      </c>
      <c r="D1090" s="7">
        <v>45881</v>
      </c>
      <c r="E1090">
        <v>180014.93</v>
      </c>
      <c r="F1090">
        <v>180014.93</v>
      </c>
      <c r="G1090" s="19">
        <f t="shared" ref="G1090:G1153" si="68">DATE(2026, 2, 5)-D1090</f>
        <v>177</v>
      </c>
      <c r="H1090" s="19" t="str">
        <f t="shared" ref="H1090:H1153" si="69">_xlfn.IFS(
G1090&lt;=30,"0-30",
G1090&lt;=60,"31-60",
G1090&lt;=90,"61-90",
TRUE,"90+"
)</f>
        <v>90+</v>
      </c>
      <c r="I1090" s="19">
        <f t="shared" ref="I1090:I1153" si="70">E1090-F1090</f>
        <v>0</v>
      </c>
      <c r="J1090" s="20">
        <f t="shared" ref="J1090:J1153" si="71">DATE(YEAR(C1090),MONTH(C1090),1)</f>
        <v>45839</v>
      </c>
    </row>
    <row r="1091" spans="1:10">
      <c r="A1091" t="s">
        <v>2329</v>
      </c>
      <c r="B1091" t="s">
        <v>1046</v>
      </c>
      <c r="C1091" s="1">
        <v>45757</v>
      </c>
      <c r="D1091" s="7">
        <v>45787</v>
      </c>
      <c r="E1091">
        <v>56745.85</v>
      </c>
      <c r="F1091">
        <v>56745.85</v>
      </c>
      <c r="G1091" s="19">
        <f t="shared" si="68"/>
        <v>271</v>
      </c>
      <c r="H1091" s="19" t="str">
        <f t="shared" si="69"/>
        <v>90+</v>
      </c>
      <c r="I1091" s="19">
        <f t="shared" si="70"/>
        <v>0</v>
      </c>
      <c r="J1091" s="20">
        <f t="shared" si="71"/>
        <v>45748</v>
      </c>
    </row>
    <row r="1092" spans="1:10">
      <c r="A1092" t="s">
        <v>2517</v>
      </c>
      <c r="B1092" t="s">
        <v>1046</v>
      </c>
      <c r="C1092" s="1">
        <v>45577</v>
      </c>
      <c r="D1092" s="7">
        <v>45607</v>
      </c>
      <c r="E1092">
        <v>118927.23</v>
      </c>
      <c r="F1092">
        <v>118927.23</v>
      </c>
      <c r="G1092" s="19">
        <f t="shared" si="68"/>
        <v>451</v>
      </c>
      <c r="H1092" s="19" t="str">
        <f t="shared" si="69"/>
        <v>90+</v>
      </c>
      <c r="I1092" s="19">
        <f t="shared" si="70"/>
        <v>0</v>
      </c>
      <c r="J1092" s="20">
        <f t="shared" si="71"/>
        <v>45566</v>
      </c>
    </row>
    <row r="1093" spans="1:10">
      <c r="A1093" t="s">
        <v>3174</v>
      </c>
      <c r="B1093" t="s">
        <v>1046</v>
      </c>
      <c r="C1093" s="1">
        <v>45322</v>
      </c>
      <c r="D1093" s="7">
        <v>45352</v>
      </c>
      <c r="E1093">
        <v>49265.3</v>
      </c>
      <c r="F1093">
        <v>49265.3</v>
      </c>
      <c r="G1093" s="19">
        <f t="shared" si="68"/>
        <v>706</v>
      </c>
      <c r="H1093" s="19" t="str">
        <f t="shared" si="69"/>
        <v>90+</v>
      </c>
      <c r="I1093" s="19">
        <f t="shared" si="70"/>
        <v>0</v>
      </c>
      <c r="J1093" s="20">
        <f t="shared" si="71"/>
        <v>45292</v>
      </c>
    </row>
    <row r="1094" spans="1:10">
      <c r="A1094" t="s">
        <v>1364</v>
      </c>
      <c r="B1094" t="s">
        <v>486</v>
      </c>
      <c r="C1094" s="1">
        <v>45437</v>
      </c>
      <c r="D1094" s="7">
        <v>45467</v>
      </c>
      <c r="E1094">
        <v>69385.600000000006</v>
      </c>
      <c r="F1094">
        <v>21388.41</v>
      </c>
      <c r="G1094" s="19">
        <f t="shared" si="68"/>
        <v>591</v>
      </c>
      <c r="H1094" s="19" t="str">
        <f t="shared" si="69"/>
        <v>90+</v>
      </c>
      <c r="I1094" s="19">
        <f t="shared" si="70"/>
        <v>47997.19</v>
      </c>
      <c r="J1094" s="20">
        <f t="shared" si="71"/>
        <v>45413</v>
      </c>
    </row>
    <row r="1095" spans="1:10">
      <c r="A1095" t="s">
        <v>363</v>
      </c>
      <c r="B1095" t="s">
        <v>486</v>
      </c>
      <c r="C1095" s="1">
        <v>45427</v>
      </c>
      <c r="D1095" s="7">
        <v>45457</v>
      </c>
      <c r="E1095">
        <v>174409.3</v>
      </c>
      <c r="F1095">
        <v>129895.17</v>
      </c>
      <c r="G1095" s="19">
        <f t="shared" si="68"/>
        <v>601</v>
      </c>
      <c r="H1095" s="19" t="str">
        <f t="shared" si="69"/>
        <v>90+</v>
      </c>
      <c r="I1095" s="19">
        <f t="shared" si="70"/>
        <v>44514.12999999999</v>
      </c>
      <c r="J1095" s="20">
        <f t="shared" si="71"/>
        <v>45413</v>
      </c>
    </row>
    <row r="1096" spans="1:10">
      <c r="A1096" t="s">
        <v>2330</v>
      </c>
      <c r="B1096" t="s">
        <v>486</v>
      </c>
      <c r="C1096" s="1">
        <v>45940</v>
      </c>
      <c r="D1096" s="7">
        <v>45970</v>
      </c>
      <c r="E1096">
        <v>54853.47</v>
      </c>
      <c r="F1096">
        <v>17396.060000000001</v>
      </c>
      <c r="G1096" s="19">
        <f t="shared" si="68"/>
        <v>88</v>
      </c>
      <c r="H1096" s="19" t="str">
        <f t="shared" si="69"/>
        <v>61-90</v>
      </c>
      <c r="I1096" s="19">
        <f t="shared" si="70"/>
        <v>37457.410000000003</v>
      </c>
      <c r="J1096" s="20">
        <f t="shared" si="71"/>
        <v>45931</v>
      </c>
    </row>
    <row r="1097" spans="1:10">
      <c r="A1097" t="s">
        <v>76</v>
      </c>
      <c r="B1097" t="s">
        <v>486</v>
      </c>
      <c r="C1097" s="1">
        <v>45475</v>
      </c>
      <c r="D1097" s="7">
        <v>45505</v>
      </c>
      <c r="E1097">
        <v>106440.37</v>
      </c>
      <c r="F1097">
        <v>106440.37</v>
      </c>
      <c r="G1097" s="19">
        <f t="shared" si="68"/>
        <v>553</v>
      </c>
      <c r="H1097" s="19" t="str">
        <f t="shared" si="69"/>
        <v>90+</v>
      </c>
      <c r="I1097" s="19">
        <f t="shared" si="70"/>
        <v>0</v>
      </c>
      <c r="J1097" s="20">
        <f t="shared" si="71"/>
        <v>45474</v>
      </c>
    </row>
    <row r="1098" spans="1:10">
      <c r="A1098" t="s">
        <v>191</v>
      </c>
      <c r="B1098" t="s">
        <v>486</v>
      </c>
      <c r="C1098" s="1">
        <v>45338</v>
      </c>
      <c r="D1098" s="7">
        <v>45368</v>
      </c>
      <c r="E1098">
        <v>141850.38</v>
      </c>
      <c r="F1098">
        <v>141850.38</v>
      </c>
      <c r="G1098" s="19">
        <f t="shared" si="68"/>
        <v>690</v>
      </c>
      <c r="H1098" s="19" t="str">
        <f t="shared" si="69"/>
        <v>90+</v>
      </c>
      <c r="I1098" s="19">
        <f t="shared" si="70"/>
        <v>0</v>
      </c>
      <c r="J1098" s="20">
        <f t="shared" si="71"/>
        <v>45323</v>
      </c>
    </row>
    <row r="1099" spans="1:10">
      <c r="A1099" t="s">
        <v>1337</v>
      </c>
      <c r="B1099" t="s">
        <v>486</v>
      </c>
      <c r="C1099" s="1">
        <v>45396</v>
      </c>
      <c r="D1099" s="7">
        <v>45426</v>
      </c>
      <c r="E1099">
        <v>158956.81</v>
      </c>
      <c r="F1099">
        <v>158956.81</v>
      </c>
      <c r="G1099" s="19">
        <f t="shared" si="68"/>
        <v>632</v>
      </c>
      <c r="H1099" s="19" t="str">
        <f t="shared" si="69"/>
        <v>90+</v>
      </c>
      <c r="I1099" s="19">
        <f t="shared" si="70"/>
        <v>0</v>
      </c>
      <c r="J1099" s="20">
        <f t="shared" si="71"/>
        <v>45383</v>
      </c>
    </row>
    <row r="1100" spans="1:10">
      <c r="A1100" t="s">
        <v>1683</v>
      </c>
      <c r="B1100" t="s">
        <v>486</v>
      </c>
      <c r="C1100" s="1">
        <v>45871</v>
      </c>
      <c r="D1100" s="7">
        <v>45901</v>
      </c>
      <c r="E1100">
        <v>38701.15</v>
      </c>
      <c r="F1100">
        <v>38701.15</v>
      </c>
      <c r="G1100" s="19">
        <f t="shared" si="68"/>
        <v>157</v>
      </c>
      <c r="H1100" s="19" t="str">
        <f t="shared" si="69"/>
        <v>90+</v>
      </c>
      <c r="I1100" s="19">
        <f t="shared" si="70"/>
        <v>0</v>
      </c>
      <c r="J1100" s="20">
        <f t="shared" si="71"/>
        <v>45870</v>
      </c>
    </row>
    <row r="1101" spans="1:10">
      <c r="A1101" t="s">
        <v>1943</v>
      </c>
      <c r="B1101" t="s">
        <v>486</v>
      </c>
      <c r="C1101" s="1">
        <v>45961</v>
      </c>
      <c r="D1101" s="7">
        <v>45991</v>
      </c>
      <c r="E1101">
        <v>31772.71</v>
      </c>
      <c r="F1101">
        <v>31772.71</v>
      </c>
      <c r="G1101" s="19">
        <f t="shared" si="68"/>
        <v>67</v>
      </c>
      <c r="H1101" s="19" t="str">
        <f t="shared" si="69"/>
        <v>61-90</v>
      </c>
      <c r="I1101" s="19">
        <f t="shared" si="70"/>
        <v>0</v>
      </c>
      <c r="J1101" s="20">
        <f t="shared" si="71"/>
        <v>45931</v>
      </c>
    </row>
    <row r="1102" spans="1:10">
      <c r="A1102" t="s">
        <v>1993</v>
      </c>
      <c r="B1102" t="s">
        <v>486</v>
      </c>
      <c r="C1102" s="1">
        <v>45404</v>
      </c>
      <c r="D1102" s="7">
        <v>45434</v>
      </c>
      <c r="E1102">
        <v>23560.27</v>
      </c>
      <c r="F1102">
        <v>23560.27</v>
      </c>
      <c r="G1102" s="19">
        <f t="shared" si="68"/>
        <v>624</v>
      </c>
      <c r="H1102" s="19" t="str">
        <f t="shared" si="69"/>
        <v>90+</v>
      </c>
      <c r="I1102" s="19">
        <f t="shared" si="70"/>
        <v>0</v>
      </c>
      <c r="J1102" s="20">
        <f t="shared" si="71"/>
        <v>45383</v>
      </c>
    </row>
    <row r="1103" spans="1:10">
      <c r="A1103" t="s">
        <v>2163</v>
      </c>
      <c r="B1103" t="s">
        <v>486</v>
      </c>
      <c r="C1103" s="1">
        <v>45877</v>
      </c>
      <c r="D1103" s="7">
        <v>45907</v>
      </c>
      <c r="E1103">
        <v>28535.61</v>
      </c>
      <c r="F1103">
        <v>28535.61</v>
      </c>
      <c r="G1103" s="19">
        <f t="shared" si="68"/>
        <v>151</v>
      </c>
      <c r="H1103" s="19" t="str">
        <f t="shared" si="69"/>
        <v>90+</v>
      </c>
      <c r="I1103" s="19">
        <f t="shared" si="70"/>
        <v>0</v>
      </c>
      <c r="J1103" s="20">
        <f t="shared" si="71"/>
        <v>45870</v>
      </c>
    </row>
    <row r="1104" spans="1:10">
      <c r="A1104" t="s">
        <v>2504</v>
      </c>
      <c r="B1104" t="s">
        <v>486</v>
      </c>
      <c r="C1104" s="1">
        <v>45593</v>
      </c>
      <c r="D1104" s="7">
        <v>45623</v>
      </c>
      <c r="E1104">
        <v>39108.01</v>
      </c>
      <c r="F1104">
        <v>39108.01</v>
      </c>
      <c r="G1104" s="19">
        <f t="shared" si="68"/>
        <v>435</v>
      </c>
      <c r="H1104" s="19" t="str">
        <f t="shared" si="69"/>
        <v>90+</v>
      </c>
      <c r="I1104" s="19">
        <f t="shared" si="70"/>
        <v>0</v>
      </c>
      <c r="J1104" s="20">
        <f t="shared" si="71"/>
        <v>45566</v>
      </c>
    </row>
    <row r="1105" spans="1:10">
      <c r="A1105" t="s">
        <v>2616</v>
      </c>
      <c r="B1105" t="s">
        <v>486</v>
      </c>
      <c r="C1105" s="1">
        <v>45444</v>
      </c>
      <c r="D1105" s="7">
        <v>45474</v>
      </c>
      <c r="E1105">
        <v>74655.41</v>
      </c>
      <c r="F1105">
        <v>74655.41</v>
      </c>
      <c r="G1105" s="19">
        <f t="shared" si="68"/>
        <v>584</v>
      </c>
      <c r="H1105" s="19" t="str">
        <f t="shared" si="69"/>
        <v>90+</v>
      </c>
      <c r="I1105" s="19">
        <f t="shared" si="70"/>
        <v>0</v>
      </c>
      <c r="J1105" s="20">
        <f t="shared" si="71"/>
        <v>45444</v>
      </c>
    </row>
    <row r="1106" spans="1:10">
      <c r="A1106" t="s">
        <v>3072</v>
      </c>
      <c r="B1106" t="s">
        <v>486</v>
      </c>
      <c r="C1106" s="1">
        <v>45657</v>
      </c>
      <c r="D1106" s="7">
        <v>45687</v>
      </c>
      <c r="E1106">
        <v>137158.62</v>
      </c>
      <c r="F1106">
        <v>137158.62</v>
      </c>
      <c r="G1106" s="19">
        <f t="shared" si="68"/>
        <v>371</v>
      </c>
      <c r="H1106" s="19" t="str">
        <f t="shared" si="69"/>
        <v>90+</v>
      </c>
      <c r="I1106" s="19">
        <f t="shared" si="70"/>
        <v>0</v>
      </c>
      <c r="J1106" s="20">
        <f t="shared" si="71"/>
        <v>45627</v>
      </c>
    </row>
    <row r="1107" spans="1:10">
      <c r="A1107" t="s">
        <v>1275</v>
      </c>
      <c r="B1107" t="s">
        <v>631</v>
      </c>
      <c r="C1107" s="1">
        <v>45821</v>
      </c>
      <c r="D1107" s="7">
        <v>45851</v>
      </c>
      <c r="E1107">
        <v>56317.68</v>
      </c>
      <c r="F1107">
        <v>46235.67</v>
      </c>
      <c r="G1107" s="19">
        <f t="shared" si="68"/>
        <v>207</v>
      </c>
      <c r="H1107" s="19" t="str">
        <f t="shared" si="69"/>
        <v>90+</v>
      </c>
      <c r="I1107" s="19">
        <f t="shared" si="70"/>
        <v>10082.010000000002</v>
      </c>
      <c r="J1107" s="20">
        <f t="shared" si="71"/>
        <v>45809</v>
      </c>
    </row>
    <row r="1108" spans="1:10">
      <c r="A1108" t="s">
        <v>469</v>
      </c>
      <c r="B1108" t="s">
        <v>631</v>
      </c>
      <c r="C1108" s="1">
        <v>45841</v>
      </c>
      <c r="D1108" s="7">
        <v>45871</v>
      </c>
      <c r="E1108">
        <v>169788.1</v>
      </c>
      <c r="F1108">
        <v>169788.1</v>
      </c>
      <c r="G1108" s="19">
        <f t="shared" si="68"/>
        <v>187</v>
      </c>
      <c r="H1108" s="19" t="str">
        <f t="shared" si="69"/>
        <v>90+</v>
      </c>
      <c r="I1108" s="19">
        <f t="shared" si="70"/>
        <v>0</v>
      </c>
      <c r="J1108" s="20">
        <f t="shared" si="71"/>
        <v>45839</v>
      </c>
    </row>
    <row r="1109" spans="1:10">
      <c r="A1109" t="s">
        <v>1495</v>
      </c>
      <c r="B1109" t="s">
        <v>631</v>
      </c>
      <c r="C1109" s="1">
        <v>45879</v>
      </c>
      <c r="D1109" s="7">
        <v>45909</v>
      </c>
      <c r="E1109">
        <v>115225.72</v>
      </c>
      <c r="F1109">
        <v>115225.72</v>
      </c>
      <c r="G1109" s="19">
        <f t="shared" si="68"/>
        <v>149</v>
      </c>
      <c r="H1109" s="19" t="str">
        <f t="shared" si="69"/>
        <v>90+</v>
      </c>
      <c r="I1109" s="19">
        <f t="shared" si="70"/>
        <v>0</v>
      </c>
      <c r="J1109" s="20">
        <f t="shared" si="71"/>
        <v>45870</v>
      </c>
    </row>
    <row r="1110" spans="1:10">
      <c r="A1110" t="s">
        <v>1990</v>
      </c>
      <c r="B1110" t="s">
        <v>631</v>
      </c>
      <c r="C1110" s="1">
        <v>45684</v>
      </c>
      <c r="D1110" s="7">
        <v>45714</v>
      </c>
      <c r="E1110">
        <v>31731.439999999999</v>
      </c>
      <c r="F1110">
        <v>31731.439999999999</v>
      </c>
      <c r="G1110" s="19">
        <f t="shared" si="68"/>
        <v>344</v>
      </c>
      <c r="H1110" s="19" t="str">
        <f t="shared" si="69"/>
        <v>90+</v>
      </c>
      <c r="I1110" s="19">
        <f t="shared" si="70"/>
        <v>0</v>
      </c>
      <c r="J1110" s="20">
        <f t="shared" si="71"/>
        <v>45658</v>
      </c>
    </row>
    <row r="1111" spans="1:10">
      <c r="A1111" t="s">
        <v>2882</v>
      </c>
      <c r="B1111" t="s">
        <v>631</v>
      </c>
      <c r="C1111" s="1">
        <v>45671</v>
      </c>
      <c r="D1111" s="7">
        <v>45701</v>
      </c>
      <c r="E1111">
        <v>119151.94</v>
      </c>
      <c r="F1111">
        <v>119151.94</v>
      </c>
      <c r="G1111" s="19">
        <f t="shared" si="68"/>
        <v>357</v>
      </c>
      <c r="H1111" s="19" t="str">
        <f t="shared" si="69"/>
        <v>90+</v>
      </c>
      <c r="I1111" s="19">
        <f t="shared" si="70"/>
        <v>0</v>
      </c>
      <c r="J1111" s="20">
        <f t="shared" si="71"/>
        <v>45658</v>
      </c>
    </row>
    <row r="1112" spans="1:10">
      <c r="A1112" t="s">
        <v>2925</v>
      </c>
      <c r="B1112" t="s">
        <v>631</v>
      </c>
      <c r="C1112" s="1">
        <v>45849</v>
      </c>
      <c r="D1112" s="7">
        <v>45879</v>
      </c>
      <c r="E1112">
        <v>32193.93</v>
      </c>
      <c r="F1112">
        <v>32193.93</v>
      </c>
      <c r="G1112" s="19">
        <f t="shared" si="68"/>
        <v>179</v>
      </c>
      <c r="H1112" s="19" t="str">
        <f t="shared" si="69"/>
        <v>90+</v>
      </c>
      <c r="I1112" s="19">
        <f t="shared" si="70"/>
        <v>0</v>
      </c>
      <c r="J1112" s="20">
        <f t="shared" si="71"/>
        <v>45839</v>
      </c>
    </row>
    <row r="1113" spans="1:10">
      <c r="A1113" t="s">
        <v>3021</v>
      </c>
      <c r="B1113" t="s">
        <v>631</v>
      </c>
      <c r="C1113" s="1">
        <v>45874</v>
      </c>
      <c r="D1113" s="7">
        <v>45904</v>
      </c>
      <c r="E1113">
        <v>161319.82</v>
      </c>
      <c r="F1113">
        <v>161319.82</v>
      </c>
      <c r="G1113" s="19">
        <f t="shared" si="68"/>
        <v>154</v>
      </c>
      <c r="H1113" s="19" t="str">
        <f t="shared" si="69"/>
        <v>90+</v>
      </c>
      <c r="I1113" s="19">
        <f t="shared" si="70"/>
        <v>0</v>
      </c>
      <c r="J1113" s="20">
        <f t="shared" si="71"/>
        <v>45870</v>
      </c>
    </row>
    <row r="1114" spans="1:10">
      <c r="A1114" t="s">
        <v>1849</v>
      </c>
      <c r="B1114" t="s">
        <v>979</v>
      </c>
      <c r="C1114" s="1">
        <v>45438</v>
      </c>
      <c r="D1114" s="7">
        <v>45468</v>
      </c>
      <c r="E1114">
        <v>163471.89000000001</v>
      </c>
      <c r="F1114">
        <v>68012.59</v>
      </c>
      <c r="G1114" s="19">
        <f t="shared" si="68"/>
        <v>590</v>
      </c>
      <c r="H1114" s="19" t="str">
        <f t="shared" si="69"/>
        <v>90+</v>
      </c>
      <c r="I1114" s="19">
        <f t="shared" si="70"/>
        <v>95459.300000000017</v>
      </c>
      <c r="J1114" s="20">
        <f t="shared" si="71"/>
        <v>45413</v>
      </c>
    </row>
    <row r="1115" spans="1:10">
      <c r="A1115" t="s">
        <v>568</v>
      </c>
      <c r="B1115" t="s">
        <v>979</v>
      </c>
      <c r="C1115" s="1">
        <v>45646</v>
      </c>
      <c r="D1115" s="7">
        <v>45676</v>
      </c>
      <c r="E1115">
        <v>129911.13</v>
      </c>
      <c r="F1115">
        <v>55118.23</v>
      </c>
      <c r="G1115" s="19">
        <f t="shared" si="68"/>
        <v>382</v>
      </c>
      <c r="H1115" s="19" t="str">
        <f t="shared" si="69"/>
        <v>90+</v>
      </c>
      <c r="I1115" s="19">
        <f t="shared" si="70"/>
        <v>74792.899999999994</v>
      </c>
      <c r="J1115" s="20">
        <f t="shared" si="71"/>
        <v>45627</v>
      </c>
    </row>
    <row r="1116" spans="1:10">
      <c r="A1116" t="s">
        <v>2545</v>
      </c>
      <c r="B1116" t="s">
        <v>979</v>
      </c>
      <c r="C1116" s="1">
        <v>45748</v>
      </c>
      <c r="D1116" s="7">
        <v>45778</v>
      </c>
      <c r="E1116">
        <v>131934.76999999999</v>
      </c>
      <c r="F1116">
        <v>74333.52</v>
      </c>
      <c r="G1116" s="19">
        <f t="shared" si="68"/>
        <v>280</v>
      </c>
      <c r="H1116" s="19" t="str">
        <f t="shared" si="69"/>
        <v>90+</v>
      </c>
      <c r="I1116" s="19">
        <f t="shared" si="70"/>
        <v>57601.249999999985</v>
      </c>
      <c r="J1116" s="20">
        <f t="shared" si="71"/>
        <v>45748</v>
      </c>
    </row>
    <row r="1117" spans="1:10">
      <c r="A1117" t="s">
        <v>1213</v>
      </c>
      <c r="B1117" t="s">
        <v>979</v>
      </c>
      <c r="C1117" s="1">
        <v>45683</v>
      </c>
      <c r="D1117" s="7">
        <v>45713</v>
      </c>
      <c r="E1117">
        <v>123555.7</v>
      </c>
      <c r="F1117">
        <v>109982.1</v>
      </c>
      <c r="G1117" s="19">
        <f t="shared" si="68"/>
        <v>345</v>
      </c>
      <c r="H1117" s="19" t="str">
        <f t="shared" si="69"/>
        <v>90+</v>
      </c>
      <c r="I1117" s="19">
        <f t="shared" si="70"/>
        <v>13573.599999999991</v>
      </c>
      <c r="J1117" s="20">
        <f t="shared" si="71"/>
        <v>45658</v>
      </c>
    </row>
    <row r="1118" spans="1:10">
      <c r="A1118" t="s">
        <v>176</v>
      </c>
      <c r="B1118" t="s">
        <v>979</v>
      </c>
      <c r="C1118" s="1">
        <v>45924</v>
      </c>
      <c r="D1118" s="7">
        <v>45954</v>
      </c>
      <c r="E1118">
        <v>39855.47</v>
      </c>
      <c r="F1118">
        <v>39855.47</v>
      </c>
      <c r="G1118" s="19">
        <f t="shared" si="68"/>
        <v>104</v>
      </c>
      <c r="H1118" s="19" t="str">
        <f t="shared" si="69"/>
        <v>90+</v>
      </c>
      <c r="I1118" s="19">
        <f t="shared" si="70"/>
        <v>0</v>
      </c>
      <c r="J1118" s="20">
        <f t="shared" si="71"/>
        <v>45901</v>
      </c>
    </row>
    <row r="1119" spans="1:10">
      <c r="A1119" t="s">
        <v>1079</v>
      </c>
      <c r="B1119" t="s">
        <v>979</v>
      </c>
      <c r="C1119" s="1">
        <v>45895</v>
      </c>
      <c r="D1119" s="7">
        <v>45925</v>
      </c>
      <c r="E1119">
        <v>22207.599999999999</v>
      </c>
      <c r="F1119">
        <v>22207.599999999999</v>
      </c>
      <c r="G1119" s="19">
        <f t="shared" si="68"/>
        <v>133</v>
      </c>
      <c r="H1119" s="19" t="str">
        <f t="shared" si="69"/>
        <v>90+</v>
      </c>
      <c r="I1119" s="19">
        <f t="shared" si="70"/>
        <v>0</v>
      </c>
      <c r="J1119" s="20">
        <f t="shared" si="71"/>
        <v>45870</v>
      </c>
    </row>
    <row r="1120" spans="1:10">
      <c r="A1120" t="s">
        <v>1636</v>
      </c>
      <c r="B1120" t="s">
        <v>979</v>
      </c>
      <c r="C1120" s="1">
        <v>45638</v>
      </c>
      <c r="D1120" s="7">
        <v>45668</v>
      </c>
      <c r="E1120">
        <v>59102.62</v>
      </c>
      <c r="F1120">
        <v>59102.62</v>
      </c>
      <c r="G1120" s="19">
        <f t="shared" si="68"/>
        <v>390</v>
      </c>
      <c r="H1120" s="19" t="str">
        <f t="shared" si="69"/>
        <v>90+</v>
      </c>
      <c r="I1120" s="19">
        <f t="shared" si="70"/>
        <v>0</v>
      </c>
      <c r="J1120" s="20">
        <f t="shared" si="71"/>
        <v>45627</v>
      </c>
    </row>
    <row r="1121" spans="1:10">
      <c r="A1121" t="s">
        <v>1998</v>
      </c>
      <c r="B1121" t="s">
        <v>979</v>
      </c>
      <c r="C1121" s="1">
        <v>45473</v>
      </c>
      <c r="D1121" s="7">
        <v>45503</v>
      </c>
      <c r="E1121">
        <v>68382.63</v>
      </c>
      <c r="F1121">
        <v>68382.63</v>
      </c>
      <c r="G1121" s="19">
        <f t="shared" si="68"/>
        <v>555</v>
      </c>
      <c r="H1121" s="19" t="str">
        <f t="shared" si="69"/>
        <v>90+</v>
      </c>
      <c r="I1121" s="19">
        <f t="shared" si="70"/>
        <v>0</v>
      </c>
      <c r="J1121" s="20">
        <f t="shared" si="71"/>
        <v>45444</v>
      </c>
    </row>
    <row r="1122" spans="1:10">
      <c r="A1122" t="s">
        <v>2546</v>
      </c>
      <c r="B1122" t="s">
        <v>979</v>
      </c>
      <c r="C1122" s="1">
        <v>45438</v>
      </c>
      <c r="D1122" s="7">
        <v>45468</v>
      </c>
      <c r="E1122">
        <v>75429.17</v>
      </c>
      <c r="F1122">
        <v>75429.17</v>
      </c>
      <c r="G1122" s="19">
        <f t="shared" si="68"/>
        <v>590</v>
      </c>
      <c r="H1122" s="19" t="str">
        <f t="shared" si="69"/>
        <v>90+</v>
      </c>
      <c r="I1122" s="19">
        <f t="shared" si="70"/>
        <v>0</v>
      </c>
      <c r="J1122" s="20">
        <f t="shared" si="71"/>
        <v>45413</v>
      </c>
    </row>
    <row r="1123" spans="1:10">
      <c r="A1123" t="s">
        <v>3165</v>
      </c>
      <c r="B1123" t="s">
        <v>979</v>
      </c>
      <c r="C1123" s="1">
        <v>45549</v>
      </c>
      <c r="D1123" s="7">
        <v>45579</v>
      </c>
      <c r="E1123">
        <v>138884.48000000001</v>
      </c>
      <c r="F1123">
        <v>138884.48000000001</v>
      </c>
      <c r="G1123" s="19">
        <f t="shared" si="68"/>
        <v>479</v>
      </c>
      <c r="H1123" s="19" t="str">
        <f t="shared" si="69"/>
        <v>90+</v>
      </c>
      <c r="I1123" s="19">
        <f t="shared" si="70"/>
        <v>0</v>
      </c>
      <c r="J1123" s="20">
        <f t="shared" si="71"/>
        <v>45536</v>
      </c>
    </row>
    <row r="1124" spans="1:10">
      <c r="A1124" t="s">
        <v>1702</v>
      </c>
      <c r="B1124" t="s">
        <v>628</v>
      </c>
      <c r="C1124" s="1">
        <v>45948</v>
      </c>
      <c r="D1124" s="7">
        <v>45978</v>
      </c>
      <c r="E1124">
        <v>198169.34</v>
      </c>
      <c r="F1124">
        <v>100497.58</v>
      </c>
      <c r="G1124" s="19">
        <f t="shared" si="68"/>
        <v>80</v>
      </c>
      <c r="H1124" s="19" t="str">
        <f t="shared" si="69"/>
        <v>61-90</v>
      </c>
      <c r="I1124" s="19">
        <f t="shared" si="70"/>
        <v>97671.76</v>
      </c>
      <c r="J1124" s="20">
        <f t="shared" si="71"/>
        <v>45931</v>
      </c>
    </row>
    <row r="1125" spans="1:10">
      <c r="A1125" t="s">
        <v>3024</v>
      </c>
      <c r="B1125" t="s">
        <v>628</v>
      </c>
      <c r="C1125" s="1">
        <v>45960</v>
      </c>
      <c r="D1125" s="7">
        <v>45990</v>
      </c>
      <c r="E1125">
        <v>11674.6</v>
      </c>
      <c r="F1125">
        <v>7627.9</v>
      </c>
      <c r="G1125" s="19">
        <f t="shared" si="68"/>
        <v>68</v>
      </c>
      <c r="H1125" s="19" t="str">
        <f t="shared" si="69"/>
        <v>61-90</v>
      </c>
      <c r="I1125" s="19">
        <f t="shared" si="70"/>
        <v>4046.7000000000007</v>
      </c>
      <c r="J1125" s="20">
        <f t="shared" si="71"/>
        <v>45931</v>
      </c>
    </row>
    <row r="1126" spans="1:10">
      <c r="A1126" t="s">
        <v>237</v>
      </c>
      <c r="B1126" t="s">
        <v>628</v>
      </c>
      <c r="C1126" s="1">
        <v>45549</v>
      </c>
      <c r="D1126" s="7">
        <v>45579</v>
      </c>
      <c r="E1126">
        <v>108634.27</v>
      </c>
      <c r="F1126">
        <v>108634.27</v>
      </c>
      <c r="G1126" s="19">
        <f t="shared" si="68"/>
        <v>479</v>
      </c>
      <c r="H1126" s="19" t="str">
        <f t="shared" si="69"/>
        <v>90+</v>
      </c>
      <c r="I1126" s="19">
        <f t="shared" si="70"/>
        <v>0</v>
      </c>
      <c r="J1126" s="20">
        <f t="shared" si="71"/>
        <v>45536</v>
      </c>
    </row>
    <row r="1127" spans="1:10">
      <c r="A1127" t="s">
        <v>877</v>
      </c>
      <c r="B1127" t="s">
        <v>628</v>
      </c>
      <c r="C1127" s="1">
        <v>45724</v>
      </c>
      <c r="D1127" s="7">
        <v>45754</v>
      </c>
      <c r="E1127">
        <v>196146.26</v>
      </c>
      <c r="F1127">
        <v>196146.26</v>
      </c>
      <c r="G1127" s="19">
        <f t="shared" si="68"/>
        <v>304</v>
      </c>
      <c r="H1127" s="19" t="str">
        <f t="shared" si="69"/>
        <v>90+</v>
      </c>
      <c r="I1127" s="19">
        <f t="shared" si="70"/>
        <v>0</v>
      </c>
      <c r="J1127" s="20">
        <f t="shared" si="71"/>
        <v>45717</v>
      </c>
    </row>
    <row r="1128" spans="1:10">
      <c r="A1128" t="s">
        <v>1258</v>
      </c>
      <c r="B1128" t="s">
        <v>628</v>
      </c>
      <c r="C1128" s="1">
        <v>45941</v>
      </c>
      <c r="D1128" s="7">
        <v>45971</v>
      </c>
      <c r="E1128">
        <v>39233.39</v>
      </c>
      <c r="F1128">
        <v>39233.39</v>
      </c>
      <c r="G1128" s="19">
        <f t="shared" si="68"/>
        <v>87</v>
      </c>
      <c r="H1128" s="19" t="str">
        <f t="shared" si="69"/>
        <v>61-90</v>
      </c>
      <c r="I1128" s="19">
        <f t="shared" si="70"/>
        <v>0</v>
      </c>
      <c r="J1128" s="20">
        <f t="shared" si="71"/>
        <v>45931</v>
      </c>
    </row>
    <row r="1129" spans="1:10">
      <c r="A1129" t="s">
        <v>1881</v>
      </c>
      <c r="B1129" t="s">
        <v>628</v>
      </c>
      <c r="C1129" s="1">
        <v>45756</v>
      </c>
      <c r="D1129" s="7">
        <v>45786</v>
      </c>
      <c r="E1129">
        <v>197932.43</v>
      </c>
      <c r="F1129">
        <v>197932.43</v>
      </c>
      <c r="G1129" s="19">
        <f t="shared" si="68"/>
        <v>272</v>
      </c>
      <c r="H1129" s="19" t="str">
        <f t="shared" si="69"/>
        <v>90+</v>
      </c>
      <c r="I1129" s="19">
        <f t="shared" si="70"/>
        <v>0</v>
      </c>
      <c r="J1129" s="20">
        <f t="shared" si="71"/>
        <v>45748</v>
      </c>
    </row>
    <row r="1130" spans="1:10">
      <c r="A1130" t="s">
        <v>3289</v>
      </c>
      <c r="B1130" t="s">
        <v>628</v>
      </c>
      <c r="C1130" s="1">
        <v>45637</v>
      </c>
      <c r="D1130" s="7">
        <v>45667</v>
      </c>
      <c r="E1130">
        <v>101899.57</v>
      </c>
      <c r="F1130">
        <v>101899.57</v>
      </c>
      <c r="G1130" s="19">
        <f t="shared" si="68"/>
        <v>391</v>
      </c>
      <c r="H1130" s="19" t="str">
        <f t="shared" si="69"/>
        <v>90+</v>
      </c>
      <c r="I1130" s="19">
        <f t="shared" si="70"/>
        <v>0</v>
      </c>
      <c r="J1130" s="20">
        <f t="shared" si="71"/>
        <v>45627</v>
      </c>
    </row>
    <row r="1131" spans="1:10">
      <c r="A1131" t="s">
        <v>1554</v>
      </c>
      <c r="B1131" t="s">
        <v>577</v>
      </c>
      <c r="C1131" s="1">
        <v>45429</v>
      </c>
      <c r="D1131" s="7">
        <v>45459</v>
      </c>
      <c r="E1131">
        <v>176402.25</v>
      </c>
      <c r="F1131">
        <v>53368.19</v>
      </c>
      <c r="G1131" s="19">
        <f t="shared" si="68"/>
        <v>599</v>
      </c>
      <c r="H1131" s="19" t="str">
        <f t="shared" si="69"/>
        <v>90+</v>
      </c>
      <c r="I1131" s="19">
        <f t="shared" si="70"/>
        <v>123034.06</v>
      </c>
      <c r="J1131" s="20">
        <f t="shared" si="71"/>
        <v>45413</v>
      </c>
    </row>
    <row r="1132" spans="1:10">
      <c r="A1132" t="s">
        <v>876</v>
      </c>
      <c r="B1132" t="s">
        <v>577</v>
      </c>
      <c r="C1132" s="1">
        <v>45959</v>
      </c>
      <c r="D1132" s="7">
        <v>45989</v>
      </c>
      <c r="E1132">
        <v>92566.63</v>
      </c>
      <c r="F1132">
        <v>34211.15</v>
      </c>
      <c r="G1132" s="19">
        <f t="shared" si="68"/>
        <v>69</v>
      </c>
      <c r="H1132" s="19" t="str">
        <f t="shared" si="69"/>
        <v>61-90</v>
      </c>
      <c r="I1132" s="19">
        <f t="shared" si="70"/>
        <v>58355.48</v>
      </c>
      <c r="J1132" s="20">
        <f t="shared" si="71"/>
        <v>45931</v>
      </c>
    </row>
    <row r="1133" spans="1:10">
      <c r="A1133" t="s">
        <v>2756</v>
      </c>
      <c r="B1133" t="s">
        <v>577</v>
      </c>
      <c r="C1133" s="1">
        <v>45420</v>
      </c>
      <c r="D1133" s="7">
        <v>45450</v>
      </c>
      <c r="E1133">
        <v>61737.38</v>
      </c>
      <c r="F1133">
        <v>27614.65</v>
      </c>
      <c r="G1133" s="19">
        <f t="shared" si="68"/>
        <v>608</v>
      </c>
      <c r="H1133" s="19" t="str">
        <f t="shared" si="69"/>
        <v>90+</v>
      </c>
      <c r="I1133" s="19">
        <f t="shared" si="70"/>
        <v>34122.729999999996</v>
      </c>
      <c r="J1133" s="20">
        <f t="shared" si="71"/>
        <v>45413</v>
      </c>
    </row>
    <row r="1134" spans="1:10">
      <c r="A1134" t="s">
        <v>735</v>
      </c>
      <c r="B1134" t="s">
        <v>577</v>
      </c>
      <c r="C1134" s="1">
        <v>45794</v>
      </c>
      <c r="D1134" s="7">
        <v>45824</v>
      </c>
      <c r="E1134">
        <v>53905.25</v>
      </c>
      <c r="F1134">
        <v>53905.25</v>
      </c>
      <c r="G1134" s="19">
        <f t="shared" si="68"/>
        <v>234</v>
      </c>
      <c r="H1134" s="19" t="str">
        <f t="shared" si="69"/>
        <v>90+</v>
      </c>
      <c r="I1134" s="19">
        <f t="shared" si="70"/>
        <v>0</v>
      </c>
      <c r="J1134" s="20">
        <f t="shared" si="71"/>
        <v>45778</v>
      </c>
    </row>
    <row r="1135" spans="1:10">
      <c r="A1135" t="s">
        <v>740</v>
      </c>
      <c r="B1135" t="s">
        <v>577</v>
      </c>
      <c r="C1135" s="1">
        <v>45460</v>
      </c>
      <c r="D1135" s="7">
        <v>45490</v>
      </c>
      <c r="E1135">
        <v>134006.54999999999</v>
      </c>
      <c r="F1135">
        <v>134006.54999999999</v>
      </c>
      <c r="G1135" s="19">
        <f t="shared" si="68"/>
        <v>568</v>
      </c>
      <c r="H1135" s="19" t="str">
        <f t="shared" si="69"/>
        <v>90+</v>
      </c>
      <c r="I1135" s="19">
        <f t="shared" si="70"/>
        <v>0</v>
      </c>
      <c r="J1135" s="20">
        <f t="shared" si="71"/>
        <v>45444</v>
      </c>
    </row>
    <row r="1136" spans="1:10">
      <c r="A1136" t="s">
        <v>1016</v>
      </c>
      <c r="B1136" t="s">
        <v>577</v>
      </c>
      <c r="C1136" s="1">
        <v>45665</v>
      </c>
      <c r="D1136" s="7">
        <v>45695</v>
      </c>
      <c r="E1136">
        <v>99246.69</v>
      </c>
      <c r="F1136">
        <v>99246.69</v>
      </c>
      <c r="G1136" s="19">
        <f t="shared" si="68"/>
        <v>363</v>
      </c>
      <c r="H1136" s="19" t="str">
        <f t="shared" si="69"/>
        <v>90+</v>
      </c>
      <c r="I1136" s="19">
        <f t="shared" si="70"/>
        <v>0</v>
      </c>
      <c r="J1136" s="20">
        <f t="shared" si="71"/>
        <v>45658</v>
      </c>
    </row>
    <row r="1137" spans="1:10">
      <c r="A1137" t="s">
        <v>1933</v>
      </c>
      <c r="B1137" t="s">
        <v>577</v>
      </c>
      <c r="C1137" s="1">
        <v>45398</v>
      </c>
      <c r="D1137" s="7">
        <v>45428</v>
      </c>
      <c r="E1137">
        <v>34348.85</v>
      </c>
      <c r="F1137">
        <v>34348.85</v>
      </c>
      <c r="G1137" s="19">
        <f t="shared" si="68"/>
        <v>630</v>
      </c>
      <c r="H1137" s="19" t="str">
        <f t="shared" si="69"/>
        <v>90+</v>
      </c>
      <c r="I1137" s="19">
        <f t="shared" si="70"/>
        <v>0</v>
      </c>
      <c r="J1137" s="20">
        <f t="shared" si="71"/>
        <v>45383</v>
      </c>
    </row>
    <row r="1138" spans="1:10">
      <c r="A1138" t="s">
        <v>2099</v>
      </c>
      <c r="B1138" t="s">
        <v>577</v>
      </c>
      <c r="C1138" s="1">
        <v>45753</v>
      </c>
      <c r="D1138" s="7">
        <v>45783</v>
      </c>
      <c r="E1138">
        <v>151395.44</v>
      </c>
      <c r="F1138">
        <v>151395.44</v>
      </c>
      <c r="G1138" s="19">
        <f t="shared" si="68"/>
        <v>275</v>
      </c>
      <c r="H1138" s="19" t="str">
        <f t="shared" si="69"/>
        <v>90+</v>
      </c>
      <c r="I1138" s="19">
        <f t="shared" si="70"/>
        <v>0</v>
      </c>
      <c r="J1138" s="20">
        <f t="shared" si="71"/>
        <v>45748</v>
      </c>
    </row>
    <row r="1139" spans="1:10">
      <c r="A1139" t="s">
        <v>2583</v>
      </c>
      <c r="B1139" t="s">
        <v>577</v>
      </c>
      <c r="C1139" s="1">
        <v>45516</v>
      </c>
      <c r="D1139" s="7">
        <v>45546</v>
      </c>
      <c r="E1139">
        <v>86666.87</v>
      </c>
      <c r="F1139">
        <v>86666.87</v>
      </c>
      <c r="G1139" s="19">
        <f t="shared" si="68"/>
        <v>512</v>
      </c>
      <c r="H1139" s="19" t="str">
        <f t="shared" si="69"/>
        <v>90+</v>
      </c>
      <c r="I1139" s="19">
        <f t="shared" si="70"/>
        <v>0</v>
      </c>
      <c r="J1139" s="20">
        <f t="shared" si="71"/>
        <v>45505</v>
      </c>
    </row>
    <row r="1140" spans="1:10">
      <c r="A1140" t="s">
        <v>2754</v>
      </c>
      <c r="B1140" t="s">
        <v>577</v>
      </c>
      <c r="C1140" s="1">
        <v>45466</v>
      </c>
      <c r="D1140" s="7">
        <v>45496</v>
      </c>
      <c r="E1140">
        <v>76630.759999999995</v>
      </c>
      <c r="F1140">
        <v>76630.759999999995</v>
      </c>
      <c r="G1140" s="19">
        <f t="shared" si="68"/>
        <v>562</v>
      </c>
      <c r="H1140" s="19" t="str">
        <f t="shared" si="69"/>
        <v>90+</v>
      </c>
      <c r="I1140" s="19">
        <f t="shared" si="70"/>
        <v>0</v>
      </c>
      <c r="J1140" s="20">
        <f t="shared" si="71"/>
        <v>45444</v>
      </c>
    </row>
    <row r="1141" spans="1:10">
      <c r="A1141" t="s">
        <v>2845</v>
      </c>
      <c r="B1141" t="s">
        <v>144</v>
      </c>
      <c r="C1141" s="1">
        <v>46008</v>
      </c>
      <c r="D1141" s="7">
        <v>46038</v>
      </c>
      <c r="E1141">
        <v>89625.72</v>
      </c>
      <c r="F1141">
        <v>38308.620000000003</v>
      </c>
      <c r="G1141" s="19">
        <f t="shared" si="68"/>
        <v>20</v>
      </c>
      <c r="H1141" s="19" t="str">
        <f t="shared" si="69"/>
        <v>0-30</v>
      </c>
      <c r="I1141" s="19">
        <f t="shared" si="70"/>
        <v>51317.1</v>
      </c>
      <c r="J1141" s="20">
        <f t="shared" si="71"/>
        <v>45992</v>
      </c>
    </row>
    <row r="1142" spans="1:10">
      <c r="A1142" t="s">
        <v>2959</v>
      </c>
      <c r="B1142" t="s">
        <v>144</v>
      </c>
      <c r="C1142" s="1">
        <v>45605</v>
      </c>
      <c r="D1142" s="7">
        <v>45635</v>
      </c>
      <c r="E1142">
        <v>98084.23</v>
      </c>
      <c r="F1142">
        <v>51967.1</v>
      </c>
      <c r="G1142" s="19">
        <f t="shared" si="68"/>
        <v>423</v>
      </c>
      <c r="H1142" s="19" t="str">
        <f t="shared" si="69"/>
        <v>90+</v>
      </c>
      <c r="I1142" s="19">
        <f t="shared" si="70"/>
        <v>46117.13</v>
      </c>
      <c r="J1142" s="20">
        <f t="shared" si="71"/>
        <v>45597</v>
      </c>
    </row>
    <row r="1143" spans="1:10">
      <c r="A1143" t="s">
        <v>3229</v>
      </c>
      <c r="B1143" t="s">
        <v>144</v>
      </c>
      <c r="C1143" s="1">
        <v>45635</v>
      </c>
      <c r="D1143" s="7">
        <v>45665</v>
      </c>
      <c r="E1143">
        <v>73118.240000000005</v>
      </c>
      <c r="F1143">
        <v>52824.25</v>
      </c>
      <c r="G1143" s="19">
        <f t="shared" si="68"/>
        <v>393</v>
      </c>
      <c r="H1143" s="19" t="str">
        <f t="shared" si="69"/>
        <v>90+</v>
      </c>
      <c r="I1143" s="19">
        <f t="shared" si="70"/>
        <v>20293.990000000005</v>
      </c>
      <c r="J1143" s="20">
        <f t="shared" si="71"/>
        <v>45627</v>
      </c>
    </row>
    <row r="1144" spans="1:10">
      <c r="A1144" t="s">
        <v>1334</v>
      </c>
      <c r="B1144" t="s">
        <v>144</v>
      </c>
      <c r="C1144" s="1">
        <v>45829</v>
      </c>
      <c r="D1144" s="7">
        <v>45859</v>
      </c>
      <c r="E1144">
        <v>155531.54</v>
      </c>
      <c r="F1144">
        <v>135647.07</v>
      </c>
      <c r="G1144" s="19">
        <f t="shared" si="68"/>
        <v>199</v>
      </c>
      <c r="H1144" s="19" t="str">
        <f t="shared" si="69"/>
        <v>90+</v>
      </c>
      <c r="I1144" s="19">
        <f t="shared" si="70"/>
        <v>19884.47</v>
      </c>
      <c r="J1144" s="20">
        <f t="shared" si="71"/>
        <v>45809</v>
      </c>
    </row>
    <row r="1145" spans="1:10">
      <c r="A1145" t="s">
        <v>386</v>
      </c>
      <c r="B1145" t="s">
        <v>144</v>
      </c>
      <c r="C1145" s="1">
        <v>45680</v>
      </c>
      <c r="D1145" s="7">
        <v>45710</v>
      </c>
      <c r="E1145">
        <v>33350.160000000003</v>
      </c>
      <c r="F1145">
        <v>17941.099999999999</v>
      </c>
      <c r="G1145" s="19">
        <f t="shared" si="68"/>
        <v>348</v>
      </c>
      <c r="H1145" s="19" t="str">
        <f t="shared" si="69"/>
        <v>90+</v>
      </c>
      <c r="I1145" s="19">
        <f t="shared" si="70"/>
        <v>15409.060000000005</v>
      </c>
      <c r="J1145" s="20">
        <f t="shared" si="71"/>
        <v>45658</v>
      </c>
    </row>
    <row r="1146" spans="1:10">
      <c r="A1146" t="s">
        <v>710</v>
      </c>
      <c r="B1146" t="s">
        <v>144</v>
      </c>
      <c r="C1146" s="1">
        <v>45498</v>
      </c>
      <c r="D1146" s="7">
        <v>45528</v>
      </c>
      <c r="E1146">
        <v>94878.42</v>
      </c>
      <c r="F1146">
        <v>94878.42</v>
      </c>
      <c r="G1146" s="19">
        <f t="shared" si="68"/>
        <v>530</v>
      </c>
      <c r="H1146" s="19" t="str">
        <f t="shared" si="69"/>
        <v>90+</v>
      </c>
      <c r="I1146" s="19">
        <f t="shared" si="70"/>
        <v>0</v>
      </c>
      <c r="J1146" s="20">
        <f t="shared" si="71"/>
        <v>45474</v>
      </c>
    </row>
    <row r="1147" spans="1:10">
      <c r="A1147" t="s">
        <v>789</v>
      </c>
      <c r="B1147" t="s">
        <v>144</v>
      </c>
      <c r="C1147" s="1">
        <v>45974</v>
      </c>
      <c r="D1147" s="7">
        <v>46004</v>
      </c>
      <c r="E1147">
        <v>39520.26</v>
      </c>
      <c r="F1147">
        <v>39520.26</v>
      </c>
      <c r="G1147" s="19">
        <f t="shared" si="68"/>
        <v>54</v>
      </c>
      <c r="H1147" s="19" t="str">
        <f t="shared" si="69"/>
        <v>31-60</v>
      </c>
      <c r="I1147" s="19">
        <f t="shared" si="70"/>
        <v>0</v>
      </c>
      <c r="J1147" s="20">
        <f t="shared" si="71"/>
        <v>45962</v>
      </c>
    </row>
    <row r="1148" spans="1:10">
      <c r="A1148" t="s">
        <v>1223</v>
      </c>
      <c r="B1148" t="s">
        <v>144</v>
      </c>
      <c r="C1148" s="1">
        <v>45983</v>
      </c>
      <c r="D1148" s="7">
        <v>46013</v>
      </c>
      <c r="E1148">
        <v>192655.89</v>
      </c>
      <c r="F1148">
        <v>192655.89</v>
      </c>
      <c r="G1148" s="19">
        <f t="shared" si="68"/>
        <v>45</v>
      </c>
      <c r="H1148" s="19" t="str">
        <f t="shared" si="69"/>
        <v>31-60</v>
      </c>
      <c r="I1148" s="19">
        <f t="shared" si="70"/>
        <v>0</v>
      </c>
      <c r="J1148" s="20">
        <f t="shared" si="71"/>
        <v>45962</v>
      </c>
    </row>
    <row r="1149" spans="1:10">
      <c r="A1149" t="s">
        <v>1326</v>
      </c>
      <c r="B1149" t="s">
        <v>144</v>
      </c>
      <c r="C1149" s="1">
        <v>45562</v>
      </c>
      <c r="D1149" s="7">
        <v>45592</v>
      </c>
      <c r="E1149">
        <v>120221.85</v>
      </c>
      <c r="F1149">
        <v>120221.85</v>
      </c>
      <c r="G1149" s="19">
        <f t="shared" si="68"/>
        <v>466</v>
      </c>
      <c r="H1149" s="19" t="str">
        <f t="shared" si="69"/>
        <v>90+</v>
      </c>
      <c r="I1149" s="19">
        <f t="shared" si="70"/>
        <v>0</v>
      </c>
      <c r="J1149" s="20">
        <f t="shared" si="71"/>
        <v>45536</v>
      </c>
    </row>
    <row r="1150" spans="1:10">
      <c r="A1150" t="s">
        <v>2636</v>
      </c>
      <c r="B1150" t="s">
        <v>144</v>
      </c>
      <c r="C1150" s="1">
        <v>45366</v>
      </c>
      <c r="D1150" s="7">
        <v>45396</v>
      </c>
      <c r="E1150">
        <v>16827.41</v>
      </c>
      <c r="F1150">
        <v>16827.41</v>
      </c>
      <c r="G1150" s="19">
        <f t="shared" si="68"/>
        <v>662</v>
      </c>
      <c r="H1150" s="19" t="str">
        <f t="shared" si="69"/>
        <v>90+</v>
      </c>
      <c r="I1150" s="19">
        <f t="shared" si="70"/>
        <v>0</v>
      </c>
      <c r="J1150" s="20">
        <f t="shared" si="71"/>
        <v>45352</v>
      </c>
    </row>
    <row r="1151" spans="1:10">
      <c r="A1151" t="s">
        <v>2048</v>
      </c>
      <c r="B1151" t="s">
        <v>9</v>
      </c>
      <c r="C1151" s="1">
        <v>45547</v>
      </c>
      <c r="D1151" s="7">
        <v>45577</v>
      </c>
      <c r="E1151">
        <v>116726.5</v>
      </c>
      <c r="F1151">
        <v>84169.67</v>
      </c>
      <c r="G1151" s="19">
        <f t="shared" si="68"/>
        <v>481</v>
      </c>
      <c r="H1151" s="19" t="str">
        <f t="shared" si="69"/>
        <v>90+</v>
      </c>
      <c r="I1151" s="19">
        <f t="shared" si="70"/>
        <v>32556.83</v>
      </c>
      <c r="J1151" s="20">
        <f t="shared" si="71"/>
        <v>45536</v>
      </c>
    </row>
    <row r="1152" spans="1:10">
      <c r="A1152" t="s">
        <v>3224</v>
      </c>
      <c r="B1152" t="s">
        <v>9</v>
      </c>
      <c r="C1152" s="1">
        <v>45360</v>
      </c>
      <c r="D1152" s="7">
        <v>45390</v>
      </c>
      <c r="E1152">
        <v>183699.22</v>
      </c>
      <c r="F1152">
        <v>165073.21</v>
      </c>
      <c r="G1152" s="19">
        <f t="shared" si="68"/>
        <v>668</v>
      </c>
      <c r="H1152" s="19" t="str">
        <f t="shared" si="69"/>
        <v>90+</v>
      </c>
      <c r="I1152" s="19">
        <f t="shared" si="70"/>
        <v>18626.010000000009</v>
      </c>
      <c r="J1152" s="20">
        <f t="shared" si="71"/>
        <v>45352</v>
      </c>
    </row>
    <row r="1153" spans="1:10">
      <c r="A1153" t="s">
        <v>118</v>
      </c>
      <c r="B1153" t="s">
        <v>9</v>
      </c>
      <c r="C1153" s="1">
        <v>45596</v>
      </c>
      <c r="D1153" s="7">
        <v>45626</v>
      </c>
      <c r="E1153">
        <v>117343.79</v>
      </c>
      <c r="F1153">
        <v>117343.79</v>
      </c>
      <c r="G1153" s="19">
        <f t="shared" si="68"/>
        <v>432</v>
      </c>
      <c r="H1153" s="19" t="str">
        <f t="shared" si="69"/>
        <v>90+</v>
      </c>
      <c r="I1153" s="19">
        <f t="shared" si="70"/>
        <v>0</v>
      </c>
      <c r="J1153" s="20">
        <f t="shared" si="71"/>
        <v>45566</v>
      </c>
    </row>
    <row r="1154" spans="1:10">
      <c r="A1154" t="s">
        <v>482</v>
      </c>
      <c r="B1154" t="s">
        <v>9</v>
      </c>
      <c r="C1154" s="1">
        <v>45407</v>
      </c>
      <c r="D1154" s="7">
        <v>45437</v>
      </c>
      <c r="E1154">
        <v>168478.76</v>
      </c>
      <c r="F1154">
        <v>168478.76</v>
      </c>
      <c r="G1154" s="19">
        <f t="shared" ref="G1154:G1217" si="72">DATE(2026, 2, 5)-D1154</f>
        <v>621</v>
      </c>
      <c r="H1154" s="19" t="str">
        <f t="shared" ref="H1154:H1217" si="73">_xlfn.IFS(
G1154&lt;=30,"0-30",
G1154&lt;=60,"31-60",
G1154&lt;=90,"61-90",
TRUE,"90+"
)</f>
        <v>90+</v>
      </c>
      <c r="I1154" s="19">
        <f t="shared" ref="I1154:I1217" si="74">E1154-F1154</f>
        <v>0</v>
      </c>
      <c r="J1154" s="20">
        <f t="shared" ref="J1154:J1217" si="75">DATE(YEAR(C1154),MONTH(C1154),1)</f>
        <v>45383</v>
      </c>
    </row>
    <row r="1155" spans="1:10">
      <c r="A1155" t="s">
        <v>771</v>
      </c>
      <c r="B1155" t="s">
        <v>9</v>
      </c>
      <c r="C1155" s="1">
        <v>45845</v>
      </c>
      <c r="D1155" s="7">
        <v>45875</v>
      </c>
      <c r="E1155">
        <v>192205.89</v>
      </c>
      <c r="F1155">
        <v>192205.89</v>
      </c>
      <c r="G1155" s="19">
        <f t="shared" si="72"/>
        <v>183</v>
      </c>
      <c r="H1155" s="19" t="str">
        <f t="shared" si="73"/>
        <v>90+</v>
      </c>
      <c r="I1155" s="19">
        <f t="shared" si="74"/>
        <v>0</v>
      </c>
      <c r="J1155" s="20">
        <f t="shared" si="75"/>
        <v>45839</v>
      </c>
    </row>
    <row r="1156" spans="1:10">
      <c r="A1156" t="s">
        <v>801</v>
      </c>
      <c r="B1156" t="s">
        <v>9</v>
      </c>
      <c r="C1156" s="1">
        <v>45804</v>
      </c>
      <c r="D1156" s="7">
        <v>45834</v>
      </c>
      <c r="E1156">
        <v>103777.91</v>
      </c>
      <c r="F1156">
        <v>103777.91</v>
      </c>
      <c r="G1156" s="19">
        <f t="shared" si="72"/>
        <v>224</v>
      </c>
      <c r="H1156" s="19" t="str">
        <f t="shared" si="73"/>
        <v>90+</v>
      </c>
      <c r="I1156" s="19">
        <f t="shared" si="74"/>
        <v>0</v>
      </c>
      <c r="J1156" s="20">
        <f t="shared" si="75"/>
        <v>45778</v>
      </c>
    </row>
    <row r="1157" spans="1:10">
      <c r="A1157" t="s">
        <v>1022</v>
      </c>
      <c r="B1157" t="s">
        <v>9</v>
      </c>
      <c r="C1157" s="1">
        <v>45699</v>
      </c>
      <c r="D1157" s="7">
        <v>45729</v>
      </c>
      <c r="E1157">
        <v>145830.6</v>
      </c>
      <c r="F1157">
        <v>145830.6</v>
      </c>
      <c r="G1157" s="19">
        <f t="shared" si="72"/>
        <v>329</v>
      </c>
      <c r="H1157" s="19" t="str">
        <f t="shared" si="73"/>
        <v>90+</v>
      </c>
      <c r="I1157" s="19">
        <f t="shared" si="74"/>
        <v>0</v>
      </c>
      <c r="J1157" s="20">
        <f t="shared" si="75"/>
        <v>45689</v>
      </c>
    </row>
    <row r="1158" spans="1:10">
      <c r="A1158" t="s">
        <v>1309</v>
      </c>
      <c r="B1158" t="s">
        <v>9</v>
      </c>
      <c r="C1158" s="1">
        <v>45819</v>
      </c>
      <c r="D1158" s="7">
        <v>45849</v>
      </c>
      <c r="E1158">
        <v>182374.56</v>
      </c>
      <c r="F1158">
        <v>182374.56</v>
      </c>
      <c r="G1158" s="19">
        <f t="shared" si="72"/>
        <v>209</v>
      </c>
      <c r="H1158" s="19" t="str">
        <f t="shared" si="73"/>
        <v>90+</v>
      </c>
      <c r="I1158" s="19">
        <f t="shared" si="74"/>
        <v>0</v>
      </c>
      <c r="J1158" s="20">
        <f t="shared" si="75"/>
        <v>45809</v>
      </c>
    </row>
    <row r="1159" spans="1:10">
      <c r="A1159" t="s">
        <v>1544</v>
      </c>
      <c r="B1159" t="s">
        <v>9</v>
      </c>
      <c r="C1159" s="1">
        <v>45426</v>
      </c>
      <c r="D1159" s="7">
        <v>45456</v>
      </c>
      <c r="E1159">
        <v>127417</v>
      </c>
      <c r="F1159">
        <v>127417</v>
      </c>
      <c r="G1159" s="19">
        <f t="shared" si="72"/>
        <v>602</v>
      </c>
      <c r="H1159" s="19" t="str">
        <f t="shared" si="73"/>
        <v>90+</v>
      </c>
      <c r="I1159" s="19">
        <f t="shared" si="74"/>
        <v>0</v>
      </c>
      <c r="J1159" s="20">
        <f t="shared" si="75"/>
        <v>45413</v>
      </c>
    </row>
    <row r="1160" spans="1:10">
      <c r="A1160" t="s">
        <v>3252</v>
      </c>
      <c r="B1160" t="s">
        <v>9</v>
      </c>
      <c r="C1160" s="1">
        <v>45425</v>
      </c>
      <c r="D1160" s="7">
        <v>45455</v>
      </c>
      <c r="E1160">
        <v>66442.460000000006</v>
      </c>
      <c r="F1160">
        <v>66442.460000000006</v>
      </c>
      <c r="G1160" s="19">
        <f t="shared" si="72"/>
        <v>603</v>
      </c>
      <c r="H1160" s="19" t="str">
        <f t="shared" si="73"/>
        <v>90+</v>
      </c>
      <c r="I1160" s="19">
        <f t="shared" si="74"/>
        <v>0</v>
      </c>
      <c r="J1160" s="20">
        <f t="shared" si="75"/>
        <v>45413</v>
      </c>
    </row>
    <row r="1161" spans="1:10">
      <c r="A1161" t="s">
        <v>434</v>
      </c>
      <c r="B1161" t="s">
        <v>156</v>
      </c>
      <c r="C1161" s="1">
        <v>45403</v>
      </c>
      <c r="D1161" s="7">
        <v>45433</v>
      </c>
      <c r="E1161">
        <v>82106.960000000006</v>
      </c>
      <c r="F1161">
        <v>44477.72</v>
      </c>
      <c r="G1161" s="19">
        <f t="shared" si="72"/>
        <v>625</v>
      </c>
      <c r="H1161" s="19" t="str">
        <f t="shared" si="73"/>
        <v>90+</v>
      </c>
      <c r="I1161" s="19">
        <f t="shared" si="74"/>
        <v>37629.240000000005</v>
      </c>
      <c r="J1161" s="20">
        <f t="shared" si="75"/>
        <v>45383</v>
      </c>
    </row>
    <row r="1162" spans="1:10">
      <c r="A1162" t="s">
        <v>1244</v>
      </c>
      <c r="B1162" t="s">
        <v>156</v>
      </c>
      <c r="C1162" s="1">
        <v>45325</v>
      </c>
      <c r="D1162" s="7">
        <v>45355</v>
      </c>
      <c r="E1162">
        <v>84761.17</v>
      </c>
      <c r="F1162">
        <v>55921.49</v>
      </c>
      <c r="G1162" s="19">
        <f t="shared" si="72"/>
        <v>703</v>
      </c>
      <c r="H1162" s="19" t="str">
        <f t="shared" si="73"/>
        <v>90+</v>
      </c>
      <c r="I1162" s="19">
        <f t="shared" si="74"/>
        <v>28839.68</v>
      </c>
      <c r="J1162" s="20">
        <f t="shared" si="75"/>
        <v>45323</v>
      </c>
    </row>
    <row r="1163" spans="1:10">
      <c r="A1163" t="s">
        <v>745</v>
      </c>
      <c r="B1163" t="s">
        <v>156</v>
      </c>
      <c r="C1163" s="1">
        <v>45968</v>
      </c>
      <c r="D1163" s="7">
        <v>45998</v>
      </c>
      <c r="E1163">
        <v>37217.47</v>
      </c>
      <c r="F1163">
        <v>37217.47</v>
      </c>
      <c r="G1163" s="19">
        <f t="shared" si="72"/>
        <v>60</v>
      </c>
      <c r="H1163" s="19" t="str">
        <f t="shared" si="73"/>
        <v>31-60</v>
      </c>
      <c r="I1163" s="19">
        <f t="shared" si="74"/>
        <v>0</v>
      </c>
      <c r="J1163" s="20">
        <f t="shared" si="75"/>
        <v>45962</v>
      </c>
    </row>
    <row r="1164" spans="1:10">
      <c r="A1164" t="s">
        <v>1266</v>
      </c>
      <c r="B1164" t="s">
        <v>156</v>
      </c>
      <c r="C1164" s="1">
        <v>45396</v>
      </c>
      <c r="D1164" s="7">
        <v>45426</v>
      </c>
      <c r="E1164">
        <v>176267.87</v>
      </c>
      <c r="F1164">
        <v>176267.87</v>
      </c>
      <c r="G1164" s="19">
        <f t="shared" si="72"/>
        <v>632</v>
      </c>
      <c r="H1164" s="19" t="str">
        <f t="shared" si="73"/>
        <v>90+</v>
      </c>
      <c r="I1164" s="19">
        <f t="shared" si="74"/>
        <v>0</v>
      </c>
      <c r="J1164" s="20">
        <f t="shared" si="75"/>
        <v>45383</v>
      </c>
    </row>
    <row r="1165" spans="1:10">
      <c r="A1165" t="s">
        <v>2070</v>
      </c>
      <c r="B1165" t="s">
        <v>156</v>
      </c>
      <c r="C1165" s="1">
        <v>45680</v>
      </c>
      <c r="D1165" s="7">
        <v>45710</v>
      </c>
      <c r="E1165">
        <v>136714.88</v>
      </c>
      <c r="F1165">
        <v>136714.88</v>
      </c>
      <c r="G1165" s="19">
        <f t="shared" si="72"/>
        <v>348</v>
      </c>
      <c r="H1165" s="19" t="str">
        <f t="shared" si="73"/>
        <v>90+</v>
      </c>
      <c r="I1165" s="19">
        <f t="shared" si="74"/>
        <v>0</v>
      </c>
      <c r="J1165" s="20">
        <f t="shared" si="75"/>
        <v>45658</v>
      </c>
    </row>
    <row r="1166" spans="1:10">
      <c r="A1166" t="s">
        <v>2112</v>
      </c>
      <c r="B1166" t="s">
        <v>156</v>
      </c>
      <c r="C1166" s="1">
        <v>45789</v>
      </c>
      <c r="D1166" s="7">
        <v>45819</v>
      </c>
      <c r="E1166">
        <v>69557.88</v>
      </c>
      <c r="F1166">
        <v>69557.88</v>
      </c>
      <c r="G1166" s="19">
        <f t="shared" si="72"/>
        <v>239</v>
      </c>
      <c r="H1166" s="19" t="str">
        <f t="shared" si="73"/>
        <v>90+</v>
      </c>
      <c r="I1166" s="19">
        <f t="shared" si="74"/>
        <v>0</v>
      </c>
      <c r="J1166" s="20">
        <f t="shared" si="75"/>
        <v>45778</v>
      </c>
    </row>
    <row r="1167" spans="1:10">
      <c r="A1167" t="s">
        <v>2269</v>
      </c>
      <c r="B1167" t="s">
        <v>156</v>
      </c>
      <c r="C1167" s="1">
        <v>45655</v>
      </c>
      <c r="D1167" s="7">
        <v>45685</v>
      </c>
      <c r="E1167">
        <v>171294.41</v>
      </c>
      <c r="F1167">
        <v>171294.41</v>
      </c>
      <c r="G1167" s="19">
        <f t="shared" si="72"/>
        <v>373</v>
      </c>
      <c r="H1167" s="19" t="str">
        <f t="shared" si="73"/>
        <v>90+</v>
      </c>
      <c r="I1167" s="19">
        <f t="shared" si="74"/>
        <v>0</v>
      </c>
      <c r="J1167" s="20">
        <f t="shared" si="75"/>
        <v>45627</v>
      </c>
    </row>
    <row r="1168" spans="1:10">
      <c r="A1168" t="s">
        <v>2409</v>
      </c>
      <c r="B1168" t="s">
        <v>156</v>
      </c>
      <c r="C1168" s="1">
        <v>45974</v>
      </c>
      <c r="D1168" s="7">
        <v>46004</v>
      </c>
      <c r="E1168">
        <v>162739.63</v>
      </c>
      <c r="F1168">
        <v>162739.63</v>
      </c>
      <c r="G1168" s="19">
        <f t="shared" si="72"/>
        <v>54</v>
      </c>
      <c r="H1168" s="19" t="str">
        <f t="shared" si="73"/>
        <v>31-60</v>
      </c>
      <c r="I1168" s="19">
        <f t="shared" si="74"/>
        <v>0</v>
      </c>
      <c r="J1168" s="20">
        <f t="shared" si="75"/>
        <v>45962</v>
      </c>
    </row>
    <row r="1169" spans="1:10">
      <c r="A1169" t="s">
        <v>2571</v>
      </c>
      <c r="B1169" t="s">
        <v>156</v>
      </c>
      <c r="C1169" s="1">
        <v>45355</v>
      </c>
      <c r="D1169" s="7">
        <v>45385</v>
      </c>
      <c r="E1169">
        <v>178333.68</v>
      </c>
      <c r="F1169">
        <v>178333.68</v>
      </c>
      <c r="G1169" s="19">
        <f t="shared" si="72"/>
        <v>673</v>
      </c>
      <c r="H1169" s="19" t="str">
        <f t="shared" si="73"/>
        <v>90+</v>
      </c>
      <c r="I1169" s="19">
        <f t="shared" si="74"/>
        <v>0</v>
      </c>
      <c r="J1169" s="20">
        <f t="shared" si="75"/>
        <v>45352</v>
      </c>
    </row>
    <row r="1170" spans="1:10">
      <c r="A1170" t="s">
        <v>2709</v>
      </c>
      <c r="B1170" t="s">
        <v>156</v>
      </c>
      <c r="C1170" s="1">
        <v>45737</v>
      </c>
      <c r="D1170" s="7">
        <v>45767</v>
      </c>
      <c r="E1170">
        <v>167582.46</v>
      </c>
      <c r="F1170">
        <v>167582.46</v>
      </c>
      <c r="G1170" s="19">
        <f t="shared" si="72"/>
        <v>291</v>
      </c>
      <c r="H1170" s="19" t="str">
        <f t="shared" si="73"/>
        <v>90+</v>
      </c>
      <c r="I1170" s="19">
        <f t="shared" si="74"/>
        <v>0</v>
      </c>
      <c r="J1170" s="20">
        <f t="shared" si="75"/>
        <v>45717</v>
      </c>
    </row>
    <row r="1171" spans="1:10">
      <c r="A1171" t="s">
        <v>2715</v>
      </c>
      <c r="B1171" t="s">
        <v>156</v>
      </c>
      <c r="C1171" s="1">
        <v>45315</v>
      </c>
      <c r="D1171" s="7">
        <v>45345</v>
      </c>
      <c r="E1171">
        <v>110815.77</v>
      </c>
      <c r="F1171">
        <v>110815.77</v>
      </c>
      <c r="G1171" s="19">
        <f t="shared" si="72"/>
        <v>713</v>
      </c>
      <c r="H1171" s="19" t="str">
        <f t="shared" si="73"/>
        <v>90+</v>
      </c>
      <c r="I1171" s="19">
        <f t="shared" si="74"/>
        <v>0</v>
      </c>
      <c r="J1171" s="20">
        <f t="shared" si="75"/>
        <v>45292</v>
      </c>
    </row>
    <row r="1172" spans="1:10">
      <c r="A1172" t="s">
        <v>3281</v>
      </c>
      <c r="B1172" t="s">
        <v>156</v>
      </c>
      <c r="C1172" s="1">
        <v>45711</v>
      </c>
      <c r="D1172" s="7">
        <v>45741</v>
      </c>
      <c r="E1172">
        <v>111197.71</v>
      </c>
      <c r="F1172">
        <v>111197.71</v>
      </c>
      <c r="G1172" s="19">
        <f t="shared" si="72"/>
        <v>317</v>
      </c>
      <c r="H1172" s="19" t="str">
        <f t="shared" si="73"/>
        <v>90+</v>
      </c>
      <c r="I1172" s="19">
        <f t="shared" si="74"/>
        <v>0</v>
      </c>
      <c r="J1172" s="20">
        <f t="shared" si="75"/>
        <v>45689</v>
      </c>
    </row>
    <row r="1173" spans="1:10">
      <c r="A1173" t="s">
        <v>168</v>
      </c>
      <c r="B1173" t="s">
        <v>403</v>
      </c>
      <c r="C1173" s="1">
        <v>45408</v>
      </c>
      <c r="D1173" s="7">
        <v>45438</v>
      </c>
      <c r="E1173">
        <v>197464.36</v>
      </c>
      <c r="F1173">
        <v>197464.36</v>
      </c>
      <c r="G1173" s="19">
        <f t="shared" si="72"/>
        <v>620</v>
      </c>
      <c r="H1173" s="19" t="str">
        <f t="shared" si="73"/>
        <v>90+</v>
      </c>
      <c r="I1173" s="19">
        <f t="shared" si="74"/>
        <v>0</v>
      </c>
      <c r="J1173" s="20">
        <f t="shared" si="75"/>
        <v>45383</v>
      </c>
    </row>
    <row r="1174" spans="1:10">
      <c r="A1174" t="s">
        <v>571</v>
      </c>
      <c r="B1174" t="s">
        <v>403</v>
      </c>
      <c r="C1174" s="1">
        <v>45432</v>
      </c>
      <c r="D1174" s="7">
        <v>45462</v>
      </c>
      <c r="E1174">
        <v>126299.88</v>
      </c>
      <c r="F1174">
        <v>126299.88</v>
      </c>
      <c r="G1174" s="19">
        <f t="shared" si="72"/>
        <v>596</v>
      </c>
      <c r="H1174" s="19" t="str">
        <f t="shared" si="73"/>
        <v>90+</v>
      </c>
      <c r="I1174" s="19">
        <f t="shared" si="74"/>
        <v>0</v>
      </c>
      <c r="J1174" s="20">
        <f t="shared" si="75"/>
        <v>45413</v>
      </c>
    </row>
    <row r="1175" spans="1:10">
      <c r="A1175" t="s">
        <v>1299</v>
      </c>
      <c r="B1175" t="s">
        <v>403</v>
      </c>
      <c r="C1175" s="1">
        <v>45358</v>
      </c>
      <c r="D1175" s="7">
        <v>45388</v>
      </c>
      <c r="E1175">
        <v>121489.39</v>
      </c>
      <c r="F1175">
        <v>121489.39</v>
      </c>
      <c r="G1175" s="19">
        <f t="shared" si="72"/>
        <v>670</v>
      </c>
      <c r="H1175" s="19" t="str">
        <f t="shared" si="73"/>
        <v>90+</v>
      </c>
      <c r="I1175" s="19">
        <f t="shared" si="74"/>
        <v>0</v>
      </c>
      <c r="J1175" s="20">
        <f t="shared" si="75"/>
        <v>45352</v>
      </c>
    </row>
    <row r="1176" spans="1:10">
      <c r="A1176" t="s">
        <v>1339</v>
      </c>
      <c r="B1176" t="s">
        <v>403</v>
      </c>
      <c r="C1176" s="1">
        <v>45589</v>
      </c>
      <c r="D1176" s="7">
        <v>45619</v>
      </c>
      <c r="E1176">
        <v>152494.88</v>
      </c>
      <c r="F1176">
        <v>152494.88</v>
      </c>
      <c r="G1176" s="19">
        <f t="shared" si="72"/>
        <v>439</v>
      </c>
      <c r="H1176" s="19" t="str">
        <f t="shared" si="73"/>
        <v>90+</v>
      </c>
      <c r="I1176" s="19">
        <f t="shared" si="74"/>
        <v>0</v>
      </c>
      <c r="J1176" s="20">
        <f t="shared" si="75"/>
        <v>45566</v>
      </c>
    </row>
    <row r="1177" spans="1:10">
      <c r="A1177" t="s">
        <v>1419</v>
      </c>
      <c r="B1177" t="s">
        <v>403</v>
      </c>
      <c r="C1177" s="1">
        <v>45382</v>
      </c>
      <c r="D1177" s="7">
        <v>45412</v>
      </c>
      <c r="E1177">
        <v>177739.89</v>
      </c>
      <c r="F1177">
        <v>177739.89</v>
      </c>
      <c r="G1177" s="19">
        <f t="shared" si="72"/>
        <v>646</v>
      </c>
      <c r="H1177" s="19" t="str">
        <f t="shared" si="73"/>
        <v>90+</v>
      </c>
      <c r="I1177" s="19">
        <f t="shared" si="74"/>
        <v>0</v>
      </c>
      <c r="J1177" s="20">
        <f t="shared" si="75"/>
        <v>45352</v>
      </c>
    </row>
    <row r="1178" spans="1:10">
      <c r="A1178" t="s">
        <v>1888</v>
      </c>
      <c r="B1178" t="s">
        <v>403</v>
      </c>
      <c r="C1178" s="1">
        <v>45548</v>
      </c>
      <c r="D1178" s="7">
        <v>45578</v>
      </c>
      <c r="E1178">
        <v>123622.66</v>
      </c>
      <c r="F1178">
        <v>123622.66</v>
      </c>
      <c r="G1178" s="19">
        <f t="shared" si="72"/>
        <v>480</v>
      </c>
      <c r="H1178" s="19" t="str">
        <f t="shared" si="73"/>
        <v>90+</v>
      </c>
      <c r="I1178" s="19">
        <f t="shared" si="74"/>
        <v>0</v>
      </c>
      <c r="J1178" s="20">
        <f t="shared" si="75"/>
        <v>45536</v>
      </c>
    </row>
    <row r="1179" spans="1:10">
      <c r="A1179" t="s">
        <v>3177</v>
      </c>
      <c r="B1179" t="s">
        <v>403</v>
      </c>
      <c r="C1179" s="1">
        <v>45337</v>
      </c>
      <c r="D1179" s="7">
        <v>45367</v>
      </c>
      <c r="E1179">
        <v>115769.84</v>
      </c>
      <c r="F1179">
        <v>115769.84</v>
      </c>
      <c r="G1179" s="19">
        <f t="shared" si="72"/>
        <v>691</v>
      </c>
      <c r="H1179" s="19" t="str">
        <f t="shared" si="73"/>
        <v>90+</v>
      </c>
      <c r="I1179" s="19">
        <f t="shared" si="74"/>
        <v>0</v>
      </c>
      <c r="J1179" s="20">
        <f t="shared" si="75"/>
        <v>45323</v>
      </c>
    </row>
    <row r="1180" spans="1:10">
      <c r="A1180" t="s">
        <v>2093</v>
      </c>
      <c r="B1180" t="s">
        <v>215</v>
      </c>
      <c r="C1180" s="1">
        <v>45416</v>
      </c>
      <c r="D1180" s="7">
        <v>45446</v>
      </c>
      <c r="E1180">
        <v>44471.7</v>
      </c>
      <c r="F1180">
        <v>32519.78</v>
      </c>
      <c r="G1180" s="19">
        <f t="shared" si="72"/>
        <v>612</v>
      </c>
      <c r="H1180" s="19" t="str">
        <f t="shared" si="73"/>
        <v>90+</v>
      </c>
      <c r="I1180" s="19">
        <f t="shared" si="74"/>
        <v>11951.919999999998</v>
      </c>
      <c r="J1180" s="20">
        <f t="shared" si="75"/>
        <v>45413</v>
      </c>
    </row>
    <row r="1181" spans="1:10">
      <c r="A1181" t="s">
        <v>412</v>
      </c>
      <c r="B1181" t="s">
        <v>215</v>
      </c>
      <c r="C1181" s="1">
        <v>45533</v>
      </c>
      <c r="D1181" s="7">
        <v>45563</v>
      </c>
      <c r="E1181">
        <v>28900.97</v>
      </c>
      <c r="F1181">
        <v>28900.97</v>
      </c>
      <c r="G1181" s="19">
        <f t="shared" si="72"/>
        <v>495</v>
      </c>
      <c r="H1181" s="19" t="str">
        <f t="shared" si="73"/>
        <v>90+</v>
      </c>
      <c r="I1181" s="19">
        <f t="shared" si="74"/>
        <v>0</v>
      </c>
      <c r="J1181" s="20">
        <f t="shared" si="75"/>
        <v>45505</v>
      </c>
    </row>
    <row r="1182" spans="1:10">
      <c r="A1182" t="s">
        <v>1198</v>
      </c>
      <c r="B1182" t="s">
        <v>215</v>
      </c>
      <c r="C1182" s="1">
        <v>46021</v>
      </c>
      <c r="D1182" s="7">
        <v>46051</v>
      </c>
      <c r="E1182">
        <v>112530.71</v>
      </c>
      <c r="F1182">
        <v>112530.71</v>
      </c>
      <c r="G1182" s="19">
        <f t="shared" si="72"/>
        <v>7</v>
      </c>
      <c r="H1182" s="19" t="str">
        <f t="shared" si="73"/>
        <v>0-30</v>
      </c>
      <c r="I1182" s="19">
        <f t="shared" si="74"/>
        <v>0</v>
      </c>
      <c r="J1182" s="20">
        <f t="shared" si="75"/>
        <v>45992</v>
      </c>
    </row>
    <row r="1183" spans="1:10">
      <c r="A1183" t="s">
        <v>1556</v>
      </c>
      <c r="B1183" t="s">
        <v>215</v>
      </c>
      <c r="C1183" s="1">
        <v>45766</v>
      </c>
      <c r="D1183" s="7">
        <v>45796</v>
      </c>
      <c r="E1183">
        <v>93743.87</v>
      </c>
      <c r="F1183">
        <v>93743.87</v>
      </c>
      <c r="G1183" s="19">
        <f t="shared" si="72"/>
        <v>262</v>
      </c>
      <c r="H1183" s="19" t="str">
        <f t="shared" si="73"/>
        <v>90+</v>
      </c>
      <c r="I1183" s="19">
        <f t="shared" si="74"/>
        <v>0</v>
      </c>
      <c r="J1183" s="20">
        <f t="shared" si="75"/>
        <v>45748</v>
      </c>
    </row>
    <row r="1184" spans="1:10">
      <c r="A1184" t="s">
        <v>1781</v>
      </c>
      <c r="B1184" t="s">
        <v>215</v>
      </c>
      <c r="C1184" s="1">
        <v>45745</v>
      </c>
      <c r="D1184" s="7">
        <v>45775</v>
      </c>
      <c r="E1184">
        <v>128231.45</v>
      </c>
      <c r="F1184">
        <v>128231.45</v>
      </c>
      <c r="G1184" s="19">
        <f t="shared" si="72"/>
        <v>283</v>
      </c>
      <c r="H1184" s="19" t="str">
        <f t="shared" si="73"/>
        <v>90+</v>
      </c>
      <c r="I1184" s="19">
        <f t="shared" si="74"/>
        <v>0</v>
      </c>
      <c r="J1184" s="20">
        <f t="shared" si="75"/>
        <v>45717</v>
      </c>
    </row>
    <row r="1185" spans="1:10">
      <c r="A1185" t="s">
        <v>2063</v>
      </c>
      <c r="B1185" t="s">
        <v>215</v>
      </c>
      <c r="C1185" s="1">
        <v>45368</v>
      </c>
      <c r="D1185" s="7">
        <v>45398</v>
      </c>
      <c r="E1185">
        <v>114523.99</v>
      </c>
      <c r="F1185">
        <v>114523.99</v>
      </c>
      <c r="G1185" s="19">
        <f t="shared" si="72"/>
        <v>660</v>
      </c>
      <c r="H1185" s="19" t="str">
        <f t="shared" si="73"/>
        <v>90+</v>
      </c>
      <c r="I1185" s="19">
        <f t="shared" si="74"/>
        <v>0</v>
      </c>
      <c r="J1185" s="20">
        <f t="shared" si="75"/>
        <v>45352</v>
      </c>
    </row>
    <row r="1186" spans="1:10">
      <c r="A1186" t="s">
        <v>2204</v>
      </c>
      <c r="B1186" t="s">
        <v>215</v>
      </c>
      <c r="C1186" s="1">
        <v>45503</v>
      </c>
      <c r="D1186" s="7">
        <v>45533</v>
      </c>
      <c r="E1186">
        <v>147206.96</v>
      </c>
      <c r="F1186">
        <v>147206.96</v>
      </c>
      <c r="G1186" s="19">
        <f t="shared" si="72"/>
        <v>525</v>
      </c>
      <c r="H1186" s="19" t="str">
        <f t="shared" si="73"/>
        <v>90+</v>
      </c>
      <c r="I1186" s="19">
        <f t="shared" si="74"/>
        <v>0</v>
      </c>
      <c r="J1186" s="20">
        <f t="shared" si="75"/>
        <v>45474</v>
      </c>
    </row>
    <row r="1187" spans="1:10">
      <c r="A1187" t="s">
        <v>2225</v>
      </c>
      <c r="B1187" t="s">
        <v>215</v>
      </c>
      <c r="C1187" s="1">
        <v>45802</v>
      </c>
      <c r="D1187" s="7">
        <v>45832</v>
      </c>
      <c r="E1187">
        <v>120864.76</v>
      </c>
      <c r="F1187">
        <v>120864.76</v>
      </c>
      <c r="G1187" s="19">
        <f t="shared" si="72"/>
        <v>226</v>
      </c>
      <c r="H1187" s="19" t="str">
        <f t="shared" si="73"/>
        <v>90+</v>
      </c>
      <c r="I1187" s="19">
        <f t="shared" si="74"/>
        <v>0</v>
      </c>
      <c r="J1187" s="20">
        <f t="shared" si="75"/>
        <v>45778</v>
      </c>
    </row>
    <row r="1188" spans="1:10">
      <c r="A1188" t="s">
        <v>2503</v>
      </c>
      <c r="B1188" t="s">
        <v>215</v>
      </c>
      <c r="C1188" s="1">
        <v>45774</v>
      </c>
      <c r="D1188" s="7">
        <v>45804</v>
      </c>
      <c r="E1188">
        <v>101061.02</v>
      </c>
      <c r="F1188">
        <v>101061.02</v>
      </c>
      <c r="G1188" s="19">
        <f t="shared" si="72"/>
        <v>254</v>
      </c>
      <c r="H1188" s="19" t="str">
        <f t="shared" si="73"/>
        <v>90+</v>
      </c>
      <c r="I1188" s="19">
        <f t="shared" si="74"/>
        <v>0</v>
      </c>
      <c r="J1188" s="20">
        <f t="shared" si="75"/>
        <v>45748</v>
      </c>
    </row>
    <row r="1189" spans="1:10">
      <c r="A1189" t="s">
        <v>3090</v>
      </c>
      <c r="B1189" t="s">
        <v>215</v>
      </c>
      <c r="C1189" s="1">
        <v>45612</v>
      </c>
      <c r="D1189" s="7">
        <v>45642</v>
      </c>
      <c r="E1189">
        <v>116296.03</v>
      </c>
      <c r="F1189">
        <v>116296.03</v>
      </c>
      <c r="G1189" s="19">
        <f t="shared" si="72"/>
        <v>416</v>
      </c>
      <c r="H1189" s="19" t="str">
        <f t="shared" si="73"/>
        <v>90+</v>
      </c>
      <c r="I1189" s="19">
        <f t="shared" si="74"/>
        <v>0</v>
      </c>
      <c r="J1189" s="20">
        <f t="shared" si="75"/>
        <v>45597</v>
      </c>
    </row>
    <row r="1190" spans="1:10">
      <c r="A1190" t="s">
        <v>1249</v>
      </c>
      <c r="B1190" t="s">
        <v>361</v>
      </c>
      <c r="C1190" s="1">
        <v>45944</v>
      </c>
      <c r="D1190" s="7">
        <v>45974</v>
      </c>
      <c r="E1190">
        <v>144458.35999999999</v>
      </c>
      <c r="F1190">
        <v>82372.38</v>
      </c>
      <c r="G1190" s="19">
        <f t="shared" si="72"/>
        <v>84</v>
      </c>
      <c r="H1190" s="19" t="str">
        <f t="shared" si="73"/>
        <v>61-90</v>
      </c>
      <c r="I1190" s="19">
        <f t="shared" si="74"/>
        <v>62085.979999999981</v>
      </c>
      <c r="J1190" s="20">
        <f t="shared" si="75"/>
        <v>45931</v>
      </c>
    </row>
    <row r="1191" spans="1:10">
      <c r="A1191" t="s">
        <v>384</v>
      </c>
      <c r="B1191" t="s">
        <v>361</v>
      </c>
      <c r="C1191" s="1">
        <v>45903</v>
      </c>
      <c r="D1191" s="7">
        <v>45933</v>
      </c>
      <c r="E1191">
        <v>50702.52</v>
      </c>
      <c r="F1191">
        <v>50702.52</v>
      </c>
      <c r="G1191" s="19">
        <f t="shared" si="72"/>
        <v>125</v>
      </c>
      <c r="H1191" s="19" t="str">
        <f t="shared" si="73"/>
        <v>90+</v>
      </c>
      <c r="I1191" s="19">
        <f t="shared" si="74"/>
        <v>0</v>
      </c>
      <c r="J1191" s="20">
        <f t="shared" si="75"/>
        <v>45901</v>
      </c>
    </row>
    <row r="1192" spans="1:10">
      <c r="A1192" t="s">
        <v>632</v>
      </c>
      <c r="B1192" t="s">
        <v>361</v>
      </c>
      <c r="C1192" s="1">
        <v>45575</v>
      </c>
      <c r="D1192" s="7">
        <v>45605</v>
      </c>
      <c r="E1192">
        <v>194700.74</v>
      </c>
      <c r="F1192">
        <v>194700.74</v>
      </c>
      <c r="G1192" s="19">
        <f t="shared" si="72"/>
        <v>453</v>
      </c>
      <c r="H1192" s="19" t="str">
        <f t="shared" si="73"/>
        <v>90+</v>
      </c>
      <c r="I1192" s="19">
        <f t="shared" si="74"/>
        <v>0</v>
      </c>
      <c r="J1192" s="20">
        <f t="shared" si="75"/>
        <v>45566</v>
      </c>
    </row>
    <row r="1193" spans="1:10">
      <c r="A1193" t="s">
        <v>793</v>
      </c>
      <c r="B1193" t="s">
        <v>361</v>
      </c>
      <c r="C1193" s="1">
        <v>45900</v>
      </c>
      <c r="D1193" s="7">
        <v>45930</v>
      </c>
      <c r="E1193">
        <v>92752.21</v>
      </c>
      <c r="F1193">
        <v>92752.21</v>
      </c>
      <c r="G1193" s="19">
        <f t="shared" si="72"/>
        <v>128</v>
      </c>
      <c r="H1193" s="19" t="str">
        <f t="shared" si="73"/>
        <v>90+</v>
      </c>
      <c r="I1193" s="19">
        <f t="shared" si="74"/>
        <v>0</v>
      </c>
      <c r="J1193" s="20">
        <f t="shared" si="75"/>
        <v>45870</v>
      </c>
    </row>
    <row r="1194" spans="1:10">
      <c r="A1194" t="s">
        <v>839</v>
      </c>
      <c r="B1194" t="s">
        <v>361</v>
      </c>
      <c r="C1194" s="1">
        <v>45700</v>
      </c>
      <c r="D1194" s="7">
        <v>45730</v>
      </c>
      <c r="E1194">
        <v>40452.9</v>
      </c>
      <c r="F1194">
        <v>40452.9</v>
      </c>
      <c r="G1194" s="19">
        <f t="shared" si="72"/>
        <v>328</v>
      </c>
      <c r="H1194" s="19" t="str">
        <f t="shared" si="73"/>
        <v>90+</v>
      </c>
      <c r="I1194" s="19">
        <f t="shared" si="74"/>
        <v>0</v>
      </c>
      <c r="J1194" s="20">
        <f t="shared" si="75"/>
        <v>45689</v>
      </c>
    </row>
    <row r="1195" spans="1:10">
      <c r="A1195" t="s">
        <v>1166</v>
      </c>
      <c r="B1195" t="s">
        <v>361</v>
      </c>
      <c r="C1195" s="1">
        <v>45671</v>
      </c>
      <c r="D1195" s="7">
        <v>45701</v>
      </c>
      <c r="E1195">
        <v>199066.98</v>
      </c>
      <c r="F1195">
        <v>199066.98</v>
      </c>
      <c r="G1195" s="19">
        <f t="shared" si="72"/>
        <v>357</v>
      </c>
      <c r="H1195" s="19" t="str">
        <f t="shared" si="73"/>
        <v>90+</v>
      </c>
      <c r="I1195" s="19">
        <f t="shared" si="74"/>
        <v>0</v>
      </c>
      <c r="J1195" s="20">
        <f t="shared" si="75"/>
        <v>45658</v>
      </c>
    </row>
    <row r="1196" spans="1:10">
      <c r="A1196" t="s">
        <v>1950</v>
      </c>
      <c r="B1196" t="s">
        <v>361</v>
      </c>
      <c r="C1196" s="1">
        <v>45875</v>
      </c>
      <c r="D1196" s="7">
        <v>45905</v>
      </c>
      <c r="E1196">
        <v>66018.61</v>
      </c>
      <c r="F1196">
        <v>66018.61</v>
      </c>
      <c r="G1196" s="19">
        <f t="shared" si="72"/>
        <v>153</v>
      </c>
      <c r="H1196" s="19" t="str">
        <f t="shared" si="73"/>
        <v>90+</v>
      </c>
      <c r="I1196" s="19">
        <f t="shared" si="74"/>
        <v>0</v>
      </c>
      <c r="J1196" s="20">
        <f t="shared" si="75"/>
        <v>45870</v>
      </c>
    </row>
    <row r="1197" spans="1:10">
      <c r="A1197" t="s">
        <v>2494</v>
      </c>
      <c r="B1197" t="s">
        <v>361</v>
      </c>
      <c r="C1197" s="1">
        <v>46010</v>
      </c>
      <c r="D1197" s="7">
        <v>46040</v>
      </c>
      <c r="E1197">
        <v>27642.27</v>
      </c>
      <c r="F1197">
        <v>27642.27</v>
      </c>
      <c r="G1197" s="19">
        <f t="shared" si="72"/>
        <v>18</v>
      </c>
      <c r="H1197" s="19" t="str">
        <f t="shared" si="73"/>
        <v>0-30</v>
      </c>
      <c r="I1197" s="19">
        <f t="shared" si="74"/>
        <v>0</v>
      </c>
      <c r="J1197" s="20">
        <f t="shared" si="75"/>
        <v>45992</v>
      </c>
    </row>
    <row r="1198" spans="1:10">
      <c r="A1198" t="s">
        <v>2578</v>
      </c>
      <c r="B1198" t="s">
        <v>361</v>
      </c>
      <c r="C1198" s="1">
        <v>45724</v>
      </c>
      <c r="D1198" s="7">
        <v>45754</v>
      </c>
      <c r="E1198">
        <v>68842.77</v>
      </c>
      <c r="F1198">
        <v>68842.77</v>
      </c>
      <c r="G1198" s="19">
        <f t="shared" si="72"/>
        <v>304</v>
      </c>
      <c r="H1198" s="19" t="str">
        <f t="shared" si="73"/>
        <v>90+</v>
      </c>
      <c r="I1198" s="19">
        <f t="shared" si="74"/>
        <v>0</v>
      </c>
      <c r="J1198" s="20">
        <f t="shared" si="75"/>
        <v>45717</v>
      </c>
    </row>
    <row r="1199" spans="1:10">
      <c r="A1199" t="s">
        <v>2628</v>
      </c>
      <c r="B1199" t="s">
        <v>361</v>
      </c>
      <c r="C1199" s="1">
        <v>45368</v>
      </c>
      <c r="D1199" s="7">
        <v>45398</v>
      </c>
      <c r="E1199">
        <v>142258.70000000001</v>
      </c>
      <c r="F1199">
        <v>142258.70000000001</v>
      </c>
      <c r="G1199" s="19">
        <f t="shared" si="72"/>
        <v>660</v>
      </c>
      <c r="H1199" s="19" t="str">
        <f t="shared" si="73"/>
        <v>90+</v>
      </c>
      <c r="I1199" s="19">
        <f t="shared" si="74"/>
        <v>0</v>
      </c>
      <c r="J1199" s="20">
        <f t="shared" si="75"/>
        <v>45352</v>
      </c>
    </row>
    <row r="1200" spans="1:10">
      <c r="A1200" t="s">
        <v>3005</v>
      </c>
      <c r="B1200" t="s">
        <v>361</v>
      </c>
      <c r="C1200" s="1">
        <v>45905</v>
      </c>
      <c r="D1200" s="7">
        <v>45935</v>
      </c>
      <c r="E1200">
        <v>166312.49</v>
      </c>
      <c r="F1200">
        <v>166312.49</v>
      </c>
      <c r="G1200" s="19">
        <f t="shared" si="72"/>
        <v>123</v>
      </c>
      <c r="H1200" s="19" t="str">
        <f t="shared" si="73"/>
        <v>90+</v>
      </c>
      <c r="I1200" s="19">
        <f t="shared" si="74"/>
        <v>0</v>
      </c>
      <c r="J1200" s="20">
        <f t="shared" si="75"/>
        <v>45901</v>
      </c>
    </row>
    <row r="1201" spans="1:10">
      <c r="A1201" t="s">
        <v>3254</v>
      </c>
      <c r="B1201" t="s">
        <v>361</v>
      </c>
      <c r="C1201" s="1">
        <v>45477</v>
      </c>
      <c r="D1201" s="7">
        <v>45507</v>
      </c>
      <c r="E1201">
        <v>101897.39</v>
      </c>
      <c r="F1201">
        <v>101897.39</v>
      </c>
      <c r="G1201" s="19">
        <f t="shared" si="72"/>
        <v>551</v>
      </c>
      <c r="H1201" s="19" t="str">
        <f t="shared" si="73"/>
        <v>90+</v>
      </c>
      <c r="I1201" s="19">
        <f t="shared" si="74"/>
        <v>0</v>
      </c>
      <c r="J1201" s="20">
        <f t="shared" si="75"/>
        <v>45474</v>
      </c>
    </row>
    <row r="1202" spans="1:10">
      <c r="A1202" t="s">
        <v>644</v>
      </c>
      <c r="B1202" t="s">
        <v>36</v>
      </c>
      <c r="C1202" s="1">
        <v>45756</v>
      </c>
      <c r="D1202" s="7">
        <v>45786</v>
      </c>
      <c r="E1202">
        <v>198196.3</v>
      </c>
      <c r="F1202">
        <v>198196.3</v>
      </c>
      <c r="G1202" s="19">
        <f t="shared" si="72"/>
        <v>272</v>
      </c>
      <c r="H1202" s="19" t="str">
        <f t="shared" si="73"/>
        <v>90+</v>
      </c>
      <c r="I1202" s="19">
        <f t="shared" si="74"/>
        <v>0</v>
      </c>
      <c r="J1202" s="20">
        <f t="shared" si="75"/>
        <v>45748</v>
      </c>
    </row>
    <row r="1203" spans="1:10">
      <c r="A1203" t="s">
        <v>661</v>
      </c>
      <c r="B1203" t="s">
        <v>36</v>
      </c>
      <c r="C1203" s="1">
        <v>45812</v>
      </c>
      <c r="D1203" s="7">
        <v>45842</v>
      </c>
      <c r="E1203">
        <v>94763.99</v>
      </c>
      <c r="F1203">
        <v>94763.99</v>
      </c>
      <c r="G1203" s="19">
        <f t="shared" si="72"/>
        <v>216</v>
      </c>
      <c r="H1203" s="19" t="str">
        <f t="shared" si="73"/>
        <v>90+</v>
      </c>
      <c r="I1203" s="19">
        <f t="shared" si="74"/>
        <v>0</v>
      </c>
      <c r="J1203" s="20">
        <f t="shared" si="75"/>
        <v>45809</v>
      </c>
    </row>
    <row r="1204" spans="1:10">
      <c r="A1204" t="s">
        <v>1036</v>
      </c>
      <c r="B1204" t="s">
        <v>36</v>
      </c>
      <c r="C1204" s="1">
        <v>45952</v>
      </c>
      <c r="D1204" s="7">
        <v>45982</v>
      </c>
      <c r="E1204">
        <v>27304.22</v>
      </c>
      <c r="F1204">
        <v>27304.22</v>
      </c>
      <c r="G1204" s="19">
        <f t="shared" si="72"/>
        <v>76</v>
      </c>
      <c r="H1204" s="19" t="str">
        <f t="shared" si="73"/>
        <v>61-90</v>
      </c>
      <c r="I1204" s="19">
        <f t="shared" si="74"/>
        <v>0</v>
      </c>
      <c r="J1204" s="20">
        <f t="shared" si="75"/>
        <v>45931</v>
      </c>
    </row>
    <row r="1205" spans="1:10">
      <c r="A1205" t="s">
        <v>1415</v>
      </c>
      <c r="B1205" t="s">
        <v>36</v>
      </c>
      <c r="C1205" s="1">
        <v>45649</v>
      </c>
      <c r="D1205" s="7">
        <v>45679</v>
      </c>
      <c r="E1205">
        <v>44282.75</v>
      </c>
      <c r="F1205">
        <v>44282.75</v>
      </c>
      <c r="G1205" s="19">
        <f t="shared" si="72"/>
        <v>379</v>
      </c>
      <c r="H1205" s="19" t="str">
        <f t="shared" si="73"/>
        <v>90+</v>
      </c>
      <c r="I1205" s="19">
        <f t="shared" si="74"/>
        <v>0</v>
      </c>
      <c r="J1205" s="20">
        <f t="shared" si="75"/>
        <v>45627</v>
      </c>
    </row>
    <row r="1206" spans="1:10">
      <c r="A1206" t="s">
        <v>1457</v>
      </c>
      <c r="B1206" t="s">
        <v>36</v>
      </c>
      <c r="C1206" s="1">
        <v>45960</v>
      </c>
      <c r="D1206" s="7">
        <v>45990</v>
      </c>
      <c r="E1206">
        <v>126104.47</v>
      </c>
      <c r="F1206">
        <v>126104.47</v>
      </c>
      <c r="G1206" s="19">
        <f t="shared" si="72"/>
        <v>68</v>
      </c>
      <c r="H1206" s="19" t="str">
        <f t="shared" si="73"/>
        <v>61-90</v>
      </c>
      <c r="I1206" s="19">
        <f t="shared" si="74"/>
        <v>0</v>
      </c>
      <c r="J1206" s="20">
        <f t="shared" si="75"/>
        <v>45931</v>
      </c>
    </row>
    <row r="1207" spans="1:10">
      <c r="A1207" t="s">
        <v>1733</v>
      </c>
      <c r="B1207" t="s">
        <v>36</v>
      </c>
      <c r="C1207" s="1">
        <v>45741</v>
      </c>
      <c r="D1207" s="7">
        <v>45771</v>
      </c>
      <c r="E1207">
        <v>141331.82</v>
      </c>
      <c r="F1207">
        <v>141331.82</v>
      </c>
      <c r="G1207" s="19">
        <f t="shared" si="72"/>
        <v>287</v>
      </c>
      <c r="H1207" s="19" t="str">
        <f t="shared" si="73"/>
        <v>90+</v>
      </c>
      <c r="I1207" s="19">
        <f t="shared" si="74"/>
        <v>0</v>
      </c>
      <c r="J1207" s="20">
        <f t="shared" si="75"/>
        <v>45717</v>
      </c>
    </row>
    <row r="1208" spans="1:10">
      <c r="A1208" t="s">
        <v>3183</v>
      </c>
      <c r="B1208" t="s">
        <v>36</v>
      </c>
      <c r="C1208" s="1">
        <v>45473</v>
      </c>
      <c r="D1208" s="7">
        <v>45503</v>
      </c>
      <c r="E1208">
        <v>142346.49</v>
      </c>
      <c r="F1208">
        <v>142346.49</v>
      </c>
      <c r="G1208" s="19">
        <f t="shared" si="72"/>
        <v>555</v>
      </c>
      <c r="H1208" s="19" t="str">
        <f t="shared" si="73"/>
        <v>90+</v>
      </c>
      <c r="I1208" s="19">
        <f t="shared" si="74"/>
        <v>0</v>
      </c>
      <c r="J1208" s="20">
        <f t="shared" si="75"/>
        <v>45444</v>
      </c>
    </row>
    <row r="1209" spans="1:10">
      <c r="A1209" t="s">
        <v>3249</v>
      </c>
      <c r="B1209" t="s">
        <v>36</v>
      </c>
      <c r="C1209" s="1">
        <v>45935</v>
      </c>
      <c r="D1209" s="7">
        <v>45965</v>
      </c>
      <c r="E1209">
        <v>183945.95</v>
      </c>
      <c r="F1209">
        <v>183945.95</v>
      </c>
      <c r="G1209" s="19">
        <f t="shared" si="72"/>
        <v>93</v>
      </c>
      <c r="H1209" s="19" t="str">
        <f t="shared" si="73"/>
        <v>90+</v>
      </c>
      <c r="I1209" s="19">
        <f t="shared" si="74"/>
        <v>0</v>
      </c>
      <c r="J1209" s="20">
        <f t="shared" si="75"/>
        <v>45931</v>
      </c>
    </row>
    <row r="1210" spans="1:10">
      <c r="A1210" t="s">
        <v>829</v>
      </c>
      <c r="B1210" t="s">
        <v>516</v>
      </c>
      <c r="C1210" s="1">
        <v>45333</v>
      </c>
      <c r="D1210" s="7">
        <v>45363</v>
      </c>
      <c r="E1210">
        <v>86291.46</v>
      </c>
      <c r="F1210">
        <v>27644.080000000002</v>
      </c>
      <c r="G1210" s="19">
        <f t="shared" si="72"/>
        <v>695</v>
      </c>
      <c r="H1210" s="19" t="str">
        <f t="shared" si="73"/>
        <v>90+</v>
      </c>
      <c r="I1210" s="19">
        <f t="shared" si="74"/>
        <v>58647.380000000005</v>
      </c>
      <c r="J1210" s="20">
        <f t="shared" si="75"/>
        <v>45323</v>
      </c>
    </row>
    <row r="1211" spans="1:10">
      <c r="A1211" t="s">
        <v>3200</v>
      </c>
      <c r="B1211" t="s">
        <v>516</v>
      </c>
      <c r="C1211" s="1">
        <v>45572</v>
      </c>
      <c r="D1211" s="7">
        <v>45602</v>
      </c>
      <c r="E1211">
        <v>62438.35</v>
      </c>
      <c r="F1211">
        <v>30595.32</v>
      </c>
      <c r="G1211" s="19">
        <f t="shared" si="72"/>
        <v>456</v>
      </c>
      <c r="H1211" s="19" t="str">
        <f t="shared" si="73"/>
        <v>90+</v>
      </c>
      <c r="I1211" s="19">
        <f t="shared" si="74"/>
        <v>31843.03</v>
      </c>
      <c r="J1211" s="20">
        <f t="shared" si="75"/>
        <v>45566</v>
      </c>
    </row>
    <row r="1212" spans="1:10">
      <c r="A1212" t="s">
        <v>483</v>
      </c>
      <c r="B1212" t="s">
        <v>516</v>
      </c>
      <c r="C1212" s="1">
        <v>45382</v>
      </c>
      <c r="D1212" s="7">
        <v>45412</v>
      </c>
      <c r="E1212">
        <v>45645.84</v>
      </c>
      <c r="F1212">
        <v>45645.84</v>
      </c>
      <c r="G1212" s="19">
        <f t="shared" si="72"/>
        <v>646</v>
      </c>
      <c r="H1212" s="19" t="str">
        <f t="shared" si="73"/>
        <v>90+</v>
      </c>
      <c r="I1212" s="19">
        <f t="shared" si="74"/>
        <v>0</v>
      </c>
      <c r="J1212" s="20">
        <f t="shared" si="75"/>
        <v>45352</v>
      </c>
    </row>
    <row r="1213" spans="1:10">
      <c r="A1213" t="s">
        <v>835</v>
      </c>
      <c r="B1213" t="s">
        <v>516</v>
      </c>
      <c r="C1213" s="1">
        <v>45935</v>
      </c>
      <c r="D1213" s="7">
        <v>45965</v>
      </c>
      <c r="E1213">
        <v>149674.01</v>
      </c>
      <c r="F1213">
        <v>149674.01</v>
      </c>
      <c r="G1213" s="19">
        <f t="shared" si="72"/>
        <v>93</v>
      </c>
      <c r="H1213" s="19" t="str">
        <f t="shared" si="73"/>
        <v>90+</v>
      </c>
      <c r="I1213" s="19">
        <f t="shared" si="74"/>
        <v>0</v>
      </c>
      <c r="J1213" s="20">
        <f t="shared" si="75"/>
        <v>45931</v>
      </c>
    </row>
    <row r="1214" spans="1:10">
      <c r="A1214" t="s">
        <v>1775</v>
      </c>
      <c r="B1214" t="s">
        <v>516</v>
      </c>
      <c r="C1214" s="1">
        <v>45624</v>
      </c>
      <c r="D1214" s="7">
        <v>45654</v>
      </c>
      <c r="E1214">
        <v>132134.17000000001</v>
      </c>
      <c r="F1214">
        <v>132134.17000000001</v>
      </c>
      <c r="G1214" s="19">
        <f t="shared" si="72"/>
        <v>404</v>
      </c>
      <c r="H1214" s="19" t="str">
        <f t="shared" si="73"/>
        <v>90+</v>
      </c>
      <c r="I1214" s="19">
        <f t="shared" si="74"/>
        <v>0</v>
      </c>
      <c r="J1214" s="20">
        <f t="shared" si="75"/>
        <v>45597</v>
      </c>
    </row>
    <row r="1215" spans="1:10">
      <c r="A1215" t="s">
        <v>2245</v>
      </c>
      <c r="B1215" t="s">
        <v>516</v>
      </c>
      <c r="C1215" s="1">
        <v>45520</v>
      </c>
      <c r="D1215" s="7">
        <v>45550</v>
      </c>
      <c r="E1215">
        <v>151581.79999999999</v>
      </c>
      <c r="F1215">
        <v>151581.79999999999</v>
      </c>
      <c r="G1215" s="19">
        <f t="shared" si="72"/>
        <v>508</v>
      </c>
      <c r="H1215" s="19" t="str">
        <f t="shared" si="73"/>
        <v>90+</v>
      </c>
      <c r="I1215" s="19">
        <f t="shared" si="74"/>
        <v>0</v>
      </c>
      <c r="J1215" s="20">
        <f t="shared" si="75"/>
        <v>45505</v>
      </c>
    </row>
    <row r="1216" spans="1:10">
      <c r="A1216" t="s">
        <v>2276</v>
      </c>
      <c r="B1216" t="s">
        <v>516</v>
      </c>
      <c r="C1216" s="1">
        <v>45507</v>
      </c>
      <c r="D1216" s="7">
        <v>45537</v>
      </c>
      <c r="E1216">
        <v>85038.720000000001</v>
      </c>
      <c r="F1216">
        <v>85038.720000000001</v>
      </c>
      <c r="G1216" s="19">
        <f t="shared" si="72"/>
        <v>521</v>
      </c>
      <c r="H1216" s="19" t="str">
        <f t="shared" si="73"/>
        <v>90+</v>
      </c>
      <c r="I1216" s="19">
        <f t="shared" si="74"/>
        <v>0</v>
      </c>
      <c r="J1216" s="20">
        <f t="shared" si="75"/>
        <v>45505</v>
      </c>
    </row>
    <row r="1217" spans="1:10">
      <c r="A1217" t="s">
        <v>2289</v>
      </c>
      <c r="B1217" t="s">
        <v>516</v>
      </c>
      <c r="C1217" s="1">
        <v>45757</v>
      </c>
      <c r="D1217" s="7">
        <v>45787</v>
      </c>
      <c r="E1217">
        <v>101145.54</v>
      </c>
      <c r="F1217">
        <v>101145.54</v>
      </c>
      <c r="G1217" s="19">
        <f t="shared" si="72"/>
        <v>271</v>
      </c>
      <c r="H1217" s="19" t="str">
        <f t="shared" si="73"/>
        <v>90+</v>
      </c>
      <c r="I1217" s="19">
        <f t="shared" si="74"/>
        <v>0</v>
      </c>
      <c r="J1217" s="20">
        <f t="shared" si="75"/>
        <v>45748</v>
      </c>
    </row>
    <row r="1218" spans="1:10">
      <c r="A1218" t="s">
        <v>2397</v>
      </c>
      <c r="B1218" t="s">
        <v>516</v>
      </c>
      <c r="C1218" s="1">
        <v>45867</v>
      </c>
      <c r="D1218" s="7">
        <v>45897</v>
      </c>
      <c r="E1218">
        <v>10741.28</v>
      </c>
      <c r="F1218">
        <v>10741.28</v>
      </c>
      <c r="G1218" s="19">
        <f t="shared" ref="G1218:G1281" si="76">DATE(2026, 2, 5)-D1218</f>
        <v>161</v>
      </c>
      <c r="H1218" s="19" t="str">
        <f t="shared" ref="H1218:H1281" si="77">_xlfn.IFS(
G1218&lt;=30,"0-30",
G1218&lt;=60,"31-60",
G1218&lt;=90,"61-90",
TRUE,"90+"
)</f>
        <v>90+</v>
      </c>
      <c r="I1218" s="19">
        <f t="shared" ref="I1218:I1281" si="78">E1218-F1218</f>
        <v>0</v>
      </c>
      <c r="J1218" s="20">
        <f t="shared" ref="J1218:J1281" si="79">DATE(YEAR(C1218),MONTH(C1218),1)</f>
        <v>45839</v>
      </c>
    </row>
    <row r="1219" spans="1:10">
      <c r="A1219" t="s">
        <v>2441</v>
      </c>
      <c r="B1219" t="s">
        <v>516</v>
      </c>
      <c r="C1219" s="1">
        <v>45798</v>
      </c>
      <c r="D1219" s="7">
        <v>45828</v>
      </c>
      <c r="E1219">
        <v>175193.68</v>
      </c>
      <c r="F1219">
        <v>175193.68</v>
      </c>
      <c r="G1219" s="19">
        <f t="shared" si="76"/>
        <v>230</v>
      </c>
      <c r="H1219" s="19" t="str">
        <f t="shared" si="77"/>
        <v>90+</v>
      </c>
      <c r="I1219" s="19">
        <f t="shared" si="78"/>
        <v>0</v>
      </c>
      <c r="J1219" s="20">
        <f t="shared" si="79"/>
        <v>45778</v>
      </c>
    </row>
    <row r="1220" spans="1:10">
      <c r="A1220" t="s">
        <v>2609</v>
      </c>
      <c r="B1220" t="s">
        <v>516</v>
      </c>
      <c r="C1220" s="1">
        <v>45818</v>
      </c>
      <c r="D1220" s="7">
        <v>45848</v>
      </c>
      <c r="E1220">
        <v>113400.96000000001</v>
      </c>
      <c r="F1220">
        <v>113400.96000000001</v>
      </c>
      <c r="G1220" s="19">
        <f t="shared" si="76"/>
        <v>210</v>
      </c>
      <c r="H1220" s="19" t="str">
        <f t="shared" si="77"/>
        <v>90+</v>
      </c>
      <c r="I1220" s="19">
        <f t="shared" si="78"/>
        <v>0</v>
      </c>
      <c r="J1220" s="20">
        <f t="shared" si="79"/>
        <v>45809</v>
      </c>
    </row>
    <row r="1221" spans="1:10">
      <c r="A1221" t="s">
        <v>2957</v>
      </c>
      <c r="B1221" t="s">
        <v>516</v>
      </c>
      <c r="C1221" s="1">
        <v>45918</v>
      </c>
      <c r="D1221" s="7">
        <v>45948</v>
      </c>
      <c r="E1221">
        <v>46827.23</v>
      </c>
      <c r="F1221">
        <v>46827.23</v>
      </c>
      <c r="G1221" s="19">
        <f t="shared" si="76"/>
        <v>110</v>
      </c>
      <c r="H1221" s="19" t="str">
        <f t="shared" si="77"/>
        <v>90+</v>
      </c>
      <c r="I1221" s="19">
        <f t="shared" si="78"/>
        <v>0</v>
      </c>
      <c r="J1221" s="20">
        <f t="shared" si="79"/>
        <v>45901</v>
      </c>
    </row>
    <row r="1222" spans="1:10">
      <c r="A1222" t="s">
        <v>3261</v>
      </c>
      <c r="B1222" t="s">
        <v>964</v>
      </c>
      <c r="C1222" s="1">
        <v>45426</v>
      </c>
      <c r="D1222" s="7">
        <v>45456</v>
      </c>
      <c r="E1222">
        <v>193334.89</v>
      </c>
      <c r="F1222">
        <v>76554.27</v>
      </c>
      <c r="G1222" s="19">
        <f t="shared" si="76"/>
        <v>602</v>
      </c>
      <c r="H1222" s="19" t="str">
        <f t="shared" si="77"/>
        <v>90+</v>
      </c>
      <c r="I1222" s="19">
        <f t="shared" si="78"/>
        <v>116780.62000000001</v>
      </c>
      <c r="J1222" s="20">
        <f t="shared" si="79"/>
        <v>45413</v>
      </c>
    </row>
    <row r="1223" spans="1:10">
      <c r="A1223" t="s">
        <v>151</v>
      </c>
      <c r="B1223" t="s">
        <v>964</v>
      </c>
      <c r="C1223" s="1">
        <v>45507</v>
      </c>
      <c r="D1223" s="7">
        <v>45537</v>
      </c>
      <c r="E1223">
        <v>124815.41</v>
      </c>
      <c r="F1223">
        <v>124815.41</v>
      </c>
      <c r="G1223" s="19">
        <f t="shared" si="76"/>
        <v>521</v>
      </c>
      <c r="H1223" s="19" t="str">
        <f t="shared" si="77"/>
        <v>90+</v>
      </c>
      <c r="I1223" s="19">
        <f t="shared" si="78"/>
        <v>0</v>
      </c>
      <c r="J1223" s="20">
        <f t="shared" si="79"/>
        <v>45505</v>
      </c>
    </row>
    <row r="1224" spans="1:10">
      <c r="A1224" t="s">
        <v>436</v>
      </c>
      <c r="B1224" t="s">
        <v>964</v>
      </c>
      <c r="C1224" s="1">
        <v>46007</v>
      </c>
      <c r="D1224" s="7">
        <v>46037</v>
      </c>
      <c r="E1224">
        <v>118347.49</v>
      </c>
      <c r="F1224">
        <v>118347.49</v>
      </c>
      <c r="G1224" s="19">
        <f t="shared" si="76"/>
        <v>21</v>
      </c>
      <c r="H1224" s="19" t="str">
        <f t="shared" si="77"/>
        <v>0-30</v>
      </c>
      <c r="I1224" s="19">
        <f t="shared" si="78"/>
        <v>0</v>
      </c>
      <c r="J1224" s="20">
        <f t="shared" si="79"/>
        <v>45992</v>
      </c>
    </row>
    <row r="1225" spans="1:10">
      <c r="A1225" t="s">
        <v>1288</v>
      </c>
      <c r="B1225" t="s">
        <v>964</v>
      </c>
      <c r="C1225" s="1">
        <v>45705</v>
      </c>
      <c r="D1225" s="7">
        <v>45735</v>
      </c>
      <c r="E1225">
        <v>104543.12</v>
      </c>
      <c r="F1225">
        <v>104543.12</v>
      </c>
      <c r="G1225" s="19">
        <f t="shared" si="76"/>
        <v>323</v>
      </c>
      <c r="H1225" s="19" t="str">
        <f t="shared" si="77"/>
        <v>90+</v>
      </c>
      <c r="I1225" s="19">
        <f t="shared" si="78"/>
        <v>0</v>
      </c>
      <c r="J1225" s="20">
        <f t="shared" si="79"/>
        <v>45689</v>
      </c>
    </row>
    <row r="1226" spans="1:10">
      <c r="A1226" t="s">
        <v>1583</v>
      </c>
      <c r="B1226" t="s">
        <v>964</v>
      </c>
      <c r="C1226" s="1">
        <v>45563</v>
      </c>
      <c r="D1226" s="7">
        <v>45593</v>
      </c>
      <c r="E1226">
        <v>58301.45</v>
      </c>
      <c r="F1226">
        <v>58301.45</v>
      </c>
      <c r="G1226" s="19">
        <f t="shared" si="76"/>
        <v>465</v>
      </c>
      <c r="H1226" s="19" t="str">
        <f t="shared" si="77"/>
        <v>90+</v>
      </c>
      <c r="I1226" s="19">
        <f t="shared" si="78"/>
        <v>0</v>
      </c>
      <c r="J1226" s="20">
        <f t="shared" si="79"/>
        <v>45536</v>
      </c>
    </row>
    <row r="1227" spans="1:10">
      <c r="A1227" t="s">
        <v>2022</v>
      </c>
      <c r="B1227" t="s">
        <v>964</v>
      </c>
      <c r="C1227" s="1">
        <v>45809</v>
      </c>
      <c r="D1227" s="7">
        <v>45839</v>
      </c>
      <c r="E1227">
        <v>178113.98</v>
      </c>
      <c r="F1227">
        <v>178113.98</v>
      </c>
      <c r="G1227" s="19">
        <f t="shared" si="76"/>
        <v>219</v>
      </c>
      <c r="H1227" s="19" t="str">
        <f t="shared" si="77"/>
        <v>90+</v>
      </c>
      <c r="I1227" s="19">
        <f t="shared" si="78"/>
        <v>0</v>
      </c>
      <c r="J1227" s="20">
        <f t="shared" si="79"/>
        <v>45809</v>
      </c>
    </row>
    <row r="1228" spans="1:10">
      <c r="A1228" t="s">
        <v>3034</v>
      </c>
      <c r="B1228" t="s">
        <v>964</v>
      </c>
      <c r="C1228" s="1">
        <v>45621</v>
      </c>
      <c r="D1228" s="7">
        <v>45651</v>
      </c>
      <c r="E1228">
        <v>54481.71</v>
      </c>
      <c r="F1228">
        <v>54481.71</v>
      </c>
      <c r="G1228" s="19">
        <f t="shared" si="76"/>
        <v>407</v>
      </c>
      <c r="H1228" s="19" t="str">
        <f t="shared" si="77"/>
        <v>90+</v>
      </c>
      <c r="I1228" s="19">
        <f t="shared" si="78"/>
        <v>0</v>
      </c>
      <c r="J1228" s="20">
        <f t="shared" si="79"/>
        <v>45597</v>
      </c>
    </row>
    <row r="1229" spans="1:10">
      <c r="A1229" t="s">
        <v>3046</v>
      </c>
      <c r="B1229" t="s">
        <v>964</v>
      </c>
      <c r="C1229" s="1">
        <v>46014</v>
      </c>
      <c r="D1229" s="7">
        <v>46044</v>
      </c>
      <c r="E1229">
        <v>85264.06</v>
      </c>
      <c r="F1229">
        <v>85264.06</v>
      </c>
      <c r="G1229" s="19">
        <f t="shared" si="76"/>
        <v>14</v>
      </c>
      <c r="H1229" s="19" t="str">
        <f t="shared" si="77"/>
        <v>0-30</v>
      </c>
      <c r="I1229" s="19">
        <f t="shared" si="78"/>
        <v>0</v>
      </c>
      <c r="J1229" s="20">
        <f t="shared" si="79"/>
        <v>45992</v>
      </c>
    </row>
    <row r="1230" spans="1:10">
      <c r="A1230" t="s">
        <v>2068</v>
      </c>
      <c r="B1230" t="s">
        <v>408</v>
      </c>
      <c r="C1230" s="1">
        <v>45788</v>
      </c>
      <c r="D1230" s="7">
        <v>45818</v>
      </c>
      <c r="E1230">
        <v>133902.14000000001</v>
      </c>
      <c r="F1230">
        <v>49750.71</v>
      </c>
      <c r="G1230" s="19">
        <f t="shared" si="76"/>
        <v>240</v>
      </c>
      <c r="H1230" s="19" t="str">
        <f t="shared" si="77"/>
        <v>90+</v>
      </c>
      <c r="I1230" s="19">
        <f t="shared" si="78"/>
        <v>84151.430000000022</v>
      </c>
      <c r="J1230" s="20">
        <f t="shared" si="79"/>
        <v>45778</v>
      </c>
    </row>
    <row r="1231" spans="1:10">
      <c r="A1231" t="s">
        <v>1027</v>
      </c>
      <c r="B1231" t="s">
        <v>408</v>
      </c>
      <c r="C1231" s="1">
        <v>45475</v>
      </c>
      <c r="D1231" s="7">
        <v>45505</v>
      </c>
      <c r="E1231">
        <v>137698.64000000001</v>
      </c>
      <c r="F1231">
        <v>137698.64000000001</v>
      </c>
      <c r="G1231" s="19">
        <f t="shared" si="76"/>
        <v>553</v>
      </c>
      <c r="H1231" s="19" t="str">
        <f t="shared" si="77"/>
        <v>90+</v>
      </c>
      <c r="I1231" s="19">
        <f t="shared" si="78"/>
        <v>0</v>
      </c>
      <c r="J1231" s="20">
        <f t="shared" si="79"/>
        <v>45474</v>
      </c>
    </row>
    <row r="1232" spans="1:10">
      <c r="A1232" t="s">
        <v>1535</v>
      </c>
      <c r="B1232" t="s">
        <v>408</v>
      </c>
      <c r="C1232" s="1">
        <v>45708</v>
      </c>
      <c r="D1232" s="7">
        <v>45738</v>
      </c>
      <c r="E1232">
        <v>68579.37</v>
      </c>
      <c r="F1232">
        <v>68579.37</v>
      </c>
      <c r="G1232" s="19">
        <f t="shared" si="76"/>
        <v>320</v>
      </c>
      <c r="H1232" s="19" t="str">
        <f t="shared" si="77"/>
        <v>90+</v>
      </c>
      <c r="I1232" s="19">
        <f t="shared" si="78"/>
        <v>0</v>
      </c>
      <c r="J1232" s="20">
        <f t="shared" si="79"/>
        <v>45689</v>
      </c>
    </row>
    <row r="1233" spans="1:10">
      <c r="A1233" t="s">
        <v>1540</v>
      </c>
      <c r="B1233" t="s">
        <v>408</v>
      </c>
      <c r="C1233" s="1">
        <v>45956</v>
      </c>
      <c r="D1233" s="7">
        <v>45986</v>
      </c>
      <c r="E1233">
        <v>11103.46</v>
      </c>
      <c r="F1233">
        <v>11103.46</v>
      </c>
      <c r="G1233" s="19">
        <f t="shared" si="76"/>
        <v>72</v>
      </c>
      <c r="H1233" s="19" t="str">
        <f t="shared" si="77"/>
        <v>61-90</v>
      </c>
      <c r="I1233" s="19">
        <f t="shared" si="78"/>
        <v>0</v>
      </c>
      <c r="J1233" s="20">
        <f t="shared" si="79"/>
        <v>45931</v>
      </c>
    </row>
    <row r="1234" spans="1:10">
      <c r="A1234" t="s">
        <v>1560</v>
      </c>
      <c r="B1234" t="s">
        <v>408</v>
      </c>
      <c r="C1234" s="1">
        <v>45837</v>
      </c>
      <c r="D1234" s="7">
        <v>45867</v>
      </c>
      <c r="E1234">
        <v>130563.04</v>
      </c>
      <c r="F1234">
        <v>130563.04</v>
      </c>
      <c r="G1234" s="19">
        <f t="shared" si="76"/>
        <v>191</v>
      </c>
      <c r="H1234" s="19" t="str">
        <f t="shared" si="77"/>
        <v>90+</v>
      </c>
      <c r="I1234" s="19">
        <f t="shared" si="78"/>
        <v>0</v>
      </c>
      <c r="J1234" s="20">
        <f t="shared" si="79"/>
        <v>45809</v>
      </c>
    </row>
    <row r="1235" spans="1:10">
      <c r="A1235" t="s">
        <v>2390</v>
      </c>
      <c r="B1235" t="s">
        <v>408</v>
      </c>
      <c r="C1235" s="1">
        <v>45664</v>
      </c>
      <c r="D1235" s="7">
        <v>45694</v>
      </c>
      <c r="E1235">
        <v>119799.21</v>
      </c>
      <c r="F1235">
        <v>119799.21</v>
      </c>
      <c r="G1235" s="19">
        <f t="shared" si="76"/>
        <v>364</v>
      </c>
      <c r="H1235" s="19" t="str">
        <f t="shared" si="77"/>
        <v>90+</v>
      </c>
      <c r="I1235" s="19">
        <f t="shared" si="78"/>
        <v>0</v>
      </c>
      <c r="J1235" s="20">
        <f t="shared" si="79"/>
        <v>45658</v>
      </c>
    </row>
    <row r="1236" spans="1:10">
      <c r="A1236" t="s">
        <v>1367</v>
      </c>
      <c r="B1236" t="s">
        <v>1180</v>
      </c>
      <c r="C1236" s="1">
        <v>45798</v>
      </c>
      <c r="D1236" s="7">
        <v>45828</v>
      </c>
      <c r="E1236">
        <v>148731.25</v>
      </c>
      <c r="F1236">
        <v>104742.14</v>
      </c>
      <c r="G1236" s="19">
        <f t="shared" si="76"/>
        <v>230</v>
      </c>
      <c r="H1236" s="19" t="str">
        <f t="shared" si="77"/>
        <v>90+</v>
      </c>
      <c r="I1236" s="19">
        <f t="shared" si="78"/>
        <v>43989.11</v>
      </c>
      <c r="J1236" s="20">
        <f t="shared" si="79"/>
        <v>45778</v>
      </c>
    </row>
    <row r="1237" spans="1:10">
      <c r="A1237" t="s">
        <v>443</v>
      </c>
      <c r="B1237" t="s">
        <v>1180</v>
      </c>
      <c r="C1237" s="1">
        <v>45294</v>
      </c>
      <c r="D1237" s="7">
        <v>45324</v>
      </c>
      <c r="E1237">
        <v>74125.820000000007</v>
      </c>
      <c r="F1237">
        <v>74125.820000000007</v>
      </c>
      <c r="G1237" s="19">
        <f t="shared" si="76"/>
        <v>734</v>
      </c>
      <c r="H1237" s="19" t="str">
        <f t="shared" si="77"/>
        <v>90+</v>
      </c>
      <c r="I1237" s="19">
        <f t="shared" si="78"/>
        <v>0</v>
      </c>
      <c r="J1237" s="20">
        <f t="shared" si="79"/>
        <v>45292</v>
      </c>
    </row>
    <row r="1238" spans="1:10">
      <c r="A1238" t="s">
        <v>2611</v>
      </c>
      <c r="B1238" t="s">
        <v>1180</v>
      </c>
      <c r="C1238" s="1">
        <v>45550</v>
      </c>
      <c r="D1238" s="7">
        <v>45580</v>
      </c>
      <c r="E1238">
        <v>169121.8</v>
      </c>
      <c r="F1238">
        <v>169121.8</v>
      </c>
      <c r="G1238" s="19">
        <f t="shared" si="76"/>
        <v>478</v>
      </c>
      <c r="H1238" s="19" t="str">
        <f t="shared" si="77"/>
        <v>90+</v>
      </c>
      <c r="I1238" s="19">
        <f t="shared" si="78"/>
        <v>0</v>
      </c>
      <c r="J1238" s="20">
        <f t="shared" si="79"/>
        <v>45536</v>
      </c>
    </row>
    <row r="1239" spans="1:10">
      <c r="A1239" t="s">
        <v>3205</v>
      </c>
      <c r="B1239" t="s">
        <v>1180</v>
      </c>
      <c r="C1239" s="1">
        <v>45971</v>
      </c>
      <c r="D1239" s="7">
        <v>46001</v>
      </c>
      <c r="E1239">
        <v>100375.9</v>
      </c>
      <c r="F1239">
        <v>100375.9</v>
      </c>
      <c r="G1239" s="19">
        <f t="shared" si="76"/>
        <v>57</v>
      </c>
      <c r="H1239" s="19" t="str">
        <f t="shared" si="77"/>
        <v>31-60</v>
      </c>
      <c r="I1239" s="19">
        <f t="shared" si="78"/>
        <v>0</v>
      </c>
      <c r="J1239" s="20">
        <f t="shared" si="79"/>
        <v>45962</v>
      </c>
    </row>
    <row r="1240" spans="1:10">
      <c r="A1240" t="s">
        <v>1366</v>
      </c>
      <c r="B1240" t="s">
        <v>496</v>
      </c>
      <c r="C1240" s="1">
        <v>45930</v>
      </c>
      <c r="D1240" s="7">
        <v>45960</v>
      </c>
      <c r="E1240">
        <v>176496.35</v>
      </c>
      <c r="F1240">
        <v>75100.98</v>
      </c>
      <c r="G1240" s="19">
        <f t="shared" si="76"/>
        <v>98</v>
      </c>
      <c r="H1240" s="19" t="str">
        <f t="shared" si="77"/>
        <v>90+</v>
      </c>
      <c r="I1240" s="19">
        <f t="shared" si="78"/>
        <v>101395.37000000001</v>
      </c>
      <c r="J1240" s="20">
        <f t="shared" si="79"/>
        <v>45901</v>
      </c>
    </row>
    <row r="1241" spans="1:10">
      <c r="A1241" t="s">
        <v>2848</v>
      </c>
      <c r="B1241" t="s">
        <v>496</v>
      </c>
      <c r="C1241" s="1">
        <v>45437</v>
      </c>
      <c r="D1241" s="7">
        <v>45467</v>
      </c>
      <c r="E1241">
        <v>182045.73</v>
      </c>
      <c r="F1241">
        <v>88274.07</v>
      </c>
      <c r="G1241" s="19">
        <f t="shared" si="76"/>
        <v>591</v>
      </c>
      <c r="H1241" s="19" t="str">
        <f t="shared" si="77"/>
        <v>90+</v>
      </c>
      <c r="I1241" s="19">
        <f t="shared" si="78"/>
        <v>93771.66</v>
      </c>
      <c r="J1241" s="20">
        <f t="shared" si="79"/>
        <v>45413</v>
      </c>
    </row>
    <row r="1242" spans="1:10">
      <c r="A1242" t="s">
        <v>1585</v>
      </c>
      <c r="B1242" t="s">
        <v>496</v>
      </c>
      <c r="C1242" s="1">
        <v>45509</v>
      </c>
      <c r="D1242" s="7">
        <v>45539</v>
      </c>
      <c r="E1242">
        <v>29307.74</v>
      </c>
      <c r="F1242">
        <v>11207.44</v>
      </c>
      <c r="G1242" s="19">
        <f t="shared" si="76"/>
        <v>519</v>
      </c>
      <c r="H1242" s="19" t="str">
        <f t="shared" si="77"/>
        <v>90+</v>
      </c>
      <c r="I1242" s="19">
        <f t="shared" si="78"/>
        <v>18100.300000000003</v>
      </c>
      <c r="J1242" s="20">
        <f t="shared" si="79"/>
        <v>45505</v>
      </c>
    </row>
    <row r="1243" spans="1:10">
      <c r="A1243" t="s">
        <v>387</v>
      </c>
      <c r="B1243" t="s">
        <v>496</v>
      </c>
      <c r="C1243" s="1">
        <v>45531</v>
      </c>
      <c r="D1243" s="7">
        <v>45561</v>
      </c>
      <c r="E1243">
        <v>89637.34</v>
      </c>
      <c r="F1243">
        <v>72427.539999999994</v>
      </c>
      <c r="G1243" s="19">
        <f t="shared" si="76"/>
        <v>497</v>
      </c>
      <c r="H1243" s="19" t="str">
        <f t="shared" si="77"/>
        <v>90+</v>
      </c>
      <c r="I1243" s="19">
        <f t="shared" si="78"/>
        <v>17209.800000000003</v>
      </c>
      <c r="J1243" s="20">
        <f t="shared" si="79"/>
        <v>45505</v>
      </c>
    </row>
    <row r="1244" spans="1:10">
      <c r="A1244" t="s">
        <v>3013</v>
      </c>
      <c r="B1244" t="s">
        <v>496</v>
      </c>
      <c r="C1244" s="1">
        <v>45599</v>
      </c>
      <c r="D1244" s="7">
        <v>45629</v>
      </c>
      <c r="E1244">
        <v>43940.480000000003</v>
      </c>
      <c r="F1244">
        <v>27603.87</v>
      </c>
      <c r="G1244" s="19">
        <f t="shared" si="76"/>
        <v>429</v>
      </c>
      <c r="H1244" s="19" t="str">
        <f t="shared" si="77"/>
        <v>90+</v>
      </c>
      <c r="I1244" s="19">
        <f t="shared" si="78"/>
        <v>16336.610000000004</v>
      </c>
      <c r="J1244" s="20">
        <f t="shared" si="79"/>
        <v>45597</v>
      </c>
    </row>
    <row r="1245" spans="1:10">
      <c r="A1245" t="s">
        <v>1118</v>
      </c>
      <c r="B1245" t="s">
        <v>496</v>
      </c>
      <c r="C1245" s="1">
        <v>45435</v>
      </c>
      <c r="D1245" s="7">
        <v>45465</v>
      </c>
      <c r="E1245">
        <v>124722.79</v>
      </c>
      <c r="F1245">
        <v>124722.79</v>
      </c>
      <c r="G1245" s="19">
        <f t="shared" si="76"/>
        <v>593</v>
      </c>
      <c r="H1245" s="19" t="str">
        <f t="shared" si="77"/>
        <v>90+</v>
      </c>
      <c r="I1245" s="19">
        <f t="shared" si="78"/>
        <v>0</v>
      </c>
      <c r="J1245" s="20">
        <f t="shared" si="79"/>
        <v>45413</v>
      </c>
    </row>
    <row r="1246" spans="1:10">
      <c r="A1246" t="s">
        <v>1884</v>
      </c>
      <c r="B1246" t="s">
        <v>496</v>
      </c>
      <c r="C1246" s="1">
        <v>45874</v>
      </c>
      <c r="D1246" s="7">
        <v>45904</v>
      </c>
      <c r="E1246">
        <v>131143.67000000001</v>
      </c>
      <c r="F1246">
        <v>131143.67000000001</v>
      </c>
      <c r="G1246" s="19">
        <f t="shared" si="76"/>
        <v>154</v>
      </c>
      <c r="H1246" s="19" t="str">
        <f t="shared" si="77"/>
        <v>90+</v>
      </c>
      <c r="I1246" s="19">
        <f t="shared" si="78"/>
        <v>0</v>
      </c>
      <c r="J1246" s="20">
        <f t="shared" si="79"/>
        <v>45870</v>
      </c>
    </row>
    <row r="1247" spans="1:10">
      <c r="A1247" t="s">
        <v>2283</v>
      </c>
      <c r="B1247" t="s">
        <v>496</v>
      </c>
      <c r="C1247" s="1">
        <v>45319</v>
      </c>
      <c r="D1247" s="7">
        <v>45349</v>
      </c>
      <c r="E1247">
        <v>89715.6</v>
      </c>
      <c r="F1247">
        <v>89715.6</v>
      </c>
      <c r="G1247" s="19">
        <f t="shared" si="76"/>
        <v>709</v>
      </c>
      <c r="H1247" s="19" t="str">
        <f t="shared" si="77"/>
        <v>90+</v>
      </c>
      <c r="I1247" s="19">
        <f t="shared" si="78"/>
        <v>0</v>
      </c>
      <c r="J1247" s="20">
        <f t="shared" si="79"/>
        <v>45292</v>
      </c>
    </row>
    <row r="1248" spans="1:10">
      <c r="A1248" t="s">
        <v>2419</v>
      </c>
      <c r="B1248" t="s">
        <v>496</v>
      </c>
      <c r="C1248" s="1">
        <v>45332</v>
      </c>
      <c r="D1248" s="7">
        <v>45362</v>
      </c>
      <c r="E1248">
        <v>162782.73000000001</v>
      </c>
      <c r="F1248">
        <v>162782.73000000001</v>
      </c>
      <c r="G1248" s="19">
        <f t="shared" si="76"/>
        <v>696</v>
      </c>
      <c r="H1248" s="19" t="str">
        <f t="shared" si="77"/>
        <v>90+</v>
      </c>
      <c r="I1248" s="19">
        <f t="shared" si="78"/>
        <v>0</v>
      </c>
      <c r="J1248" s="20">
        <f t="shared" si="79"/>
        <v>45323</v>
      </c>
    </row>
    <row r="1249" spans="1:10">
      <c r="A1249" t="s">
        <v>2454</v>
      </c>
      <c r="B1249" t="s">
        <v>496</v>
      </c>
      <c r="C1249" s="1">
        <v>46018</v>
      </c>
      <c r="D1249" s="7">
        <v>46048</v>
      </c>
      <c r="E1249">
        <v>129365.23</v>
      </c>
      <c r="F1249">
        <v>129365.23</v>
      </c>
      <c r="G1249" s="19">
        <f t="shared" si="76"/>
        <v>10</v>
      </c>
      <c r="H1249" s="19" t="str">
        <f t="shared" si="77"/>
        <v>0-30</v>
      </c>
      <c r="I1249" s="19">
        <f t="shared" si="78"/>
        <v>0</v>
      </c>
      <c r="J1249" s="20">
        <f t="shared" si="79"/>
        <v>45992</v>
      </c>
    </row>
    <row r="1250" spans="1:10">
      <c r="A1250" t="s">
        <v>2617</v>
      </c>
      <c r="B1250" t="s">
        <v>496</v>
      </c>
      <c r="C1250" s="1">
        <v>45351</v>
      </c>
      <c r="D1250" s="7">
        <v>45381</v>
      </c>
      <c r="E1250">
        <v>155012.70000000001</v>
      </c>
      <c r="F1250">
        <v>155012.70000000001</v>
      </c>
      <c r="G1250" s="19">
        <f t="shared" si="76"/>
        <v>677</v>
      </c>
      <c r="H1250" s="19" t="str">
        <f t="shared" si="77"/>
        <v>90+</v>
      </c>
      <c r="I1250" s="19">
        <f t="shared" si="78"/>
        <v>0</v>
      </c>
      <c r="J1250" s="20">
        <f t="shared" si="79"/>
        <v>45323</v>
      </c>
    </row>
    <row r="1251" spans="1:10">
      <c r="A1251" t="s">
        <v>3101</v>
      </c>
      <c r="B1251" t="s">
        <v>496</v>
      </c>
      <c r="C1251" s="1">
        <v>45535</v>
      </c>
      <c r="D1251" s="7">
        <v>45565</v>
      </c>
      <c r="E1251">
        <v>198843.36</v>
      </c>
      <c r="F1251">
        <v>198843.36</v>
      </c>
      <c r="G1251" s="19">
        <f t="shared" si="76"/>
        <v>493</v>
      </c>
      <c r="H1251" s="19" t="str">
        <f t="shared" si="77"/>
        <v>90+</v>
      </c>
      <c r="I1251" s="19">
        <f t="shared" si="78"/>
        <v>0</v>
      </c>
      <c r="J1251" s="20">
        <f t="shared" si="79"/>
        <v>45505</v>
      </c>
    </row>
    <row r="1252" spans="1:10">
      <c r="A1252" t="s">
        <v>1300</v>
      </c>
      <c r="B1252" t="s">
        <v>907</v>
      </c>
      <c r="C1252" s="1">
        <v>45847</v>
      </c>
      <c r="D1252" s="7">
        <v>45877</v>
      </c>
      <c r="E1252">
        <v>188353.84</v>
      </c>
      <c r="F1252">
        <v>65894.11</v>
      </c>
      <c r="G1252" s="19">
        <f t="shared" si="76"/>
        <v>181</v>
      </c>
      <c r="H1252" s="19" t="str">
        <f t="shared" si="77"/>
        <v>90+</v>
      </c>
      <c r="I1252" s="19">
        <f t="shared" si="78"/>
        <v>122459.73</v>
      </c>
      <c r="J1252" s="20">
        <f t="shared" si="79"/>
        <v>45839</v>
      </c>
    </row>
    <row r="1253" spans="1:10">
      <c r="A1253" t="s">
        <v>1589</v>
      </c>
      <c r="B1253" t="s">
        <v>907</v>
      </c>
      <c r="C1253" s="1">
        <v>45887</v>
      </c>
      <c r="D1253" s="7">
        <v>45917</v>
      </c>
      <c r="E1253">
        <v>47830.93</v>
      </c>
      <c r="F1253">
        <v>29172.59</v>
      </c>
      <c r="G1253" s="19">
        <f t="shared" si="76"/>
        <v>141</v>
      </c>
      <c r="H1253" s="19" t="str">
        <f t="shared" si="77"/>
        <v>90+</v>
      </c>
      <c r="I1253" s="19">
        <f t="shared" si="78"/>
        <v>18658.34</v>
      </c>
      <c r="J1253" s="20">
        <f t="shared" si="79"/>
        <v>45870</v>
      </c>
    </row>
    <row r="1254" spans="1:10">
      <c r="A1254" t="s">
        <v>302</v>
      </c>
      <c r="B1254" t="s">
        <v>907</v>
      </c>
      <c r="C1254" s="1">
        <v>45997</v>
      </c>
      <c r="D1254" s="7">
        <v>46027</v>
      </c>
      <c r="E1254">
        <v>134059.82</v>
      </c>
      <c r="F1254">
        <v>134059.82</v>
      </c>
      <c r="G1254" s="19">
        <f t="shared" si="76"/>
        <v>31</v>
      </c>
      <c r="H1254" s="19" t="str">
        <f t="shared" si="77"/>
        <v>31-60</v>
      </c>
      <c r="I1254" s="19">
        <f t="shared" si="78"/>
        <v>0</v>
      </c>
      <c r="J1254" s="20">
        <f t="shared" si="79"/>
        <v>45992</v>
      </c>
    </row>
    <row r="1255" spans="1:10">
      <c r="A1255" t="s">
        <v>1133</v>
      </c>
      <c r="B1255" t="s">
        <v>907</v>
      </c>
      <c r="C1255" s="1">
        <v>45496</v>
      </c>
      <c r="D1255" s="7">
        <v>45526</v>
      </c>
      <c r="E1255">
        <v>24153.97</v>
      </c>
      <c r="F1255">
        <v>24153.97</v>
      </c>
      <c r="G1255" s="19">
        <f t="shared" si="76"/>
        <v>532</v>
      </c>
      <c r="H1255" s="19" t="str">
        <f t="shared" si="77"/>
        <v>90+</v>
      </c>
      <c r="I1255" s="19">
        <f t="shared" si="78"/>
        <v>0</v>
      </c>
      <c r="J1255" s="20">
        <f t="shared" si="79"/>
        <v>45474</v>
      </c>
    </row>
    <row r="1256" spans="1:10">
      <c r="A1256" t="s">
        <v>1394</v>
      </c>
      <c r="B1256" t="s">
        <v>907</v>
      </c>
      <c r="C1256" s="1">
        <v>45926</v>
      </c>
      <c r="D1256" s="7">
        <v>45956</v>
      </c>
      <c r="E1256">
        <v>134680.66</v>
      </c>
      <c r="F1256">
        <v>134680.66</v>
      </c>
      <c r="G1256" s="19">
        <f t="shared" si="76"/>
        <v>102</v>
      </c>
      <c r="H1256" s="19" t="str">
        <f t="shared" si="77"/>
        <v>90+</v>
      </c>
      <c r="I1256" s="19">
        <f t="shared" si="78"/>
        <v>0</v>
      </c>
      <c r="J1256" s="20">
        <f t="shared" si="79"/>
        <v>45901</v>
      </c>
    </row>
    <row r="1257" spans="1:10">
      <c r="A1257" t="s">
        <v>1845</v>
      </c>
      <c r="B1257" t="s">
        <v>907</v>
      </c>
      <c r="C1257" s="1">
        <v>45514</v>
      </c>
      <c r="D1257" s="7">
        <v>45544</v>
      </c>
      <c r="E1257">
        <v>67849.23</v>
      </c>
      <c r="F1257">
        <v>67849.23</v>
      </c>
      <c r="G1257" s="19">
        <f t="shared" si="76"/>
        <v>514</v>
      </c>
      <c r="H1257" s="19" t="str">
        <f t="shared" si="77"/>
        <v>90+</v>
      </c>
      <c r="I1257" s="19">
        <f t="shared" si="78"/>
        <v>0</v>
      </c>
      <c r="J1257" s="20">
        <f t="shared" si="79"/>
        <v>45505</v>
      </c>
    </row>
    <row r="1258" spans="1:10">
      <c r="A1258" t="s">
        <v>2521</v>
      </c>
      <c r="B1258" t="s">
        <v>907</v>
      </c>
      <c r="C1258" s="1">
        <v>45641</v>
      </c>
      <c r="D1258" s="7">
        <v>45671</v>
      </c>
      <c r="E1258">
        <v>143197.96</v>
      </c>
      <c r="F1258">
        <v>143197.96</v>
      </c>
      <c r="G1258" s="19">
        <f t="shared" si="76"/>
        <v>387</v>
      </c>
      <c r="H1258" s="19" t="str">
        <f t="shared" si="77"/>
        <v>90+</v>
      </c>
      <c r="I1258" s="19">
        <f t="shared" si="78"/>
        <v>0</v>
      </c>
      <c r="J1258" s="20">
        <f t="shared" si="79"/>
        <v>45627</v>
      </c>
    </row>
    <row r="1259" spans="1:10">
      <c r="A1259" t="s">
        <v>2684</v>
      </c>
      <c r="B1259" t="s">
        <v>907</v>
      </c>
      <c r="C1259" s="1">
        <v>45556</v>
      </c>
      <c r="D1259" s="7">
        <v>45586</v>
      </c>
      <c r="E1259">
        <v>176036.92</v>
      </c>
      <c r="F1259">
        <v>176036.92</v>
      </c>
      <c r="G1259" s="19">
        <f t="shared" si="76"/>
        <v>472</v>
      </c>
      <c r="H1259" s="19" t="str">
        <f t="shared" si="77"/>
        <v>90+</v>
      </c>
      <c r="I1259" s="19">
        <f t="shared" si="78"/>
        <v>0</v>
      </c>
      <c r="J1259" s="20">
        <f t="shared" si="79"/>
        <v>45536</v>
      </c>
    </row>
    <row r="1260" spans="1:10">
      <c r="A1260" t="s">
        <v>2840</v>
      </c>
      <c r="B1260" t="s">
        <v>907</v>
      </c>
      <c r="C1260" s="1">
        <v>45662</v>
      </c>
      <c r="D1260" s="7">
        <v>45692</v>
      </c>
      <c r="E1260">
        <v>85952.37</v>
      </c>
      <c r="F1260">
        <v>85952.37</v>
      </c>
      <c r="G1260" s="19">
        <f t="shared" si="76"/>
        <v>366</v>
      </c>
      <c r="H1260" s="19" t="str">
        <f t="shared" si="77"/>
        <v>90+</v>
      </c>
      <c r="I1260" s="19">
        <f t="shared" si="78"/>
        <v>0</v>
      </c>
      <c r="J1260" s="20">
        <f t="shared" si="79"/>
        <v>45658</v>
      </c>
    </row>
    <row r="1261" spans="1:10">
      <c r="A1261" t="s">
        <v>2864</v>
      </c>
      <c r="B1261" t="s">
        <v>907</v>
      </c>
      <c r="C1261" s="1">
        <v>45689</v>
      </c>
      <c r="D1261" s="7">
        <v>45719</v>
      </c>
      <c r="E1261">
        <v>47269.54</v>
      </c>
      <c r="F1261">
        <v>47269.54</v>
      </c>
      <c r="G1261" s="19">
        <f t="shared" si="76"/>
        <v>339</v>
      </c>
      <c r="H1261" s="19" t="str">
        <f t="shared" si="77"/>
        <v>90+</v>
      </c>
      <c r="I1261" s="19">
        <f t="shared" si="78"/>
        <v>0</v>
      </c>
      <c r="J1261" s="20">
        <f t="shared" si="79"/>
        <v>45689</v>
      </c>
    </row>
    <row r="1262" spans="1:10">
      <c r="A1262" t="s">
        <v>3117</v>
      </c>
      <c r="B1262" t="s">
        <v>907</v>
      </c>
      <c r="C1262" s="1">
        <v>45686</v>
      </c>
      <c r="D1262" s="7">
        <v>45716</v>
      </c>
      <c r="E1262">
        <v>22557.34</v>
      </c>
      <c r="F1262">
        <v>22557.34</v>
      </c>
      <c r="G1262" s="19">
        <f t="shared" si="76"/>
        <v>342</v>
      </c>
      <c r="H1262" s="19" t="str">
        <f t="shared" si="77"/>
        <v>90+</v>
      </c>
      <c r="I1262" s="19">
        <f t="shared" si="78"/>
        <v>0</v>
      </c>
      <c r="J1262" s="20">
        <f t="shared" si="79"/>
        <v>45658</v>
      </c>
    </row>
    <row r="1263" spans="1:10">
      <c r="A1263" t="s">
        <v>1865</v>
      </c>
      <c r="B1263" t="s">
        <v>45</v>
      </c>
      <c r="C1263" s="1">
        <v>45839</v>
      </c>
      <c r="D1263" s="7">
        <v>45869</v>
      </c>
      <c r="E1263">
        <v>170796.53</v>
      </c>
      <c r="F1263">
        <v>97721.83</v>
      </c>
      <c r="G1263" s="19">
        <f t="shared" si="76"/>
        <v>189</v>
      </c>
      <c r="H1263" s="19" t="str">
        <f t="shared" si="77"/>
        <v>90+</v>
      </c>
      <c r="I1263" s="19">
        <f t="shared" si="78"/>
        <v>73074.7</v>
      </c>
      <c r="J1263" s="20">
        <f t="shared" si="79"/>
        <v>45839</v>
      </c>
    </row>
    <row r="1264" spans="1:10">
      <c r="A1264" t="s">
        <v>2423</v>
      </c>
      <c r="B1264" t="s">
        <v>45</v>
      </c>
      <c r="C1264" s="1">
        <v>45899</v>
      </c>
      <c r="D1264" s="7">
        <v>45929</v>
      </c>
      <c r="E1264">
        <v>147565.12</v>
      </c>
      <c r="F1264">
        <v>79259.66</v>
      </c>
      <c r="G1264" s="19">
        <f t="shared" si="76"/>
        <v>129</v>
      </c>
      <c r="H1264" s="19" t="str">
        <f t="shared" si="77"/>
        <v>90+</v>
      </c>
      <c r="I1264" s="19">
        <f t="shared" si="78"/>
        <v>68305.459999999992</v>
      </c>
      <c r="J1264" s="20">
        <f t="shared" si="79"/>
        <v>45870</v>
      </c>
    </row>
    <row r="1265" spans="1:10">
      <c r="A1265" t="s">
        <v>2573</v>
      </c>
      <c r="B1265" t="s">
        <v>45</v>
      </c>
      <c r="C1265" s="1">
        <v>45702</v>
      </c>
      <c r="D1265" s="7">
        <v>45732</v>
      </c>
      <c r="E1265">
        <v>136220.71</v>
      </c>
      <c r="F1265">
        <v>82707.14</v>
      </c>
      <c r="G1265" s="19">
        <f t="shared" si="76"/>
        <v>326</v>
      </c>
      <c r="H1265" s="19" t="str">
        <f t="shared" si="77"/>
        <v>90+</v>
      </c>
      <c r="I1265" s="19">
        <f t="shared" si="78"/>
        <v>53513.569999999992</v>
      </c>
      <c r="J1265" s="20">
        <f t="shared" si="79"/>
        <v>45689</v>
      </c>
    </row>
    <row r="1266" spans="1:10">
      <c r="A1266" t="s">
        <v>2971</v>
      </c>
      <c r="B1266" t="s">
        <v>45</v>
      </c>
      <c r="C1266" s="1">
        <v>45607</v>
      </c>
      <c r="D1266" s="7">
        <v>45637</v>
      </c>
      <c r="E1266">
        <v>22158.959999999999</v>
      </c>
      <c r="F1266">
        <v>11511.02</v>
      </c>
      <c r="G1266" s="19">
        <f t="shared" si="76"/>
        <v>421</v>
      </c>
      <c r="H1266" s="19" t="str">
        <f t="shared" si="77"/>
        <v>90+</v>
      </c>
      <c r="I1266" s="19">
        <f t="shared" si="78"/>
        <v>10647.939999999999</v>
      </c>
      <c r="J1266" s="20">
        <f t="shared" si="79"/>
        <v>45597</v>
      </c>
    </row>
    <row r="1267" spans="1:10">
      <c r="A1267" t="s">
        <v>1308</v>
      </c>
      <c r="B1267" t="s">
        <v>45</v>
      </c>
      <c r="C1267" s="1">
        <v>45959</v>
      </c>
      <c r="D1267" s="7">
        <v>45989</v>
      </c>
      <c r="E1267">
        <v>98870.9</v>
      </c>
      <c r="F1267">
        <v>98870.9</v>
      </c>
      <c r="G1267" s="19">
        <f t="shared" si="76"/>
        <v>69</v>
      </c>
      <c r="H1267" s="19" t="str">
        <f t="shared" si="77"/>
        <v>61-90</v>
      </c>
      <c r="I1267" s="19">
        <f t="shared" si="78"/>
        <v>0</v>
      </c>
      <c r="J1267" s="20">
        <f t="shared" si="79"/>
        <v>45931</v>
      </c>
    </row>
    <row r="1268" spans="1:10">
      <c r="A1268" t="s">
        <v>2463</v>
      </c>
      <c r="B1268" t="s">
        <v>45</v>
      </c>
      <c r="C1268" s="1">
        <v>45863</v>
      </c>
      <c r="D1268" s="7">
        <v>45893</v>
      </c>
      <c r="E1268">
        <v>65291.88</v>
      </c>
      <c r="F1268">
        <v>65291.88</v>
      </c>
      <c r="G1268" s="19">
        <f t="shared" si="76"/>
        <v>165</v>
      </c>
      <c r="H1268" s="19" t="str">
        <f t="shared" si="77"/>
        <v>90+</v>
      </c>
      <c r="I1268" s="19">
        <f t="shared" si="78"/>
        <v>0</v>
      </c>
      <c r="J1268" s="20">
        <f t="shared" si="79"/>
        <v>45839</v>
      </c>
    </row>
    <row r="1269" spans="1:10">
      <c r="A1269" t="s">
        <v>3231</v>
      </c>
      <c r="B1269" t="s">
        <v>45</v>
      </c>
      <c r="C1269" s="1">
        <v>45525</v>
      </c>
      <c r="D1269" s="7">
        <v>45555</v>
      </c>
      <c r="E1269">
        <v>126314.23</v>
      </c>
      <c r="F1269">
        <v>126314.23</v>
      </c>
      <c r="G1269" s="19">
        <f t="shared" si="76"/>
        <v>503</v>
      </c>
      <c r="H1269" s="19" t="str">
        <f t="shared" si="77"/>
        <v>90+</v>
      </c>
      <c r="I1269" s="19">
        <f t="shared" si="78"/>
        <v>0</v>
      </c>
      <c r="J1269" s="20">
        <f t="shared" si="79"/>
        <v>45505</v>
      </c>
    </row>
    <row r="1270" spans="1:10">
      <c r="A1270" t="s">
        <v>2460</v>
      </c>
      <c r="B1270" t="s">
        <v>200</v>
      </c>
      <c r="C1270" s="1">
        <v>45750</v>
      </c>
      <c r="D1270" s="7">
        <v>45780</v>
      </c>
      <c r="E1270">
        <v>132826.79</v>
      </c>
      <c r="F1270">
        <v>86085.88</v>
      </c>
      <c r="G1270" s="19">
        <f t="shared" si="76"/>
        <v>278</v>
      </c>
      <c r="H1270" s="19" t="str">
        <f t="shared" si="77"/>
        <v>90+</v>
      </c>
      <c r="I1270" s="19">
        <f t="shared" si="78"/>
        <v>46740.91</v>
      </c>
      <c r="J1270" s="20">
        <f t="shared" si="79"/>
        <v>45748</v>
      </c>
    </row>
    <row r="1271" spans="1:10">
      <c r="A1271" t="s">
        <v>2632</v>
      </c>
      <c r="B1271" t="s">
        <v>200</v>
      </c>
      <c r="C1271" s="1">
        <v>45717</v>
      </c>
      <c r="D1271" s="7">
        <v>45747</v>
      </c>
      <c r="E1271">
        <v>56450.46</v>
      </c>
      <c r="F1271">
        <v>32888.17</v>
      </c>
      <c r="G1271" s="19">
        <f t="shared" si="76"/>
        <v>311</v>
      </c>
      <c r="H1271" s="19" t="str">
        <f t="shared" si="77"/>
        <v>90+</v>
      </c>
      <c r="I1271" s="19">
        <f t="shared" si="78"/>
        <v>23562.29</v>
      </c>
      <c r="J1271" s="20">
        <f t="shared" si="79"/>
        <v>45717</v>
      </c>
    </row>
    <row r="1272" spans="1:10">
      <c r="A1272" t="s">
        <v>88</v>
      </c>
      <c r="B1272" t="s">
        <v>200</v>
      </c>
      <c r="C1272" s="1">
        <v>45983</v>
      </c>
      <c r="D1272" s="7">
        <v>46013</v>
      </c>
      <c r="E1272">
        <v>188157.48</v>
      </c>
      <c r="F1272">
        <v>188157.48</v>
      </c>
      <c r="G1272" s="19">
        <f t="shared" si="76"/>
        <v>45</v>
      </c>
      <c r="H1272" s="19" t="str">
        <f t="shared" si="77"/>
        <v>31-60</v>
      </c>
      <c r="I1272" s="19">
        <f t="shared" si="78"/>
        <v>0</v>
      </c>
      <c r="J1272" s="20">
        <f t="shared" si="79"/>
        <v>45962</v>
      </c>
    </row>
    <row r="1273" spans="1:10">
      <c r="A1273" t="s">
        <v>107</v>
      </c>
      <c r="B1273" t="s">
        <v>200</v>
      </c>
      <c r="C1273" s="1">
        <v>45664</v>
      </c>
      <c r="D1273" s="7">
        <v>45694</v>
      </c>
      <c r="E1273">
        <v>122370.16</v>
      </c>
      <c r="F1273">
        <v>122370.16</v>
      </c>
      <c r="G1273" s="19">
        <f t="shared" si="76"/>
        <v>364</v>
      </c>
      <c r="H1273" s="19" t="str">
        <f t="shared" si="77"/>
        <v>90+</v>
      </c>
      <c r="I1273" s="19">
        <f t="shared" si="78"/>
        <v>0</v>
      </c>
      <c r="J1273" s="20">
        <f t="shared" si="79"/>
        <v>45658</v>
      </c>
    </row>
    <row r="1274" spans="1:10">
      <c r="A1274" t="s">
        <v>221</v>
      </c>
      <c r="B1274" t="s">
        <v>200</v>
      </c>
      <c r="C1274" s="1">
        <v>45341</v>
      </c>
      <c r="D1274" s="7">
        <v>45371</v>
      </c>
      <c r="E1274">
        <v>41535.07</v>
      </c>
      <c r="F1274">
        <v>41535.07</v>
      </c>
      <c r="G1274" s="19">
        <f t="shared" si="76"/>
        <v>687</v>
      </c>
      <c r="H1274" s="19" t="str">
        <f t="shared" si="77"/>
        <v>90+</v>
      </c>
      <c r="I1274" s="19">
        <f t="shared" si="78"/>
        <v>0</v>
      </c>
      <c r="J1274" s="20">
        <f t="shared" si="79"/>
        <v>45323</v>
      </c>
    </row>
    <row r="1275" spans="1:10">
      <c r="A1275" t="s">
        <v>846</v>
      </c>
      <c r="B1275" t="s">
        <v>200</v>
      </c>
      <c r="C1275" s="1">
        <v>45615</v>
      </c>
      <c r="D1275" s="7">
        <v>45645</v>
      </c>
      <c r="E1275">
        <v>60428.83</v>
      </c>
      <c r="F1275">
        <v>60428.83</v>
      </c>
      <c r="G1275" s="19">
        <f t="shared" si="76"/>
        <v>413</v>
      </c>
      <c r="H1275" s="19" t="str">
        <f t="shared" si="77"/>
        <v>90+</v>
      </c>
      <c r="I1275" s="19">
        <f t="shared" si="78"/>
        <v>0</v>
      </c>
      <c r="J1275" s="20">
        <f t="shared" si="79"/>
        <v>45597</v>
      </c>
    </row>
    <row r="1276" spans="1:10">
      <c r="A1276" t="s">
        <v>2030</v>
      </c>
      <c r="B1276" t="s">
        <v>200</v>
      </c>
      <c r="C1276" s="1">
        <v>45652</v>
      </c>
      <c r="D1276" s="7">
        <v>45682</v>
      </c>
      <c r="E1276">
        <v>128031.51</v>
      </c>
      <c r="F1276">
        <v>128031.51</v>
      </c>
      <c r="G1276" s="19">
        <f t="shared" si="76"/>
        <v>376</v>
      </c>
      <c r="H1276" s="19" t="str">
        <f t="shared" si="77"/>
        <v>90+</v>
      </c>
      <c r="I1276" s="19">
        <f t="shared" si="78"/>
        <v>0</v>
      </c>
      <c r="J1276" s="20">
        <f t="shared" si="79"/>
        <v>45627</v>
      </c>
    </row>
    <row r="1277" spans="1:10">
      <c r="A1277" t="s">
        <v>2758</v>
      </c>
      <c r="B1277" t="s">
        <v>200</v>
      </c>
      <c r="C1277" s="1">
        <v>45675</v>
      </c>
      <c r="D1277" s="7">
        <v>45705</v>
      </c>
      <c r="E1277">
        <v>30025.17</v>
      </c>
      <c r="F1277">
        <v>30025.17</v>
      </c>
      <c r="G1277" s="19">
        <f t="shared" si="76"/>
        <v>353</v>
      </c>
      <c r="H1277" s="19" t="str">
        <f t="shared" si="77"/>
        <v>90+</v>
      </c>
      <c r="I1277" s="19">
        <f t="shared" si="78"/>
        <v>0</v>
      </c>
      <c r="J1277" s="20">
        <f t="shared" si="79"/>
        <v>45658</v>
      </c>
    </row>
    <row r="1278" spans="1:10">
      <c r="A1278" t="s">
        <v>2784</v>
      </c>
      <c r="B1278" t="s">
        <v>200</v>
      </c>
      <c r="C1278" s="1">
        <v>45697</v>
      </c>
      <c r="D1278" s="7">
        <v>45727</v>
      </c>
      <c r="E1278">
        <v>111162.24000000001</v>
      </c>
      <c r="F1278">
        <v>111162.24000000001</v>
      </c>
      <c r="G1278" s="19">
        <f t="shared" si="76"/>
        <v>331</v>
      </c>
      <c r="H1278" s="19" t="str">
        <f t="shared" si="77"/>
        <v>90+</v>
      </c>
      <c r="I1278" s="19">
        <f t="shared" si="78"/>
        <v>0</v>
      </c>
      <c r="J1278" s="20">
        <f t="shared" si="79"/>
        <v>45689</v>
      </c>
    </row>
    <row r="1279" spans="1:10">
      <c r="A1279" t="s">
        <v>3167</v>
      </c>
      <c r="B1279" t="s">
        <v>200</v>
      </c>
      <c r="C1279" s="1">
        <v>45503</v>
      </c>
      <c r="D1279" s="7">
        <v>45533</v>
      </c>
      <c r="E1279">
        <v>162633.07</v>
      </c>
      <c r="F1279">
        <v>162633.07</v>
      </c>
      <c r="G1279" s="19">
        <f t="shared" si="76"/>
        <v>525</v>
      </c>
      <c r="H1279" s="19" t="str">
        <f t="shared" si="77"/>
        <v>90+</v>
      </c>
      <c r="I1279" s="19">
        <f t="shared" si="78"/>
        <v>0</v>
      </c>
      <c r="J1279" s="20">
        <f t="shared" si="79"/>
        <v>45474</v>
      </c>
    </row>
    <row r="1280" spans="1:10">
      <c r="A1280" t="s">
        <v>553</v>
      </c>
      <c r="B1280" t="s">
        <v>1357</v>
      </c>
      <c r="C1280" s="1">
        <v>45360</v>
      </c>
      <c r="D1280" s="7">
        <v>45390</v>
      </c>
      <c r="E1280">
        <v>166200.35</v>
      </c>
      <c r="F1280">
        <v>61409.04</v>
      </c>
      <c r="G1280" s="19">
        <f t="shared" si="76"/>
        <v>668</v>
      </c>
      <c r="H1280" s="19" t="str">
        <f t="shared" si="77"/>
        <v>90+</v>
      </c>
      <c r="I1280" s="19">
        <f t="shared" si="78"/>
        <v>104791.31</v>
      </c>
      <c r="J1280" s="20">
        <f t="shared" si="79"/>
        <v>45352</v>
      </c>
    </row>
    <row r="1281" spans="1:10">
      <c r="A1281" t="s">
        <v>1157</v>
      </c>
      <c r="B1281" t="s">
        <v>1357</v>
      </c>
      <c r="C1281" s="1">
        <v>45322</v>
      </c>
      <c r="D1281" s="7">
        <v>45352</v>
      </c>
      <c r="E1281">
        <v>27539.040000000001</v>
      </c>
      <c r="F1281">
        <v>15864.96</v>
      </c>
      <c r="G1281" s="19">
        <f t="shared" si="76"/>
        <v>706</v>
      </c>
      <c r="H1281" s="19" t="str">
        <f t="shared" si="77"/>
        <v>90+</v>
      </c>
      <c r="I1281" s="19">
        <f t="shared" si="78"/>
        <v>11674.080000000002</v>
      </c>
      <c r="J1281" s="20">
        <f t="shared" si="79"/>
        <v>45292</v>
      </c>
    </row>
    <row r="1282" spans="1:10">
      <c r="A1282" t="s">
        <v>417</v>
      </c>
      <c r="B1282" t="s">
        <v>1357</v>
      </c>
      <c r="C1282" s="1">
        <v>45743</v>
      </c>
      <c r="D1282" s="7">
        <v>45773</v>
      </c>
      <c r="E1282">
        <v>151999.43</v>
      </c>
      <c r="F1282">
        <v>151999.43</v>
      </c>
      <c r="G1282" s="19">
        <f t="shared" ref="G1282:G1345" si="80">DATE(2026, 2, 5)-D1282</f>
        <v>285</v>
      </c>
      <c r="H1282" s="19" t="str">
        <f t="shared" ref="H1282:H1345" si="81">_xlfn.IFS(
G1282&lt;=30,"0-30",
G1282&lt;=60,"31-60",
G1282&lt;=90,"61-90",
TRUE,"90+"
)</f>
        <v>90+</v>
      </c>
      <c r="I1282" s="19">
        <f t="shared" ref="I1282:I1345" si="82">E1282-F1282</f>
        <v>0</v>
      </c>
      <c r="J1282" s="20">
        <f t="shared" ref="J1282:J1345" si="83">DATE(YEAR(C1282),MONTH(C1282),1)</f>
        <v>45717</v>
      </c>
    </row>
    <row r="1283" spans="1:10">
      <c r="A1283" t="s">
        <v>728</v>
      </c>
      <c r="B1283" t="s">
        <v>1357</v>
      </c>
      <c r="C1283" s="1">
        <v>45492</v>
      </c>
      <c r="D1283" s="7">
        <v>45522</v>
      </c>
      <c r="E1283">
        <v>96870.91</v>
      </c>
      <c r="F1283">
        <v>96870.91</v>
      </c>
      <c r="G1283" s="19">
        <f t="shared" si="80"/>
        <v>536</v>
      </c>
      <c r="H1283" s="19" t="str">
        <f t="shared" si="81"/>
        <v>90+</v>
      </c>
      <c r="I1283" s="19">
        <f t="shared" si="82"/>
        <v>0</v>
      </c>
      <c r="J1283" s="20">
        <f t="shared" si="83"/>
        <v>45474</v>
      </c>
    </row>
    <row r="1284" spans="1:10">
      <c r="A1284" t="s">
        <v>1096</v>
      </c>
      <c r="B1284" t="s">
        <v>1357</v>
      </c>
      <c r="C1284" s="1">
        <v>45793</v>
      </c>
      <c r="D1284" s="7">
        <v>45823</v>
      </c>
      <c r="E1284">
        <v>38234.620000000003</v>
      </c>
      <c r="F1284">
        <v>38234.620000000003</v>
      </c>
      <c r="G1284" s="19">
        <f t="shared" si="80"/>
        <v>235</v>
      </c>
      <c r="H1284" s="19" t="str">
        <f t="shared" si="81"/>
        <v>90+</v>
      </c>
      <c r="I1284" s="19">
        <f t="shared" si="82"/>
        <v>0</v>
      </c>
      <c r="J1284" s="20">
        <f t="shared" si="83"/>
        <v>45778</v>
      </c>
    </row>
    <row r="1285" spans="1:10">
      <c r="A1285" t="s">
        <v>2736</v>
      </c>
      <c r="B1285" t="s">
        <v>1357</v>
      </c>
      <c r="C1285" s="1">
        <v>45940</v>
      </c>
      <c r="D1285" s="7">
        <v>45970</v>
      </c>
      <c r="E1285">
        <v>75170.899999999994</v>
      </c>
      <c r="F1285">
        <v>75170.899999999994</v>
      </c>
      <c r="G1285" s="19">
        <f t="shared" si="80"/>
        <v>88</v>
      </c>
      <c r="H1285" s="19" t="str">
        <f t="shared" si="81"/>
        <v>61-90</v>
      </c>
      <c r="I1285" s="19">
        <f t="shared" si="82"/>
        <v>0</v>
      </c>
      <c r="J1285" s="20">
        <f t="shared" si="83"/>
        <v>45931</v>
      </c>
    </row>
    <row r="1286" spans="1:10">
      <c r="A1286" t="s">
        <v>3241</v>
      </c>
      <c r="B1286" t="s">
        <v>1357</v>
      </c>
      <c r="C1286" s="1">
        <v>45702</v>
      </c>
      <c r="D1286" s="7">
        <v>45732</v>
      </c>
      <c r="E1286">
        <v>19910.45</v>
      </c>
      <c r="F1286">
        <v>19910.45</v>
      </c>
      <c r="G1286" s="19">
        <f t="shared" si="80"/>
        <v>326</v>
      </c>
      <c r="H1286" s="19" t="str">
        <f t="shared" si="81"/>
        <v>90+</v>
      </c>
      <c r="I1286" s="19">
        <f t="shared" si="82"/>
        <v>0</v>
      </c>
      <c r="J1286" s="20">
        <f t="shared" si="83"/>
        <v>45689</v>
      </c>
    </row>
    <row r="1287" spans="1:10">
      <c r="A1287" t="s">
        <v>3000</v>
      </c>
      <c r="B1287" t="s">
        <v>752</v>
      </c>
      <c r="C1287" s="1">
        <v>45617</v>
      </c>
      <c r="D1287" s="7">
        <v>45647</v>
      </c>
      <c r="E1287">
        <v>92702.14</v>
      </c>
      <c r="F1287">
        <v>49106.49</v>
      </c>
      <c r="G1287" s="19">
        <f t="shared" si="80"/>
        <v>411</v>
      </c>
      <c r="H1287" s="19" t="str">
        <f t="shared" si="81"/>
        <v>90+</v>
      </c>
      <c r="I1287" s="19">
        <f t="shared" si="82"/>
        <v>43595.65</v>
      </c>
      <c r="J1287" s="20">
        <f t="shared" si="83"/>
        <v>45597</v>
      </c>
    </row>
    <row r="1288" spans="1:10">
      <c r="A1288" t="s">
        <v>1645</v>
      </c>
      <c r="B1288" t="s">
        <v>752</v>
      </c>
      <c r="C1288" s="1">
        <v>45371</v>
      </c>
      <c r="D1288" s="7">
        <v>45401</v>
      </c>
      <c r="E1288">
        <v>132388.10999999999</v>
      </c>
      <c r="F1288">
        <v>93256.38</v>
      </c>
      <c r="G1288" s="19">
        <f t="shared" si="80"/>
        <v>657</v>
      </c>
      <c r="H1288" s="19" t="str">
        <f t="shared" si="81"/>
        <v>90+</v>
      </c>
      <c r="I1288" s="19">
        <f t="shared" si="82"/>
        <v>39131.729999999981</v>
      </c>
      <c r="J1288" s="20">
        <f t="shared" si="83"/>
        <v>45352</v>
      </c>
    </row>
    <row r="1289" spans="1:10">
      <c r="A1289" t="s">
        <v>2190</v>
      </c>
      <c r="B1289" t="s">
        <v>752</v>
      </c>
      <c r="C1289" s="1">
        <v>45921</v>
      </c>
      <c r="D1289" s="7">
        <v>45951</v>
      </c>
      <c r="E1289">
        <v>29073.71</v>
      </c>
      <c r="F1289">
        <v>14409.94</v>
      </c>
      <c r="G1289" s="19">
        <f t="shared" si="80"/>
        <v>107</v>
      </c>
      <c r="H1289" s="19" t="str">
        <f t="shared" si="81"/>
        <v>90+</v>
      </c>
      <c r="I1289" s="19">
        <f t="shared" si="82"/>
        <v>14663.769999999999</v>
      </c>
      <c r="J1289" s="20">
        <f t="shared" si="83"/>
        <v>45901</v>
      </c>
    </row>
    <row r="1290" spans="1:10">
      <c r="A1290" t="s">
        <v>3245</v>
      </c>
      <c r="B1290" t="s">
        <v>752</v>
      </c>
      <c r="C1290" s="1">
        <v>45879</v>
      </c>
      <c r="D1290" s="7">
        <v>45909</v>
      </c>
      <c r="E1290">
        <v>129617.63</v>
      </c>
      <c r="F1290">
        <v>115824.55</v>
      </c>
      <c r="G1290" s="19">
        <f t="shared" si="80"/>
        <v>149</v>
      </c>
      <c r="H1290" s="19" t="str">
        <f t="shared" si="81"/>
        <v>90+</v>
      </c>
      <c r="I1290" s="19">
        <f t="shared" si="82"/>
        <v>13793.080000000002</v>
      </c>
      <c r="J1290" s="20">
        <f t="shared" si="83"/>
        <v>45870</v>
      </c>
    </row>
    <row r="1291" spans="1:10">
      <c r="A1291" t="s">
        <v>2638</v>
      </c>
      <c r="B1291" t="s">
        <v>752</v>
      </c>
      <c r="C1291" s="1">
        <v>45846</v>
      </c>
      <c r="D1291" s="7">
        <v>45876</v>
      </c>
      <c r="E1291">
        <v>33179.54</v>
      </c>
      <c r="F1291">
        <v>23565.79</v>
      </c>
      <c r="G1291" s="19">
        <f t="shared" si="80"/>
        <v>182</v>
      </c>
      <c r="H1291" s="19" t="str">
        <f t="shared" si="81"/>
        <v>90+</v>
      </c>
      <c r="I1291" s="19">
        <f t="shared" si="82"/>
        <v>9613.75</v>
      </c>
      <c r="J1291" s="20">
        <f t="shared" si="83"/>
        <v>45839</v>
      </c>
    </row>
    <row r="1292" spans="1:10">
      <c r="A1292" t="s">
        <v>312</v>
      </c>
      <c r="B1292" t="s">
        <v>752</v>
      </c>
      <c r="C1292" s="1">
        <v>45529</v>
      </c>
      <c r="D1292" s="7">
        <v>45559</v>
      </c>
      <c r="E1292">
        <v>53424.52</v>
      </c>
      <c r="F1292">
        <v>53424.52</v>
      </c>
      <c r="G1292" s="19">
        <f t="shared" si="80"/>
        <v>499</v>
      </c>
      <c r="H1292" s="19" t="str">
        <f t="shared" si="81"/>
        <v>90+</v>
      </c>
      <c r="I1292" s="19">
        <f t="shared" si="82"/>
        <v>0</v>
      </c>
      <c r="J1292" s="20">
        <f t="shared" si="83"/>
        <v>45505</v>
      </c>
    </row>
    <row r="1293" spans="1:10">
      <c r="A1293" t="s">
        <v>549</v>
      </c>
      <c r="B1293" t="s">
        <v>752</v>
      </c>
      <c r="C1293" s="1">
        <v>45950</v>
      </c>
      <c r="D1293" s="7">
        <v>45980</v>
      </c>
      <c r="E1293">
        <v>114310.47</v>
      </c>
      <c r="F1293">
        <v>114310.47</v>
      </c>
      <c r="G1293" s="19">
        <f t="shared" si="80"/>
        <v>78</v>
      </c>
      <c r="H1293" s="19" t="str">
        <f t="shared" si="81"/>
        <v>61-90</v>
      </c>
      <c r="I1293" s="19">
        <f t="shared" si="82"/>
        <v>0</v>
      </c>
      <c r="J1293" s="20">
        <f t="shared" si="83"/>
        <v>45931</v>
      </c>
    </row>
    <row r="1294" spans="1:10">
      <c r="A1294" t="s">
        <v>1029</v>
      </c>
      <c r="B1294" t="s">
        <v>752</v>
      </c>
      <c r="C1294" s="1">
        <v>45569</v>
      </c>
      <c r="D1294" s="7">
        <v>45599</v>
      </c>
      <c r="E1294">
        <v>51619.48</v>
      </c>
      <c r="F1294">
        <v>51619.48</v>
      </c>
      <c r="G1294" s="19">
        <f t="shared" si="80"/>
        <v>459</v>
      </c>
      <c r="H1294" s="19" t="str">
        <f t="shared" si="81"/>
        <v>90+</v>
      </c>
      <c r="I1294" s="19">
        <f t="shared" si="82"/>
        <v>0</v>
      </c>
      <c r="J1294" s="20">
        <f t="shared" si="83"/>
        <v>45566</v>
      </c>
    </row>
    <row r="1295" spans="1:10">
      <c r="A1295" t="s">
        <v>1317</v>
      </c>
      <c r="B1295" t="s">
        <v>752</v>
      </c>
      <c r="C1295" s="1">
        <v>45965</v>
      </c>
      <c r="D1295" s="7">
        <v>45995</v>
      </c>
      <c r="E1295">
        <v>44729.86</v>
      </c>
      <c r="F1295">
        <v>44729.86</v>
      </c>
      <c r="G1295" s="19">
        <f t="shared" si="80"/>
        <v>63</v>
      </c>
      <c r="H1295" s="19" t="str">
        <f t="shared" si="81"/>
        <v>61-90</v>
      </c>
      <c r="I1295" s="19">
        <f t="shared" si="82"/>
        <v>0</v>
      </c>
      <c r="J1295" s="20">
        <f t="shared" si="83"/>
        <v>45962</v>
      </c>
    </row>
    <row r="1296" spans="1:10">
      <c r="A1296" t="s">
        <v>2464</v>
      </c>
      <c r="B1296" t="s">
        <v>752</v>
      </c>
      <c r="C1296" s="1">
        <v>45387</v>
      </c>
      <c r="D1296" s="7">
        <v>45417</v>
      </c>
      <c r="E1296">
        <v>52293.57</v>
      </c>
      <c r="F1296">
        <v>52293.57</v>
      </c>
      <c r="G1296" s="19">
        <f t="shared" si="80"/>
        <v>641</v>
      </c>
      <c r="H1296" s="19" t="str">
        <f t="shared" si="81"/>
        <v>90+</v>
      </c>
      <c r="I1296" s="19">
        <f t="shared" si="82"/>
        <v>0</v>
      </c>
      <c r="J1296" s="20">
        <f t="shared" si="83"/>
        <v>45383</v>
      </c>
    </row>
    <row r="1297" spans="1:10">
      <c r="A1297" t="s">
        <v>3123</v>
      </c>
      <c r="B1297" t="s">
        <v>752</v>
      </c>
      <c r="C1297" s="1">
        <v>45856</v>
      </c>
      <c r="D1297" s="7">
        <v>45886</v>
      </c>
      <c r="E1297">
        <v>22057.27</v>
      </c>
      <c r="F1297">
        <v>22057.27</v>
      </c>
      <c r="G1297" s="19">
        <f t="shared" si="80"/>
        <v>172</v>
      </c>
      <c r="H1297" s="19" t="str">
        <f t="shared" si="81"/>
        <v>90+</v>
      </c>
      <c r="I1297" s="19">
        <f t="shared" si="82"/>
        <v>0</v>
      </c>
      <c r="J1297" s="20">
        <f t="shared" si="83"/>
        <v>45839</v>
      </c>
    </row>
    <row r="1298" spans="1:10">
      <c r="A1298" t="s">
        <v>939</v>
      </c>
      <c r="B1298" t="s">
        <v>240</v>
      </c>
      <c r="C1298" s="1">
        <v>45539</v>
      </c>
      <c r="D1298" s="7">
        <v>45569</v>
      </c>
      <c r="E1298">
        <v>190431.84</v>
      </c>
      <c r="F1298">
        <v>86853.440000000002</v>
      </c>
      <c r="G1298" s="19">
        <f t="shared" si="80"/>
        <v>489</v>
      </c>
      <c r="H1298" s="19" t="str">
        <f t="shared" si="81"/>
        <v>90+</v>
      </c>
      <c r="I1298" s="19">
        <f t="shared" si="82"/>
        <v>103578.4</v>
      </c>
      <c r="J1298" s="20">
        <f t="shared" si="83"/>
        <v>45536</v>
      </c>
    </row>
    <row r="1299" spans="1:10">
      <c r="A1299" t="s">
        <v>2372</v>
      </c>
      <c r="B1299" t="s">
        <v>240</v>
      </c>
      <c r="C1299" s="1">
        <v>45826</v>
      </c>
      <c r="D1299" s="7">
        <v>45856</v>
      </c>
      <c r="E1299">
        <v>177417.11</v>
      </c>
      <c r="F1299">
        <v>155869.74</v>
      </c>
      <c r="G1299" s="19">
        <f t="shared" si="80"/>
        <v>202</v>
      </c>
      <c r="H1299" s="19" t="str">
        <f t="shared" si="81"/>
        <v>90+</v>
      </c>
      <c r="I1299" s="19">
        <f t="shared" si="82"/>
        <v>21547.369999999995</v>
      </c>
      <c r="J1299" s="20">
        <f t="shared" si="83"/>
        <v>45809</v>
      </c>
    </row>
    <row r="1300" spans="1:10">
      <c r="A1300" t="s">
        <v>495</v>
      </c>
      <c r="B1300" t="s">
        <v>240</v>
      </c>
      <c r="C1300" s="1">
        <v>45893</v>
      </c>
      <c r="D1300" s="7">
        <v>45923</v>
      </c>
      <c r="E1300">
        <v>172840.24</v>
      </c>
      <c r="F1300">
        <v>172840.24</v>
      </c>
      <c r="G1300" s="19">
        <f t="shared" si="80"/>
        <v>135</v>
      </c>
      <c r="H1300" s="19" t="str">
        <f t="shared" si="81"/>
        <v>90+</v>
      </c>
      <c r="I1300" s="19">
        <f t="shared" si="82"/>
        <v>0</v>
      </c>
      <c r="J1300" s="20">
        <f t="shared" si="83"/>
        <v>45870</v>
      </c>
    </row>
    <row r="1301" spans="1:10">
      <c r="A1301" t="s">
        <v>952</v>
      </c>
      <c r="B1301" t="s">
        <v>240</v>
      </c>
      <c r="C1301" s="1">
        <v>45913</v>
      </c>
      <c r="D1301" s="7">
        <v>45943</v>
      </c>
      <c r="E1301">
        <v>165619.67000000001</v>
      </c>
      <c r="F1301">
        <v>165619.67000000001</v>
      </c>
      <c r="G1301" s="19">
        <f t="shared" si="80"/>
        <v>115</v>
      </c>
      <c r="H1301" s="19" t="str">
        <f t="shared" si="81"/>
        <v>90+</v>
      </c>
      <c r="I1301" s="19">
        <f t="shared" si="82"/>
        <v>0</v>
      </c>
      <c r="J1301" s="20">
        <f t="shared" si="83"/>
        <v>45901</v>
      </c>
    </row>
    <row r="1302" spans="1:10">
      <c r="A1302" t="s">
        <v>1126</v>
      </c>
      <c r="B1302" t="s">
        <v>240</v>
      </c>
      <c r="C1302" s="1">
        <v>45340</v>
      </c>
      <c r="D1302" s="7">
        <v>45370</v>
      </c>
      <c r="E1302">
        <v>28266.43</v>
      </c>
      <c r="F1302">
        <v>28266.43</v>
      </c>
      <c r="G1302" s="19">
        <f t="shared" si="80"/>
        <v>688</v>
      </c>
      <c r="H1302" s="19" t="str">
        <f t="shared" si="81"/>
        <v>90+</v>
      </c>
      <c r="I1302" s="19">
        <f t="shared" si="82"/>
        <v>0</v>
      </c>
      <c r="J1302" s="20">
        <f t="shared" si="83"/>
        <v>45323</v>
      </c>
    </row>
    <row r="1303" spans="1:10">
      <c r="A1303" t="s">
        <v>2120</v>
      </c>
      <c r="B1303" t="s">
        <v>240</v>
      </c>
      <c r="C1303" s="1">
        <v>45832</v>
      </c>
      <c r="D1303" s="7">
        <v>45862</v>
      </c>
      <c r="E1303">
        <v>31531</v>
      </c>
      <c r="F1303">
        <v>31531</v>
      </c>
      <c r="G1303" s="19">
        <f t="shared" si="80"/>
        <v>196</v>
      </c>
      <c r="H1303" s="19" t="str">
        <f t="shared" si="81"/>
        <v>90+</v>
      </c>
      <c r="I1303" s="19">
        <f t="shared" si="82"/>
        <v>0</v>
      </c>
      <c r="J1303" s="20">
        <f t="shared" si="83"/>
        <v>45809</v>
      </c>
    </row>
    <row r="1304" spans="1:10">
      <c r="A1304" t="s">
        <v>2335</v>
      </c>
      <c r="B1304" t="s">
        <v>240</v>
      </c>
      <c r="C1304" s="1">
        <v>45666</v>
      </c>
      <c r="D1304" s="7">
        <v>45696</v>
      </c>
      <c r="E1304">
        <v>26362.33</v>
      </c>
      <c r="F1304">
        <v>26362.33</v>
      </c>
      <c r="G1304" s="19">
        <f t="shared" si="80"/>
        <v>362</v>
      </c>
      <c r="H1304" s="19" t="str">
        <f t="shared" si="81"/>
        <v>90+</v>
      </c>
      <c r="I1304" s="19">
        <f t="shared" si="82"/>
        <v>0</v>
      </c>
      <c r="J1304" s="20">
        <f t="shared" si="83"/>
        <v>45658</v>
      </c>
    </row>
    <row r="1305" spans="1:10">
      <c r="A1305" t="s">
        <v>2505</v>
      </c>
      <c r="B1305" t="s">
        <v>240</v>
      </c>
      <c r="C1305" s="1">
        <v>45899</v>
      </c>
      <c r="D1305" s="7">
        <v>45929</v>
      </c>
      <c r="E1305">
        <v>78971.94</v>
      </c>
      <c r="F1305">
        <v>78971.94</v>
      </c>
      <c r="G1305" s="19">
        <f t="shared" si="80"/>
        <v>129</v>
      </c>
      <c r="H1305" s="19" t="str">
        <f t="shared" si="81"/>
        <v>90+</v>
      </c>
      <c r="I1305" s="19">
        <f t="shared" si="82"/>
        <v>0</v>
      </c>
      <c r="J1305" s="20">
        <f t="shared" si="83"/>
        <v>45870</v>
      </c>
    </row>
    <row r="1306" spans="1:10">
      <c r="A1306" t="s">
        <v>2577</v>
      </c>
      <c r="B1306" t="s">
        <v>240</v>
      </c>
      <c r="C1306" s="1">
        <v>45495</v>
      </c>
      <c r="D1306" s="7">
        <v>45525</v>
      </c>
      <c r="E1306">
        <v>77537.490000000005</v>
      </c>
      <c r="F1306">
        <v>77537.490000000005</v>
      </c>
      <c r="G1306" s="19">
        <f t="shared" si="80"/>
        <v>533</v>
      </c>
      <c r="H1306" s="19" t="str">
        <f t="shared" si="81"/>
        <v>90+</v>
      </c>
      <c r="I1306" s="19">
        <f t="shared" si="82"/>
        <v>0</v>
      </c>
      <c r="J1306" s="20">
        <f t="shared" si="83"/>
        <v>45474</v>
      </c>
    </row>
    <row r="1307" spans="1:10">
      <c r="A1307" t="s">
        <v>2613</v>
      </c>
      <c r="B1307" t="s">
        <v>240</v>
      </c>
      <c r="C1307" s="1">
        <v>45308</v>
      </c>
      <c r="D1307" s="7">
        <v>45338</v>
      </c>
      <c r="E1307">
        <v>180653.02</v>
      </c>
      <c r="F1307">
        <v>180653.02</v>
      </c>
      <c r="G1307" s="19">
        <f t="shared" si="80"/>
        <v>720</v>
      </c>
      <c r="H1307" s="19" t="str">
        <f t="shared" si="81"/>
        <v>90+</v>
      </c>
      <c r="I1307" s="19">
        <f t="shared" si="82"/>
        <v>0</v>
      </c>
      <c r="J1307" s="20">
        <f t="shared" si="83"/>
        <v>45292</v>
      </c>
    </row>
    <row r="1308" spans="1:10">
      <c r="A1308" t="s">
        <v>2713</v>
      </c>
      <c r="B1308" t="s">
        <v>240</v>
      </c>
      <c r="C1308" s="1">
        <v>45405</v>
      </c>
      <c r="D1308" s="7">
        <v>45435</v>
      </c>
      <c r="E1308">
        <v>175085.72</v>
      </c>
      <c r="F1308">
        <v>175085.72</v>
      </c>
      <c r="G1308" s="19">
        <f t="shared" si="80"/>
        <v>623</v>
      </c>
      <c r="H1308" s="19" t="str">
        <f t="shared" si="81"/>
        <v>90+</v>
      </c>
      <c r="I1308" s="19">
        <f t="shared" si="82"/>
        <v>0</v>
      </c>
      <c r="J1308" s="20">
        <f t="shared" si="83"/>
        <v>45383</v>
      </c>
    </row>
    <row r="1309" spans="1:10">
      <c r="A1309" t="s">
        <v>3080</v>
      </c>
      <c r="B1309" t="s">
        <v>240</v>
      </c>
      <c r="C1309" s="1">
        <v>45544</v>
      </c>
      <c r="D1309" s="7">
        <v>45574</v>
      </c>
      <c r="E1309">
        <v>142178.57</v>
      </c>
      <c r="F1309">
        <v>142178.57</v>
      </c>
      <c r="G1309" s="19">
        <f t="shared" si="80"/>
        <v>484</v>
      </c>
      <c r="H1309" s="19" t="str">
        <f t="shared" si="81"/>
        <v>90+</v>
      </c>
      <c r="I1309" s="19">
        <f t="shared" si="82"/>
        <v>0</v>
      </c>
      <c r="J1309" s="20">
        <f t="shared" si="83"/>
        <v>45536</v>
      </c>
    </row>
    <row r="1310" spans="1:10">
      <c r="A1310" t="s">
        <v>1739</v>
      </c>
      <c r="B1310" t="s">
        <v>53</v>
      </c>
      <c r="C1310" s="1">
        <v>45569</v>
      </c>
      <c r="D1310" s="7">
        <v>45599</v>
      </c>
      <c r="E1310">
        <v>129150.8</v>
      </c>
      <c r="F1310">
        <v>64641.83</v>
      </c>
      <c r="G1310" s="19">
        <f t="shared" si="80"/>
        <v>459</v>
      </c>
      <c r="H1310" s="19" t="str">
        <f t="shared" si="81"/>
        <v>90+</v>
      </c>
      <c r="I1310" s="19">
        <f t="shared" si="82"/>
        <v>64508.97</v>
      </c>
      <c r="J1310" s="20">
        <f t="shared" si="83"/>
        <v>45566</v>
      </c>
    </row>
    <row r="1311" spans="1:10">
      <c r="A1311" t="s">
        <v>1777</v>
      </c>
      <c r="B1311" t="s">
        <v>53</v>
      </c>
      <c r="C1311" s="1">
        <v>45885</v>
      </c>
      <c r="D1311" s="7">
        <v>45915</v>
      </c>
      <c r="E1311">
        <v>95963.99</v>
      </c>
      <c r="F1311">
        <v>79749.440000000002</v>
      </c>
      <c r="G1311" s="19">
        <f t="shared" si="80"/>
        <v>143</v>
      </c>
      <c r="H1311" s="19" t="str">
        <f t="shared" si="81"/>
        <v>90+</v>
      </c>
      <c r="I1311" s="19">
        <f t="shared" si="82"/>
        <v>16214.550000000003</v>
      </c>
      <c r="J1311" s="20">
        <f t="shared" si="83"/>
        <v>45870</v>
      </c>
    </row>
    <row r="1312" spans="1:10">
      <c r="A1312" t="s">
        <v>1864</v>
      </c>
      <c r="B1312" t="s">
        <v>53</v>
      </c>
      <c r="C1312" s="1">
        <v>45657</v>
      </c>
      <c r="D1312" s="7">
        <v>45687</v>
      </c>
      <c r="E1312">
        <v>27973.73</v>
      </c>
      <c r="F1312">
        <v>24452.959999999999</v>
      </c>
      <c r="G1312" s="19">
        <f t="shared" si="80"/>
        <v>371</v>
      </c>
      <c r="H1312" s="19" t="str">
        <f t="shared" si="81"/>
        <v>90+</v>
      </c>
      <c r="I1312" s="19">
        <f t="shared" si="82"/>
        <v>3520.7700000000004</v>
      </c>
      <c r="J1312" s="20">
        <f t="shared" si="83"/>
        <v>45627</v>
      </c>
    </row>
    <row r="1313" spans="1:10">
      <c r="A1313" t="s">
        <v>272</v>
      </c>
      <c r="B1313" t="s">
        <v>53</v>
      </c>
      <c r="C1313" s="1">
        <v>45578</v>
      </c>
      <c r="D1313" s="7">
        <v>45608</v>
      </c>
      <c r="E1313">
        <v>58708.81</v>
      </c>
      <c r="F1313">
        <v>58708.81</v>
      </c>
      <c r="G1313" s="19">
        <f t="shared" si="80"/>
        <v>450</v>
      </c>
      <c r="H1313" s="19" t="str">
        <f t="shared" si="81"/>
        <v>90+</v>
      </c>
      <c r="I1313" s="19">
        <f t="shared" si="82"/>
        <v>0</v>
      </c>
      <c r="J1313" s="20">
        <f t="shared" si="83"/>
        <v>45566</v>
      </c>
    </row>
    <row r="1314" spans="1:10">
      <c r="A1314" t="s">
        <v>392</v>
      </c>
      <c r="B1314" t="s">
        <v>53</v>
      </c>
      <c r="C1314" s="1">
        <v>45939</v>
      </c>
      <c r="D1314" s="7">
        <v>45969</v>
      </c>
      <c r="E1314">
        <v>24947.48</v>
      </c>
      <c r="F1314">
        <v>24947.48</v>
      </c>
      <c r="G1314" s="19">
        <f t="shared" si="80"/>
        <v>89</v>
      </c>
      <c r="H1314" s="19" t="str">
        <f t="shared" si="81"/>
        <v>61-90</v>
      </c>
      <c r="I1314" s="19">
        <f t="shared" si="82"/>
        <v>0</v>
      </c>
      <c r="J1314" s="20">
        <f t="shared" si="83"/>
        <v>45931</v>
      </c>
    </row>
    <row r="1315" spans="1:10">
      <c r="A1315" t="s">
        <v>923</v>
      </c>
      <c r="B1315" t="s">
        <v>53</v>
      </c>
      <c r="C1315" s="1">
        <v>45508</v>
      </c>
      <c r="D1315" s="7">
        <v>45538</v>
      </c>
      <c r="E1315">
        <v>168194.86</v>
      </c>
      <c r="F1315">
        <v>168194.86</v>
      </c>
      <c r="G1315" s="19">
        <f t="shared" si="80"/>
        <v>520</v>
      </c>
      <c r="H1315" s="19" t="str">
        <f t="shared" si="81"/>
        <v>90+</v>
      </c>
      <c r="I1315" s="19">
        <f t="shared" si="82"/>
        <v>0</v>
      </c>
      <c r="J1315" s="20">
        <f t="shared" si="83"/>
        <v>45505</v>
      </c>
    </row>
    <row r="1316" spans="1:10">
      <c r="A1316" t="s">
        <v>1121</v>
      </c>
      <c r="B1316" t="s">
        <v>53</v>
      </c>
      <c r="C1316" s="1">
        <v>45393</v>
      </c>
      <c r="D1316" s="7">
        <v>45423</v>
      </c>
      <c r="E1316">
        <v>141750.14000000001</v>
      </c>
      <c r="F1316">
        <v>141750.14000000001</v>
      </c>
      <c r="G1316" s="19">
        <f t="shared" si="80"/>
        <v>635</v>
      </c>
      <c r="H1316" s="19" t="str">
        <f t="shared" si="81"/>
        <v>90+</v>
      </c>
      <c r="I1316" s="19">
        <f t="shared" si="82"/>
        <v>0</v>
      </c>
      <c r="J1316" s="20">
        <f t="shared" si="83"/>
        <v>45383</v>
      </c>
    </row>
    <row r="1317" spans="1:10">
      <c r="A1317" t="s">
        <v>1296</v>
      </c>
      <c r="B1317" t="s">
        <v>53</v>
      </c>
      <c r="C1317" s="1">
        <v>45392</v>
      </c>
      <c r="D1317" s="7">
        <v>45422</v>
      </c>
      <c r="E1317">
        <v>197149.46</v>
      </c>
      <c r="F1317">
        <v>197149.46</v>
      </c>
      <c r="G1317" s="19">
        <f t="shared" si="80"/>
        <v>636</v>
      </c>
      <c r="H1317" s="19" t="str">
        <f t="shared" si="81"/>
        <v>90+</v>
      </c>
      <c r="I1317" s="19">
        <f t="shared" si="82"/>
        <v>0</v>
      </c>
      <c r="J1317" s="20">
        <f t="shared" si="83"/>
        <v>45383</v>
      </c>
    </row>
    <row r="1318" spans="1:10">
      <c r="A1318" t="s">
        <v>1681</v>
      </c>
      <c r="B1318" t="s">
        <v>53</v>
      </c>
      <c r="C1318" s="1">
        <v>45350</v>
      </c>
      <c r="D1318" s="7">
        <v>45380</v>
      </c>
      <c r="E1318">
        <v>162313.82</v>
      </c>
      <c r="F1318">
        <v>162313.82</v>
      </c>
      <c r="G1318" s="19">
        <f t="shared" si="80"/>
        <v>678</v>
      </c>
      <c r="H1318" s="19" t="str">
        <f t="shared" si="81"/>
        <v>90+</v>
      </c>
      <c r="I1318" s="19">
        <f t="shared" si="82"/>
        <v>0</v>
      </c>
      <c r="J1318" s="20">
        <f t="shared" si="83"/>
        <v>45323</v>
      </c>
    </row>
    <row r="1319" spans="1:10">
      <c r="A1319" t="s">
        <v>2339</v>
      </c>
      <c r="B1319" t="s">
        <v>53</v>
      </c>
      <c r="C1319" s="1">
        <v>45472</v>
      </c>
      <c r="D1319" s="7">
        <v>45502</v>
      </c>
      <c r="E1319">
        <v>23762.31</v>
      </c>
      <c r="F1319">
        <v>23762.31</v>
      </c>
      <c r="G1319" s="19">
        <f t="shared" si="80"/>
        <v>556</v>
      </c>
      <c r="H1319" s="19" t="str">
        <f t="shared" si="81"/>
        <v>90+</v>
      </c>
      <c r="I1319" s="19">
        <f t="shared" si="82"/>
        <v>0</v>
      </c>
      <c r="J1319" s="20">
        <f t="shared" si="83"/>
        <v>45444</v>
      </c>
    </row>
    <row r="1320" spans="1:10">
      <c r="A1320" t="s">
        <v>2625</v>
      </c>
      <c r="B1320" t="s">
        <v>53</v>
      </c>
      <c r="C1320" s="1">
        <v>45648</v>
      </c>
      <c r="D1320" s="7">
        <v>45678</v>
      </c>
      <c r="E1320">
        <v>115536.99</v>
      </c>
      <c r="F1320">
        <v>115536.99</v>
      </c>
      <c r="G1320" s="19">
        <f t="shared" si="80"/>
        <v>380</v>
      </c>
      <c r="H1320" s="19" t="str">
        <f t="shared" si="81"/>
        <v>90+</v>
      </c>
      <c r="I1320" s="19">
        <f t="shared" si="82"/>
        <v>0</v>
      </c>
      <c r="J1320" s="20">
        <f t="shared" si="83"/>
        <v>45627</v>
      </c>
    </row>
    <row r="1321" spans="1:10">
      <c r="A1321" t="s">
        <v>2998</v>
      </c>
      <c r="B1321" t="s">
        <v>53</v>
      </c>
      <c r="C1321" s="1">
        <v>45737</v>
      </c>
      <c r="D1321" s="7">
        <v>45767</v>
      </c>
      <c r="E1321">
        <v>157904.10999999999</v>
      </c>
      <c r="F1321">
        <v>157904.10999999999</v>
      </c>
      <c r="G1321" s="19">
        <f t="shared" si="80"/>
        <v>291</v>
      </c>
      <c r="H1321" s="19" t="str">
        <f t="shared" si="81"/>
        <v>90+</v>
      </c>
      <c r="I1321" s="19">
        <f t="shared" si="82"/>
        <v>0</v>
      </c>
      <c r="J1321" s="20">
        <f t="shared" si="83"/>
        <v>45717</v>
      </c>
    </row>
    <row r="1322" spans="1:10">
      <c r="A1322" t="s">
        <v>1753</v>
      </c>
      <c r="B1322" t="s">
        <v>13</v>
      </c>
      <c r="C1322" s="1">
        <v>45785</v>
      </c>
      <c r="D1322" s="7">
        <v>45815</v>
      </c>
      <c r="E1322">
        <v>51011.85</v>
      </c>
      <c r="F1322">
        <v>18970.79</v>
      </c>
      <c r="G1322" s="19">
        <f t="shared" si="80"/>
        <v>243</v>
      </c>
      <c r="H1322" s="19" t="str">
        <f t="shared" si="81"/>
        <v>90+</v>
      </c>
      <c r="I1322" s="19">
        <f t="shared" si="82"/>
        <v>32041.059999999998</v>
      </c>
      <c r="J1322" s="20">
        <f t="shared" si="83"/>
        <v>45778</v>
      </c>
    </row>
    <row r="1323" spans="1:10">
      <c r="A1323" t="s">
        <v>441</v>
      </c>
      <c r="B1323" t="s">
        <v>13</v>
      </c>
      <c r="C1323" s="1">
        <v>45581</v>
      </c>
      <c r="D1323" s="7">
        <v>45611</v>
      </c>
      <c r="E1323">
        <v>196983.12</v>
      </c>
      <c r="F1323">
        <v>172594.56</v>
      </c>
      <c r="G1323" s="19">
        <f t="shared" si="80"/>
        <v>447</v>
      </c>
      <c r="H1323" s="19" t="str">
        <f t="shared" si="81"/>
        <v>90+</v>
      </c>
      <c r="I1323" s="19">
        <f t="shared" si="82"/>
        <v>24388.559999999998</v>
      </c>
      <c r="J1323" s="20">
        <f t="shared" si="83"/>
        <v>45566</v>
      </c>
    </row>
    <row r="1324" spans="1:10">
      <c r="A1324" t="s">
        <v>1256</v>
      </c>
      <c r="B1324" t="s">
        <v>13</v>
      </c>
      <c r="C1324" s="1">
        <v>45908</v>
      </c>
      <c r="D1324" s="7">
        <v>45938</v>
      </c>
      <c r="E1324">
        <v>21056.31</v>
      </c>
      <c r="F1324">
        <v>8064.47</v>
      </c>
      <c r="G1324" s="19">
        <f t="shared" si="80"/>
        <v>120</v>
      </c>
      <c r="H1324" s="19" t="str">
        <f t="shared" si="81"/>
        <v>90+</v>
      </c>
      <c r="I1324" s="19">
        <f t="shared" si="82"/>
        <v>12991.84</v>
      </c>
      <c r="J1324" s="20">
        <f t="shared" si="83"/>
        <v>45901</v>
      </c>
    </row>
    <row r="1325" spans="1:10">
      <c r="A1325" t="s">
        <v>2427</v>
      </c>
      <c r="B1325" t="s">
        <v>13</v>
      </c>
      <c r="C1325" s="1">
        <v>45314</v>
      </c>
      <c r="D1325" s="7">
        <v>45344</v>
      </c>
      <c r="E1325">
        <v>72408.539999999994</v>
      </c>
      <c r="F1325">
        <v>72408.539999999994</v>
      </c>
      <c r="G1325" s="19">
        <f t="shared" si="80"/>
        <v>714</v>
      </c>
      <c r="H1325" s="19" t="str">
        <f t="shared" si="81"/>
        <v>90+</v>
      </c>
      <c r="I1325" s="19">
        <f t="shared" si="82"/>
        <v>0</v>
      </c>
      <c r="J1325" s="20">
        <f t="shared" si="83"/>
        <v>45292</v>
      </c>
    </row>
    <row r="1326" spans="1:10">
      <c r="A1326" t="s">
        <v>2490</v>
      </c>
      <c r="B1326" t="s">
        <v>13</v>
      </c>
      <c r="C1326" s="1">
        <v>45940</v>
      </c>
      <c r="D1326" s="7">
        <v>45970</v>
      </c>
      <c r="E1326">
        <v>34623.519999999997</v>
      </c>
      <c r="F1326">
        <v>34623.519999999997</v>
      </c>
      <c r="G1326" s="19">
        <f t="shared" si="80"/>
        <v>88</v>
      </c>
      <c r="H1326" s="19" t="str">
        <f t="shared" si="81"/>
        <v>61-90</v>
      </c>
      <c r="I1326" s="19">
        <f t="shared" si="82"/>
        <v>0</v>
      </c>
      <c r="J1326" s="20">
        <f t="shared" si="83"/>
        <v>45931</v>
      </c>
    </row>
    <row r="1327" spans="1:10">
      <c r="A1327" t="s">
        <v>2681</v>
      </c>
      <c r="B1327" t="s">
        <v>13</v>
      </c>
      <c r="C1327" s="1">
        <v>45337</v>
      </c>
      <c r="D1327" s="7">
        <v>45367</v>
      </c>
      <c r="E1327">
        <v>34678.959999999999</v>
      </c>
      <c r="F1327">
        <v>34678.959999999999</v>
      </c>
      <c r="G1327" s="19">
        <f t="shared" si="80"/>
        <v>691</v>
      </c>
      <c r="H1327" s="19" t="str">
        <f t="shared" si="81"/>
        <v>90+</v>
      </c>
      <c r="I1327" s="19">
        <f t="shared" si="82"/>
        <v>0</v>
      </c>
      <c r="J1327" s="20">
        <f t="shared" si="83"/>
        <v>45323</v>
      </c>
    </row>
    <row r="1328" spans="1:10">
      <c r="A1328" t="s">
        <v>2993</v>
      </c>
      <c r="B1328" t="s">
        <v>13</v>
      </c>
      <c r="C1328" s="1">
        <v>45636</v>
      </c>
      <c r="D1328" s="7">
        <v>45666</v>
      </c>
      <c r="E1328">
        <v>19339.57</v>
      </c>
      <c r="F1328">
        <v>19339.57</v>
      </c>
      <c r="G1328" s="19">
        <f t="shared" si="80"/>
        <v>392</v>
      </c>
      <c r="H1328" s="19" t="str">
        <f t="shared" si="81"/>
        <v>90+</v>
      </c>
      <c r="I1328" s="19">
        <f t="shared" si="82"/>
        <v>0</v>
      </c>
      <c r="J1328" s="20">
        <f t="shared" si="83"/>
        <v>45627</v>
      </c>
    </row>
    <row r="1329" spans="1:10">
      <c r="A1329" t="s">
        <v>2988</v>
      </c>
      <c r="B1329" t="s">
        <v>1928</v>
      </c>
      <c r="C1329" s="1">
        <v>45457</v>
      </c>
      <c r="D1329" s="7">
        <v>45487</v>
      </c>
      <c r="E1329">
        <v>60806.79</v>
      </c>
      <c r="F1329">
        <v>22768.28</v>
      </c>
      <c r="G1329" s="19">
        <f t="shared" si="80"/>
        <v>571</v>
      </c>
      <c r="H1329" s="19" t="str">
        <f t="shared" si="81"/>
        <v>90+</v>
      </c>
      <c r="I1329" s="19">
        <f t="shared" si="82"/>
        <v>38038.51</v>
      </c>
      <c r="J1329" s="20">
        <f t="shared" si="83"/>
        <v>45444</v>
      </c>
    </row>
    <row r="1330" spans="1:10">
      <c r="A1330" t="s">
        <v>2316</v>
      </c>
      <c r="B1330" t="s">
        <v>1928</v>
      </c>
      <c r="C1330" s="1">
        <v>45989</v>
      </c>
      <c r="D1330" s="7">
        <v>46019</v>
      </c>
      <c r="E1330">
        <v>109835.27</v>
      </c>
      <c r="F1330">
        <v>79991.67</v>
      </c>
      <c r="G1330" s="19">
        <f t="shared" si="80"/>
        <v>39</v>
      </c>
      <c r="H1330" s="19" t="str">
        <f t="shared" si="81"/>
        <v>31-60</v>
      </c>
      <c r="I1330" s="19">
        <f t="shared" si="82"/>
        <v>29843.600000000006</v>
      </c>
      <c r="J1330" s="20">
        <f t="shared" si="83"/>
        <v>45962</v>
      </c>
    </row>
    <row r="1331" spans="1:10">
      <c r="A1331" t="s">
        <v>2420</v>
      </c>
      <c r="B1331" t="s">
        <v>1928</v>
      </c>
      <c r="C1331" s="1">
        <v>45781</v>
      </c>
      <c r="D1331" s="7">
        <v>45811</v>
      </c>
      <c r="E1331">
        <v>58265.87</v>
      </c>
      <c r="F1331">
        <v>39437.269999999997</v>
      </c>
      <c r="G1331" s="19">
        <f t="shared" si="80"/>
        <v>247</v>
      </c>
      <c r="H1331" s="19" t="str">
        <f t="shared" si="81"/>
        <v>90+</v>
      </c>
      <c r="I1331" s="19">
        <f t="shared" si="82"/>
        <v>18828.600000000006</v>
      </c>
      <c r="J1331" s="20">
        <f t="shared" si="83"/>
        <v>45778</v>
      </c>
    </row>
    <row r="1332" spans="1:10">
      <c r="A1332" t="s">
        <v>1023</v>
      </c>
      <c r="B1332" t="s">
        <v>1928</v>
      </c>
      <c r="C1332" s="1">
        <v>45420</v>
      </c>
      <c r="D1332" s="7">
        <v>45450</v>
      </c>
      <c r="E1332">
        <v>44215.15</v>
      </c>
      <c r="F1332">
        <v>25999.68</v>
      </c>
      <c r="G1332" s="19">
        <f t="shared" si="80"/>
        <v>608</v>
      </c>
      <c r="H1332" s="19" t="str">
        <f t="shared" si="81"/>
        <v>90+</v>
      </c>
      <c r="I1332" s="19">
        <f t="shared" si="82"/>
        <v>18215.47</v>
      </c>
      <c r="J1332" s="20">
        <f t="shared" si="83"/>
        <v>45413</v>
      </c>
    </row>
    <row r="1333" spans="1:10">
      <c r="A1333" t="s">
        <v>1294</v>
      </c>
      <c r="B1333" t="s">
        <v>1928</v>
      </c>
      <c r="C1333" s="1">
        <v>45619</v>
      </c>
      <c r="D1333" s="7">
        <v>45649</v>
      </c>
      <c r="E1333">
        <v>24526.39</v>
      </c>
      <c r="F1333">
        <v>24526.39</v>
      </c>
      <c r="G1333" s="19">
        <f t="shared" si="80"/>
        <v>409</v>
      </c>
      <c r="H1333" s="19" t="str">
        <f t="shared" si="81"/>
        <v>90+</v>
      </c>
      <c r="I1333" s="19">
        <f t="shared" si="82"/>
        <v>0</v>
      </c>
      <c r="J1333" s="20">
        <f t="shared" si="83"/>
        <v>45597</v>
      </c>
    </row>
    <row r="1334" spans="1:10">
      <c r="A1334" t="s">
        <v>1961</v>
      </c>
      <c r="B1334" t="s">
        <v>1928</v>
      </c>
      <c r="C1334" s="1">
        <v>45376</v>
      </c>
      <c r="D1334" s="7">
        <v>45406</v>
      </c>
      <c r="E1334">
        <v>181174.51</v>
      </c>
      <c r="F1334">
        <v>181174.51</v>
      </c>
      <c r="G1334" s="19">
        <f t="shared" si="80"/>
        <v>652</v>
      </c>
      <c r="H1334" s="19" t="str">
        <f t="shared" si="81"/>
        <v>90+</v>
      </c>
      <c r="I1334" s="19">
        <f t="shared" si="82"/>
        <v>0</v>
      </c>
      <c r="J1334" s="20">
        <f t="shared" si="83"/>
        <v>45352</v>
      </c>
    </row>
    <row r="1335" spans="1:10">
      <c r="A1335" t="s">
        <v>1967</v>
      </c>
      <c r="B1335" t="s">
        <v>1928</v>
      </c>
      <c r="C1335" s="1">
        <v>45461</v>
      </c>
      <c r="D1335" s="7">
        <v>45491</v>
      </c>
      <c r="E1335">
        <v>112142.72</v>
      </c>
      <c r="F1335">
        <v>112142.72</v>
      </c>
      <c r="G1335" s="19">
        <f t="shared" si="80"/>
        <v>567</v>
      </c>
      <c r="H1335" s="19" t="str">
        <f t="shared" si="81"/>
        <v>90+</v>
      </c>
      <c r="I1335" s="19">
        <f t="shared" si="82"/>
        <v>0</v>
      </c>
      <c r="J1335" s="20">
        <f t="shared" si="83"/>
        <v>45444</v>
      </c>
    </row>
    <row r="1336" spans="1:10">
      <c r="A1336" t="s">
        <v>2692</v>
      </c>
      <c r="B1336" t="s">
        <v>1928</v>
      </c>
      <c r="C1336" s="1">
        <v>45416</v>
      </c>
      <c r="D1336" s="7">
        <v>45446</v>
      </c>
      <c r="E1336">
        <v>119542.79</v>
      </c>
      <c r="F1336">
        <v>119542.79</v>
      </c>
      <c r="G1336" s="19">
        <f t="shared" si="80"/>
        <v>612</v>
      </c>
      <c r="H1336" s="19" t="str">
        <f t="shared" si="81"/>
        <v>90+</v>
      </c>
      <c r="I1336" s="19">
        <f t="shared" si="82"/>
        <v>0</v>
      </c>
      <c r="J1336" s="20">
        <f t="shared" si="83"/>
        <v>45413</v>
      </c>
    </row>
    <row r="1337" spans="1:10">
      <c r="A1337" t="s">
        <v>3314</v>
      </c>
      <c r="B1337" t="s">
        <v>1928</v>
      </c>
      <c r="C1337" s="1">
        <v>45954</v>
      </c>
      <c r="D1337" s="7">
        <v>45984</v>
      </c>
      <c r="E1337">
        <v>31749.39</v>
      </c>
      <c r="F1337">
        <v>31749.39</v>
      </c>
      <c r="G1337" s="19">
        <f t="shared" si="80"/>
        <v>74</v>
      </c>
      <c r="H1337" s="19" t="str">
        <f t="shared" si="81"/>
        <v>61-90</v>
      </c>
      <c r="I1337" s="19">
        <f t="shared" si="82"/>
        <v>0</v>
      </c>
      <c r="J1337" s="20">
        <f t="shared" si="83"/>
        <v>45931</v>
      </c>
    </row>
    <row r="1338" spans="1:10">
      <c r="A1338" t="s">
        <v>1420</v>
      </c>
      <c r="B1338" t="s">
        <v>140</v>
      </c>
      <c r="C1338" s="1">
        <v>45377</v>
      </c>
      <c r="D1338" s="7">
        <v>45407</v>
      </c>
      <c r="E1338">
        <v>163484.23000000001</v>
      </c>
      <c r="F1338">
        <v>79849.289999999994</v>
      </c>
      <c r="G1338" s="19">
        <f t="shared" si="80"/>
        <v>651</v>
      </c>
      <c r="H1338" s="19" t="str">
        <f t="shared" si="81"/>
        <v>90+</v>
      </c>
      <c r="I1338" s="19">
        <f t="shared" si="82"/>
        <v>83634.940000000017</v>
      </c>
      <c r="J1338" s="20">
        <f t="shared" si="83"/>
        <v>45352</v>
      </c>
    </row>
    <row r="1339" spans="1:10">
      <c r="A1339" t="s">
        <v>1426</v>
      </c>
      <c r="B1339" t="s">
        <v>140</v>
      </c>
      <c r="C1339" s="1">
        <v>45699</v>
      </c>
      <c r="D1339" s="7">
        <v>45729</v>
      </c>
      <c r="E1339">
        <v>188397.05</v>
      </c>
      <c r="F1339">
        <v>144997.4</v>
      </c>
      <c r="G1339" s="19">
        <f t="shared" si="80"/>
        <v>329</v>
      </c>
      <c r="H1339" s="19" t="str">
        <f t="shared" si="81"/>
        <v>90+</v>
      </c>
      <c r="I1339" s="19">
        <f t="shared" si="82"/>
        <v>43399.649999999994</v>
      </c>
      <c r="J1339" s="20">
        <f t="shared" si="83"/>
        <v>45689</v>
      </c>
    </row>
    <row r="1340" spans="1:10">
      <c r="A1340" t="s">
        <v>972</v>
      </c>
      <c r="B1340" t="s">
        <v>140</v>
      </c>
      <c r="C1340" s="1">
        <v>45349</v>
      </c>
      <c r="D1340" s="7">
        <v>45379</v>
      </c>
      <c r="E1340">
        <v>58356.56</v>
      </c>
      <c r="F1340">
        <v>23719.360000000001</v>
      </c>
      <c r="G1340" s="19">
        <f t="shared" si="80"/>
        <v>679</v>
      </c>
      <c r="H1340" s="19" t="str">
        <f t="shared" si="81"/>
        <v>90+</v>
      </c>
      <c r="I1340" s="19">
        <f t="shared" si="82"/>
        <v>34637.199999999997</v>
      </c>
      <c r="J1340" s="20">
        <f t="shared" si="83"/>
        <v>45323</v>
      </c>
    </row>
    <row r="1341" spans="1:10">
      <c r="A1341" t="s">
        <v>2819</v>
      </c>
      <c r="B1341" t="s">
        <v>140</v>
      </c>
      <c r="C1341" s="1">
        <v>45432</v>
      </c>
      <c r="D1341" s="7">
        <v>45462</v>
      </c>
      <c r="E1341">
        <v>35511.97</v>
      </c>
      <c r="F1341">
        <v>30909.29</v>
      </c>
      <c r="G1341" s="19">
        <f t="shared" si="80"/>
        <v>596</v>
      </c>
      <c r="H1341" s="19" t="str">
        <f t="shared" si="81"/>
        <v>90+</v>
      </c>
      <c r="I1341" s="19">
        <f t="shared" si="82"/>
        <v>4602.68</v>
      </c>
      <c r="J1341" s="20">
        <f t="shared" si="83"/>
        <v>45413</v>
      </c>
    </row>
    <row r="1342" spans="1:10">
      <c r="A1342" t="s">
        <v>535</v>
      </c>
      <c r="B1342" t="s">
        <v>140</v>
      </c>
      <c r="C1342" s="1">
        <v>45893</v>
      </c>
      <c r="D1342" s="7">
        <v>45923</v>
      </c>
      <c r="E1342">
        <v>25277.18</v>
      </c>
      <c r="F1342">
        <v>25277.18</v>
      </c>
      <c r="G1342" s="19">
        <f t="shared" si="80"/>
        <v>135</v>
      </c>
      <c r="H1342" s="19" t="str">
        <f t="shared" si="81"/>
        <v>90+</v>
      </c>
      <c r="I1342" s="19">
        <f t="shared" si="82"/>
        <v>0</v>
      </c>
      <c r="J1342" s="20">
        <f t="shared" si="83"/>
        <v>45870</v>
      </c>
    </row>
    <row r="1343" spans="1:10">
      <c r="A1343" t="s">
        <v>781</v>
      </c>
      <c r="B1343" t="s">
        <v>140</v>
      </c>
      <c r="C1343" s="1">
        <v>45360</v>
      </c>
      <c r="D1343" s="7">
        <v>45390</v>
      </c>
      <c r="E1343">
        <v>84969.84</v>
      </c>
      <c r="F1343">
        <v>84969.84</v>
      </c>
      <c r="G1343" s="19">
        <f t="shared" si="80"/>
        <v>668</v>
      </c>
      <c r="H1343" s="19" t="str">
        <f t="shared" si="81"/>
        <v>90+</v>
      </c>
      <c r="I1343" s="19">
        <f t="shared" si="82"/>
        <v>0</v>
      </c>
      <c r="J1343" s="20">
        <f t="shared" si="83"/>
        <v>45352</v>
      </c>
    </row>
    <row r="1344" spans="1:10">
      <c r="A1344" t="s">
        <v>1158</v>
      </c>
      <c r="B1344" t="s">
        <v>140</v>
      </c>
      <c r="C1344" s="1">
        <v>45525</v>
      </c>
      <c r="D1344" s="7">
        <v>45555</v>
      </c>
      <c r="E1344">
        <v>191086.88</v>
      </c>
      <c r="F1344">
        <v>191086.88</v>
      </c>
      <c r="G1344" s="19">
        <f t="shared" si="80"/>
        <v>503</v>
      </c>
      <c r="H1344" s="19" t="str">
        <f t="shared" si="81"/>
        <v>90+</v>
      </c>
      <c r="I1344" s="19">
        <f t="shared" si="82"/>
        <v>0</v>
      </c>
      <c r="J1344" s="20">
        <f t="shared" si="83"/>
        <v>45505</v>
      </c>
    </row>
    <row r="1345" spans="1:10">
      <c r="A1345" t="s">
        <v>1507</v>
      </c>
      <c r="B1345" t="s">
        <v>140</v>
      </c>
      <c r="C1345" s="1">
        <v>45493</v>
      </c>
      <c r="D1345" s="7">
        <v>45523</v>
      </c>
      <c r="E1345">
        <v>161485.81</v>
      </c>
      <c r="F1345">
        <v>161485.81</v>
      </c>
      <c r="G1345" s="19">
        <f t="shared" si="80"/>
        <v>535</v>
      </c>
      <c r="H1345" s="19" t="str">
        <f t="shared" si="81"/>
        <v>90+</v>
      </c>
      <c r="I1345" s="19">
        <f t="shared" si="82"/>
        <v>0</v>
      </c>
      <c r="J1345" s="20">
        <f t="shared" si="83"/>
        <v>45474</v>
      </c>
    </row>
    <row r="1346" spans="1:10">
      <c r="A1346" t="s">
        <v>1854</v>
      </c>
      <c r="B1346" t="s">
        <v>140</v>
      </c>
      <c r="C1346" s="1">
        <v>45922</v>
      </c>
      <c r="D1346" s="7">
        <v>45952</v>
      </c>
      <c r="E1346">
        <v>100796.85</v>
      </c>
      <c r="F1346">
        <v>100796.85</v>
      </c>
      <c r="G1346" s="19">
        <f t="shared" ref="G1346:G1409" si="84">DATE(2026, 2, 5)-D1346</f>
        <v>106</v>
      </c>
      <c r="H1346" s="19" t="str">
        <f t="shared" ref="H1346:H1409" si="85">_xlfn.IFS(
G1346&lt;=30,"0-30",
G1346&lt;=60,"31-60",
G1346&lt;=90,"61-90",
TRUE,"90+"
)</f>
        <v>90+</v>
      </c>
      <c r="I1346" s="19">
        <f t="shared" ref="I1346:I1409" si="86">E1346-F1346</f>
        <v>0</v>
      </c>
      <c r="J1346" s="20">
        <f t="shared" ref="J1346:J1409" si="87">DATE(YEAR(C1346),MONTH(C1346),1)</f>
        <v>45901</v>
      </c>
    </row>
    <row r="1347" spans="1:10">
      <c r="A1347" t="s">
        <v>2118</v>
      </c>
      <c r="B1347" t="s">
        <v>140</v>
      </c>
      <c r="C1347" s="1">
        <v>45566</v>
      </c>
      <c r="D1347" s="7">
        <v>45596</v>
      </c>
      <c r="E1347">
        <v>22966.06</v>
      </c>
      <c r="F1347">
        <v>22966.06</v>
      </c>
      <c r="G1347" s="19">
        <f t="shared" si="84"/>
        <v>462</v>
      </c>
      <c r="H1347" s="19" t="str">
        <f t="shared" si="85"/>
        <v>90+</v>
      </c>
      <c r="I1347" s="19">
        <f t="shared" si="86"/>
        <v>0</v>
      </c>
      <c r="J1347" s="20">
        <f t="shared" si="87"/>
        <v>45566</v>
      </c>
    </row>
    <row r="1348" spans="1:10">
      <c r="A1348" t="s">
        <v>2466</v>
      </c>
      <c r="B1348" t="s">
        <v>140</v>
      </c>
      <c r="C1348" s="1">
        <v>45822</v>
      </c>
      <c r="D1348" s="7">
        <v>45852</v>
      </c>
      <c r="E1348">
        <v>135305.81</v>
      </c>
      <c r="F1348">
        <v>135305.81</v>
      </c>
      <c r="G1348" s="19">
        <f t="shared" si="84"/>
        <v>206</v>
      </c>
      <c r="H1348" s="19" t="str">
        <f t="shared" si="85"/>
        <v>90+</v>
      </c>
      <c r="I1348" s="19">
        <f t="shared" si="86"/>
        <v>0</v>
      </c>
      <c r="J1348" s="20">
        <f t="shared" si="87"/>
        <v>45809</v>
      </c>
    </row>
    <row r="1349" spans="1:10">
      <c r="A1349" t="s">
        <v>2701</v>
      </c>
      <c r="B1349" t="s">
        <v>140</v>
      </c>
      <c r="C1349" s="1">
        <v>45898</v>
      </c>
      <c r="D1349" s="7">
        <v>45928</v>
      </c>
      <c r="E1349">
        <v>15216.81</v>
      </c>
      <c r="F1349">
        <v>15216.81</v>
      </c>
      <c r="G1349" s="19">
        <f t="shared" si="84"/>
        <v>130</v>
      </c>
      <c r="H1349" s="19" t="str">
        <f t="shared" si="85"/>
        <v>90+</v>
      </c>
      <c r="I1349" s="19">
        <f t="shared" si="86"/>
        <v>0</v>
      </c>
      <c r="J1349" s="20">
        <f t="shared" si="87"/>
        <v>45870</v>
      </c>
    </row>
    <row r="1350" spans="1:10">
      <c r="A1350" t="s">
        <v>2889</v>
      </c>
      <c r="B1350" t="s">
        <v>140</v>
      </c>
      <c r="C1350" s="1">
        <v>45654</v>
      </c>
      <c r="D1350" s="7">
        <v>45684</v>
      </c>
      <c r="E1350">
        <v>99142.43</v>
      </c>
      <c r="F1350">
        <v>99142.43</v>
      </c>
      <c r="G1350" s="19">
        <f t="shared" si="84"/>
        <v>374</v>
      </c>
      <c r="H1350" s="19" t="str">
        <f t="shared" si="85"/>
        <v>90+</v>
      </c>
      <c r="I1350" s="19">
        <f t="shared" si="86"/>
        <v>0</v>
      </c>
      <c r="J1350" s="20">
        <f t="shared" si="87"/>
        <v>45627</v>
      </c>
    </row>
    <row r="1351" spans="1:10">
      <c r="A1351" t="s">
        <v>2042</v>
      </c>
      <c r="B1351" t="s">
        <v>714</v>
      </c>
      <c r="C1351" s="1">
        <v>45872</v>
      </c>
      <c r="D1351" s="7">
        <v>45902</v>
      </c>
      <c r="E1351">
        <v>182347.41</v>
      </c>
      <c r="F1351">
        <v>67875.27</v>
      </c>
      <c r="G1351" s="19">
        <f t="shared" si="84"/>
        <v>156</v>
      </c>
      <c r="H1351" s="19" t="str">
        <f t="shared" si="85"/>
        <v>90+</v>
      </c>
      <c r="I1351" s="19">
        <f t="shared" si="86"/>
        <v>114472.14</v>
      </c>
      <c r="J1351" s="20">
        <f t="shared" si="87"/>
        <v>45870</v>
      </c>
    </row>
    <row r="1352" spans="1:10">
      <c r="A1352" t="s">
        <v>3220</v>
      </c>
      <c r="B1352" t="s">
        <v>714</v>
      </c>
      <c r="C1352" s="1">
        <v>45806</v>
      </c>
      <c r="D1352" s="7">
        <v>45836</v>
      </c>
      <c r="E1352">
        <v>17337.2</v>
      </c>
      <c r="F1352">
        <v>10889.95</v>
      </c>
      <c r="G1352" s="19">
        <f t="shared" si="84"/>
        <v>222</v>
      </c>
      <c r="H1352" s="19" t="str">
        <f t="shared" si="85"/>
        <v>90+</v>
      </c>
      <c r="I1352" s="19">
        <f t="shared" si="86"/>
        <v>6447.25</v>
      </c>
      <c r="J1352" s="20">
        <f t="shared" si="87"/>
        <v>45778</v>
      </c>
    </row>
    <row r="1353" spans="1:10">
      <c r="A1353" t="s">
        <v>478</v>
      </c>
      <c r="B1353" t="s">
        <v>714</v>
      </c>
      <c r="C1353" s="1">
        <v>45363</v>
      </c>
      <c r="D1353" s="7">
        <v>45393</v>
      </c>
      <c r="E1353">
        <v>100656.91</v>
      </c>
      <c r="F1353">
        <v>100656.91</v>
      </c>
      <c r="G1353" s="19">
        <f t="shared" si="84"/>
        <v>665</v>
      </c>
      <c r="H1353" s="19" t="str">
        <f t="shared" si="85"/>
        <v>90+</v>
      </c>
      <c r="I1353" s="19">
        <f t="shared" si="86"/>
        <v>0</v>
      </c>
      <c r="J1353" s="20">
        <f t="shared" si="87"/>
        <v>45352</v>
      </c>
    </row>
    <row r="1354" spans="1:10">
      <c r="A1354" t="s">
        <v>1867</v>
      </c>
      <c r="B1354" t="s">
        <v>714</v>
      </c>
      <c r="C1354" s="1">
        <v>45467</v>
      </c>
      <c r="D1354" s="7">
        <v>45497</v>
      </c>
      <c r="E1354">
        <v>63953.760000000002</v>
      </c>
      <c r="F1354">
        <v>63953.760000000002</v>
      </c>
      <c r="G1354" s="19">
        <f t="shared" si="84"/>
        <v>561</v>
      </c>
      <c r="H1354" s="19" t="str">
        <f t="shared" si="85"/>
        <v>90+</v>
      </c>
      <c r="I1354" s="19">
        <f t="shared" si="86"/>
        <v>0</v>
      </c>
      <c r="J1354" s="20">
        <f t="shared" si="87"/>
        <v>45444</v>
      </c>
    </row>
    <row r="1355" spans="1:10">
      <c r="A1355" t="s">
        <v>2392</v>
      </c>
      <c r="B1355" t="s">
        <v>714</v>
      </c>
      <c r="C1355" s="1">
        <v>45878</v>
      </c>
      <c r="D1355" s="7">
        <v>45908</v>
      </c>
      <c r="E1355">
        <v>116515.65</v>
      </c>
      <c r="F1355">
        <v>116515.65</v>
      </c>
      <c r="G1355" s="19">
        <f t="shared" si="84"/>
        <v>150</v>
      </c>
      <c r="H1355" s="19" t="str">
        <f t="shared" si="85"/>
        <v>90+</v>
      </c>
      <c r="I1355" s="19">
        <f t="shared" si="86"/>
        <v>0</v>
      </c>
      <c r="J1355" s="20">
        <f t="shared" si="87"/>
        <v>45870</v>
      </c>
    </row>
    <row r="1356" spans="1:10">
      <c r="A1356" t="s">
        <v>2444</v>
      </c>
      <c r="B1356" t="s">
        <v>714</v>
      </c>
      <c r="C1356" s="1">
        <v>45566</v>
      </c>
      <c r="D1356" s="7">
        <v>45596</v>
      </c>
      <c r="E1356">
        <v>75775.990000000005</v>
      </c>
      <c r="F1356">
        <v>75775.990000000005</v>
      </c>
      <c r="G1356" s="19">
        <f t="shared" si="84"/>
        <v>462</v>
      </c>
      <c r="H1356" s="19" t="str">
        <f t="shared" si="85"/>
        <v>90+</v>
      </c>
      <c r="I1356" s="19">
        <f t="shared" si="86"/>
        <v>0</v>
      </c>
      <c r="J1356" s="20">
        <f t="shared" si="87"/>
        <v>45566</v>
      </c>
    </row>
    <row r="1357" spans="1:10">
      <c r="A1357" t="s">
        <v>2807</v>
      </c>
      <c r="B1357" t="s">
        <v>714</v>
      </c>
      <c r="C1357" s="1">
        <v>45450</v>
      </c>
      <c r="D1357" s="7">
        <v>45480</v>
      </c>
      <c r="E1357">
        <v>36450.93</v>
      </c>
      <c r="F1357">
        <v>36450.93</v>
      </c>
      <c r="G1357" s="19">
        <f t="shared" si="84"/>
        <v>578</v>
      </c>
      <c r="H1357" s="19" t="str">
        <f t="shared" si="85"/>
        <v>90+</v>
      </c>
      <c r="I1357" s="19">
        <f t="shared" si="86"/>
        <v>0</v>
      </c>
      <c r="J1357" s="20">
        <f t="shared" si="87"/>
        <v>45444</v>
      </c>
    </row>
    <row r="1358" spans="1:10">
      <c r="A1358" t="s">
        <v>1972</v>
      </c>
      <c r="B1358" t="s">
        <v>1137</v>
      </c>
      <c r="C1358" s="1">
        <v>45925</v>
      </c>
      <c r="D1358" s="7">
        <v>45955</v>
      </c>
      <c r="E1358">
        <v>84349.55</v>
      </c>
      <c r="F1358">
        <v>26069.57</v>
      </c>
      <c r="G1358" s="19">
        <f t="shared" si="84"/>
        <v>103</v>
      </c>
      <c r="H1358" s="19" t="str">
        <f t="shared" si="85"/>
        <v>90+</v>
      </c>
      <c r="I1358" s="19">
        <f t="shared" si="86"/>
        <v>58279.98</v>
      </c>
      <c r="J1358" s="20">
        <f t="shared" si="87"/>
        <v>45901</v>
      </c>
    </row>
    <row r="1359" spans="1:10">
      <c r="A1359" t="s">
        <v>2223</v>
      </c>
      <c r="B1359" t="s">
        <v>1137</v>
      </c>
      <c r="C1359" s="1">
        <v>45727</v>
      </c>
      <c r="D1359" s="7">
        <v>45757</v>
      </c>
      <c r="E1359">
        <v>199355.69</v>
      </c>
      <c r="F1359">
        <v>168781.29</v>
      </c>
      <c r="G1359" s="19">
        <f t="shared" si="84"/>
        <v>301</v>
      </c>
      <c r="H1359" s="19" t="str">
        <f t="shared" si="85"/>
        <v>90+</v>
      </c>
      <c r="I1359" s="19">
        <f t="shared" si="86"/>
        <v>30574.399999999994</v>
      </c>
      <c r="J1359" s="20">
        <f t="shared" si="87"/>
        <v>45717</v>
      </c>
    </row>
    <row r="1360" spans="1:10">
      <c r="A1360" t="s">
        <v>1557</v>
      </c>
      <c r="B1360" t="s">
        <v>1137</v>
      </c>
      <c r="C1360" s="1">
        <v>45604</v>
      </c>
      <c r="D1360" s="7">
        <v>45634</v>
      </c>
      <c r="E1360">
        <v>103035.84</v>
      </c>
      <c r="F1360">
        <v>91516.1</v>
      </c>
      <c r="G1360" s="19">
        <f t="shared" si="84"/>
        <v>424</v>
      </c>
      <c r="H1360" s="19" t="str">
        <f t="shared" si="85"/>
        <v>90+</v>
      </c>
      <c r="I1360" s="19">
        <f t="shared" si="86"/>
        <v>11519.739999999991</v>
      </c>
      <c r="J1360" s="20">
        <f t="shared" si="87"/>
        <v>45597</v>
      </c>
    </row>
    <row r="1361" spans="1:10">
      <c r="A1361" t="s">
        <v>421</v>
      </c>
      <c r="B1361" t="s">
        <v>1137</v>
      </c>
      <c r="C1361" s="1">
        <v>45683</v>
      </c>
      <c r="D1361" s="7">
        <v>45713</v>
      </c>
      <c r="E1361">
        <v>88298.28</v>
      </c>
      <c r="F1361">
        <v>88298.28</v>
      </c>
      <c r="G1361" s="19">
        <f t="shared" si="84"/>
        <v>345</v>
      </c>
      <c r="H1361" s="19" t="str">
        <f t="shared" si="85"/>
        <v>90+</v>
      </c>
      <c r="I1361" s="19">
        <f t="shared" si="86"/>
        <v>0</v>
      </c>
      <c r="J1361" s="20">
        <f t="shared" si="87"/>
        <v>45658</v>
      </c>
    </row>
    <row r="1362" spans="1:10">
      <c r="A1362" t="s">
        <v>604</v>
      </c>
      <c r="B1362" t="s">
        <v>1137</v>
      </c>
      <c r="C1362" s="1">
        <v>45627</v>
      </c>
      <c r="D1362" s="7">
        <v>45657</v>
      </c>
      <c r="E1362">
        <v>139609.31</v>
      </c>
      <c r="F1362">
        <v>139609.31</v>
      </c>
      <c r="G1362" s="19">
        <f t="shared" si="84"/>
        <v>401</v>
      </c>
      <c r="H1362" s="19" t="str">
        <f t="shared" si="85"/>
        <v>90+</v>
      </c>
      <c r="I1362" s="19">
        <f t="shared" si="86"/>
        <v>0</v>
      </c>
      <c r="J1362" s="20">
        <f t="shared" si="87"/>
        <v>45627</v>
      </c>
    </row>
    <row r="1363" spans="1:10">
      <c r="A1363" t="s">
        <v>836</v>
      </c>
      <c r="B1363" t="s">
        <v>1137</v>
      </c>
      <c r="C1363" s="1">
        <v>45916</v>
      </c>
      <c r="D1363" s="7">
        <v>45946</v>
      </c>
      <c r="E1363">
        <v>172956.64</v>
      </c>
      <c r="F1363">
        <v>172956.64</v>
      </c>
      <c r="G1363" s="19">
        <f t="shared" si="84"/>
        <v>112</v>
      </c>
      <c r="H1363" s="19" t="str">
        <f t="shared" si="85"/>
        <v>90+</v>
      </c>
      <c r="I1363" s="19">
        <f t="shared" si="86"/>
        <v>0</v>
      </c>
      <c r="J1363" s="20">
        <f t="shared" si="87"/>
        <v>45901</v>
      </c>
    </row>
    <row r="1364" spans="1:10">
      <c r="A1364" t="s">
        <v>1226</v>
      </c>
      <c r="B1364" t="s">
        <v>1137</v>
      </c>
      <c r="C1364" s="1">
        <v>45667</v>
      </c>
      <c r="D1364" s="7">
        <v>45697</v>
      </c>
      <c r="E1364">
        <v>114116.27</v>
      </c>
      <c r="F1364">
        <v>114116.27</v>
      </c>
      <c r="G1364" s="19">
        <f t="shared" si="84"/>
        <v>361</v>
      </c>
      <c r="H1364" s="19" t="str">
        <f t="shared" si="85"/>
        <v>90+</v>
      </c>
      <c r="I1364" s="19">
        <f t="shared" si="86"/>
        <v>0</v>
      </c>
      <c r="J1364" s="20">
        <f t="shared" si="87"/>
        <v>45658</v>
      </c>
    </row>
    <row r="1365" spans="1:10">
      <c r="A1365" t="s">
        <v>1263</v>
      </c>
      <c r="B1365" t="s">
        <v>1137</v>
      </c>
      <c r="C1365" s="1">
        <v>45930</v>
      </c>
      <c r="D1365" s="7">
        <v>45960</v>
      </c>
      <c r="E1365">
        <v>124168.28</v>
      </c>
      <c r="F1365">
        <v>124168.28</v>
      </c>
      <c r="G1365" s="19">
        <f t="shared" si="84"/>
        <v>98</v>
      </c>
      <c r="H1365" s="19" t="str">
        <f t="shared" si="85"/>
        <v>90+</v>
      </c>
      <c r="I1365" s="19">
        <f t="shared" si="86"/>
        <v>0</v>
      </c>
      <c r="J1365" s="20">
        <f t="shared" si="87"/>
        <v>45901</v>
      </c>
    </row>
    <row r="1366" spans="1:10">
      <c r="A1366" t="s">
        <v>1469</v>
      </c>
      <c r="B1366" t="s">
        <v>1137</v>
      </c>
      <c r="C1366" s="1">
        <v>45382</v>
      </c>
      <c r="D1366" s="7">
        <v>45412</v>
      </c>
      <c r="E1366">
        <v>106742.05</v>
      </c>
      <c r="F1366">
        <v>106742.05</v>
      </c>
      <c r="G1366" s="19">
        <f t="shared" si="84"/>
        <v>646</v>
      </c>
      <c r="H1366" s="19" t="str">
        <f t="shared" si="85"/>
        <v>90+</v>
      </c>
      <c r="I1366" s="19">
        <f t="shared" si="86"/>
        <v>0</v>
      </c>
      <c r="J1366" s="20">
        <f t="shared" si="87"/>
        <v>45352</v>
      </c>
    </row>
    <row r="1367" spans="1:10">
      <c r="A1367" t="s">
        <v>1988</v>
      </c>
      <c r="B1367" t="s">
        <v>1137</v>
      </c>
      <c r="C1367" s="1">
        <v>45754</v>
      </c>
      <c r="D1367" s="7">
        <v>45784</v>
      </c>
      <c r="E1367">
        <v>61735.86</v>
      </c>
      <c r="F1367">
        <v>61735.86</v>
      </c>
      <c r="G1367" s="19">
        <f t="shared" si="84"/>
        <v>274</v>
      </c>
      <c r="H1367" s="19" t="str">
        <f t="shared" si="85"/>
        <v>90+</v>
      </c>
      <c r="I1367" s="19">
        <f t="shared" si="86"/>
        <v>0</v>
      </c>
      <c r="J1367" s="20">
        <f t="shared" si="87"/>
        <v>45748</v>
      </c>
    </row>
    <row r="1368" spans="1:10">
      <c r="A1368" t="s">
        <v>2169</v>
      </c>
      <c r="B1368" t="s">
        <v>1137</v>
      </c>
      <c r="C1368" s="1">
        <v>45316</v>
      </c>
      <c r="D1368" s="7">
        <v>45346</v>
      </c>
      <c r="E1368">
        <v>103154.25</v>
      </c>
      <c r="F1368">
        <v>103154.25</v>
      </c>
      <c r="G1368" s="19">
        <f t="shared" si="84"/>
        <v>712</v>
      </c>
      <c r="H1368" s="19" t="str">
        <f t="shared" si="85"/>
        <v>90+</v>
      </c>
      <c r="I1368" s="19">
        <f t="shared" si="86"/>
        <v>0</v>
      </c>
      <c r="J1368" s="20">
        <f t="shared" si="87"/>
        <v>45292</v>
      </c>
    </row>
    <row r="1369" spans="1:10">
      <c r="A1369" t="s">
        <v>2570</v>
      </c>
      <c r="B1369" t="s">
        <v>1137</v>
      </c>
      <c r="C1369" s="1">
        <v>45420</v>
      </c>
      <c r="D1369" s="7">
        <v>45450</v>
      </c>
      <c r="E1369">
        <v>17642.71</v>
      </c>
      <c r="F1369">
        <v>17642.71</v>
      </c>
      <c r="G1369" s="19">
        <f t="shared" si="84"/>
        <v>608</v>
      </c>
      <c r="H1369" s="19" t="str">
        <f t="shared" si="85"/>
        <v>90+</v>
      </c>
      <c r="I1369" s="19">
        <f t="shared" si="86"/>
        <v>0</v>
      </c>
      <c r="J1369" s="20">
        <f t="shared" si="87"/>
        <v>45413</v>
      </c>
    </row>
    <row r="1370" spans="1:10">
      <c r="A1370" t="s">
        <v>2600</v>
      </c>
      <c r="B1370" t="s">
        <v>1137</v>
      </c>
      <c r="C1370" s="1">
        <v>45580</v>
      </c>
      <c r="D1370" s="7">
        <v>45610</v>
      </c>
      <c r="E1370">
        <v>107413.1</v>
      </c>
      <c r="F1370">
        <v>107413.1</v>
      </c>
      <c r="G1370" s="19">
        <f t="shared" si="84"/>
        <v>448</v>
      </c>
      <c r="H1370" s="19" t="str">
        <f t="shared" si="85"/>
        <v>90+</v>
      </c>
      <c r="I1370" s="19">
        <f t="shared" si="86"/>
        <v>0</v>
      </c>
      <c r="J1370" s="20">
        <f t="shared" si="87"/>
        <v>45566</v>
      </c>
    </row>
    <row r="1371" spans="1:10">
      <c r="A1371" t="s">
        <v>3058</v>
      </c>
      <c r="B1371" t="s">
        <v>1137</v>
      </c>
      <c r="C1371" s="1">
        <v>45987</v>
      </c>
      <c r="D1371" s="7">
        <v>46017</v>
      </c>
      <c r="E1371">
        <v>186051.06</v>
      </c>
      <c r="F1371">
        <v>186051.06</v>
      </c>
      <c r="G1371" s="19">
        <f t="shared" si="84"/>
        <v>41</v>
      </c>
      <c r="H1371" s="19" t="str">
        <f t="shared" si="85"/>
        <v>31-60</v>
      </c>
      <c r="I1371" s="19">
        <f t="shared" si="86"/>
        <v>0</v>
      </c>
      <c r="J1371" s="20">
        <f t="shared" si="87"/>
        <v>45962</v>
      </c>
    </row>
    <row r="1372" spans="1:10">
      <c r="A1372" t="s">
        <v>3258</v>
      </c>
      <c r="B1372" t="s">
        <v>1137</v>
      </c>
      <c r="C1372" s="1">
        <v>45538</v>
      </c>
      <c r="D1372" s="7">
        <v>45568</v>
      </c>
      <c r="E1372">
        <v>49315.14</v>
      </c>
      <c r="F1372">
        <v>49315.14</v>
      </c>
      <c r="G1372" s="19">
        <f t="shared" si="84"/>
        <v>490</v>
      </c>
      <c r="H1372" s="19" t="str">
        <f t="shared" si="85"/>
        <v>90+</v>
      </c>
      <c r="I1372" s="19">
        <f t="shared" si="86"/>
        <v>0</v>
      </c>
      <c r="J1372" s="20">
        <f t="shared" si="87"/>
        <v>45536</v>
      </c>
    </row>
    <row r="1373" spans="1:10">
      <c r="A1373" t="s">
        <v>840</v>
      </c>
      <c r="B1373" t="s">
        <v>430</v>
      </c>
      <c r="C1373" s="1">
        <v>45849</v>
      </c>
      <c r="D1373" s="7">
        <v>45879</v>
      </c>
      <c r="E1373">
        <v>152555.44</v>
      </c>
      <c r="F1373">
        <v>109347.56</v>
      </c>
      <c r="G1373" s="19">
        <f t="shared" si="84"/>
        <v>179</v>
      </c>
      <c r="H1373" s="19" t="str">
        <f t="shared" si="85"/>
        <v>90+</v>
      </c>
      <c r="I1373" s="19">
        <f t="shared" si="86"/>
        <v>43207.880000000005</v>
      </c>
      <c r="J1373" s="20">
        <f t="shared" si="87"/>
        <v>45839</v>
      </c>
    </row>
    <row r="1374" spans="1:10">
      <c r="A1374" t="s">
        <v>1695</v>
      </c>
      <c r="B1374" t="s">
        <v>430</v>
      </c>
      <c r="C1374" s="1">
        <v>45930</v>
      </c>
      <c r="D1374" s="7">
        <v>45960</v>
      </c>
      <c r="E1374">
        <v>48879.24</v>
      </c>
      <c r="F1374">
        <v>34138.639999999999</v>
      </c>
      <c r="G1374" s="19">
        <f t="shared" si="84"/>
        <v>98</v>
      </c>
      <c r="H1374" s="19" t="str">
        <f t="shared" si="85"/>
        <v>90+</v>
      </c>
      <c r="I1374" s="19">
        <f t="shared" si="86"/>
        <v>14740.599999999999</v>
      </c>
      <c r="J1374" s="20">
        <f t="shared" si="87"/>
        <v>45901</v>
      </c>
    </row>
    <row r="1375" spans="1:10">
      <c r="A1375" t="s">
        <v>448</v>
      </c>
      <c r="B1375" t="s">
        <v>430</v>
      </c>
      <c r="C1375" s="1">
        <v>45386</v>
      </c>
      <c r="D1375" s="7">
        <v>45416</v>
      </c>
      <c r="E1375">
        <v>33283.839999999997</v>
      </c>
      <c r="F1375">
        <v>33283.839999999997</v>
      </c>
      <c r="G1375" s="19">
        <f t="shared" si="84"/>
        <v>642</v>
      </c>
      <c r="H1375" s="19" t="str">
        <f t="shared" si="85"/>
        <v>90+</v>
      </c>
      <c r="I1375" s="19">
        <f t="shared" si="86"/>
        <v>0</v>
      </c>
      <c r="J1375" s="20">
        <f t="shared" si="87"/>
        <v>45383</v>
      </c>
    </row>
    <row r="1376" spans="1:10">
      <c r="A1376" t="s">
        <v>454</v>
      </c>
      <c r="B1376" t="s">
        <v>430</v>
      </c>
      <c r="C1376" s="1">
        <v>45873</v>
      </c>
      <c r="D1376" s="7">
        <v>45903</v>
      </c>
      <c r="E1376">
        <v>84352</v>
      </c>
      <c r="F1376">
        <v>84352</v>
      </c>
      <c r="G1376" s="19">
        <f t="shared" si="84"/>
        <v>155</v>
      </c>
      <c r="H1376" s="19" t="str">
        <f t="shared" si="85"/>
        <v>90+</v>
      </c>
      <c r="I1376" s="19">
        <f t="shared" si="86"/>
        <v>0</v>
      </c>
      <c r="J1376" s="20">
        <f t="shared" si="87"/>
        <v>45870</v>
      </c>
    </row>
    <row r="1377" spans="1:10">
      <c r="A1377" t="s">
        <v>1487</v>
      </c>
      <c r="B1377" t="s">
        <v>430</v>
      </c>
      <c r="C1377" s="1">
        <v>45620</v>
      </c>
      <c r="D1377" s="7">
        <v>45650</v>
      </c>
      <c r="E1377">
        <v>116378.71</v>
      </c>
      <c r="F1377">
        <v>116378.71</v>
      </c>
      <c r="G1377" s="19">
        <f t="shared" si="84"/>
        <v>408</v>
      </c>
      <c r="H1377" s="19" t="str">
        <f t="shared" si="85"/>
        <v>90+</v>
      </c>
      <c r="I1377" s="19">
        <f t="shared" si="86"/>
        <v>0</v>
      </c>
      <c r="J1377" s="20">
        <f t="shared" si="87"/>
        <v>45597</v>
      </c>
    </row>
    <row r="1378" spans="1:10">
      <c r="A1378" t="s">
        <v>1547</v>
      </c>
      <c r="B1378" t="s">
        <v>430</v>
      </c>
      <c r="C1378" s="1">
        <v>45376</v>
      </c>
      <c r="D1378" s="7">
        <v>45406</v>
      </c>
      <c r="E1378">
        <v>151421.93</v>
      </c>
      <c r="F1378">
        <v>151421.93</v>
      </c>
      <c r="G1378" s="19">
        <f t="shared" si="84"/>
        <v>652</v>
      </c>
      <c r="H1378" s="19" t="str">
        <f t="shared" si="85"/>
        <v>90+</v>
      </c>
      <c r="I1378" s="19">
        <f t="shared" si="86"/>
        <v>0</v>
      </c>
      <c r="J1378" s="20">
        <f t="shared" si="87"/>
        <v>45352</v>
      </c>
    </row>
    <row r="1379" spans="1:10">
      <c r="A1379" t="s">
        <v>1703</v>
      </c>
      <c r="B1379" t="s">
        <v>430</v>
      </c>
      <c r="C1379" s="1">
        <v>45691</v>
      </c>
      <c r="D1379" s="7">
        <v>45721</v>
      </c>
      <c r="E1379">
        <v>55167.08</v>
      </c>
      <c r="F1379">
        <v>55167.08</v>
      </c>
      <c r="G1379" s="19">
        <f t="shared" si="84"/>
        <v>337</v>
      </c>
      <c r="H1379" s="19" t="str">
        <f t="shared" si="85"/>
        <v>90+</v>
      </c>
      <c r="I1379" s="19">
        <f t="shared" si="86"/>
        <v>0</v>
      </c>
      <c r="J1379" s="20">
        <f t="shared" si="87"/>
        <v>45689</v>
      </c>
    </row>
    <row r="1380" spans="1:10">
      <c r="A1380" t="s">
        <v>2133</v>
      </c>
      <c r="B1380" t="s">
        <v>430</v>
      </c>
      <c r="C1380" s="1">
        <v>45488</v>
      </c>
      <c r="D1380" s="7">
        <v>45518</v>
      </c>
      <c r="E1380">
        <v>183446.56</v>
      </c>
      <c r="F1380">
        <v>183446.56</v>
      </c>
      <c r="G1380" s="19">
        <f t="shared" si="84"/>
        <v>540</v>
      </c>
      <c r="H1380" s="19" t="str">
        <f t="shared" si="85"/>
        <v>90+</v>
      </c>
      <c r="I1380" s="19">
        <f t="shared" si="86"/>
        <v>0</v>
      </c>
      <c r="J1380" s="20">
        <f t="shared" si="87"/>
        <v>45474</v>
      </c>
    </row>
    <row r="1381" spans="1:10">
      <c r="A1381" t="s">
        <v>2970</v>
      </c>
      <c r="B1381" t="s">
        <v>430</v>
      </c>
      <c r="C1381" s="1">
        <v>45610</v>
      </c>
      <c r="D1381" s="7">
        <v>45640</v>
      </c>
      <c r="E1381">
        <v>22395.08</v>
      </c>
      <c r="F1381">
        <v>22395.08</v>
      </c>
      <c r="G1381" s="19">
        <f t="shared" si="84"/>
        <v>418</v>
      </c>
      <c r="H1381" s="19" t="str">
        <f t="shared" si="85"/>
        <v>90+</v>
      </c>
      <c r="I1381" s="19">
        <f t="shared" si="86"/>
        <v>0</v>
      </c>
      <c r="J1381" s="20">
        <f t="shared" si="87"/>
        <v>45597</v>
      </c>
    </row>
    <row r="1382" spans="1:10">
      <c r="A1382" t="s">
        <v>3095</v>
      </c>
      <c r="B1382" t="s">
        <v>430</v>
      </c>
      <c r="C1382" s="1">
        <v>45831</v>
      </c>
      <c r="D1382" s="7">
        <v>45861</v>
      </c>
      <c r="E1382">
        <v>25084.560000000001</v>
      </c>
      <c r="F1382">
        <v>25084.560000000001</v>
      </c>
      <c r="G1382" s="19">
        <f t="shared" si="84"/>
        <v>197</v>
      </c>
      <c r="H1382" s="19" t="str">
        <f t="shared" si="85"/>
        <v>90+</v>
      </c>
      <c r="I1382" s="19">
        <f t="shared" si="86"/>
        <v>0</v>
      </c>
      <c r="J1382" s="20">
        <f t="shared" si="87"/>
        <v>45809</v>
      </c>
    </row>
    <row r="1383" spans="1:10">
      <c r="A1383" t="s">
        <v>1795</v>
      </c>
      <c r="B1383" t="s">
        <v>186</v>
      </c>
      <c r="C1383" s="1">
        <v>45781</v>
      </c>
      <c r="D1383" s="7">
        <v>45811</v>
      </c>
      <c r="E1383">
        <v>90236.86</v>
      </c>
      <c r="F1383">
        <v>44962.82</v>
      </c>
      <c r="G1383" s="19">
        <f t="shared" si="84"/>
        <v>247</v>
      </c>
      <c r="H1383" s="19" t="str">
        <f t="shared" si="85"/>
        <v>90+</v>
      </c>
      <c r="I1383" s="19">
        <f t="shared" si="86"/>
        <v>45274.04</v>
      </c>
      <c r="J1383" s="20">
        <f t="shared" si="87"/>
        <v>45778</v>
      </c>
    </row>
    <row r="1384" spans="1:10">
      <c r="A1384" t="s">
        <v>407</v>
      </c>
      <c r="B1384" t="s">
        <v>186</v>
      </c>
      <c r="C1384" s="1">
        <v>45333</v>
      </c>
      <c r="D1384" s="7">
        <v>45363</v>
      </c>
      <c r="E1384">
        <v>118727.54</v>
      </c>
      <c r="F1384">
        <v>79817.94</v>
      </c>
      <c r="G1384" s="19">
        <f t="shared" si="84"/>
        <v>695</v>
      </c>
      <c r="H1384" s="19" t="str">
        <f t="shared" si="85"/>
        <v>90+</v>
      </c>
      <c r="I1384" s="19">
        <f t="shared" si="86"/>
        <v>38909.599999999991</v>
      </c>
      <c r="J1384" s="20">
        <f t="shared" si="87"/>
        <v>45323</v>
      </c>
    </row>
    <row r="1385" spans="1:10">
      <c r="A1385" t="s">
        <v>170</v>
      </c>
      <c r="B1385" t="s">
        <v>186</v>
      </c>
      <c r="C1385" s="1">
        <v>45533</v>
      </c>
      <c r="D1385" s="7">
        <v>45563</v>
      </c>
      <c r="E1385">
        <v>45041.64</v>
      </c>
      <c r="F1385">
        <v>45041.64</v>
      </c>
      <c r="G1385" s="19">
        <f t="shared" si="84"/>
        <v>495</v>
      </c>
      <c r="H1385" s="19" t="str">
        <f t="shared" si="85"/>
        <v>90+</v>
      </c>
      <c r="I1385" s="19">
        <f t="shared" si="86"/>
        <v>0</v>
      </c>
      <c r="J1385" s="20">
        <f t="shared" si="87"/>
        <v>45505</v>
      </c>
    </row>
    <row r="1386" spans="1:10">
      <c r="A1386" t="s">
        <v>512</v>
      </c>
      <c r="B1386" t="s">
        <v>186</v>
      </c>
      <c r="C1386" s="1">
        <v>45814</v>
      </c>
      <c r="D1386" s="7">
        <v>45844</v>
      </c>
      <c r="E1386">
        <v>65356.61</v>
      </c>
      <c r="F1386">
        <v>65356.61</v>
      </c>
      <c r="G1386" s="19">
        <f t="shared" si="84"/>
        <v>214</v>
      </c>
      <c r="H1386" s="19" t="str">
        <f t="shared" si="85"/>
        <v>90+</v>
      </c>
      <c r="I1386" s="19">
        <f t="shared" si="86"/>
        <v>0</v>
      </c>
      <c r="J1386" s="20">
        <f t="shared" si="87"/>
        <v>45809</v>
      </c>
    </row>
    <row r="1387" spans="1:10">
      <c r="A1387" t="s">
        <v>599</v>
      </c>
      <c r="B1387" t="s">
        <v>186</v>
      </c>
      <c r="C1387" s="1">
        <v>45703</v>
      </c>
      <c r="D1387" s="7">
        <v>45733</v>
      </c>
      <c r="E1387">
        <v>179093.84</v>
      </c>
      <c r="F1387">
        <v>179093.84</v>
      </c>
      <c r="G1387" s="19">
        <f t="shared" si="84"/>
        <v>325</v>
      </c>
      <c r="H1387" s="19" t="str">
        <f t="shared" si="85"/>
        <v>90+</v>
      </c>
      <c r="I1387" s="19">
        <f t="shared" si="86"/>
        <v>0</v>
      </c>
      <c r="J1387" s="20">
        <f t="shared" si="87"/>
        <v>45689</v>
      </c>
    </row>
    <row r="1388" spans="1:10">
      <c r="A1388" t="s">
        <v>786</v>
      </c>
      <c r="B1388" t="s">
        <v>186</v>
      </c>
      <c r="C1388" s="1">
        <v>45625</v>
      </c>
      <c r="D1388" s="7">
        <v>45655</v>
      </c>
      <c r="E1388">
        <v>112440.72</v>
      </c>
      <c r="F1388">
        <v>112440.72</v>
      </c>
      <c r="G1388" s="19">
        <f t="shared" si="84"/>
        <v>403</v>
      </c>
      <c r="H1388" s="19" t="str">
        <f t="shared" si="85"/>
        <v>90+</v>
      </c>
      <c r="I1388" s="19">
        <f t="shared" si="86"/>
        <v>0</v>
      </c>
      <c r="J1388" s="20">
        <f t="shared" si="87"/>
        <v>45597</v>
      </c>
    </row>
    <row r="1389" spans="1:10">
      <c r="A1389" t="s">
        <v>838</v>
      </c>
      <c r="B1389" t="s">
        <v>186</v>
      </c>
      <c r="C1389" s="1">
        <v>45643</v>
      </c>
      <c r="D1389" s="7">
        <v>45673</v>
      </c>
      <c r="E1389">
        <v>179041.1</v>
      </c>
      <c r="F1389">
        <v>179041.1</v>
      </c>
      <c r="G1389" s="19">
        <f t="shared" si="84"/>
        <v>385</v>
      </c>
      <c r="H1389" s="19" t="str">
        <f t="shared" si="85"/>
        <v>90+</v>
      </c>
      <c r="I1389" s="19">
        <f t="shared" si="86"/>
        <v>0</v>
      </c>
      <c r="J1389" s="20">
        <f t="shared" si="87"/>
        <v>45627</v>
      </c>
    </row>
    <row r="1390" spans="1:10">
      <c r="A1390" t="s">
        <v>1595</v>
      </c>
      <c r="B1390" t="s">
        <v>186</v>
      </c>
      <c r="C1390" s="1">
        <v>45489</v>
      </c>
      <c r="D1390" s="7">
        <v>45519</v>
      </c>
      <c r="E1390">
        <v>75266.039999999994</v>
      </c>
      <c r="F1390">
        <v>75266.039999999994</v>
      </c>
      <c r="G1390" s="19">
        <f t="shared" si="84"/>
        <v>539</v>
      </c>
      <c r="H1390" s="19" t="str">
        <f t="shared" si="85"/>
        <v>90+</v>
      </c>
      <c r="I1390" s="19">
        <f t="shared" si="86"/>
        <v>0</v>
      </c>
      <c r="J1390" s="20">
        <f t="shared" si="87"/>
        <v>45474</v>
      </c>
    </row>
    <row r="1391" spans="1:10">
      <c r="A1391" t="s">
        <v>1629</v>
      </c>
      <c r="B1391" t="s">
        <v>186</v>
      </c>
      <c r="C1391" s="1">
        <v>45654</v>
      </c>
      <c r="D1391" s="7">
        <v>45684</v>
      </c>
      <c r="E1391">
        <v>105562.78</v>
      </c>
      <c r="F1391">
        <v>105562.78</v>
      </c>
      <c r="G1391" s="19">
        <f t="shared" si="84"/>
        <v>374</v>
      </c>
      <c r="H1391" s="19" t="str">
        <f t="shared" si="85"/>
        <v>90+</v>
      </c>
      <c r="I1391" s="19">
        <f t="shared" si="86"/>
        <v>0</v>
      </c>
      <c r="J1391" s="20">
        <f t="shared" si="87"/>
        <v>45627</v>
      </c>
    </row>
    <row r="1392" spans="1:10">
      <c r="A1392" t="s">
        <v>2268</v>
      </c>
      <c r="B1392" t="s">
        <v>186</v>
      </c>
      <c r="C1392" s="1">
        <v>45773</v>
      </c>
      <c r="D1392" s="7">
        <v>45803</v>
      </c>
      <c r="E1392">
        <v>101323.95</v>
      </c>
      <c r="F1392">
        <v>101323.95</v>
      </c>
      <c r="G1392" s="19">
        <f t="shared" si="84"/>
        <v>255</v>
      </c>
      <c r="H1392" s="19" t="str">
        <f t="shared" si="85"/>
        <v>90+</v>
      </c>
      <c r="I1392" s="19">
        <f t="shared" si="86"/>
        <v>0</v>
      </c>
      <c r="J1392" s="20">
        <f t="shared" si="87"/>
        <v>45748</v>
      </c>
    </row>
    <row r="1393" spans="1:10">
      <c r="A1393" t="s">
        <v>2582</v>
      </c>
      <c r="B1393" t="s">
        <v>186</v>
      </c>
      <c r="C1393" s="1">
        <v>45475</v>
      </c>
      <c r="D1393" s="7">
        <v>45505</v>
      </c>
      <c r="E1393">
        <v>186424.68</v>
      </c>
      <c r="F1393">
        <v>186424.68</v>
      </c>
      <c r="G1393" s="19">
        <f t="shared" si="84"/>
        <v>553</v>
      </c>
      <c r="H1393" s="19" t="str">
        <f t="shared" si="85"/>
        <v>90+</v>
      </c>
      <c r="I1393" s="19">
        <f t="shared" si="86"/>
        <v>0</v>
      </c>
      <c r="J1393" s="20">
        <f t="shared" si="87"/>
        <v>45474</v>
      </c>
    </row>
    <row r="1394" spans="1:10">
      <c r="A1394" t="s">
        <v>2878</v>
      </c>
      <c r="B1394" t="s">
        <v>186</v>
      </c>
      <c r="C1394" s="1">
        <v>45878</v>
      </c>
      <c r="D1394" s="7">
        <v>45908</v>
      </c>
      <c r="E1394">
        <v>148668.16</v>
      </c>
      <c r="F1394">
        <v>148668.16</v>
      </c>
      <c r="G1394" s="19">
        <f t="shared" si="84"/>
        <v>150</v>
      </c>
      <c r="H1394" s="19" t="str">
        <f t="shared" si="85"/>
        <v>90+</v>
      </c>
      <c r="I1394" s="19">
        <f t="shared" si="86"/>
        <v>0</v>
      </c>
      <c r="J1394" s="20">
        <f t="shared" si="87"/>
        <v>45870</v>
      </c>
    </row>
    <row r="1395" spans="1:10">
      <c r="A1395" t="s">
        <v>849</v>
      </c>
      <c r="B1395" t="s">
        <v>855</v>
      </c>
      <c r="C1395" s="1">
        <v>45910</v>
      </c>
      <c r="D1395" s="7">
        <v>45940</v>
      </c>
      <c r="E1395">
        <v>102391.03</v>
      </c>
      <c r="F1395">
        <v>48472.91</v>
      </c>
      <c r="G1395" s="19">
        <f t="shared" si="84"/>
        <v>118</v>
      </c>
      <c r="H1395" s="19" t="str">
        <f t="shared" si="85"/>
        <v>90+</v>
      </c>
      <c r="I1395" s="19">
        <f t="shared" si="86"/>
        <v>53918.119999999995</v>
      </c>
      <c r="J1395" s="20">
        <f t="shared" si="87"/>
        <v>45901</v>
      </c>
    </row>
    <row r="1396" spans="1:10">
      <c r="A1396" t="s">
        <v>3159</v>
      </c>
      <c r="B1396" t="s">
        <v>855</v>
      </c>
      <c r="C1396" s="1">
        <v>45639</v>
      </c>
      <c r="D1396" s="7">
        <v>45669</v>
      </c>
      <c r="E1396">
        <v>187179</v>
      </c>
      <c r="F1396">
        <v>137718.22</v>
      </c>
      <c r="G1396" s="19">
        <f t="shared" si="84"/>
        <v>389</v>
      </c>
      <c r="H1396" s="19" t="str">
        <f t="shared" si="85"/>
        <v>90+</v>
      </c>
      <c r="I1396" s="19">
        <f t="shared" si="86"/>
        <v>49460.78</v>
      </c>
      <c r="J1396" s="20">
        <f t="shared" si="87"/>
        <v>45627</v>
      </c>
    </row>
    <row r="1397" spans="1:10">
      <c r="A1397" t="s">
        <v>213</v>
      </c>
      <c r="B1397" t="s">
        <v>855</v>
      </c>
      <c r="C1397" s="1">
        <v>45430</v>
      </c>
      <c r="D1397" s="7">
        <v>45460</v>
      </c>
      <c r="E1397">
        <v>144573.14000000001</v>
      </c>
      <c r="F1397">
        <v>144573.14000000001</v>
      </c>
      <c r="G1397" s="19">
        <f t="shared" si="84"/>
        <v>598</v>
      </c>
      <c r="H1397" s="19" t="str">
        <f t="shared" si="85"/>
        <v>90+</v>
      </c>
      <c r="I1397" s="19">
        <f t="shared" si="86"/>
        <v>0</v>
      </c>
      <c r="J1397" s="20">
        <f t="shared" si="87"/>
        <v>45413</v>
      </c>
    </row>
    <row r="1398" spans="1:10">
      <c r="A1398" t="s">
        <v>684</v>
      </c>
      <c r="B1398" t="s">
        <v>855</v>
      </c>
      <c r="C1398" s="1">
        <v>45310</v>
      </c>
      <c r="D1398" s="7">
        <v>45340</v>
      </c>
      <c r="E1398">
        <v>190687.34</v>
      </c>
      <c r="F1398">
        <v>190687.34</v>
      </c>
      <c r="G1398" s="19">
        <f t="shared" si="84"/>
        <v>718</v>
      </c>
      <c r="H1398" s="19" t="str">
        <f t="shared" si="85"/>
        <v>90+</v>
      </c>
      <c r="I1398" s="19">
        <f t="shared" si="86"/>
        <v>0</v>
      </c>
      <c r="J1398" s="20">
        <f t="shared" si="87"/>
        <v>45292</v>
      </c>
    </row>
    <row r="1399" spans="1:10">
      <c r="A1399" t="s">
        <v>887</v>
      </c>
      <c r="B1399" t="s">
        <v>855</v>
      </c>
      <c r="C1399" s="1">
        <v>45539</v>
      </c>
      <c r="D1399" s="7">
        <v>45569</v>
      </c>
      <c r="E1399">
        <v>54547.65</v>
      </c>
      <c r="F1399">
        <v>54547.65</v>
      </c>
      <c r="G1399" s="19">
        <f t="shared" si="84"/>
        <v>489</v>
      </c>
      <c r="H1399" s="19" t="str">
        <f t="shared" si="85"/>
        <v>90+</v>
      </c>
      <c r="I1399" s="19">
        <f t="shared" si="86"/>
        <v>0</v>
      </c>
      <c r="J1399" s="20">
        <f t="shared" si="87"/>
        <v>45536</v>
      </c>
    </row>
    <row r="1400" spans="1:10">
      <c r="A1400" t="s">
        <v>1183</v>
      </c>
      <c r="B1400" t="s">
        <v>855</v>
      </c>
      <c r="C1400" s="1">
        <v>45879</v>
      </c>
      <c r="D1400" s="7">
        <v>45909</v>
      </c>
      <c r="E1400">
        <v>173673.15</v>
      </c>
      <c r="F1400">
        <v>173673.15</v>
      </c>
      <c r="G1400" s="19">
        <f t="shared" si="84"/>
        <v>149</v>
      </c>
      <c r="H1400" s="19" t="str">
        <f t="shared" si="85"/>
        <v>90+</v>
      </c>
      <c r="I1400" s="19">
        <f t="shared" si="86"/>
        <v>0</v>
      </c>
      <c r="J1400" s="20">
        <f t="shared" si="87"/>
        <v>45870</v>
      </c>
    </row>
    <row r="1401" spans="1:10">
      <c r="A1401" t="s">
        <v>1215</v>
      </c>
      <c r="B1401" t="s">
        <v>855</v>
      </c>
      <c r="C1401" s="1">
        <v>45474</v>
      </c>
      <c r="D1401" s="7">
        <v>45504</v>
      </c>
      <c r="E1401">
        <v>145725.65</v>
      </c>
      <c r="F1401">
        <v>145725.65</v>
      </c>
      <c r="G1401" s="19">
        <f t="shared" si="84"/>
        <v>554</v>
      </c>
      <c r="H1401" s="19" t="str">
        <f t="shared" si="85"/>
        <v>90+</v>
      </c>
      <c r="I1401" s="19">
        <f t="shared" si="86"/>
        <v>0</v>
      </c>
      <c r="J1401" s="20">
        <f t="shared" si="87"/>
        <v>45474</v>
      </c>
    </row>
    <row r="1402" spans="1:10">
      <c r="A1402" t="s">
        <v>1281</v>
      </c>
      <c r="B1402" t="s">
        <v>855</v>
      </c>
      <c r="C1402" s="1">
        <v>45513</v>
      </c>
      <c r="D1402" s="7">
        <v>45543</v>
      </c>
      <c r="E1402">
        <v>56924.69</v>
      </c>
      <c r="F1402">
        <v>56924.69</v>
      </c>
      <c r="G1402" s="19">
        <f t="shared" si="84"/>
        <v>515</v>
      </c>
      <c r="H1402" s="19" t="str">
        <f t="shared" si="85"/>
        <v>90+</v>
      </c>
      <c r="I1402" s="19">
        <f t="shared" si="86"/>
        <v>0</v>
      </c>
      <c r="J1402" s="20">
        <f t="shared" si="87"/>
        <v>45505</v>
      </c>
    </row>
    <row r="1403" spans="1:10">
      <c r="A1403" t="s">
        <v>1442</v>
      </c>
      <c r="B1403" t="s">
        <v>855</v>
      </c>
      <c r="C1403" s="1">
        <v>45826</v>
      </c>
      <c r="D1403" s="7">
        <v>45856</v>
      </c>
      <c r="E1403">
        <v>95411.92</v>
      </c>
      <c r="F1403">
        <v>95411.92</v>
      </c>
      <c r="G1403" s="19">
        <f t="shared" si="84"/>
        <v>202</v>
      </c>
      <c r="H1403" s="19" t="str">
        <f t="shared" si="85"/>
        <v>90+</v>
      </c>
      <c r="I1403" s="19">
        <f t="shared" si="86"/>
        <v>0</v>
      </c>
      <c r="J1403" s="20">
        <f t="shared" si="87"/>
        <v>45809</v>
      </c>
    </row>
    <row r="1404" spans="1:10">
      <c r="A1404" t="s">
        <v>2150</v>
      </c>
      <c r="B1404" t="s">
        <v>855</v>
      </c>
      <c r="C1404" s="1">
        <v>45648</v>
      </c>
      <c r="D1404" s="7">
        <v>45678</v>
      </c>
      <c r="E1404">
        <v>36265.879999999997</v>
      </c>
      <c r="F1404">
        <v>36265.879999999997</v>
      </c>
      <c r="G1404" s="19">
        <f t="shared" si="84"/>
        <v>380</v>
      </c>
      <c r="H1404" s="19" t="str">
        <f t="shared" si="85"/>
        <v>90+</v>
      </c>
      <c r="I1404" s="19">
        <f t="shared" si="86"/>
        <v>0</v>
      </c>
      <c r="J1404" s="20">
        <f t="shared" si="87"/>
        <v>45627</v>
      </c>
    </row>
    <row r="1405" spans="1:10">
      <c r="A1405" t="s">
        <v>2482</v>
      </c>
      <c r="B1405" t="s">
        <v>855</v>
      </c>
      <c r="C1405" s="1">
        <v>45785</v>
      </c>
      <c r="D1405" s="7">
        <v>45815</v>
      </c>
      <c r="E1405">
        <v>131886.44</v>
      </c>
      <c r="F1405">
        <v>131886.44</v>
      </c>
      <c r="G1405" s="19">
        <f t="shared" si="84"/>
        <v>243</v>
      </c>
      <c r="H1405" s="19" t="str">
        <f t="shared" si="85"/>
        <v>90+</v>
      </c>
      <c r="I1405" s="19">
        <f t="shared" si="86"/>
        <v>0</v>
      </c>
      <c r="J1405" s="20">
        <f t="shared" si="87"/>
        <v>45778</v>
      </c>
    </row>
    <row r="1406" spans="1:10">
      <c r="A1406" t="s">
        <v>2899</v>
      </c>
      <c r="B1406" t="s">
        <v>855</v>
      </c>
      <c r="C1406" s="1">
        <v>45485</v>
      </c>
      <c r="D1406" s="7">
        <v>45515</v>
      </c>
      <c r="E1406">
        <v>79550.679999999993</v>
      </c>
      <c r="F1406">
        <v>79550.679999999993</v>
      </c>
      <c r="G1406" s="19">
        <f t="shared" si="84"/>
        <v>543</v>
      </c>
      <c r="H1406" s="19" t="str">
        <f t="shared" si="85"/>
        <v>90+</v>
      </c>
      <c r="I1406" s="19">
        <f t="shared" si="86"/>
        <v>0</v>
      </c>
      <c r="J1406" s="20">
        <f t="shared" si="87"/>
        <v>45474</v>
      </c>
    </row>
    <row r="1407" spans="1:10">
      <c r="A1407" t="s">
        <v>269</v>
      </c>
      <c r="B1407" t="s">
        <v>475</v>
      </c>
      <c r="C1407" s="1">
        <v>45629</v>
      </c>
      <c r="D1407" s="7">
        <v>45659</v>
      </c>
      <c r="E1407">
        <v>137126.17000000001</v>
      </c>
      <c r="F1407">
        <v>137126.17000000001</v>
      </c>
      <c r="G1407" s="19">
        <f t="shared" si="84"/>
        <v>399</v>
      </c>
      <c r="H1407" s="19" t="str">
        <f t="shared" si="85"/>
        <v>90+</v>
      </c>
      <c r="I1407" s="19">
        <f t="shared" si="86"/>
        <v>0</v>
      </c>
      <c r="J1407" s="20">
        <f t="shared" si="87"/>
        <v>45627</v>
      </c>
    </row>
    <row r="1408" spans="1:10">
      <c r="A1408" t="s">
        <v>709</v>
      </c>
      <c r="B1408" t="s">
        <v>475</v>
      </c>
      <c r="C1408" s="1">
        <v>45326</v>
      </c>
      <c r="D1408" s="7">
        <v>45356</v>
      </c>
      <c r="E1408">
        <v>78503.41</v>
      </c>
      <c r="F1408">
        <v>78503.41</v>
      </c>
      <c r="G1408" s="19">
        <f t="shared" si="84"/>
        <v>702</v>
      </c>
      <c r="H1408" s="19" t="str">
        <f t="shared" si="85"/>
        <v>90+</v>
      </c>
      <c r="I1408" s="19">
        <f t="shared" si="86"/>
        <v>0</v>
      </c>
      <c r="J1408" s="20">
        <f t="shared" si="87"/>
        <v>45323</v>
      </c>
    </row>
    <row r="1409" spans="1:10">
      <c r="A1409" t="s">
        <v>754</v>
      </c>
      <c r="B1409" t="s">
        <v>475</v>
      </c>
      <c r="C1409" s="1">
        <v>45981</v>
      </c>
      <c r="D1409" s="7">
        <v>46011</v>
      </c>
      <c r="E1409">
        <v>115571.34</v>
      </c>
      <c r="F1409">
        <v>115571.34</v>
      </c>
      <c r="G1409" s="19">
        <f t="shared" si="84"/>
        <v>47</v>
      </c>
      <c r="H1409" s="19" t="str">
        <f t="shared" si="85"/>
        <v>31-60</v>
      </c>
      <c r="I1409" s="19">
        <f t="shared" si="86"/>
        <v>0</v>
      </c>
      <c r="J1409" s="20">
        <f t="shared" si="87"/>
        <v>45962</v>
      </c>
    </row>
    <row r="1410" spans="1:10">
      <c r="A1410" t="s">
        <v>766</v>
      </c>
      <c r="B1410" t="s">
        <v>475</v>
      </c>
      <c r="C1410" s="1">
        <v>45761</v>
      </c>
      <c r="D1410" s="7">
        <v>45791</v>
      </c>
      <c r="E1410">
        <v>120840.39</v>
      </c>
      <c r="F1410">
        <v>120840.39</v>
      </c>
      <c r="G1410" s="19">
        <f t="shared" ref="G1410:G1473" si="88">DATE(2026, 2, 5)-D1410</f>
        <v>267</v>
      </c>
      <c r="H1410" s="19" t="str">
        <f t="shared" ref="H1410:H1473" si="89">_xlfn.IFS(
G1410&lt;=30,"0-30",
G1410&lt;=60,"31-60",
G1410&lt;=90,"61-90",
TRUE,"90+"
)</f>
        <v>90+</v>
      </c>
      <c r="I1410" s="19">
        <f t="shared" ref="I1410:I1473" si="90">E1410-F1410</f>
        <v>0</v>
      </c>
      <c r="J1410" s="20">
        <f t="shared" ref="J1410:J1473" si="91">DATE(YEAR(C1410),MONTH(C1410),1)</f>
        <v>45748</v>
      </c>
    </row>
    <row r="1411" spans="1:10">
      <c r="A1411" t="s">
        <v>999</v>
      </c>
      <c r="B1411" t="s">
        <v>475</v>
      </c>
      <c r="C1411" s="1">
        <v>45874</v>
      </c>
      <c r="D1411" s="7">
        <v>45904</v>
      </c>
      <c r="E1411">
        <v>93856.56</v>
      </c>
      <c r="F1411">
        <v>93856.56</v>
      </c>
      <c r="G1411" s="19">
        <f t="shared" si="88"/>
        <v>154</v>
      </c>
      <c r="H1411" s="19" t="str">
        <f t="shared" si="89"/>
        <v>90+</v>
      </c>
      <c r="I1411" s="19">
        <f t="shared" si="90"/>
        <v>0</v>
      </c>
      <c r="J1411" s="20">
        <f t="shared" si="91"/>
        <v>45870</v>
      </c>
    </row>
    <row r="1412" spans="1:10">
      <c r="A1412" t="s">
        <v>1091</v>
      </c>
      <c r="B1412" t="s">
        <v>475</v>
      </c>
      <c r="C1412" s="1">
        <v>45640</v>
      </c>
      <c r="D1412" s="7">
        <v>45670</v>
      </c>
      <c r="E1412">
        <v>37381.49</v>
      </c>
      <c r="F1412">
        <v>37381.49</v>
      </c>
      <c r="G1412" s="19">
        <f t="shared" si="88"/>
        <v>388</v>
      </c>
      <c r="H1412" s="19" t="str">
        <f t="shared" si="89"/>
        <v>90+</v>
      </c>
      <c r="I1412" s="19">
        <f t="shared" si="90"/>
        <v>0</v>
      </c>
      <c r="J1412" s="20">
        <f t="shared" si="91"/>
        <v>45627</v>
      </c>
    </row>
    <row r="1413" spans="1:10">
      <c r="A1413" t="s">
        <v>1290</v>
      </c>
      <c r="B1413" t="s">
        <v>475</v>
      </c>
      <c r="C1413" s="1">
        <v>45658</v>
      </c>
      <c r="D1413" s="7">
        <v>45688</v>
      </c>
      <c r="E1413">
        <v>102762.43</v>
      </c>
      <c r="F1413">
        <v>102762.43</v>
      </c>
      <c r="G1413" s="19">
        <f t="shared" si="88"/>
        <v>370</v>
      </c>
      <c r="H1413" s="19" t="str">
        <f t="shared" si="89"/>
        <v>90+</v>
      </c>
      <c r="I1413" s="19">
        <f t="shared" si="90"/>
        <v>0</v>
      </c>
      <c r="J1413" s="20">
        <f t="shared" si="91"/>
        <v>45658</v>
      </c>
    </row>
    <row r="1414" spans="1:10">
      <c r="A1414" t="s">
        <v>1332</v>
      </c>
      <c r="B1414" t="s">
        <v>475</v>
      </c>
      <c r="C1414" s="1">
        <v>45792</v>
      </c>
      <c r="D1414" s="7">
        <v>45822</v>
      </c>
      <c r="E1414">
        <v>182444.99</v>
      </c>
      <c r="F1414">
        <v>182444.99</v>
      </c>
      <c r="G1414" s="19">
        <f t="shared" si="88"/>
        <v>236</v>
      </c>
      <c r="H1414" s="19" t="str">
        <f t="shared" si="89"/>
        <v>90+</v>
      </c>
      <c r="I1414" s="19">
        <f t="shared" si="90"/>
        <v>0</v>
      </c>
      <c r="J1414" s="20">
        <f t="shared" si="91"/>
        <v>45778</v>
      </c>
    </row>
    <row r="1415" spans="1:10">
      <c r="A1415" t="s">
        <v>1611</v>
      </c>
      <c r="B1415" t="s">
        <v>475</v>
      </c>
      <c r="C1415" s="1">
        <v>45792</v>
      </c>
      <c r="D1415" s="7">
        <v>45822</v>
      </c>
      <c r="E1415">
        <v>22984.12</v>
      </c>
      <c r="F1415">
        <v>22984.12</v>
      </c>
      <c r="G1415" s="19">
        <f t="shared" si="88"/>
        <v>236</v>
      </c>
      <c r="H1415" s="19" t="str">
        <f t="shared" si="89"/>
        <v>90+</v>
      </c>
      <c r="I1415" s="19">
        <f t="shared" si="90"/>
        <v>0</v>
      </c>
      <c r="J1415" s="20">
        <f t="shared" si="91"/>
        <v>45778</v>
      </c>
    </row>
    <row r="1416" spans="1:10">
      <c r="A1416" t="s">
        <v>1912</v>
      </c>
      <c r="B1416" t="s">
        <v>475</v>
      </c>
      <c r="C1416" s="1">
        <v>45686</v>
      </c>
      <c r="D1416" s="7">
        <v>45716</v>
      </c>
      <c r="E1416">
        <v>78018.09</v>
      </c>
      <c r="F1416">
        <v>78018.09</v>
      </c>
      <c r="G1416" s="19">
        <f t="shared" si="88"/>
        <v>342</v>
      </c>
      <c r="H1416" s="19" t="str">
        <f t="shared" si="89"/>
        <v>90+</v>
      </c>
      <c r="I1416" s="19">
        <f t="shared" si="90"/>
        <v>0</v>
      </c>
      <c r="J1416" s="20">
        <f t="shared" si="91"/>
        <v>45658</v>
      </c>
    </row>
    <row r="1417" spans="1:10">
      <c r="A1417" t="s">
        <v>2232</v>
      </c>
      <c r="B1417" t="s">
        <v>263</v>
      </c>
      <c r="C1417" s="1">
        <v>45745</v>
      </c>
      <c r="D1417" s="7">
        <v>45775</v>
      </c>
      <c r="E1417">
        <v>151756.45000000001</v>
      </c>
      <c r="F1417">
        <v>86920.53</v>
      </c>
      <c r="G1417" s="19">
        <f t="shared" si="88"/>
        <v>283</v>
      </c>
      <c r="H1417" s="19" t="str">
        <f t="shared" si="89"/>
        <v>90+</v>
      </c>
      <c r="I1417" s="19">
        <f t="shared" si="90"/>
        <v>64835.920000000013</v>
      </c>
      <c r="J1417" s="20">
        <f t="shared" si="91"/>
        <v>45717</v>
      </c>
    </row>
    <row r="1418" spans="1:10">
      <c r="A1418" t="s">
        <v>2943</v>
      </c>
      <c r="B1418" t="s">
        <v>263</v>
      </c>
      <c r="C1418" s="1">
        <v>45437</v>
      </c>
      <c r="D1418" s="7">
        <v>45467</v>
      </c>
      <c r="E1418">
        <v>111485.13</v>
      </c>
      <c r="F1418">
        <v>92327.26</v>
      </c>
      <c r="G1418" s="19">
        <f t="shared" si="88"/>
        <v>591</v>
      </c>
      <c r="H1418" s="19" t="str">
        <f t="shared" si="89"/>
        <v>90+</v>
      </c>
      <c r="I1418" s="19">
        <f t="shared" si="90"/>
        <v>19157.87000000001</v>
      </c>
      <c r="J1418" s="20">
        <f t="shared" si="91"/>
        <v>45413</v>
      </c>
    </row>
    <row r="1419" spans="1:10">
      <c r="A1419" t="s">
        <v>467</v>
      </c>
      <c r="B1419" t="s">
        <v>263</v>
      </c>
      <c r="C1419" s="1">
        <v>45339</v>
      </c>
      <c r="D1419" s="7">
        <v>45369</v>
      </c>
      <c r="E1419">
        <v>19207.18</v>
      </c>
      <c r="F1419">
        <v>17270.259999999998</v>
      </c>
      <c r="G1419" s="19">
        <f t="shared" si="88"/>
        <v>689</v>
      </c>
      <c r="H1419" s="19" t="str">
        <f t="shared" si="89"/>
        <v>90+</v>
      </c>
      <c r="I1419" s="19">
        <f t="shared" si="90"/>
        <v>1936.9200000000019</v>
      </c>
      <c r="J1419" s="20">
        <f t="shared" si="91"/>
        <v>45323</v>
      </c>
    </row>
    <row r="1420" spans="1:10">
      <c r="A1420" t="s">
        <v>1262</v>
      </c>
      <c r="B1420" t="s">
        <v>263</v>
      </c>
      <c r="C1420" s="1">
        <v>45295</v>
      </c>
      <c r="D1420" s="7">
        <v>45325</v>
      </c>
      <c r="E1420">
        <v>140955.9</v>
      </c>
      <c r="F1420">
        <v>140955.9</v>
      </c>
      <c r="G1420" s="19">
        <f t="shared" si="88"/>
        <v>733</v>
      </c>
      <c r="H1420" s="19" t="str">
        <f t="shared" si="89"/>
        <v>90+</v>
      </c>
      <c r="I1420" s="19">
        <f t="shared" si="90"/>
        <v>0</v>
      </c>
      <c r="J1420" s="20">
        <f t="shared" si="91"/>
        <v>45292</v>
      </c>
    </row>
    <row r="1421" spans="1:10">
      <c r="A1421" t="s">
        <v>1745</v>
      </c>
      <c r="B1421" t="s">
        <v>263</v>
      </c>
      <c r="C1421" s="1">
        <v>45356</v>
      </c>
      <c r="D1421" s="7">
        <v>45386</v>
      </c>
      <c r="E1421">
        <v>70085.23</v>
      </c>
      <c r="F1421">
        <v>70085.23</v>
      </c>
      <c r="G1421" s="19">
        <f t="shared" si="88"/>
        <v>672</v>
      </c>
      <c r="H1421" s="19" t="str">
        <f t="shared" si="89"/>
        <v>90+</v>
      </c>
      <c r="I1421" s="19">
        <f t="shared" si="90"/>
        <v>0</v>
      </c>
      <c r="J1421" s="20">
        <f t="shared" si="91"/>
        <v>45352</v>
      </c>
    </row>
    <row r="1422" spans="1:10">
      <c r="A1422" t="s">
        <v>3020</v>
      </c>
      <c r="B1422" t="s">
        <v>263</v>
      </c>
      <c r="C1422" s="1">
        <v>45945</v>
      </c>
      <c r="D1422" s="7">
        <v>45975</v>
      </c>
      <c r="E1422">
        <v>36333.61</v>
      </c>
      <c r="F1422">
        <v>36333.61</v>
      </c>
      <c r="G1422" s="19">
        <f t="shared" si="88"/>
        <v>83</v>
      </c>
      <c r="H1422" s="19" t="str">
        <f t="shared" si="89"/>
        <v>61-90</v>
      </c>
      <c r="I1422" s="19">
        <f t="shared" si="90"/>
        <v>0</v>
      </c>
      <c r="J1422" s="20">
        <f t="shared" si="91"/>
        <v>45931</v>
      </c>
    </row>
    <row r="1423" spans="1:10">
      <c r="A1423" t="s">
        <v>3032</v>
      </c>
      <c r="B1423" t="s">
        <v>263</v>
      </c>
      <c r="C1423" s="1">
        <v>45335</v>
      </c>
      <c r="D1423" s="7">
        <v>45365</v>
      </c>
      <c r="E1423">
        <v>188004.15</v>
      </c>
      <c r="F1423">
        <v>188004.15</v>
      </c>
      <c r="G1423" s="19">
        <f t="shared" si="88"/>
        <v>693</v>
      </c>
      <c r="H1423" s="19" t="str">
        <f t="shared" si="89"/>
        <v>90+</v>
      </c>
      <c r="I1423" s="19">
        <f t="shared" si="90"/>
        <v>0</v>
      </c>
      <c r="J1423" s="20">
        <f t="shared" si="91"/>
        <v>45323</v>
      </c>
    </row>
    <row r="1424" spans="1:10">
      <c r="A1424" t="s">
        <v>3083</v>
      </c>
      <c r="B1424" t="s">
        <v>263</v>
      </c>
      <c r="C1424" s="1">
        <v>45795</v>
      </c>
      <c r="D1424" s="7">
        <v>45825</v>
      </c>
      <c r="E1424">
        <v>120217.09</v>
      </c>
      <c r="F1424">
        <v>120217.09</v>
      </c>
      <c r="G1424" s="19">
        <f t="shared" si="88"/>
        <v>233</v>
      </c>
      <c r="H1424" s="19" t="str">
        <f t="shared" si="89"/>
        <v>90+</v>
      </c>
      <c r="I1424" s="19">
        <f t="shared" si="90"/>
        <v>0</v>
      </c>
      <c r="J1424" s="20">
        <f t="shared" si="91"/>
        <v>45778</v>
      </c>
    </row>
    <row r="1425" spans="1:10">
      <c r="A1425" t="s">
        <v>2083</v>
      </c>
      <c r="B1425" t="s">
        <v>81</v>
      </c>
      <c r="C1425" s="1">
        <v>45475</v>
      </c>
      <c r="D1425" s="7">
        <v>45505</v>
      </c>
      <c r="E1425">
        <v>181856.7</v>
      </c>
      <c r="F1425">
        <v>67416.350000000006</v>
      </c>
      <c r="G1425" s="19">
        <f t="shared" si="88"/>
        <v>553</v>
      </c>
      <c r="H1425" s="19" t="str">
        <f t="shared" si="89"/>
        <v>90+</v>
      </c>
      <c r="I1425" s="19">
        <f t="shared" si="90"/>
        <v>114440.35</v>
      </c>
      <c r="J1425" s="20">
        <f t="shared" si="91"/>
        <v>45474</v>
      </c>
    </row>
    <row r="1426" spans="1:10">
      <c r="A1426" t="s">
        <v>2587</v>
      </c>
      <c r="B1426" t="s">
        <v>81</v>
      </c>
      <c r="C1426" s="1">
        <v>45921</v>
      </c>
      <c r="D1426" s="7">
        <v>45951</v>
      </c>
      <c r="E1426">
        <v>198779.8</v>
      </c>
      <c r="F1426">
        <v>96687.59</v>
      </c>
      <c r="G1426" s="19">
        <f t="shared" si="88"/>
        <v>107</v>
      </c>
      <c r="H1426" s="19" t="str">
        <f t="shared" si="89"/>
        <v>90+</v>
      </c>
      <c r="I1426" s="19">
        <f t="shared" si="90"/>
        <v>102092.20999999999</v>
      </c>
      <c r="J1426" s="20">
        <f t="shared" si="91"/>
        <v>45901</v>
      </c>
    </row>
    <row r="1427" spans="1:10">
      <c r="A1427" t="s">
        <v>1670</v>
      </c>
      <c r="B1427" t="s">
        <v>81</v>
      </c>
      <c r="C1427" s="1">
        <v>45889</v>
      </c>
      <c r="D1427" s="7">
        <v>45919</v>
      </c>
      <c r="E1427">
        <v>52488.04</v>
      </c>
      <c r="F1427">
        <v>25487.31</v>
      </c>
      <c r="G1427" s="19">
        <f t="shared" si="88"/>
        <v>139</v>
      </c>
      <c r="H1427" s="19" t="str">
        <f t="shared" si="89"/>
        <v>90+</v>
      </c>
      <c r="I1427" s="19">
        <f t="shared" si="90"/>
        <v>27000.73</v>
      </c>
      <c r="J1427" s="20">
        <f t="shared" si="91"/>
        <v>45870</v>
      </c>
    </row>
    <row r="1428" spans="1:10">
      <c r="A1428" t="s">
        <v>743</v>
      </c>
      <c r="B1428" t="s">
        <v>81</v>
      </c>
      <c r="C1428" s="1">
        <v>45804</v>
      </c>
      <c r="D1428" s="7">
        <v>45834</v>
      </c>
      <c r="E1428">
        <v>165617.04</v>
      </c>
      <c r="F1428">
        <v>165617.04</v>
      </c>
      <c r="G1428" s="19">
        <f t="shared" si="88"/>
        <v>224</v>
      </c>
      <c r="H1428" s="19" t="str">
        <f t="shared" si="89"/>
        <v>90+</v>
      </c>
      <c r="I1428" s="19">
        <f t="shared" si="90"/>
        <v>0</v>
      </c>
      <c r="J1428" s="20">
        <f t="shared" si="91"/>
        <v>45778</v>
      </c>
    </row>
    <row r="1429" spans="1:10">
      <c r="A1429" t="s">
        <v>1065</v>
      </c>
      <c r="B1429" t="s">
        <v>81</v>
      </c>
      <c r="C1429" s="1">
        <v>45608</v>
      </c>
      <c r="D1429" s="7">
        <v>45638</v>
      </c>
      <c r="E1429">
        <v>147370.67000000001</v>
      </c>
      <c r="F1429">
        <v>147370.67000000001</v>
      </c>
      <c r="G1429" s="19">
        <f t="shared" si="88"/>
        <v>420</v>
      </c>
      <c r="H1429" s="19" t="str">
        <f t="shared" si="89"/>
        <v>90+</v>
      </c>
      <c r="I1429" s="19">
        <f t="shared" si="90"/>
        <v>0</v>
      </c>
      <c r="J1429" s="20">
        <f t="shared" si="91"/>
        <v>45597</v>
      </c>
    </row>
    <row r="1430" spans="1:10">
      <c r="A1430" t="s">
        <v>1498</v>
      </c>
      <c r="B1430" t="s">
        <v>81</v>
      </c>
      <c r="C1430" s="1">
        <v>45961</v>
      </c>
      <c r="D1430" s="7">
        <v>45991</v>
      </c>
      <c r="E1430">
        <v>103817.21</v>
      </c>
      <c r="F1430">
        <v>103817.21</v>
      </c>
      <c r="G1430" s="19">
        <f t="shared" si="88"/>
        <v>67</v>
      </c>
      <c r="H1430" s="19" t="str">
        <f t="shared" si="89"/>
        <v>61-90</v>
      </c>
      <c r="I1430" s="19">
        <f t="shared" si="90"/>
        <v>0</v>
      </c>
      <c r="J1430" s="20">
        <f t="shared" si="91"/>
        <v>45931</v>
      </c>
    </row>
    <row r="1431" spans="1:10">
      <c r="A1431" t="s">
        <v>1696</v>
      </c>
      <c r="B1431" t="s">
        <v>81</v>
      </c>
      <c r="C1431" s="1">
        <v>45409</v>
      </c>
      <c r="D1431" s="7">
        <v>45439</v>
      </c>
      <c r="E1431">
        <v>188033.58</v>
      </c>
      <c r="F1431">
        <v>188033.58</v>
      </c>
      <c r="G1431" s="19">
        <f t="shared" si="88"/>
        <v>619</v>
      </c>
      <c r="H1431" s="19" t="str">
        <f t="shared" si="89"/>
        <v>90+</v>
      </c>
      <c r="I1431" s="19">
        <f t="shared" si="90"/>
        <v>0</v>
      </c>
      <c r="J1431" s="20">
        <f t="shared" si="91"/>
        <v>45383</v>
      </c>
    </row>
    <row r="1432" spans="1:10">
      <c r="A1432" t="s">
        <v>1898</v>
      </c>
      <c r="B1432" t="s">
        <v>81</v>
      </c>
      <c r="C1432" s="1">
        <v>45693</v>
      </c>
      <c r="D1432" s="7">
        <v>45723</v>
      </c>
      <c r="E1432">
        <v>116892.97</v>
      </c>
      <c r="F1432">
        <v>116892.97</v>
      </c>
      <c r="G1432" s="19">
        <f t="shared" si="88"/>
        <v>335</v>
      </c>
      <c r="H1432" s="19" t="str">
        <f t="shared" si="89"/>
        <v>90+</v>
      </c>
      <c r="I1432" s="19">
        <f t="shared" si="90"/>
        <v>0</v>
      </c>
      <c r="J1432" s="20">
        <f t="shared" si="91"/>
        <v>45689</v>
      </c>
    </row>
    <row r="1433" spans="1:10">
      <c r="A1433" t="s">
        <v>2014</v>
      </c>
      <c r="B1433" t="s">
        <v>81</v>
      </c>
      <c r="C1433" s="1">
        <v>46017</v>
      </c>
      <c r="D1433" s="7">
        <v>46047</v>
      </c>
      <c r="E1433">
        <v>92356.44</v>
      </c>
      <c r="F1433">
        <v>92356.44</v>
      </c>
      <c r="G1433" s="19">
        <f t="shared" si="88"/>
        <v>11</v>
      </c>
      <c r="H1433" s="19" t="str">
        <f t="shared" si="89"/>
        <v>0-30</v>
      </c>
      <c r="I1433" s="19">
        <f t="shared" si="90"/>
        <v>0</v>
      </c>
      <c r="J1433" s="20">
        <f t="shared" si="91"/>
        <v>45992</v>
      </c>
    </row>
    <row r="1434" spans="1:10">
      <c r="A1434" t="s">
        <v>3001</v>
      </c>
      <c r="B1434" t="s">
        <v>81</v>
      </c>
      <c r="C1434" s="1">
        <v>45866</v>
      </c>
      <c r="D1434" s="7">
        <v>45896</v>
      </c>
      <c r="E1434">
        <v>56525.51</v>
      </c>
      <c r="F1434">
        <v>56525.51</v>
      </c>
      <c r="G1434" s="19">
        <f t="shared" si="88"/>
        <v>162</v>
      </c>
      <c r="H1434" s="19" t="str">
        <f t="shared" si="89"/>
        <v>90+</v>
      </c>
      <c r="I1434" s="19">
        <f t="shared" si="90"/>
        <v>0</v>
      </c>
      <c r="J1434" s="20">
        <f t="shared" si="91"/>
        <v>45839</v>
      </c>
    </row>
    <row r="1435" spans="1:10">
      <c r="A1435" t="s">
        <v>499</v>
      </c>
      <c r="B1435" t="s">
        <v>324</v>
      </c>
      <c r="C1435" s="1">
        <v>45809</v>
      </c>
      <c r="D1435" s="7">
        <v>45839</v>
      </c>
      <c r="E1435">
        <v>196875.34</v>
      </c>
      <c r="F1435">
        <v>141103.56</v>
      </c>
      <c r="G1435" s="19">
        <f t="shared" si="88"/>
        <v>219</v>
      </c>
      <c r="H1435" s="19" t="str">
        <f t="shared" si="89"/>
        <v>90+</v>
      </c>
      <c r="I1435" s="19">
        <f t="shared" si="90"/>
        <v>55771.78</v>
      </c>
      <c r="J1435" s="20">
        <f t="shared" si="91"/>
        <v>45809</v>
      </c>
    </row>
    <row r="1436" spans="1:10">
      <c r="A1436" t="s">
        <v>1806</v>
      </c>
      <c r="B1436" t="s">
        <v>324</v>
      </c>
      <c r="C1436" s="1">
        <v>45589</v>
      </c>
      <c r="D1436" s="7">
        <v>45619</v>
      </c>
      <c r="E1436">
        <v>68128.759999999995</v>
      </c>
      <c r="F1436">
        <v>40348</v>
      </c>
      <c r="G1436" s="19">
        <f t="shared" si="88"/>
        <v>439</v>
      </c>
      <c r="H1436" s="19" t="str">
        <f t="shared" si="89"/>
        <v>90+</v>
      </c>
      <c r="I1436" s="19">
        <f t="shared" si="90"/>
        <v>27780.759999999995</v>
      </c>
      <c r="J1436" s="20">
        <f t="shared" si="91"/>
        <v>45566</v>
      </c>
    </row>
    <row r="1437" spans="1:10">
      <c r="A1437" t="s">
        <v>989</v>
      </c>
      <c r="B1437" t="s">
        <v>324</v>
      </c>
      <c r="C1437" s="1">
        <v>45896</v>
      </c>
      <c r="D1437" s="7">
        <v>45926</v>
      </c>
      <c r="E1437">
        <v>194981.56</v>
      </c>
      <c r="F1437">
        <v>194981.56</v>
      </c>
      <c r="G1437" s="19">
        <f t="shared" si="88"/>
        <v>132</v>
      </c>
      <c r="H1437" s="19" t="str">
        <f t="shared" si="89"/>
        <v>90+</v>
      </c>
      <c r="I1437" s="19">
        <f t="shared" si="90"/>
        <v>0</v>
      </c>
      <c r="J1437" s="20">
        <f t="shared" si="91"/>
        <v>45870</v>
      </c>
    </row>
    <row r="1438" spans="1:10">
      <c r="A1438" t="s">
        <v>1302</v>
      </c>
      <c r="B1438" t="s">
        <v>324</v>
      </c>
      <c r="C1438" s="1">
        <v>45312</v>
      </c>
      <c r="D1438" s="7">
        <v>45342</v>
      </c>
      <c r="E1438">
        <v>12321.32</v>
      </c>
      <c r="F1438">
        <v>12321.32</v>
      </c>
      <c r="G1438" s="19">
        <f t="shared" si="88"/>
        <v>716</v>
      </c>
      <c r="H1438" s="19" t="str">
        <f t="shared" si="89"/>
        <v>90+</v>
      </c>
      <c r="I1438" s="19">
        <f t="shared" si="90"/>
        <v>0</v>
      </c>
      <c r="J1438" s="20">
        <f t="shared" si="91"/>
        <v>45292</v>
      </c>
    </row>
    <row r="1439" spans="1:10">
      <c r="A1439" t="s">
        <v>2105</v>
      </c>
      <c r="B1439" t="s">
        <v>324</v>
      </c>
      <c r="C1439" s="1">
        <v>45591</v>
      </c>
      <c r="D1439" s="7">
        <v>45621</v>
      </c>
      <c r="E1439">
        <v>180957.9</v>
      </c>
      <c r="F1439">
        <v>180957.9</v>
      </c>
      <c r="G1439" s="19">
        <f t="shared" si="88"/>
        <v>437</v>
      </c>
      <c r="H1439" s="19" t="str">
        <f t="shared" si="89"/>
        <v>90+</v>
      </c>
      <c r="I1439" s="19">
        <f t="shared" si="90"/>
        <v>0</v>
      </c>
      <c r="J1439" s="20">
        <f t="shared" si="91"/>
        <v>45566</v>
      </c>
    </row>
    <row r="1440" spans="1:10">
      <c r="A1440" t="s">
        <v>2675</v>
      </c>
      <c r="B1440" t="s">
        <v>324</v>
      </c>
      <c r="C1440" s="1">
        <v>45761</v>
      </c>
      <c r="D1440" s="7">
        <v>45791</v>
      </c>
      <c r="E1440">
        <v>62541.09</v>
      </c>
      <c r="F1440">
        <v>62541.09</v>
      </c>
      <c r="G1440" s="19">
        <f t="shared" si="88"/>
        <v>267</v>
      </c>
      <c r="H1440" s="19" t="str">
        <f t="shared" si="89"/>
        <v>90+</v>
      </c>
      <c r="I1440" s="19">
        <f t="shared" si="90"/>
        <v>0</v>
      </c>
      <c r="J1440" s="20">
        <f t="shared" si="91"/>
        <v>45748</v>
      </c>
    </row>
    <row r="1441" spans="1:10">
      <c r="A1441" t="s">
        <v>2686</v>
      </c>
      <c r="B1441" t="s">
        <v>324</v>
      </c>
      <c r="C1441" s="1">
        <v>45504</v>
      </c>
      <c r="D1441" s="7">
        <v>45534</v>
      </c>
      <c r="E1441">
        <v>142631.13</v>
      </c>
      <c r="F1441">
        <v>142631.13</v>
      </c>
      <c r="G1441" s="19">
        <f t="shared" si="88"/>
        <v>524</v>
      </c>
      <c r="H1441" s="19" t="str">
        <f t="shared" si="89"/>
        <v>90+</v>
      </c>
      <c r="I1441" s="19">
        <f t="shared" si="90"/>
        <v>0</v>
      </c>
      <c r="J1441" s="20">
        <f t="shared" si="91"/>
        <v>45474</v>
      </c>
    </row>
    <row r="1442" spans="1:10">
      <c r="A1442" t="s">
        <v>3277</v>
      </c>
      <c r="B1442" t="s">
        <v>324</v>
      </c>
      <c r="C1442" s="1">
        <v>45419</v>
      </c>
      <c r="D1442" s="7">
        <v>45449</v>
      </c>
      <c r="E1442">
        <v>123100.04</v>
      </c>
      <c r="F1442">
        <v>123100.04</v>
      </c>
      <c r="G1442" s="19">
        <f t="shared" si="88"/>
        <v>609</v>
      </c>
      <c r="H1442" s="19" t="str">
        <f t="shared" si="89"/>
        <v>90+</v>
      </c>
      <c r="I1442" s="19">
        <f t="shared" si="90"/>
        <v>0</v>
      </c>
      <c r="J1442" s="20">
        <f t="shared" si="91"/>
        <v>45413</v>
      </c>
    </row>
    <row r="1443" spans="1:10">
      <c r="A1443" t="s">
        <v>2852</v>
      </c>
      <c r="B1443" t="s">
        <v>608</v>
      </c>
      <c r="C1443" s="1">
        <v>45455</v>
      </c>
      <c r="D1443" s="7">
        <v>45485</v>
      </c>
      <c r="E1443">
        <v>192508.43</v>
      </c>
      <c r="F1443">
        <v>83085.289999999994</v>
      </c>
      <c r="G1443" s="19">
        <f t="shared" si="88"/>
        <v>573</v>
      </c>
      <c r="H1443" s="19" t="str">
        <f t="shared" si="89"/>
        <v>90+</v>
      </c>
      <c r="I1443" s="19">
        <f t="shared" si="90"/>
        <v>109423.14</v>
      </c>
      <c r="J1443" s="20">
        <f t="shared" si="91"/>
        <v>45444</v>
      </c>
    </row>
    <row r="1444" spans="1:10">
      <c r="A1444" t="s">
        <v>716</v>
      </c>
      <c r="B1444" t="s">
        <v>608</v>
      </c>
      <c r="C1444" s="1">
        <v>45296</v>
      </c>
      <c r="D1444" s="7">
        <v>45326</v>
      </c>
      <c r="E1444">
        <v>189452.12</v>
      </c>
      <c r="F1444">
        <v>104868.23</v>
      </c>
      <c r="G1444" s="19">
        <f t="shared" si="88"/>
        <v>732</v>
      </c>
      <c r="H1444" s="19" t="str">
        <f t="shared" si="89"/>
        <v>90+</v>
      </c>
      <c r="I1444" s="19">
        <f t="shared" si="90"/>
        <v>84583.89</v>
      </c>
      <c r="J1444" s="20">
        <f t="shared" si="91"/>
        <v>45292</v>
      </c>
    </row>
    <row r="1445" spans="1:10">
      <c r="A1445" t="s">
        <v>1073</v>
      </c>
      <c r="B1445" t="s">
        <v>608</v>
      </c>
      <c r="C1445" s="1">
        <v>45356</v>
      </c>
      <c r="D1445" s="7">
        <v>45386</v>
      </c>
      <c r="E1445">
        <v>147901.47</v>
      </c>
      <c r="F1445">
        <v>121432.78</v>
      </c>
      <c r="G1445" s="19">
        <f t="shared" si="88"/>
        <v>672</v>
      </c>
      <c r="H1445" s="19" t="str">
        <f t="shared" si="89"/>
        <v>90+</v>
      </c>
      <c r="I1445" s="19">
        <f t="shared" si="90"/>
        <v>26468.690000000002</v>
      </c>
      <c r="J1445" s="20">
        <f t="shared" si="91"/>
        <v>45352</v>
      </c>
    </row>
    <row r="1446" spans="1:10">
      <c r="A1446" t="s">
        <v>2047</v>
      </c>
      <c r="B1446" t="s">
        <v>608</v>
      </c>
      <c r="C1446" s="1">
        <v>45781</v>
      </c>
      <c r="D1446" s="7">
        <v>45811</v>
      </c>
      <c r="E1446">
        <v>15239.34</v>
      </c>
      <c r="F1446">
        <v>10327</v>
      </c>
      <c r="G1446" s="19">
        <f t="shared" si="88"/>
        <v>247</v>
      </c>
      <c r="H1446" s="19" t="str">
        <f t="shared" si="89"/>
        <v>90+</v>
      </c>
      <c r="I1446" s="19">
        <f t="shared" si="90"/>
        <v>4912.34</v>
      </c>
      <c r="J1446" s="20">
        <f t="shared" si="91"/>
        <v>45778</v>
      </c>
    </row>
    <row r="1447" spans="1:10">
      <c r="A1447" t="s">
        <v>183</v>
      </c>
      <c r="B1447" t="s">
        <v>608</v>
      </c>
      <c r="C1447" s="1">
        <v>45999</v>
      </c>
      <c r="D1447" s="7">
        <v>46029</v>
      </c>
      <c r="E1447">
        <v>116531.92</v>
      </c>
      <c r="F1447">
        <v>116531.92</v>
      </c>
      <c r="G1447" s="19">
        <f t="shared" si="88"/>
        <v>29</v>
      </c>
      <c r="H1447" s="19" t="str">
        <f t="shared" si="89"/>
        <v>0-30</v>
      </c>
      <c r="I1447" s="19">
        <f t="shared" si="90"/>
        <v>0</v>
      </c>
      <c r="J1447" s="20">
        <f t="shared" si="91"/>
        <v>45992</v>
      </c>
    </row>
    <row r="1448" spans="1:10">
      <c r="A1448" t="s">
        <v>530</v>
      </c>
      <c r="B1448" t="s">
        <v>608</v>
      </c>
      <c r="C1448" s="1">
        <v>45491</v>
      </c>
      <c r="D1448" s="7">
        <v>45521</v>
      </c>
      <c r="E1448">
        <v>60683.17</v>
      </c>
      <c r="F1448">
        <v>60683.17</v>
      </c>
      <c r="G1448" s="19">
        <f t="shared" si="88"/>
        <v>537</v>
      </c>
      <c r="H1448" s="19" t="str">
        <f t="shared" si="89"/>
        <v>90+</v>
      </c>
      <c r="I1448" s="19">
        <f t="shared" si="90"/>
        <v>0</v>
      </c>
      <c r="J1448" s="20">
        <f t="shared" si="91"/>
        <v>45474</v>
      </c>
    </row>
    <row r="1449" spans="1:10">
      <c r="A1449" t="s">
        <v>646</v>
      </c>
      <c r="B1449" t="s">
        <v>608</v>
      </c>
      <c r="C1449" s="1">
        <v>45384</v>
      </c>
      <c r="D1449" s="7">
        <v>45414</v>
      </c>
      <c r="E1449">
        <v>39670.080000000002</v>
      </c>
      <c r="F1449">
        <v>39670.080000000002</v>
      </c>
      <c r="G1449" s="19">
        <f t="shared" si="88"/>
        <v>644</v>
      </c>
      <c r="H1449" s="19" t="str">
        <f t="shared" si="89"/>
        <v>90+</v>
      </c>
      <c r="I1449" s="19">
        <f t="shared" si="90"/>
        <v>0</v>
      </c>
      <c r="J1449" s="20">
        <f t="shared" si="91"/>
        <v>45383</v>
      </c>
    </row>
    <row r="1450" spans="1:10">
      <c r="A1450" t="s">
        <v>1588</v>
      </c>
      <c r="B1450" t="s">
        <v>608</v>
      </c>
      <c r="C1450" s="1">
        <v>45860</v>
      </c>
      <c r="D1450" s="7">
        <v>45890</v>
      </c>
      <c r="E1450">
        <v>162909.70000000001</v>
      </c>
      <c r="F1450">
        <v>162909.70000000001</v>
      </c>
      <c r="G1450" s="19">
        <f t="shared" si="88"/>
        <v>168</v>
      </c>
      <c r="H1450" s="19" t="str">
        <f t="shared" si="89"/>
        <v>90+</v>
      </c>
      <c r="I1450" s="19">
        <f t="shared" si="90"/>
        <v>0</v>
      </c>
      <c r="J1450" s="20">
        <f t="shared" si="91"/>
        <v>45839</v>
      </c>
    </row>
    <row r="1451" spans="1:10">
      <c r="A1451" t="s">
        <v>1921</v>
      </c>
      <c r="B1451" t="s">
        <v>608</v>
      </c>
      <c r="C1451" s="1">
        <v>45405</v>
      </c>
      <c r="D1451" s="7">
        <v>45435</v>
      </c>
      <c r="E1451">
        <v>114975.79</v>
      </c>
      <c r="F1451">
        <v>114975.79</v>
      </c>
      <c r="G1451" s="19">
        <f t="shared" si="88"/>
        <v>623</v>
      </c>
      <c r="H1451" s="19" t="str">
        <f t="shared" si="89"/>
        <v>90+</v>
      </c>
      <c r="I1451" s="19">
        <f t="shared" si="90"/>
        <v>0</v>
      </c>
      <c r="J1451" s="20">
        <f t="shared" si="91"/>
        <v>45383</v>
      </c>
    </row>
    <row r="1452" spans="1:10">
      <c r="A1452" t="s">
        <v>1970</v>
      </c>
      <c r="B1452" t="s">
        <v>608</v>
      </c>
      <c r="C1452" s="1">
        <v>45376</v>
      </c>
      <c r="D1452" s="7">
        <v>45406</v>
      </c>
      <c r="E1452">
        <v>144307.13</v>
      </c>
      <c r="F1452">
        <v>144307.13</v>
      </c>
      <c r="G1452" s="19">
        <f t="shared" si="88"/>
        <v>652</v>
      </c>
      <c r="H1452" s="19" t="str">
        <f t="shared" si="89"/>
        <v>90+</v>
      </c>
      <c r="I1452" s="19">
        <f t="shared" si="90"/>
        <v>0</v>
      </c>
      <c r="J1452" s="20">
        <f t="shared" si="91"/>
        <v>45352</v>
      </c>
    </row>
    <row r="1453" spans="1:10">
      <c r="A1453" t="s">
        <v>2890</v>
      </c>
      <c r="B1453" t="s">
        <v>608</v>
      </c>
      <c r="C1453" s="1">
        <v>45992</v>
      </c>
      <c r="D1453" s="7">
        <v>46022</v>
      </c>
      <c r="E1453">
        <v>195332.18</v>
      </c>
      <c r="F1453">
        <v>195332.18</v>
      </c>
      <c r="G1453" s="19">
        <f t="shared" si="88"/>
        <v>36</v>
      </c>
      <c r="H1453" s="19" t="str">
        <f t="shared" si="89"/>
        <v>31-60</v>
      </c>
      <c r="I1453" s="19">
        <f t="shared" si="90"/>
        <v>0</v>
      </c>
      <c r="J1453" s="20">
        <f t="shared" si="91"/>
        <v>45992</v>
      </c>
    </row>
    <row r="1454" spans="1:10">
      <c r="A1454" t="s">
        <v>274</v>
      </c>
      <c r="B1454" t="s">
        <v>303</v>
      </c>
      <c r="C1454" s="1">
        <v>45638</v>
      </c>
      <c r="D1454" s="7">
        <v>45668</v>
      </c>
      <c r="E1454">
        <v>183152.55</v>
      </c>
      <c r="F1454">
        <v>122599.03999999999</v>
      </c>
      <c r="G1454" s="19">
        <f t="shared" si="88"/>
        <v>390</v>
      </c>
      <c r="H1454" s="19" t="str">
        <f t="shared" si="89"/>
        <v>90+</v>
      </c>
      <c r="I1454" s="19">
        <f t="shared" si="90"/>
        <v>60553.509999999995</v>
      </c>
      <c r="J1454" s="20">
        <f t="shared" si="91"/>
        <v>45627</v>
      </c>
    </row>
    <row r="1455" spans="1:10">
      <c r="A1455" t="s">
        <v>1902</v>
      </c>
      <c r="B1455" t="s">
        <v>303</v>
      </c>
      <c r="C1455" s="1">
        <v>45492</v>
      </c>
      <c r="D1455" s="7">
        <v>45522</v>
      </c>
      <c r="E1455">
        <v>101355.32</v>
      </c>
      <c r="F1455">
        <v>69354.460000000006</v>
      </c>
      <c r="G1455" s="19">
        <f t="shared" si="88"/>
        <v>536</v>
      </c>
      <c r="H1455" s="19" t="str">
        <f t="shared" si="89"/>
        <v>90+</v>
      </c>
      <c r="I1455" s="19">
        <f t="shared" si="90"/>
        <v>32000.86</v>
      </c>
      <c r="J1455" s="20">
        <f t="shared" si="91"/>
        <v>45474</v>
      </c>
    </row>
    <row r="1456" spans="1:10">
      <c r="A1456" t="s">
        <v>2539</v>
      </c>
      <c r="B1456" t="s">
        <v>303</v>
      </c>
      <c r="C1456" s="1">
        <v>45779</v>
      </c>
      <c r="D1456" s="7">
        <v>45809</v>
      </c>
      <c r="E1456">
        <v>93202.61</v>
      </c>
      <c r="F1456">
        <v>64348.45</v>
      </c>
      <c r="G1456" s="19">
        <f t="shared" si="88"/>
        <v>249</v>
      </c>
      <c r="H1456" s="19" t="str">
        <f t="shared" si="89"/>
        <v>90+</v>
      </c>
      <c r="I1456" s="19">
        <f t="shared" si="90"/>
        <v>28854.160000000003</v>
      </c>
      <c r="J1456" s="20">
        <f t="shared" si="91"/>
        <v>45778</v>
      </c>
    </row>
    <row r="1457" spans="1:10">
      <c r="A1457" t="s">
        <v>1506</v>
      </c>
      <c r="B1457" t="s">
        <v>303</v>
      </c>
      <c r="C1457" s="1">
        <v>45511</v>
      </c>
      <c r="D1457" s="7">
        <v>45541</v>
      </c>
      <c r="E1457">
        <v>54142.41</v>
      </c>
      <c r="F1457">
        <v>35180.050000000003</v>
      </c>
      <c r="G1457" s="19">
        <f t="shared" si="88"/>
        <v>517</v>
      </c>
      <c r="H1457" s="19" t="str">
        <f t="shared" si="89"/>
        <v>90+</v>
      </c>
      <c r="I1457" s="19">
        <f t="shared" si="90"/>
        <v>18962.36</v>
      </c>
      <c r="J1457" s="20">
        <f t="shared" si="91"/>
        <v>45505</v>
      </c>
    </row>
    <row r="1458" spans="1:10">
      <c r="A1458" t="s">
        <v>830</v>
      </c>
      <c r="B1458" t="s">
        <v>303</v>
      </c>
      <c r="C1458" s="1">
        <v>45426</v>
      </c>
      <c r="D1458" s="7">
        <v>45456</v>
      </c>
      <c r="E1458">
        <v>98584.44</v>
      </c>
      <c r="F1458">
        <v>98584.44</v>
      </c>
      <c r="G1458" s="19">
        <f t="shared" si="88"/>
        <v>602</v>
      </c>
      <c r="H1458" s="19" t="str">
        <f t="shared" si="89"/>
        <v>90+</v>
      </c>
      <c r="I1458" s="19">
        <f t="shared" si="90"/>
        <v>0</v>
      </c>
      <c r="J1458" s="20">
        <f t="shared" si="91"/>
        <v>45413</v>
      </c>
    </row>
    <row r="1459" spans="1:10">
      <c r="A1459" t="s">
        <v>860</v>
      </c>
      <c r="B1459" t="s">
        <v>303</v>
      </c>
      <c r="C1459" s="1">
        <v>45477</v>
      </c>
      <c r="D1459" s="7">
        <v>45507</v>
      </c>
      <c r="E1459">
        <v>145708.68</v>
      </c>
      <c r="F1459">
        <v>145708.68</v>
      </c>
      <c r="G1459" s="19">
        <f t="shared" si="88"/>
        <v>551</v>
      </c>
      <c r="H1459" s="19" t="str">
        <f t="shared" si="89"/>
        <v>90+</v>
      </c>
      <c r="I1459" s="19">
        <f t="shared" si="90"/>
        <v>0</v>
      </c>
      <c r="J1459" s="20">
        <f t="shared" si="91"/>
        <v>45474</v>
      </c>
    </row>
    <row r="1460" spans="1:10">
      <c r="A1460" t="s">
        <v>1127</v>
      </c>
      <c r="B1460" t="s">
        <v>303</v>
      </c>
      <c r="C1460" s="1">
        <v>45388</v>
      </c>
      <c r="D1460" s="7">
        <v>45418</v>
      </c>
      <c r="E1460">
        <v>132353.04</v>
      </c>
      <c r="F1460">
        <v>132353.04</v>
      </c>
      <c r="G1460" s="19">
        <f t="shared" si="88"/>
        <v>640</v>
      </c>
      <c r="H1460" s="19" t="str">
        <f t="shared" si="89"/>
        <v>90+</v>
      </c>
      <c r="I1460" s="19">
        <f t="shared" si="90"/>
        <v>0</v>
      </c>
      <c r="J1460" s="20">
        <f t="shared" si="91"/>
        <v>45383</v>
      </c>
    </row>
    <row r="1461" spans="1:10">
      <c r="A1461" t="s">
        <v>1360</v>
      </c>
      <c r="B1461" t="s">
        <v>303</v>
      </c>
      <c r="C1461" s="1">
        <v>45335</v>
      </c>
      <c r="D1461" s="7">
        <v>45365</v>
      </c>
      <c r="E1461">
        <v>110786.23</v>
      </c>
      <c r="F1461">
        <v>110786.23</v>
      </c>
      <c r="G1461" s="19">
        <f t="shared" si="88"/>
        <v>693</v>
      </c>
      <c r="H1461" s="19" t="str">
        <f t="shared" si="89"/>
        <v>90+</v>
      </c>
      <c r="I1461" s="19">
        <f t="shared" si="90"/>
        <v>0</v>
      </c>
      <c r="J1461" s="20">
        <f t="shared" si="91"/>
        <v>45323</v>
      </c>
    </row>
    <row r="1462" spans="1:10">
      <c r="A1462" t="s">
        <v>1477</v>
      </c>
      <c r="B1462" t="s">
        <v>303</v>
      </c>
      <c r="C1462" s="1">
        <v>45341</v>
      </c>
      <c r="D1462" s="7">
        <v>45371</v>
      </c>
      <c r="E1462">
        <v>65292.62</v>
      </c>
      <c r="F1462">
        <v>65292.62</v>
      </c>
      <c r="G1462" s="19">
        <f t="shared" si="88"/>
        <v>687</v>
      </c>
      <c r="H1462" s="19" t="str">
        <f t="shared" si="89"/>
        <v>90+</v>
      </c>
      <c r="I1462" s="19">
        <f t="shared" si="90"/>
        <v>0</v>
      </c>
      <c r="J1462" s="20">
        <f t="shared" si="91"/>
        <v>45323</v>
      </c>
    </row>
    <row r="1463" spans="1:10">
      <c r="A1463" t="s">
        <v>2040</v>
      </c>
      <c r="B1463" t="s">
        <v>303</v>
      </c>
      <c r="C1463" s="1">
        <v>45346</v>
      </c>
      <c r="D1463" s="7">
        <v>45376</v>
      </c>
      <c r="E1463">
        <v>106818.32</v>
      </c>
      <c r="F1463">
        <v>106818.32</v>
      </c>
      <c r="G1463" s="19">
        <f t="shared" si="88"/>
        <v>682</v>
      </c>
      <c r="H1463" s="19" t="str">
        <f t="shared" si="89"/>
        <v>90+</v>
      </c>
      <c r="I1463" s="19">
        <f t="shared" si="90"/>
        <v>0</v>
      </c>
      <c r="J1463" s="20">
        <f t="shared" si="91"/>
        <v>45323</v>
      </c>
    </row>
    <row r="1464" spans="1:10">
      <c r="A1464" t="s">
        <v>2356</v>
      </c>
      <c r="B1464" t="s">
        <v>303</v>
      </c>
      <c r="C1464" s="1">
        <v>45435</v>
      </c>
      <c r="D1464" s="7">
        <v>45465</v>
      </c>
      <c r="E1464">
        <v>127178.19</v>
      </c>
      <c r="F1464">
        <v>127178.19</v>
      </c>
      <c r="G1464" s="19">
        <f t="shared" si="88"/>
        <v>593</v>
      </c>
      <c r="H1464" s="19" t="str">
        <f t="shared" si="89"/>
        <v>90+</v>
      </c>
      <c r="I1464" s="19">
        <f t="shared" si="90"/>
        <v>0</v>
      </c>
      <c r="J1464" s="20">
        <f t="shared" si="91"/>
        <v>45413</v>
      </c>
    </row>
    <row r="1465" spans="1:10">
      <c r="A1465" t="s">
        <v>2766</v>
      </c>
      <c r="B1465" t="s">
        <v>303</v>
      </c>
      <c r="C1465" s="1">
        <v>45405</v>
      </c>
      <c r="D1465" s="7">
        <v>45435</v>
      </c>
      <c r="E1465">
        <v>17536.73</v>
      </c>
      <c r="F1465">
        <v>17536.73</v>
      </c>
      <c r="G1465" s="19">
        <f t="shared" si="88"/>
        <v>623</v>
      </c>
      <c r="H1465" s="19" t="str">
        <f t="shared" si="89"/>
        <v>90+</v>
      </c>
      <c r="I1465" s="19">
        <f t="shared" si="90"/>
        <v>0</v>
      </c>
      <c r="J1465" s="20">
        <f t="shared" si="91"/>
        <v>45383</v>
      </c>
    </row>
    <row r="1466" spans="1:10">
      <c r="A1466" t="s">
        <v>2922</v>
      </c>
      <c r="B1466" t="s">
        <v>303</v>
      </c>
      <c r="C1466" s="1">
        <v>45739</v>
      </c>
      <c r="D1466" s="7">
        <v>45769</v>
      </c>
      <c r="E1466">
        <v>62016.77</v>
      </c>
      <c r="F1466">
        <v>62016.77</v>
      </c>
      <c r="G1466" s="19">
        <f t="shared" si="88"/>
        <v>289</v>
      </c>
      <c r="H1466" s="19" t="str">
        <f t="shared" si="89"/>
        <v>90+</v>
      </c>
      <c r="I1466" s="19">
        <f t="shared" si="90"/>
        <v>0</v>
      </c>
      <c r="J1466" s="20">
        <f t="shared" si="91"/>
        <v>45717</v>
      </c>
    </row>
    <row r="1467" spans="1:10">
      <c r="A1467" t="s">
        <v>3221</v>
      </c>
      <c r="B1467" t="s">
        <v>303</v>
      </c>
      <c r="C1467" s="1">
        <v>45479</v>
      </c>
      <c r="D1467" s="7">
        <v>45509</v>
      </c>
      <c r="E1467">
        <v>106083.51</v>
      </c>
      <c r="F1467">
        <v>106083.51</v>
      </c>
      <c r="G1467" s="19">
        <f t="shared" si="88"/>
        <v>549</v>
      </c>
      <c r="H1467" s="19" t="str">
        <f t="shared" si="89"/>
        <v>90+</v>
      </c>
      <c r="I1467" s="19">
        <f t="shared" si="90"/>
        <v>0</v>
      </c>
      <c r="J1467" s="20">
        <f t="shared" si="91"/>
        <v>45474</v>
      </c>
    </row>
    <row r="1468" spans="1:10">
      <c r="A1468" t="s">
        <v>1409</v>
      </c>
      <c r="B1468" t="s">
        <v>108</v>
      </c>
      <c r="C1468" s="1">
        <v>45812</v>
      </c>
      <c r="D1468" s="7">
        <v>45842</v>
      </c>
      <c r="E1468">
        <v>79969.66</v>
      </c>
      <c r="F1468">
        <v>26057.360000000001</v>
      </c>
      <c r="G1468" s="19">
        <f t="shared" si="88"/>
        <v>216</v>
      </c>
      <c r="H1468" s="19" t="str">
        <f t="shared" si="89"/>
        <v>90+</v>
      </c>
      <c r="I1468" s="19">
        <f t="shared" si="90"/>
        <v>53912.3</v>
      </c>
      <c r="J1468" s="20">
        <f t="shared" si="91"/>
        <v>45809</v>
      </c>
    </row>
    <row r="1469" spans="1:10">
      <c r="A1469" t="s">
        <v>368</v>
      </c>
      <c r="B1469" t="s">
        <v>108</v>
      </c>
      <c r="C1469" s="1">
        <v>45911</v>
      </c>
      <c r="D1469" s="7">
        <v>45941</v>
      </c>
      <c r="E1469">
        <v>128046.71</v>
      </c>
      <c r="F1469">
        <v>128046.71</v>
      </c>
      <c r="G1469" s="19">
        <f t="shared" si="88"/>
        <v>117</v>
      </c>
      <c r="H1469" s="19" t="str">
        <f t="shared" si="89"/>
        <v>90+</v>
      </c>
      <c r="I1469" s="19">
        <f t="shared" si="90"/>
        <v>0</v>
      </c>
      <c r="J1469" s="20">
        <f t="shared" si="91"/>
        <v>45901</v>
      </c>
    </row>
    <row r="1470" spans="1:10">
      <c r="A1470" t="s">
        <v>1925</v>
      </c>
      <c r="B1470" t="s">
        <v>108</v>
      </c>
      <c r="C1470" s="1">
        <v>45886</v>
      </c>
      <c r="D1470" s="7">
        <v>45916</v>
      </c>
      <c r="E1470">
        <v>133223.07</v>
      </c>
      <c r="F1470">
        <v>133223.07</v>
      </c>
      <c r="G1470" s="19">
        <f t="shared" si="88"/>
        <v>142</v>
      </c>
      <c r="H1470" s="19" t="str">
        <f t="shared" si="89"/>
        <v>90+</v>
      </c>
      <c r="I1470" s="19">
        <f t="shared" si="90"/>
        <v>0</v>
      </c>
      <c r="J1470" s="20">
        <f t="shared" si="91"/>
        <v>45870</v>
      </c>
    </row>
    <row r="1471" spans="1:10">
      <c r="A1471" t="s">
        <v>2518</v>
      </c>
      <c r="B1471" t="s">
        <v>219</v>
      </c>
      <c r="C1471" s="1">
        <v>45659</v>
      </c>
      <c r="D1471" s="7">
        <v>45689</v>
      </c>
      <c r="E1471">
        <v>137424.93</v>
      </c>
      <c r="F1471">
        <v>69704.09</v>
      </c>
      <c r="G1471" s="19">
        <f t="shared" si="88"/>
        <v>369</v>
      </c>
      <c r="H1471" s="19" t="str">
        <f t="shared" si="89"/>
        <v>90+</v>
      </c>
      <c r="I1471" s="19">
        <f t="shared" si="90"/>
        <v>67720.84</v>
      </c>
      <c r="J1471" s="20">
        <f t="shared" si="91"/>
        <v>45658</v>
      </c>
    </row>
    <row r="1472" spans="1:10">
      <c r="A1472" t="s">
        <v>1321</v>
      </c>
      <c r="B1472" t="s">
        <v>219</v>
      </c>
      <c r="C1472" s="1">
        <v>46005</v>
      </c>
      <c r="D1472" s="7">
        <v>46035</v>
      </c>
      <c r="E1472">
        <v>179128.07</v>
      </c>
      <c r="F1472">
        <v>152677.18</v>
      </c>
      <c r="G1472" s="19">
        <f t="shared" si="88"/>
        <v>23</v>
      </c>
      <c r="H1472" s="19" t="str">
        <f t="shared" si="89"/>
        <v>0-30</v>
      </c>
      <c r="I1472" s="19">
        <f t="shared" si="90"/>
        <v>26450.890000000014</v>
      </c>
      <c r="J1472" s="20">
        <f t="shared" si="91"/>
        <v>45992</v>
      </c>
    </row>
    <row r="1473" spans="1:10">
      <c r="A1473" t="s">
        <v>510</v>
      </c>
      <c r="B1473" t="s">
        <v>219</v>
      </c>
      <c r="C1473" s="1">
        <v>45967</v>
      </c>
      <c r="D1473" s="7">
        <v>45997</v>
      </c>
      <c r="E1473">
        <v>180681.07</v>
      </c>
      <c r="F1473">
        <v>180681.07</v>
      </c>
      <c r="G1473" s="19">
        <f t="shared" si="88"/>
        <v>61</v>
      </c>
      <c r="H1473" s="19" t="str">
        <f t="shared" si="89"/>
        <v>61-90</v>
      </c>
      <c r="I1473" s="19">
        <f t="shared" si="90"/>
        <v>0</v>
      </c>
      <c r="J1473" s="20">
        <f t="shared" si="91"/>
        <v>45962</v>
      </c>
    </row>
    <row r="1474" spans="1:10">
      <c r="A1474" t="s">
        <v>1462</v>
      </c>
      <c r="B1474" t="s">
        <v>219</v>
      </c>
      <c r="C1474" s="1">
        <v>45952</v>
      </c>
      <c r="D1474" s="7">
        <v>45982</v>
      </c>
      <c r="E1474">
        <v>146090.91</v>
      </c>
      <c r="F1474">
        <v>146090.91</v>
      </c>
      <c r="G1474" s="19">
        <f t="shared" ref="G1474:G1537" si="92">DATE(2026, 2, 5)-D1474</f>
        <v>76</v>
      </c>
      <c r="H1474" s="19" t="str">
        <f t="shared" ref="H1474:H1537" si="93">_xlfn.IFS(
G1474&lt;=30,"0-30",
G1474&lt;=60,"31-60",
G1474&lt;=90,"61-90",
TRUE,"90+"
)</f>
        <v>61-90</v>
      </c>
      <c r="I1474" s="19">
        <f t="shared" ref="I1474:I1537" si="94">E1474-F1474</f>
        <v>0</v>
      </c>
      <c r="J1474" s="20">
        <f t="shared" ref="J1474:J1537" si="95">DATE(YEAR(C1474),MONTH(C1474),1)</f>
        <v>45931</v>
      </c>
    </row>
    <row r="1475" spans="1:10">
      <c r="A1475" t="s">
        <v>1553</v>
      </c>
      <c r="B1475" t="s">
        <v>219</v>
      </c>
      <c r="C1475" s="1">
        <v>45870</v>
      </c>
      <c r="D1475" s="7">
        <v>45900</v>
      </c>
      <c r="E1475">
        <v>179032.36</v>
      </c>
      <c r="F1475">
        <v>179032.36</v>
      </c>
      <c r="G1475" s="19">
        <f t="shared" si="92"/>
        <v>158</v>
      </c>
      <c r="H1475" s="19" t="str">
        <f t="shared" si="93"/>
        <v>90+</v>
      </c>
      <c r="I1475" s="19">
        <f t="shared" si="94"/>
        <v>0</v>
      </c>
      <c r="J1475" s="20">
        <f t="shared" si="95"/>
        <v>45870</v>
      </c>
    </row>
    <row r="1476" spans="1:10">
      <c r="A1476" t="s">
        <v>1813</v>
      </c>
      <c r="B1476" t="s">
        <v>219</v>
      </c>
      <c r="C1476" s="1">
        <v>45818</v>
      </c>
      <c r="D1476" s="7">
        <v>45848</v>
      </c>
      <c r="E1476">
        <v>152002.35999999999</v>
      </c>
      <c r="F1476">
        <v>152002.35999999999</v>
      </c>
      <c r="G1476" s="19">
        <f t="shared" si="92"/>
        <v>210</v>
      </c>
      <c r="H1476" s="19" t="str">
        <f t="shared" si="93"/>
        <v>90+</v>
      </c>
      <c r="I1476" s="19">
        <f t="shared" si="94"/>
        <v>0</v>
      </c>
      <c r="J1476" s="20">
        <f t="shared" si="95"/>
        <v>45809</v>
      </c>
    </row>
    <row r="1477" spans="1:10">
      <c r="A1477" t="s">
        <v>1883</v>
      </c>
      <c r="B1477" t="s">
        <v>219</v>
      </c>
      <c r="C1477" s="1">
        <v>45470</v>
      </c>
      <c r="D1477" s="7">
        <v>45500</v>
      </c>
      <c r="E1477">
        <v>90605.01</v>
      </c>
      <c r="F1477">
        <v>90605.01</v>
      </c>
      <c r="G1477" s="19">
        <f t="shared" si="92"/>
        <v>558</v>
      </c>
      <c r="H1477" s="19" t="str">
        <f t="shared" si="93"/>
        <v>90+</v>
      </c>
      <c r="I1477" s="19">
        <f t="shared" si="94"/>
        <v>0</v>
      </c>
      <c r="J1477" s="20">
        <f t="shared" si="95"/>
        <v>45444</v>
      </c>
    </row>
    <row r="1478" spans="1:10">
      <c r="A1478" t="s">
        <v>2057</v>
      </c>
      <c r="B1478" t="s">
        <v>219</v>
      </c>
      <c r="C1478" s="1">
        <v>45322</v>
      </c>
      <c r="D1478" s="7">
        <v>45352</v>
      </c>
      <c r="E1478">
        <v>42193.69</v>
      </c>
      <c r="F1478">
        <v>42193.69</v>
      </c>
      <c r="G1478" s="19">
        <f t="shared" si="92"/>
        <v>706</v>
      </c>
      <c r="H1478" s="19" t="str">
        <f t="shared" si="93"/>
        <v>90+</v>
      </c>
      <c r="I1478" s="19">
        <f t="shared" si="94"/>
        <v>0</v>
      </c>
      <c r="J1478" s="20">
        <f t="shared" si="95"/>
        <v>45292</v>
      </c>
    </row>
    <row r="1479" spans="1:10">
      <c r="A1479" t="s">
        <v>2455</v>
      </c>
      <c r="B1479" t="s">
        <v>219</v>
      </c>
      <c r="C1479" s="1">
        <v>45432</v>
      </c>
      <c r="D1479" s="7">
        <v>45462</v>
      </c>
      <c r="E1479">
        <v>48582.41</v>
      </c>
      <c r="F1479">
        <v>48582.41</v>
      </c>
      <c r="G1479" s="19">
        <f t="shared" si="92"/>
        <v>596</v>
      </c>
      <c r="H1479" s="19" t="str">
        <f t="shared" si="93"/>
        <v>90+</v>
      </c>
      <c r="I1479" s="19">
        <f t="shared" si="94"/>
        <v>0</v>
      </c>
      <c r="J1479" s="20">
        <f t="shared" si="95"/>
        <v>45413</v>
      </c>
    </row>
    <row r="1480" spans="1:10">
      <c r="A1480" t="s">
        <v>2476</v>
      </c>
      <c r="B1480" t="s">
        <v>219</v>
      </c>
      <c r="C1480" s="1">
        <v>45306</v>
      </c>
      <c r="D1480" s="7">
        <v>45336</v>
      </c>
      <c r="E1480">
        <v>196428.83</v>
      </c>
      <c r="F1480">
        <v>196428.83</v>
      </c>
      <c r="G1480" s="19">
        <f t="shared" si="92"/>
        <v>722</v>
      </c>
      <c r="H1480" s="19" t="str">
        <f t="shared" si="93"/>
        <v>90+</v>
      </c>
      <c r="I1480" s="19">
        <f t="shared" si="94"/>
        <v>0</v>
      </c>
      <c r="J1480" s="20">
        <f t="shared" si="95"/>
        <v>45292</v>
      </c>
    </row>
    <row r="1481" spans="1:10">
      <c r="A1481" t="s">
        <v>2728</v>
      </c>
      <c r="B1481" t="s">
        <v>219</v>
      </c>
      <c r="C1481" s="1">
        <v>45997</v>
      </c>
      <c r="D1481" s="7">
        <v>46027</v>
      </c>
      <c r="E1481">
        <v>160606</v>
      </c>
      <c r="F1481">
        <v>160606</v>
      </c>
      <c r="G1481" s="19">
        <f t="shared" si="92"/>
        <v>31</v>
      </c>
      <c r="H1481" s="19" t="str">
        <f t="shared" si="93"/>
        <v>31-60</v>
      </c>
      <c r="I1481" s="19">
        <f t="shared" si="94"/>
        <v>0</v>
      </c>
      <c r="J1481" s="20">
        <f t="shared" si="95"/>
        <v>45992</v>
      </c>
    </row>
    <row r="1482" spans="1:10">
      <c r="A1482" t="s">
        <v>2733</v>
      </c>
      <c r="B1482" t="s">
        <v>219</v>
      </c>
      <c r="C1482" s="1">
        <v>45601</v>
      </c>
      <c r="D1482" s="7">
        <v>45631</v>
      </c>
      <c r="E1482">
        <v>73078.31</v>
      </c>
      <c r="F1482">
        <v>73078.31</v>
      </c>
      <c r="G1482" s="19">
        <f t="shared" si="92"/>
        <v>427</v>
      </c>
      <c r="H1482" s="19" t="str">
        <f t="shared" si="93"/>
        <v>90+</v>
      </c>
      <c r="I1482" s="19">
        <f t="shared" si="94"/>
        <v>0</v>
      </c>
      <c r="J1482" s="20">
        <f t="shared" si="95"/>
        <v>45597</v>
      </c>
    </row>
    <row r="1483" spans="1:10">
      <c r="A1483" t="s">
        <v>3025</v>
      </c>
      <c r="B1483" t="s">
        <v>219</v>
      </c>
      <c r="C1483" s="1">
        <v>45366</v>
      </c>
      <c r="D1483" s="7">
        <v>45396</v>
      </c>
      <c r="E1483">
        <v>162917.42000000001</v>
      </c>
      <c r="F1483">
        <v>162917.42000000001</v>
      </c>
      <c r="G1483" s="19">
        <f t="shared" si="92"/>
        <v>662</v>
      </c>
      <c r="H1483" s="19" t="str">
        <f t="shared" si="93"/>
        <v>90+</v>
      </c>
      <c r="I1483" s="19">
        <f t="shared" si="94"/>
        <v>0</v>
      </c>
      <c r="J1483" s="20">
        <f t="shared" si="95"/>
        <v>45352</v>
      </c>
    </row>
    <row r="1484" spans="1:10">
      <c r="A1484" t="s">
        <v>369</v>
      </c>
      <c r="B1484" t="s">
        <v>1153</v>
      </c>
      <c r="C1484" s="1">
        <v>45354</v>
      </c>
      <c r="D1484" s="7">
        <v>45384</v>
      </c>
      <c r="E1484">
        <v>100959.51</v>
      </c>
      <c r="F1484">
        <v>71805.06</v>
      </c>
      <c r="G1484" s="19">
        <f t="shared" si="92"/>
        <v>674</v>
      </c>
      <c r="H1484" s="19" t="str">
        <f t="shared" si="93"/>
        <v>90+</v>
      </c>
      <c r="I1484" s="19">
        <f t="shared" si="94"/>
        <v>29154.449999999997</v>
      </c>
      <c r="J1484" s="20">
        <f t="shared" si="95"/>
        <v>45352</v>
      </c>
    </row>
    <row r="1485" spans="1:10">
      <c r="A1485" t="s">
        <v>181</v>
      </c>
      <c r="B1485" t="s">
        <v>1153</v>
      </c>
      <c r="C1485" s="1">
        <v>45860</v>
      </c>
      <c r="D1485" s="7">
        <v>45890</v>
      </c>
      <c r="E1485">
        <v>29731.51</v>
      </c>
      <c r="F1485">
        <v>13504.46</v>
      </c>
      <c r="G1485" s="19">
        <f t="shared" si="92"/>
        <v>168</v>
      </c>
      <c r="H1485" s="19" t="str">
        <f t="shared" si="93"/>
        <v>90+</v>
      </c>
      <c r="I1485" s="19">
        <f t="shared" si="94"/>
        <v>16227.05</v>
      </c>
      <c r="J1485" s="20">
        <f t="shared" si="95"/>
        <v>45839</v>
      </c>
    </row>
    <row r="1486" spans="1:10">
      <c r="A1486" t="s">
        <v>195</v>
      </c>
      <c r="B1486" t="s">
        <v>1153</v>
      </c>
      <c r="C1486" s="1">
        <v>45554</v>
      </c>
      <c r="D1486" s="7">
        <v>45584</v>
      </c>
      <c r="E1486">
        <v>26753.95</v>
      </c>
      <c r="F1486">
        <v>26753.95</v>
      </c>
      <c r="G1486" s="19">
        <f t="shared" si="92"/>
        <v>474</v>
      </c>
      <c r="H1486" s="19" t="str">
        <f t="shared" si="93"/>
        <v>90+</v>
      </c>
      <c r="I1486" s="19">
        <f t="shared" si="94"/>
        <v>0</v>
      </c>
      <c r="J1486" s="20">
        <f t="shared" si="95"/>
        <v>45536</v>
      </c>
    </row>
    <row r="1487" spans="1:10">
      <c r="A1487" t="s">
        <v>255</v>
      </c>
      <c r="B1487" t="s">
        <v>1153</v>
      </c>
      <c r="C1487" s="1">
        <v>45454</v>
      </c>
      <c r="D1487" s="7">
        <v>45484</v>
      </c>
      <c r="E1487">
        <v>192635.23</v>
      </c>
      <c r="F1487">
        <v>192635.23</v>
      </c>
      <c r="G1487" s="19">
        <f t="shared" si="92"/>
        <v>574</v>
      </c>
      <c r="H1487" s="19" t="str">
        <f t="shared" si="93"/>
        <v>90+</v>
      </c>
      <c r="I1487" s="19">
        <f t="shared" si="94"/>
        <v>0</v>
      </c>
      <c r="J1487" s="20">
        <f t="shared" si="95"/>
        <v>45444</v>
      </c>
    </row>
    <row r="1488" spans="1:10">
      <c r="A1488" t="s">
        <v>1059</v>
      </c>
      <c r="B1488" t="s">
        <v>1153</v>
      </c>
      <c r="C1488" s="1">
        <v>45805</v>
      </c>
      <c r="D1488" s="7">
        <v>45835</v>
      </c>
      <c r="E1488">
        <v>159031.87</v>
      </c>
      <c r="F1488">
        <v>159031.87</v>
      </c>
      <c r="G1488" s="19">
        <f t="shared" si="92"/>
        <v>223</v>
      </c>
      <c r="H1488" s="19" t="str">
        <f t="shared" si="93"/>
        <v>90+</v>
      </c>
      <c r="I1488" s="19">
        <f t="shared" si="94"/>
        <v>0</v>
      </c>
      <c r="J1488" s="20">
        <f t="shared" si="95"/>
        <v>45778</v>
      </c>
    </row>
    <row r="1489" spans="1:10">
      <c r="A1489" t="s">
        <v>1599</v>
      </c>
      <c r="B1489" t="s">
        <v>1153</v>
      </c>
      <c r="C1489" s="1">
        <v>45305</v>
      </c>
      <c r="D1489" s="7">
        <v>45335</v>
      </c>
      <c r="E1489">
        <v>30492.41</v>
      </c>
      <c r="F1489">
        <v>30492.41</v>
      </c>
      <c r="G1489" s="19">
        <f t="shared" si="92"/>
        <v>723</v>
      </c>
      <c r="H1489" s="19" t="str">
        <f t="shared" si="93"/>
        <v>90+</v>
      </c>
      <c r="I1489" s="19">
        <f t="shared" si="94"/>
        <v>0</v>
      </c>
      <c r="J1489" s="20">
        <f t="shared" si="95"/>
        <v>45292</v>
      </c>
    </row>
    <row r="1490" spans="1:10">
      <c r="A1490" t="s">
        <v>2051</v>
      </c>
      <c r="B1490" t="s">
        <v>1153</v>
      </c>
      <c r="C1490" s="1">
        <v>45347</v>
      </c>
      <c r="D1490" s="7">
        <v>45377</v>
      </c>
      <c r="E1490">
        <v>84310.59</v>
      </c>
      <c r="F1490">
        <v>84310.59</v>
      </c>
      <c r="G1490" s="19">
        <f t="shared" si="92"/>
        <v>681</v>
      </c>
      <c r="H1490" s="19" t="str">
        <f t="shared" si="93"/>
        <v>90+</v>
      </c>
      <c r="I1490" s="19">
        <f t="shared" si="94"/>
        <v>0</v>
      </c>
      <c r="J1490" s="20">
        <f t="shared" si="95"/>
        <v>45323</v>
      </c>
    </row>
    <row r="1491" spans="1:10">
      <c r="A1491" t="s">
        <v>2319</v>
      </c>
      <c r="B1491" t="s">
        <v>1153</v>
      </c>
      <c r="C1491" s="1">
        <v>45522</v>
      </c>
      <c r="D1491" s="7">
        <v>45552</v>
      </c>
      <c r="E1491">
        <v>106249.63</v>
      </c>
      <c r="F1491">
        <v>106249.63</v>
      </c>
      <c r="G1491" s="19">
        <f t="shared" si="92"/>
        <v>506</v>
      </c>
      <c r="H1491" s="19" t="str">
        <f t="shared" si="93"/>
        <v>90+</v>
      </c>
      <c r="I1491" s="19">
        <f t="shared" si="94"/>
        <v>0</v>
      </c>
      <c r="J1491" s="20">
        <f t="shared" si="95"/>
        <v>45505</v>
      </c>
    </row>
    <row r="1492" spans="1:10">
      <c r="A1492" t="s">
        <v>2458</v>
      </c>
      <c r="B1492" t="s">
        <v>1153</v>
      </c>
      <c r="C1492" s="1">
        <v>46013</v>
      </c>
      <c r="D1492" s="7">
        <v>46043</v>
      </c>
      <c r="E1492">
        <v>27219.72</v>
      </c>
      <c r="F1492">
        <v>27219.72</v>
      </c>
      <c r="G1492" s="19">
        <f t="shared" si="92"/>
        <v>15</v>
      </c>
      <c r="H1492" s="19" t="str">
        <f t="shared" si="93"/>
        <v>0-30</v>
      </c>
      <c r="I1492" s="19">
        <f t="shared" si="94"/>
        <v>0</v>
      </c>
      <c r="J1492" s="20">
        <f t="shared" si="95"/>
        <v>45992</v>
      </c>
    </row>
    <row r="1493" spans="1:10">
      <c r="A1493" t="s">
        <v>2786</v>
      </c>
      <c r="B1493" t="s">
        <v>1153</v>
      </c>
      <c r="C1493" s="1">
        <v>45493</v>
      </c>
      <c r="D1493" s="7">
        <v>45523</v>
      </c>
      <c r="E1493">
        <v>19328.14</v>
      </c>
      <c r="F1493">
        <v>19328.14</v>
      </c>
      <c r="G1493" s="19">
        <f t="shared" si="92"/>
        <v>535</v>
      </c>
      <c r="H1493" s="19" t="str">
        <f t="shared" si="93"/>
        <v>90+</v>
      </c>
      <c r="I1493" s="19">
        <f t="shared" si="94"/>
        <v>0</v>
      </c>
      <c r="J1493" s="20">
        <f t="shared" si="95"/>
        <v>45474</v>
      </c>
    </row>
    <row r="1494" spans="1:10">
      <c r="A1494" t="s">
        <v>3054</v>
      </c>
      <c r="B1494" t="s">
        <v>1153</v>
      </c>
      <c r="C1494" s="1">
        <v>45479</v>
      </c>
      <c r="D1494" s="7">
        <v>45509</v>
      </c>
      <c r="E1494">
        <v>67424.179999999993</v>
      </c>
      <c r="F1494">
        <v>67424.179999999993</v>
      </c>
      <c r="G1494" s="19">
        <f t="shared" si="92"/>
        <v>549</v>
      </c>
      <c r="H1494" s="19" t="str">
        <f t="shared" si="93"/>
        <v>90+</v>
      </c>
      <c r="I1494" s="19">
        <f t="shared" si="94"/>
        <v>0</v>
      </c>
      <c r="J1494" s="20">
        <f t="shared" si="95"/>
        <v>45474</v>
      </c>
    </row>
    <row r="1495" spans="1:10">
      <c r="A1495" t="s">
        <v>1496</v>
      </c>
      <c r="B1495" t="s">
        <v>445</v>
      </c>
      <c r="C1495" s="1">
        <v>45313</v>
      </c>
      <c r="D1495" s="7">
        <v>45343</v>
      </c>
      <c r="E1495">
        <v>160247.76</v>
      </c>
      <c r="F1495">
        <v>144217.42000000001</v>
      </c>
      <c r="G1495" s="19">
        <f t="shared" si="92"/>
        <v>715</v>
      </c>
      <c r="H1495" s="19" t="str">
        <f t="shared" si="93"/>
        <v>90+</v>
      </c>
      <c r="I1495" s="19">
        <f t="shared" si="94"/>
        <v>16030.339999999997</v>
      </c>
      <c r="J1495" s="20">
        <f t="shared" si="95"/>
        <v>45292</v>
      </c>
    </row>
    <row r="1496" spans="1:10">
      <c r="A1496" t="s">
        <v>609</v>
      </c>
      <c r="B1496" t="s">
        <v>445</v>
      </c>
      <c r="C1496" s="1">
        <v>45455</v>
      </c>
      <c r="D1496" s="7">
        <v>45485</v>
      </c>
      <c r="E1496">
        <v>37185.68</v>
      </c>
      <c r="F1496">
        <v>37185.68</v>
      </c>
      <c r="G1496" s="19">
        <f t="shared" si="92"/>
        <v>573</v>
      </c>
      <c r="H1496" s="19" t="str">
        <f t="shared" si="93"/>
        <v>90+</v>
      </c>
      <c r="I1496" s="19">
        <f t="shared" si="94"/>
        <v>0</v>
      </c>
      <c r="J1496" s="20">
        <f t="shared" si="95"/>
        <v>45444</v>
      </c>
    </row>
    <row r="1497" spans="1:10">
      <c r="A1497" t="s">
        <v>983</v>
      </c>
      <c r="B1497" t="s">
        <v>445</v>
      </c>
      <c r="C1497" s="1">
        <v>45437</v>
      </c>
      <c r="D1497" s="7">
        <v>45467</v>
      </c>
      <c r="E1497">
        <v>87076.42</v>
      </c>
      <c r="F1497">
        <v>87076.42</v>
      </c>
      <c r="G1497" s="19">
        <f t="shared" si="92"/>
        <v>591</v>
      </c>
      <c r="H1497" s="19" t="str">
        <f t="shared" si="93"/>
        <v>90+</v>
      </c>
      <c r="I1497" s="19">
        <f t="shared" si="94"/>
        <v>0</v>
      </c>
      <c r="J1497" s="20">
        <f t="shared" si="95"/>
        <v>45413</v>
      </c>
    </row>
    <row r="1498" spans="1:10">
      <c r="A1498" t="s">
        <v>2294</v>
      </c>
      <c r="B1498" t="s">
        <v>445</v>
      </c>
      <c r="C1498" s="1">
        <v>45737</v>
      </c>
      <c r="D1498" s="7">
        <v>45767</v>
      </c>
      <c r="E1498">
        <v>120894.37</v>
      </c>
      <c r="F1498">
        <v>120894.37</v>
      </c>
      <c r="G1498" s="19">
        <f t="shared" si="92"/>
        <v>291</v>
      </c>
      <c r="H1498" s="19" t="str">
        <f t="shared" si="93"/>
        <v>90+</v>
      </c>
      <c r="I1498" s="19">
        <f t="shared" si="94"/>
        <v>0</v>
      </c>
      <c r="J1498" s="20">
        <f t="shared" si="95"/>
        <v>45717</v>
      </c>
    </row>
    <row r="1499" spans="1:10">
      <c r="A1499" t="s">
        <v>2714</v>
      </c>
      <c r="B1499" t="s">
        <v>445</v>
      </c>
      <c r="C1499" s="1">
        <v>45827</v>
      </c>
      <c r="D1499" s="7">
        <v>45857</v>
      </c>
      <c r="E1499">
        <v>138411.23000000001</v>
      </c>
      <c r="F1499">
        <v>138411.23000000001</v>
      </c>
      <c r="G1499" s="19">
        <f t="shared" si="92"/>
        <v>201</v>
      </c>
      <c r="H1499" s="19" t="str">
        <f t="shared" si="93"/>
        <v>90+</v>
      </c>
      <c r="I1499" s="19">
        <f t="shared" si="94"/>
        <v>0</v>
      </c>
      <c r="J1499" s="20">
        <f t="shared" si="95"/>
        <v>45809</v>
      </c>
    </row>
    <row r="1500" spans="1:10">
      <c r="A1500" t="s">
        <v>2793</v>
      </c>
      <c r="B1500" t="s">
        <v>445</v>
      </c>
      <c r="C1500" s="1">
        <v>45578</v>
      </c>
      <c r="D1500" s="7">
        <v>45608</v>
      </c>
      <c r="E1500">
        <v>53542.58</v>
      </c>
      <c r="F1500">
        <v>53542.58</v>
      </c>
      <c r="G1500" s="19">
        <f t="shared" si="92"/>
        <v>450</v>
      </c>
      <c r="H1500" s="19" t="str">
        <f t="shared" si="93"/>
        <v>90+</v>
      </c>
      <c r="I1500" s="19">
        <f t="shared" si="94"/>
        <v>0</v>
      </c>
      <c r="J1500" s="20">
        <f t="shared" si="95"/>
        <v>45566</v>
      </c>
    </row>
    <row r="1501" spans="1:10">
      <c r="A1501" t="s">
        <v>1654</v>
      </c>
      <c r="B1501" t="s">
        <v>792</v>
      </c>
      <c r="C1501" s="1">
        <v>45500</v>
      </c>
      <c r="D1501" s="7">
        <v>45530</v>
      </c>
      <c r="E1501">
        <v>137906.43</v>
      </c>
      <c r="F1501">
        <v>82997.58</v>
      </c>
      <c r="G1501" s="19">
        <f t="shared" si="92"/>
        <v>528</v>
      </c>
      <c r="H1501" s="19" t="str">
        <f t="shared" si="93"/>
        <v>90+</v>
      </c>
      <c r="I1501" s="19">
        <f t="shared" si="94"/>
        <v>54908.849999999991</v>
      </c>
      <c r="J1501" s="20">
        <f t="shared" si="95"/>
        <v>45474</v>
      </c>
    </row>
    <row r="1502" spans="1:10">
      <c r="A1502" t="s">
        <v>1346</v>
      </c>
      <c r="B1502" t="s">
        <v>792</v>
      </c>
      <c r="C1502" s="1">
        <v>45599</v>
      </c>
      <c r="D1502" s="7">
        <v>45629</v>
      </c>
      <c r="E1502">
        <v>45367.44</v>
      </c>
      <c r="F1502">
        <v>45367.44</v>
      </c>
      <c r="G1502" s="19">
        <f t="shared" si="92"/>
        <v>429</v>
      </c>
      <c r="H1502" s="19" t="str">
        <f t="shared" si="93"/>
        <v>90+</v>
      </c>
      <c r="I1502" s="19">
        <f t="shared" si="94"/>
        <v>0</v>
      </c>
      <c r="J1502" s="20">
        <f t="shared" si="95"/>
        <v>45597</v>
      </c>
    </row>
    <row r="1503" spans="1:10">
      <c r="A1503" t="s">
        <v>1508</v>
      </c>
      <c r="B1503" t="s">
        <v>792</v>
      </c>
      <c r="C1503" s="1">
        <v>45873</v>
      </c>
      <c r="D1503" s="7">
        <v>45903</v>
      </c>
      <c r="E1503">
        <v>19826.57</v>
      </c>
      <c r="F1503">
        <v>19826.57</v>
      </c>
      <c r="G1503" s="19">
        <f t="shared" si="92"/>
        <v>155</v>
      </c>
      <c r="H1503" s="19" t="str">
        <f t="shared" si="93"/>
        <v>90+</v>
      </c>
      <c r="I1503" s="19">
        <f t="shared" si="94"/>
        <v>0</v>
      </c>
      <c r="J1503" s="20">
        <f t="shared" si="95"/>
        <v>45870</v>
      </c>
    </row>
    <row r="1504" spans="1:10">
      <c r="A1504" t="s">
        <v>1701</v>
      </c>
      <c r="B1504" t="s">
        <v>792</v>
      </c>
      <c r="C1504" s="1">
        <v>45581</v>
      </c>
      <c r="D1504" s="7">
        <v>45611</v>
      </c>
      <c r="E1504">
        <v>181708.92</v>
      </c>
      <c r="F1504">
        <v>181708.92</v>
      </c>
      <c r="G1504" s="19">
        <f t="shared" si="92"/>
        <v>447</v>
      </c>
      <c r="H1504" s="19" t="str">
        <f t="shared" si="93"/>
        <v>90+</v>
      </c>
      <c r="I1504" s="19">
        <f t="shared" si="94"/>
        <v>0</v>
      </c>
      <c r="J1504" s="20">
        <f t="shared" si="95"/>
        <v>45566</v>
      </c>
    </row>
    <row r="1505" spans="1:10">
      <c r="A1505" t="s">
        <v>2179</v>
      </c>
      <c r="B1505" t="s">
        <v>792</v>
      </c>
      <c r="C1505" s="1">
        <v>45845</v>
      </c>
      <c r="D1505" s="7">
        <v>45875</v>
      </c>
      <c r="E1505">
        <v>120249.15</v>
      </c>
      <c r="F1505">
        <v>120249.15</v>
      </c>
      <c r="G1505" s="19">
        <f t="shared" si="92"/>
        <v>183</v>
      </c>
      <c r="H1505" s="19" t="str">
        <f t="shared" si="93"/>
        <v>90+</v>
      </c>
      <c r="I1505" s="19">
        <f t="shared" si="94"/>
        <v>0</v>
      </c>
      <c r="J1505" s="20">
        <f t="shared" si="95"/>
        <v>45839</v>
      </c>
    </row>
    <row r="1506" spans="1:10">
      <c r="A1506" t="s">
        <v>2465</v>
      </c>
      <c r="B1506" t="s">
        <v>792</v>
      </c>
      <c r="C1506" s="1">
        <v>45851</v>
      </c>
      <c r="D1506" s="7">
        <v>45881</v>
      </c>
      <c r="E1506">
        <v>126843.51</v>
      </c>
      <c r="F1506">
        <v>126843.51</v>
      </c>
      <c r="G1506" s="19">
        <f t="shared" si="92"/>
        <v>177</v>
      </c>
      <c r="H1506" s="19" t="str">
        <f t="shared" si="93"/>
        <v>90+</v>
      </c>
      <c r="I1506" s="19">
        <f t="shared" si="94"/>
        <v>0</v>
      </c>
      <c r="J1506" s="20">
        <f t="shared" si="95"/>
        <v>45839</v>
      </c>
    </row>
    <row r="1507" spans="1:10">
      <c r="A1507" t="s">
        <v>1876</v>
      </c>
      <c r="B1507" t="s">
        <v>98</v>
      </c>
      <c r="C1507" s="1">
        <v>45872</v>
      </c>
      <c r="D1507" s="7">
        <v>45902</v>
      </c>
      <c r="E1507">
        <v>111467.88</v>
      </c>
      <c r="F1507">
        <v>39065.64</v>
      </c>
      <c r="G1507" s="19">
        <f t="shared" si="92"/>
        <v>156</v>
      </c>
      <c r="H1507" s="19" t="str">
        <f t="shared" si="93"/>
        <v>90+</v>
      </c>
      <c r="I1507" s="19">
        <f t="shared" si="94"/>
        <v>72402.240000000005</v>
      </c>
      <c r="J1507" s="20">
        <f t="shared" si="95"/>
        <v>45870</v>
      </c>
    </row>
    <row r="1508" spans="1:10">
      <c r="A1508" t="s">
        <v>337</v>
      </c>
      <c r="B1508" t="s">
        <v>98</v>
      </c>
      <c r="C1508" s="1">
        <v>45526</v>
      </c>
      <c r="D1508" s="7">
        <v>45556</v>
      </c>
      <c r="E1508">
        <v>124471.64</v>
      </c>
      <c r="F1508">
        <v>75035.38</v>
      </c>
      <c r="G1508" s="19">
        <f t="shared" si="92"/>
        <v>502</v>
      </c>
      <c r="H1508" s="19" t="str">
        <f t="shared" si="93"/>
        <v>90+</v>
      </c>
      <c r="I1508" s="19">
        <f t="shared" si="94"/>
        <v>49436.259999999995</v>
      </c>
      <c r="J1508" s="20">
        <f t="shared" si="95"/>
        <v>45505</v>
      </c>
    </row>
    <row r="1509" spans="1:10">
      <c r="A1509" t="s">
        <v>424</v>
      </c>
      <c r="B1509" t="s">
        <v>98</v>
      </c>
      <c r="C1509" s="1">
        <v>45888</v>
      </c>
      <c r="D1509" s="7">
        <v>45918</v>
      </c>
      <c r="E1509">
        <v>80278.559999999998</v>
      </c>
      <c r="F1509">
        <v>80278.559999999998</v>
      </c>
      <c r="G1509" s="19">
        <f t="shared" si="92"/>
        <v>140</v>
      </c>
      <c r="H1509" s="19" t="str">
        <f t="shared" si="93"/>
        <v>90+</v>
      </c>
      <c r="I1509" s="19">
        <f t="shared" si="94"/>
        <v>0</v>
      </c>
      <c r="J1509" s="20">
        <f t="shared" si="95"/>
        <v>45870</v>
      </c>
    </row>
    <row r="1510" spans="1:10">
      <c r="A1510" t="s">
        <v>489</v>
      </c>
      <c r="B1510" t="s">
        <v>98</v>
      </c>
      <c r="C1510" s="1">
        <v>45531</v>
      </c>
      <c r="D1510" s="7">
        <v>45561</v>
      </c>
      <c r="E1510">
        <v>32899.14</v>
      </c>
      <c r="F1510">
        <v>32899.14</v>
      </c>
      <c r="G1510" s="19">
        <f t="shared" si="92"/>
        <v>497</v>
      </c>
      <c r="H1510" s="19" t="str">
        <f t="shared" si="93"/>
        <v>90+</v>
      </c>
      <c r="I1510" s="19">
        <f t="shared" si="94"/>
        <v>0</v>
      </c>
      <c r="J1510" s="20">
        <f t="shared" si="95"/>
        <v>45505</v>
      </c>
    </row>
    <row r="1511" spans="1:10">
      <c r="A1511" t="s">
        <v>1196</v>
      </c>
      <c r="B1511" t="s">
        <v>98</v>
      </c>
      <c r="C1511" s="1">
        <v>45675</v>
      </c>
      <c r="D1511" s="7">
        <v>45705</v>
      </c>
      <c r="E1511">
        <v>132761.21</v>
      </c>
      <c r="F1511">
        <v>132761.21</v>
      </c>
      <c r="G1511" s="19">
        <f t="shared" si="92"/>
        <v>353</v>
      </c>
      <c r="H1511" s="19" t="str">
        <f t="shared" si="93"/>
        <v>90+</v>
      </c>
      <c r="I1511" s="19">
        <f t="shared" si="94"/>
        <v>0</v>
      </c>
      <c r="J1511" s="20">
        <f t="shared" si="95"/>
        <v>45658</v>
      </c>
    </row>
    <row r="1512" spans="1:10">
      <c r="A1512" t="s">
        <v>1846</v>
      </c>
      <c r="B1512" t="s">
        <v>98</v>
      </c>
      <c r="C1512" s="1">
        <v>45807</v>
      </c>
      <c r="D1512" s="7">
        <v>45837</v>
      </c>
      <c r="E1512">
        <v>133586.04999999999</v>
      </c>
      <c r="F1512">
        <v>133586.04999999999</v>
      </c>
      <c r="G1512" s="19">
        <f t="shared" si="92"/>
        <v>221</v>
      </c>
      <c r="H1512" s="19" t="str">
        <f t="shared" si="93"/>
        <v>90+</v>
      </c>
      <c r="I1512" s="19">
        <f t="shared" si="94"/>
        <v>0</v>
      </c>
      <c r="J1512" s="20">
        <f t="shared" si="95"/>
        <v>45778</v>
      </c>
    </row>
    <row r="1513" spans="1:10">
      <c r="A1513" t="s">
        <v>2368</v>
      </c>
      <c r="B1513" t="s">
        <v>98</v>
      </c>
      <c r="C1513" s="1">
        <v>45827</v>
      </c>
      <c r="D1513" s="7">
        <v>45857</v>
      </c>
      <c r="E1513">
        <v>192795.72</v>
      </c>
      <c r="F1513">
        <v>192795.72</v>
      </c>
      <c r="G1513" s="19">
        <f t="shared" si="92"/>
        <v>201</v>
      </c>
      <c r="H1513" s="19" t="str">
        <f t="shared" si="93"/>
        <v>90+</v>
      </c>
      <c r="I1513" s="19">
        <f t="shared" si="94"/>
        <v>0</v>
      </c>
      <c r="J1513" s="20">
        <f t="shared" si="95"/>
        <v>45809</v>
      </c>
    </row>
    <row r="1514" spans="1:10">
      <c r="A1514" t="s">
        <v>2456</v>
      </c>
      <c r="B1514" t="s">
        <v>98</v>
      </c>
      <c r="C1514" s="1">
        <v>45320</v>
      </c>
      <c r="D1514" s="7">
        <v>45350</v>
      </c>
      <c r="E1514">
        <v>10090.549999999999</v>
      </c>
      <c r="F1514">
        <v>10090.549999999999</v>
      </c>
      <c r="G1514" s="19">
        <f t="shared" si="92"/>
        <v>708</v>
      </c>
      <c r="H1514" s="19" t="str">
        <f t="shared" si="93"/>
        <v>90+</v>
      </c>
      <c r="I1514" s="19">
        <f t="shared" si="94"/>
        <v>0</v>
      </c>
      <c r="J1514" s="20">
        <f t="shared" si="95"/>
        <v>45292</v>
      </c>
    </row>
    <row r="1515" spans="1:10">
      <c r="A1515" t="s">
        <v>650</v>
      </c>
      <c r="B1515" t="s">
        <v>293</v>
      </c>
      <c r="C1515" s="1">
        <v>45674</v>
      </c>
      <c r="D1515" s="7">
        <v>45704</v>
      </c>
      <c r="E1515">
        <v>150176.28</v>
      </c>
      <c r="F1515">
        <v>150176.28</v>
      </c>
      <c r="G1515" s="19">
        <f t="shared" si="92"/>
        <v>354</v>
      </c>
      <c r="H1515" s="19" t="str">
        <f t="shared" si="93"/>
        <v>90+</v>
      </c>
      <c r="I1515" s="19">
        <f t="shared" si="94"/>
        <v>0</v>
      </c>
      <c r="J1515" s="20">
        <f t="shared" si="95"/>
        <v>45658</v>
      </c>
    </row>
    <row r="1516" spans="1:10">
      <c r="A1516" t="s">
        <v>817</v>
      </c>
      <c r="B1516" t="s">
        <v>293</v>
      </c>
      <c r="C1516" s="1">
        <v>45511</v>
      </c>
      <c r="D1516" s="7">
        <v>45541</v>
      </c>
      <c r="E1516">
        <v>92566.43</v>
      </c>
      <c r="F1516">
        <v>92566.43</v>
      </c>
      <c r="G1516" s="19">
        <f t="shared" si="92"/>
        <v>517</v>
      </c>
      <c r="H1516" s="19" t="str">
        <f t="shared" si="93"/>
        <v>90+</v>
      </c>
      <c r="I1516" s="19">
        <f t="shared" si="94"/>
        <v>0</v>
      </c>
      <c r="J1516" s="20">
        <f t="shared" si="95"/>
        <v>45505</v>
      </c>
    </row>
    <row r="1517" spans="1:10">
      <c r="A1517" t="s">
        <v>1347</v>
      </c>
      <c r="B1517" t="s">
        <v>293</v>
      </c>
      <c r="C1517" s="1">
        <v>45987</v>
      </c>
      <c r="D1517" s="7">
        <v>46017</v>
      </c>
      <c r="E1517">
        <v>38745.58</v>
      </c>
      <c r="F1517">
        <v>38745.58</v>
      </c>
      <c r="G1517" s="19">
        <f t="shared" si="92"/>
        <v>41</v>
      </c>
      <c r="H1517" s="19" t="str">
        <f t="shared" si="93"/>
        <v>31-60</v>
      </c>
      <c r="I1517" s="19">
        <f t="shared" si="94"/>
        <v>0</v>
      </c>
      <c r="J1517" s="20">
        <f t="shared" si="95"/>
        <v>45962</v>
      </c>
    </row>
    <row r="1518" spans="1:10">
      <c r="A1518" t="s">
        <v>1635</v>
      </c>
      <c r="B1518" t="s">
        <v>293</v>
      </c>
      <c r="C1518" s="1">
        <v>45600</v>
      </c>
      <c r="D1518" s="7">
        <v>45630</v>
      </c>
      <c r="E1518">
        <v>158121.85</v>
      </c>
      <c r="F1518">
        <v>158121.85</v>
      </c>
      <c r="G1518" s="19">
        <f t="shared" si="92"/>
        <v>428</v>
      </c>
      <c r="H1518" s="19" t="str">
        <f t="shared" si="93"/>
        <v>90+</v>
      </c>
      <c r="I1518" s="19">
        <f t="shared" si="94"/>
        <v>0</v>
      </c>
      <c r="J1518" s="20">
        <f t="shared" si="95"/>
        <v>45597</v>
      </c>
    </row>
    <row r="1519" spans="1:10">
      <c r="A1519" t="s">
        <v>2850</v>
      </c>
      <c r="B1519" t="s">
        <v>293</v>
      </c>
      <c r="C1519" s="1">
        <v>45897</v>
      </c>
      <c r="D1519" s="7">
        <v>45927</v>
      </c>
      <c r="E1519">
        <v>191936.75</v>
      </c>
      <c r="F1519">
        <v>191936.75</v>
      </c>
      <c r="G1519" s="19">
        <f t="shared" si="92"/>
        <v>131</v>
      </c>
      <c r="H1519" s="19" t="str">
        <f t="shared" si="93"/>
        <v>90+</v>
      </c>
      <c r="I1519" s="19">
        <f t="shared" si="94"/>
        <v>0</v>
      </c>
      <c r="J1519" s="20">
        <f t="shared" si="95"/>
        <v>45870</v>
      </c>
    </row>
    <row r="1520" spans="1:10">
      <c r="A1520" t="s">
        <v>1969</v>
      </c>
      <c r="B1520" t="s">
        <v>773</v>
      </c>
      <c r="C1520" s="1">
        <v>45950</v>
      </c>
      <c r="D1520" s="7">
        <v>45980</v>
      </c>
      <c r="E1520">
        <v>70195.38</v>
      </c>
      <c r="F1520">
        <v>29004.31</v>
      </c>
      <c r="G1520" s="19">
        <f t="shared" si="92"/>
        <v>78</v>
      </c>
      <c r="H1520" s="19" t="str">
        <f t="shared" si="93"/>
        <v>61-90</v>
      </c>
      <c r="I1520" s="19">
        <f t="shared" si="94"/>
        <v>41191.070000000007</v>
      </c>
      <c r="J1520" s="20">
        <f t="shared" si="95"/>
        <v>45931</v>
      </c>
    </row>
    <row r="1521" spans="1:10">
      <c r="A1521" t="s">
        <v>280</v>
      </c>
      <c r="B1521" t="s">
        <v>773</v>
      </c>
      <c r="C1521" s="1">
        <v>45550</v>
      </c>
      <c r="D1521" s="7">
        <v>45580</v>
      </c>
      <c r="E1521">
        <v>37963.71</v>
      </c>
      <c r="F1521">
        <v>37963.71</v>
      </c>
      <c r="G1521" s="19">
        <f t="shared" si="92"/>
        <v>478</v>
      </c>
      <c r="H1521" s="19" t="str">
        <f t="shared" si="93"/>
        <v>90+</v>
      </c>
      <c r="I1521" s="19">
        <f t="shared" si="94"/>
        <v>0</v>
      </c>
      <c r="J1521" s="20">
        <f t="shared" si="95"/>
        <v>45536</v>
      </c>
    </row>
    <row r="1522" spans="1:10">
      <c r="A1522" t="s">
        <v>704</v>
      </c>
      <c r="B1522" t="s">
        <v>773</v>
      </c>
      <c r="C1522" s="1">
        <v>45527</v>
      </c>
      <c r="D1522" s="7">
        <v>45557</v>
      </c>
      <c r="E1522">
        <v>18444.21</v>
      </c>
      <c r="F1522">
        <v>18444.21</v>
      </c>
      <c r="G1522" s="19">
        <f t="shared" si="92"/>
        <v>501</v>
      </c>
      <c r="H1522" s="19" t="str">
        <f t="shared" si="93"/>
        <v>90+</v>
      </c>
      <c r="I1522" s="19">
        <f t="shared" si="94"/>
        <v>0</v>
      </c>
      <c r="J1522" s="20">
        <f t="shared" si="95"/>
        <v>45505</v>
      </c>
    </row>
    <row r="1523" spans="1:10">
      <c r="A1523" t="s">
        <v>738</v>
      </c>
      <c r="B1523" t="s">
        <v>773</v>
      </c>
      <c r="C1523" s="1">
        <v>45980</v>
      </c>
      <c r="D1523" s="7">
        <v>46010</v>
      </c>
      <c r="E1523">
        <v>174900.68</v>
      </c>
      <c r="F1523">
        <v>174900.68</v>
      </c>
      <c r="G1523" s="19">
        <f t="shared" si="92"/>
        <v>48</v>
      </c>
      <c r="H1523" s="19" t="str">
        <f t="shared" si="93"/>
        <v>31-60</v>
      </c>
      <c r="I1523" s="19">
        <f t="shared" si="94"/>
        <v>0</v>
      </c>
      <c r="J1523" s="20">
        <f t="shared" si="95"/>
        <v>45962</v>
      </c>
    </row>
    <row r="1524" spans="1:10">
      <c r="A1524" t="s">
        <v>1100</v>
      </c>
      <c r="B1524" t="s">
        <v>773</v>
      </c>
      <c r="C1524" s="1">
        <v>45441</v>
      </c>
      <c r="D1524" s="7">
        <v>45471</v>
      </c>
      <c r="E1524">
        <v>145391.19</v>
      </c>
      <c r="F1524">
        <v>145391.19</v>
      </c>
      <c r="G1524" s="19">
        <f t="shared" si="92"/>
        <v>587</v>
      </c>
      <c r="H1524" s="19" t="str">
        <f t="shared" si="93"/>
        <v>90+</v>
      </c>
      <c r="I1524" s="19">
        <f t="shared" si="94"/>
        <v>0</v>
      </c>
      <c r="J1524" s="20">
        <f t="shared" si="95"/>
        <v>45413</v>
      </c>
    </row>
    <row r="1525" spans="1:10">
      <c r="A1525" t="s">
        <v>1711</v>
      </c>
      <c r="B1525" t="s">
        <v>773</v>
      </c>
      <c r="C1525" s="1">
        <v>45689</v>
      </c>
      <c r="D1525" s="7">
        <v>45719</v>
      </c>
      <c r="E1525">
        <v>142347.81</v>
      </c>
      <c r="F1525">
        <v>142347.81</v>
      </c>
      <c r="G1525" s="19">
        <f t="shared" si="92"/>
        <v>339</v>
      </c>
      <c r="H1525" s="19" t="str">
        <f t="shared" si="93"/>
        <v>90+</v>
      </c>
      <c r="I1525" s="19">
        <f t="shared" si="94"/>
        <v>0</v>
      </c>
      <c r="J1525" s="20">
        <f t="shared" si="95"/>
        <v>45689</v>
      </c>
    </row>
    <row r="1526" spans="1:10">
      <c r="A1526" t="s">
        <v>2662</v>
      </c>
      <c r="B1526" t="s">
        <v>773</v>
      </c>
      <c r="C1526" s="1">
        <v>45344</v>
      </c>
      <c r="D1526" s="7">
        <v>45374</v>
      </c>
      <c r="E1526">
        <v>131568.04999999999</v>
      </c>
      <c r="F1526">
        <v>131568.04999999999</v>
      </c>
      <c r="G1526" s="19">
        <f t="shared" si="92"/>
        <v>684</v>
      </c>
      <c r="H1526" s="19" t="str">
        <f t="shared" si="93"/>
        <v>90+</v>
      </c>
      <c r="I1526" s="19">
        <f t="shared" si="94"/>
        <v>0</v>
      </c>
      <c r="J1526" s="20">
        <f t="shared" si="95"/>
        <v>45323</v>
      </c>
    </row>
    <row r="1527" spans="1:10">
      <c r="A1527" t="s">
        <v>2779</v>
      </c>
      <c r="B1527" t="s">
        <v>773</v>
      </c>
      <c r="C1527" s="1">
        <v>45359</v>
      </c>
      <c r="D1527" s="7">
        <v>45389</v>
      </c>
      <c r="E1527">
        <v>59911.39</v>
      </c>
      <c r="F1527">
        <v>59911.39</v>
      </c>
      <c r="G1527" s="19">
        <f t="shared" si="92"/>
        <v>669</v>
      </c>
      <c r="H1527" s="19" t="str">
        <f t="shared" si="93"/>
        <v>90+</v>
      </c>
      <c r="I1527" s="19">
        <f t="shared" si="94"/>
        <v>0</v>
      </c>
      <c r="J1527" s="20">
        <f t="shared" si="95"/>
        <v>45352</v>
      </c>
    </row>
    <row r="1528" spans="1:10">
      <c r="A1528" t="s">
        <v>2901</v>
      </c>
      <c r="B1528" t="s">
        <v>773</v>
      </c>
      <c r="C1528" s="1">
        <v>45973</v>
      </c>
      <c r="D1528" s="7">
        <v>46003</v>
      </c>
      <c r="E1528">
        <v>152745.26</v>
      </c>
      <c r="F1528">
        <v>152745.26</v>
      </c>
      <c r="G1528" s="19">
        <f t="shared" si="92"/>
        <v>55</v>
      </c>
      <c r="H1528" s="19" t="str">
        <f t="shared" si="93"/>
        <v>31-60</v>
      </c>
      <c r="I1528" s="19">
        <f t="shared" si="94"/>
        <v>0</v>
      </c>
      <c r="J1528" s="20">
        <f t="shared" si="95"/>
        <v>45962</v>
      </c>
    </row>
    <row r="1529" spans="1:10">
      <c r="A1529" t="s">
        <v>2989</v>
      </c>
      <c r="B1529" t="s">
        <v>773</v>
      </c>
      <c r="C1529" s="1">
        <v>45547</v>
      </c>
      <c r="D1529" s="7">
        <v>45577</v>
      </c>
      <c r="E1529">
        <v>118489.12</v>
      </c>
      <c r="F1529">
        <v>118489.12</v>
      </c>
      <c r="G1529" s="19">
        <f t="shared" si="92"/>
        <v>481</v>
      </c>
      <c r="H1529" s="19" t="str">
        <f t="shared" si="93"/>
        <v>90+</v>
      </c>
      <c r="I1529" s="19">
        <f t="shared" si="94"/>
        <v>0</v>
      </c>
      <c r="J1529" s="20">
        <f t="shared" si="95"/>
        <v>45536</v>
      </c>
    </row>
    <row r="1530" spans="1:10">
      <c r="A1530" t="s">
        <v>2991</v>
      </c>
      <c r="B1530" t="s">
        <v>773</v>
      </c>
      <c r="C1530" s="1">
        <v>45835</v>
      </c>
      <c r="D1530" s="7">
        <v>45865</v>
      </c>
      <c r="E1530">
        <v>185177.16</v>
      </c>
      <c r="F1530">
        <v>185177.16</v>
      </c>
      <c r="G1530" s="19">
        <f t="shared" si="92"/>
        <v>193</v>
      </c>
      <c r="H1530" s="19" t="str">
        <f t="shared" si="93"/>
        <v>90+</v>
      </c>
      <c r="I1530" s="19">
        <f t="shared" si="94"/>
        <v>0</v>
      </c>
      <c r="J1530" s="20">
        <f t="shared" si="95"/>
        <v>45809</v>
      </c>
    </row>
    <row r="1531" spans="1:10">
      <c r="A1531" t="s">
        <v>3282</v>
      </c>
      <c r="B1531" t="s">
        <v>773</v>
      </c>
      <c r="C1531" s="1">
        <v>45909</v>
      </c>
      <c r="D1531" s="7">
        <v>45939</v>
      </c>
      <c r="E1531">
        <v>112970.65</v>
      </c>
      <c r="F1531">
        <v>112970.65</v>
      </c>
      <c r="G1531" s="19">
        <f t="shared" si="92"/>
        <v>119</v>
      </c>
      <c r="H1531" s="19" t="str">
        <f t="shared" si="93"/>
        <v>90+</v>
      </c>
      <c r="I1531" s="19">
        <f t="shared" si="94"/>
        <v>0</v>
      </c>
      <c r="J1531" s="20">
        <f t="shared" si="95"/>
        <v>45901</v>
      </c>
    </row>
    <row r="1532" spans="1:10">
      <c r="A1532" t="s">
        <v>2741</v>
      </c>
      <c r="B1532" t="s">
        <v>380</v>
      </c>
      <c r="C1532" s="1">
        <v>45508</v>
      </c>
      <c r="D1532" s="7">
        <v>45538</v>
      </c>
      <c r="E1532">
        <v>181237.79</v>
      </c>
      <c r="F1532">
        <v>95229.79</v>
      </c>
      <c r="G1532" s="19">
        <f t="shared" si="92"/>
        <v>520</v>
      </c>
      <c r="H1532" s="19" t="str">
        <f t="shared" si="93"/>
        <v>90+</v>
      </c>
      <c r="I1532" s="19">
        <f t="shared" si="94"/>
        <v>86008.000000000015</v>
      </c>
      <c r="J1532" s="20">
        <f t="shared" si="95"/>
        <v>45505</v>
      </c>
    </row>
    <row r="1533" spans="1:10">
      <c r="A1533" t="s">
        <v>1451</v>
      </c>
      <c r="B1533" t="s">
        <v>380</v>
      </c>
      <c r="C1533" s="1">
        <v>45568</v>
      </c>
      <c r="D1533" s="7">
        <v>45598</v>
      </c>
      <c r="E1533">
        <v>111667.84</v>
      </c>
      <c r="F1533">
        <v>39067.69</v>
      </c>
      <c r="G1533" s="19">
        <f t="shared" si="92"/>
        <v>460</v>
      </c>
      <c r="H1533" s="19" t="str">
        <f t="shared" si="93"/>
        <v>90+</v>
      </c>
      <c r="I1533" s="19">
        <f t="shared" si="94"/>
        <v>72600.149999999994</v>
      </c>
      <c r="J1533" s="20">
        <f t="shared" si="95"/>
        <v>45566</v>
      </c>
    </row>
    <row r="1534" spans="1:10">
      <c r="A1534" t="s">
        <v>1355</v>
      </c>
      <c r="B1534" t="s">
        <v>380</v>
      </c>
      <c r="C1534" s="1">
        <v>45414</v>
      </c>
      <c r="D1534" s="7">
        <v>45444</v>
      </c>
      <c r="E1534">
        <v>88391.82</v>
      </c>
      <c r="F1534">
        <v>41851.89</v>
      </c>
      <c r="G1534" s="19">
        <f t="shared" si="92"/>
        <v>614</v>
      </c>
      <c r="H1534" s="19" t="str">
        <f t="shared" si="93"/>
        <v>90+</v>
      </c>
      <c r="I1534" s="19">
        <f t="shared" si="94"/>
        <v>46539.930000000008</v>
      </c>
      <c r="J1534" s="20">
        <f t="shared" si="95"/>
        <v>45413</v>
      </c>
    </row>
    <row r="1535" spans="1:10">
      <c r="A1535" t="s">
        <v>883</v>
      </c>
      <c r="B1535" t="s">
        <v>380</v>
      </c>
      <c r="C1535" s="1">
        <v>45732</v>
      </c>
      <c r="D1535" s="7">
        <v>45762</v>
      </c>
      <c r="E1535">
        <v>148134.6</v>
      </c>
      <c r="F1535">
        <v>148134.6</v>
      </c>
      <c r="G1535" s="19">
        <f t="shared" si="92"/>
        <v>296</v>
      </c>
      <c r="H1535" s="19" t="str">
        <f t="shared" si="93"/>
        <v>90+</v>
      </c>
      <c r="I1535" s="19">
        <f t="shared" si="94"/>
        <v>0</v>
      </c>
      <c r="J1535" s="20">
        <f t="shared" si="95"/>
        <v>45717</v>
      </c>
    </row>
    <row r="1536" spans="1:10">
      <c r="A1536" t="s">
        <v>884</v>
      </c>
      <c r="B1536" t="s">
        <v>380</v>
      </c>
      <c r="C1536" s="1">
        <v>45543</v>
      </c>
      <c r="D1536" s="7">
        <v>45573</v>
      </c>
      <c r="E1536">
        <v>68387.17</v>
      </c>
      <c r="F1536">
        <v>68387.17</v>
      </c>
      <c r="G1536" s="19">
        <f t="shared" si="92"/>
        <v>485</v>
      </c>
      <c r="H1536" s="19" t="str">
        <f t="shared" si="93"/>
        <v>90+</v>
      </c>
      <c r="I1536" s="19">
        <f t="shared" si="94"/>
        <v>0</v>
      </c>
      <c r="J1536" s="20">
        <f t="shared" si="95"/>
        <v>45536</v>
      </c>
    </row>
    <row r="1537" spans="1:10">
      <c r="A1537" t="s">
        <v>1068</v>
      </c>
      <c r="B1537" t="s">
        <v>380</v>
      </c>
      <c r="C1537" s="1">
        <v>45788</v>
      </c>
      <c r="D1537" s="7">
        <v>45818</v>
      </c>
      <c r="E1537">
        <v>24859.8</v>
      </c>
      <c r="F1537">
        <v>24859.8</v>
      </c>
      <c r="G1537" s="19">
        <f t="shared" si="92"/>
        <v>240</v>
      </c>
      <c r="H1537" s="19" t="str">
        <f t="shared" si="93"/>
        <v>90+</v>
      </c>
      <c r="I1537" s="19">
        <f t="shared" si="94"/>
        <v>0</v>
      </c>
      <c r="J1537" s="20">
        <f t="shared" si="95"/>
        <v>45778</v>
      </c>
    </row>
    <row r="1538" spans="1:10">
      <c r="A1538" t="s">
        <v>1105</v>
      </c>
      <c r="B1538" t="s">
        <v>380</v>
      </c>
      <c r="C1538" s="1">
        <v>45739</v>
      </c>
      <c r="D1538" s="7">
        <v>45769</v>
      </c>
      <c r="E1538">
        <v>142435.89000000001</v>
      </c>
      <c r="F1538">
        <v>142435.89000000001</v>
      </c>
      <c r="G1538" s="19">
        <f t="shared" ref="G1538:G1601" si="96">DATE(2026, 2, 5)-D1538</f>
        <v>289</v>
      </c>
      <c r="H1538" s="19" t="str">
        <f t="shared" ref="H1538:H1601" si="97">_xlfn.IFS(
G1538&lt;=30,"0-30",
G1538&lt;=60,"31-60",
G1538&lt;=90,"61-90",
TRUE,"90+"
)</f>
        <v>90+</v>
      </c>
      <c r="I1538" s="19">
        <f t="shared" ref="I1538:I1601" si="98">E1538-F1538</f>
        <v>0</v>
      </c>
      <c r="J1538" s="20">
        <f t="shared" ref="J1538:J1601" si="99">DATE(YEAR(C1538),MONTH(C1538),1)</f>
        <v>45717</v>
      </c>
    </row>
    <row r="1539" spans="1:10">
      <c r="A1539" t="s">
        <v>1423</v>
      </c>
      <c r="B1539" t="s">
        <v>380</v>
      </c>
      <c r="C1539" s="1">
        <v>45650</v>
      </c>
      <c r="D1539" s="7">
        <v>45680</v>
      </c>
      <c r="E1539">
        <v>179463.5</v>
      </c>
      <c r="F1539">
        <v>179463.5</v>
      </c>
      <c r="G1539" s="19">
        <f t="shared" si="96"/>
        <v>378</v>
      </c>
      <c r="H1539" s="19" t="str">
        <f t="shared" si="97"/>
        <v>90+</v>
      </c>
      <c r="I1539" s="19">
        <f t="shared" si="98"/>
        <v>0</v>
      </c>
      <c r="J1539" s="20">
        <f t="shared" si="99"/>
        <v>45627</v>
      </c>
    </row>
    <row r="1540" spans="1:10">
      <c r="A1540" t="s">
        <v>1428</v>
      </c>
      <c r="B1540" t="s">
        <v>380</v>
      </c>
      <c r="C1540" s="1">
        <v>45871</v>
      </c>
      <c r="D1540" s="7">
        <v>45901</v>
      </c>
      <c r="E1540">
        <v>109880.06</v>
      </c>
      <c r="F1540">
        <v>109880.06</v>
      </c>
      <c r="G1540" s="19">
        <f t="shared" si="96"/>
        <v>157</v>
      </c>
      <c r="H1540" s="19" t="str">
        <f t="shared" si="97"/>
        <v>90+</v>
      </c>
      <c r="I1540" s="19">
        <f t="shared" si="98"/>
        <v>0</v>
      </c>
      <c r="J1540" s="20">
        <f t="shared" si="99"/>
        <v>45870</v>
      </c>
    </row>
    <row r="1541" spans="1:10">
      <c r="A1541" t="s">
        <v>1584</v>
      </c>
      <c r="B1541" t="s">
        <v>380</v>
      </c>
      <c r="C1541" s="1">
        <v>45381</v>
      </c>
      <c r="D1541" s="7">
        <v>45411</v>
      </c>
      <c r="E1541">
        <v>23970.39</v>
      </c>
      <c r="F1541">
        <v>23970.39</v>
      </c>
      <c r="G1541" s="19">
        <f t="shared" si="96"/>
        <v>647</v>
      </c>
      <c r="H1541" s="19" t="str">
        <f t="shared" si="97"/>
        <v>90+</v>
      </c>
      <c r="I1541" s="19">
        <f t="shared" si="98"/>
        <v>0</v>
      </c>
      <c r="J1541" s="20">
        <f t="shared" si="99"/>
        <v>45352</v>
      </c>
    </row>
    <row r="1542" spans="1:10">
      <c r="A1542" t="s">
        <v>2410</v>
      </c>
      <c r="B1542" t="s">
        <v>380</v>
      </c>
      <c r="C1542" s="1">
        <v>45911</v>
      </c>
      <c r="D1542" s="7">
        <v>45941</v>
      </c>
      <c r="E1542">
        <v>88860.19</v>
      </c>
      <c r="F1542">
        <v>88860.19</v>
      </c>
      <c r="G1542" s="19">
        <f t="shared" si="96"/>
        <v>117</v>
      </c>
      <c r="H1542" s="19" t="str">
        <f t="shared" si="97"/>
        <v>90+</v>
      </c>
      <c r="I1542" s="19">
        <f t="shared" si="98"/>
        <v>0</v>
      </c>
      <c r="J1542" s="20">
        <f t="shared" si="99"/>
        <v>45901</v>
      </c>
    </row>
    <row r="1543" spans="1:10">
      <c r="A1543" t="s">
        <v>2519</v>
      </c>
      <c r="B1543" t="s">
        <v>380</v>
      </c>
      <c r="C1543" s="1">
        <v>45320</v>
      </c>
      <c r="D1543" s="7">
        <v>45350</v>
      </c>
      <c r="E1543">
        <v>123870.04</v>
      </c>
      <c r="F1543">
        <v>123870.04</v>
      </c>
      <c r="G1543" s="19">
        <f t="shared" si="96"/>
        <v>708</v>
      </c>
      <c r="H1543" s="19" t="str">
        <f t="shared" si="97"/>
        <v>90+</v>
      </c>
      <c r="I1543" s="19">
        <f t="shared" si="98"/>
        <v>0</v>
      </c>
      <c r="J1543" s="20">
        <f t="shared" si="99"/>
        <v>45292</v>
      </c>
    </row>
    <row r="1544" spans="1:10">
      <c r="A1544" t="s">
        <v>2676</v>
      </c>
      <c r="B1544" t="s">
        <v>380</v>
      </c>
      <c r="C1544" s="1">
        <v>45705</v>
      </c>
      <c r="D1544" s="7">
        <v>45735</v>
      </c>
      <c r="E1544">
        <v>82624.77</v>
      </c>
      <c r="F1544">
        <v>82624.77</v>
      </c>
      <c r="G1544" s="19">
        <f t="shared" si="96"/>
        <v>323</v>
      </c>
      <c r="H1544" s="19" t="str">
        <f t="shared" si="97"/>
        <v>90+</v>
      </c>
      <c r="I1544" s="19">
        <f t="shared" si="98"/>
        <v>0</v>
      </c>
      <c r="J1544" s="20">
        <f t="shared" si="99"/>
        <v>45689</v>
      </c>
    </row>
    <row r="1545" spans="1:10">
      <c r="A1545" t="s">
        <v>2679</v>
      </c>
      <c r="B1545" t="s">
        <v>380</v>
      </c>
      <c r="C1545" s="1">
        <v>45952</v>
      </c>
      <c r="D1545" s="7">
        <v>45982</v>
      </c>
      <c r="E1545">
        <v>180166.59</v>
      </c>
      <c r="F1545">
        <v>180166.59</v>
      </c>
      <c r="G1545" s="19">
        <f t="shared" si="96"/>
        <v>76</v>
      </c>
      <c r="H1545" s="19" t="str">
        <f t="shared" si="97"/>
        <v>61-90</v>
      </c>
      <c r="I1545" s="19">
        <f t="shared" si="98"/>
        <v>0</v>
      </c>
      <c r="J1545" s="20">
        <f t="shared" si="99"/>
        <v>45931</v>
      </c>
    </row>
    <row r="1546" spans="1:10">
      <c r="A1546" t="s">
        <v>2498</v>
      </c>
      <c r="B1546" t="s">
        <v>662</v>
      </c>
      <c r="C1546" s="1">
        <v>45946</v>
      </c>
      <c r="D1546" s="7">
        <v>45976</v>
      </c>
      <c r="E1546">
        <v>19310.240000000002</v>
      </c>
      <c r="F1546">
        <v>13072.05</v>
      </c>
      <c r="G1546" s="19">
        <f t="shared" si="96"/>
        <v>82</v>
      </c>
      <c r="H1546" s="19" t="str">
        <f t="shared" si="97"/>
        <v>61-90</v>
      </c>
      <c r="I1546" s="19">
        <f t="shared" si="98"/>
        <v>6238.1900000000023</v>
      </c>
      <c r="J1546" s="20">
        <f t="shared" si="99"/>
        <v>45931</v>
      </c>
    </row>
    <row r="1547" spans="1:10">
      <c r="A1547" t="s">
        <v>733</v>
      </c>
      <c r="B1547" t="s">
        <v>662</v>
      </c>
      <c r="C1547" s="1">
        <v>45766</v>
      </c>
      <c r="D1547" s="7">
        <v>45796</v>
      </c>
      <c r="E1547">
        <v>103268.41</v>
      </c>
      <c r="F1547">
        <v>103268.41</v>
      </c>
      <c r="G1547" s="19">
        <f t="shared" si="96"/>
        <v>262</v>
      </c>
      <c r="H1547" s="19" t="str">
        <f t="shared" si="97"/>
        <v>90+</v>
      </c>
      <c r="I1547" s="19">
        <f t="shared" si="98"/>
        <v>0</v>
      </c>
      <c r="J1547" s="20">
        <f t="shared" si="99"/>
        <v>45748</v>
      </c>
    </row>
    <row r="1548" spans="1:10">
      <c r="A1548" t="s">
        <v>1667</v>
      </c>
      <c r="B1548" t="s">
        <v>662</v>
      </c>
      <c r="C1548" s="1">
        <v>45650</v>
      </c>
      <c r="D1548" s="7">
        <v>45680</v>
      </c>
      <c r="E1548">
        <v>141466.07</v>
      </c>
      <c r="F1548">
        <v>141466.07</v>
      </c>
      <c r="G1548" s="19">
        <f t="shared" si="96"/>
        <v>378</v>
      </c>
      <c r="H1548" s="19" t="str">
        <f t="shared" si="97"/>
        <v>90+</v>
      </c>
      <c r="I1548" s="19">
        <f t="shared" si="98"/>
        <v>0</v>
      </c>
      <c r="J1548" s="20">
        <f t="shared" si="99"/>
        <v>45627</v>
      </c>
    </row>
    <row r="1549" spans="1:10">
      <c r="A1549" t="s">
        <v>1788</v>
      </c>
      <c r="B1549" t="s">
        <v>662</v>
      </c>
      <c r="C1549" s="1">
        <v>45941</v>
      </c>
      <c r="D1549" s="7">
        <v>45971</v>
      </c>
      <c r="E1549">
        <v>130756.51</v>
      </c>
      <c r="F1549">
        <v>130756.51</v>
      </c>
      <c r="G1549" s="19">
        <f t="shared" si="96"/>
        <v>87</v>
      </c>
      <c r="H1549" s="19" t="str">
        <f t="shared" si="97"/>
        <v>61-90</v>
      </c>
      <c r="I1549" s="19">
        <f t="shared" si="98"/>
        <v>0</v>
      </c>
      <c r="J1549" s="20">
        <f t="shared" si="99"/>
        <v>45931</v>
      </c>
    </row>
    <row r="1550" spans="1:10">
      <c r="A1550" t="s">
        <v>2227</v>
      </c>
      <c r="B1550" t="s">
        <v>662</v>
      </c>
      <c r="C1550" s="1">
        <v>45941</v>
      </c>
      <c r="D1550" s="7">
        <v>45971</v>
      </c>
      <c r="E1550">
        <v>30452.06</v>
      </c>
      <c r="F1550">
        <v>30452.06</v>
      </c>
      <c r="G1550" s="19">
        <f t="shared" si="96"/>
        <v>87</v>
      </c>
      <c r="H1550" s="19" t="str">
        <f t="shared" si="97"/>
        <v>61-90</v>
      </c>
      <c r="I1550" s="19">
        <f t="shared" si="98"/>
        <v>0</v>
      </c>
      <c r="J1550" s="20">
        <f t="shared" si="99"/>
        <v>45931</v>
      </c>
    </row>
    <row r="1551" spans="1:10">
      <c r="A1551" t="s">
        <v>2634</v>
      </c>
      <c r="B1551" t="s">
        <v>662</v>
      </c>
      <c r="C1551" s="1">
        <v>45520</v>
      </c>
      <c r="D1551" s="7">
        <v>45550</v>
      </c>
      <c r="E1551">
        <v>129402.94</v>
      </c>
      <c r="F1551">
        <v>129402.94</v>
      </c>
      <c r="G1551" s="19">
        <f t="shared" si="96"/>
        <v>508</v>
      </c>
      <c r="H1551" s="19" t="str">
        <f t="shared" si="97"/>
        <v>90+</v>
      </c>
      <c r="I1551" s="19">
        <f t="shared" si="98"/>
        <v>0</v>
      </c>
      <c r="J1551" s="20">
        <f t="shared" si="99"/>
        <v>45505</v>
      </c>
    </row>
    <row r="1552" spans="1:10">
      <c r="A1552" t="s">
        <v>3263</v>
      </c>
      <c r="B1552" t="s">
        <v>662</v>
      </c>
      <c r="C1552" s="1">
        <v>45893</v>
      </c>
      <c r="D1552" s="7">
        <v>45923</v>
      </c>
      <c r="E1552">
        <v>178864.64000000001</v>
      </c>
      <c r="F1552">
        <v>178864.64000000001</v>
      </c>
      <c r="G1552" s="19">
        <f t="shared" si="96"/>
        <v>135</v>
      </c>
      <c r="H1552" s="19" t="str">
        <f t="shared" si="97"/>
        <v>90+</v>
      </c>
      <c r="I1552" s="19">
        <f t="shared" si="98"/>
        <v>0</v>
      </c>
      <c r="J1552" s="20">
        <f t="shared" si="99"/>
        <v>45870</v>
      </c>
    </row>
    <row r="1553" spans="1:10">
      <c r="A1553" t="s">
        <v>201</v>
      </c>
      <c r="B1553" t="s">
        <v>138</v>
      </c>
      <c r="C1553" s="1">
        <v>45986</v>
      </c>
      <c r="D1553" s="7">
        <v>46016</v>
      </c>
      <c r="E1553">
        <v>73164.89</v>
      </c>
      <c r="F1553">
        <v>73164.89</v>
      </c>
      <c r="G1553" s="19">
        <f t="shared" si="96"/>
        <v>42</v>
      </c>
      <c r="H1553" s="19" t="str">
        <f t="shared" si="97"/>
        <v>31-60</v>
      </c>
      <c r="I1553" s="19">
        <f t="shared" si="98"/>
        <v>0</v>
      </c>
      <c r="J1553" s="20">
        <f t="shared" si="99"/>
        <v>45962</v>
      </c>
    </row>
    <row r="1554" spans="1:10">
      <c r="A1554" t="s">
        <v>909</v>
      </c>
      <c r="B1554" t="s">
        <v>138</v>
      </c>
      <c r="C1554" s="1">
        <v>45987</v>
      </c>
      <c r="D1554" s="7">
        <v>46017</v>
      </c>
      <c r="E1554">
        <v>184493.8</v>
      </c>
      <c r="F1554">
        <v>184493.8</v>
      </c>
      <c r="G1554" s="19">
        <f t="shared" si="96"/>
        <v>41</v>
      </c>
      <c r="H1554" s="19" t="str">
        <f t="shared" si="97"/>
        <v>31-60</v>
      </c>
      <c r="I1554" s="19">
        <f t="shared" si="98"/>
        <v>0</v>
      </c>
      <c r="J1554" s="20">
        <f t="shared" si="99"/>
        <v>45962</v>
      </c>
    </row>
    <row r="1555" spans="1:10">
      <c r="A1555" t="s">
        <v>1098</v>
      </c>
      <c r="B1555" t="s">
        <v>138</v>
      </c>
      <c r="C1555" s="1">
        <v>45724</v>
      </c>
      <c r="D1555" s="7">
        <v>45754</v>
      </c>
      <c r="E1555">
        <v>84373.7</v>
      </c>
      <c r="F1555">
        <v>84373.7</v>
      </c>
      <c r="G1555" s="19">
        <f t="shared" si="96"/>
        <v>304</v>
      </c>
      <c r="H1555" s="19" t="str">
        <f t="shared" si="97"/>
        <v>90+</v>
      </c>
      <c r="I1555" s="19">
        <f t="shared" si="98"/>
        <v>0</v>
      </c>
      <c r="J1555" s="20">
        <f t="shared" si="99"/>
        <v>45717</v>
      </c>
    </row>
    <row r="1556" spans="1:10">
      <c r="A1556" t="s">
        <v>1278</v>
      </c>
      <c r="B1556" t="s">
        <v>138</v>
      </c>
      <c r="C1556" s="1">
        <v>45869</v>
      </c>
      <c r="D1556" s="7">
        <v>45899</v>
      </c>
      <c r="E1556">
        <v>83164.789999999994</v>
      </c>
      <c r="F1556">
        <v>83164.789999999994</v>
      </c>
      <c r="G1556" s="19">
        <f t="shared" si="96"/>
        <v>159</v>
      </c>
      <c r="H1556" s="19" t="str">
        <f t="shared" si="97"/>
        <v>90+</v>
      </c>
      <c r="I1556" s="19">
        <f t="shared" si="98"/>
        <v>0</v>
      </c>
      <c r="J1556" s="20">
        <f t="shared" si="99"/>
        <v>45839</v>
      </c>
    </row>
    <row r="1557" spans="1:10">
      <c r="A1557" t="s">
        <v>1779</v>
      </c>
      <c r="B1557" t="s">
        <v>138</v>
      </c>
      <c r="C1557" s="1">
        <v>45512</v>
      </c>
      <c r="D1557" s="7">
        <v>45542</v>
      </c>
      <c r="E1557">
        <v>114313.86</v>
      </c>
      <c r="F1557">
        <v>114313.86</v>
      </c>
      <c r="G1557" s="19">
        <f t="shared" si="96"/>
        <v>516</v>
      </c>
      <c r="H1557" s="19" t="str">
        <f t="shared" si="97"/>
        <v>90+</v>
      </c>
      <c r="I1557" s="19">
        <f t="shared" si="98"/>
        <v>0</v>
      </c>
      <c r="J1557" s="20">
        <f t="shared" si="99"/>
        <v>45505</v>
      </c>
    </row>
    <row r="1558" spans="1:10">
      <c r="A1558" t="s">
        <v>2181</v>
      </c>
      <c r="B1558" t="s">
        <v>138</v>
      </c>
      <c r="C1558" s="1">
        <v>45339</v>
      </c>
      <c r="D1558" s="7">
        <v>45369</v>
      </c>
      <c r="E1558">
        <v>48380.11</v>
      </c>
      <c r="F1558">
        <v>48380.11</v>
      </c>
      <c r="G1558" s="19">
        <f t="shared" si="96"/>
        <v>689</v>
      </c>
      <c r="H1558" s="19" t="str">
        <f t="shared" si="97"/>
        <v>90+</v>
      </c>
      <c r="I1558" s="19">
        <f t="shared" si="98"/>
        <v>0</v>
      </c>
      <c r="J1558" s="20">
        <f t="shared" si="99"/>
        <v>45323</v>
      </c>
    </row>
    <row r="1559" spans="1:10">
      <c r="A1559" t="s">
        <v>2374</v>
      </c>
      <c r="B1559" t="s">
        <v>138</v>
      </c>
      <c r="C1559" s="1">
        <v>45618</v>
      </c>
      <c r="D1559" s="7">
        <v>45648</v>
      </c>
      <c r="E1559">
        <v>112355.68</v>
      </c>
      <c r="F1559">
        <v>112355.68</v>
      </c>
      <c r="G1559" s="19">
        <f t="shared" si="96"/>
        <v>410</v>
      </c>
      <c r="H1559" s="19" t="str">
        <f t="shared" si="97"/>
        <v>90+</v>
      </c>
      <c r="I1559" s="19">
        <f t="shared" si="98"/>
        <v>0</v>
      </c>
      <c r="J1559" s="20">
        <f t="shared" si="99"/>
        <v>45597</v>
      </c>
    </row>
    <row r="1560" spans="1:10">
      <c r="A1560" t="s">
        <v>2730</v>
      </c>
      <c r="B1560" t="s">
        <v>138</v>
      </c>
      <c r="C1560" s="1">
        <v>45781</v>
      </c>
      <c r="D1560" s="7">
        <v>45811</v>
      </c>
      <c r="E1560">
        <v>47455.16</v>
      </c>
      <c r="F1560">
        <v>47455.16</v>
      </c>
      <c r="G1560" s="19">
        <f t="shared" si="96"/>
        <v>247</v>
      </c>
      <c r="H1560" s="19" t="str">
        <f t="shared" si="97"/>
        <v>90+</v>
      </c>
      <c r="I1560" s="19">
        <f t="shared" si="98"/>
        <v>0</v>
      </c>
      <c r="J1560" s="20">
        <f t="shared" si="99"/>
        <v>45778</v>
      </c>
    </row>
    <row r="1561" spans="1:10">
      <c r="A1561" t="s">
        <v>2594</v>
      </c>
      <c r="B1561" t="s">
        <v>57</v>
      </c>
      <c r="C1561" s="1">
        <v>45698</v>
      </c>
      <c r="D1561" s="7">
        <v>45728</v>
      </c>
      <c r="E1561">
        <v>137671.57</v>
      </c>
      <c r="F1561">
        <v>45419.82</v>
      </c>
      <c r="G1561" s="19">
        <f t="shared" si="96"/>
        <v>330</v>
      </c>
      <c r="H1561" s="19" t="str">
        <f t="shared" si="97"/>
        <v>90+</v>
      </c>
      <c r="I1561" s="19">
        <f t="shared" si="98"/>
        <v>92251.75</v>
      </c>
      <c r="J1561" s="20">
        <f t="shared" si="99"/>
        <v>45689</v>
      </c>
    </row>
    <row r="1562" spans="1:10">
      <c r="A1562" t="s">
        <v>1940</v>
      </c>
      <c r="B1562" t="s">
        <v>57</v>
      </c>
      <c r="C1562" s="1">
        <v>45978</v>
      </c>
      <c r="D1562" s="7">
        <v>46008</v>
      </c>
      <c r="E1562">
        <v>185707.1</v>
      </c>
      <c r="F1562">
        <v>93505.63</v>
      </c>
      <c r="G1562" s="19">
        <f t="shared" si="96"/>
        <v>50</v>
      </c>
      <c r="H1562" s="19" t="str">
        <f t="shared" si="97"/>
        <v>31-60</v>
      </c>
      <c r="I1562" s="19">
        <f t="shared" si="98"/>
        <v>92201.47</v>
      </c>
      <c r="J1562" s="20">
        <f t="shared" si="99"/>
        <v>45962</v>
      </c>
    </row>
    <row r="1563" spans="1:10">
      <c r="A1563" t="s">
        <v>3248</v>
      </c>
      <c r="B1563" t="s">
        <v>57</v>
      </c>
      <c r="C1563" s="1">
        <v>45579</v>
      </c>
      <c r="D1563" s="7">
        <v>45609</v>
      </c>
      <c r="E1563">
        <v>111072.72</v>
      </c>
      <c r="F1563">
        <v>39545.72</v>
      </c>
      <c r="G1563" s="19">
        <f t="shared" si="96"/>
        <v>449</v>
      </c>
      <c r="H1563" s="19" t="str">
        <f t="shared" si="97"/>
        <v>90+</v>
      </c>
      <c r="I1563" s="19">
        <f t="shared" si="98"/>
        <v>71527</v>
      </c>
      <c r="J1563" s="20">
        <f t="shared" si="99"/>
        <v>45566</v>
      </c>
    </row>
    <row r="1564" spans="1:10">
      <c r="A1564" t="s">
        <v>405</v>
      </c>
      <c r="B1564" t="s">
        <v>57</v>
      </c>
      <c r="C1564" s="1">
        <v>45389</v>
      </c>
      <c r="D1564" s="7">
        <v>45419</v>
      </c>
      <c r="E1564">
        <v>81630.69</v>
      </c>
      <c r="F1564">
        <v>63240.07</v>
      </c>
      <c r="G1564" s="19">
        <f t="shared" si="96"/>
        <v>639</v>
      </c>
      <c r="H1564" s="19" t="str">
        <f t="shared" si="97"/>
        <v>90+</v>
      </c>
      <c r="I1564" s="19">
        <f t="shared" si="98"/>
        <v>18390.620000000003</v>
      </c>
      <c r="J1564" s="20">
        <f t="shared" si="99"/>
        <v>45383</v>
      </c>
    </row>
    <row r="1565" spans="1:10">
      <c r="A1565" t="s">
        <v>2079</v>
      </c>
      <c r="B1565" t="s">
        <v>57</v>
      </c>
      <c r="C1565" s="1">
        <v>45517</v>
      </c>
      <c r="D1565" s="7">
        <v>45547</v>
      </c>
      <c r="E1565">
        <v>24478.76</v>
      </c>
      <c r="F1565">
        <v>12769.35</v>
      </c>
      <c r="G1565" s="19">
        <f t="shared" si="96"/>
        <v>511</v>
      </c>
      <c r="H1565" s="19" t="str">
        <f t="shared" si="97"/>
        <v>90+</v>
      </c>
      <c r="I1565" s="19">
        <f t="shared" si="98"/>
        <v>11709.409999999998</v>
      </c>
      <c r="J1565" s="20">
        <f t="shared" si="99"/>
        <v>45505</v>
      </c>
    </row>
    <row r="1566" spans="1:10">
      <c r="A1566" t="s">
        <v>155</v>
      </c>
      <c r="B1566" t="s">
        <v>57</v>
      </c>
      <c r="C1566" s="1">
        <v>45314</v>
      </c>
      <c r="D1566" s="7">
        <v>45344</v>
      </c>
      <c r="E1566">
        <v>39432.589999999997</v>
      </c>
      <c r="F1566">
        <v>39432.589999999997</v>
      </c>
      <c r="G1566" s="19">
        <f t="shared" si="96"/>
        <v>714</v>
      </c>
      <c r="H1566" s="19" t="str">
        <f t="shared" si="97"/>
        <v>90+</v>
      </c>
      <c r="I1566" s="19">
        <f t="shared" si="98"/>
        <v>0</v>
      </c>
      <c r="J1566" s="20">
        <f t="shared" si="99"/>
        <v>45292</v>
      </c>
    </row>
    <row r="1567" spans="1:10">
      <c r="A1567" t="s">
        <v>261</v>
      </c>
      <c r="B1567" t="s">
        <v>57</v>
      </c>
      <c r="C1567" s="1">
        <v>45421</v>
      </c>
      <c r="D1567" s="7">
        <v>45451</v>
      </c>
      <c r="E1567">
        <v>179928.2</v>
      </c>
      <c r="F1567">
        <v>179928.2</v>
      </c>
      <c r="G1567" s="19">
        <f t="shared" si="96"/>
        <v>607</v>
      </c>
      <c r="H1567" s="19" t="str">
        <f t="shared" si="97"/>
        <v>90+</v>
      </c>
      <c r="I1567" s="19">
        <f t="shared" si="98"/>
        <v>0</v>
      </c>
      <c r="J1567" s="20">
        <f t="shared" si="99"/>
        <v>45413</v>
      </c>
    </row>
    <row r="1568" spans="1:10">
      <c r="A1568" t="s">
        <v>701</v>
      </c>
      <c r="B1568" t="s">
        <v>57</v>
      </c>
      <c r="C1568" s="1">
        <v>45920</v>
      </c>
      <c r="D1568" s="7">
        <v>45950</v>
      </c>
      <c r="E1568">
        <v>94192.68</v>
      </c>
      <c r="F1568">
        <v>94192.68</v>
      </c>
      <c r="G1568" s="19">
        <f t="shared" si="96"/>
        <v>108</v>
      </c>
      <c r="H1568" s="19" t="str">
        <f t="shared" si="97"/>
        <v>90+</v>
      </c>
      <c r="I1568" s="19">
        <f t="shared" si="98"/>
        <v>0</v>
      </c>
      <c r="J1568" s="20">
        <f t="shared" si="99"/>
        <v>45901</v>
      </c>
    </row>
    <row r="1569" spans="1:10">
      <c r="A1569" t="s">
        <v>1872</v>
      </c>
      <c r="B1569" t="s">
        <v>57</v>
      </c>
      <c r="C1569" s="1">
        <v>45812</v>
      </c>
      <c r="D1569" s="7">
        <v>45842</v>
      </c>
      <c r="E1569">
        <v>84797.96</v>
      </c>
      <c r="F1569">
        <v>84797.96</v>
      </c>
      <c r="G1569" s="19">
        <f t="shared" si="96"/>
        <v>216</v>
      </c>
      <c r="H1569" s="19" t="str">
        <f t="shared" si="97"/>
        <v>90+</v>
      </c>
      <c r="I1569" s="19">
        <f t="shared" si="98"/>
        <v>0</v>
      </c>
      <c r="J1569" s="20">
        <f t="shared" si="99"/>
        <v>45809</v>
      </c>
    </row>
    <row r="1570" spans="1:10">
      <c r="A1570" t="s">
        <v>1917</v>
      </c>
      <c r="B1570" t="s">
        <v>57</v>
      </c>
      <c r="C1570" s="1">
        <v>45983</v>
      </c>
      <c r="D1570" s="7">
        <v>46013</v>
      </c>
      <c r="E1570">
        <v>187059.53</v>
      </c>
      <c r="F1570">
        <v>187059.53</v>
      </c>
      <c r="G1570" s="19">
        <f t="shared" si="96"/>
        <v>45</v>
      </c>
      <c r="H1570" s="19" t="str">
        <f t="shared" si="97"/>
        <v>31-60</v>
      </c>
      <c r="I1570" s="19">
        <f t="shared" si="98"/>
        <v>0</v>
      </c>
      <c r="J1570" s="20">
        <f t="shared" si="99"/>
        <v>45962</v>
      </c>
    </row>
    <row r="1571" spans="1:10">
      <c r="A1571" t="s">
        <v>1923</v>
      </c>
      <c r="B1571" t="s">
        <v>57</v>
      </c>
      <c r="C1571" s="1">
        <v>45391</v>
      </c>
      <c r="D1571" s="7">
        <v>45421</v>
      </c>
      <c r="E1571">
        <v>181024.91</v>
      </c>
      <c r="F1571">
        <v>181024.91</v>
      </c>
      <c r="G1571" s="19">
        <f t="shared" si="96"/>
        <v>637</v>
      </c>
      <c r="H1571" s="19" t="str">
        <f t="shared" si="97"/>
        <v>90+</v>
      </c>
      <c r="I1571" s="19">
        <f t="shared" si="98"/>
        <v>0</v>
      </c>
      <c r="J1571" s="20">
        <f t="shared" si="99"/>
        <v>45383</v>
      </c>
    </row>
    <row r="1572" spans="1:10">
      <c r="A1572" t="s">
        <v>2119</v>
      </c>
      <c r="B1572" t="s">
        <v>57</v>
      </c>
      <c r="C1572" s="1">
        <v>45706</v>
      </c>
      <c r="D1572" s="7">
        <v>45736</v>
      </c>
      <c r="E1572">
        <v>114367.87</v>
      </c>
      <c r="F1572">
        <v>114367.87</v>
      </c>
      <c r="G1572" s="19">
        <f t="shared" si="96"/>
        <v>322</v>
      </c>
      <c r="H1572" s="19" t="str">
        <f t="shared" si="97"/>
        <v>90+</v>
      </c>
      <c r="I1572" s="19">
        <f t="shared" si="98"/>
        <v>0</v>
      </c>
      <c r="J1572" s="20">
        <f t="shared" si="99"/>
        <v>45689</v>
      </c>
    </row>
    <row r="1573" spans="1:10">
      <c r="A1573" t="s">
        <v>2851</v>
      </c>
      <c r="B1573" t="s">
        <v>57</v>
      </c>
      <c r="C1573" s="1">
        <v>45528</v>
      </c>
      <c r="D1573" s="7">
        <v>45558</v>
      </c>
      <c r="E1573">
        <v>148329.35999999999</v>
      </c>
      <c r="F1573">
        <v>148329.35999999999</v>
      </c>
      <c r="G1573" s="19">
        <f t="shared" si="96"/>
        <v>500</v>
      </c>
      <c r="H1573" s="19" t="str">
        <f t="shared" si="97"/>
        <v>90+</v>
      </c>
      <c r="I1573" s="19">
        <f t="shared" si="98"/>
        <v>0</v>
      </c>
      <c r="J1573" s="20">
        <f t="shared" si="99"/>
        <v>45505</v>
      </c>
    </row>
    <row r="1574" spans="1:10">
      <c r="A1574" t="s">
        <v>3203</v>
      </c>
      <c r="B1574" t="s">
        <v>57</v>
      </c>
      <c r="C1574" s="1">
        <v>45759</v>
      </c>
      <c r="D1574" s="7">
        <v>45789</v>
      </c>
      <c r="E1574">
        <v>102652.49</v>
      </c>
      <c r="F1574">
        <v>102652.49</v>
      </c>
      <c r="G1574" s="19">
        <f t="shared" si="96"/>
        <v>269</v>
      </c>
      <c r="H1574" s="19" t="str">
        <f t="shared" si="97"/>
        <v>90+</v>
      </c>
      <c r="I1574" s="19">
        <f t="shared" si="98"/>
        <v>0</v>
      </c>
      <c r="J1574" s="20">
        <f t="shared" si="99"/>
        <v>45748</v>
      </c>
    </row>
    <row r="1575" spans="1:10">
      <c r="A1575" t="s">
        <v>2710</v>
      </c>
      <c r="B1575" t="s">
        <v>69</v>
      </c>
      <c r="C1575" s="1">
        <v>45419</v>
      </c>
      <c r="D1575" s="7">
        <v>45449</v>
      </c>
      <c r="E1575">
        <v>140670.47</v>
      </c>
      <c r="F1575">
        <v>53058.38</v>
      </c>
      <c r="G1575" s="19">
        <f t="shared" si="96"/>
        <v>609</v>
      </c>
      <c r="H1575" s="19" t="str">
        <f t="shared" si="97"/>
        <v>90+</v>
      </c>
      <c r="I1575" s="19">
        <f t="shared" si="98"/>
        <v>87612.09</v>
      </c>
      <c r="J1575" s="20">
        <f t="shared" si="99"/>
        <v>45413</v>
      </c>
    </row>
    <row r="1576" spans="1:10">
      <c r="A1576" t="s">
        <v>2917</v>
      </c>
      <c r="B1576" t="s">
        <v>69</v>
      </c>
      <c r="C1576" s="1">
        <v>45338</v>
      </c>
      <c r="D1576" s="7">
        <v>45368</v>
      </c>
      <c r="E1576">
        <v>132459.37</v>
      </c>
      <c r="F1576">
        <v>78362.100000000006</v>
      </c>
      <c r="G1576" s="19">
        <f t="shared" si="96"/>
        <v>690</v>
      </c>
      <c r="H1576" s="19" t="str">
        <f t="shared" si="97"/>
        <v>90+</v>
      </c>
      <c r="I1576" s="19">
        <f t="shared" si="98"/>
        <v>54097.26999999999</v>
      </c>
      <c r="J1576" s="20">
        <f t="shared" si="99"/>
        <v>45323</v>
      </c>
    </row>
    <row r="1577" spans="1:10">
      <c r="A1577" t="s">
        <v>2962</v>
      </c>
      <c r="B1577" t="s">
        <v>69</v>
      </c>
      <c r="C1577" s="1">
        <v>45806</v>
      </c>
      <c r="D1577" s="7">
        <v>45836</v>
      </c>
      <c r="E1577">
        <v>184198.3</v>
      </c>
      <c r="F1577">
        <v>140478.10999999999</v>
      </c>
      <c r="G1577" s="19">
        <f t="shared" si="96"/>
        <v>222</v>
      </c>
      <c r="H1577" s="19" t="str">
        <f t="shared" si="97"/>
        <v>90+</v>
      </c>
      <c r="I1577" s="19">
        <f t="shared" si="98"/>
        <v>43720.19</v>
      </c>
      <c r="J1577" s="20">
        <f t="shared" si="99"/>
        <v>45778</v>
      </c>
    </row>
    <row r="1578" spans="1:10">
      <c r="A1578" t="s">
        <v>136</v>
      </c>
      <c r="B1578" t="s">
        <v>69</v>
      </c>
      <c r="C1578" s="1">
        <v>45521</v>
      </c>
      <c r="D1578" s="7">
        <v>45551</v>
      </c>
      <c r="E1578">
        <v>140254.20000000001</v>
      </c>
      <c r="F1578">
        <v>140254.20000000001</v>
      </c>
      <c r="G1578" s="19">
        <f t="shared" si="96"/>
        <v>507</v>
      </c>
      <c r="H1578" s="19" t="str">
        <f t="shared" si="97"/>
        <v>90+</v>
      </c>
      <c r="I1578" s="19">
        <f t="shared" si="98"/>
        <v>0</v>
      </c>
      <c r="J1578" s="20">
        <f t="shared" si="99"/>
        <v>45505</v>
      </c>
    </row>
    <row r="1579" spans="1:10">
      <c r="A1579" t="s">
        <v>645</v>
      </c>
      <c r="B1579" t="s">
        <v>69</v>
      </c>
      <c r="C1579" s="1">
        <v>45810</v>
      </c>
      <c r="D1579" s="7">
        <v>45840</v>
      </c>
      <c r="E1579">
        <v>119540.85</v>
      </c>
      <c r="F1579">
        <v>119540.85</v>
      </c>
      <c r="G1579" s="19">
        <f t="shared" si="96"/>
        <v>218</v>
      </c>
      <c r="H1579" s="19" t="str">
        <f t="shared" si="97"/>
        <v>90+</v>
      </c>
      <c r="I1579" s="19">
        <f t="shared" si="98"/>
        <v>0</v>
      </c>
      <c r="J1579" s="20">
        <f t="shared" si="99"/>
        <v>45809</v>
      </c>
    </row>
    <row r="1580" spans="1:10">
      <c r="A1580" t="s">
        <v>1077</v>
      </c>
      <c r="B1580" t="s">
        <v>69</v>
      </c>
      <c r="C1580" s="1">
        <v>45511</v>
      </c>
      <c r="D1580" s="7">
        <v>45541</v>
      </c>
      <c r="E1580">
        <v>61060.52</v>
      </c>
      <c r="F1580">
        <v>61060.52</v>
      </c>
      <c r="G1580" s="19">
        <f t="shared" si="96"/>
        <v>517</v>
      </c>
      <c r="H1580" s="19" t="str">
        <f t="shared" si="97"/>
        <v>90+</v>
      </c>
      <c r="I1580" s="19">
        <f t="shared" si="98"/>
        <v>0</v>
      </c>
      <c r="J1580" s="20">
        <f t="shared" si="99"/>
        <v>45505</v>
      </c>
    </row>
    <row r="1581" spans="1:10">
      <c r="A1581" t="s">
        <v>1327</v>
      </c>
      <c r="B1581" t="s">
        <v>69</v>
      </c>
      <c r="C1581" s="1">
        <v>45911</v>
      </c>
      <c r="D1581" s="7">
        <v>45941</v>
      </c>
      <c r="E1581">
        <v>177062.8</v>
      </c>
      <c r="F1581">
        <v>177062.8</v>
      </c>
      <c r="G1581" s="19">
        <f t="shared" si="96"/>
        <v>117</v>
      </c>
      <c r="H1581" s="19" t="str">
        <f t="shared" si="97"/>
        <v>90+</v>
      </c>
      <c r="I1581" s="19">
        <f t="shared" si="98"/>
        <v>0</v>
      </c>
      <c r="J1581" s="20">
        <f t="shared" si="99"/>
        <v>45901</v>
      </c>
    </row>
    <row r="1582" spans="1:10">
      <c r="A1582" t="s">
        <v>1424</v>
      </c>
      <c r="B1582" t="s">
        <v>69</v>
      </c>
      <c r="C1582" s="1">
        <v>45709</v>
      </c>
      <c r="D1582" s="7">
        <v>45739</v>
      </c>
      <c r="E1582">
        <v>71848.160000000003</v>
      </c>
      <c r="F1582">
        <v>71848.160000000003</v>
      </c>
      <c r="G1582" s="19">
        <f t="shared" si="96"/>
        <v>319</v>
      </c>
      <c r="H1582" s="19" t="str">
        <f t="shared" si="97"/>
        <v>90+</v>
      </c>
      <c r="I1582" s="19">
        <f t="shared" si="98"/>
        <v>0</v>
      </c>
      <c r="J1582" s="20">
        <f t="shared" si="99"/>
        <v>45689</v>
      </c>
    </row>
    <row r="1583" spans="1:10">
      <c r="A1583" t="s">
        <v>1461</v>
      </c>
      <c r="B1583" t="s">
        <v>69</v>
      </c>
      <c r="C1583" s="1">
        <v>45922</v>
      </c>
      <c r="D1583" s="7">
        <v>45952</v>
      </c>
      <c r="E1583">
        <v>28600.49</v>
      </c>
      <c r="F1583">
        <v>28600.49</v>
      </c>
      <c r="G1583" s="19">
        <f t="shared" si="96"/>
        <v>106</v>
      </c>
      <c r="H1583" s="19" t="str">
        <f t="shared" si="97"/>
        <v>90+</v>
      </c>
      <c r="I1583" s="19">
        <f t="shared" si="98"/>
        <v>0</v>
      </c>
      <c r="J1583" s="20">
        <f t="shared" si="99"/>
        <v>45901</v>
      </c>
    </row>
    <row r="1584" spans="1:10">
      <c r="A1584" t="s">
        <v>1726</v>
      </c>
      <c r="B1584" t="s">
        <v>69</v>
      </c>
      <c r="C1584" s="1">
        <v>45997</v>
      </c>
      <c r="D1584" s="7">
        <v>46027</v>
      </c>
      <c r="E1584">
        <v>192658.62</v>
      </c>
      <c r="F1584">
        <v>192658.62</v>
      </c>
      <c r="G1584" s="19">
        <f t="shared" si="96"/>
        <v>31</v>
      </c>
      <c r="H1584" s="19" t="str">
        <f t="shared" si="97"/>
        <v>31-60</v>
      </c>
      <c r="I1584" s="19">
        <f t="shared" si="98"/>
        <v>0</v>
      </c>
      <c r="J1584" s="20">
        <f t="shared" si="99"/>
        <v>45992</v>
      </c>
    </row>
    <row r="1585" spans="1:10">
      <c r="A1585" t="s">
        <v>2254</v>
      </c>
      <c r="B1585" t="s">
        <v>69</v>
      </c>
      <c r="C1585" s="1">
        <v>46007</v>
      </c>
      <c r="D1585" s="7">
        <v>46037</v>
      </c>
      <c r="E1585">
        <v>157235.07</v>
      </c>
      <c r="F1585">
        <v>157235.07</v>
      </c>
      <c r="G1585" s="19">
        <f t="shared" si="96"/>
        <v>21</v>
      </c>
      <c r="H1585" s="19" t="str">
        <f t="shared" si="97"/>
        <v>0-30</v>
      </c>
      <c r="I1585" s="19">
        <f t="shared" si="98"/>
        <v>0</v>
      </c>
      <c r="J1585" s="20">
        <f t="shared" si="99"/>
        <v>45992</v>
      </c>
    </row>
    <row r="1586" spans="1:10">
      <c r="A1586" t="s">
        <v>2951</v>
      </c>
      <c r="B1586" t="s">
        <v>69</v>
      </c>
      <c r="C1586" s="1">
        <v>45914</v>
      </c>
      <c r="D1586" s="7">
        <v>45944</v>
      </c>
      <c r="E1586">
        <v>102976.21</v>
      </c>
      <c r="F1586">
        <v>102976.21</v>
      </c>
      <c r="G1586" s="19">
        <f t="shared" si="96"/>
        <v>114</v>
      </c>
      <c r="H1586" s="19" t="str">
        <f t="shared" si="97"/>
        <v>90+</v>
      </c>
      <c r="I1586" s="19">
        <f t="shared" si="98"/>
        <v>0</v>
      </c>
      <c r="J1586" s="20">
        <f t="shared" si="99"/>
        <v>45901</v>
      </c>
    </row>
    <row r="1587" spans="1:10">
      <c r="A1587" t="s">
        <v>3036</v>
      </c>
      <c r="B1587" t="s">
        <v>69</v>
      </c>
      <c r="C1587" s="1">
        <v>45954</v>
      </c>
      <c r="D1587" s="7">
        <v>45984</v>
      </c>
      <c r="E1587">
        <v>116626.51</v>
      </c>
      <c r="F1587">
        <v>116626.51</v>
      </c>
      <c r="G1587" s="19">
        <f t="shared" si="96"/>
        <v>74</v>
      </c>
      <c r="H1587" s="19" t="str">
        <f t="shared" si="97"/>
        <v>61-90</v>
      </c>
      <c r="I1587" s="19">
        <f t="shared" si="98"/>
        <v>0</v>
      </c>
      <c r="J1587" s="20">
        <f t="shared" si="99"/>
        <v>45931</v>
      </c>
    </row>
    <row r="1588" spans="1:10">
      <c r="A1588" t="s">
        <v>3079</v>
      </c>
      <c r="B1588" t="s">
        <v>69</v>
      </c>
      <c r="C1588" s="1">
        <v>45977</v>
      </c>
      <c r="D1588" s="7">
        <v>46007</v>
      </c>
      <c r="E1588">
        <v>125525.77</v>
      </c>
      <c r="F1588">
        <v>125525.77</v>
      </c>
      <c r="G1588" s="19">
        <f t="shared" si="96"/>
        <v>51</v>
      </c>
      <c r="H1588" s="19" t="str">
        <f t="shared" si="97"/>
        <v>31-60</v>
      </c>
      <c r="I1588" s="19">
        <f t="shared" si="98"/>
        <v>0</v>
      </c>
      <c r="J1588" s="20">
        <f t="shared" si="99"/>
        <v>45962</v>
      </c>
    </row>
    <row r="1589" spans="1:10">
      <c r="A1589" t="s">
        <v>3088</v>
      </c>
      <c r="B1589" t="s">
        <v>69</v>
      </c>
      <c r="C1589" s="1">
        <v>45579</v>
      </c>
      <c r="D1589" s="7">
        <v>45609</v>
      </c>
      <c r="E1589">
        <v>31109.8</v>
      </c>
      <c r="F1589">
        <v>31109.8</v>
      </c>
      <c r="G1589" s="19">
        <f t="shared" si="96"/>
        <v>449</v>
      </c>
      <c r="H1589" s="19" t="str">
        <f t="shared" si="97"/>
        <v>90+</v>
      </c>
      <c r="I1589" s="19">
        <f t="shared" si="98"/>
        <v>0</v>
      </c>
      <c r="J1589" s="20">
        <f t="shared" si="99"/>
        <v>45566</v>
      </c>
    </row>
    <row r="1590" spans="1:10">
      <c r="A1590" t="s">
        <v>3152</v>
      </c>
      <c r="B1590" t="s">
        <v>69</v>
      </c>
      <c r="C1590" s="1">
        <v>45879</v>
      </c>
      <c r="D1590" s="7">
        <v>45909</v>
      </c>
      <c r="E1590">
        <v>21527.759999999998</v>
      </c>
      <c r="F1590">
        <v>21527.759999999998</v>
      </c>
      <c r="G1590" s="19">
        <f t="shared" si="96"/>
        <v>149</v>
      </c>
      <c r="H1590" s="19" t="str">
        <f t="shared" si="97"/>
        <v>90+</v>
      </c>
      <c r="I1590" s="19">
        <f t="shared" si="98"/>
        <v>0</v>
      </c>
      <c r="J1590" s="20">
        <f t="shared" si="99"/>
        <v>45870</v>
      </c>
    </row>
    <row r="1591" spans="1:10">
      <c r="A1591" t="s">
        <v>3214</v>
      </c>
      <c r="B1591" t="s">
        <v>69</v>
      </c>
      <c r="C1591" s="1">
        <v>45807</v>
      </c>
      <c r="D1591" s="7">
        <v>45837</v>
      </c>
      <c r="E1591">
        <v>40219.75</v>
      </c>
      <c r="F1591">
        <v>40219.75</v>
      </c>
      <c r="G1591" s="19">
        <f t="shared" si="96"/>
        <v>221</v>
      </c>
      <c r="H1591" s="19" t="str">
        <f t="shared" si="97"/>
        <v>90+</v>
      </c>
      <c r="I1591" s="19">
        <f t="shared" si="98"/>
        <v>0</v>
      </c>
      <c r="J1591" s="20">
        <f t="shared" si="99"/>
        <v>45778</v>
      </c>
    </row>
    <row r="1592" spans="1:10">
      <c r="A1592" t="s">
        <v>2735</v>
      </c>
      <c r="B1592" t="s">
        <v>490</v>
      </c>
      <c r="C1592" s="1">
        <v>45741</v>
      </c>
      <c r="D1592" s="7">
        <v>45771</v>
      </c>
      <c r="E1592">
        <v>144333.43</v>
      </c>
      <c r="F1592">
        <v>48184.67</v>
      </c>
      <c r="G1592" s="19">
        <f t="shared" si="96"/>
        <v>287</v>
      </c>
      <c r="H1592" s="19" t="str">
        <f t="shared" si="97"/>
        <v>90+</v>
      </c>
      <c r="I1592" s="19">
        <f t="shared" si="98"/>
        <v>96148.76</v>
      </c>
      <c r="J1592" s="20">
        <f t="shared" si="99"/>
        <v>45717</v>
      </c>
    </row>
    <row r="1593" spans="1:10">
      <c r="A1593" t="s">
        <v>1265</v>
      </c>
      <c r="B1593" t="s">
        <v>490</v>
      </c>
      <c r="C1593" s="1">
        <v>45692</v>
      </c>
      <c r="D1593" s="7">
        <v>45722</v>
      </c>
      <c r="E1593">
        <v>136767.5</v>
      </c>
      <c r="F1593">
        <v>53842.51</v>
      </c>
      <c r="G1593" s="19">
        <f t="shared" si="96"/>
        <v>336</v>
      </c>
      <c r="H1593" s="19" t="str">
        <f t="shared" si="97"/>
        <v>90+</v>
      </c>
      <c r="I1593" s="19">
        <f t="shared" si="98"/>
        <v>82924.989999999991</v>
      </c>
      <c r="J1593" s="20">
        <f t="shared" si="99"/>
        <v>45689</v>
      </c>
    </row>
    <row r="1594" spans="1:10">
      <c r="A1594" t="s">
        <v>1763</v>
      </c>
      <c r="B1594" t="s">
        <v>490</v>
      </c>
      <c r="C1594" s="1">
        <v>45921</v>
      </c>
      <c r="D1594" s="7">
        <v>45951</v>
      </c>
      <c r="E1594">
        <v>55767.27</v>
      </c>
      <c r="F1594">
        <v>42751.17</v>
      </c>
      <c r="G1594" s="19">
        <f t="shared" si="96"/>
        <v>107</v>
      </c>
      <c r="H1594" s="19" t="str">
        <f t="shared" si="97"/>
        <v>90+</v>
      </c>
      <c r="I1594" s="19">
        <f t="shared" si="98"/>
        <v>13016.099999999999</v>
      </c>
      <c r="J1594" s="20">
        <f t="shared" si="99"/>
        <v>45901</v>
      </c>
    </row>
    <row r="1595" spans="1:10">
      <c r="A1595" t="s">
        <v>110</v>
      </c>
      <c r="B1595" t="s">
        <v>490</v>
      </c>
      <c r="C1595" s="1">
        <v>45779</v>
      </c>
      <c r="D1595" s="7">
        <v>45809</v>
      </c>
      <c r="E1595">
        <v>44323.91</v>
      </c>
      <c r="F1595">
        <v>44323.91</v>
      </c>
      <c r="G1595" s="19">
        <f t="shared" si="96"/>
        <v>249</v>
      </c>
      <c r="H1595" s="19" t="str">
        <f t="shared" si="97"/>
        <v>90+</v>
      </c>
      <c r="I1595" s="19">
        <f t="shared" si="98"/>
        <v>0</v>
      </c>
      <c r="J1595" s="20">
        <f t="shared" si="99"/>
        <v>45778</v>
      </c>
    </row>
    <row r="1596" spans="1:10">
      <c r="A1596" t="s">
        <v>541</v>
      </c>
      <c r="B1596" t="s">
        <v>490</v>
      </c>
      <c r="C1596" s="1">
        <v>45595</v>
      </c>
      <c r="D1596" s="7">
        <v>45625</v>
      </c>
      <c r="E1596">
        <v>110099.01</v>
      </c>
      <c r="F1596">
        <v>110099.01</v>
      </c>
      <c r="G1596" s="19">
        <f t="shared" si="96"/>
        <v>433</v>
      </c>
      <c r="H1596" s="19" t="str">
        <f t="shared" si="97"/>
        <v>90+</v>
      </c>
      <c r="I1596" s="19">
        <f t="shared" si="98"/>
        <v>0</v>
      </c>
      <c r="J1596" s="20">
        <f t="shared" si="99"/>
        <v>45566</v>
      </c>
    </row>
    <row r="1597" spans="1:10">
      <c r="A1597" t="s">
        <v>618</v>
      </c>
      <c r="B1597" t="s">
        <v>490</v>
      </c>
      <c r="C1597" s="1">
        <v>45980</v>
      </c>
      <c r="D1597" s="7">
        <v>46010</v>
      </c>
      <c r="E1597">
        <v>111516.4</v>
      </c>
      <c r="F1597">
        <v>111516.4</v>
      </c>
      <c r="G1597" s="19">
        <f t="shared" si="96"/>
        <v>48</v>
      </c>
      <c r="H1597" s="19" t="str">
        <f t="shared" si="97"/>
        <v>31-60</v>
      </c>
      <c r="I1597" s="19">
        <f t="shared" si="98"/>
        <v>0</v>
      </c>
      <c r="J1597" s="20">
        <f t="shared" si="99"/>
        <v>45962</v>
      </c>
    </row>
    <row r="1598" spans="1:10">
      <c r="A1598" t="s">
        <v>1156</v>
      </c>
      <c r="B1598" t="s">
        <v>490</v>
      </c>
      <c r="C1598" s="1">
        <v>45353</v>
      </c>
      <c r="D1598" s="7">
        <v>45383</v>
      </c>
      <c r="E1598">
        <v>36082.160000000003</v>
      </c>
      <c r="F1598">
        <v>36082.160000000003</v>
      </c>
      <c r="G1598" s="19">
        <f t="shared" si="96"/>
        <v>675</v>
      </c>
      <c r="H1598" s="19" t="str">
        <f t="shared" si="97"/>
        <v>90+</v>
      </c>
      <c r="I1598" s="19">
        <f t="shared" si="98"/>
        <v>0</v>
      </c>
      <c r="J1598" s="20">
        <f t="shared" si="99"/>
        <v>45352</v>
      </c>
    </row>
    <row r="1599" spans="1:10">
      <c r="A1599" t="s">
        <v>2376</v>
      </c>
      <c r="B1599" t="s">
        <v>490</v>
      </c>
      <c r="C1599" s="1">
        <v>45865</v>
      </c>
      <c r="D1599" s="7">
        <v>45895</v>
      </c>
      <c r="E1599">
        <v>61179.96</v>
      </c>
      <c r="F1599">
        <v>61179.96</v>
      </c>
      <c r="G1599" s="19">
        <f t="shared" si="96"/>
        <v>163</v>
      </c>
      <c r="H1599" s="19" t="str">
        <f t="shared" si="97"/>
        <v>90+</v>
      </c>
      <c r="I1599" s="19">
        <f t="shared" si="98"/>
        <v>0</v>
      </c>
      <c r="J1599" s="20">
        <f t="shared" si="99"/>
        <v>45839</v>
      </c>
    </row>
    <row r="1600" spans="1:10">
      <c r="A1600" t="s">
        <v>2755</v>
      </c>
      <c r="B1600" t="s">
        <v>490</v>
      </c>
      <c r="C1600" s="1">
        <v>45828</v>
      </c>
      <c r="D1600" s="7">
        <v>45858</v>
      </c>
      <c r="E1600">
        <v>11279.44</v>
      </c>
      <c r="F1600">
        <v>11279.44</v>
      </c>
      <c r="G1600" s="19">
        <f t="shared" si="96"/>
        <v>200</v>
      </c>
      <c r="H1600" s="19" t="str">
        <f t="shared" si="97"/>
        <v>90+</v>
      </c>
      <c r="I1600" s="19">
        <f t="shared" si="98"/>
        <v>0</v>
      </c>
      <c r="J1600" s="20">
        <f t="shared" si="99"/>
        <v>45809</v>
      </c>
    </row>
    <row r="1601" spans="1:10">
      <c r="A1601" t="s">
        <v>1221</v>
      </c>
      <c r="B1601" t="s">
        <v>437</v>
      </c>
      <c r="C1601" s="1">
        <v>45357</v>
      </c>
      <c r="D1601" s="7">
        <v>45387</v>
      </c>
      <c r="E1601">
        <v>78530.36</v>
      </c>
      <c r="F1601">
        <v>53457.49</v>
      </c>
      <c r="G1601" s="19">
        <f t="shared" si="96"/>
        <v>671</v>
      </c>
      <c r="H1601" s="19" t="str">
        <f t="shared" si="97"/>
        <v>90+</v>
      </c>
      <c r="I1601" s="19">
        <f t="shared" si="98"/>
        <v>25072.870000000003</v>
      </c>
      <c r="J1601" s="20">
        <f t="shared" si="99"/>
        <v>45352</v>
      </c>
    </row>
    <row r="1602" spans="1:10">
      <c r="A1602" t="s">
        <v>1212</v>
      </c>
      <c r="B1602" t="s">
        <v>437</v>
      </c>
      <c r="C1602" s="1">
        <v>45387</v>
      </c>
      <c r="D1602" s="7">
        <v>45417</v>
      </c>
      <c r="E1602">
        <v>14983.03</v>
      </c>
      <c r="F1602">
        <v>12582.24</v>
      </c>
      <c r="G1602" s="19">
        <f t="shared" ref="G1602:G1665" si="100">DATE(2026, 2, 5)-D1602</f>
        <v>641</v>
      </c>
      <c r="H1602" s="19" t="str">
        <f t="shared" ref="H1602:H1665" si="101">_xlfn.IFS(
G1602&lt;=30,"0-30",
G1602&lt;=60,"31-60",
G1602&lt;=90,"61-90",
TRUE,"90+"
)</f>
        <v>90+</v>
      </c>
      <c r="I1602" s="19">
        <f t="shared" ref="I1602:I1665" si="102">E1602-F1602</f>
        <v>2400.7900000000009</v>
      </c>
      <c r="J1602" s="20">
        <f t="shared" ref="J1602:J1665" si="103">DATE(YEAR(C1602),MONTH(C1602),1)</f>
        <v>45383</v>
      </c>
    </row>
    <row r="1603" spans="1:10">
      <c r="A1603" t="s">
        <v>262</v>
      </c>
      <c r="B1603" t="s">
        <v>437</v>
      </c>
      <c r="C1603" s="1">
        <v>45414</v>
      </c>
      <c r="D1603" s="7">
        <v>45444</v>
      </c>
      <c r="E1603">
        <v>148988.06</v>
      </c>
      <c r="F1603">
        <v>148988.06</v>
      </c>
      <c r="G1603" s="19">
        <f t="shared" si="100"/>
        <v>614</v>
      </c>
      <c r="H1603" s="19" t="str">
        <f t="shared" si="101"/>
        <v>90+</v>
      </c>
      <c r="I1603" s="19">
        <f t="shared" si="102"/>
        <v>0</v>
      </c>
      <c r="J1603" s="20">
        <f t="shared" si="103"/>
        <v>45413</v>
      </c>
    </row>
    <row r="1604" spans="1:10">
      <c r="A1604" t="s">
        <v>623</v>
      </c>
      <c r="B1604" t="s">
        <v>437</v>
      </c>
      <c r="C1604" s="1">
        <v>45656</v>
      </c>
      <c r="D1604" s="7">
        <v>45686</v>
      </c>
      <c r="E1604">
        <v>115641.01</v>
      </c>
      <c r="F1604">
        <v>115641.01</v>
      </c>
      <c r="G1604" s="19">
        <f t="shared" si="100"/>
        <v>372</v>
      </c>
      <c r="H1604" s="19" t="str">
        <f t="shared" si="101"/>
        <v>90+</v>
      </c>
      <c r="I1604" s="19">
        <f t="shared" si="102"/>
        <v>0</v>
      </c>
      <c r="J1604" s="20">
        <f t="shared" si="103"/>
        <v>45627</v>
      </c>
    </row>
    <row r="1605" spans="1:10">
      <c r="A1605" t="s">
        <v>658</v>
      </c>
      <c r="B1605" t="s">
        <v>437</v>
      </c>
      <c r="C1605" s="1">
        <v>45594</v>
      </c>
      <c r="D1605" s="7">
        <v>45624</v>
      </c>
      <c r="E1605">
        <v>41111.54</v>
      </c>
      <c r="F1605">
        <v>41111.54</v>
      </c>
      <c r="G1605" s="19">
        <f t="shared" si="100"/>
        <v>434</v>
      </c>
      <c r="H1605" s="19" t="str">
        <f t="shared" si="101"/>
        <v>90+</v>
      </c>
      <c r="I1605" s="19">
        <f t="shared" si="102"/>
        <v>0</v>
      </c>
      <c r="J1605" s="20">
        <f t="shared" si="103"/>
        <v>45566</v>
      </c>
    </row>
    <row r="1606" spans="1:10">
      <c r="A1606" t="s">
        <v>1947</v>
      </c>
      <c r="B1606" t="s">
        <v>437</v>
      </c>
      <c r="C1606" s="1">
        <v>45626</v>
      </c>
      <c r="D1606" s="7">
        <v>45656</v>
      </c>
      <c r="E1606">
        <v>101487.74</v>
      </c>
      <c r="F1606">
        <v>101487.74</v>
      </c>
      <c r="G1606" s="19">
        <f t="shared" si="100"/>
        <v>402</v>
      </c>
      <c r="H1606" s="19" t="str">
        <f t="shared" si="101"/>
        <v>90+</v>
      </c>
      <c r="I1606" s="19">
        <f t="shared" si="102"/>
        <v>0</v>
      </c>
      <c r="J1606" s="20">
        <f t="shared" si="103"/>
        <v>45597</v>
      </c>
    </row>
    <row r="1607" spans="1:10">
      <c r="A1607" t="s">
        <v>130</v>
      </c>
      <c r="B1607" t="s">
        <v>1949</v>
      </c>
      <c r="C1607" s="1">
        <v>45462</v>
      </c>
      <c r="D1607" s="7">
        <v>45492</v>
      </c>
      <c r="E1607">
        <v>149914.46</v>
      </c>
      <c r="F1607">
        <v>149914.46</v>
      </c>
      <c r="G1607" s="19">
        <f t="shared" si="100"/>
        <v>566</v>
      </c>
      <c r="H1607" s="19" t="str">
        <f t="shared" si="101"/>
        <v>90+</v>
      </c>
      <c r="I1607" s="19">
        <f t="shared" si="102"/>
        <v>0</v>
      </c>
      <c r="J1607" s="20">
        <f t="shared" si="103"/>
        <v>45444</v>
      </c>
    </row>
    <row r="1608" spans="1:10">
      <c r="A1608" t="s">
        <v>680</v>
      </c>
      <c r="B1608" t="s">
        <v>1949</v>
      </c>
      <c r="C1608" s="1">
        <v>45310</v>
      </c>
      <c r="D1608" s="7">
        <v>45340</v>
      </c>
      <c r="E1608">
        <v>132609.84</v>
      </c>
      <c r="F1608">
        <v>132609.84</v>
      </c>
      <c r="G1608" s="19">
        <f t="shared" si="100"/>
        <v>718</v>
      </c>
      <c r="H1608" s="19" t="str">
        <f t="shared" si="101"/>
        <v>90+</v>
      </c>
      <c r="I1608" s="19">
        <f t="shared" si="102"/>
        <v>0</v>
      </c>
      <c r="J1608" s="20">
        <f t="shared" si="103"/>
        <v>45292</v>
      </c>
    </row>
    <row r="1609" spans="1:10">
      <c r="A1609" t="s">
        <v>1182</v>
      </c>
      <c r="B1609" t="s">
        <v>1949</v>
      </c>
      <c r="C1609" s="1">
        <v>45728</v>
      </c>
      <c r="D1609" s="7">
        <v>45758</v>
      </c>
      <c r="E1609">
        <v>61604.52</v>
      </c>
      <c r="F1609">
        <v>61604.52</v>
      </c>
      <c r="G1609" s="19">
        <f t="shared" si="100"/>
        <v>300</v>
      </c>
      <c r="H1609" s="19" t="str">
        <f t="shared" si="101"/>
        <v>90+</v>
      </c>
      <c r="I1609" s="19">
        <f t="shared" si="102"/>
        <v>0</v>
      </c>
      <c r="J1609" s="20">
        <f t="shared" si="103"/>
        <v>45717</v>
      </c>
    </row>
    <row r="1610" spans="1:10">
      <c r="A1610" t="s">
        <v>1471</v>
      </c>
      <c r="B1610" t="s">
        <v>1949</v>
      </c>
      <c r="C1610" s="1">
        <v>45761</v>
      </c>
      <c r="D1610" s="7">
        <v>45791</v>
      </c>
      <c r="E1610">
        <v>76973.820000000007</v>
      </c>
      <c r="F1610">
        <v>76973.820000000007</v>
      </c>
      <c r="G1610" s="19">
        <f t="shared" si="100"/>
        <v>267</v>
      </c>
      <c r="H1610" s="19" t="str">
        <f t="shared" si="101"/>
        <v>90+</v>
      </c>
      <c r="I1610" s="19">
        <f t="shared" si="102"/>
        <v>0</v>
      </c>
      <c r="J1610" s="20">
        <f t="shared" si="103"/>
        <v>45748</v>
      </c>
    </row>
    <row r="1611" spans="1:10">
      <c r="A1611" t="s">
        <v>1566</v>
      </c>
      <c r="B1611" t="s">
        <v>1949</v>
      </c>
      <c r="C1611" s="1">
        <v>45737</v>
      </c>
      <c r="D1611" s="7">
        <v>45767</v>
      </c>
      <c r="E1611">
        <v>76930.179999999993</v>
      </c>
      <c r="F1611">
        <v>76930.179999999993</v>
      </c>
      <c r="G1611" s="19">
        <f t="shared" si="100"/>
        <v>291</v>
      </c>
      <c r="H1611" s="19" t="str">
        <f t="shared" si="101"/>
        <v>90+</v>
      </c>
      <c r="I1611" s="19">
        <f t="shared" si="102"/>
        <v>0</v>
      </c>
      <c r="J1611" s="20">
        <f t="shared" si="103"/>
        <v>45717</v>
      </c>
    </row>
    <row r="1612" spans="1:10">
      <c r="A1612" t="s">
        <v>3242</v>
      </c>
      <c r="B1612" t="s">
        <v>1949</v>
      </c>
      <c r="C1612" s="1">
        <v>45586</v>
      </c>
      <c r="D1612" s="7">
        <v>45616</v>
      </c>
      <c r="E1612">
        <v>11641.65</v>
      </c>
      <c r="F1612">
        <v>11641.65</v>
      </c>
      <c r="G1612" s="19">
        <f t="shared" si="100"/>
        <v>442</v>
      </c>
      <c r="H1612" s="19" t="str">
        <f t="shared" si="101"/>
        <v>90+</v>
      </c>
      <c r="I1612" s="19">
        <f t="shared" si="102"/>
        <v>0</v>
      </c>
      <c r="J1612" s="20">
        <f t="shared" si="103"/>
        <v>45566</v>
      </c>
    </row>
    <row r="1613" spans="1:10">
      <c r="A1613" t="s">
        <v>3256</v>
      </c>
      <c r="B1613" t="s">
        <v>1949</v>
      </c>
      <c r="C1613" s="1">
        <v>45808</v>
      </c>
      <c r="D1613" s="7">
        <v>45838</v>
      </c>
      <c r="E1613">
        <v>122560.89</v>
      </c>
      <c r="F1613">
        <v>122560.89</v>
      </c>
      <c r="G1613" s="19">
        <f t="shared" si="100"/>
        <v>220</v>
      </c>
      <c r="H1613" s="19" t="str">
        <f t="shared" si="101"/>
        <v>90+</v>
      </c>
      <c r="I1613" s="19">
        <f t="shared" si="102"/>
        <v>0</v>
      </c>
      <c r="J1613" s="20">
        <f t="shared" si="103"/>
        <v>45778</v>
      </c>
    </row>
    <row r="1614" spans="1:10">
      <c r="A1614" t="s">
        <v>3227</v>
      </c>
      <c r="B1614" t="s">
        <v>266</v>
      </c>
      <c r="C1614" s="1">
        <v>45527</v>
      </c>
      <c r="D1614" s="7">
        <v>45557</v>
      </c>
      <c r="E1614">
        <v>159243.88</v>
      </c>
      <c r="F1614">
        <v>69601.990000000005</v>
      </c>
      <c r="G1614" s="19">
        <f t="shared" si="100"/>
        <v>501</v>
      </c>
      <c r="H1614" s="19" t="str">
        <f t="shared" si="101"/>
        <v>90+</v>
      </c>
      <c r="I1614" s="19">
        <f t="shared" si="102"/>
        <v>89641.89</v>
      </c>
      <c r="J1614" s="20">
        <f t="shared" si="103"/>
        <v>45505</v>
      </c>
    </row>
    <row r="1615" spans="1:10">
      <c r="A1615" t="s">
        <v>1746</v>
      </c>
      <c r="B1615" t="s">
        <v>266</v>
      </c>
      <c r="C1615" s="1">
        <v>45388</v>
      </c>
      <c r="D1615" s="7">
        <v>45418</v>
      </c>
      <c r="E1615">
        <v>121884.81</v>
      </c>
      <c r="F1615">
        <v>84047.9</v>
      </c>
      <c r="G1615" s="19">
        <f t="shared" si="100"/>
        <v>640</v>
      </c>
      <c r="H1615" s="19" t="str">
        <f t="shared" si="101"/>
        <v>90+</v>
      </c>
      <c r="I1615" s="19">
        <f t="shared" si="102"/>
        <v>37836.910000000003</v>
      </c>
      <c r="J1615" s="20">
        <f t="shared" si="103"/>
        <v>45383</v>
      </c>
    </row>
    <row r="1616" spans="1:10">
      <c r="A1616" t="s">
        <v>1093</v>
      </c>
      <c r="B1616" t="s">
        <v>266</v>
      </c>
      <c r="C1616" s="1">
        <v>45400</v>
      </c>
      <c r="D1616" s="7">
        <v>45430</v>
      </c>
      <c r="E1616">
        <v>137473.07999999999</v>
      </c>
      <c r="F1616">
        <v>103265.58</v>
      </c>
      <c r="G1616" s="19">
        <f t="shared" si="100"/>
        <v>628</v>
      </c>
      <c r="H1616" s="19" t="str">
        <f t="shared" si="101"/>
        <v>90+</v>
      </c>
      <c r="I1616" s="19">
        <f t="shared" si="102"/>
        <v>34207.499999999985</v>
      </c>
      <c r="J1616" s="20">
        <f t="shared" si="103"/>
        <v>45383</v>
      </c>
    </row>
    <row r="1617" spans="1:10">
      <c r="A1617" t="s">
        <v>179</v>
      </c>
      <c r="B1617" t="s">
        <v>266</v>
      </c>
      <c r="C1617" s="1">
        <v>45597</v>
      </c>
      <c r="D1617" s="7">
        <v>45627</v>
      </c>
      <c r="E1617">
        <v>111623.09</v>
      </c>
      <c r="F1617">
        <v>111623.09</v>
      </c>
      <c r="G1617" s="19">
        <f t="shared" si="100"/>
        <v>431</v>
      </c>
      <c r="H1617" s="19" t="str">
        <f t="shared" si="101"/>
        <v>90+</v>
      </c>
      <c r="I1617" s="19">
        <f t="shared" si="102"/>
        <v>0</v>
      </c>
      <c r="J1617" s="20">
        <f t="shared" si="103"/>
        <v>45597</v>
      </c>
    </row>
    <row r="1618" spans="1:10">
      <c r="A1618" t="s">
        <v>316</v>
      </c>
      <c r="B1618" t="s">
        <v>266</v>
      </c>
      <c r="C1618" s="1">
        <v>45655</v>
      </c>
      <c r="D1618" s="7">
        <v>45685</v>
      </c>
      <c r="E1618">
        <v>38061.86</v>
      </c>
      <c r="F1618">
        <v>38061.86</v>
      </c>
      <c r="G1618" s="19">
        <f t="shared" si="100"/>
        <v>373</v>
      </c>
      <c r="H1618" s="19" t="str">
        <f t="shared" si="101"/>
        <v>90+</v>
      </c>
      <c r="I1618" s="19">
        <f t="shared" si="102"/>
        <v>0</v>
      </c>
      <c r="J1618" s="20">
        <f t="shared" si="103"/>
        <v>45627</v>
      </c>
    </row>
    <row r="1619" spans="1:10">
      <c r="A1619" t="s">
        <v>1141</v>
      </c>
      <c r="B1619" t="s">
        <v>266</v>
      </c>
      <c r="C1619" s="1">
        <v>45888</v>
      </c>
      <c r="D1619" s="7">
        <v>45918</v>
      </c>
      <c r="E1619">
        <v>12305.1</v>
      </c>
      <c r="F1619">
        <v>12305.1</v>
      </c>
      <c r="G1619" s="19">
        <f t="shared" si="100"/>
        <v>140</v>
      </c>
      <c r="H1619" s="19" t="str">
        <f t="shared" si="101"/>
        <v>90+</v>
      </c>
      <c r="I1619" s="19">
        <f t="shared" si="102"/>
        <v>0</v>
      </c>
      <c r="J1619" s="20">
        <f t="shared" si="103"/>
        <v>45870</v>
      </c>
    </row>
    <row r="1620" spans="1:10">
      <c r="A1620" t="s">
        <v>1475</v>
      </c>
      <c r="B1620" t="s">
        <v>266</v>
      </c>
      <c r="C1620" s="1">
        <v>45918</v>
      </c>
      <c r="D1620" s="7">
        <v>45948</v>
      </c>
      <c r="E1620">
        <v>63500.45</v>
      </c>
      <c r="F1620">
        <v>63500.45</v>
      </c>
      <c r="G1620" s="19">
        <f t="shared" si="100"/>
        <v>110</v>
      </c>
      <c r="H1620" s="19" t="str">
        <f t="shared" si="101"/>
        <v>90+</v>
      </c>
      <c r="I1620" s="19">
        <f t="shared" si="102"/>
        <v>0</v>
      </c>
      <c r="J1620" s="20">
        <f t="shared" si="103"/>
        <v>45901</v>
      </c>
    </row>
    <row r="1621" spans="1:10">
      <c r="A1621" t="s">
        <v>1975</v>
      </c>
      <c r="B1621" t="s">
        <v>266</v>
      </c>
      <c r="C1621" s="1">
        <v>45788</v>
      </c>
      <c r="D1621" s="7">
        <v>45818</v>
      </c>
      <c r="E1621">
        <v>147924.44</v>
      </c>
      <c r="F1621">
        <v>147924.44</v>
      </c>
      <c r="G1621" s="19">
        <f t="shared" si="100"/>
        <v>240</v>
      </c>
      <c r="H1621" s="19" t="str">
        <f t="shared" si="101"/>
        <v>90+</v>
      </c>
      <c r="I1621" s="19">
        <f t="shared" si="102"/>
        <v>0</v>
      </c>
      <c r="J1621" s="20">
        <f t="shared" si="103"/>
        <v>45778</v>
      </c>
    </row>
    <row r="1622" spans="1:10">
      <c r="A1622" t="s">
        <v>3085</v>
      </c>
      <c r="B1622" t="s">
        <v>266</v>
      </c>
      <c r="C1622" s="1">
        <v>45904</v>
      </c>
      <c r="D1622" s="7">
        <v>45934</v>
      </c>
      <c r="E1622">
        <v>77338.399999999994</v>
      </c>
      <c r="F1622">
        <v>77338.399999999994</v>
      </c>
      <c r="G1622" s="19">
        <f t="shared" si="100"/>
        <v>124</v>
      </c>
      <c r="H1622" s="19" t="str">
        <f t="shared" si="101"/>
        <v>90+</v>
      </c>
      <c r="I1622" s="19">
        <f t="shared" si="102"/>
        <v>0</v>
      </c>
      <c r="J1622" s="20">
        <f t="shared" si="103"/>
        <v>45901</v>
      </c>
    </row>
    <row r="1623" spans="1:10">
      <c r="A1623" t="s">
        <v>3222</v>
      </c>
      <c r="B1623" t="s">
        <v>266</v>
      </c>
      <c r="C1623" s="1">
        <v>45834</v>
      </c>
      <c r="D1623" s="7">
        <v>45864</v>
      </c>
      <c r="E1623">
        <v>24073.06</v>
      </c>
      <c r="F1623">
        <v>24073.06</v>
      </c>
      <c r="G1623" s="19">
        <f t="shared" si="100"/>
        <v>194</v>
      </c>
      <c r="H1623" s="19" t="str">
        <f t="shared" si="101"/>
        <v>90+</v>
      </c>
      <c r="I1623" s="19">
        <f t="shared" si="102"/>
        <v>0</v>
      </c>
      <c r="J1623" s="20">
        <f t="shared" si="103"/>
        <v>45809</v>
      </c>
    </row>
    <row r="1624" spans="1:10">
      <c r="A1624" t="s">
        <v>668</v>
      </c>
      <c r="B1624" t="s">
        <v>1084</v>
      </c>
      <c r="C1624" s="1">
        <v>45340</v>
      </c>
      <c r="D1624" s="7">
        <v>45370</v>
      </c>
      <c r="E1624">
        <v>140468.10999999999</v>
      </c>
      <c r="F1624">
        <v>140468.10999999999</v>
      </c>
      <c r="G1624" s="19">
        <f t="shared" si="100"/>
        <v>688</v>
      </c>
      <c r="H1624" s="19" t="str">
        <f t="shared" si="101"/>
        <v>90+</v>
      </c>
      <c r="I1624" s="19">
        <f t="shared" si="102"/>
        <v>0</v>
      </c>
      <c r="J1624" s="20">
        <f t="shared" si="103"/>
        <v>45323</v>
      </c>
    </row>
    <row r="1625" spans="1:10">
      <c r="A1625" t="s">
        <v>993</v>
      </c>
      <c r="B1625" t="s">
        <v>1084</v>
      </c>
      <c r="C1625" s="1">
        <v>46002</v>
      </c>
      <c r="D1625" s="7">
        <v>46032</v>
      </c>
      <c r="E1625">
        <v>192829.67</v>
      </c>
      <c r="F1625">
        <v>192829.67</v>
      </c>
      <c r="G1625" s="19">
        <f t="shared" si="100"/>
        <v>26</v>
      </c>
      <c r="H1625" s="19" t="str">
        <f t="shared" si="101"/>
        <v>0-30</v>
      </c>
      <c r="I1625" s="19">
        <f t="shared" si="102"/>
        <v>0</v>
      </c>
      <c r="J1625" s="20">
        <f t="shared" si="103"/>
        <v>45992</v>
      </c>
    </row>
    <row r="1626" spans="1:10">
      <c r="A1626" t="s">
        <v>1434</v>
      </c>
      <c r="B1626" t="s">
        <v>1084</v>
      </c>
      <c r="C1626" s="1">
        <v>45686</v>
      </c>
      <c r="D1626" s="7">
        <v>45716</v>
      </c>
      <c r="E1626">
        <v>99166.11</v>
      </c>
      <c r="F1626">
        <v>99166.11</v>
      </c>
      <c r="G1626" s="19">
        <f t="shared" si="100"/>
        <v>342</v>
      </c>
      <c r="H1626" s="19" t="str">
        <f t="shared" si="101"/>
        <v>90+</v>
      </c>
      <c r="I1626" s="19">
        <f t="shared" si="102"/>
        <v>0</v>
      </c>
      <c r="J1626" s="20">
        <f t="shared" si="103"/>
        <v>45658</v>
      </c>
    </row>
    <row r="1627" spans="1:10">
      <c r="A1627" t="s">
        <v>1533</v>
      </c>
      <c r="B1627" t="s">
        <v>1084</v>
      </c>
      <c r="C1627" s="1">
        <v>45306</v>
      </c>
      <c r="D1627" s="7">
        <v>45336</v>
      </c>
      <c r="E1627">
        <v>48325.86</v>
      </c>
      <c r="F1627">
        <v>48325.86</v>
      </c>
      <c r="G1627" s="19">
        <f t="shared" si="100"/>
        <v>722</v>
      </c>
      <c r="H1627" s="19" t="str">
        <f t="shared" si="101"/>
        <v>90+</v>
      </c>
      <c r="I1627" s="19">
        <f t="shared" si="102"/>
        <v>0</v>
      </c>
      <c r="J1627" s="20">
        <f t="shared" si="103"/>
        <v>45292</v>
      </c>
    </row>
    <row r="1628" spans="1:10">
      <c r="A1628" t="s">
        <v>1538</v>
      </c>
      <c r="B1628" t="s">
        <v>1084</v>
      </c>
      <c r="C1628" s="1">
        <v>45908</v>
      </c>
      <c r="D1628" s="7">
        <v>45938</v>
      </c>
      <c r="E1628">
        <v>160611.94</v>
      </c>
      <c r="F1628">
        <v>160611.94</v>
      </c>
      <c r="G1628" s="19">
        <f t="shared" si="100"/>
        <v>120</v>
      </c>
      <c r="H1628" s="19" t="str">
        <f t="shared" si="101"/>
        <v>90+</v>
      </c>
      <c r="I1628" s="19">
        <f t="shared" si="102"/>
        <v>0</v>
      </c>
      <c r="J1628" s="20">
        <f t="shared" si="103"/>
        <v>45901</v>
      </c>
    </row>
    <row r="1629" spans="1:10">
      <c r="A1629" t="s">
        <v>1570</v>
      </c>
      <c r="B1629" t="s">
        <v>1084</v>
      </c>
      <c r="C1629" s="1">
        <v>45653</v>
      </c>
      <c r="D1629" s="7">
        <v>45683</v>
      </c>
      <c r="E1629">
        <v>117521.26</v>
      </c>
      <c r="F1629">
        <v>117521.26</v>
      </c>
      <c r="G1629" s="19">
        <f t="shared" si="100"/>
        <v>375</v>
      </c>
      <c r="H1629" s="19" t="str">
        <f t="shared" si="101"/>
        <v>90+</v>
      </c>
      <c r="I1629" s="19">
        <f t="shared" si="102"/>
        <v>0</v>
      </c>
      <c r="J1629" s="20">
        <f t="shared" si="103"/>
        <v>45627</v>
      </c>
    </row>
    <row r="1630" spans="1:10">
      <c r="A1630" t="s">
        <v>2306</v>
      </c>
      <c r="B1630" t="s">
        <v>1084</v>
      </c>
      <c r="C1630" s="1">
        <v>45721</v>
      </c>
      <c r="D1630" s="7">
        <v>45751</v>
      </c>
      <c r="E1630">
        <v>46410.27</v>
      </c>
      <c r="F1630">
        <v>46410.27</v>
      </c>
      <c r="G1630" s="19">
        <f t="shared" si="100"/>
        <v>307</v>
      </c>
      <c r="H1630" s="19" t="str">
        <f t="shared" si="101"/>
        <v>90+</v>
      </c>
      <c r="I1630" s="19">
        <f t="shared" si="102"/>
        <v>0</v>
      </c>
      <c r="J1630" s="20">
        <f t="shared" si="103"/>
        <v>45717</v>
      </c>
    </row>
    <row r="1631" spans="1:10">
      <c r="A1631" t="s">
        <v>3121</v>
      </c>
      <c r="B1631" t="s">
        <v>700</v>
      </c>
      <c r="C1631" s="1">
        <v>45312</v>
      </c>
      <c r="D1631" s="7">
        <v>45342</v>
      </c>
      <c r="E1631">
        <v>191971.93</v>
      </c>
      <c r="F1631">
        <v>76459.460000000006</v>
      </c>
      <c r="G1631" s="19">
        <f t="shared" si="100"/>
        <v>716</v>
      </c>
      <c r="H1631" s="19" t="str">
        <f t="shared" si="101"/>
        <v>90+</v>
      </c>
      <c r="I1631" s="19">
        <f t="shared" si="102"/>
        <v>115512.46999999999</v>
      </c>
      <c r="J1631" s="20">
        <f t="shared" si="103"/>
        <v>45292</v>
      </c>
    </row>
    <row r="1632" spans="1:10">
      <c r="A1632" t="s">
        <v>3031</v>
      </c>
      <c r="B1632" t="s">
        <v>700</v>
      </c>
      <c r="C1632" s="1">
        <v>45389</v>
      </c>
      <c r="D1632" s="7">
        <v>45419</v>
      </c>
      <c r="E1632">
        <v>170195.43</v>
      </c>
      <c r="F1632">
        <v>60219.54</v>
      </c>
      <c r="G1632" s="19">
        <f t="shared" si="100"/>
        <v>639</v>
      </c>
      <c r="H1632" s="19" t="str">
        <f t="shared" si="101"/>
        <v>90+</v>
      </c>
      <c r="I1632" s="19">
        <f t="shared" si="102"/>
        <v>109975.88999999998</v>
      </c>
      <c r="J1632" s="20">
        <f t="shared" si="103"/>
        <v>45383</v>
      </c>
    </row>
    <row r="1633" spans="1:10">
      <c r="A1633" t="s">
        <v>2388</v>
      </c>
      <c r="B1633" t="s">
        <v>700</v>
      </c>
      <c r="C1633" s="1">
        <v>45969</v>
      </c>
      <c r="D1633" s="7">
        <v>45999</v>
      </c>
      <c r="E1633">
        <v>56021.03</v>
      </c>
      <c r="F1633">
        <v>37540.370000000003</v>
      </c>
      <c r="G1633" s="19">
        <f t="shared" si="100"/>
        <v>59</v>
      </c>
      <c r="H1633" s="19" t="str">
        <f t="shared" si="101"/>
        <v>31-60</v>
      </c>
      <c r="I1633" s="19">
        <f t="shared" si="102"/>
        <v>18480.659999999996</v>
      </c>
      <c r="J1633" s="20">
        <f t="shared" si="103"/>
        <v>45962</v>
      </c>
    </row>
    <row r="1634" spans="1:10">
      <c r="A1634" t="s">
        <v>128</v>
      </c>
      <c r="B1634" t="s">
        <v>700</v>
      </c>
      <c r="C1634" s="1">
        <v>45626</v>
      </c>
      <c r="D1634" s="7">
        <v>45656</v>
      </c>
      <c r="E1634">
        <v>43216.93</v>
      </c>
      <c r="F1634">
        <v>43216.93</v>
      </c>
      <c r="G1634" s="19">
        <f t="shared" si="100"/>
        <v>402</v>
      </c>
      <c r="H1634" s="19" t="str">
        <f t="shared" si="101"/>
        <v>90+</v>
      </c>
      <c r="I1634" s="19">
        <f t="shared" si="102"/>
        <v>0</v>
      </c>
      <c r="J1634" s="20">
        <f t="shared" si="103"/>
        <v>45597</v>
      </c>
    </row>
    <row r="1635" spans="1:10">
      <c r="A1635" t="s">
        <v>528</v>
      </c>
      <c r="B1635" t="s">
        <v>700</v>
      </c>
      <c r="C1635" s="1">
        <v>45586</v>
      </c>
      <c r="D1635" s="7">
        <v>45616</v>
      </c>
      <c r="E1635">
        <v>48382.58</v>
      </c>
      <c r="F1635">
        <v>48382.58</v>
      </c>
      <c r="G1635" s="19">
        <f t="shared" si="100"/>
        <v>442</v>
      </c>
      <c r="H1635" s="19" t="str">
        <f t="shared" si="101"/>
        <v>90+</v>
      </c>
      <c r="I1635" s="19">
        <f t="shared" si="102"/>
        <v>0</v>
      </c>
      <c r="J1635" s="20">
        <f t="shared" si="103"/>
        <v>45566</v>
      </c>
    </row>
    <row r="1636" spans="1:10">
      <c r="A1636" t="s">
        <v>1245</v>
      </c>
      <c r="B1636" t="s">
        <v>700</v>
      </c>
      <c r="C1636" s="1">
        <v>45941</v>
      </c>
      <c r="D1636" s="7">
        <v>45971</v>
      </c>
      <c r="E1636">
        <v>98012.11</v>
      </c>
      <c r="F1636">
        <v>98012.11</v>
      </c>
      <c r="G1636" s="19">
        <f t="shared" si="100"/>
        <v>87</v>
      </c>
      <c r="H1636" s="19" t="str">
        <f t="shared" si="101"/>
        <v>61-90</v>
      </c>
      <c r="I1636" s="19">
        <f t="shared" si="102"/>
        <v>0</v>
      </c>
      <c r="J1636" s="20">
        <f t="shared" si="103"/>
        <v>45931</v>
      </c>
    </row>
    <row r="1637" spans="1:10">
      <c r="A1637" t="s">
        <v>1466</v>
      </c>
      <c r="B1637" t="s">
        <v>700</v>
      </c>
      <c r="C1637" s="1">
        <v>45860</v>
      </c>
      <c r="D1637" s="7">
        <v>45890</v>
      </c>
      <c r="E1637">
        <v>199790.61</v>
      </c>
      <c r="F1637">
        <v>199790.61</v>
      </c>
      <c r="G1637" s="19">
        <f t="shared" si="100"/>
        <v>168</v>
      </c>
      <c r="H1637" s="19" t="str">
        <f t="shared" si="101"/>
        <v>90+</v>
      </c>
      <c r="I1637" s="19">
        <f t="shared" si="102"/>
        <v>0</v>
      </c>
      <c r="J1637" s="20">
        <f t="shared" si="103"/>
        <v>45839</v>
      </c>
    </row>
    <row r="1638" spans="1:10">
      <c r="A1638" t="s">
        <v>1596</v>
      </c>
      <c r="B1638" t="s">
        <v>700</v>
      </c>
      <c r="C1638" s="1">
        <v>45437</v>
      </c>
      <c r="D1638" s="7">
        <v>45467</v>
      </c>
      <c r="E1638">
        <v>163935.12</v>
      </c>
      <c r="F1638">
        <v>163935.12</v>
      </c>
      <c r="G1638" s="19">
        <f t="shared" si="100"/>
        <v>591</v>
      </c>
      <c r="H1638" s="19" t="str">
        <f t="shared" si="101"/>
        <v>90+</v>
      </c>
      <c r="I1638" s="19">
        <f t="shared" si="102"/>
        <v>0</v>
      </c>
      <c r="J1638" s="20">
        <f t="shared" si="103"/>
        <v>45413</v>
      </c>
    </row>
    <row r="1639" spans="1:10">
      <c r="A1639" t="s">
        <v>438</v>
      </c>
      <c r="B1639" t="s">
        <v>803</v>
      </c>
      <c r="C1639" s="1">
        <v>45362</v>
      </c>
      <c r="D1639" s="7">
        <v>45392</v>
      </c>
      <c r="E1639">
        <v>177968.92</v>
      </c>
      <c r="F1639">
        <v>81336.3</v>
      </c>
      <c r="G1639" s="19">
        <f t="shared" si="100"/>
        <v>666</v>
      </c>
      <c r="H1639" s="19" t="str">
        <f t="shared" si="101"/>
        <v>90+</v>
      </c>
      <c r="I1639" s="19">
        <f t="shared" si="102"/>
        <v>96632.62000000001</v>
      </c>
      <c r="J1639" s="20">
        <f t="shared" si="103"/>
        <v>45352</v>
      </c>
    </row>
    <row r="1640" spans="1:10">
      <c r="A1640" t="s">
        <v>1289</v>
      </c>
      <c r="B1640" t="s">
        <v>803</v>
      </c>
      <c r="C1640" s="1">
        <v>45825</v>
      </c>
      <c r="D1640" s="7">
        <v>45855</v>
      </c>
      <c r="E1640">
        <v>163172.03</v>
      </c>
      <c r="F1640">
        <v>86684.1</v>
      </c>
      <c r="G1640" s="19">
        <f t="shared" si="100"/>
        <v>203</v>
      </c>
      <c r="H1640" s="19" t="str">
        <f t="shared" si="101"/>
        <v>90+</v>
      </c>
      <c r="I1640" s="19">
        <f t="shared" si="102"/>
        <v>76487.929999999993</v>
      </c>
      <c r="J1640" s="20">
        <f t="shared" si="103"/>
        <v>45809</v>
      </c>
    </row>
    <row r="1641" spans="1:10">
      <c r="A1641" t="s">
        <v>2412</v>
      </c>
      <c r="B1641" t="s">
        <v>803</v>
      </c>
      <c r="C1641" s="1">
        <v>45375</v>
      </c>
      <c r="D1641" s="7">
        <v>45405</v>
      </c>
      <c r="E1641">
        <v>115655.87</v>
      </c>
      <c r="F1641">
        <v>75526.399999999994</v>
      </c>
      <c r="G1641" s="19">
        <f t="shared" si="100"/>
        <v>653</v>
      </c>
      <c r="H1641" s="19" t="str">
        <f t="shared" si="101"/>
        <v>90+</v>
      </c>
      <c r="I1641" s="19">
        <f t="shared" si="102"/>
        <v>40129.47</v>
      </c>
      <c r="J1641" s="20">
        <f t="shared" si="103"/>
        <v>45352</v>
      </c>
    </row>
    <row r="1642" spans="1:10">
      <c r="A1642" t="s">
        <v>2404</v>
      </c>
      <c r="B1642" t="s">
        <v>803</v>
      </c>
      <c r="C1642" s="1">
        <v>45821</v>
      </c>
      <c r="D1642" s="7">
        <v>45851</v>
      </c>
      <c r="E1642">
        <v>123500.02</v>
      </c>
      <c r="F1642">
        <v>91049.78</v>
      </c>
      <c r="G1642" s="19">
        <f t="shared" si="100"/>
        <v>207</v>
      </c>
      <c r="H1642" s="19" t="str">
        <f t="shared" si="101"/>
        <v>90+</v>
      </c>
      <c r="I1642" s="19">
        <f t="shared" si="102"/>
        <v>32450.240000000005</v>
      </c>
      <c r="J1642" s="20">
        <f t="shared" si="103"/>
        <v>45809</v>
      </c>
    </row>
    <row r="1643" spans="1:10">
      <c r="A1643" t="s">
        <v>1656</v>
      </c>
      <c r="B1643" t="s">
        <v>803</v>
      </c>
      <c r="C1643" s="1">
        <v>45662</v>
      </c>
      <c r="D1643" s="7">
        <v>45692</v>
      </c>
      <c r="E1643">
        <v>41386</v>
      </c>
      <c r="F1643">
        <v>34016.019999999997</v>
      </c>
      <c r="G1643" s="19">
        <f t="shared" si="100"/>
        <v>366</v>
      </c>
      <c r="H1643" s="19" t="str">
        <f t="shared" si="101"/>
        <v>90+</v>
      </c>
      <c r="I1643" s="19">
        <f t="shared" si="102"/>
        <v>7369.9800000000032</v>
      </c>
      <c r="J1643" s="20">
        <f t="shared" si="103"/>
        <v>45658</v>
      </c>
    </row>
    <row r="1644" spans="1:10">
      <c r="A1644" t="s">
        <v>246</v>
      </c>
      <c r="B1644" t="s">
        <v>803</v>
      </c>
      <c r="C1644" s="1">
        <v>46017</v>
      </c>
      <c r="D1644" s="7">
        <v>46047</v>
      </c>
      <c r="E1644">
        <v>13901.93</v>
      </c>
      <c r="F1644">
        <v>11172.93</v>
      </c>
      <c r="G1644" s="19">
        <f t="shared" si="100"/>
        <v>11</v>
      </c>
      <c r="H1644" s="19" t="str">
        <f t="shared" si="101"/>
        <v>0-30</v>
      </c>
      <c r="I1644" s="19">
        <f t="shared" si="102"/>
        <v>2729</v>
      </c>
      <c r="J1644" s="20">
        <f t="shared" si="103"/>
        <v>45992</v>
      </c>
    </row>
    <row r="1645" spans="1:10">
      <c r="A1645" t="s">
        <v>218</v>
      </c>
      <c r="B1645" t="s">
        <v>803</v>
      </c>
      <c r="C1645" s="1">
        <v>45512</v>
      </c>
      <c r="D1645" s="7">
        <v>45542</v>
      </c>
      <c r="E1645">
        <v>139578.64000000001</v>
      </c>
      <c r="F1645">
        <v>139578.64000000001</v>
      </c>
      <c r="G1645" s="19">
        <f t="shared" si="100"/>
        <v>516</v>
      </c>
      <c r="H1645" s="19" t="str">
        <f t="shared" si="101"/>
        <v>90+</v>
      </c>
      <c r="I1645" s="19">
        <f t="shared" si="102"/>
        <v>0</v>
      </c>
      <c r="J1645" s="20">
        <f t="shared" si="103"/>
        <v>45505</v>
      </c>
    </row>
    <row r="1646" spans="1:10">
      <c r="A1646" t="s">
        <v>329</v>
      </c>
      <c r="B1646" t="s">
        <v>803</v>
      </c>
      <c r="C1646" s="1">
        <v>46001</v>
      </c>
      <c r="D1646" s="7">
        <v>46031</v>
      </c>
      <c r="E1646">
        <v>93745.93</v>
      </c>
      <c r="F1646">
        <v>93745.93</v>
      </c>
      <c r="G1646" s="19">
        <f t="shared" si="100"/>
        <v>27</v>
      </c>
      <c r="H1646" s="19" t="str">
        <f t="shared" si="101"/>
        <v>0-30</v>
      </c>
      <c r="I1646" s="19">
        <f t="shared" si="102"/>
        <v>0</v>
      </c>
      <c r="J1646" s="20">
        <f t="shared" si="103"/>
        <v>45992</v>
      </c>
    </row>
    <row r="1647" spans="1:10">
      <c r="A1647" t="s">
        <v>364</v>
      </c>
      <c r="B1647" t="s">
        <v>803</v>
      </c>
      <c r="C1647" s="1">
        <v>45687</v>
      </c>
      <c r="D1647" s="7">
        <v>45717</v>
      </c>
      <c r="E1647">
        <v>162948.70000000001</v>
      </c>
      <c r="F1647">
        <v>162948.70000000001</v>
      </c>
      <c r="G1647" s="19">
        <f t="shared" si="100"/>
        <v>341</v>
      </c>
      <c r="H1647" s="19" t="str">
        <f t="shared" si="101"/>
        <v>90+</v>
      </c>
      <c r="I1647" s="19">
        <f t="shared" si="102"/>
        <v>0</v>
      </c>
      <c r="J1647" s="20">
        <f t="shared" si="103"/>
        <v>45658</v>
      </c>
    </row>
    <row r="1648" spans="1:10">
      <c r="A1648" t="s">
        <v>444</v>
      </c>
      <c r="B1648" t="s">
        <v>803</v>
      </c>
      <c r="C1648" s="1">
        <v>45400</v>
      </c>
      <c r="D1648" s="7">
        <v>45430</v>
      </c>
      <c r="E1648">
        <v>56299.25</v>
      </c>
      <c r="F1648">
        <v>56299.25</v>
      </c>
      <c r="G1648" s="19">
        <f t="shared" si="100"/>
        <v>628</v>
      </c>
      <c r="H1648" s="19" t="str">
        <f t="shared" si="101"/>
        <v>90+</v>
      </c>
      <c r="I1648" s="19">
        <f t="shared" si="102"/>
        <v>0</v>
      </c>
      <c r="J1648" s="20">
        <f t="shared" si="103"/>
        <v>45383</v>
      </c>
    </row>
    <row r="1649" spans="1:10">
      <c r="A1649" t="s">
        <v>1785</v>
      </c>
      <c r="B1649" t="s">
        <v>803</v>
      </c>
      <c r="C1649" s="1">
        <v>45683</v>
      </c>
      <c r="D1649" s="7">
        <v>45713</v>
      </c>
      <c r="E1649">
        <v>45955.64</v>
      </c>
      <c r="F1649">
        <v>45955.64</v>
      </c>
      <c r="G1649" s="19">
        <f t="shared" si="100"/>
        <v>345</v>
      </c>
      <c r="H1649" s="19" t="str">
        <f t="shared" si="101"/>
        <v>90+</v>
      </c>
      <c r="I1649" s="19">
        <f t="shared" si="102"/>
        <v>0</v>
      </c>
      <c r="J1649" s="20">
        <f t="shared" si="103"/>
        <v>45658</v>
      </c>
    </row>
    <row r="1650" spans="1:10">
      <c r="A1650" t="s">
        <v>2288</v>
      </c>
      <c r="B1650" t="s">
        <v>803</v>
      </c>
      <c r="C1650" s="1">
        <v>45964</v>
      </c>
      <c r="D1650" s="7">
        <v>45994</v>
      </c>
      <c r="E1650">
        <v>146847.73000000001</v>
      </c>
      <c r="F1650">
        <v>146847.73000000001</v>
      </c>
      <c r="G1650" s="19">
        <f t="shared" si="100"/>
        <v>64</v>
      </c>
      <c r="H1650" s="19" t="str">
        <f t="shared" si="101"/>
        <v>61-90</v>
      </c>
      <c r="I1650" s="19">
        <f t="shared" si="102"/>
        <v>0</v>
      </c>
      <c r="J1650" s="20">
        <f t="shared" si="103"/>
        <v>45962</v>
      </c>
    </row>
    <row r="1651" spans="1:10">
      <c r="A1651" t="s">
        <v>2777</v>
      </c>
      <c r="B1651" t="s">
        <v>803</v>
      </c>
      <c r="C1651" s="1">
        <v>45555</v>
      </c>
      <c r="D1651" s="7">
        <v>45585</v>
      </c>
      <c r="E1651">
        <v>167166.57</v>
      </c>
      <c r="F1651">
        <v>167166.57</v>
      </c>
      <c r="G1651" s="19">
        <f t="shared" si="100"/>
        <v>473</v>
      </c>
      <c r="H1651" s="19" t="str">
        <f t="shared" si="101"/>
        <v>90+</v>
      </c>
      <c r="I1651" s="19">
        <f t="shared" si="102"/>
        <v>0</v>
      </c>
      <c r="J1651" s="20">
        <f t="shared" si="103"/>
        <v>45536</v>
      </c>
    </row>
    <row r="1652" spans="1:10">
      <c r="A1652" t="s">
        <v>2906</v>
      </c>
      <c r="B1652" t="s">
        <v>803</v>
      </c>
      <c r="C1652" s="1">
        <v>45581</v>
      </c>
      <c r="D1652" s="7">
        <v>45611</v>
      </c>
      <c r="E1652">
        <v>122030.93</v>
      </c>
      <c r="F1652">
        <v>122030.93</v>
      </c>
      <c r="G1652" s="19">
        <f t="shared" si="100"/>
        <v>447</v>
      </c>
      <c r="H1652" s="19" t="str">
        <f t="shared" si="101"/>
        <v>90+</v>
      </c>
      <c r="I1652" s="19">
        <f t="shared" si="102"/>
        <v>0</v>
      </c>
      <c r="J1652" s="20">
        <f t="shared" si="103"/>
        <v>45566</v>
      </c>
    </row>
    <row r="1653" spans="1:10">
      <c r="A1653" t="s">
        <v>539</v>
      </c>
      <c r="B1653" t="s">
        <v>55</v>
      </c>
      <c r="C1653" s="1">
        <v>45751</v>
      </c>
      <c r="D1653" s="7">
        <v>45781</v>
      </c>
      <c r="E1653">
        <v>169830.55</v>
      </c>
      <c r="F1653">
        <v>54896.77</v>
      </c>
      <c r="G1653" s="19">
        <f t="shared" si="100"/>
        <v>277</v>
      </c>
      <c r="H1653" s="19" t="str">
        <f t="shared" si="101"/>
        <v>90+</v>
      </c>
      <c r="I1653" s="19">
        <f t="shared" si="102"/>
        <v>114933.78</v>
      </c>
      <c r="J1653" s="20">
        <f t="shared" si="103"/>
        <v>45748</v>
      </c>
    </row>
    <row r="1654" spans="1:10">
      <c r="A1654" t="s">
        <v>995</v>
      </c>
      <c r="B1654" t="s">
        <v>55</v>
      </c>
      <c r="C1654" s="1">
        <v>45849</v>
      </c>
      <c r="D1654" s="7">
        <v>45879</v>
      </c>
      <c r="E1654">
        <v>117865.41</v>
      </c>
      <c r="F1654">
        <v>91683.199999999997</v>
      </c>
      <c r="G1654" s="19">
        <f t="shared" si="100"/>
        <v>179</v>
      </c>
      <c r="H1654" s="19" t="str">
        <f t="shared" si="101"/>
        <v>90+</v>
      </c>
      <c r="I1654" s="19">
        <f t="shared" si="102"/>
        <v>26182.210000000006</v>
      </c>
      <c r="J1654" s="20">
        <f t="shared" si="103"/>
        <v>45839</v>
      </c>
    </row>
    <row r="1655" spans="1:10">
      <c r="A1655" t="s">
        <v>2035</v>
      </c>
      <c r="B1655" t="s">
        <v>55</v>
      </c>
      <c r="C1655" s="1">
        <v>45919</v>
      </c>
      <c r="D1655" s="7">
        <v>45949</v>
      </c>
      <c r="E1655">
        <v>55508.02</v>
      </c>
      <c r="F1655">
        <v>30726.66</v>
      </c>
      <c r="G1655" s="19">
        <f t="shared" si="100"/>
        <v>109</v>
      </c>
      <c r="H1655" s="19" t="str">
        <f t="shared" si="101"/>
        <v>90+</v>
      </c>
      <c r="I1655" s="19">
        <f t="shared" si="102"/>
        <v>24781.359999999997</v>
      </c>
      <c r="J1655" s="20">
        <f t="shared" si="103"/>
        <v>45901</v>
      </c>
    </row>
    <row r="1656" spans="1:10">
      <c r="A1656" t="s">
        <v>2292</v>
      </c>
      <c r="B1656" t="s">
        <v>55</v>
      </c>
      <c r="C1656" s="1">
        <v>45400</v>
      </c>
      <c r="D1656" s="7">
        <v>45430</v>
      </c>
      <c r="E1656">
        <v>59520.46</v>
      </c>
      <c r="F1656">
        <v>36909.230000000003</v>
      </c>
      <c r="G1656" s="19">
        <f t="shared" si="100"/>
        <v>628</v>
      </c>
      <c r="H1656" s="19" t="str">
        <f t="shared" si="101"/>
        <v>90+</v>
      </c>
      <c r="I1656" s="19">
        <f t="shared" si="102"/>
        <v>22611.229999999996</v>
      </c>
      <c r="J1656" s="20">
        <f t="shared" si="103"/>
        <v>45383</v>
      </c>
    </row>
    <row r="1657" spans="1:10">
      <c r="A1657" t="s">
        <v>99</v>
      </c>
      <c r="B1657" t="s">
        <v>55</v>
      </c>
      <c r="C1657" s="1">
        <v>45845</v>
      </c>
      <c r="D1657" s="7">
        <v>45875</v>
      </c>
      <c r="E1657">
        <v>70167.210000000006</v>
      </c>
      <c r="F1657">
        <v>70167.210000000006</v>
      </c>
      <c r="G1657" s="19">
        <f t="shared" si="100"/>
        <v>183</v>
      </c>
      <c r="H1657" s="19" t="str">
        <f t="shared" si="101"/>
        <v>90+</v>
      </c>
      <c r="I1657" s="19">
        <f t="shared" si="102"/>
        <v>0</v>
      </c>
      <c r="J1657" s="20">
        <f t="shared" si="103"/>
        <v>45839</v>
      </c>
    </row>
    <row r="1658" spans="1:10">
      <c r="A1658" t="s">
        <v>723</v>
      </c>
      <c r="B1658" t="s">
        <v>55</v>
      </c>
      <c r="C1658" s="1">
        <v>45785</v>
      </c>
      <c r="D1658" s="7">
        <v>45815</v>
      </c>
      <c r="E1658">
        <v>126935.54</v>
      </c>
      <c r="F1658">
        <v>126935.54</v>
      </c>
      <c r="G1658" s="19">
        <f t="shared" si="100"/>
        <v>243</v>
      </c>
      <c r="H1658" s="19" t="str">
        <f t="shared" si="101"/>
        <v>90+</v>
      </c>
      <c r="I1658" s="19">
        <f t="shared" si="102"/>
        <v>0</v>
      </c>
      <c r="J1658" s="20">
        <f t="shared" si="103"/>
        <v>45778</v>
      </c>
    </row>
    <row r="1659" spans="1:10">
      <c r="A1659" t="s">
        <v>778</v>
      </c>
      <c r="B1659" t="s">
        <v>55</v>
      </c>
      <c r="C1659" s="1">
        <v>45513</v>
      </c>
      <c r="D1659" s="7">
        <v>45543</v>
      </c>
      <c r="E1659">
        <v>68397.06</v>
      </c>
      <c r="F1659">
        <v>68397.06</v>
      </c>
      <c r="G1659" s="19">
        <f t="shared" si="100"/>
        <v>515</v>
      </c>
      <c r="H1659" s="19" t="str">
        <f t="shared" si="101"/>
        <v>90+</v>
      </c>
      <c r="I1659" s="19">
        <f t="shared" si="102"/>
        <v>0</v>
      </c>
      <c r="J1659" s="20">
        <f t="shared" si="103"/>
        <v>45505</v>
      </c>
    </row>
    <row r="1660" spans="1:10">
      <c r="A1660" t="s">
        <v>2323</v>
      </c>
      <c r="B1660" t="s">
        <v>55</v>
      </c>
      <c r="C1660" s="1">
        <v>45406</v>
      </c>
      <c r="D1660" s="7">
        <v>45436</v>
      </c>
      <c r="E1660">
        <v>116806.43</v>
      </c>
      <c r="F1660">
        <v>116806.43</v>
      </c>
      <c r="G1660" s="19">
        <f t="shared" si="100"/>
        <v>622</v>
      </c>
      <c r="H1660" s="19" t="str">
        <f t="shared" si="101"/>
        <v>90+</v>
      </c>
      <c r="I1660" s="19">
        <f t="shared" si="102"/>
        <v>0</v>
      </c>
      <c r="J1660" s="20">
        <f t="shared" si="103"/>
        <v>45383</v>
      </c>
    </row>
    <row r="1661" spans="1:10">
      <c r="A1661" t="s">
        <v>264</v>
      </c>
      <c r="B1661" t="s">
        <v>974</v>
      </c>
      <c r="C1661" s="1">
        <v>46001</v>
      </c>
      <c r="D1661" s="7">
        <v>46031</v>
      </c>
      <c r="E1661">
        <v>172895.01</v>
      </c>
      <c r="F1661">
        <v>172895.01</v>
      </c>
      <c r="G1661" s="19">
        <f t="shared" si="100"/>
        <v>27</v>
      </c>
      <c r="H1661" s="19" t="str">
        <f t="shared" si="101"/>
        <v>0-30</v>
      </c>
      <c r="I1661" s="19">
        <f t="shared" si="102"/>
        <v>0</v>
      </c>
      <c r="J1661" s="20">
        <f t="shared" si="103"/>
        <v>45992</v>
      </c>
    </row>
    <row r="1662" spans="1:10">
      <c r="A1662" t="s">
        <v>1021</v>
      </c>
      <c r="B1662" t="s">
        <v>974</v>
      </c>
      <c r="C1662" s="1">
        <v>45717</v>
      </c>
      <c r="D1662" s="7">
        <v>45747</v>
      </c>
      <c r="E1662">
        <v>131874.41</v>
      </c>
      <c r="F1662">
        <v>131874.41</v>
      </c>
      <c r="G1662" s="19">
        <f t="shared" si="100"/>
        <v>311</v>
      </c>
      <c r="H1662" s="19" t="str">
        <f t="shared" si="101"/>
        <v>90+</v>
      </c>
      <c r="I1662" s="19">
        <f t="shared" si="102"/>
        <v>0</v>
      </c>
      <c r="J1662" s="20">
        <f t="shared" si="103"/>
        <v>45717</v>
      </c>
    </row>
    <row r="1663" spans="1:10">
      <c r="A1663" t="s">
        <v>1143</v>
      </c>
      <c r="B1663" t="s">
        <v>974</v>
      </c>
      <c r="C1663" s="1">
        <v>45687</v>
      </c>
      <c r="D1663" s="7">
        <v>45717</v>
      </c>
      <c r="E1663">
        <v>157800.99</v>
      </c>
      <c r="F1663">
        <v>157800.99</v>
      </c>
      <c r="G1663" s="19">
        <f t="shared" si="100"/>
        <v>341</v>
      </c>
      <c r="H1663" s="19" t="str">
        <f t="shared" si="101"/>
        <v>90+</v>
      </c>
      <c r="I1663" s="19">
        <f t="shared" si="102"/>
        <v>0</v>
      </c>
      <c r="J1663" s="20">
        <f t="shared" si="103"/>
        <v>45658</v>
      </c>
    </row>
    <row r="1664" spans="1:10">
      <c r="A1664" t="s">
        <v>1661</v>
      </c>
      <c r="B1664" t="s">
        <v>974</v>
      </c>
      <c r="C1664" s="1">
        <v>45977</v>
      </c>
      <c r="D1664" s="7">
        <v>46007</v>
      </c>
      <c r="E1664">
        <v>60653.38</v>
      </c>
      <c r="F1664">
        <v>60653.38</v>
      </c>
      <c r="G1664" s="19">
        <f t="shared" si="100"/>
        <v>51</v>
      </c>
      <c r="H1664" s="19" t="str">
        <f t="shared" si="101"/>
        <v>31-60</v>
      </c>
      <c r="I1664" s="19">
        <f t="shared" si="102"/>
        <v>0</v>
      </c>
      <c r="J1664" s="20">
        <f t="shared" si="103"/>
        <v>45962</v>
      </c>
    </row>
    <row r="1665" spans="1:10">
      <c r="A1665" t="s">
        <v>1892</v>
      </c>
      <c r="B1665" t="s">
        <v>974</v>
      </c>
      <c r="C1665" s="1">
        <v>45651</v>
      </c>
      <c r="D1665" s="7">
        <v>45681</v>
      </c>
      <c r="E1665">
        <v>19290.18</v>
      </c>
      <c r="F1665">
        <v>19290.18</v>
      </c>
      <c r="G1665" s="19">
        <f t="shared" si="100"/>
        <v>377</v>
      </c>
      <c r="H1665" s="19" t="str">
        <f t="shared" si="101"/>
        <v>90+</v>
      </c>
      <c r="I1665" s="19">
        <f t="shared" si="102"/>
        <v>0</v>
      </c>
      <c r="J1665" s="20">
        <f t="shared" si="103"/>
        <v>45627</v>
      </c>
    </row>
    <row r="1666" spans="1:10">
      <c r="A1666" t="s">
        <v>2557</v>
      </c>
      <c r="B1666" t="s">
        <v>974</v>
      </c>
      <c r="C1666" s="1">
        <v>45342</v>
      </c>
      <c r="D1666" s="7">
        <v>45372</v>
      </c>
      <c r="E1666">
        <v>156072.22</v>
      </c>
      <c r="F1666">
        <v>156072.22</v>
      </c>
      <c r="G1666" s="19">
        <f t="shared" ref="G1666:G1729" si="104">DATE(2026, 2, 5)-D1666</f>
        <v>686</v>
      </c>
      <c r="H1666" s="19" t="str">
        <f t="shared" ref="H1666:H1729" si="105">_xlfn.IFS(
G1666&lt;=30,"0-30",
G1666&lt;=60,"31-60",
G1666&lt;=90,"61-90",
TRUE,"90+"
)</f>
        <v>90+</v>
      </c>
      <c r="I1666" s="19">
        <f t="shared" ref="I1666:I1729" si="106">E1666-F1666</f>
        <v>0</v>
      </c>
      <c r="J1666" s="20">
        <f t="shared" ref="J1666:J1729" si="107">DATE(YEAR(C1666),MONTH(C1666),1)</f>
        <v>45323</v>
      </c>
    </row>
    <row r="1667" spans="1:10">
      <c r="A1667" t="s">
        <v>3260</v>
      </c>
      <c r="B1667" t="s">
        <v>974</v>
      </c>
      <c r="C1667" s="1">
        <v>45412</v>
      </c>
      <c r="D1667" s="7">
        <v>45442</v>
      </c>
      <c r="E1667">
        <v>10484.17</v>
      </c>
      <c r="F1667">
        <v>10484.17</v>
      </c>
      <c r="G1667" s="19">
        <f t="shared" si="104"/>
        <v>616</v>
      </c>
      <c r="H1667" s="19" t="str">
        <f t="shared" si="105"/>
        <v>90+</v>
      </c>
      <c r="I1667" s="19">
        <f t="shared" si="106"/>
        <v>0</v>
      </c>
      <c r="J1667" s="20">
        <f t="shared" si="107"/>
        <v>45383</v>
      </c>
    </row>
    <row r="1668" spans="1:10">
      <c r="A1668" t="s">
        <v>1274</v>
      </c>
      <c r="B1668" t="s">
        <v>314</v>
      </c>
      <c r="C1668" s="1">
        <v>45542</v>
      </c>
      <c r="D1668" s="7">
        <v>45572</v>
      </c>
      <c r="E1668">
        <v>124947.93</v>
      </c>
      <c r="F1668">
        <v>64761.95</v>
      </c>
      <c r="G1668" s="19">
        <f t="shared" si="104"/>
        <v>486</v>
      </c>
      <c r="H1668" s="19" t="str">
        <f t="shared" si="105"/>
        <v>90+</v>
      </c>
      <c r="I1668" s="19">
        <f t="shared" si="106"/>
        <v>60185.979999999996</v>
      </c>
      <c r="J1668" s="20">
        <f t="shared" si="107"/>
        <v>45536</v>
      </c>
    </row>
    <row r="1669" spans="1:10">
      <c r="A1669" t="s">
        <v>2310</v>
      </c>
      <c r="B1669" t="s">
        <v>314</v>
      </c>
      <c r="C1669" s="1">
        <v>45743</v>
      </c>
      <c r="D1669" s="7">
        <v>45773</v>
      </c>
      <c r="E1669">
        <v>132723.84</v>
      </c>
      <c r="F1669">
        <v>75520.69</v>
      </c>
      <c r="G1669" s="19">
        <f t="shared" si="104"/>
        <v>285</v>
      </c>
      <c r="H1669" s="19" t="str">
        <f t="shared" si="105"/>
        <v>90+</v>
      </c>
      <c r="I1669" s="19">
        <f t="shared" si="106"/>
        <v>57203.149999999994</v>
      </c>
      <c r="J1669" s="20">
        <f t="shared" si="107"/>
        <v>45717</v>
      </c>
    </row>
    <row r="1670" spans="1:10">
      <c r="A1670" t="s">
        <v>2053</v>
      </c>
      <c r="B1670" t="s">
        <v>314</v>
      </c>
      <c r="C1670" s="1">
        <v>45307</v>
      </c>
      <c r="D1670" s="7">
        <v>45337</v>
      </c>
      <c r="E1670">
        <v>162283.42000000001</v>
      </c>
      <c r="F1670">
        <v>138631.16</v>
      </c>
      <c r="G1670" s="19">
        <f t="shared" si="104"/>
        <v>721</v>
      </c>
      <c r="H1670" s="19" t="str">
        <f t="shared" si="105"/>
        <v>90+</v>
      </c>
      <c r="I1670" s="19">
        <f t="shared" si="106"/>
        <v>23652.260000000009</v>
      </c>
      <c r="J1670" s="20">
        <f t="shared" si="107"/>
        <v>45292</v>
      </c>
    </row>
    <row r="1671" spans="1:10">
      <c r="A1671" t="s">
        <v>857</v>
      </c>
      <c r="B1671" t="s">
        <v>314</v>
      </c>
      <c r="C1671" s="1">
        <v>45798</v>
      </c>
      <c r="D1671" s="7">
        <v>45828</v>
      </c>
      <c r="E1671">
        <v>127199.18</v>
      </c>
      <c r="F1671">
        <v>127199.18</v>
      </c>
      <c r="G1671" s="19">
        <f t="shared" si="104"/>
        <v>230</v>
      </c>
      <c r="H1671" s="19" t="str">
        <f t="shared" si="105"/>
        <v>90+</v>
      </c>
      <c r="I1671" s="19">
        <f t="shared" si="106"/>
        <v>0</v>
      </c>
      <c r="J1671" s="20">
        <f t="shared" si="107"/>
        <v>45778</v>
      </c>
    </row>
    <row r="1672" spans="1:10">
      <c r="A1672" t="s">
        <v>1708</v>
      </c>
      <c r="B1672" t="s">
        <v>314</v>
      </c>
      <c r="C1672" s="1">
        <v>45538</v>
      </c>
      <c r="D1672" s="7">
        <v>45568</v>
      </c>
      <c r="E1672">
        <v>13609.88</v>
      </c>
      <c r="F1672">
        <v>13609.88</v>
      </c>
      <c r="G1672" s="19">
        <f t="shared" si="104"/>
        <v>490</v>
      </c>
      <c r="H1672" s="19" t="str">
        <f t="shared" si="105"/>
        <v>90+</v>
      </c>
      <c r="I1672" s="19">
        <f t="shared" si="106"/>
        <v>0</v>
      </c>
      <c r="J1672" s="20">
        <f t="shared" si="107"/>
        <v>45536</v>
      </c>
    </row>
    <row r="1673" spans="1:10">
      <c r="A1673" t="s">
        <v>1937</v>
      </c>
      <c r="B1673" t="s">
        <v>314</v>
      </c>
      <c r="C1673" s="1">
        <v>45404</v>
      </c>
      <c r="D1673" s="7">
        <v>45434</v>
      </c>
      <c r="E1673">
        <v>91677.21</v>
      </c>
      <c r="F1673">
        <v>91677.21</v>
      </c>
      <c r="G1673" s="19">
        <f t="shared" si="104"/>
        <v>624</v>
      </c>
      <c r="H1673" s="19" t="str">
        <f t="shared" si="105"/>
        <v>90+</v>
      </c>
      <c r="I1673" s="19">
        <f t="shared" si="106"/>
        <v>0</v>
      </c>
      <c r="J1673" s="20">
        <f t="shared" si="107"/>
        <v>45383</v>
      </c>
    </row>
    <row r="1674" spans="1:10">
      <c r="A1674" t="s">
        <v>1983</v>
      </c>
      <c r="B1674" t="s">
        <v>314</v>
      </c>
      <c r="C1674" s="1">
        <v>45963</v>
      </c>
      <c r="D1674" s="7">
        <v>45993</v>
      </c>
      <c r="E1674">
        <v>166048.71</v>
      </c>
      <c r="F1674">
        <v>166048.71</v>
      </c>
      <c r="G1674" s="19">
        <f t="shared" si="104"/>
        <v>65</v>
      </c>
      <c r="H1674" s="19" t="str">
        <f t="shared" si="105"/>
        <v>61-90</v>
      </c>
      <c r="I1674" s="19">
        <f t="shared" si="106"/>
        <v>0</v>
      </c>
      <c r="J1674" s="20">
        <f t="shared" si="107"/>
        <v>45962</v>
      </c>
    </row>
    <row r="1675" spans="1:10">
      <c r="A1675" t="s">
        <v>2027</v>
      </c>
      <c r="B1675" t="s">
        <v>314</v>
      </c>
      <c r="C1675" s="1">
        <v>45879</v>
      </c>
      <c r="D1675" s="7">
        <v>45909</v>
      </c>
      <c r="E1675">
        <v>93792.62</v>
      </c>
      <c r="F1675">
        <v>93792.62</v>
      </c>
      <c r="G1675" s="19">
        <f t="shared" si="104"/>
        <v>149</v>
      </c>
      <c r="H1675" s="19" t="str">
        <f t="shared" si="105"/>
        <v>90+</v>
      </c>
      <c r="I1675" s="19">
        <f t="shared" si="106"/>
        <v>0</v>
      </c>
      <c r="J1675" s="20">
        <f t="shared" si="107"/>
        <v>45870</v>
      </c>
    </row>
    <row r="1676" spans="1:10">
      <c r="A1676" t="s">
        <v>2435</v>
      </c>
      <c r="B1676" t="s">
        <v>314</v>
      </c>
      <c r="C1676" s="1">
        <v>45725</v>
      </c>
      <c r="D1676" s="7">
        <v>45755</v>
      </c>
      <c r="E1676">
        <v>153165.06</v>
      </c>
      <c r="F1676">
        <v>153165.06</v>
      </c>
      <c r="G1676" s="19">
        <f t="shared" si="104"/>
        <v>303</v>
      </c>
      <c r="H1676" s="19" t="str">
        <f t="shared" si="105"/>
        <v>90+</v>
      </c>
      <c r="I1676" s="19">
        <f t="shared" si="106"/>
        <v>0</v>
      </c>
      <c r="J1676" s="20">
        <f t="shared" si="107"/>
        <v>45717</v>
      </c>
    </row>
    <row r="1677" spans="1:10">
      <c r="A1677" t="s">
        <v>3011</v>
      </c>
      <c r="B1677" t="s">
        <v>314</v>
      </c>
      <c r="C1677" s="1">
        <v>45834</v>
      </c>
      <c r="D1677" s="7">
        <v>45864</v>
      </c>
      <c r="E1677">
        <v>30930.93</v>
      </c>
      <c r="F1677">
        <v>30930.93</v>
      </c>
      <c r="G1677" s="19">
        <f t="shared" si="104"/>
        <v>194</v>
      </c>
      <c r="H1677" s="19" t="str">
        <f t="shared" si="105"/>
        <v>90+</v>
      </c>
      <c r="I1677" s="19">
        <f t="shared" si="106"/>
        <v>0</v>
      </c>
      <c r="J1677" s="20">
        <f t="shared" si="107"/>
        <v>45809</v>
      </c>
    </row>
    <row r="1678" spans="1:10">
      <c r="A1678" t="s">
        <v>3115</v>
      </c>
      <c r="B1678" t="s">
        <v>314</v>
      </c>
      <c r="C1678" s="1">
        <v>45620</v>
      </c>
      <c r="D1678" s="7">
        <v>45650</v>
      </c>
      <c r="E1678">
        <v>65328.75</v>
      </c>
      <c r="F1678">
        <v>65328.75</v>
      </c>
      <c r="G1678" s="19">
        <f t="shared" si="104"/>
        <v>408</v>
      </c>
      <c r="H1678" s="19" t="str">
        <f t="shared" si="105"/>
        <v>90+</v>
      </c>
      <c r="I1678" s="19">
        <f t="shared" si="106"/>
        <v>0</v>
      </c>
      <c r="J1678" s="20">
        <f t="shared" si="107"/>
        <v>45597</v>
      </c>
    </row>
    <row r="1679" spans="1:10">
      <c r="A1679" t="s">
        <v>94</v>
      </c>
      <c r="B1679" t="s">
        <v>233</v>
      </c>
      <c r="C1679" s="1">
        <v>45597</v>
      </c>
      <c r="D1679" s="7">
        <v>45627</v>
      </c>
      <c r="E1679">
        <v>140052.09</v>
      </c>
      <c r="F1679">
        <v>140052.09</v>
      </c>
      <c r="G1679" s="19">
        <f t="shared" si="104"/>
        <v>431</v>
      </c>
      <c r="H1679" s="19" t="str">
        <f t="shared" si="105"/>
        <v>90+</v>
      </c>
      <c r="I1679" s="19">
        <f t="shared" si="106"/>
        <v>0</v>
      </c>
      <c r="J1679" s="20">
        <f t="shared" si="107"/>
        <v>45597</v>
      </c>
    </row>
    <row r="1680" spans="1:10">
      <c r="A1680" t="s">
        <v>413</v>
      </c>
      <c r="B1680" t="s">
        <v>233</v>
      </c>
      <c r="C1680" s="1">
        <v>45492</v>
      </c>
      <c r="D1680" s="7">
        <v>45522</v>
      </c>
      <c r="E1680">
        <v>134912.37</v>
      </c>
      <c r="F1680">
        <v>134912.37</v>
      </c>
      <c r="G1680" s="19">
        <f t="shared" si="104"/>
        <v>536</v>
      </c>
      <c r="H1680" s="19" t="str">
        <f t="shared" si="105"/>
        <v>90+</v>
      </c>
      <c r="I1680" s="19">
        <f t="shared" si="106"/>
        <v>0</v>
      </c>
      <c r="J1680" s="20">
        <f t="shared" si="107"/>
        <v>45474</v>
      </c>
    </row>
    <row r="1681" spans="1:10">
      <c r="A1681" t="s">
        <v>828</v>
      </c>
      <c r="B1681" t="s">
        <v>233</v>
      </c>
      <c r="C1681" s="1">
        <v>45366</v>
      </c>
      <c r="D1681" s="7">
        <v>45396</v>
      </c>
      <c r="E1681">
        <v>191193.02</v>
      </c>
      <c r="F1681">
        <v>191193.02</v>
      </c>
      <c r="G1681" s="19">
        <f t="shared" si="104"/>
        <v>662</v>
      </c>
      <c r="H1681" s="19" t="str">
        <f t="shared" si="105"/>
        <v>90+</v>
      </c>
      <c r="I1681" s="19">
        <f t="shared" si="106"/>
        <v>0</v>
      </c>
      <c r="J1681" s="20">
        <f t="shared" si="107"/>
        <v>45352</v>
      </c>
    </row>
    <row r="1682" spans="1:10">
      <c r="A1682" t="s">
        <v>1217</v>
      </c>
      <c r="B1682" t="s">
        <v>233</v>
      </c>
      <c r="C1682" s="1">
        <v>45722</v>
      </c>
      <c r="D1682" s="7">
        <v>45752</v>
      </c>
      <c r="E1682">
        <v>15253.59</v>
      </c>
      <c r="F1682">
        <v>15253.59</v>
      </c>
      <c r="G1682" s="19">
        <f t="shared" si="104"/>
        <v>306</v>
      </c>
      <c r="H1682" s="19" t="str">
        <f t="shared" si="105"/>
        <v>90+</v>
      </c>
      <c r="I1682" s="19">
        <f t="shared" si="106"/>
        <v>0</v>
      </c>
      <c r="J1682" s="20">
        <f t="shared" si="107"/>
        <v>45717</v>
      </c>
    </row>
    <row r="1683" spans="1:10">
      <c r="A1683" t="s">
        <v>1354</v>
      </c>
      <c r="B1683" t="s">
        <v>233</v>
      </c>
      <c r="C1683" s="1">
        <v>45907</v>
      </c>
      <c r="D1683" s="7">
        <v>45937</v>
      </c>
      <c r="E1683">
        <v>117445.13</v>
      </c>
      <c r="F1683">
        <v>117445.13</v>
      </c>
      <c r="G1683" s="19">
        <f t="shared" si="104"/>
        <v>121</v>
      </c>
      <c r="H1683" s="19" t="str">
        <f t="shared" si="105"/>
        <v>90+</v>
      </c>
      <c r="I1683" s="19">
        <f t="shared" si="106"/>
        <v>0</v>
      </c>
      <c r="J1683" s="20">
        <f t="shared" si="107"/>
        <v>45901</v>
      </c>
    </row>
    <row r="1684" spans="1:10">
      <c r="A1684" t="s">
        <v>1546</v>
      </c>
      <c r="B1684" t="s">
        <v>279</v>
      </c>
      <c r="C1684" s="1">
        <v>45473</v>
      </c>
      <c r="D1684" s="7">
        <v>45503</v>
      </c>
      <c r="E1684">
        <v>33500.269999999997</v>
      </c>
      <c r="F1684">
        <v>20156.07</v>
      </c>
      <c r="G1684" s="19">
        <f t="shared" si="104"/>
        <v>555</v>
      </c>
      <c r="H1684" s="19" t="str">
        <f t="shared" si="105"/>
        <v>90+</v>
      </c>
      <c r="I1684" s="19">
        <f t="shared" si="106"/>
        <v>13344.199999999997</v>
      </c>
      <c r="J1684" s="20">
        <f t="shared" si="107"/>
        <v>45444</v>
      </c>
    </row>
    <row r="1685" spans="1:10">
      <c r="A1685" t="s">
        <v>367</v>
      </c>
      <c r="B1685" t="s">
        <v>279</v>
      </c>
      <c r="C1685" s="1">
        <v>45407</v>
      </c>
      <c r="D1685" s="7">
        <v>45437</v>
      </c>
      <c r="E1685">
        <v>78621.710000000006</v>
      </c>
      <c r="F1685">
        <v>78621.710000000006</v>
      </c>
      <c r="G1685" s="19">
        <f t="shared" si="104"/>
        <v>621</v>
      </c>
      <c r="H1685" s="19" t="str">
        <f t="shared" si="105"/>
        <v>90+</v>
      </c>
      <c r="I1685" s="19">
        <f t="shared" si="106"/>
        <v>0</v>
      </c>
      <c r="J1685" s="20">
        <f t="shared" si="107"/>
        <v>45383</v>
      </c>
    </row>
    <row r="1686" spans="1:10">
      <c r="A1686" t="s">
        <v>397</v>
      </c>
      <c r="B1686" t="s">
        <v>279</v>
      </c>
      <c r="C1686" s="1">
        <v>45816</v>
      </c>
      <c r="D1686" s="7">
        <v>45846</v>
      </c>
      <c r="E1686">
        <v>198075.58</v>
      </c>
      <c r="F1686">
        <v>198075.58</v>
      </c>
      <c r="G1686" s="19">
        <f t="shared" si="104"/>
        <v>212</v>
      </c>
      <c r="H1686" s="19" t="str">
        <f t="shared" si="105"/>
        <v>90+</v>
      </c>
      <c r="I1686" s="19">
        <f t="shared" si="106"/>
        <v>0</v>
      </c>
      <c r="J1686" s="20">
        <f t="shared" si="107"/>
        <v>45809</v>
      </c>
    </row>
    <row r="1687" spans="1:10">
      <c r="A1687" t="s">
        <v>1766</v>
      </c>
      <c r="B1687" t="s">
        <v>279</v>
      </c>
      <c r="C1687" s="1">
        <v>45973</v>
      </c>
      <c r="D1687" s="7">
        <v>46003</v>
      </c>
      <c r="E1687">
        <v>97698.47</v>
      </c>
      <c r="F1687">
        <v>97698.47</v>
      </c>
      <c r="G1687" s="19">
        <f t="shared" si="104"/>
        <v>55</v>
      </c>
      <c r="H1687" s="19" t="str">
        <f t="shared" si="105"/>
        <v>31-60</v>
      </c>
      <c r="I1687" s="19">
        <f t="shared" si="106"/>
        <v>0</v>
      </c>
      <c r="J1687" s="20">
        <f t="shared" si="107"/>
        <v>45962</v>
      </c>
    </row>
    <row r="1688" spans="1:10">
      <c r="A1688" t="s">
        <v>2026</v>
      </c>
      <c r="B1688" t="s">
        <v>279</v>
      </c>
      <c r="C1688" s="1">
        <v>45630</v>
      </c>
      <c r="D1688" s="7">
        <v>45660</v>
      </c>
      <c r="E1688">
        <v>122431.33</v>
      </c>
      <c r="F1688">
        <v>122431.33</v>
      </c>
      <c r="G1688" s="19">
        <f t="shared" si="104"/>
        <v>398</v>
      </c>
      <c r="H1688" s="19" t="str">
        <f t="shared" si="105"/>
        <v>90+</v>
      </c>
      <c r="I1688" s="19">
        <f t="shared" si="106"/>
        <v>0</v>
      </c>
      <c r="J1688" s="20">
        <f t="shared" si="107"/>
        <v>45627</v>
      </c>
    </row>
    <row r="1689" spans="1:10">
      <c r="A1689" t="s">
        <v>2148</v>
      </c>
      <c r="B1689" t="s">
        <v>279</v>
      </c>
      <c r="C1689" s="1">
        <v>45473</v>
      </c>
      <c r="D1689" s="7">
        <v>45503</v>
      </c>
      <c r="E1689">
        <v>77525.42</v>
      </c>
      <c r="F1689">
        <v>77525.42</v>
      </c>
      <c r="G1689" s="19">
        <f t="shared" si="104"/>
        <v>555</v>
      </c>
      <c r="H1689" s="19" t="str">
        <f t="shared" si="105"/>
        <v>90+</v>
      </c>
      <c r="I1689" s="19">
        <f t="shared" si="106"/>
        <v>0</v>
      </c>
      <c r="J1689" s="20">
        <f t="shared" si="107"/>
        <v>45444</v>
      </c>
    </row>
    <row r="1690" spans="1:10">
      <c r="A1690" t="s">
        <v>3108</v>
      </c>
      <c r="B1690" t="s">
        <v>279</v>
      </c>
      <c r="C1690" s="1">
        <v>45846</v>
      </c>
      <c r="D1690" s="7">
        <v>45876</v>
      </c>
      <c r="E1690">
        <v>78510.210000000006</v>
      </c>
      <c r="F1690">
        <v>78510.210000000006</v>
      </c>
      <c r="G1690" s="19">
        <f t="shared" si="104"/>
        <v>182</v>
      </c>
      <c r="H1690" s="19" t="str">
        <f t="shared" si="105"/>
        <v>90+</v>
      </c>
      <c r="I1690" s="19">
        <f t="shared" si="106"/>
        <v>0</v>
      </c>
      <c r="J1690" s="20">
        <f t="shared" si="107"/>
        <v>45839</v>
      </c>
    </row>
    <row r="1691" spans="1:10">
      <c r="A1691" t="s">
        <v>3082</v>
      </c>
      <c r="B1691" t="s">
        <v>690</v>
      </c>
      <c r="C1691" s="1">
        <v>45624</v>
      </c>
      <c r="D1691" s="7">
        <v>45654</v>
      </c>
      <c r="E1691">
        <v>144259.48000000001</v>
      </c>
      <c r="F1691">
        <v>73172.78</v>
      </c>
      <c r="G1691" s="19">
        <f t="shared" si="104"/>
        <v>404</v>
      </c>
      <c r="H1691" s="19" t="str">
        <f t="shared" si="105"/>
        <v>90+</v>
      </c>
      <c r="I1691" s="19">
        <f t="shared" si="106"/>
        <v>71086.700000000012</v>
      </c>
      <c r="J1691" s="20">
        <f t="shared" si="107"/>
        <v>45597</v>
      </c>
    </row>
    <row r="1692" spans="1:10">
      <c r="A1692" t="s">
        <v>2913</v>
      </c>
      <c r="B1692" t="s">
        <v>690</v>
      </c>
      <c r="C1692" s="1">
        <v>45886</v>
      </c>
      <c r="D1692" s="7">
        <v>45916</v>
      </c>
      <c r="E1692">
        <v>106682.33</v>
      </c>
      <c r="F1692">
        <v>46738.83</v>
      </c>
      <c r="G1692" s="19">
        <f t="shared" si="104"/>
        <v>142</v>
      </c>
      <c r="H1692" s="19" t="str">
        <f t="shared" si="105"/>
        <v>90+</v>
      </c>
      <c r="I1692" s="19">
        <f t="shared" si="106"/>
        <v>59943.5</v>
      </c>
      <c r="J1692" s="20">
        <f t="shared" si="107"/>
        <v>45870</v>
      </c>
    </row>
    <row r="1693" spans="1:10">
      <c r="A1693" t="s">
        <v>627</v>
      </c>
      <c r="B1693" t="s">
        <v>690</v>
      </c>
      <c r="C1693" s="1">
        <v>45749</v>
      </c>
      <c r="D1693" s="7">
        <v>45779</v>
      </c>
      <c r="E1693">
        <v>15976.5</v>
      </c>
      <c r="F1693">
        <v>12110.78</v>
      </c>
      <c r="G1693" s="19">
        <f t="shared" si="104"/>
        <v>279</v>
      </c>
      <c r="H1693" s="19" t="str">
        <f t="shared" si="105"/>
        <v>90+</v>
      </c>
      <c r="I1693" s="19">
        <f t="shared" si="106"/>
        <v>3865.7199999999993</v>
      </c>
      <c r="J1693" s="20">
        <f t="shared" si="107"/>
        <v>45748</v>
      </c>
    </row>
    <row r="1694" spans="1:10">
      <c r="A1694" t="s">
        <v>1500</v>
      </c>
      <c r="B1694" t="s">
        <v>690</v>
      </c>
      <c r="C1694" s="1">
        <v>45717</v>
      </c>
      <c r="D1694" s="7">
        <v>45747</v>
      </c>
      <c r="E1694">
        <v>88892.51</v>
      </c>
      <c r="F1694">
        <v>88892.51</v>
      </c>
      <c r="G1694" s="19">
        <f t="shared" si="104"/>
        <v>311</v>
      </c>
      <c r="H1694" s="19" t="str">
        <f t="shared" si="105"/>
        <v>90+</v>
      </c>
      <c r="I1694" s="19">
        <f t="shared" si="106"/>
        <v>0</v>
      </c>
      <c r="J1694" s="20">
        <f t="shared" si="107"/>
        <v>45717</v>
      </c>
    </row>
    <row r="1695" spans="1:10">
      <c r="A1695" t="s">
        <v>1761</v>
      </c>
      <c r="B1695" t="s">
        <v>690</v>
      </c>
      <c r="C1695" s="1">
        <v>45406</v>
      </c>
      <c r="D1695" s="7">
        <v>45436</v>
      </c>
      <c r="E1695">
        <v>32432.080000000002</v>
      </c>
      <c r="F1695">
        <v>32432.080000000002</v>
      </c>
      <c r="G1695" s="19">
        <f t="shared" si="104"/>
        <v>622</v>
      </c>
      <c r="H1695" s="19" t="str">
        <f t="shared" si="105"/>
        <v>90+</v>
      </c>
      <c r="I1695" s="19">
        <f t="shared" si="106"/>
        <v>0</v>
      </c>
      <c r="J1695" s="20">
        <f t="shared" si="107"/>
        <v>45383</v>
      </c>
    </row>
    <row r="1696" spans="1:10">
      <c r="A1696" t="s">
        <v>1980</v>
      </c>
      <c r="B1696" t="s">
        <v>690</v>
      </c>
      <c r="C1696" s="1">
        <v>45317</v>
      </c>
      <c r="D1696" s="7">
        <v>45347</v>
      </c>
      <c r="E1696">
        <v>151676.54</v>
      </c>
      <c r="F1696">
        <v>151676.54</v>
      </c>
      <c r="G1696" s="19">
        <f t="shared" si="104"/>
        <v>711</v>
      </c>
      <c r="H1696" s="19" t="str">
        <f t="shared" si="105"/>
        <v>90+</v>
      </c>
      <c r="I1696" s="19">
        <f t="shared" si="106"/>
        <v>0</v>
      </c>
      <c r="J1696" s="20">
        <f t="shared" si="107"/>
        <v>45292</v>
      </c>
    </row>
    <row r="1697" spans="1:10">
      <c r="A1697" t="s">
        <v>2425</v>
      </c>
      <c r="B1697" t="s">
        <v>690</v>
      </c>
      <c r="C1697" s="1">
        <v>45315</v>
      </c>
      <c r="D1697" s="7">
        <v>45345</v>
      </c>
      <c r="E1697">
        <v>115074.39</v>
      </c>
      <c r="F1697">
        <v>115074.39</v>
      </c>
      <c r="G1697" s="19">
        <f t="shared" si="104"/>
        <v>713</v>
      </c>
      <c r="H1697" s="19" t="str">
        <f t="shared" si="105"/>
        <v>90+</v>
      </c>
      <c r="I1697" s="19">
        <f t="shared" si="106"/>
        <v>0</v>
      </c>
      <c r="J1697" s="20">
        <f t="shared" si="107"/>
        <v>45292</v>
      </c>
    </row>
    <row r="1698" spans="1:10">
      <c r="A1698" t="s">
        <v>2562</v>
      </c>
      <c r="B1698" t="s">
        <v>690</v>
      </c>
      <c r="C1698" s="1">
        <v>45534</v>
      </c>
      <c r="D1698" s="7">
        <v>45564</v>
      </c>
      <c r="E1698">
        <v>124559.12</v>
      </c>
      <c r="F1698">
        <v>124559.12</v>
      </c>
      <c r="G1698" s="19">
        <f t="shared" si="104"/>
        <v>494</v>
      </c>
      <c r="H1698" s="19" t="str">
        <f t="shared" si="105"/>
        <v>90+</v>
      </c>
      <c r="I1698" s="19">
        <f t="shared" si="106"/>
        <v>0</v>
      </c>
      <c r="J1698" s="20">
        <f t="shared" si="107"/>
        <v>45505</v>
      </c>
    </row>
    <row r="1699" spans="1:10">
      <c r="A1699" t="s">
        <v>2794</v>
      </c>
      <c r="B1699" t="s">
        <v>690</v>
      </c>
      <c r="C1699" s="1">
        <v>45898</v>
      </c>
      <c r="D1699" s="7">
        <v>45928</v>
      </c>
      <c r="E1699">
        <v>137887.57999999999</v>
      </c>
      <c r="F1699">
        <v>137887.57999999999</v>
      </c>
      <c r="G1699" s="19">
        <f t="shared" si="104"/>
        <v>130</v>
      </c>
      <c r="H1699" s="19" t="str">
        <f t="shared" si="105"/>
        <v>90+</v>
      </c>
      <c r="I1699" s="19">
        <f t="shared" si="106"/>
        <v>0</v>
      </c>
      <c r="J1699" s="20">
        <f t="shared" si="107"/>
        <v>45870</v>
      </c>
    </row>
    <row r="1700" spans="1:10">
      <c r="A1700" t="s">
        <v>2881</v>
      </c>
      <c r="B1700" t="s">
        <v>690</v>
      </c>
      <c r="C1700" s="1">
        <v>45884</v>
      </c>
      <c r="D1700" s="7">
        <v>45914</v>
      </c>
      <c r="E1700">
        <v>165512.10999999999</v>
      </c>
      <c r="F1700">
        <v>165512.10999999999</v>
      </c>
      <c r="G1700" s="19">
        <f t="shared" si="104"/>
        <v>144</v>
      </c>
      <c r="H1700" s="19" t="str">
        <f t="shared" si="105"/>
        <v>90+</v>
      </c>
      <c r="I1700" s="19">
        <f t="shared" si="106"/>
        <v>0</v>
      </c>
      <c r="J1700" s="20">
        <f t="shared" si="107"/>
        <v>45870</v>
      </c>
    </row>
    <row r="1701" spans="1:10">
      <c r="A1701" t="s">
        <v>3016</v>
      </c>
      <c r="B1701" t="s">
        <v>87</v>
      </c>
      <c r="C1701" s="1">
        <v>45649</v>
      </c>
      <c r="D1701" s="7">
        <v>45679</v>
      </c>
      <c r="E1701">
        <v>141504.41</v>
      </c>
      <c r="F1701">
        <v>86456.18</v>
      </c>
      <c r="G1701" s="19">
        <f t="shared" si="104"/>
        <v>379</v>
      </c>
      <c r="H1701" s="19" t="str">
        <f t="shared" si="105"/>
        <v>90+</v>
      </c>
      <c r="I1701" s="19">
        <f t="shared" si="106"/>
        <v>55048.23000000001</v>
      </c>
      <c r="J1701" s="20">
        <f t="shared" si="107"/>
        <v>45627</v>
      </c>
    </row>
    <row r="1702" spans="1:10">
      <c r="A1702" t="s">
        <v>1116</v>
      </c>
      <c r="B1702" t="s">
        <v>87</v>
      </c>
      <c r="C1702" s="1">
        <v>45437</v>
      </c>
      <c r="D1702" s="7">
        <v>45467</v>
      </c>
      <c r="E1702">
        <v>111441.97</v>
      </c>
      <c r="F1702">
        <v>76805.69</v>
      </c>
      <c r="G1702" s="19">
        <f t="shared" si="104"/>
        <v>591</v>
      </c>
      <c r="H1702" s="19" t="str">
        <f t="shared" si="105"/>
        <v>90+</v>
      </c>
      <c r="I1702" s="19">
        <f t="shared" si="106"/>
        <v>34636.28</v>
      </c>
      <c r="J1702" s="20">
        <f t="shared" si="107"/>
        <v>45413</v>
      </c>
    </row>
    <row r="1703" spans="1:10">
      <c r="A1703" t="s">
        <v>2215</v>
      </c>
      <c r="B1703" t="s">
        <v>87</v>
      </c>
      <c r="C1703" s="1">
        <v>45304</v>
      </c>
      <c r="D1703" s="7">
        <v>45334</v>
      </c>
      <c r="E1703">
        <v>55386.58</v>
      </c>
      <c r="F1703">
        <v>33744.67</v>
      </c>
      <c r="G1703" s="19">
        <f t="shared" si="104"/>
        <v>724</v>
      </c>
      <c r="H1703" s="19" t="str">
        <f t="shared" si="105"/>
        <v>90+</v>
      </c>
      <c r="I1703" s="19">
        <f t="shared" si="106"/>
        <v>21641.910000000003</v>
      </c>
      <c r="J1703" s="20">
        <f t="shared" si="107"/>
        <v>45292</v>
      </c>
    </row>
    <row r="1704" spans="1:10">
      <c r="A1704" t="s">
        <v>1574</v>
      </c>
      <c r="B1704" t="s">
        <v>87</v>
      </c>
      <c r="C1704" s="1">
        <v>45438</v>
      </c>
      <c r="D1704" s="7">
        <v>45468</v>
      </c>
      <c r="E1704">
        <v>10689.71</v>
      </c>
      <c r="F1704">
        <v>3657.48</v>
      </c>
      <c r="G1704" s="19">
        <f t="shared" si="104"/>
        <v>590</v>
      </c>
      <c r="H1704" s="19" t="str">
        <f t="shared" si="105"/>
        <v>90+</v>
      </c>
      <c r="I1704" s="19">
        <f t="shared" si="106"/>
        <v>7032.23</v>
      </c>
      <c r="J1704" s="20">
        <f t="shared" si="107"/>
        <v>45413</v>
      </c>
    </row>
    <row r="1705" spans="1:10">
      <c r="A1705" t="s">
        <v>415</v>
      </c>
      <c r="B1705" t="s">
        <v>87</v>
      </c>
      <c r="C1705" s="1">
        <v>45521</v>
      </c>
      <c r="D1705" s="7">
        <v>45551</v>
      </c>
      <c r="E1705">
        <v>45025.65</v>
      </c>
      <c r="F1705">
        <v>45025.65</v>
      </c>
      <c r="G1705" s="19">
        <f t="shared" si="104"/>
        <v>507</v>
      </c>
      <c r="H1705" s="19" t="str">
        <f t="shared" si="105"/>
        <v>90+</v>
      </c>
      <c r="I1705" s="19">
        <f t="shared" si="106"/>
        <v>0</v>
      </c>
      <c r="J1705" s="20">
        <f t="shared" si="107"/>
        <v>45505</v>
      </c>
    </row>
    <row r="1706" spans="1:10">
      <c r="A1706" t="s">
        <v>1280</v>
      </c>
      <c r="B1706" t="s">
        <v>87</v>
      </c>
      <c r="C1706" s="1">
        <v>45537</v>
      </c>
      <c r="D1706" s="7">
        <v>45567</v>
      </c>
      <c r="E1706">
        <v>141585.14000000001</v>
      </c>
      <c r="F1706">
        <v>141585.14000000001</v>
      </c>
      <c r="G1706" s="19">
        <f t="shared" si="104"/>
        <v>491</v>
      </c>
      <c r="H1706" s="19" t="str">
        <f t="shared" si="105"/>
        <v>90+</v>
      </c>
      <c r="I1706" s="19">
        <f t="shared" si="106"/>
        <v>0</v>
      </c>
      <c r="J1706" s="20">
        <f t="shared" si="107"/>
        <v>45536</v>
      </c>
    </row>
    <row r="1707" spans="1:10">
      <c r="A1707" t="s">
        <v>1295</v>
      </c>
      <c r="B1707" t="s">
        <v>87</v>
      </c>
      <c r="C1707" s="1">
        <v>45408</v>
      </c>
      <c r="D1707" s="7">
        <v>45438</v>
      </c>
      <c r="E1707">
        <v>98629.06</v>
      </c>
      <c r="F1707">
        <v>98629.06</v>
      </c>
      <c r="G1707" s="19">
        <f t="shared" si="104"/>
        <v>620</v>
      </c>
      <c r="H1707" s="19" t="str">
        <f t="shared" si="105"/>
        <v>90+</v>
      </c>
      <c r="I1707" s="19">
        <f t="shared" si="106"/>
        <v>0</v>
      </c>
      <c r="J1707" s="20">
        <f t="shared" si="107"/>
        <v>45383</v>
      </c>
    </row>
    <row r="1708" spans="1:10">
      <c r="A1708" t="s">
        <v>1619</v>
      </c>
      <c r="B1708" t="s">
        <v>87</v>
      </c>
      <c r="C1708" s="1">
        <v>45694</v>
      </c>
      <c r="D1708" s="7">
        <v>45724</v>
      </c>
      <c r="E1708">
        <v>51523.839999999997</v>
      </c>
      <c r="F1708">
        <v>51523.839999999997</v>
      </c>
      <c r="G1708" s="19">
        <f t="shared" si="104"/>
        <v>334</v>
      </c>
      <c r="H1708" s="19" t="str">
        <f t="shared" si="105"/>
        <v>90+</v>
      </c>
      <c r="I1708" s="19">
        <f t="shared" si="106"/>
        <v>0</v>
      </c>
      <c r="J1708" s="20">
        <f t="shared" si="107"/>
        <v>45689</v>
      </c>
    </row>
    <row r="1709" spans="1:10">
      <c r="A1709" t="s">
        <v>1776</v>
      </c>
      <c r="B1709" t="s">
        <v>87</v>
      </c>
      <c r="C1709" s="1">
        <v>45716</v>
      </c>
      <c r="D1709" s="7">
        <v>45746</v>
      </c>
      <c r="E1709">
        <v>55708.43</v>
      </c>
      <c r="F1709">
        <v>55708.43</v>
      </c>
      <c r="G1709" s="19">
        <f t="shared" si="104"/>
        <v>312</v>
      </c>
      <c r="H1709" s="19" t="str">
        <f t="shared" si="105"/>
        <v>90+</v>
      </c>
      <c r="I1709" s="19">
        <f t="shared" si="106"/>
        <v>0</v>
      </c>
      <c r="J1709" s="20">
        <f t="shared" si="107"/>
        <v>45689</v>
      </c>
    </row>
    <row r="1710" spans="1:10">
      <c r="A1710" t="s">
        <v>1841</v>
      </c>
      <c r="B1710" t="s">
        <v>87</v>
      </c>
      <c r="C1710" s="1">
        <v>45572</v>
      </c>
      <c r="D1710" s="7">
        <v>45602</v>
      </c>
      <c r="E1710">
        <v>96400</v>
      </c>
      <c r="F1710">
        <v>96400</v>
      </c>
      <c r="G1710" s="19">
        <f t="shared" si="104"/>
        <v>456</v>
      </c>
      <c r="H1710" s="19" t="str">
        <f t="shared" si="105"/>
        <v>90+</v>
      </c>
      <c r="I1710" s="19">
        <f t="shared" si="106"/>
        <v>0</v>
      </c>
      <c r="J1710" s="20">
        <f t="shared" si="107"/>
        <v>45566</v>
      </c>
    </row>
    <row r="1711" spans="1:10">
      <c r="A1711" t="s">
        <v>1843</v>
      </c>
      <c r="B1711" t="s">
        <v>87</v>
      </c>
      <c r="C1711" s="1">
        <v>45674</v>
      </c>
      <c r="D1711" s="7">
        <v>45704</v>
      </c>
      <c r="E1711">
        <v>111142.95</v>
      </c>
      <c r="F1711">
        <v>111142.95</v>
      </c>
      <c r="G1711" s="19">
        <f t="shared" si="104"/>
        <v>354</v>
      </c>
      <c r="H1711" s="19" t="str">
        <f t="shared" si="105"/>
        <v>90+</v>
      </c>
      <c r="I1711" s="19">
        <f t="shared" si="106"/>
        <v>0</v>
      </c>
      <c r="J1711" s="20">
        <f t="shared" si="107"/>
        <v>45658</v>
      </c>
    </row>
    <row r="1712" spans="1:10">
      <c r="A1712" t="s">
        <v>1875</v>
      </c>
      <c r="B1712" t="s">
        <v>87</v>
      </c>
      <c r="C1712" s="1">
        <v>45880</v>
      </c>
      <c r="D1712" s="7">
        <v>45910</v>
      </c>
      <c r="E1712">
        <v>12472.6</v>
      </c>
      <c r="F1712">
        <v>12472.6</v>
      </c>
      <c r="G1712" s="19">
        <f t="shared" si="104"/>
        <v>148</v>
      </c>
      <c r="H1712" s="19" t="str">
        <f t="shared" si="105"/>
        <v>90+</v>
      </c>
      <c r="I1712" s="19">
        <f t="shared" si="106"/>
        <v>0</v>
      </c>
      <c r="J1712" s="20">
        <f t="shared" si="107"/>
        <v>45870</v>
      </c>
    </row>
    <row r="1713" spans="1:10">
      <c r="A1713" t="s">
        <v>1895</v>
      </c>
      <c r="B1713" t="s">
        <v>87</v>
      </c>
      <c r="C1713" s="1">
        <v>45423</v>
      </c>
      <c r="D1713" s="7">
        <v>45453</v>
      </c>
      <c r="E1713">
        <v>160508.31</v>
      </c>
      <c r="F1713">
        <v>160508.31</v>
      </c>
      <c r="G1713" s="19">
        <f t="shared" si="104"/>
        <v>605</v>
      </c>
      <c r="H1713" s="19" t="str">
        <f t="shared" si="105"/>
        <v>90+</v>
      </c>
      <c r="I1713" s="19">
        <f t="shared" si="106"/>
        <v>0</v>
      </c>
      <c r="J1713" s="20">
        <f t="shared" si="107"/>
        <v>45413</v>
      </c>
    </row>
    <row r="1714" spans="1:10">
      <c r="A1714" t="s">
        <v>1979</v>
      </c>
      <c r="B1714" t="s">
        <v>87</v>
      </c>
      <c r="C1714" s="1">
        <v>45952</v>
      </c>
      <c r="D1714" s="7">
        <v>45982</v>
      </c>
      <c r="E1714">
        <v>186937.23</v>
      </c>
      <c r="F1714">
        <v>186937.23</v>
      </c>
      <c r="G1714" s="19">
        <f t="shared" si="104"/>
        <v>76</v>
      </c>
      <c r="H1714" s="19" t="str">
        <f t="shared" si="105"/>
        <v>61-90</v>
      </c>
      <c r="I1714" s="19">
        <f t="shared" si="106"/>
        <v>0</v>
      </c>
      <c r="J1714" s="20">
        <f t="shared" si="107"/>
        <v>45931</v>
      </c>
    </row>
    <row r="1715" spans="1:10">
      <c r="A1715" t="s">
        <v>2021</v>
      </c>
      <c r="B1715" t="s">
        <v>87</v>
      </c>
      <c r="C1715" s="1">
        <v>45749</v>
      </c>
      <c r="D1715" s="7">
        <v>45779</v>
      </c>
      <c r="E1715">
        <v>56751.95</v>
      </c>
      <c r="F1715">
        <v>56751.95</v>
      </c>
      <c r="G1715" s="19">
        <f t="shared" si="104"/>
        <v>279</v>
      </c>
      <c r="H1715" s="19" t="str">
        <f t="shared" si="105"/>
        <v>90+</v>
      </c>
      <c r="I1715" s="19">
        <f t="shared" si="106"/>
        <v>0</v>
      </c>
      <c r="J1715" s="20">
        <f t="shared" si="107"/>
        <v>45748</v>
      </c>
    </row>
    <row r="1716" spans="1:10">
      <c r="A1716" t="s">
        <v>2318</v>
      </c>
      <c r="B1716" t="s">
        <v>87</v>
      </c>
      <c r="C1716" s="1">
        <v>45551</v>
      </c>
      <c r="D1716" s="7">
        <v>45581</v>
      </c>
      <c r="E1716">
        <v>161246.57999999999</v>
      </c>
      <c r="F1716">
        <v>161246.57999999999</v>
      </c>
      <c r="G1716" s="19">
        <f t="shared" si="104"/>
        <v>477</v>
      </c>
      <c r="H1716" s="19" t="str">
        <f t="shared" si="105"/>
        <v>90+</v>
      </c>
      <c r="I1716" s="19">
        <f t="shared" si="106"/>
        <v>0</v>
      </c>
      <c r="J1716" s="20">
        <f t="shared" si="107"/>
        <v>45536</v>
      </c>
    </row>
    <row r="1717" spans="1:10">
      <c r="A1717" t="s">
        <v>2602</v>
      </c>
      <c r="B1717" t="s">
        <v>87</v>
      </c>
      <c r="C1717" s="1">
        <v>45888</v>
      </c>
      <c r="D1717" s="7">
        <v>45918</v>
      </c>
      <c r="E1717">
        <v>174298.79</v>
      </c>
      <c r="F1717">
        <v>174298.79</v>
      </c>
      <c r="G1717" s="19">
        <f t="shared" si="104"/>
        <v>140</v>
      </c>
      <c r="H1717" s="19" t="str">
        <f t="shared" si="105"/>
        <v>90+</v>
      </c>
      <c r="I1717" s="19">
        <f t="shared" si="106"/>
        <v>0</v>
      </c>
      <c r="J1717" s="20">
        <f t="shared" si="107"/>
        <v>45870</v>
      </c>
    </row>
    <row r="1718" spans="1:10">
      <c r="A1718" t="s">
        <v>463</v>
      </c>
      <c r="B1718" t="s">
        <v>178</v>
      </c>
      <c r="C1718" s="1">
        <v>45326</v>
      </c>
      <c r="D1718" s="7">
        <v>45356</v>
      </c>
      <c r="E1718">
        <v>129056.42</v>
      </c>
      <c r="F1718">
        <v>79999.240000000005</v>
      </c>
      <c r="G1718" s="19">
        <f t="shared" si="104"/>
        <v>702</v>
      </c>
      <c r="H1718" s="19" t="str">
        <f t="shared" si="105"/>
        <v>90+</v>
      </c>
      <c r="I1718" s="19">
        <f t="shared" si="106"/>
        <v>49057.179999999993</v>
      </c>
      <c r="J1718" s="20">
        <f t="shared" si="107"/>
        <v>45323</v>
      </c>
    </row>
    <row r="1719" spans="1:10">
      <c r="A1719" t="s">
        <v>2424</v>
      </c>
      <c r="B1719" t="s">
        <v>178</v>
      </c>
      <c r="C1719" s="1">
        <v>45476</v>
      </c>
      <c r="D1719" s="7">
        <v>45506</v>
      </c>
      <c r="E1719">
        <v>102352.2</v>
      </c>
      <c r="F1719">
        <v>67381.87</v>
      </c>
      <c r="G1719" s="19">
        <f t="shared" si="104"/>
        <v>552</v>
      </c>
      <c r="H1719" s="19" t="str">
        <f t="shared" si="105"/>
        <v>90+</v>
      </c>
      <c r="I1719" s="19">
        <f t="shared" si="106"/>
        <v>34970.33</v>
      </c>
      <c r="J1719" s="20">
        <f t="shared" si="107"/>
        <v>45474</v>
      </c>
    </row>
    <row r="1720" spans="1:10">
      <c r="A1720" t="s">
        <v>1900</v>
      </c>
      <c r="B1720" t="s">
        <v>178</v>
      </c>
      <c r="C1720" s="1">
        <v>45804</v>
      </c>
      <c r="D1720" s="7">
        <v>45834</v>
      </c>
      <c r="E1720">
        <v>30318.47</v>
      </c>
      <c r="F1720">
        <v>15322.66</v>
      </c>
      <c r="G1720" s="19">
        <f t="shared" si="104"/>
        <v>224</v>
      </c>
      <c r="H1720" s="19" t="str">
        <f t="shared" si="105"/>
        <v>90+</v>
      </c>
      <c r="I1720" s="19">
        <f t="shared" si="106"/>
        <v>14995.810000000001</v>
      </c>
      <c r="J1720" s="20">
        <f t="shared" si="107"/>
        <v>45778</v>
      </c>
    </row>
    <row r="1721" spans="1:10">
      <c r="A1721" t="s">
        <v>777</v>
      </c>
      <c r="B1721" t="s">
        <v>178</v>
      </c>
      <c r="C1721" s="1">
        <v>45782</v>
      </c>
      <c r="D1721" s="7">
        <v>45812</v>
      </c>
      <c r="E1721">
        <v>97791.039999999994</v>
      </c>
      <c r="F1721">
        <v>84455.06</v>
      </c>
      <c r="G1721" s="19">
        <f t="shared" si="104"/>
        <v>246</v>
      </c>
      <c r="H1721" s="19" t="str">
        <f t="shared" si="105"/>
        <v>90+</v>
      </c>
      <c r="I1721" s="19">
        <f t="shared" si="106"/>
        <v>13335.979999999996</v>
      </c>
      <c r="J1721" s="20">
        <f t="shared" si="107"/>
        <v>45778</v>
      </c>
    </row>
    <row r="1722" spans="1:10">
      <c r="A1722" t="s">
        <v>1048</v>
      </c>
      <c r="B1722" t="s">
        <v>178</v>
      </c>
      <c r="C1722" s="1">
        <v>45332</v>
      </c>
      <c r="D1722" s="7">
        <v>45362</v>
      </c>
      <c r="E1722">
        <v>30721.17</v>
      </c>
      <c r="F1722">
        <v>30721.17</v>
      </c>
      <c r="G1722" s="19">
        <f t="shared" si="104"/>
        <v>696</v>
      </c>
      <c r="H1722" s="19" t="str">
        <f t="shared" si="105"/>
        <v>90+</v>
      </c>
      <c r="I1722" s="19">
        <f t="shared" si="106"/>
        <v>0</v>
      </c>
      <c r="J1722" s="20">
        <f t="shared" si="107"/>
        <v>45323</v>
      </c>
    </row>
    <row r="1723" spans="1:10">
      <c r="A1723" t="s">
        <v>1236</v>
      </c>
      <c r="B1723" t="s">
        <v>178</v>
      </c>
      <c r="C1723" s="1">
        <v>45905</v>
      </c>
      <c r="D1723" s="7">
        <v>45935</v>
      </c>
      <c r="E1723">
        <v>59458.559999999998</v>
      </c>
      <c r="F1723">
        <v>59458.559999999998</v>
      </c>
      <c r="G1723" s="19">
        <f t="shared" si="104"/>
        <v>123</v>
      </c>
      <c r="H1723" s="19" t="str">
        <f t="shared" si="105"/>
        <v>90+</v>
      </c>
      <c r="I1723" s="19">
        <f t="shared" si="106"/>
        <v>0</v>
      </c>
      <c r="J1723" s="20">
        <f t="shared" si="107"/>
        <v>45901</v>
      </c>
    </row>
    <row r="1724" spans="1:10">
      <c r="A1724" t="s">
        <v>2029</v>
      </c>
      <c r="B1724" t="s">
        <v>178</v>
      </c>
      <c r="C1724" s="1">
        <v>45295</v>
      </c>
      <c r="D1724" s="7">
        <v>45325</v>
      </c>
      <c r="E1724">
        <v>29120.71</v>
      </c>
      <c r="F1724">
        <v>29120.71</v>
      </c>
      <c r="G1724" s="19">
        <f t="shared" si="104"/>
        <v>733</v>
      </c>
      <c r="H1724" s="19" t="str">
        <f t="shared" si="105"/>
        <v>90+</v>
      </c>
      <c r="I1724" s="19">
        <f t="shared" si="106"/>
        <v>0</v>
      </c>
      <c r="J1724" s="20">
        <f t="shared" si="107"/>
        <v>45292</v>
      </c>
    </row>
    <row r="1725" spans="1:10">
      <c r="A1725" t="s">
        <v>2219</v>
      </c>
      <c r="B1725" t="s">
        <v>178</v>
      </c>
      <c r="C1725" s="1">
        <v>45523</v>
      </c>
      <c r="D1725" s="7">
        <v>45553</v>
      </c>
      <c r="E1725">
        <v>161567.67000000001</v>
      </c>
      <c r="F1725">
        <v>161567.67000000001</v>
      </c>
      <c r="G1725" s="19">
        <f t="shared" si="104"/>
        <v>505</v>
      </c>
      <c r="H1725" s="19" t="str">
        <f t="shared" si="105"/>
        <v>90+</v>
      </c>
      <c r="I1725" s="19">
        <f t="shared" si="106"/>
        <v>0</v>
      </c>
      <c r="J1725" s="20">
        <f t="shared" si="107"/>
        <v>45505</v>
      </c>
    </row>
    <row r="1726" spans="1:10">
      <c r="A1726" t="s">
        <v>3081</v>
      </c>
      <c r="B1726" t="s">
        <v>178</v>
      </c>
      <c r="C1726" s="1">
        <v>45827</v>
      </c>
      <c r="D1726" s="7">
        <v>45857</v>
      </c>
      <c r="E1726">
        <v>144121.04</v>
      </c>
      <c r="F1726">
        <v>144121.04</v>
      </c>
      <c r="G1726" s="19">
        <f t="shared" si="104"/>
        <v>201</v>
      </c>
      <c r="H1726" s="19" t="str">
        <f t="shared" si="105"/>
        <v>90+</v>
      </c>
      <c r="I1726" s="19">
        <f t="shared" si="106"/>
        <v>0</v>
      </c>
      <c r="J1726" s="20">
        <f t="shared" si="107"/>
        <v>45809</v>
      </c>
    </row>
    <row r="1727" spans="1:10">
      <c r="A1727" t="s">
        <v>388</v>
      </c>
      <c r="B1727" t="s">
        <v>115</v>
      </c>
      <c r="C1727" s="1">
        <v>45377</v>
      </c>
      <c r="D1727" s="7">
        <v>45407</v>
      </c>
      <c r="E1727">
        <v>187928.15</v>
      </c>
      <c r="F1727">
        <v>69263.460000000006</v>
      </c>
      <c r="G1727" s="19">
        <f t="shared" si="104"/>
        <v>651</v>
      </c>
      <c r="H1727" s="19" t="str">
        <f t="shared" si="105"/>
        <v>90+</v>
      </c>
      <c r="I1727" s="19">
        <f t="shared" si="106"/>
        <v>118664.68999999999</v>
      </c>
      <c r="J1727" s="20">
        <f t="shared" si="107"/>
        <v>45352</v>
      </c>
    </row>
    <row r="1728" spans="1:10">
      <c r="A1728" t="s">
        <v>858</v>
      </c>
      <c r="B1728" t="s">
        <v>115</v>
      </c>
      <c r="C1728" s="1">
        <v>45481</v>
      </c>
      <c r="D1728" s="7">
        <v>45511</v>
      </c>
      <c r="E1728">
        <v>96228.98</v>
      </c>
      <c r="F1728">
        <v>36585.32</v>
      </c>
      <c r="G1728" s="19">
        <f t="shared" si="104"/>
        <v>547</v>
      </c>
      <c r="H1728" s="19" t="str">
        <f t="shared" si="105"/>
        <v>90+</v>
      </c>
      <c r="I1728" s="19">
        <f t="shared" si="106"/>
        <v>59643.659999999996</v>
      </c>
      <c r="J1728" s="20">
        <f t="shared" si="107"/>
        <v>45474</v>
      </c>
    </row>
    <row r="1729" spans="1:10">
      <c r="A1729" t="s">
        <v>2548</v>
      </c>
      <c r="B1729" t="s">
        <v>115</v>
      </c>
      <c r="C1729" s="1">
        <v>45783</v>
      </c>
      <c r="D1729" s="7">
        <v>45813</v>
      </c>
      <c r="E1729">
        <v>97110.93</v>
      </c>
      <c r="F1729">
        <v>64228.29</v>
      </c>
      <c r="G1729" s="19">
        <f t="shared" si="104"/>
        <v>245</v>
      </c>
      <c r="H1729" s="19" t="str">
        <f t="shared" si="105"/>
        <v>90+</v>
      </c>
      <c r="I1729" s="19">
        <f t="shared" si="106"/>
        <v>32882.639999999992</v>
      </c>
      <c r="J1729" s="20">
        <f t="shared" si="107"/>
        <v>45778</v>
      </c>
    </row>
    <row r="1730" spans="1:10">
      <c r="A1730" t="s">
        <v>1504</v>
      </c>
      <c r="B1730" t="s">
        <v>115</v>
      </c>
      <c r="C1730" s="1">
        <v>45876</v>
      </c>
      <c r="D1730" s="7">
        <v>45906</v>
      </c>
      <c r="E1730">
        <v>103522.82</v>
      </c>
      <c r="F1730">
        <v>77031.81</v>
      </c>
      <c r="G1730" s="19">
        <f t="shared" ref="G1730:G1793" si="108">DATE(2026, 2, 5)-D1730</f>
        <v>152</v>
      </c>
      <c r="H1730" s="19" t="str">
        <f t="shared" ref="H1730:H1793" si="109">_xlfn.IFS(
G1730&lt;=30,"0-30",
G1730&lt;=60,"31-60",
G1730&lt;=90,"61-90",
TRUE,"90+"
)</f>
        <v>90+</v>
      </c>
      <c r="I1730" s="19">
        <f t="shared" ref="I1730:I1793" si="110">E1730-F1730</f>
        <v>26491.010000000009</v>
      </c>
      <c r="J1730" s="20">
        <f t="shared" ref="J1730:J1793" si="111">DATE(YEAR(C1730),MONTH(C1730),1)</f>
        <v>45870</v>
      </c>
    </row>
    <row r="1731" spans="1:10">
      <c r="A1731" t="s">
        <v>480</v>
      </c>
      <c r="B1731" t="s">
        <v>115</v>
      </c>
      <c r="C1731" s="1">
        <v>45593</v>
      </c>
      <c r="D1731" s="7">
        <v>45623</v>
      </c>
      <c r="E1731">
        <v>158195.78</v>
      </c>
      <c r="F1731">
        <v>158195.78</v>
      </c>
      <c r="G1731" s="19">
        <f t="shared" si="108"/>
        <v>435</v>
      </c>
      <c r="H1731" s="19" t="str">
        <f t="shared" si="109"/>
        <v>90+</v>
      </c>
      <c r="I1731" s="19">
        <f t="shared" si="110"/>
        <v>0</v>
      </c>
      <c r="J1731" s="20">
        <f t="shared" si="111"/>
        <v>45566</v>
      </c>
    </row>
    <row r="1732" spans="1:10">
      <c r="A1732" t="s">
        <v>643</v>
      </c>
      <c r="B1732" t="s">
        <v>115</v>
      </c>
      <c r="C1732" s="1">
        <v>45760</v>
      </c>
      <c r="D1732" s="7">
        <v>45790</v>
      </c>
      <c r="E1732">
        <v>108503.73</v>
      </c>
      <c r="F1732">
        <v>108503.73</v>
      </c>
      <c r="G1732" s="19">
        <f t="shared" si="108"/>
        <v>268</v>
      </c>
      <c r="H1732" s="19" t="str">
        <f t="shared" si="109"/>
        <v>90+</v>
      </c>
      <c r="I1732" s="19">
        <f t="shared" si="110"/>
        <v>0</v>
      </c>
      <c r="J1732" s="20">
        <f t="shared" si="111"/>
        <v>45748</v>
      </c>
    </row>
    <row r="1733" spans="1:10">
      <c r="A1733" t="s">
        <v>1345</v>
      </c>
      <c r="B1733" t="s">
        <v>115</v>
      </c>
      <c r="C1733" s="1">
        <v>45433</v>
      </c>
      <c r="D1733" s="7">
        <v>45463</v>
      </c>
      <c r="E1733">
        <v>187877.33</v>
      </c>
      <c r="F1733">
        <v>187877.33</v>
      </c>
      <c r="G1733" s="19">
        <f t="shared" si="108"/>
        <v>595</v>
      </c>
      <c r="H1733" s="19" t="str">
        <f t="shared" si="109"/>
        <v>90+</v>
      </c>
      <c r="I1733" s="19">
        <f t="shared" si="110"/>
        <v>0</v>
      </c>
      <c r="J1733" s="20">
        <f t="shared" si="111"/>
        <v>45413</v>
      </c>
    </row>
    <row r="1734" spans="1:10">
      <c r="A1734" t="s">
        <v>1728</v>
      </c>
      <c r="B1734" t="s">
        <v>115</v>
      </c>
      <c r="C1734" s="1">
        <v>45837</v>
      </c>
      <c r="D1734" s="7">
        <v>45867</v>
      </c>
      <c r="E1734">
        <v>68424.31</v>
      </c>
      <c r="F1734">
        <v>68424.31</v>
      </c>
      <c r="G1734" s="19">
        <f t="shared" si="108"/>
        <v>191</v>
      </c>
      <c r="H1734" s="19" t="str">
        <f t="shared" si="109"/>
        <v>90+</v>
      </c>
      <c r="I1734" s="19">
        <f t="shared" si="110"/>
        <v>0</v>
      </c>
      <c r="J1734" s="20">
        <f t="shared" si="111"/>
        <v>45809</v>
      </c>
    </row>
    <row r="1735" spans="1:10">
      <c r="A1735" t="s">
        <v>1811</v>
      </c>
      <c r="B1735" t="s">
        <v>115</v>
      </c>
      <c r="C1735" s="1">
        <v>45860</v>
      </c>
      <c r="D1735" s="7">
        <v>45890</v>
      </c>
      <c r="E1735">
        <v>113347.25</v>
      </c>
      <c r="F1735">
        <v>113347.25</v>
      </c>
      <c r="G1735" s="19">
        <f t="shared" si="108"/>
        <v>168</v>
      </c>
      <c r="H1735" s="19" t="str">
        <f t="shared" si="109"/>
        <v>90+</v>
      </c>
      <c r="I1735" s="19">
        <f t="shared" si="110"/>
        <v>0</v>
      </c>
      <c r="J1735" s="20">
        <f t="shared" si="111"/>
        <v>45839</v>
      </c>
    </row>
    <row r="1736" spans="1:10">
      <c r="A1736" t="s">
        <v>2670</v>
      </c>
      <c r="B1736" t="s">
        <v>115</v>
      </c>
      <c r="C1736" s="1">
        <v>45903</v>
      </c>
      <c r="D1736" s="7">
        <v>45933</v>
      </c>
      <c r="E1736">
        <v>151577.92000000001</v>
      </c>
      <c r="F1736">
        <v>151577.92000000001</v>
      </c>
      <c r="G1736" s="19">
        <f t="shared" si="108"/>
        <v>125</v>
      </c>
      <c r="H1736" s="19" t="str">
        <f t="shared" si="109"/>
        <v>90+</v>
      </c>
      <c r="I1736" s="19">
        <f t="shared" si="110"/>
        <v>0</v>
      </c>
      <c r="J1736" s="20">
        <f t="shared" si="111"/>
        <v>45901</v>
      </c>
    </row>
    <row r="1737" spans="1:10">
      <c r="A1737" t="s">
        <v>2719</v>
      </c>
      <c r="B1737" t="s">
        <v>115</v>
      </c>
      <c r="C1737" s="1">
        <v>45947</v>
      </c>
      <c r="D1737" s="7">
        <v>45977</v>
      </c>
      <c r="E1737">
        <v>153671.69</v>
      </c>
      <c r="F1737">
        <v>153671.69</v>
      </c>
      <c r="G1737" s="19">
        <f t="shared" si="108"/>
        <v>81</v>
      </c>
      <c r="H1737" s="19" t="str">
        <f t="shared" si="109"/>
        <v>61-90</v>
      </c>
      <c r="I1737" s="19">
        <f t="shared" si="110"/>
        <v>0</v>
      </c>
      <c r="J1737" s="20">
        <f t="shared" si="111"/>
        <v>45931</v>
      </c>
    </row>
    <row r="1738" spans="1:10">
      <c r="A1738" t="s">
        <v>2849</v>
      </c>
      <c r="B1738" t="s">
        <v>115</v>
      </c>
      <c r="C1738" s="1">
        <v>45436</v>
      </c>
      <c r="D1738" s="7">
        <v>45466</v>
      </c>
      <c r="E1738">
        <v>59526.68</v>
      </c>
      <c r="F1738">
        <v>59526.68</v>
      </c>
      <c r="G1738" s="19">
        <f t="shared" si="108"/>
        <v>592</v>
      </c>
      <c r="H1738" s="19" t="str">
        <f t="shared" si="109"/>
        <v>90+</v>
      </c>
      <c r="I1738" s="19">
        <f t="shared" si="110"/>
        <v>0</v>
      </c>
      <c r="J1738" s="20">
        <f t="shared" si="111"/>
        <v>45413</v>
      </c>
    </row>
    <row r="1739" spans="1:10">
      <c r="A1739" t="s">
        <v>2945</v>
      </c>
      <c r="B1739" t="s">
        <v>115</v>
      </c>
      <c r="C1739" s="1">
        <v>45400</v>
      </c>
      <c r="D1739" s="7">
        <v>45430</v>
      </c>
      <c r="E1739">
        <v>27593.67</v>
      </c>
      <c r="F1739">
        <v>27593.67</v>
      </c>
      <c r="G1739" s="19">
        <f t="shared" si="108"/>
        <v>628</v>
      </c>
      <c r="H1739" s="19" t="str">
        <f t="shared" si="109"/>
        <v>90+</v>
      </c>
      <c r="I1739" s="19">
        <f t="shared" si="110"/>
        <v>0</v>
      </c>
      <c r="J1739" s="20">
        <f t="shared" si="111"/>
        <v>45383</v>
      </c>
    </row>
    <row r="1740" spans="1:10">
      <c r="A1740" t="s">
        <v>2967</v>
      </c>
      <c r="B1740" t="s">
        <v>115</v>
      </c>
      <c r="C1740" s="1">
        <v>45855</v>
      </c>
      <c r="D1740" s="7">
        <v>45885</v>
      </c>
      <c r="E1740">
        <v>131972.39000000001</v>
      </c>
      <c r="F1740">
        <v>131972.39000000001</v>
      </c>
      <c r="G1740" s="19">
        <f t="shared" si="108"/>
        <v>173</v>
      </c>
      <c r="H1740" s="19" t="str">
        <f t="shared" si="109"/>
        <v>90+</v>
      </c>
      <c r="I1740" s="19">
        <f t="shared" si="110"/>
        <v>0</v>
      </c>
      <c r="J1740" s="20">
        <f t="shared" si="111"/>
        <v>45839</v>
      </c>
    </row>
    <row r="1741" spans="1:10">
      <c r="A1741" t="s">
        <v>3110</v>
      </c>
      <c r="B1741" t="s">
        <v>115</v>
      </c>
      <c r="C1741" s="1">
        <v>45693</v>
      </c>
      <c r="D1741" s="7">
        <v>45723</v>
      </c>
      <c r="E1741">
        <v>120314.93</v>
      </c>
      <c r="F1741">
        <v>120314.93</v>
      </c>
      <c r="G1741" s="19">
        <f t="shared" si="108"/>
        <v>335</v>
      </c>
      <c r="H1741" s="19" t="str">
        <f t="shared" si="109"/>
        <v>90+</v>
      </c>
      <c r="I1741" s="19">
        <f t="shared" si="110"/>
        <v>0</v>
      </c>
      <c r="J1741" s="20">
        <f t="shared" si="111"/>
        <v>45689</v>
      </c>
    </row>
    <row r="1742" spans="1:10">
      <c r="A1742" t="s">
        <v>2271</v>
      </c>
      <c r="B1742" t="s">
        <v>1078</v>
      </c>
      <c r="C1742" s="1">
        <v>45463</v>
      </c>
      <c r="D1742" s="7">
        <v>45493</v>
      </c>
      <c r="E1742">
        <v>106145.93</v>
      </c>
      <c r="F1742">
        <v>83198.92</v>
      </c>
      <c r="G1742" s="19">
        <f t="shared" si="108"/>
        <v>565</v>
      </c>
      <c r="H1742" s="19" t="str">
        <f t="shared" si="109"/>
        <v>90+</v>
      </c>
      <c r="I1742" s="19">
        <f t="shared" si="110"/>
        <v>22947.009999999995</v>
      </c>
      <c r="J1742" s="20">
        <f t="shared" si="111"/>
        <v>45444</v>
      </c>
    </row>
    <row r="1743" spans="1:10">
      <c r="A1743" t="s">
        <v>1081</v>
      </c>
      <c r="B1743" t="s">
        <v>1078</v>
      </c>
      <c r="C1743" s="1">
        <v>46010</v>
      </c>
      <c r="D1743" s="7">
        <v>46040</v>
      </c>
      <c r="E1743">
        <v>34364.75</v>
      </c>
      <c r="F1743">
        <v>24713.23</v>
      </c>
      <c r="G1743" s="19">
        <f t="shared" si="108"/>
        <v>18</v>
      </c>
      <c r="H1743" s="19" t="str">
        <f t="shared" si="109"/>
        <v>0-30</v>
      </c>
      <c r="I1743" s="19">
        <f t="shared" si="110"/>
        <v>9651.52</v>
      </c>
      <c r="J1743" s="20">
        <f t="shared" si="111"/>
        <v>45992</v>
      </c>
    </row>
    <row r="1744" spans="1:10">
      <c r="A1744" t="s">
        <v>724</v>
      </c>
      <c r="B1744" t="s">
        <v>1078</v>
      </c>
      <c r="C1744" s="1">
        <v>45923</v>
      </c>
      <c r="D1744" s="7">
        <v>45953</v>
      </c>
      <c r="E1744">
        <v>37266.18</v>
      </c>
      <c r="F1744">
        <v>37266.18</v>
      </c>
      <c r="G1744" s="19">
        <f t="shared" si="108"/>
        <v>105</v>
      </c>
      <c r="H1744" s="19" t="str">
        <f t="shared" si="109"/>
        <v>90+</v>
      </c>
      <c r="I1744" s="19">
        <f t="shared" si="110"/>
        <v>0</v>
      </c>
      <c r="J1744" s="20">
        <f t="shared" si="111"/>
        <v>45901</v>
      </c>
    </row>
    <row r="1745" spans="1:10">
      <c r="A1745" t="s">
        <v>2320</v>
      </c>
      <c r="B1745" t="s">
        <v>1078</v>
      </c>
      <c r="C1745" s="1">
        <v>45904</v>
      </c>
      <c r="D1745" s="7">
        <v>45934</v>
      </c>
      <c r="E1745">
        <v>16157.13</v>
      </c>
      <c r="F1745">
        <v>16157.13</v>
      </c>
      <c r="G1745" s="19">
        <f t="shared" si="108"/>
        <v>124</v>
      </c>
      <c r="H1745" s="19" t="str">
        <f t="shared" si="109"/>
        <v>90+</v>
      </c>
      <c r="I1745" s="19">
        <f t="shared" si="110"/>
        <v>0</v>
      </c>
      <c r="J1745" s="20">
        <f t="shared" si="111"/>
        <v>45901</v>
      </c>
    </row>
    <row r="1746" spans="1:10">
      <c r="A1746" t="s">
        <v>2745</v>
      </c>
      <c r="B1746" t="s">
        <v>1078</v>
      </c>
      <c r="C1746" s="1">
        <v>45929</v>
      </c>
      <c r="D1746" s="7">
        <v>45959</v>
      </c>
      <c r="E1746">
        <v>148082.47</v>
      </c>
      <c r="F1746">
        <v>148082.47</v>
      </c>
      <c r="G1746" s="19">
        <f t="shared" si="108"/>
        <v>99</v>
      </c>
      <c r="H1746" s="19" t="str">
        <f t="shared" si="109"/>
        <v>90+</v>
      </c>
      <c r="I1746" s="19">
        <f t="shared" si="110"/>
        <v>0</v>
      </c>
      <c r="J1746" s="20">
        <f t="shared" si="111"/>
        <v>45901</v>
      </c>
    </row>
    <row r="1747" spans="1:10">
      <c r="A1747" t="s">
        <v>3124</v>
      </c>
      <c r="B1747" t="s">
        <v>1078</v>
      </c>
      <c r="C1747" s="1">
        <v>45833</v>
      </c>
      <c r="D1747" s="7">
        <v>45863</v>
      </c>
      <c r="E1747">
        <v>66971.759999999995</v>
      </c>
      <c r="F1747">
        <v>66971.759999999995</v>
      </c>
      <c r="G1747" s="19">
        <f t="shared" si="108"/>
        <v>195</v>
      </c>
      <c r="H1747" s="19" t="str">
        <f t="shared" si="109"/>
        <v>90+</v>
      </c>
      <c r="I1747" s="19">
        <f t="shared" si="110"/>
        <v>0</v>
      </c>
      <c r="J1747" s="20">
        <f t="shared" si="111"/>
        <v>45809</v>
      </c>
    </row>
    <row r="1748" spans="1:10">
      <c r="A1748" t="s">
        <v>422</v>
      </c>
      <c r="B1748" t="s">
        <v>461</v>
      </c>
      <c r="C1748" s="1">
        <v>45607</v>
      </c>
      <c r="D1748" s="7">
        <v>45637</v>
      </c>
      <c r="E1748">
        <v>66100.600000000006</v>
      </c>
      <c r="F1748">
        <v>36630.04</v>
      </c>
      <c r="G1748" s="19">
        <f t="shared" si="108"/>
        <v>421</v>
      </c>
      <c r="H1748" s="19" t="str">
        <f t="shared" si="109"/>
        <v>90+</v>
      </c>
      <c r="I1748" s="19">
        <f t="shared" si="110"/>
        <v>29470.560000000005</v>
      </c>
      <c r="J1748" s="20">
        <f t="shared" si="111"/>
        <v>45597</v>
      </c>
    </row>
    <row r="1749" spans="1:10">
      <c r="A1749" t="s">
        <v>345</v>
      </c>
      <c r="B1749" t="s">
        <v>461</v>
      </c>
      <c r="C1749" s="1">
        <v>45705</v>
      </c>
      <c r="D1749" s="7">
        <v>45735</v>
      </c>
      <c r="E1749">
        <v>56449.19</v>
      </c>
      <c r="F1749">
        <v>56449.19</v>
      </c>
      <c r="G1749" s="19">
        <f t="shared" si="108"/>
        <v>323</v>
      </c>
      <c r="H1749" s="19" t="str">
        <f t="shared" si="109"/>
        <v>90+</v>
      </c>
      <c r="I1749" s="19">
        <f t="shared" si="110"/>
        <v>0</v>
      </c>
      <c r="J1749" s="20">
        <f t="shared" si="111"/>
        <v>45689</v>
      </c>
    </row>
    <row r="1750" spans="1:10">
      <c r="A1750" t="s">
        <v>1913</v>
      </c>
      <c r="B1750" t="s">
        <v>461</v>
      </c>
      <c r="C1750" s="1">
        <v>45755</v>
      </c>
      <c r="D1750" s="7">
        <v>45785</v>
      </c>
      <c r="E1750">
        <v>116334.57</v>
      </c>
      <c r="F1750">
        <v>116334.57</v>
      </c>
      <c r="G1750" s="19">
        <f t="shared" si="108"/>
        <v>273</v>
      </c>
      <c r="H1750" s="19" t="str">
        <f t="shared" si="109"/>
        <v>90+</v>
      </c>
      <c r="I1750" s="19">
        <f t="shared" si="110"/>
        <v>0</v>
      </c>
      <c r="J1750" s="20">
        <f t="shared" si="111"/>
        <v>45748</v>
      </c>
    </row>
    <row r="1751" spans="1:10">
      <c r="A1751" t="s">
        <v>2076</v>
      </c>
      <c r="B1751" t="s">
        <v>461</v>
      </c>
      <c r="C1751" s="1">
        <v>45650</v>
      </c>
      <c r="D1751" s="7">
        <v>45680</v>
      </c>
      <c r="E1751">
        <v>131444.4</v>
      </c>
      <c r="F1751">
        <v>131444.4</v>
      </c>
      <c r="G1751" s="19">
        <f t="shared" si="108"/>
        <v>378</v>
      </c>
      <c r="H1751" s="19" t="str">
        <f t="shared" si="109"/>
        <v>90+</v>
      </c>
      <c r="I1751" s="19">
        <f t="shared" si="110"/>
        <v>0</v>
      </c>
      <c r="J1751" s="20">
        <f t="shared" si="111"/>
        <v>45627</v>
      </c>
    </row>
    <row r="1752" spans="1:10">
      <c r="A1752" t="s">
        <v>2241</v>
      </c>
      <c r="B1752" t="s">
        <v>461</v>
      </c>
      <c r="C1752" s="1">
        <v>45587</v>
      </c>
      <c r="D1752" s="7">
        <v>45617</v>
      </c>
      <c r="E1752">
        <v>168755.41</v>
      </c>
      <c r="F1752">
        <v>168755.41</v>
      </c>
      <c r="G1752" s="19">
        <f t="shared" si="108"/>
        <v>441</v>
      </c>
      <c r="H1752" s="19" t="str">
        <f t="shared" si="109"/>
        <v>90+</v>
      </c>
      <c r="I1752" s="19">
        <f t="shared" si="110"/>
        <v>0</v>
      </c>
      <c r="J1752" s="20">
        <f t="shared" si="111"/>
        <v>45566</v>
      </c>
    </row>
    <row r="1753" spans="1:10">
      <c r="A1753" t="s">
        <v>2929</v>
      </c>
      <c r="B1753" t="s">
        <v>461</v>
      </c>
      <c r="C1753" s="1">
        <v>45804</v>
      </c>
      <c r="D1753" s="7">
        <v>45834</v>
      </c>
      <c r="E1753">
        <v>128916.53</v>
      </c>
      <c r="F1753">
        <v>128916.53</v>
      </c>
      <c r="G1753" s="19">
        <f t="shared" si="108"/>
        <v>224</v>
      </c>
      <c r="H1753" s="19" t="str">
        <f t="shared" si="109"/>
        <v>90+</v>
      </c>
      <c r="I1753" s="19">
        <f t="shared" si="110"/>
        <v>0</v>
      </c>
      <c r="J1753" s="20">
        <f t="shared" si="111"/>
        <v>45778</v>
      </c>
    </row>
    <row r="1754" spans="1:10">
      <c r="A1754" t="s">
        <v>2944</v>
      </c>
      <c r="B1754" t="s">
        <v>461</v>
      </c>
      <c r="C1754" s="1">
        <v>45316</v>
      </c>
      <c r="D1754" s="7">
        <v>45346</v>
      </c>
      <c r="E1754">
        <v>91132.96</v>
      </c>
      <c r="F1754">
        <v>91132.96</v>
      </c>
      <c r="G1754" s="19">
        <f t="shared" si="108"/>
        <v>712</v>
      </c>
      <c r="H1754" s="19" t="str">
        <f t="shared" si="109"/>
        <v>90+</v>
      </c>
      <c r="I1754" s="19">
        <f t="shared" si="110"/>
        <v>0</v>
      </c>
      <c r="J1754" s="20">
        <f t="shared" si="111"/>
        <v>45292</v>
      </c>
    </row>
    <row r="1755" spans="1:10">
      <c r="A1755" t="s">
        <v>3134</v>
      </c>
      <c r="B1755" t="s">
        <v>461</v>
      </c>
      <c r="C1755" s="1">
        <v>45482</v>
      </c>
      <c r="D1755" s="7">
        <v>45512</v>
      </c>
      <c r="E1755">
        <v>79706.880000000005</v>
      </c>
      <c r="F1755">
        <v>79706.880000000005</v>
      </c>
      <c r="G1755" s="19">
        <f t="shared" si="108"/>
        <v>546</v>
      </c>
      <c r="H1755" s="19" t="str">
        <f t="shared" si="109"/>
        <v>90+</v>
      </c>
      <c r="I1755" s="19">
        <f t="shared" si="110"/>
        <v>0</v>
      </c>
      <c r="J1755" s="20">
        <f t="shared" si="111"/>
        <v>45474</v>
      </c>
    </row>
    <row r="1756" spans="1:10">
      <c r="A1756" t="s">
        <v>3154</v>
      </c>
      <c r="B1756" t="s">
        <v>461</v>
      </c>
      <c r="C1756" s="1">
        <v>45405</v>
      </c>
      <c r="D1756" s="7">
        <v>45435</v>
      </c>
      <c r="E1756">
        <v>73952.100000000006</v>
      </c>
      <c r="F1756">
        <v>73952.100000000006</v>
      </c>
      <c r="G1756" s="19">
        <f t="shared" si="108"/>
        <v>623</v>
      </c>
      <c r="H1756" s="19" t="str">
        <f t="shared" si="109"/>
        <v>90+</v>
      </c>
      <c r="I1756" s="19">
        <f t="shared" si="110"/>
        <v>0</v>
      </c>
      <c r="J1756" s="20">
        <f t="shared" si="111"/>
        <v>45383</v>
      </c>
    </row>
    <row r="1757" spans="1:10">
      <c r="A1757" t="s">
        <v>3219</v>
      </c>
      <c r="B1757" t="s">
        <v>461</v>
      </c>
      <c r="C1757" s="1">
        <v>45966</v>
      </c>
      <c r="D1757" s="7">
        <v>45996</v>
      </c>
      <c r="E1757">
        <v>61908.21</v>
      </c>
      <c r="F1757">
        <v>61908.21</v>
      </c>
      <c r="G1757" s="19">
        <f t="shared" si="108"/>
        <v>62</v>
      </c>
      <c r="H1757" s="19" t="str">
        <f t="shared" si="109"/>
        <v>61-90</v>
      </c>
      <c r="I1757" s="19">
        <f t="shared" si="110"/>
        <v>0</v>
      </c>
      <c r="J1757" s="20">
        <f t="shared" si="111"/>
        <v>45962</v>
      </c>
    </row>
    <row r="1758" spans="1:10">
      <c r="A1758" t="s">
        <v>1407</v>
      </c>
      <c r="B1758" t="s">
        <v>174</v>
      </c>
      <c r="C1758" s="1">
        <v>45506</v>
      </c>
      <c r="D1758" s="7">
        <v>45536</v>
      </c>
      <c r="E1758">
        <v>77849.009999999995</v>
      </c>
      <c r="F1758">
        <v>40553.01</v>
      </c>
      <c r="G1758" s="19">
        <f t="shared" si="108"/>
        <v>522</v>
      </c>
      <c r="H1758" s="19" t="str">
        <f t="shared" si="109"/>
        <v>90+</v>
      </c>
      <c r="I1758" s="19">
        <f t="shared" si="110"/>
        <v>37295.999999999993</v>
      </c>
      <c r="J1758" s="20">
        <f t="shared" si="111"/>
        <v>45505</v>
      </c>
    </row>
    <row r="1759" spans="1:10">
      <c r="A1759" t="s">
        <v>1868</v>
      </c>
      <c r="B1759" t="s">
        <v>174</v>
      </c>
      <c r="C1759" s="1">
        <v>45693</v>
      </c>
      <c r="D1759" s="7">
        <v>45723</v>
      </c>
      <c r="E1759">
        <v>53317.89</v>
      </c>
      <c r="F1759">
        <v>34144.230000000003</v>
      </c>
      <c r="G1759" s="19">
        <f t="shared" si="108"/>
        <v>335</v>
      </c>
      <c r="H1759" s="19" t="str">
        <f t="shared" si="109"/>
        <v>90+</v>
      </c>
      <c r="I1759" s="19">
        <f t="shared" si="110"/>
        <v>19173.659999999996</v>
      </c>
      <c r="J1759" s="20">
        <f t="shared" si="111"/>
        <v>45689</v>
      </c>
    </row>
    <row r="1760" spans="1:10">
      <c r="A1760" t="s">
        <v>1318</v>
      </c>
      <c r="B1760" t="s">
        <v>174</v>
      </c>
      <c r="C1760" s="1">
        <v>45658</v>
      </c>
      <c r="D1760" s="7">
        <v>45688</v>
      </c>
      <c r="E1760">
        <v>35214.65</v>
      </c>
      <c r="F1760">
        <v>28024.95</v>
      </c>
      <c r="G1760" s="19">
        <f t="shared" si="108"/>
        <v>370</v>
      </c>
      <c r="H1760" s="19" t="str">
        <f t="shared" si="109"/>
        <v>90+</v>
      </c>
      <c r="I1760" s="19">
        <f t="shared" si="110"/>
        <v>7189.7000000000007</v>
      </c>
      <c r="J1760" s="20">
        <f t="shared" si="111"/>
        <v>45658</v>
      </c>
    </row>
    <row r="1761" spans="1:10">
      <c r="A1761" t="s">
        <v>911</v>
      </c>
      <c r="B1761" t="s">
        <v>174</v>
      </c>
      <c r="C1761" s="1">
        <v>45589</v>
      </c>
      <c r="D1761" s="7">
        <v>45619</v>
      </c>
      <c r="E1761">
        <v>91222.07</v>
      </c>
      <c r="F1761">
        <v>91222.07</v>
      </c>
      <c r="G1761" s="19">
        <f t="shared" si="108"/>
        <v>439</v>
      </c>
      <c r="H1761" s="19" t="str">
        <f t="shared" si="109"/>
        <v>90+</v>
      </c>
      <c r="I1761" s="19">
        <f t="shared" si="110"/>
        <v>0</v>
      </c>
      <c r="J1761" s="20">
        <f t="shared" si="111"/>
        <v>45566</v>
      </c>
    </row>
    <row r="1762" spans="1:10">
      <c r="A1762" t="s">
        <v>1006</v>
      </c>
      <c r="B1762" t="s">
        <v>174</v>
      </c>
      <c r="C1762" s="1">
        <v>45329</v>
      </c>
      <c r="D1762" s="7">
        <v>45359</v>
      </c>
      <c r="E1762">
        <v>173026.25</v>
      </c>
      <c r="F1762">
        <v>173026.25</v>
      </c>
      <c r="G1762" s="19">
        <f t="shared" si="108"/>
        <v>699</v>
      </c>
      <c r="H1762" s="19" t="str">
        <f t="shared" si="109"/>
        <v>90+</v>
      </c>
      <c r="I1762" s="19">
        <f t="shared" si="110"/>
        <v>0</v>
      </c>
      <c r="J1762" s="20">
        <f t="shared" si="111"/>
        <v>45323</v>
      </c>
    </row>
    <row r="1763" spans="1:10">
      <c r="A1763" t="s">
        <v>1087</v>
      </c>
      <c r="B1763" t="s">
        <v>174</v>
      </c>
      <c r="C1763" s="1">
        <v>45366</v>
      </c>
      <c r="D1763" s="7">
        <v>45396</v>
      </c>
      <c r="E1763">
        <v>38147.879999999997</v>
      </c>
      <c r="F1763">
        <v>38147.879999999997</v>
      </c>
      <c r="G1763" s="19">
        <f t="shared" si="108"/>
        <v>662</v>
      </c>
      <c r="H1763" s="19" t="str">
        <f t="shared" si="109"/>
        <v>90+</v>
      </c>
      <c r="I1763" s="19">
        <f t="shared" si="110"/>
        <v>0</v>
      </c>
      <c r="J1763" s="20">
        <f t="shared" si="111"/>
        <v>45352</v>
      </c>
    </row>
    <row r="1764" spans="1:10">
      <c r="A1764" t="s">
        <v>1175</v>
      </c>
      <c r="B1764" t="s">
        <v>174</v>
      </c>
      <c r="C1764" s="1">
        <v>45639</v>
      </c>
      <c r="D1764" s="7">
        <v>45669</v>
      </c>
      <c r="E1764">
        <v>65016.68</v>
      </c>
      <c r="F1764">
        <v>65016.68</v>
      </c>
      <c r="G1764" s="19">
        <f t="shared" si="108"/>
        <v>389</v>
      </c>
      <c r="H1764" s="19" t="str">
        <f t="shared" si="109"/>
        <v>90+</v>
      </c>
      <c r="I1764" s="19">
        <f t="shared" si="110"/>
        <v>0</v>
      </c>
      <c r="J1764" s="20">
        <f t="shared" si="111"/>
        <v>45627</v>
      </c>
    </row>
    <row r="1765" spans="1:10">
      <c r="A1765" t="s">
        <v>1356</v>
      </c>
      <c r="B1765" t="s">
        <v>174</v>
      </c>
      <c r="C1765" s="1">
        <v>45625</v>
      </c>
      <c r="D1765" s="7">
        <v>45655</v>
      </c>
      <c r="E1765">
        <v>189713.48</v>
      </c>
      <c r="F1765">
        <v>189713.48</v>
      </c>
      <c r="G1765" s="19">
        <f t="shared" si="108"/>
        <v>403</v>
      </c>
      <c r="H1765" s="19" t="str">
        <f t="shared" si="109"/>
        <v>90+</v>
      </c>
      <c r="I1765" s="19">
        <f t="shared" si="110"/>
        <v>0</v>
      </c>
      <c r="J1765" s="20">
        <f t="shared" si="111"/>
        <v>45597</v>
      </c>
    </row>
    <row r="1766" spans="1:10">
      <c r="A1766" t="s">
        <v>2593</v>
      </c>
      <c r="B1766" t="s">
        <v>174</v>
      </c>
      <c r="C1766" s="1">
        <v>45478</v>
      </c>
      <c r="D1766" s="7">
        <v>45508</v>
      </c>
      <c r="E1766">
        <v>157932.82</v>
      </c>
      <c r="F1766">
        <v>157932.82</v>
      </c>
      <c r="G1766" s="19">
        <f t="shared" si="108"/>
        <v>550</v>
      </c>
      <c r="H1766" s="19" t="str">
        <f t="shared" si="109"/>
        <v>90+</v>
      </c>
      <c r="I1766" s="19">
        <f t="shared" si="110"/>
        <v>0</v>
      </c>
      <c r="J1766" s="20">
        <f t="shared" si="111"/>
        <v>45474</v>
      </c>
    </row>
    <row r="1767" spans="1:10">
      <c r="A1767" t="s">
        <v>3003</v>
      </c>
      <c r="B1767" t="s">
        <v>174</v>
      </c>
      <c r="C1767" s="1">
        <v>45457</v>
      </c>
      <c r="D1767" s="7">
        <v>45487</v>
      </c>
      <c r="E1767">
        <v>50953.5</v>
      </c>
      <c r="F1767">
        <v>50953.5</v>
      </c>
      <c r="G1767" s="19">
        <f t="shared" si="108"/>
        <v>571</v>
      </c>
      <c r="H1767" s="19" t="str">
        <f t="shared" si="109"/>
        <v>90+</v>
      </c>
      <c r="I1767" s="19">
        <f t="shared" si="110"/>
        <v>0</v>
      </c>
      <c r="J1767" s="20">
        <f t="shared" si="111"/>
        <v>45444</v>
      </c>
    </row>
    <row r="1768" spans="1:10">
      <c r="A1768" t="s">
        <v>3122</v>
      </c>
      <c r="B1768" t="s">
        <v>174</v>
      </c>
      <c r="C1768" s="1">
        <v>45930</v>
      </c>
      <c r="D1768" s="7">
        <v>45960</v>
      </c>
      <c r="E1768">
        <v>69137.600000000006</v>
      </c>
      <c r="F1768">
        <v>69137.600000000006</v>
      </c>
      <c r="G1768" s="19">
        <f t="shared" si="108"/>
        <v>98</v>
      </c>
      <c r="H1768" s="19" t="str">
        <f t="shared" si="109"/>
        <v>90+</v>
      </c>
      <c r="I1768" s="19">
        <f t="shared" si="110"/>
        <v>0</v>
      </c>
      <c r="J1768" s="20">
        <f t="shared" si="111"/>
        <v>45901</v>
      </c>
    </row>
    <row r="1769" spans="1:10">
      <c r="A1769" t="s">
        <v>564</v>
      </c>
      <c r="B1769" t="s">
        <v>346</v>
      </c>
      <c r="C1769" s="1">
        <v>45664</v>
      </c>
      <c r="D1769" s="7">
        <v>45694</v>
      </c>
      <c r="E1769">
        <v>130638.46</v>
      </c>
      <c r="F1769">
        <v>85001.03</v>
      </c>
      <c r="G1769" s="19">
        <f t="shared" si="108"/>
        <v>364</v>
      </c>
      <c r="H1769" s="19" t="str">
        <f t="shared" si="109"/>
        <v>90+</v>
      </c>
      <c r="I1769" s="19">
        <f t="shared" si="110"/>
        <v>45637.430000000008</v>
      </c>
      <c r="J1769" s="20">
        <f t="shared" si="111"/>
        <v>45658</v>
      </c>
    </row>
    <row r="1770" spans="1:10">
      <c r="A1770" t="s">
        <v>1861</v>
      </c>
      <c r="B1770" t="s">
        <v>346</v>
      </c>
      <c r="C1770" s="1">
        <v>45644</v>
      </c>
      <c r="D1770" s="7">
        <v>45674</v>
      </c>
      <c r="E1770">
        <v>61331.28</v>
      </c>
      <c r="F1770">
        <v>27563.200000000001</v>
      </c>
      <c r="G1770" s="19">
        <f t="shared" si="108"/>
        <v>384</v>
      </c>
      <c r="H1770" s="19" t="str">
        <f t="shared" si="109"/>
        <v>90+</v>
      </c>
      <c r="I1770" s="19">
        <f t="shared" si="110"/>
        <v>33768.080000000002</v>
      </c>
      <c r="J1770" s="20">
        <f t="shared" si="111"/>
        <v>45627</v>
      </c>
    </row>
    <row r="1771" spans="1:10">
      <c r="A1771" t="s">
        <v>2973</v>
      </c>
      <c r="B1771" t="s">
        <v>346</v>
      </c>
      <c r="C1771" s="1">
        <v>45967</v>
      </c>
      <c r="D1771" s="7">
        <v>45997</v>
      </c>
      <c r="E1771">
        <v>83143.960000000006</v>
      </c>
      <c r="F1771">
        <v>66177.05</v>
      </c>
      <c r="G1771" s="19">
        <f t="shared" si="108"/>
        <v>61</v>
      </c>
      <c r="H1771" s="19" t="str">
        <f t="shared" si="109"/>
        <v>61-90</v>
      </c>
      <c r="I1771" s="19">
        <f t="shared" si="110"/>
        <v>16966.910000000003</v>
      </c>
      <c r="J1771" s="20">
        <f t="shared" si="111"/>
        <v>45962</v>
      </c>
    </row>
    <row r="1772" spans="1:10">
      <c r="A1772" t="s">
        <v>2279</v>
      </c>
      <c r="B1772" t="s">
        <v>346</v>
      </c>
      <c r="C1772" s="1">
        <v>45375</v>
      </c>
      <c r="D1772" s="7">
        <v>45405</v>
      </c>
      <c r="E1772">
        <v>112086.91</v>
      </c>
      <c r="F1772">
        <v>98994.52</v>
      </c>
      <c r="G1772" s="19">
        <f t="shared" si="108"/>
        <v>653</v>
      </c>
      <c r="H1772" s="19" t="str">
        <f t="shared" si="109"/>
        <v>90+</v>
      </c>
      <c r="I1772" s="19">
        <f t="shared" si="110"/>
        <v>13092.39</v>
      </c>
      <c r="J1772" s="20">
        <f t="shared" si="111"/>
        <v>45352</v>
      </c>
    </row>
    <row r="1773" spans="1:10">
      <c r="A1773" t="s">
        <v>532</v>
      </c>
      <c r="B1773" t="s">
        <v>346</v>
      </c>
      <c r="C1773" s="1">
        <v>45522</v>
      </c>
      <c r="D1773" s="7">
        <v>45552</v>
      </c>
      <c r="E1773">
        <v>160663.88</v>
      </c>
      <c r="F1773">
        <v>160663.88</v>
      </c>
      <c r="G1773" s="19">
        <f t="shared" si="108"/>
        <v>506</v>
      </c>
      <c r="H1773" s="19" t="str">
        <f t="shared" si="109"/>
        <v>90+</v>
      </c>
      <c r="I1773" s="19">
        <f t="shared" si="110"/>
        <v>0</v>
      </c>
      <c r="J1773" s="20">
        <f t="shared" si="111"/>
        <v>45505</v>
      </c>
    </row>
    <row r="1774" spans="1:10">
      <c r="A1774" t="s">
        <v>611</v>
      </c>
      <c r="B1774" t="s">
        <v>346</v>
      </c>
      <c r="C1774" s="1">
        <v>45863</v>
      </c>
      <c r="D1774" s="7">
        <v>45893</v>
      </c>
      <c r="E1774">
        <v>14068.7</v>
      </c>
      <c r="F1774">
        <v>14068.7</v>
      </c>
      <c r="G1774" s="19">
        <f t="shared" si="108"/>
        <v>165</v>
      </c>
      <c r="H1774" s="19" t="str">
        <f t="shared" si="109"/>
        <v>90+</v>
      </c>
      <c r="I1774" s="19">
        <f t="shared" si="110"/>
        <v>0</v>
      </c>
      <c r="J1774" s="20">
        <f t="shared" si="111"/>
        <v>45839</v>
      </c>
    </row>
    <row r="1775" spans="1:10">
      <c r="A1775" t="s">
        <v>949</v>
      </c>
      <c r="B1775" t="s">
        <v>346</v>
      </c>
      <c r="C1775" s="1">
        <v>46000</v>
      </c>
      <c r="D1775" s="7">
        <v>46030</v>
      </c>
      <c r="E1775">
        <v>161741.26999999999</v>
      </c>
      <c r="F1775">
        <v>161741.26999999999</v>
      </c>
      <c r="G1775" s="19">
        <f t="shared" si="108"/>
        <v>28</v>
      </c>
      <c r="H1775" s="19" t="str">
        <f t="shared" si="109"/>
        <v>0-30</v>
      </c>
      <c r="I1775" s="19">
        <f t="shared" si="110"/>
        <v>0</v>
      </c>
      <c r="J1775" s="20">
        <f t="shared" si="111"/>
        <v>45992</v>
      </c>
    </row>
    <row r="1776" spans="1:10">
      <c r="A1776" t="s">
        <v>965</v>
      </c>
      <c r="B1776" t="s">
        <v>346</v>
      </c>
      <c r="C1776" s="1">
        <v>45833</v>
      </c>
      <c r="D1776" s="7">
        <v>45863</v>
      </c>
      <c r="E1776">
        <v>137517.70000000001</v>
      </c>
      <c r="F1776">
        <v>137517.70000000001</v>
      </c>
      <c r="G1776" s="19">
        <f t="shared" si="108"/>
        <v>195</v>
      </c>
      <c r="H1776" s="19" t="str">
        <f t="shared" si="109"/>
        <v>90+</v>
      </c>
      <c r="I1776" s="19">
        <f t="shared" si="110"/>
        <v>0</v>
      </c>
      <c r="J1776" s="20">
        <f t="shared" si="111"/>
        <v>45809</v>
      </c>
    </row>
    <row r="1777" spans="1:10">
      <c r="A1777" t="s">
        <v>1113</v>
      </c>
      <c r="B1777" t="s">
        <v>346</v>
      </c>
      <c r="C1777" s="1">
        <v>45971</v>
      </c>
      <c r="D1777" s="7">
        <v>46001</v>
      </c>
      <c r="E1777">
        <v>160483.34</v>
      </c>
      <c r="F1777">
        <v>160483.34</v>
      </c>
      <c r="G1777" s="19">
        <f t="shared" si="108"/>
        <v>57</v>
      </c>
      <c r="H1777" s="19" t="str">
        <f t="shared" si="109"/>
        <v>31-60</v>
      </c>
      <c r="I1777" s="19">
        <f t="shared" si="110"/>
        <v>0</v>
      </c>
      <c r="J1777" s="20">
        <f t="shared" si="111"/>
        <v>45962</v>
      </c>
    </row>
    <row r="1778" spans="1:10">
      <c r="A1778" t="s">
        <v>1231</v>
      </c>
      <c r="B1778" t="s">
        <v>346</v>
      </c>
      <c r="C1778" s="1">
        <v>45888</v>
      </c>
      <c r="D1778" s="7">
        <v>45918</v>
      </c>
      <c r="E1778">
        <v>10997.09</v>
      </c>
      <c r="F1778">
        <v>10997.09</v>
      </c>
      <c r="G1778" s="19">
        <f t="shared" si="108"/>
        <v>140</v>
      </c>
      <c r="H1778" s="19" t="str">
        <f t="shared" si="109"/>
        <v>90+</v>
      </c>
      <c r="I1778" s="19">
        <f t="shared" si="110"/>
        <v>0</v>
      </c>
      <c r="J1778" s="20">
        <f t="shared" si="111"/>
        <v>45870</v>
      </c>
    </row>
    <row r="1779" spans="1:10">
      <c r="A1779" t="s">
        <v>1771</v>
      </c>
      <c r="B1779" t="s">
        <v>346</v>
      </c>
      <c r="C1779" s="1">
        <v>45889</v>
      </c>
      <c r="D1779" s="7">
        <v>45919</v>
      </c>
      <c r="E1779">
        <v>143607.49</v>
      </c>
      <c r="F1779">
        <v>143607.49</v>
      </c>
      <c r="G1779" s="19">
        <f t="shared" si="108"/>
        <v>139</v>
      </c>
      <c r="H1779" s="19" t="str">
        <f t="shared" si="109"/>
        <v>90+</v>
      </c>
      <c r="I1779" s="19">
        <f t="shared" si="110"/>
        <v>0</v>
      </c>
      <c r="J1779" s="20">
        <f t="shared" si="111"/>
        <v>45870</v>
      </c>
    </row>
    <row r="1780" spans="1:10">
      <c r="A1780" t="s">
        <v>2956</v>
      </c>
      <c r="B1780" t="s">
        <v>346</v>
      </c>
      <c r="C1780" s="1">
        <v>45604</v>
      </c>
      <c r="D1780" s="7">
        <v>45634</v>
      </c>
      <c r="E1780">
        <v>73028.45</v>
      </c>
      <c r="F1780">
        <v>73028.45</v>
      </c>
      <c r="G1780" s="19">
        <f t="shared" si="108"/>
        <v>424</v>
      </c>
      <c r="H1780" s="19" t="str">
        <f t="shared" si="109"/>
        <v>90+</v>
      </c>
      <c r="I1780" s="19">
        <f t="shared" si="110"/>
        <v>0</v>
      </c>
      <c r="J1780" s="20">
        <f t="shared" si="111"/>
        <v>45597</v>
      </c>
    </row>
    <row r="1781" spans="1:10">
      <c r="A1781" t="s">
        <v>3239</v>
      </c>
      <c r="B1781" t="s">
        <v>346</v>
      </c>
      <c r="C1781" s="1">
        <v>45618</v>
      </c>
      <c r="D1781" s="7">
        <v>45648</v>
      </c>
      <c r="E1781">
        <v>78764.070000000007</v>
      </c>
      <c r="F1781">
        <v>78764.070000000007</v>
      </c>
      <c r="G1781" s="19">
        <f t="shared" si="108"/>
        <v>410</v>
      </c>
      <c r="H1781" s="19" t="str">
        <f t="shared" si="109"/>
        <v>90+</v>
      </c>
      <c r="I1781" s="19">
        <f t="shared" si="110"/>
        <v>0</v>
      </c>
      <c r="J1781" s="20">
        <f t="shared" si="111"/>
        <v>45597</v>
      </c>
    </row>
    <row r="1782" spans="1:10">
      <c r="A1782" t="s">
        <v>3304</v>
      </c>
      <c r="B1782" t="s">
        <v>346</v>
      </c>
      <c r="C1782" s="1">
        <v>45450</v>
      </c>
      <c r="D1782" s="7">
        <v>45480</v>
      </c>
      <c r="E1782">
        <v>90404.21</v>
      </c>
      <c r="F1782">
        <v>90404.21</v>
      </c>
      <c r="G1782" s="19">
        <f t="shared" si="108"/>
        <v>578</v>
      </c>
      <c r="H1782" s="19" t="str">
        <f t="shared" si="109"/>
        <v>90+</v>
      </c>
      <c r="I1782" s="19">
        <f t="shared" si="110"/>
        <v>0</v>
      </c>
      <c r="J1782" s="20">
        <f t="shared" si="111"/>
        <v>45444</v>
      </c>
    </row>
    <row r="1783" spans="1:10">
      <c r="A1783" t="s">
        <v>1379</v>
      </c>
      <c r="B1783" t="s">
        <v>184</v>
      </c>
      <c r="C1783" s="1">
        <v>45853</v>
      </c>
      <c r="D1783" s="7">
        <v>45883</v>
      </c>
      <c r="E1783">
        <v>169612.14</v>
      </c>
      <c r="F1783">
        <v>116592.05</v>
      </c>
      <c r="G1783" s="19">
        <f t="shared" si="108"/>
        <v>175</v>
      </c>
      <c r="H1783" s="19" t="str">
        <f t="shared" si="109"/>
        <v>90+</v>
      </c>
      <c r="I1783" s="19">
        <f t="shared" si="110"/>
        <v>53020.090000000011</v>
      </c>
      <c r="J1783" s="20">
        <f t="shared" si="111"/>
        <v>45839</v>
      </c>
    </row>
    <row r="1784" spans="1:10">
      <c r="A1784" t="s">
        <v>1410</v>
      </c>
      <c r="B1784" t="s">
        <v>184</v>
      </c>
      <c r="C1784" s="1">
        <v>45859</v>
      </c>
      <c r="D1784" s="7">
        <v>45889</v>
      </c>
      <c r="E1784">
        <v>107209.31</v>
      </c>
      <c r="F1784">
        <v>55811.47</v>
      </c>
      <c r="G1784" s="19">
        <f t="shared" si="108"/>
        <v>169</v>
      </c>
      <c r="H1784" s="19" t="str">
        <f t="shared" si="109"/>
        <v>90+</v>
      </c>
      <c r="I1784" s="19">
        <f t="shared" si="110"/>
        <v>51397.84</v>
      </c>
      <c r="J1784" s="20">
        <f t="shared" si="111"/>
        <v>45839</v>
      </c>
    </row>
    <row r="1785" spans="1:10">
      <c r="A1785" t="s">
        <v>653</v>
      </c>
      <c r="B1785" t="s">
        <v>184</v>
      </c>
      <c r="C1785" s="1">
        <v>45886</v>
      </c>
      <c r="D1785" s="7">
        <v>45916</v>
      </c>
      <c r="E1785">
        <v>39310.22</v>
      </c>
      <c r="F1785">
        <v>12055.5</v>
      </c>
      <c r="G1785" s="19">
        <f t="shared" si="108"/>
        <v>142</v>
      </c>
      <c r="H1785" s="19" t="str">
        <f t="shared" si="109"/>
        <v>90+</v>
      </c>
      <c r="I1785" s="19">
        <f t="shared" si="110"/>
        <v>27254.720000000001</v>
      </c>
      <c r="J1785" s="20">
        <f t="shared" si="111"/>
        <v>45870</v>
      </c>
    </row>
    <row r="1786" spans="1:10">
      <c r="A1786" t="s">
        <v>3069</v>
      </c>
      <c r="B1786" t="s">
        <v>184</v>
      </c>
      <c r="C1786" s="1">
        <v>45917</v>
      </c>
      <c r="D1786" s="7">
        <v>45947</v>
      </c>
      <c r="E1786">
        <v>94496.960000000006</v>
      </c>
      <c r="F1786">
        <v>67396.039999999994</v>
      </c>
      <c r="G1786" s="19">
        <f t="shared" si="108"/>
        <v>111</v>
      </c>
      <c r="H1786" s="19" t="str">
        <f t="shared" si="109"/>
        <v>90+</v>
      </c>
      <c r="I1786" s="19">
        <f t="shared" si="110"/>
        <v>27100.920000000013</v>
      </c>
      <c r="J1786" s="20">
        <f t="shared" si="111"/>
        <v>45901</v>
      </c>
    </row>
    <row r="1787" spans="1:10">
      <c r="A1787" t="s">
        <v>225</v>
      </c>
      <c r="B1787" t="s">
        <v>184</v>
      </c>
      <c r="C1787" s="1">
        <v>45552</v>
      </c>
      <c r="D1787" s="7">
        <v>45582</v>
      </c>
      <c r="E1787">
        <v>186632.48</v>
      </c>
      <c r="F1787">
        <v>186632.48</v>
      </c>
      <c r="G1787" s="19">
        <f t="shared" si="108"/>
        <v>476</v>
      </c>
      <c r="H1787" s="19" t="str">
        <f t="shared" si="109"/>
        <v>90+</v>
      </c>
      <c r="I1787" s="19">
        <f t="shared" si="110"/>
        <v>0</v>
      </c>
      <c r="J1787" s="20">
        <f t="shared" si="111"/>
        <v>45536</v>
      </c>
    </row>
    <row r="1788" spans="1:10">
      <c r="A1788" t="s">
        <v>698</v>
      </c>
      <c r="B1788" t="s">
        <v>184</v>
      </c>
      <c r="C1788" s="1">
        <v>45549</v>
      </c>
      <c r="D1788" s="7">
        <v>45579</v>
      </c>
      <c r="E1788">
        <v>197915.78</v>
      </c>
      <c r="F1788">
        <v>197915.78</v>
      </c>
      <c r="G1788" s="19">
        <f t="shared" si="108"/>
        <v>479</v>
      </c>
      <c r="H1788" s="19" t="str">
        <f t="shared" si="109"/>
        <v>90+</v>
      </c>
      <c r="I1788" s="19">
        <f t="shared" si="110"/>
        <v>0</v>
      </c>
      <c r="J1788" s="20">
        <f t="shared" si="111"/>
        <v>45536</v>
      </c>
    </row>
    <row r="1789" spans="1:10">
      <c r="A1789" t="s">
        <v>731</v>
      </c>
      <c r="B1789" t="s">
        <v>184</v>
      </c>
      <c r="C1789" s="1">
        <v>45856</v>
      </c>
      <c r="D1789" s="7">
        <v>45886</v>
      </c>
      <c r="E1789">
        <v>95959.46</v>
      </c>
      <c r="F1789">
        <v>95959.46</v>
      </c>
      <c r="G1789" s="19">
        <f t="shared" si="108"/>
        <v>172</v>
      </c>
      <c r="H1789" s="19" t="str">
        <f t="shared" si="109"/>
        <v>90+</v>
      </c>
      <c r="I1789" s="19">
        <f t="shared" si="110"/>
        <v>0</v>
      </c>
      <c r="J1789" s="20">
        <f t="shared" si="111"/>
        <v>45839</v>
      </c>
    </row>
    <row r="1790" spans="1:10">
      <c r="A1790" t="s">
        <v>1465</v>
      </c>
      <c r="B1790" t="s">
        <v>184</v>
      </c>
      <c r="C1790" s="1">
        <v>45583</v>
      </c>
      <c r="D1790" s="7">
        <v>45613</v>
      </c>
      <c r="E1790">
        <v>135086.16</v>
      </c>
      <c r="F1790">
        <v>135086.16</v>
      </c>
      <c r="G1790" s="19">
        <f t="shared" si="108"/>
        <v>445</v>
      </c>
      <c r="H1790" s="19" t="str">
        <f t="shared" si="109"/>
        <v>90+</v>
      </c>
      <c r="I1790" s="19">
        <f t="shared" si="110"/>
        <v>0</v>
      </c>
      <c r="J1790" s="20">
        <f t="shared" si="111"/>
        <v>45566</v>
      </c>
    </row>
    <row r="1791" spans="1:10">
      <c r="A1791" t="s">
        <v>1511</v>
      </c>
      <c r="B1791" t="s">
        <v>184</v>
      </c>
      <c r="C1791" s="1">
        <v>45459</v>
      </c>
      <c r="D1791" s="7">
        <v>45489</v>
      </c>
      <c r="E1791">
        <v>131472.42000000001</v>
      </c>
      <c r="F1791">
        <v>131472.42000000001</v>
      </c>
      <c r="G1791" s="19">
        <f t="shared" si="108"/>
        <v>569</v>
      </c>
      <c r="H1791" s="19" t="str">
        <f t="shared" si="109"/>
        <v>90+</v>
      </c>
      <c r="I1791" s="19">
        <f t="shared" si="110"/>
        <v>0</v>
      </c>
      <c r="J1791" s="20">
        <f t="shared" si="111"/>
        <v>45444</v>
      </c>
    </row>
    <row r="1792" spans="1:10">
      <c r="A1792" t="s">
        <v>1767</v>
      </c>
      <c r="B1792" t="s">
        <v>184</v>
      </c>
      <c r="C1792" s="1">
        <v>45372</v>
      </c>
      <c r="D1792" s="7">
        <v>45402</v>
      </c>
      <c r="E1792">
        <v>54285.62</v>
      </c>
      <c r="F1792">
        <v>54285.62</v>
      </c>
      <c r="G1792" s="19">
        <f t="shared" si="108"/>
        <v>656</v>
      </c>
      <c r="H1792" s="19" t="str">
        <f t="shared" si="109"/>
        <v>90+</v>
      </c>
      <c r="I1792" s="19">
        <f t="shared" si="110"/>
        <v>0</v>
      </c>
      <c r="J1792" s="20">
        <f t="shared" si="111"/>
        <v>45352</v>
      </c>
    </row>
    <row r="1793" spans="1:10">
      <c r="A1793" t="s">
        <v>2183</v>
      </c>
      <c r="B1793" t="s">
        <v>184</v>
      </c>
      <c r="C1793" s="1">
        <v>45975</v>
      </c>
      <c r="D1793" s="7">
        <v>46005</v>
      </c>
      <c r="E1793">
        <v>140641.21</v>
      </c>
      <c r="F1793">
        <v>140641.21</v>
      </c>
      <c r="G1793" s="19">
        <f t="shared" si="108"/>
        <v>53</v>
      </c>
      <c r="H1793" s="19" t="str">
        <f t="shared" si="109"/>
        <v>31-60</v>
      </c>
      <c r="I1793" s="19">
        <f t="shared" si="110"/>
        <v>0</v>
      </c>
      <c r="J1793" s="20">
        <f t="shared" si="111"/>
        <v>45962</v>
      </c>
    </row>
    <row r="1794" spans="1:10">
      <c r="A1794" t="s">
        <v>2552</v>
      </c>
      <c r="B1794" t="s">
        <v>184</v>
      </c>
      <c r="C1794" s="1">
        <v>45776</v>
      </c>
      <c r="D1794" s="7">
        <v>45806</v>
      </c>
      <c r="E1794">
        <v>88474.7</v>
      </c>
      <c r="F1794">
        <v>88474.7</v>
      </c>
      <c r="G1794" s="19">
        <f t="shared" ref="G1794:G1857" si="112">DATE(2026, 2, 5)-D1794</f>
        <v>252</v>
      </c>
      <c r="H1794" s="19" t="str">
        <f t="shared" ref="H1794:H1857" si="113">_xlfn.IFS(
G1794&lt;=30,"0-30",
G1794&lt;=60,"31-60",
G1794&lt;=90,"61-90",
TRUE,"90+"
)</f>
        <v>90+</v>
      </c>
      <c r="I1794" s="19">
        <f t="shared" ref="I1794:I1857" si="114">E1794-F1794</f>
        <v>0</v>
      </c>
      <c r="J1794" s="20">
        <f t="shared" ref="J1794:J1857" si="115">DATE(YEAR(C1794),MONTH(C1794),1)</f>
        <v>45748</v>
      </c>
    </row>
    <row r="1795" spans="1:10">
      <c r="A1795" t="s">
        <v>3195</v>
      </c>
      <c r="B1795" t="s">
        <v>184</v>
      </c>
      <c r="C1795" s="1">
        <v>45661</v>
      </c>
      <c r="D1795" s="7">
        <v>45691</v>
      </c>
      <c r="E1795">
        <v>105063.58</v>
      </c>
      <c r="F1795">
        <v>105063.58</v>
      </c>
      <c r="G1795" s="19">
        <f t="shared" si="112"/>
        <v>367</v>
      </c>
      <c r="H1795" s="19" t="str">
        <f t="shared" si="113"/>
        <v>90+</v>
      </c>
      <c r="I1795" s="19">
        <f t="shared" si="114"/>
        <v>0</v>
      </c>
      <c r="J1795" s="20">
        <f t="shared" si="115"/>
        <v>45658</v>
      </c>
    </row>
    <row r="1796" spans="1:10">
      <c r="A1796" t="s">
        <v>1977</v>
      </c>
      <c r="B1796" t="s">
        <v>1240</v>
      </c>
      <c r="C1796" s="1">
        <v>45509</v>
      </c>
      <c r="D1796" s="7">
        <v>45539</v>
      </c>
      <c r="E1796">
        <v>198560.96</v>
      </c>
      <c r="F1796">
        <v>75568.28</v>
      </c>
      <c r="G1796" s="19">
        <f t="shared" si="112"/>
        <v>519</v>
      </c>
      <c r="H1796" s="19" t="str">
        <f t="shared" si="113"/>
        <v>90+</v>
      </c>
      <c r="I1796" s="19">
        <f t="shared" si="114"/>
        <v>122992.68</v>
      </c>
      <c r="J1796" s="20">
        <f t="shared" si="115"/>
        <v>45505</v>
      </c>
    </row>
    <row r="1797" spans="1:10">
      <c r="A1797" t="s">
        <v>2044</v>
      </c>
      <c r="B1797" t="s">
        <v>1240</v>
      </c>
      <c r="C1797" s="1">
        <v>45717</v>
      </c>
      <c r="D1797" s="7">
        <v>45747</v>
      </c>
      <c r="E1797">
        <v>113168</v>
      </c>
      <c r="F1797">
        <v>72641.3</v>
      </c>
      <c r="G1797" s="19">
        <f t="shared" si="112"/>
        <v>311</v>
      </c>
      <c r="H1797" s="19" t="str">
        <f t="shared" si="113"/>
        <v>90+</v>
      </c>
      <c r="I1797" s="19">
        <f t="shared" si="114"/>
        <v>40526.699999999997</v>
      </c>
      <c r="J1797" s="20">
        <f t="shared" si="115"/>
        <v>45717</v>
      </c>
    </row>
    <row r="1798" spans="1:10">
      <c r="A1798" t="s">
        <v>1025</v>
      </c>
      <c r="B1798" t="s">
        <v>1240</v>
      </c>
      <c r="C1798" s="1">
        <v>45883</v>
      </c>
      <c r="D1798" s="7">
        <v>45913</v>
      </c>
      <c r="E1798">
        <v>100186.57</v>
      </c>
      <c r="F1798">
        <v>100186.57</v>
      </c>
      <c r="G1798" s="19">
        <f t="shared" si="112"/>
        <v>145</v>
      </c>
      <c r="H1798" s="19" t="str">
        <f t="shared" si="113"/>
        <v>90+</v>
      </c>
      <c r="I1798" s="19">
        <f t="shared" si="114"/>
        <v>0</v>
      </c>
      <c r="J1798" s="20">
        <f t="shared" si="115"/>
        <v>45870</v>
      </c>
    </row>
    <row r="1799" spans="1:10">
      <c r="A1799" t="s">
        <v>1040</v>
      </c>
      <c r="B1799" t="s">
        <v>1240</v>
      </c>
      <c r="C1799" s="1">
        <v>45909</v>
      </c>
      <c r="D1799" s="7">
        <v>45939</v>
      </c>
      <c r="E1799">
        <v>133595.32999999999</v>
      </c>
      <c r="F1799">
        <v>133595.32999999999</v>
      </c>
      <c r="G1799" s="19">
        <f t="shared" si="112"/>
        <v>119</v>
      </c>
      <c r="H1799" s="19" t="str">
        <f t="shared" si="113"/>
        <v>90+</v>
      </c>
      <c r="I1799" s="19">
        <f t="shared" si="114"/>
        <v>0</v>
      </c>
      <c r="J1799" s="20">
        <f t="shared" si="115"/>
        <v>45901</v>
      </c>
    </row>
    <row r="1800" spans="1:10">
      <c r="A1800" t="s">
        <v>1305</v>
      </c>
      <c r="B1800" t="s">
        <v>1240</v>
      </c>
      <c r="C1800" s="1">
        <v>45549</v>
      </c>
      <c r="D1800" s="7">
        <v>45579</v>
      </c>
      <c r="E1800">
        <v>175112.09</v>
      </c>
      <c r="F1800">
        <v>175112.09</v>
      </c>
      <c r="G1800" s="19">
        <f t="shared" si="112"/>
        <v>479</v>
      </c>
      <c r="H1800" s="19" t="str">
        <f t="shared" si="113"/>
        <v>90+</v>
      </c>
      <c r="I1800" s="19">
        <f t="shared" si="114"/>
        <v>0</v>
      </c>
      <c r="J1800" s="20">
        <f t="shared" si="115"/>
        <v>45536</v>
      </c>
    </row>
    <row r="1801" spans="1:10">
      <c r="A1801" t="s">
        <v>1452</v>
      </c>
      <c r="B1801" t="s">
        <v>1240</v>
      </c>
      <c r="C1801" s="1">
        <v>45881</v>
      </c>
      <c r="D1801" s="7">
        <v>45911</v>
      </c>
      <c r="E1801">
        <v>139225.29</v>
      </c>
      <c r="F1801">
        <v>139225.29</v>
      </c>
      <c r="G1801" s="19">
        <f t="shared" si="112"/>
        <v>147</v>
      </c>
      <c r="H1801" s="19" t="str">
        <f t="shared" si="113"/>
        <v>90+</v>
      </c>
      <c r="I1801" s="19">
        <f t="shared" si="114"/>
        <v>0</v>
      </c>
      <c r="J1801" s="20">
        <f t="shared" si="115"/>
        <v>45870</v>
      </c>
    </row>
    <row r="1802" spans="1:10">
      <c r="A1802" t="s">
        <v>1463</v>
      </c>
      <c r="B1802" t="s">
        <v>1240</v>
      </c>
      <c r="C1802" s="1">
        <v>45804</v>
      </c>
      <c r="D1802" s="7">
        <v>45834</v>
      </c>
      <c r="E1802">
        <v>34264.980000000003</v>
      </c>
      <c r="F1802">
        <v>34264.980000000003</v>
      </c>
      <c r="G1802" s="19">
        <f t="shared" si="112"/>
        <v>224</v>
      </c>
      <c r="H1802" s="19" t="str">
        <f t="shared" si="113"/>
        <v>90+</v>
      </c>
      <c r="I1802" s="19">
        <f t="shared" si="114"/>
        <v>0</v>
      </c>
      <c r="J1802" s="20">
        <f t="shared" si="115"/>
        <v>45778</v>
      </c>
    </row>
    <row r="1803" spans="1:10">
      <c r="A1803" t="s">
        <v>2990</v>
      </c>
      <c r="B1803" t="s">
        <v>1240</v>
      </c>
      <c r="C1803" s="1">
        <v>45747</v>
      </c>
      <c r="D1803" s="7">
        <v>45777</v>
      </c>
      <c r="E1803">
        <v>141950.51999999999</v>
      </c>
      <c r="F1803">
        <v>141950.51999999999</v>
      </c>
      <c r="G1803" s="19">
        <f t="shared" si="112"/>
        <v>281</v>
      </c>
      <c r="H1803" s="19" t="str">
        <f t="shared" si="113"/>
        <v>90+</v>
      </c>
      <c r="I1803" s="19">
        <f t="shared" si="114"/>
        <v>0</v>
      </c>
      <c r="J1803" s="20">
        <f t="shared" si="115"/>
        <v>45717</v>
      </c>
    </row>
    <row r="1804" spans="1:10">
      <c r="A1804" t="s">
        <v>3137</v>
      </c>
      <c r="B1804" t="s">
        <v>1240</v>
      </c>
      <c r="C1804" s="1">
        <v>45324</v>
      </c>
      <c r="D1804" s="7">
        <v>45354</v>
      </c>
      <c r="E1804">
        <v>98828.23</v>
      </c>
      <c r="F1804">
        <v>98828.23</v>
      </c>
      <c r="G1804" s="19">
        <f t="shared" si="112"/>
        <v>704</v>
      </c>
      <c r="H1804" s="19" t="str">
        <f t="shared" si="113"/>
        <v>90+</v>
      </c>
      <c r="I1804" s="19">
        <f t="shared" si="114"/>
        <v>0</v>
      </c>
      <c r="J1804" s="20">
        <f t="shared" si="115"/>
        <v>45323</v>
      </c>
    </row>
    <row r="1805" spans="1:10">
      <c r="A1805" t="s">
        <v>2363</v>
      </c>
      <c r="B1805" t="s">
        <v>150</v>
      </c>
      <c r="C1805" s="1">
        <v>45476</v>
      </c>
      <c r="D1805" s="7">
        <v>45506</v>
      </c>
      <c r="E1805">
        <v>44299.9</v>
      </c>
      <c r="F1805">
        <v>20708.310000000001</v>
      </c>
      <c r="G1805" s="19">
        <f t="shared" si="112"/>
        <v>552</v>
      </c>
      <c r="H1805" s="19" t="str">
        <f t="shared" si="113"/>
        <v>90+</v>
      </c>
      <c r="I1805" s="19">
        <f t="shared" si="114"/>
        <v>23591.59</v>
      </c>
      <c r="J1805" s="20">
        <f t="shared" si="115"/>
        <v>45474</v>
      </c>
    </row>
    <row r="1806" spans="1:10">
      <c r="A1806" t="s">
        <v>2680</v>
      </c>
      <c r="B1806" t="s">
        <v>150</v>
      </c>
      <c r="C1806" s="1">
        <v>45892</v>
      </c>
      <c r="D1806" s="7">
        <v>45922</v>
      </c>
      <c r="E1806">
        <v>157102.42000000001</v>
      </c>
      <c r="F1806">
        <v>135024.03</v>
      </c>
      <c r="G1806" s="19">
        <f t="shared" si="112"/>
        <v>136</v>
      </c>
      <c r="H1806" s="19" t="str">
        <f t="shared" si="113"/>
        <v>90+</v>
      </c>
      <c r="I1806" s="19">
        <f t="shared" si="114"/>
        <v>22078.390000000014</v>
      </c>
      <c r="J1806" s="20">
        <f t="shared" si="115"/>
        <v>45870</v>
      </c>
    </row>
    <row r="1807" spans="1:10">
      <c r="A1807" t="s">
        <v>2842</v>
      </c>
      <c r="B1807" t="s">
        <v>150</v>
      </c>
      <c r="C1807" s="1">
        <v>45915</v>
      </c>
      <c r="D1807" s="7">
        <v>45945</v>
      </c>
      <c r="E1807">
        <v>31873.93</v>
      </c>
      <c r="F1807">
        <v>15217.8</v>
      </c>
      <c r="G1807" s="19">
        <f t="shared" si="112"/>
        <v>113</v>
      </c>
      <c r="H1807" s="19" t="str">
        <f t="shared" si="113"/>
        <v>90+</v>
      </c>
      <c r="I1807" s="19">
        <f t="shared" si="114"/>
        <v>16656.13</v>
      </c>
      <c r="J1807" s="20">
        <f t="shared" si="115"/>
        <v>45901</v>
      </c>
    </row>
    <row r="1808" spans="1:10">
      <c r="A1808" t="s">
        <v>2104</v>
      </c>
      <c r="B1808" t="s">
        <v>150</v>
      </c>
      <c r="C1808" s="1">
        <v>45517</v>
      </c>
      <c r="D1808" s="7">
        <v>45547</v>
      </c>
      <c r="E1808">
        <v>15419.48</v>
      </c>
      <c r="F1808">
        <v>6827.94</v>
      </c>
      <c r="G1808" s="19">
        <f t="shared" si="112"/>
        <v>511</v>
      </c>
      <c r="H1808" s="19" t="str">
        <f t="shared" si="113"/>
        <v>90+</v>
      </c>
      <c r="I1808" s="19">
        <f t="shared" si="114"/>
        <v>8591.5400000000009</v>
      </c>
      <c r="J1808" s="20">
        <f t="shared" si="115"/>
        <v>45505</v>
      </c>
    </row>
    <row r="1809" spans="1:10">
      <c r="A1809" t="s">
        <v>751</v>
      </c>
      <c r="B1809" t="s">
        <v>150</v>
      </c>
      <c r="C1809" s="1">
        <v>45751</v>
      </c>
      <c r="D1809" s="7">
        <v>45781</v>
      </c>
      <c r="E1809">
        <v>138348.46</v>
      </c>
      <c r="F1809">
        <v>138348.46</v>
      </c>
      <c r="G1809" s="19">
        <f t="shared" si="112"/>
        <v>277</v>
      </c>
      <c r="H1809" s="19" t="str">
        <f t="shared" si="113"/>
        <v>90+</v>
      </c>
      <c r="I1809" s="19">
        <f t="shared" si="114"/>
        <v>0</v>
      </c>
      <c r="J1809" s="20">
        <f t="shared" si="115"/>
        <v>45748</v>
      </c>
    </row>
    <row r="1810" spans="1:10">
      <c r="A1810" t="s">
        <v>1400</v>
      </c>
      <c r="B1810" t="s">
        <v>150</v>
      </c>
      <c r="C1810" s="1">
        <v>45998</v>
      </c>
      <c r="D1810" s="7">
        <v>46028</v>
      </c>
      <c r="E1810">
        <v>197524.43</v>
      </c>
      <c r="F1810">
        <v>197524.43</v>
      </c>
      <c r="G1810" s="19">
        <f t="shared" si="112"/>
        <v>30</v>
      </c>
      <c r="H1810" s="19" t="str">
        <f t="shared" si="113"/>
        <v>0-30</v>
      </c>
      <c r="I1810" s="19">
        <f t="shared" si="114"/>
        <v>0</v>
      </c>
      <c r="J1810" s="20">
        <f t="shared" si="115"/>
        <v>45992</v>
      </c>
    </row>
    <row r="1811" spans="1:10">
      <c r="A1811" t="s">
        <v>1425</v>
      </c>
      <c r="B1811" t="s">
        <v>150</v>
      </c>
      <c r="C1811" s="1">
        <v>45365</v>
      </c>
      <c r="D1811" s="7">
        <v>45395</v>
      </c>
      <c r="E1811">
        <v>138028.70000000001</v>
      </c>
      <c r="F1811">
        <v>138028.70000000001</v>
      </c>
      <c r="G1811" s="19">
        <f t="shared" si="112"/>
        <v>663</v>
      </c>
      <c r="H1811" s="19" t="str">
        <f t="shared" si="113"/>
        <v>90+</v>
      </c>
      <c r="I1811" s="19">
        <f t="shared" si="114"/>
        <v>0</v>
      </c>
      <c r="J1811" s="20">
        <f t="shared" si="115"/>
        <v>45352</v>
      </c>
    </row>
    <row r="1812" spans="1:10">
      <c r="A1812" t="s">
        <v>1644</v>
      </c>
      <c r="B1812" t="s">
        <v>150</v>
      </c>
      <c r="C1812" s="1">
        <v>45960</v>
      </c>
      <c r="D1812" s="7">
        <v>45990</v>
      </c>
      <c r="E1812">
        <v>138250.70000000001</v>
      </c>
      <c r="F1812">
        <v>138250.70000000001</v>
      </c>
      <c r="G1812" s="19">
        <f t="shared" si="112"/>
        <v>68</v>
      </c>
      <c r="H1812" s="19" t="str">
        <f t="shared" si="113"/>
        <v>61-90</v>
      </c>
      <c r="I1812" s="19">
        <f t="shared" si="114"/>
        <v>0</v>
      </c>
      <c r="J1812" s="20">
        <f t="shared" si="115"/>
        <v>45931</v>
      </c>
    </row>
    <row r="1813" spans="1:10">
      <c r="A1813" t="s">
        <v>2066</v>
      </c>
      <c r="B1813" t="s">
        <v>150</v>
      </c>
      <c r="C1813" s="1">
        <v>45712</v>
      </c>
      <c r="D1813" s="7">
        <v>45742</v>
      </c>
      <c r="E1813">
        <v>157358.5</v>
      </c>
      <c r="F1813">
        <v>157358.5</v>
      </c>
      <c r="G1813" s="19">
        <f t="shared" si="112"/>
        <v>316</v>
      </c>
      <c r="H1813" s="19" t="str">
        <f t="shared" si="113"/>
        <v>90+</v>
      </c>
      <c r="I1813" s="19">
        <f t="shared" si="114"/>
        <v>0</v>
      </c>
      <c r="J1813" s="20">
        <f t="shared" si="115"/>
        <v>45689</v>
      </c>
    </row>
    <row r="1814" spans="1:10">
      <c r="A1814" t="s">
        <v>2385</v>
      </c>
      <c r="B1814" t="s">
        <v>150</v>
      </c>
      <c r="C1814" s="1">
        <v>45307</v>
      </c>
      <c r="D1814" s="7">
        <v>45337</v>
      </c>
      <c r="E1814">
        <v>68909.36</v>
      </c>
      <c r="F1814">
        <v>68909.36</v>
      </c>
      <c r="G1814" s="19">
        <f t="shared" si="112"/>
        <v>721</v>
      </c>
      <c r="H1814" s="19" t="str">
        <f t="shared" si="113"/>
        <v>90+</v>
      </c>
      <c r="I1814" s="19">
        <f t="shared" si="114"/>
        <v>0</v>
      </c>
      <c r="J1814" s="20">
        <f t="shared" si="115"/>
        <v>45292</v>
      </c>
    </row>
    <row r="1815" spans="1:10">
      <c r="A1815" t="s">
        <v>2457</v>
      </c>
      <c r="B1815" t="s">
        <v>150</v>
      </c>
      <c r="C1815" s="1">
        <v>45973</v>
      </c>
      <c r="D1815" s="7">
        <v>46003</v>
      </c>
      <c r="E1815">
        <v>195869.52</v>
      </c>
      <c r="F1815">
        <v>195869.52</v>
      </c>
      <c r="G1815" s="19">
        <f t="shared" si="112"/>
        <v>55</v>
      </c>
      <c r="H1815" s="19" t="str">
        <f t="shared" si="113"/>
        <v>31-60</v>
      </c>
      <c r="I1815" s="19">
        <f t="shared" si="114"/>
        <v>0</v>
      </c>
      <c r="J1815" s="20">
        <f t="shared" si="115"/>
        <v>45962</v>
      </c>
    </row>
    <row r="1816" spans="1:10">
      <c r="A1816" t="s">
        <v>2858</v>
      </c>
      <c r="B1816" t="s">
        <v>150</v>
      </c>
      <c r="C1816" s="1">
        <v>45835</v>
      </c>
      <c r="D1816" s="7">
        <v>45865</v>
      </c>
      <c r="E1816">
        <v>38258.160000000003</v>
      </c>
      <c r="F1816">
        <v>38258.160000000003</v>
      </c>
      <c r="G1816" s="19">
        <f t="shared" si="112"/>
        <v>193</v>
      </c>
      <c r="H1816" s="19" t="str">
        <f t="shared" si="113"/>
        <v>90+</v>
      </c>
      <c r="I1816" s="19">
        <f t="shared" si="114"/>
        <v>0</v>
      </c>
      <c r="J1816" s="20">
        <f t="shared" si="115"/>
        <v>45809</v>
      </c>
    </row>
    <row r="1817" spans="1:10">
      <c r="A1817" t="s">
        <v>2327</v>
      </c>
      <c r="B1817" t="s">
        <v>880</v>
      </c>
      <c r="C1817" s="1">
        <v>45668</v>
      </c>
      <c r="D1817" s="7">
        <v>45698</v>
      </c>
      <c r="E1817">
        <v>112619.94</v>
      </c>
      <c r="F1817">
        <v>59125.49</v>
      </c>
      <c r="G1817" s="19">
        <f t="shared" si="112"/>
        <v>360</v>
      </c>
      <c r="H1817" s="19" t="str">
        <f t="shared" si="113"/>
        <v>90+</v>
      </c>
      <c r="I1817" s="19">
        <f t="shared" si="114"/>
        <v>53494.450000000004</v>
      </c>
      <c r="J1817" s="20">
        <f t="shared" si="115"/>
        <v>45658</v>
      </c>
    </row>
    <row r="1818" spans="1:10">
      <c r="A1818" t="s">
        <v>3212</v>
      </c>
      <c r="B1818" t="s">
        <v>880</v>
      </c>
      <c r="C1818" s="1">
        <v>45746</v>
      </c>
      <c r="D1818" s="7">
        <v>45776</v>
      </c>
      <c r="E1818">
        <v>129289.96</v>
      </c>
      <c r="F1818">
        <v>89142.31</v>
      </c>
      <c r="G1818" s="19">
        <f t="shared" si="112"/>
        <v>282</v>
      </c>
      <c r="H1818" s="19" t="str">
        <f t="shared" si="113"/>
        <v>90+</v>
      </c>
      <c r="I1818" s="19">
        <f t="shared" si="114"/>
        <v>40147.650000000009</v>
      </c>
      <c r="J1818" s="20">
        <f t="shared" si="115"/>
        <v>45717</v>
      </c>
    </row>
    <row r="1819" spans="1:10">
      <c r="A1819" t="s">
        <v>889</v>
      </c>
      <c r="B1819" t="s">
        <v>880</v>
      </c>
      <c r="C1819" s="1">
        <v>45327</v>
      </c>
      <c r="D1819" s="7">
        <v>45357</v>
      </c>
      <c r="E1819">
        <v>85310.23</v>
      </c>
      <c r="F1819">
        <v>85310.23</v>
      </c>
      <c r="G1819" s="19">
        <f t="shared" si="112"/>
        <v>701</v>
      </c>
      <c r="H1819" s="19" t="str">
        <f t="shared" si="113"/>
        <v>90+</v>
      </c>
      <c r="I1819" s="19">
        <f t="shared" si="114"/>
        <v>0</v>
      </c>
      <c r="J1819" s="20">
        <f t="shared" si="115"/>
        <v>45323</v>
      </c>
    </row>
    <row r="1820" spans="1:10">
      <c r="A1820" t="s">
        <v>906</v>
      </c>
      <c r="B1820" t="s">
        <v>880</v>
      </c>
      <c r="C1820" s="1">
        <v>45708</v>
      </c>
      <c r="D1820" s="7">
        <v>45738</v>
      </c>
      <c r="E1820">
        <v>57086.64</v>
      </c>
      <c r="F1820">
        <v>57086.64</v>
      </c>
      <c r="G1820" s="19">
        <f t="shared" si="112"/>
        <v>320</v>
      </c>
      <c r="H1820" s="19" t="str">
        <f t="shared" si="113"/>
        <v>90+</v>
      </c>
      <c r="I1820" s="19">
        <f t="shared" si="114"/>
        <v>0</v>
      </c>
      <c r="J1820" s="20">
        <f t="shared" si="115"/>
        <v>45689</v>
      </c>
    </row>
    <row r="1821" spans="1:10">
      <c r="A1821" t="s">
        <v>1018</v>
      </c>
      <c r="B1821" t="s">
        <v>880</v>
      </c>
      <c r="C1821" s="1">
        <v>45643</v>
      </c>
      <c r="D1821" s="7">
        <v>45673</v>
      </c>
      <c r="E1821">
        <v>136237.92000000001</v>
      </c>
      <c r="F1821">
        <v>136237.92000000001</v>
      </c>
      <c r="G1821" s="19">
        <f t="shared" si="112"/>
        <v>385</v>
      </c>
      <c r="H1821" s="19" t="str">
        <f t="shared" si="113"/>
        <v>90+</v>
      </c>
      <c r="I1821" s="19">
        <f t="shared" si="114"/>
        <v>0</v>
      </c>
      <c r="J1821" s="20">
        <f t="shared" si="115"/>
        <v>45627</v>
      </c>
    </row>
    <row r="1822" spans="1:10">
      <c r="A1822" t="s">
        <v>1235</v>
      </c>
      <c r="B1822" t="s">
        <v>880</v>
      </c>
      <c r="C1822" s="1">
        <v>45980</v>
      </c>
      <c r="D1822" s="7">
        <v>46010</v>
      </c>
      <c r="E1822">
        <v>156566.23000000001</v>
      </c>
      <c r="F1822">
        <v>156566.23000000001</v>
      </c>
      <c r="G1822" s="19">
        <f t="shared" si="112"/>
        <v>48</v>
      </c>
      <c r="H1822" s="19" t="str">
        <f t="shared" si="113"/>
        <v>31-60</v>
      </c>
      <c r="I1822" s="19">
        <f t="shared" si="114"/>
        <v>0</v>
      </c>
      <c r="J1822" s="20">
        <f t="shared" si="115"/>
        <v>45962</v>
      </c>
    </row>
    <row r="1823" spans="1:10">
      <c r="A1823" t="s">
        <v>1582</v>
      </c>
      <c r="B1823" t="s">
        <v>880</v>
      </c>
      <c r="C1823" s="1">
        <v>45341</v>
      </c>
      <c r="D1823" s="7">
        <v>45371</v>
      </c>
      <c r="E1823">
        <v>74110.100000000006</v>
      </c>
      <c r="F1823">
        <v>74110.100000000006</v>
      </c>
      <c r="G1823" s="19">
        <f t="shared" si="112"/>
        <v>687</v>
      </c>
      <c r="H1823" s="19" t="str">
        <f t="shared" si="113"/>
        <v>90+</v>
      </c>
      <c r="I1823" s="19">
        <f t="shared" si="114"/>
        <v>0</v>
      </c>
      <c r="J1823" s="20">
        <f t="shared" si="115"/>
        <v>45323</v>
      </c>
    </row>
    <row r="1824" spans="1:10">
      <c r="A1824" t="s">
        <v>1824</v>
      </c>
      <c r="B1824" t="s">
        <v>880</v>
      </c>
      <c r="C1824" s="1">
        <v>45351</v>
      </c>
      <c r="D1824" s="7">
        <v>45381</v>
      </c>
      <c r="E1824">
        <v>37721.39</v>
      </c>
      <c r="F1824">
        <v>37721.39</v>
      </c>
      <c r="G1824" s="19">
        <f t="shared" si="112"/>
        <v>677</v>
      </c>
      <c r="H1824" s="19" t="str">
        <f t="shared" si="113"/>
        <v>90+</v>
      </c>
      <c r="I1824" s="19">
        <f t="shared" si="114"/>
        <v>0</v>
      </c>
      <c r="J1824" s="20">
        <f t="shared" si="115"/>
        <v>45323</v>
      </c>
    </row>
    <row r="1825" spans="1:10">
      <c r="A1825" t="s">
        <v>1954</v>
      </c>
      <c r="B1825" t="s">
        <v>880</v>
      </c>
      <c r="C1825" s="1">
        <v>45447</v>
      </c>
      <c r="D1825" s="7">
        <v>45477</v>
      </c>
      <c r="E1825">
        <v>51074.01</v>
      </c>
      <c r="F1825">
        <v>51074.01</v>
      </c>
      <c r="G1825" s="19">
        <f t="shared" si="112"/>
        <v>581</v>
      </c>
      <c r="H1825" s="19" t="str">
        <f t="shared" si="113"/>
        <v>90+</v>
      </c>
      <c r="I1825" s="19">
        <f t="shared" si="114"/>
        <v>0</v>
      </c>
      <c r="J1825" s="20">
        <f t="shared" si="115"/>
        <v>45444</v>
      </c>
    </row>
    <row r="1826" spans="1:10">
      <c r="A1826" t="s">
        <v>2367</v>
      </c>
      <c r="B1826" t="s">
        <v>880</v>
      </c>
      <c r="C1826" s="1">
        <v>45840</v>
      </c>
      <c r="D1826" s="7">
        <v>45870</v>
      </c>
      <c r="E1826">
        <v>74855.75</v>
      </c>
      <c r="F1826">
        <v>74855.75</v>
      </c>
      <c r="G1826" s="19">
        <f t="shared" si="112"/>
        <v>188</v>
      </c>
      <c r="H1826" s="19" t="str">
        <f t="shared" si="113"/>
        <v>90+</v>
      </c>
      <c r="I1826" s="19">
        <f t="shared" si="114"/>
        <v>0</v>
      </c>
      <c r="J1826" s="20">
        <f t="shared" si="115"/>
        <v>45839</v>
      </c>
    </row>
    <row r="1827" spans="1:10">
      <c r="A1827" t="s">
        <v>2884</v>
      </c>
      <c r="B1827" t="s">
        <v>378</v>
      </c>
      <c r="C1827" s="1">
        <v>45537</v>
      </c>
      <c r="D1827" s="7">
        <v>45567</v>
      </c>
      <c r="E1827">
        <v>17140.04</v>
      </c>
      <c r="F1827">
        <v>14651.31</v>
      </c>
      <c r="G1827" s="19">
        <f t="shared" si="112"/>
        <v>491</v>
      </c>
      <c r="H1827" s="19" t="str">
        <f t="shared" si="113"/>
        <v>90+</v>
      </c>
      <c r="I1827" s="19">
        <f t="shared" si="114"/>
        <v>2488.7300000000014</v>
      </c>
      <c r="J1827" s="20">
        <f t="shared" si="115"/>
        <v>45536</v>
      </c>
    </row>
    <row r="1828" spans="1:10">
      <c r="A1828" t="s">
        <v>635</v>
      </c>
      <c r="B1828" t="s">
        <v>378</v>
      </c>
      <c r="C1828" s="1">
        <v>45812</v>
      </c>
      <c r="D1828" s="7">
        <v>45842</v>
      </c>
      <c r="E1828">
        <v>170205.47</v>
      </c>
      <c r="F1828">
        <v>170205.47</v>
      </c>
      <c r="G1828" s="19">
        <f t="shared" si="112"/>
        <v>216</v>
      </c>
      <c r="H1828" s="19" t="str">
        <f t="shared" si="113"/>
        <v>90+</v>
      </c>
      <c r="I1828" s="19">
        <f t="shared" si="114"/>
        <v>0</v>
      </c>
      <c r="J1828" s="20">
        <f t="shared" si="115"/>
        <v>45809</v>
      </c>
    </row>
    <row r="1829" spans="1:10">
      <c r="A1829" t="s">
        <v>1314</v>
      </c>
      <c r="B1829" t="s">
        <v>378</v>
      </c>
      <c r="C1829" s="1">
        <v>45742</v>
      </c>
      <c r="D1829" s="7">
        <v>45772</v>
      </c>
      <c r="E1829">
        <v>198914.45</v>
      </c>
      <c r="F1829">
        <v>198914.45</v>
      </c>
      <c r="G1829" s="19">
        <f t="shared" si="112"/>
        <v>286</v>
      </c>
      <c r="H1829" s="19" t="str">
        <f t="shared" si="113"/>
        <v>90+</v>
      </c>
      <c r="I1829" s="19">
        <f t="shared" si="114"/>
        <v>0</v>
      </c>
      <c r="J1829" s="20">
        <f t="shared" si="115"/>
        <v>45717</v>
      </c>
    </row>
    <row r="1830" spans="1:10">
      <c r="A1830" t="s">
        <v>1369</v>
      </c>
      <c r="B1830" t="s">
        <v>378</v>
      </c>
      <c r="C1830" s="1">
        <v>45785</v>
      </c>
      <c r="D1830" s="7">
        <v>45815</v>
      </c>
      <c r="E1830">
        <v>14337.35</v>
      </c>
      <c r="F1830">
        <v>14337.35</v>
      </c>
      <c r="G1830" s="19">
        <f t="shared" si="112"/>
        <v>243</v>
      </c>
      <c r="H1830" s="19" t="str">
        <f t="shared" si="113"/>
        <v>90+</v>
      </c>
      <c r="I1830" s="19">
        <f t="shared" si="114"/>
        <v>0</v>
      </c>
      <c r="J1830" s="20">
        <f t="shared" si="115"/>
        <v>45778</v>
      </c>
    </row>
    <row r="1831" spans="1:10">
      <c r="A1831" t="s">
        <v>1607</v>
      </c>
      <c r="B1831" t="s">
        <v>378</v>
      </c>
      <c r="C1831" s="1">
        <v>45673</v>
      </c>
      <c r="D1831" s="7">
        <v>45703</v>
      </c>
      <c r="E1831">
        <v>81073.14</v>
      </c>
      <c r="F1831">
        <v>81073.14</v>
      </c>
      <c r="G1831" s="19">
        <f t="shared" si="112"/>
        <v>355</v>
      </c>
      <c r="H1831" s="19" t="str">
        <f t="shared" si="113"/>
        <v>90+</v>
      </c>
      <c r="I1831" s="19">
        <f t="shared" si="114"/>
        <v>0</v>
      </c>
      <c r="J1831" s="20">
        <f t="shared" si="115"/>
        <v>45658</v>
      </c>
    </row>
    <row r="1832" spans="1:10">
      <c r="A1832" t="s">
        <v>1734</v>
      </c>
      <c r="B1832" t="s">
        <v>378</v>
      </c>
      <c r="C1832" s="1">
        <v>45317</v>
      </c>
      <c r="D1832" s="7">
        <v>45347</v>
      </c>
      <c r="E1832">
        <v>66569.259999999995</v>
      </c>
      <c r="F1832">
        <v>66569.259999999995</v>
      </c>
      <c r="G1832" s="19">
        <f t="shared" si="112"/>
        <v>711</v>
      </c>
      <c r="H1832" s="19" t="str">
        <f t="shared" si="113"/>
        <v>90+</v>
      </c>
      <c r="I1832" s="19">
        <f t="shared" si="114"/>
        <v>0</v>
      </c>
      <c r="J1832" s="20">
        <f t="shared" si="115"/>
        <v>45292</v>
      </c>
    </row>
    <row r="1833" spans="1:10">
      <c r="A1833" t="s">
        <v>1959</v>
      </c>
      <c r="B1833" t="s">
        <v>378</v>
      </c>
      <c r="C1833" s="1">
        <v>45516</v>
      </c>
      <c r="D1833" s="7">
        <v>45546</v>
      </c>
      <c r="E1833">
        <v>113098.58</v>
      </c>
      <c r="F1833">
        <v>113098.58</v>
      </c>
      <c r="G1833" s="19">
        <f t="shared" si="112"/>
        <v>512</v>
      </c>
      <c r="H1833" s="19" t="str">
        <f t="shared" si="113"/>
        <v>90+</v>
      </c>
      <c r="I1833" s="19">
        <f t="shared" si="114"/>
        <v>0</v>
      </c>
      <c r="J1833" s="20">
        <f t="shared" si="115"/>
        <v>45505</v>
      </c>
    </row>
    <row r="1834" spans="1:10">
      <c r="A1834" t="s">
        <v>2071</v>
      </c>
      <c r="B1834" t="s">
        <v>378</v>
      </c>
      <c r="C1834" s="1">
        <v>45439</v>
      </c>
      <c r="D1834" s="7">
        <v>45469</v>
      </c>
      <c r="E1834">
        <v>39763.42</v>
      </c>
      <c r="F1834">
        <v>39763.42</v>
      </c>
      <c r="G1834" s="19">
        <f t="shared" si="112"/>
        <v>589</v>
      </c>
      <c r="H1834" s="19" t="str">
        <f t="shared" si="113"/>
        <v>90+</v>
      </c>
      <c r="I1834" s="19">
        <f t="shared" si="114"/>
        <v>0</v>
      </c>
      <c r="J1834" s="20">
        <f t="shared" si="115"/>
        <v>45413</v>
      </c>
    </row>
    <row r="1835" spans="1:10">
      <c r="A1835" t="s">
        <v>2193</v>
      </c>
      <c r="B1835" t="s">
        <v>378</v>
      </c>
      <c r="C1835" s="1">
        <v>45640</v>
      </c>
      <c r="D1835" s="7">
        <v>45670</v>
      </c>
      <c r="E1835">
        <v>74964.539999999994</v>
      </c>
      <c r="F1835">
        <v>74964.539999999994</v>
      </c>
      <c r="G1835" s="19">
        <f t="shared" si="112"/>
        <v>388</v>
      </c>
      <c r="H1835" s="19" t="str">
        <f t="shared" si="113"/>
        <v>90+</v>
      </c>
      <c r="I1835" s="19">
        <f t="shared" si="114"/>
        <v>0</v>
      </c>
      <c r="J1835" s="20">
        <f t="shared" si="115"/>
        <v>45627</v>
      </c>
    </row>
    <row r="1836" spans="1:10">
      <c r="A1836" t="s">
        <v>2522</v>
      </c>
      <c r="B1836" t="s">
        <v>378</v>
      </c>
      <c r="C1836" s="1">
        <v>45576</v>
      </c>
      <c r="D1836" s="7">
        <v>45606</v>
      </c>
      <c r="E1836">
        <v>51821.23</v>
      </c>
      <c r="F1836">
        <v>51821.23</v>
      </c>
      <c r="G1836" s="19">
        <f t="shared" si="112"/>
        <v>452</v>
      </c>
      <c r="H1836" s="19" t="str">
        <f t="shared" si="113"/>
        <v>90+</v>
      </c>
      <c r="I1836" s="19">
        <f t="shared" si="114"/>
        <v>0</v>
      </c>
      <c r="J1836" s="20">
        <f t="shared" si="115"/>
        <v>45566</v>
      </c>
    </row>
    <row r="1837" spans="1:10">
      <c r="A1837" t="s">
        <v>2924</v>
      </c>
      <c r="B1837" t="s">
        <v>378</v>
      </c>
      <c r="C1837" s="1">
        <v>45769</v>
      </c>
      <c r="D1837" s="7">
        <v>45799</v>
      </c>
      <c r="E1837">
        <v>43407.5</v>
      </c>
      <c r="F1837">
        <v>43407.5</v>
      </c>
      <c r="G1837" s="19">
        <f t="shared" si="112"/>
        <v>259</v>
      </c>
      <c r="H1837" s="19" t="str">
        <f t="shared" si="113"/>
        <v>90+</v>
      </c>
      <c r="I1837" s="19">
        <f t="shared" si="114"/>
        <v>0</v>
      </c>
      <c r="J1837" s="20">
        <f t="shared" si="115"/>
        <v>45748</v>
      </c>
    </row>
    <row r="1838" spans="1:10">
      <c r="A1838" t="s">
        <v>2932</v>
      </c>
      <c r="B1838" t="s">
        <v>378</v>
      </c>
      <c r="C1838" s="1">
        <v>45712</v>
      </c>
      <c r="D1838" s="7">
        <v>45742</v>
      </c>
      <c r="E1838">
        <v>34391.82</v>
      </c>
      <c r="F1838">
        <v>34391.82</v>
      </c>
      <c r="G1838" s="19">
        <f t="shared" si="112"/>
        <v>316</v>
      </c>
      <c r="H1838" s="19" t="str">
        <f t="shared" si="113"/>
        <v>90+</v>
      </c>
      <c r="I1838" s="19">
        <f t="shared" si="114"/>
        <v>0</v>
      </c>
      <c r="J1838" s="20">
        <f t="shared" si="115"/>
        <v>45689</v>
      </c>
    </row>
    <row r="1839" spans="1:10">
      <c r="A1839" t="s">
        <v>1000</v>
      </c>
      <c r="B1839" t="s">
        <v>967</v>
      </c>
      <c r="C1839" s="1">
        <v>45859</v>
      </c>
      <c r="D1839" s="7">
        <v>45889</v>
      </c>
      <c r="E1839">
        <v>135166.81</v>
      </c>
      <c r="F1839">
        <v>102025.34</v>
      </c>
      <c r="G1839" s="19">
        <f t="shared" si="112"/>
        <v>169</v>
      </c>
      <c r="H1839" s="19" t="str">
        <f t="shared" si="113"/>
        <v>90+</v>
      </c>
      <c r="I1839" s="19">
        <f t="shared" si="114"/>
        <v>33141.47</v>
      </c>
      <c r="J1839" s="20">
        <f t="shared" si="115"/>
        <v>45839</v>
      </c>
    </row>
    <row r="1840" spans="1:10">
      <c r="A1840" t="s">
        <v>3092</v>
      </c>
      <c r="B1840" t="s">
        <v>967</v>
      </c>
      <c r="C1840" s="1">
        <v>45906</v>
      </c>
      <c r="D1840" s="7">
        <v>45936</v>
      </c>
      <c r="E1840">
        <v>94916.53</v>
      </c>
      <c r="F1840">
        <v>61931.12</v>
      </c>
      <c r="G1840" s="19">
        <f t="shared" si="112"/>
        <v>122</v>
      </c>
      <c r="H1840" s="19" t="str">
        <f t="shared" si="113"/>
        <v>90+</v>
      </c>
      <c r="I1840" s="19">
        <f t="shared" si="114"/>
        <v>32985.409999999996</v>
      </c>
      <c r="J1840" s="20">
        <f t="shared" si="115"/>
        <v>45901</v>
      </c>
    </row>
    <row r="1841" spans="1:10">
      <c r="A1841" t="s">
        <v>3278</v>
      </c>
      <c r="B1841" t="s">
        <v>967</v>
      </c>
      <c r="C1841" s="1">
        <v>45675</v>
      </c>
      <c r="D1841" s="7">
        <v>45705</v>
      </c>
      <c r="E1841">
        <v>30101.59</v>
      </c>
      <c r="F1841">
        <v>19706.88</v>
      </c>
      <c r="G1841" s="19">
        <f t="shared" si="112"/>
        <v>353</v>
      </c>
      <c r="H1841" s="19" t="str">
        <f t="shared" si="113"/>
        <v>90+</v>
      </c>
      <c r="I1841" s="19">
        <f t="shared" si="114"/>
        <v>10394.709999999999</v>
      </c>
      <c r="J1841" s="20">
        <f t="shared" si="115"/>
        <v>45658</v>
      </c>
    </row>
    <row r="1842" spans="1:10">
      <c r="A1842" t="s">
        <v>209</v>
      </c>
      <c r="B1842" t="s">
        <v>967</v>
      </c>
      <c r="C1842" s="1">
        <v>45634</v>
      </c>
      <c r="D1842" s="7">
        <v>45664</v>
      </c>
      <c r="E1842">
        <v>137653.07</v>
      </c>
      <c r="F1842">
        <v>137653.07</v>
      </c>
      <c r="G1842" s="19">
        <f t="shared" si="112"/>
        <v>394</v>
      </c>
      <c r="H1842" s="19" t="str">
        <f t="shared" si="113"/>
        <v>90+</v>
      </c>
      <c r="I1842" s="19">
        <f t="shared" si="114"/>
        <v>0</v>
      </c>
      <c r="J1842" s="20">
        <f t="shared" si="115"/>
        <v>45627</v>
      </c>
    </row>
    <row r="1843" spans="1:10">
      <c r="A1843" t="s">
        <v>1349</v>
      </c>
      <c r="B1843" t="s">
        <v>967</v>
      </c>
      <c r="C1843" s="1">
        <v>45761</v>
      </c>
      <c r="D1843" s="7">
        <v>45791</v>
      </c>
      <c r="E1843">
        <v>115370.74</v>
      </c>
      <c r="F1843">
        <v>115370.74</v>
      </c>
      <c r="G1843" s="19">
        <f t="shared" si="112"/>
        <v>267</v>
      </c>
      <c r="H1843" s="19" t="str">
        <f t="shared" si="113"/>
        <v>90+</v>
      </c>
      <c r="I1843" s="19">
        <f t="shared" si="114"/>
        <v>0</v>
      </c>
      <c r="J1843" s="20">
        <f t="shared" si="115"/>
        <v>45748</v>
      </c>
    </row>
    <row r="1844" spans="1:10">
      <c r="A1844" t="s">
        <v>1543</v>
      </c>
      <c r="B1844" t="s">
        <v>967</v>
      </c>
      <c r="C1844" s="1">
        <v>45704</v>
      </c>
      <c r="D1844" s="7">
        <v>45734</v>
      </c>
      <c r="E1844">
        <v>17272.66</v>
      </c>
      <c r="F1844">
        <v>17272.66</v>
      </c>
      <c r="G1844" s="19">
        <f t="shared" si="112"/>
        <v>324</v>
      </c>
      <c r="H1844" s="19" t="str">
        <f t="shared" si="113"/>
        <v>90+</v>
      </c>
      <c r="I1844" s="19">
        <f t="shared" si="114"/>
        <v>0</v>
      </c>
      <c r="J1844" s="20">
        <f t="shared" si="115"/>
        <v>45689</v>
      </c>
    </row>
    <row r="1845" spans="1:10">
      <c r="A1845" t="s">
        <v>1692</v>
      </c>
      <c r="B1845" t="s">
        <v>967</v>
      </c>
      <c r="C1845" s="1">
        <v>45815</v>
      </c>
      <c r="D1845" s="7">
        <v>45845</v>
      </c>
      <c r="E1845">
        <v>53220.86</v>
      </c>
      <c r="F1845">
        <v>53220.86</v>
      </c>
      <c r="G1845" s="19">
        <f t="shared" si="112"/>
        <v>213</v>
      </c>
      <c r="H1845" s="19" t="str">
        <f t="shared" si="113"/>
        <v>90+</v>
      </c>
      <c r="I1845" s="19">
        <f t="shared" si="114"/>
        <v>0</v>
      </c>
      <c r="J1845" s="20">
        <f t="shared" si="115"/>
        <v>45809</v>
      </c>
    </row>
    <row r="1846" spans="1:10">
      <c r="A1846" t="s">
        <v>2381</v>
      </c>
      <c r="B1846" t="s">
        <v>967</v>
      </c>
      <c r="C1846" s="1">
        <v>45294</v>
      </c>
      <c r="D1846" s="7">
        <v>45324</v>
      </c>
      <c r="E1846">
        <v>94094.16</v>
      </c>
      <c r="F1846">
        <v>94094.16</v>
      </c>
      <c r="G1846" s="19">
        <f t="shared" si="112"/>
        <v>734</v>
      </c>
      <c r="H1846" s="19" t="str">
        <f t="shared" si="113"/>
        <v>90+</v>
      </c>
      <c r="I1846" s="19">
        <f t="shared" si="114"/>
        <v>0</v>
      </c>
      <c r="J1846" s="20">
        <f t="shared" si="115"/>
        <v>45292</v>
      </c>
    </row>
    <row r="1847" spans="1:10">
      <c r="A1847" t="s">
        <v>2514</v>
      </c>
      <c r="B1847" t="s">
        <v>967</v>
      </c>
      <c r="C1847" s="1">
        <v>45868</v>
      </c>
      <c r="D1847" s="7">
        <v>45898</v>
      </c>
      <c r="E1847">
        <v>34732.26</v>
      </c>
      <c r="F1847">
        <v>34732.26</v>
      </c>
      <c r="G1847" s="19">
        <f t="shared" si="112"/>
        <v>160</v>
      </c>
      <c r="H1847" s="19" t="str">
        <f t="shared" si="113"/>
        <v>90+</v>
      </c>
      <c r="I1847" s="19">
        <f t="shared" si="114"/>
        <v>0</v>
      </c>
      <c r="J1847" s="20">
        <f t="shared" si="115"/>
        <v>45839</v>
      </c>
    </row>
    <row r="1848" spans="1:10">
      <c r="A1848" t="s">
        <v>3180</v>
      </c>
      <c r="B1848" t="s">
        <v>967</v>
      </c>
      <c r="C1848" s="1">
        <v>45922</v>
      </c>
      <c r="D1848" s="7">
        <v>45952</v>
      </c>
      <c r="E1848">
        <v>35481.86</v>
      </c>
      <c r="F1848">
        <v>35481.86</v>
      </c>
      <c r="G1848" s="19">
        <f t="shared" si="112"/>
        <v>106</v>
      </c>
      <c r="H1848" s="19" t="str">
        <f t="shared" si="113"/>
        <v>90+</v>
      </c>
      <c r="I1848" s="19">
        <f t="shared" si="114"/>
        <v>0</v>
      </c>
      <c r="J1848" s="20">
        <f t="shared" si="115"/>
        <v>45901</v>
      </c>
    </row>
    <row r="1849" spans="1:10">
      <c r="A1849" t="s">
        <v>3201</v>
      </c>
      <c r="B1849" t="s">
        <v>641</v>
      </c>
      <c r="C1849" s="1">
        <v>45332</v>
      </c>
      <c r="D1849" s="7">
        <v>45362</v>
      </c>
      <c r="E1849">
        <v>196729.46</v>
      </c>
      <c r="F1849">
        <v>151784.01999999999</v>
      </c>
      <c r="G1849" s="19">
        <f t="shared" si="112"/>
        <v>696</v>
      </c>
      <c r="H1849" s="19" t="str">
        <f t="shared" si="113"/>
        <v>90+</v>
      </c>
      <c r="I1849" s="19">
        <f t="shared" si="114"/>
        <v>44945.440000000002</v>
      </c>
      <c r="J1849" s="20">
        <f t="shared" si="115"/>
        <v>45323</v>
      </c>
    </row>
    <row r="1850" spans="1:10">
      <c r="A1850" t="s">
        <v>732</v>
      </c>
      <c r="B1850" t="s">
        <v>641</v>
      </c>
      <c r="C1850" s="1">
        <v>45408</v>
      </c>
      <c r="D1850" s="7">
        <v>45438</v>
      </c>
      <c r="E1850">
        <v>120950.73</v>
      </c>
      <c r="F1850">
        <v>120950.73</v>
      </c>
      <c r="G1850" s="19">
        <f t="shared" si="112"/>
        <v>620</v>
      </c>
      <c r="H1850" s="19" t="str">
        <f t="shared" si="113"/>
        <v>90+</v>
      </c>
      <c r="I1850" s="19">
        <f t="shared" si="114"/>
        <v>0</v>
      </c>
      <c r="J1850" s="20">
        <f t="shared" si="115"/>
        <v>45383</v>
      </c>
    </row>
    <row r="1851" spans="1:10">
      <c r="A1851" t="s">
        <v>1132</v>
      </c>
      <c r="B1851" t="s">
        <v>641</v>
      </c>
      <c r="C1851" s="1">
        <v>45811</v>
      </c>
      <c r="D1851" s="7">
        <v>45841</v>
      </c>
      <c r="E1851">
        <v>71888.75</v>
      </c>
      <c r="F1851">
        <v>71888.75</v>
      </c>
      <c r="G1851" s="19">
        <f t="shared" si="112"/>
        <v>217</v>
      </c>
      <c r="H1851" s="19" t="str">
        <f t="shared" si="113"/>
        <v>90+</v>
      </c>
      <c r="I1851" s="19">
        <f t="shared" si="114"/>
        <v>0</v>
      </c>
      <c r="J1851" s="20">
        <f t="shared" si="115"/>
        <v>45809</v>
      </c>
    </row>
    <row r="1852" spans="1:10">
      <c r="A1852" t="s">
        <v>1341</v>
      </c>
      <c r="B1852" t="s">
        <v>641</v>
      </c>
      <c r="C1852" s="1">
        <v>45331</v>
      </c>
      <c r="D1852" s="7">
        <v>45361</v>
      </c>
      <c r="E1852">
        <v>39321.82</v>
      </c>
      <c r="F1852">
        <v>39321.82</v>
      </c>
      <c r="G1852" s="19">
        <f t="shared" si="112"/>
        <v>697</v>
      </c>
      <c r="H1852" s="19" t="str">
        <f t="shared" si="113"/>
        <v>90+</v>
      </c>
      <c r="I1852" s="19">
        <f t="shared" si="114"/>
        <v>0</v>
      </c>
      <c r="J1852" s="20">
        <f t="shared" si="115"/>
        <v>45323</v>
      </c>
    </row>
    <row r="1853" spans="1:10">
      <c r="A1853" t="s">
        <v>2386</v>
      </c>
      <c r="B1853" t="s">
        <v>641</v>
      </c>
      <c r="C1853" s="1">
        <v>45865</v>
      </c>
      <c r="D1853" s="7">
        <v>45895</v>
      </c>
      <c r="E1853">
        <v>64630.83</v>
      </c>
      <c r="F1853">
        <v>64630.83</v>
      </c>
      <c r="G1853" s="19">
        <f t="shared" si="112"/>
        <v>163</v>
      </c>
      <c r="H1853" s="19" t="str">
        <f t="shared" si="113"/>
        <v>90+</v>
      </c>
      <c r="I1853" s="19">
        <f t="shared" si="114"/>
        <v>0</v>
      </c>
      <c r="J1853" s="20">
        <f t="shared" si="115"/>
        <v>45839</v>
      </c>
    </row>
    <row r="1854" spans="1:10">
      <c r="A1854" t="s">
        <v>2540</v>
      </c>
      <c r="B1854" t="s">
        <v>641</v>
      </c>
      <c r="C1854" s="1">
        <v>45823</v>
      </c>
      <c r="D1854" s="7">
        <v>45853</v>
      </c>
      <c r="E1854">
        <v>185908.25</v>
      </c>
      <c r="F1854">
        <v>185908.25</v>
      </c>
      <c r="G1854" s="19">
        <f t="shared" si="112"/>
        <v>205</v>
      </c>
      <c r="H1854" s="19" t="str">
        <f t="shared" si="113"/>
        <v>90+</v>
      </c>
      <c r="I1854" s="19">
        <f t="shared" si="114"/>
        <v>0</v>
      </c>
      <c r="J1854" s="20">
        <f t="shared" si="115"/>
        <v>45809</v>
      </c>
    </row>
    <row r="1855" spans="1:10">
      <c r="A1855" t="s">
        <v>2999</v>
      </c>
      <c r="B1855" t="s">
        <v>641</v>
      </c>
      <c r="C1855" s="1">
        <v>45485</v>
      </c>
      <c r="D1855" s="7">
        <v>45515</v>
      </c>
      <c r="E1855">
        <v>13610.73</v>
      </c>
      <c r="F1855">
        <v>13610.73</v>
      </c>
      <c r="G1855" s="19">
        <f t="shared" si="112"/>
        <v>543</v>
      </c>
      <c r="H1855" s="19" t="str">
        <f t="shared" si="113"/>
        <v>90+</v>
      </c>
      <c r="I1855" s="19">
        <f t="shared" si="114"/>
        <v>0</v>
      </c>
      <c r="J1855" s="20">
        <f t="shared" si="115"/>
        <v>45474</v>
      </c>
    </row>
    <row r="1856" spans="1:10">
      <c r="A1856" t="s">
        <v>3050</v>
      </c>
      <c r="B1856" t="s">
        <v>641</v>
      </c>
      <c r="C1856" s="1">
        <v>45636</v>
      </c>
      <c r="D1856" s="7">
        <v>45666</v>
      </c>
      <c r="E1856">
        <v>145729.22</v>
      </c>
      <c r="F1856">
        <v>145729.22</v>
      </c>
      <c r="G1856" s="19">
        <f t="shared" si="112"/>
        <v>392</v>
      </c>
      <c r="H1856" s="19" t="str">
        <f t="shared" si="113"/>
        <v>90+</v>
      </c>
      <c r="I1856" s="19">
        <f t="shared" si="114"/>
        <v>0</v>
      </c>
      <c r="J1856" s="20">
        <f t="shared" si="115"/>
        <v>45627</v>
      </c>
    </row>
    <row r="1857" spans="1:10">
      <c r="A1857" t="s">
        <v>2873</v>
      </c>
      <c r="B1857" t="s">
        <v>507</v>
      </c>
      <c r="C1857" s="1">
        <v>45525</v>
      </c>
      <c r="D1857" s="7">
        <v>45555</v>
      </c>
      <c r="E1857">
        <v>127910.17</v>
      </c>
      <c r="F1857">
        <v>64981.07</v>
      </c>
      <c r="G1857" s="19">
        <f t="shared" si="112"/>
        <v>503</v>
      </c>
      <c r="H1857" s="19" t="str">
        <f t="shared" si="113"/>
        <v>90+</v>
      </c>
      <c r="I1857" s="19">
        <f t="shared" si="114"/>
        <v>62929.1</v>
      </c>
      <c r="J1857" s="20">
        <f t="shared" si="115"/>
        <v>45505</v>
      </c>
    </row>
    <row r="1858" spans="1:10">
      <c r="A1858" t="s">
        <v>3188</v>
      </c>
      <c r="B1858" t="s">
        <v>507</v>
      </c>
      <c r="C1858" s="1">
        <v>45320</v>
      </c>
      <c r="D1858" s="7">
        <v>45350</v>
      </c>
      <c r="E1858">
        <v>94180.53</v>
      </c>
      <c r="F1858">
        <v>56235.32</v>
      </c>
      <c r="G1858" s="19">
        <f t="shared" ref="G1858:G1921" si="116">DATE(2026, 2, 5)-D1858</f>
        <v>708</v>
      </c>
      <c r="H1858" s="19" t="str">
        <f t="shared" ref="H1858:H1921" si="117">_xlfn.IFS(
G1858&lt;=30,"0-30",
G1858&lt;=60,"31-60",
G1858&lt;=90,"61-90",
TRUE,"90+"
)</f>
        <v>90+</v>
      </c>
      <c r="I1858" s="19">
        <f t="shared" ref="I1858:I1921" si="118">E1858-F1858</f>
        <v>37945.21</v>
      </c>
      <c r="J1858" s="20">
        <f t="shared" ref="J1858:J1921" si="119">DATE(YEAR(C1858),MONTH(C1858),1)</f>
        <v>45292</v>
      </c>
    </row>
    <row r="1859" spans="1:10">
      <c r="A1859" t="s">
        <v>2177</v>
      </c>
      <c r="B1859" t="s">
        <v>507</v>
      </c>
      <c r="C1859" s="1">
        <v>45504</v>
      </c>
      <c r="D1859" s="7">
        <v>45534</v>
      </c>
      <c r="E1859">
        <v>12273.02</v>
      </c>
      <c r="F1859">
        <v>7451.23</v>
      </c>
      <c r="G1859" s="19">
        <f t="shared" si="116"/>
        <v>524</v>
      </c>
      <c r="H1859" s="19" t="str">
        <f t="shared" si="117"/>
        <v>90+</v>
      </c>
      <c r="I1859" s="19">
        <f t="shared" si="118"/>
        <v>4821.7900000000009</v>
      </c>
      <c r="J1859" s="20">
        <f t="shared" si="119"/>
        <v>45474</v>
      </c>
    </row>
    <row r="1860" spans="1:10">
      <c r="A1860" t="s">
        <v>72</v>
      </c>
      <c r="B1860" t="s">
        <v>507</v>
      </c>
      <c r="C1860" s="1">
        <v>45885</v>
      </c>
      <c r="D1860" s="7">
        <v>45915</v>
      </c>
      <c r="E1860">
        <v>97121.62</v>
      </c>
      <c r="F1860">
        <v>97121.62</v>
      </c>
      <c r="G1860" s="19">
        <f t="shared" si="116"/>
        <v>143</v>
      </c>
      <c r="H1860" s="19" t="str">
        <f t="shared" si="117"/>
        <v>90+</v>
      </c>
      <c r="I1860" s="19">
        <f t="shared" si="118"/>
        <v>0</v>
      </c>
      <c r="J1860" s="20">
        <f t="shared" si="119"/>
        <v>45870</v>
      </c>
    </row>
    <row r="1861" spans="1:10">
      <c r="A1861" t="s">
        <v>497</v>
      </c>
      <c r="B1861" t="s">
        <v>507</v>
      </c>
      <c r="C1861" s="1">
        <v>45918</v>
      </c>
      <c r="D1861" s="7">
        <v>45948</v>
      </c>
      <c r="E1861">
        <v>52649.26</v>
      </c>
      <c r="F1861">
        <v>52649.26</v>
      </c>
      <c r="G1861" s="19">
        <f t="shared" si="116"/>
        <v>110</v>
      </c>
      <c r="H1861" s="19" t="str">
        <f t="shared" si="117"/>
        <v>90+</v>
      </c>
      <c r="I1861" s="19">
        <f t="shared" si="118"/>
        <v>0</v>
      </c>
      <c r="J1861" s="20">
        <f t="shared" si="119"/>
        <v>45901</v>
      </c>
    </row>
    <row r="1862" spans="1:10">
      <c r="A1862" t="s">
        <v>1214</v>
      </c>
      <c r="B1862" t="s">
        <v>507</v>
      </c>
      <c r="C1862" s="1">
        <v>45438</v>
      </c>
      <c r="D1862" s="7">
        <v>45468</v>
      </c>
      <c r="E1862">
        <v>153720.03</v>
      </c>
      <c r="F1862">
        <v>153720.03</v>
      </c>
      <c r="G1862" s="19">
        <f t="shared" si="116"/>
        <v>590</v>
      </c>
      <c r="H1862" s="19" t="str">
        <f t="shared" si="117"/>
        <v>90+</v>
      </c>
      <c r="I1862" s="19">
        <f t="shared" si="118"/>
        <v>0</v>
      </c>
      <c r="J1862" s="20">
        <f t="shared" si="119"/>
        <v>45413</v>
      </c>
    </row>
    <row r="1863" spans="1:10">
      <c r="A1863" t="s">
        <v>2778</v>
      </c>
      <c r="B1863" t="s">
        <v>507</v>
      </c>
      <c r="C1863" s="1">
        <v>45482</v>
      </c>
      <c r="D1863" s="7">
        <v>45512</v>
      </c>
      <c r="E1863">
        <v>121951.37</v>
      </c>
      <c r="F1863">
        <v>121951.37</v>
      </c>
      <c r="G1863" s="19">
        <f t="shared" si="116"/>
        <v>546</v>
      </c>
      <c r="H1863" s="19" t="str">
        <f t="shared" si="117"/>
        <v>90+</v>
      </c>
      <c r="I1863" s="19">
        <f t="shared" si="118"/>
        <v>0</v>
      </c>
      <c r="J1863" s="20">
        <f t="shared" si="119"/>
        <v>45474</v>
      </c>
    </row>
    <row r="1864" spans="1:10">
      <c r="A1864" t="s">
        <v>2820</v>
      </c>
      <c r="B1864" t="s">
        <v>507</v>
      </c>
      <c r="C1864" s="1">
        <v>45409</v>
      </c>
      <c r="D1864" s="7">
        <v>45439</v>
      </c>
      <c r="E1864">
        <v>59186.39</v>
      </c>
      <c r="F1864">
        <v>59186.39</v>
      </c>
      <c r="G1864" s="19">
        <f t="shared" si="116"/>
        <v>619</v>
      </c>
      <c r="H1864" s="19" t="str">
        <f t="shared" si="117"/>
        <v>90+</v>
      </c>
      <c r="I1864" s="19">
        <f t="shared" si="118"/>
        <v>0</v>
      </c>
      <c r="J1864" s="20">
        <f t="shared" si="119"/>
        <v>45383</v>
      </c>
    </row>
    <row r="1865" spans="1:10">
      <c r="A1865" t="s">
        <v>1896</v>
      </c>
      <c r="B1865" t="s">
        <v>307</v>
      </c>
      <c r="C1865" s="1">
        <v>45835</v>
      </c>
      <c r="D1865" s="7">
        <v>45865</v>
      </c>
      <c r="E1865">
        <v>188798.81</v>
      </c>
      <c r="F1865">
        <v>70552.94</v>
      </c>
      <c r="G1865" s="19">
        <f t="shared" si="116"/>
        <v>193</v>
      </c>
      <c r="H1865" s="19" t="str">
        <f t="shared" si="117"/>
        <v>90+</v>
      </c>
      <c r="I1865" s="19">
        <f t="shared" si="118"/>
        <v>118245.87</v>
      </c>
      <c r="J1865" s="20">
        <f t="shared" si="119"/>
        <v>45809</v>
      </c>
    </row>
    <row r="1866" spans="1:10">
      <c r="A1866" t="s">
        <v>1637</v>
      </c>
      <c r="B1866" t="s">
        <v>307</v>
      </c>
      <c r="C1866" s="1">
        <v>45626</v>
      </c>
      <c r="D1866" s="7">
        <v>45656</v>
      </c>
      <c r="E1866">
        <v>153864.28</v>
      </c>
      <c r="F1866">
        <v>107503.63</v>
      </c>
      <c r="G1866" s="19">
        <f t="shared" si="116"/>
        <v>402</v>
      </c>
      <c r="H1866" s="19" t="str">
        <f t="shared" si="117"/>
        <v>90+</v>
      </c>
      <c r="I1866" s="19">
        <f t="shared" si="118"/>
        <v>46360.649999999994</v>
      </c>
      <c r="J1866" s="20">
        <f t="shared" si="119"/>
        <v>45597</v>
      </c>
    </row>
    <row r="1867" spans="1:10">
      <c r="A1867" t="s">
        <v>2515</v>
      </c>
      <c r="B1867" t="s">
        <v>307</v>
      </c>
      <c r="C1867" s="1">
        <v>45788</v>
      </c>
      <c r="D1867" s="7">
        <v>45818</v>
      </c>
      <c r="E1867">
        <v>106241.84</v>
      </c>
      <c r="F1867">
        <v>93465.35</v>
      </c>
      <c r="G1867" s="19">
        <f t="shared" si="116"/>
        <v>240</v>
      </c>
      <c r="H1867" s="19" t="str">
        <f t="shared" si="117"/>
        <v>90+</v>
      </c>
      <c r="I1867" s="19">
        <f t="shared" si="118"/>
        <v>12776.489999999991</v>
      </c>
      <c r="J1867" s="20">
        <f t="shared" si="119"/>
        <v>45778</v>
      </c>
    </row>
    <row r="1868" spans="1:10">
      <c r="A1868" t="s">
        <v>21</v>
      </c>
      <c r="B1868" t="s">
        <v>307</v>
      </c>
      <c r="C1868" s="1">
        <v>45905</v>
      </c>
      <c r="D1868" s="7">
        <v>45935</v>
      </c>
      <c r="E1868">
        <v>150665.07</v>
      </c>
      <c r="F1868">
        <v>150665.07</v>
      </c>
      <c r="G1868" s="19">
        <f t="shared" si="116"/>
        <v>123</v>
      </c>
      <c r="H1868" s="19" t="str">
        <f t="shared" si="117"/>
        <v>90+</v>
      </c>
      <c r="I1868" s="19">
        <f t="shared" si="118"/>
        <v>0</v>
      </c>
      <c r="J1868" s="20">
        <f t="shared" si="119"/>
        <v>45901</v>
      </c>
    </row>
    <row r="1869" spans="1:10">
      <c r="A1869" t="s">
        <v>404</v>
      </c>
      <c r="B1869" t="s">
        <v>307</v>
      </c>
      <c r="C1869" s="1">
        <v>45812</v>
      </c>
      <c r="D1869" s="7">
        <v>45842</v>
      </c>
      <c r="E1869">
        <v>141279.93</v>
      </c>
      <c r="F1869">
        <v>141279.93</v>
      </c>
      <c r="G1869" s="19">
        <f t="shared" si="116"/>
        <v>216</v>
      </c>
      <c r="H1869" s="19" t="str">
        <f t="shared" si="117"/>
        <v>90+</v>
      </c>
      <c r="I1869" s="19">
        <f t="shared" si="118"/>
        <v>0</v>
      </c>
      <c r="J1869" s="20">
        <f t="shared" si="119"/>
        <v>45809</v>
      </c>
    </row>
    <row r="1870" spans="1:10">
      <c r="A1870" t="s">
        <v>593</v>
      </c>
      <c r="B1870" t="s">
        <v>307</v>
      </c>
      <c r="C1870" s="1">
        <v>45620</v>
      </c>
      <c r="D1870" s="7">
        <v>45650</v>
      </c>
      <c r="E1870">
        <v>71589.919999999998</v>
      </c>
      <c r="F1870">
        <v>71589.919999999998</v>
      </c>
      <c r="G1870" s="19">
        <f t="shared" si="116"/>
        <v>408</v>
      </c>
      <c r="H1870" s="19" t="str">
        <f t="shared" si="117"/>
        <v>90+</v>
      </c>
      <c r="I1870" s="19">
        <f t="shared" si="118"/>
        <v>0</v>
      </c>
      <c r="J1870" s="20">
        <f t="shared" si="119"/>
        <v>45597</v>
      </c>
    </row>
    <row r="1871" spans="1:10">
      <c r="A1871" t="s">
        <v>621</v>
      </c>
      <c r="B1871" t="s">
        <v>307</v>
      </c>
      <c r="C1871" s="1">
        <v>45380</v>
      </c>
      <c r="D1871" s="7">
        <v>45410</v>
      </c>
      <c r="E1871">
        <v>156777.29999999999</v>
      </c>
      <c r="F1871">
        <v>156777.29999999999</v>
      </c>
      <c r="G1871" s="19">
        <f t="shared" si="116"/>
        <v>648</v>
      </c>
      <c r="H1871" s="19" t="str">
        <f t="shared" si="117"/>
        <v>90+</v>
      </c>
      <c r="I1871" s="19">
        <f t="shared" si="118"/>
        <v>0</v>
      </c>
      <c r="J1871" s="20">
        <f t="shared" si="119"/>
        <v>45352</v>
      </c>
    </row>
    <row r="1872" spans="1:10">
      <c r="A1872" t="s">
        <v>982</v>
      </c>
      <c r="B1872" t="s">
        <v>307</v>
      </c>
      <c r="C1872" s="1">
        <v>45913</v>
      </c>
      <c r="D1872" s="7">
        <v>45943</v>
      </c>
      <c r="E1872">
        <v>42632.78</v>
      </c>
      <c r="F1872">
        <v>42632.78</v>
      </c>
      <c r="G1872" s="19">
        <f t="shared" si="116"/>
        <v>115</v>
      </c>
      <c r="H1872" s="19" t="str">
        <f t="shared" si="117"/>
        <v>90+</v>
      </c>
      <c r="I1872" s="19">
        <f t="shared" si="118"/>
        <v>0</v>
      </c>
      <c r="J1872" s="20">
        <f t="shared" si="119"/>
        <v>45901</v>
      </c>
    </row>
    <row r="1873" spans="1:10">
      <c r="A1873" t="s">
        <v>1208</v>
      </c>
      <c r="B1873" t="s">
        <v>307</v>
      </c>
      <c r="C1873" s="1">
        <v>45899</v>
      </c>
      <c r="D1873" s="7">
        <v>45929</v>
      </c>
      <c r="E1873">
        <v>104068.57</v>
      </c>
      <c r="F1873">
        <v>104068.57</v>
      </c>
      <c r="G1873" s="19">
        <f t="shared" si="116"/>
        <v>129</v>
      </c>
      <c r="H1873" s="19" t="str">
        <f t="shared" si="117"/>
        <v>90+</v>
      </c>
      <c r="I1873" s="19">
        <f t="shared" si="118"/>
        <v>0</v>
      </c>
      <c r="J1873" s="20">
        <f t="shared" si="119"/>
        <v>45870</v>
      </c>
    </row>
    <row r="1874" spans="1:10">
      <c r="A1874" t="s">
        <v>1370</v>
      </c>
      <c r="B1874" t="s">
        <v>307</v>
      </c>
      <c r="C1874" s="1">
        <v>45301</v>
      </c>
      <c r="D1874" s="7">
        <v>45331</v>
      </c>
      <c r="E1874">
        <v>18587.310000000001</v>
      </c>
      <c r="F1874">
        <v>18587.310000000001</v>
      </c>
      <c r="G1874" s="19">
        <f t="shared" si="116"/>
        <v>727</v>
      </c>
      <c r="H1874" s="19" t="str">
        <f t="shared" si="117"/>
        <v>90+</v>
      </c>
      <c r="I1874" s="19">
        <f t="shared" si="118"/>
        <v>0</v>
      </c>
      <c r="J1874" s="20">
        <f t="shared" si="119"/>
        <v>45292</v>
      </c>
    </row>
    <row r="1875" spans="1:10">
      <c r="A1875" t="s">
        <v>1491</v>
      </c>
      <c r="B1875" t="s">
        <v>307</v>
      </c>
      <c r="C1875" s="1">
        <v>45330</v>
      </c>
      <c r="D1875" s="7">
        <v>45360</v>
      </c>
      <c r="E1875">
        <v>175999.78</v>
      </c>
      <c r="F1875">
        <v>175999.78</v>
      </c>
      <c r="G1875" s="19">
        <f t="shared" si="116"/>
        <v>698</v>
      </c>
      <c r="H1875" s="19" t="str">
        <f t="shared" si="117"/>
        <v>90+</v>
      </c>
      <c r="I1875" s="19">
        <f t="shared" si="118"/>
        <v>0</v>
      </c>
      <c r="J1875" s="20">
        <f t="shared" si="119"/>
        <v>45323</v>
      </c>
    </row>
    <row r="1876" spans="1:10">
      <c r="A1876" t="s">
        <v>1691</v>
      </c>
      <c r="B1876" t="s">
        <v>307</v>
      </c>
      <c r="C1876" s="1">
        <v>45377</v>
      </c>
      <c r="D1876" s="7">
        <v>45407</v>
      </c>
      <c r="E1876">
        <v>147826.69</v>
      </c>
      <c r="F1876">
        <v>147826.69</v>
      </c>
      <c r="G1876" s="19">
        <f t="shared" si="116"/>
        <v>651</v>
      </c>
      <c r="H1876" s="19" t="str">
        <f t="shared" si="117"/>
        <v>90+</v>
      </c>
      <c r="I1876" s="19">
        <f t="shared" si="118"/>
        <v>0</v>
      </c>
      <c r="J1876" s="20">
        <f t="shared" si="119"/>
        <v>45352</v>
      </c>
    </row>
    <row r="1877" spans="1:10">
      <c r="A1877" t="s">
        <v>1720</v>
      </c>
      <c r="B1877" t="s">
        <v>307</v>
      </c>
      <c r="C1877" s="1">
        <v>45955</v>
      </c>
      <c r="D1877" s="7">
        <v>45985</v>
      </c>
      <c r="E1877">
        <v>85870.5</v>
      </c>
      <c r="F1877">
        <v>85870.5</v>
      </c>
      <c r="G1877" s="19">
        <f t="shared" si="116"/>
        <v>73</v>
      </c>
      <c r="H1877" s="19" t="str">
        <f t="shared" si="117"/>
        <v>61-90</v>
      </c>
      <c r="I1877" s="19">
        <f t="shared" si="118"/>
        <v>0</v>
      </c>
      <c r="J1877" s="20">
        <f t="shared" si="119"/>
        <v>45931</v>
      </c>
    </row>
    <row r="1878" spans="1:10">
      <c r="A1878" t="s">
        <v>1827</v>
      </c>
      <c r="B1878" t="s">
        <v>307</v>
      </c>
      <c r="C1878" s="1">
        <v>45748</v>
      </c>
      <c r="D1878" s="7">
        <v>45778</v>
      </c>
      <c r="E1878">
        <v>195730.39</v>
      </c>
      <c r="F1878">
        <v>195730.39</v>
      </c>
      <c r="G1878" s="19">
        <f t="shared" si="116"/>
        <v>280</v>
      </c>
      <c r="H1878" s="19" t="str">
        <f t="shared" si="117"/>
        <v>90+</v>
      </c>
      <c r="I1878" s="19">
        <f t="shared" si="118"/>
        <v>0</v>
      </c>
      <c r="J1878" s="20">
        <f t="shared" si="119"/>
        <v>45748</v>
      </c>
    </row>
    <row r="1879" spans="1:10">
      <c r="A1879" t="s">
        <v>2240</v>
      </c>
      <c r="B1879" t="s">
        <v>307</v>
      </c>
      <c r="C1879" s="1">
        <v>45415</v>
      </c>
      <c r="D1879" s="7">
        <v>45445</v>
      </c>
      <c r="E1879">
        <v>13319.81</v>
      </c>
      <c r="F1879">
        <v>13319.81</v>
      </c>
      <c r="G1879" s="19">
        <f t="shared" si="116"/>
        <v>613</v>
      </c>
      <c r="H1879" s="19" t="str">
        <f t="shared" si="117"/>
        <v>90+</v>
      </c>
      <c r="I1879" s="19">
        <f t="shared" si="118"/>
        <v>0</v>
      </c>
      <c r="J1879" s="20">
        <f t="shared" si="119"/>
        <v>45413</v>
      </c>
    </row>
    <row r="1880" spans="1:10">
      <c r="A1880" t="s">
        <v>2938</v>
      </c>
      <c r="B1880" t="s">
        <v>307</v>
      </c>
      <c r="C1880" s="1">
        <v>45773</v>
      </c>
      <c r="D1880" s="7">
        <v>45803</v>
      </c>
      <c r="E1880">
        <v>160649.22</v>
      </c>
      <c r="F1880">
        <v>160649.22</v>
      </c>
      <c r="G1880" s="19">
        <f t="shared" si="116"/>
        <v>255</v>
      </c>
      <c r="H1880" s="19" t="str">
        <f t="shared" si="117"/>
        <v>90+</v>
      </c>
      <c r="I1880" s="19">
        <f t="shared" si="118"/>
        <v>0</v>
      </c>
      <c r="J1880" s="20">
        <f t="shared" si="119"/>
        <v>45748</v>
      </c>
    </row>
    <row r="1881" spans="1:10">
      <c r="A1881" t="s">
        <v>3151</v>
      </c>
      <c r="B1881" t="s">
        <v>307</v>
      </c>
      <c r="C1881" s="1">
        <v>45649</v>
      </c>
      <c r="D1881" s="7">
        <v>45679</v>
      </c>
      <c r="E1881">
        <v>148144.76</v>
      </c>
      <c r="F1881">
        <v>148144.76</v>
      </c>
      <c r="G1881" s="19">
        <f t="shared" si="116"/>
        <v>379</v>
      </c>
      <c r="H1881" s="19" t="str">
        <f t="shared" si="117"/>
        <v>90+</v>
      </c>
      <c r="I1881" s="19">
        <f t="shared" si="118"/>
        <v>0</v>
      </c>
      <c r="J1881" s="20">
        <f t="shared" si="119"/>
        <v>45627</v>
      </c>
    </row>
    <row r="1882" spans="1:10">
      <c r="A1882" t="s">
        <v>3257</v>
      </c>
      <c r="B1882" t="s">
        <v>307</v>
      </c>
      <c r="C1882" s="1">
        <v>45436</v>
      </c>
      <c r="D1882" s="7">
        <v>45466</v>
      </c>
      <c r="E1882">
        <v>54438.13</v>
      </c>
      <c r="F1882">
        <v>54438.13</v>
      </c>
      <c r="G1882" s="19">
        <f t="shared" si="116"/>
        <v>592</v>
      </c>
      <c r="H1882" s="19" t="str">
        <f t="shared" si="117"/>
        <v>90+</v>
      </c>
      <c r="I1882" s="19">
        <f t="shared" si="118"/>
        <v>0</v>
      </c>
      <c r="J1882" s="20">
        <f t="shared" si="119"/>
        <v>45413</v>
      </c>
    </row>
    <row r="1883" spans="1:10">
      <c r="A1883" t="s">
        <v>2869</v>
      </c>
      <c r="B1883" t="s">
        <v>331</v>
      </c>
      <c r="C1883" s="1">
        <v>45431</v>
      </c>
      <c r="D1883" s="7">
        <v>45461</v>
      </c>
      <c r="E1883">
        <v>193857.77</v>
      </c>
      <c r="F1883">
        <v>95667.05</v>
      </c>
      <c r="G1883" s="19">
        <f t="shared" si="116"/>
        <v>597</v>
      </c>
      <c r="H1883" s="19" t="str">
        <f t="shared" si="117"/>
        <v>90+</v>
      </c>
      <c r="I1883" s="19">
        <f t="shared" si="118"/>
        <v>98190.719999999987</v>
      </c>
      <c r="J1883" s="20">
        <f t="shared" si="119"/>
        <v>45413</v>
      </c>
    </row>
    <row r="1884" spans="1:10">
      <c r="A1884" t="s">
        <v>3168</v>
      </c>
      <c r="B1884" t="s">
        <v>331</v>
      </c>
      <c r="C1884" s="1">
        <v>45677</v>
      </c>
      <c r="D1884" s="7">
        <v>45707</v>
      </c>
      <c r="E1884">
        <v>131613.20000000001</v>
      </c>
      <c r="F1884">
        <v>52896.800000000003</v>
      </c>
      <c r="G1884" s="19">
        <f t="shared" si="116"/>
        <v>351</v>
      </c>
      <c r="H1884" s="19" t="str">
        <f t="shared" si="117"/>
        <v>90+</v>
      </c>
      <c r="I1884" s="19">
        <f t="shared" si="118"/>
        <v>78716.400000000009</v>
      </c>
      <c r="J1884" s="20">
        <f t="shared" si="119"/>
        <v>45658</v>
      </c>
    </row>
    <row r="1885" spans="1:10">
      <c r="A1885" t="s">
        <v>2596</v>
      </c>
      <c r="B1885" t="s">
        <v>331</v>
      </c>
      <c r="C1885" s="1">
        <v>45876</v>
      </c>
      <c r="D1885" s="7">
        <v>45906</v>
      </c>
      <c r="E1885">
        <v>85948.96</v>
      </c>
      <c r="F1885">
        <v>41530.53</v>
      </c>
      <c r="G1885" s="19">
        <f t="shared" si="116"/>
        <v>152</v>
      </c>
      <c r="H1885" s="19" t="str">
        <f t="shared" si="117"/>
        <v>90+</v>
      </c>
      <c r="I1885" s="19">
        <f t="shared" si="118"/>
        <v>44418.430000000008</v>
      </c>
      <c r="J1885" s="20">
        <f t="shared" si="119"/>
        <v>45870</v>
      </c>
    </row>
    <row r="1886" spans="1:10">
      <c r="A1886" t="s">
        <v>390</v>
      </c>
      <c r="B1886" t="s">
        <v>331</v>
      </c>
      <c r="C1886" s="1">
        <v>45956</v>
      </c>
      <c r="D1886" s="7">
        <v>45986</v>
      </c>
      <c r="E1886">
        <v>155547.09</v>
      </c>
      <c r="F1886">
        <v>155547.09</v>
      </c>
      <c r="G1886" s="19">
        <f t="shared" si="116"/>
        <v>72</v>
      </c>
      <c r="H1886" s="19" t="str">
        <f t="shared" si="117"/>
        <v>61-90</v>
      </c>
      <c r="I1886" s="19">
        <f t="shared" si="118"/>
        <v>0</v>
      </c>
      <c r="J1886" s="20">
        <f t="shared" si="119"/>
        <v>45931</v>
      </c>
    </row>
    <row r="1887" spans="1:10">
      <c r="A1887" t="s">
        <v>1154</v>
      </c>
      <c r="B1887" t="s">
        <v>331</v>
      </c>
      <c r="C1887" s="1">
        <v>45697</v>
      </c>
      <c r="D1887" s="7">
        <v>45727</v>
      </c>
      <c r="E1887">
        <v>100940.93</v>
      </c>
      <c r="F1887">
        <v>100940.93</v>
      </c>
      <c r="G1887" s="19">
        <f t="shared" si="116"/>
        <v>331</v>
      </c>
      <c r="H1887" s="19" t="str">
        <f t="shared" si="117"/>
        <v>90+</v>
      </c>
      <c r="I1887" s="19">
        <f t="shared" si="118"/>
        <v>0</v>
      </c>
      <c r="J1887" s="20">
        <f t="shared" si="119"/>
        <v>45689</v>
      </c>
    </row>
    <row r="1888" spans="1:10">
      <c r="A1888" t="s">
        <v>1401</v>
      </c>
      <c r="B1888" t="s">
        <v>331</v>
      </c>
      <c r="C1888" s="1">
        <v>45606</v>
      </c>
      <c r="D1888" s="7">
        <v>45636</v>
      </c>
      <c r="E1888">
        <v>174813.61</v>
      </c>
      <c r="F1888">
        <v>174813.61</v>
      </c>
      <c r="G1888" s="19">
        <f t="shared" si="116"/>
        <v>422</v>
      </c>
      <c r="H1888" s="19" t="str">
        <f t="shared" si="117"/>
        <v>90+</v>
      </c>
      <c r="I1888" s="19">
        <f t="shared" si="118"/>
        <v>0</v>
      </c>
      <c r="J1888" s="20">
        <f t="shared" si="119"/>
        <v>45597</v>
      </c>
    </row>
    <row r="1889" spans="1:10">
      <c r="A1889" t="s">
        <v>1826</v>
      </c>
      <c r="B1889" t="s">
        <v>331</v>
      </c>
      <c r="C1889" s="1">
        <v>45829</v>
      </c>
      <c r="D1889" s="7">
        <v>45859</v>
      </c>
      <c r="E1889">
        <v>122572.45</v>
      </c>
      <c r="F1889">
        <v>122572.45</v>
      </c>
      <c r="G1889" s="19">
        <f t="shared" si="116"/>
        <v>199</v>
      </c>
      <c r="H1889" s="19" t="str">
        <f t="shared" si="117"/>
        <v>90+</v>
      </c>
      <c r="I1889" s="19">
        <f t="shared" si="118"/>
        <v>0</v>
      </c>
      <c r="J1889" s="20">
        <f t="shared" si="119"/>
        <v>45809</v>
      </c>
    </row>
    <row r="1890" spans="1:10">
      <c r="A1890" t="s">
        <v>2101</v>
      </c>
      <c r="B1890" t="s">
        <v>331</v>
      </c>
      <c r="C1890" s="1">
        <v>45430</v>
      </c>
      <c r="D1890" s="7">
        <v>45460</v>
      </c>
      <c r="E1890">
        <v>191429.45</v>
      </c>
      <c r="F1890">
        <v>191429.45</v>
      </c>
      <c r="G1890" s="19">
        <f t="shared" si="116"/>
        <v>598</v>
      </c>
      <c r="H1890" s="19" t="str">
        <f t="shared" si="117"/>
        <v>90+</v>
      </c>
      <c r="I1890" s="19">
        <f t="shared" si="118"/>
        <v>0</v>
      </c>
      <c r="J1890" s="20">
        <f t="shared" si="119"/>
        <v>45413</v>
      </c>
    </row>
    <row r="1891" spans="1:10">
      <c r="A1891" t="s">
        <v>2174</v>
      </c>
      <c r="B1891" t="s">
        <v>331</v>
      </c>
      <c r="C1891" s="1">
        <v>45302</v>
      </c>
      <c r="D1891" s="7">
        <v>45332</v>
      </c>
      <c r="E1891">
        <v>159365.72</v>
      </c>
      <c r="F1891">
        <v>159365.72</v>
      </c>
      <c r="G1891" s="19">
        <f t="shared" si="116"/>
        <v>726</v>
      </c>
      <c r="H1891" s="19" t="str">
        <f t="shared" si="117"/>
        <v>90+</v>
      </c>
      <c r="I1891" s="19">
        <f t="shared" si="118"/>
        <v>0</v>
      </c>
      <c r="J1891" s="20">
        <f t="shared" si="119"/>
        <v>45292</v>
      </c>
    </row>
    <row r="1892" spans="1:10">
      <c r="A1892" t="s">
        <v>2352</v>
      </c>
      <c r="B1892" t="s">
        <v>331</v>
      </c>
      <c r="C1892" s="1">
        <v>45326</v>
      </c>
      <c r="D1892" s="7">
        <v>45356</v>
      </c>
      <c r="E1892">
        <v>182839.63</v>
      </c>
      <c r="F1892">
        <v>182839.63</v>
      </c>
      <c r="G1892" s="19">
        <f t="shared" si="116"/>
        <v>702</v>
      </c>
      <c r="H1892" s="19" t="str">
        <f t="shared" si="117"/>
        <v>90+</v>
      </c>
      <c r="I1892" s="19">
        <f t="shared" si="118"/>
        <v>0</v>
      </c>
      <c r="J1892" s="20">
        <f t="shared" si="119"/>
        <v>45323</v>
      </c>
    </row>
    <row r="1893" spans="1:10">
      <c r="A1893" t="s">
        <v>2382</v>
      </c>
      <c r="B1893" t="s">
        <v>331</v>
      </c>
      <c r="C1893" s="1">
        <v>45644</v>
      </c>
      <c r="D1893" s="7">
        <v>45674</v>
      </c>
      <c r="E1893">
        <v>185079.46</v>
      </c>
      <c r="F1893">
        <v>185079.46</v>
      </c>
      <c r="G1893" s="19">
        <f t="shared" si="116"/>
        <v>384</v>
      </c>
      <c r="H1893" s="19" t="str">
        <f t="shared" si="117"/>
        <v>90+</v>
      </c>
      <c r="I1893" s="19">
        <f t="shared" si="118"/>
        <v>0</v>
      </c>
      <c r="J1893" s="20">
        <f t="shared" si="119"/>
        <v>45627</v>
      </c>
    </row>
    <row r="1894" spans="1:10">
      <c r="A1894" t="s">
        <v>2861</v>
      </c>
      <c r="B1894" t="s">
        <v>331</v>
      </c>
      <c r="C1894" s="1">
        <v>45514</v>
      </c>
      <c r="D1894" s="7">
        <v>45544</v>
      </c>
      <c r="E1894">
        <v>106814.41</v>
      </c>
      <c r="F1894">
        <v>106814.41</v>
      </c>
      <c r="G1894" s="19">
        <f t="shared" si="116"/>
        <v>514</v>
      </c>
      <c r="H1894" s="19" t="str">
        <f t="shared" si="117"/>
        <v>90+</v>
      </c>
      <c r="I1894" s="19">
        <f t="shared" si="118"/>
        <v>0</v>
      </c>
      <c r="J1894" s="20">
        <f t="shared" si="119"/>
        <v>45505</v>
      </c>
    </row>
    <row r="1895" spans="1:10">
      <c r="A1895" t="s">
        <v>3185</v>
      </c>
      <c r="B1895" t="s">
        <v>331</v>
      </c>
      <c r="C1895" s="1">
        <v>45912</v>
      </c>
      <c r="D1895" s="7">
        <v>45942</v>
      </c>
      <c r="E1895">
        <v>43013.2</v>
      </c>
      <c r="F1895">
        <v>43013.2</v>
      </c>
      <c r="G1895" s="19">
        <f t="shared" si="116"/>
        <v>116</v>
      </c>
      <c r="H1895" s="19" t="str">
        <f t="shared" si="117"/>
        <v>90+</v>
      </c>
      <c r="I1895" s="19">
        <f t="shared" si="118"/>
        <v>0</v>
      </c>
      <c r="J1895" s="20">
        <f t="shared" si="119"/>
        <v>45901</v>
      </c>
    </row>
    <row r="1896" spans="1:10">
      <c r="A1896" t="s">
        <v>2615</v>
      </c>
      <c r="B1896" t="s">
        <v>65</v>
      </c>
      <c r="C1896" s="1">
        <v>45592</v>
      </c>
      <c r="D1896" s="7">
        <v>45622</v>
      </c>
      <c r="E1896">
        <v>115843.34</v>
      </c>
      <c r="F1896">
        <v>55705.54</v>
      </c>
      <c r="G1896" s="19">
        <f t="shared" si="116"/>
        <v>436</v>
      </c>
      <c r="H1896" s="19" t="str">
        <f t="shared" si="117"/>
        <v>90+</v>
      </c>
      <c r="I1896" s="19">
        <f t="shared" si="118"/>
        <v>60137.799999999996</v>
      </c>
      <c r="J1896" s="20">
        <f t="shared" si="119"/>
        <v>45566</v>
      </c>
    </row>
    <row r="1897" spans="1:10">
      <c r="A1897" t="s">
        <v>1706</v>
      </c>
      <c r="B1897" t="s">
        <v>65</v>
      </c>
      <c r="C1897" s="1">
        <v>45405</v>
      </c>
      <c r="D1897" s="7">
        <v>45435</v>
      </c>
      <c r="E1897">
        <v>85458.43</v>
      </c>
      <c r="F1897">
        <v>33618.29</v>
      </c>
      <c r="G1897" s="19">
        <f t="shared" si="116"/>
        <v>623</v>
      </c>
      <c r="H1897" s="19" t="str">
        <f t="shared" si="117"/>
        <v>90+</v>
      </c>
      <c r="I1897" s="19">
        <f t="shared" si="118"/>
        <v>51840.139999999992</v>
      </c>
      <c r="J1897" s="20">
        <f t="shared" si="119"/>
        <v>45383</v>
      </c>
    </row>
    <row r="1898" spans="1:10">
      <c r="A1898" t="s">
        <v>287</v>
      </c>
      <c r="B1898" t="s">
        <v>65</v>
      </c>
      <c r="C1898" s="1">
        <v>45955</v>
      </c>
      <c r="D1898" s="7">
        <v>45985</v>
      </c>
      <c r="E1898">
        <v>30927.26</v>
      </c>
      <c r="F1898">
        <v>30927.26</v>
      </c>
      <c r="G1898" s="19">
        <f t="shared" si="116"/>
        <v>73</v>
      </c>
      <c r="H1898" s="19" t="str">
        <f t="shared" si="117"/>
        <v>61-90</v>
      </c>
      <c r="I1898" s="19">
        <f t="shared" si="118"/>
        <v>0</v>
      </c>
      <c r="J1898" s="20">
        <f t="shared" si="119"/>
        <v>45931</v>
      </c>
    </row>
    <row r="1899" spans="1:10">
      <c r="A1899" t="s">
        <v>918</v>
      </c>
      <c r="B1899" t="s">
        <v>65</v>
      </c>
      <c r="C1899" s="1">
        <v>45979</v>
      </c>
      <c r="D1899" s="7">
        <v>46009</v>
      </c>
      <c r="E1899">
        <v>10178.61</v>
      </c>
      <c r="F1899">
        <v>10178.61</v>
      </c>
      <c r="G1899" s="19">
        <f t="shared" si="116"/>
        <v>49</v>
      </c>
      <c r="H1899" s="19" t="str">
        <f t="shared" si="117"/>
        <v>31-60</v>
      </c>
      <c r="I1899" s="19">
        <f t="shared" si="118"/>
        <v>0</v>
      </c>
      <c r="J1899" s="20">
        <f t="shared" si="119"/>
        <v>45962</v>
      </c>
    </row>
    <row r="1900" spans="1:10">
      <c r="A1900" t="s">
        <v>1179</v>
      </c>
      <c r="B1900" t="s">
        <v>65</v>
      </c>
      <c r="C1900" s="1">
        <v>45597</v>
      </c>
      <c r="D1900" s="7">
        <v>45627</v>
      </c>
      <c r="E1900">
        <v>38000.29</v>
      </c>
      <c r="F1900">
        <v>38000.29</v>
      </c>
      <c r="G1900" s="19">
        <f t="shared" si="116"/>
        <v>431</v>
      </c>
      <c r="H1900" s="19" t="str">
        <f t="shared" si="117"/>
        <v>90+</v>
      </c>
      <c r="I1900" s="19">
        <f t="shared" si="118"/>
        <v>0</v>
      </c>
      <c r="J1900" s="20">
        <f t="shared" si="119"/>
        <v>45597</v>
      </c>
    </row>
    <row r="1901" spans="1:10">
      <c r="A1901" t="s">
        <v>1390</v>
      </c>
      <c r="B1901" t="s">
        <v>65</v>
      </c>
      <c r="C1901" s="1">
        <v>45335</v>
      </c>
      <c r="D1901" s="7">
        <v>45365</v>
      </c>
      <c r="E1901">
        <v>166438.97</v>
      </c>
      <c r="F1901">
        <v>166438.97</v>
      </c>
      <c r="G1901" s="19">
        <f t="shared" si="116"/>
        <v>693</v>
      </c>
      <c r="H1901" s="19" t="str">
        <f t="shared" si="117"/>
        <v>90+</v>
      </c>
      <c r="I1901" s="19">
        <f t="shared" si="118"/>
        <v>0</v>
      </c>
      <c r="J1901" s="20">
        <f t="shared" si="119"/>
        <v>45323</v>
      </c>
    </row>
    <row r="1902" spans="1:10">
      <c r="A1902" t="s">
        <v>1984</v>
      </c>
      <c r="B1902" t="s">
        <v>65</v>
      </c>
      <c r="C1902" s="1">
        <v>45837</v>
      </c>
      <c r="D1902" s="7">
        <v>45867</v>
      </c>
      <c r="E1902">
        <v>124774.59</v>
      </c>
      <c r="F1902">
        <v>124774.59</v>
      </c>
      <c r="G1902" s="19">
        <f t="shared" si="116"/>
        <v>191</v>
      </c>
      <c r="H1902" s="19" t="str">
        <f t="shared" si="117"/>
        <v>90+</v>
      </c>
      <c r="I1902" s="19">
        <f t="shared" si="118"/>
        <v>0</v>
      </c>
      <c r="J1902" s="20">
        <f t="shared" si="119"/>
        <v>45809</v>
      </c>
    </row>
    <row r="1903" spans="1:10">
      <c r="A1903" t="s">
        <v>2263</v>
      </c>
      <c r="B1903" t="s">
        <v>65</v>
      </c>
      <c r="C1903" s="1">
        <v>45300</v>
      </c>
      <c r="D1903" s="7">
        <v>45330</v>
      </c>
      <c r="E1903">
        <v>144268.74</v>
      </c>
      <c r="F1903">
        <v>144268.74</v>
      </c>
      <c r="G1903" s="19">
        <f t="shared" si="116"/>
        <v>728</v>
      </c>
      <c r="H1903" s="19" t="str">
        <f t="shared" si="117"/>
        <v>90+</v>
      </c>
      <c r="I1903" s="19">
        <f t="shared" si="118"/>
        <v>0</v>
      </c>
      <c r="J1903" s="20">
        <f t="shared" si="119"/>
        <v>45292</v>
      </c>
    </row>
    <row r="1904" spans="1:10">
      <c r="A1904" t="s">
        <v>2429</v>
      </c>
      <c r="B1904" t="s">
        <v>65</v>
      </c>
      <c r="C1904" s="1">
        <v>46012</v>
      </c>
      <c r="D1904" s="7">
        <v>46042</v>
      </c>
      <c r="E1904">
        <v>167139.84</v>
      </c>
      <c r="F1904">
        <v>167139.84</v>
      </c>
      <c r="G1904" s="19">
        <f t="shared" si="116"/>
        <v>16</v>
      </c>
      <c r="H1904" s="19" t="str">
        <f t="shared" si="117"/>
        <v>0-30</v>
      </c>
      <c r="I1904" s="19">
        <f t="shared" si="118"/>
        <v>0</v>
      </c>
      <c r="J1904" s="20">
        <f t="shared" si="119"/>
        <v>45992</v>
      </c>
    </row>
    <row r="1905" spans="1:10">
      <c r="A1905" t="s">
        <v>2453</v>
      </c>
      <c r="B1905" t="s">
        <v>65</v>
      </c>
      <c r="C1905" s="1">
        <v>45428</v>
      </c>
      <c r="D1905" s="7">
        <v>45458</v>
      </c>
      <c r="E1905">
        <v>37271.769999999997</v>
      </c>
      <c r="F1905">
        <v>37271.769999999997</v>
      </c>
      <c r="G1905" s="19">
        <f t="shared" si="116"/>
        <v>600</v>
      </c>
      <c r="H1905" s="19" t="str">
        <f t="shared" si="117"/>
        <v>90+</v>
      </c>
      <c r="I1905" s="19">
        <f t="shared" si="118"/>
        <v>0</v>
      </c>
      <c r="J1905" s="20">
        <f t="shared" si="119"/>
        <v>45413</v>
      </c>
    </row>
    <row r="1906" spans="1:10">
      <c r="A1906" t="s">
        <v>2732</v>
      </c>
      <c r="B1906" t="s">
        <v>65</v>
      </c>
      <c r="C1906" s="1">
        <v>45439</v>
      </c>
      <c r="D1906" s="7">
        <v>45469</v>
      </c>
      <c r="E1906">
        <v>67602.89</v>
      </c>
      <c r="F1906">
        <v>67602.89</v>
      </c>
      <c r="G1906" s="19">
        <f t="shared" si="116"/>
        <v>589</v>
      </c>
      <c r="H1906" s="19" t="str">
        <f t="shared" si="117"/>
        <v>90+</v>
      </c>
      <c r="I1906" s="19">
        <f t="shared" si="118"/>
        <v>0</v>
      </c>
      <c r="J1906" s="20">
        <f t="shared" si="119"/>
        <v>45413</v>
      </c>
    </row>
    <row r="1907" spans="1:10">
      <c r="A1907" t="s">
        <v>2860</v>
      </c>
      <c r="B1907" t="s">
        <v>65</v>
      </c>
      <c r="C1907" s="1">
        <v>45441</v>
      </c>
      <c r="D1907" s="7">
        <v>45471</v>
      </c>
      <c r="E1907">
        <v>30940.05</v>
      </c>
      <c r="F1907">
        <v>30940.05</v>
      </c>
      <c r="G1907" s="19">
        <f t="shared" si="116"/>
        <v>587</v>
      </c>
      <c r="H1907" s="19" t="str">
        <f t="shared" si="117"/>
        <v>90+</v>
      </c>
      <c r="I1907" s="19">
        <f t="shared" si="118"/>
        <v>0</v>
      </c>
      <c r="J1907" s="20">
        <f t="shared" si="119"/>
        <v>45413</v>
      </c>
    </row>
    <row r="1908" spans="1:10">
      <c r="A1908" t="s">
        <v>3009</v>
      </c>
      <c r="B1908" t="s">
        <v>65</v>
      </c>
      <c r="C1908" s="1">
        <v>45885</v>
      </c>
      <c r="D1908" s="7">
        <v>45915</v>
      </c>
      <c r="E1908">
        <v>169517.95</v>
      </c>
      <c r="F1908">
        <v>169517.95</v>
      </c>
      <c r="G1908" s="19">
        <f t="shared" si="116"/>
        <v>143</v>
      </c>
      <c r="H1908" s="19" t="str">
        <f t="shared" si="117"/>
        <v>90+</v>
      </c>
      <c r="I1908" s="19">
        <f t="shared" si="118"/>
        <v>0</v>
      </c>
      <c r="J1908" s="20">
        <f t="shared" si="119"/>
        <v>45870</v>
      </c>
    </row>
    <row r="1909" spans="1:10">
      <c r="A1909" t="s">
        <v>2077</v>
      </c>
      <c r="B1909" t="s">
        <v>91</v>
      </c>
      <c r="C1909" s="1">
        <v>45509</v>
      </c>
      <c r="D1909" s="7">
        <v>45539</v>
      </c>
      <c r="E1909">
        <v>26516.03</v>
      </c>
      <c r="F1909">
        <v>11151.83</v>
      </c>
      <c r="G1909" s="19">
        <f t="shared" si="116"/>
        <v>519</v>
      </c>
      <c r="H1909" s="19" t="str">
        <f t="shared" si="117"/>
        <v>90+</v>
      </c>
      <c r="I1909" s="19">
        <f t="shared" si="118"/>
        <v>15364.199999999999</v>
      </c>
      <c r="J1909" s="20">
        <f t="shared" si="119"/>
        <v>45505</v>
      </c>
    </row>
    <row r="1910" spans="1:10">
      <c r="A1910" t="s">
        <v>56</v>
      </c>
      <c r="B1910" t="s">
        <v>91</v>
      </c>
      <c r="C1910" s="1">
        <v>45436</v>
      </c>
      <c r="D1910" s="7">
        <v>45466</v>
      </c>
      <c r="E1910">
        <v>23295.48</v>
      </c>
      <c r="F1910">
        <v>23295.48</v>
      </c>
      <c r="G1910" s="19">
        <f t="shared" si="116"/>
        <v>592</v>
      </c>
      <c r="H1910" s="19" t="str">
        <f t="shared" si="117"/>
        <v>90+</v>
      </c>
      <c r="I1910" s="19">
        <f t="shared" si="118"/>
        <v>0</v>
      </c>
      <c r="J1910" s="20">
        <f t="shared" si="119"/>
        <v>45413</v>
      </c>
    </row>
    <row r="1911" spans="1:10">
      <c r="A1911" t="s">
        <v>328</v>
      </c>
      <c r="B1911" t="s">
        <v>91</v>
      </c>
      <c r="C1911" s="1">
        <v>45781</v>
      </c>
      <c r="D1911" s="7">
        <v>45811</v>
      </c>
      <c r="E1911">
        <v>161821.04</v>
      </c>
      <c r="F1911">
        <v>161821.04</v>
      </c>
      <c r="G1911" s="19">
        <f t="shared" si="116"/>
        <v>247</v>
      </c>
      <c r="H1911" s="19" t="str">
        <f t="shared" si="117"/>
        <v>90+</v>
      </c>
      <c r="I1911" s="19">
        <f t="shared" si="118"/>
        <v>0</v>
      </c>
      <c r="J1911" s="20">
        <f t="shared" si="119"/>
        <v>45778</v>
      </c>
    </row>
    <row r="1912" spans="1:10">
      <c r="A1912" t="s">
        <v>831</v>
      </c>
      <c r="B1912" t="s">
        <v>91</v>
      </c>
      <c r="C1912" s="1">
        <v>45444</v>
      </c>
      <c r="D1912" s="7">
        <v>45474</v>
      </c>
      <c r="E1912">
        <v>151540.10999999999</v>
      </c>
      <c r="F1912">
        <v>151540.10999999999</v>
      </c>
      <c r="G1912" s="19">
        <f t="shared" si="116"/>
        <v>584</v>
      </c>
      <c r="H1912" s="19" t="str">
        <f t="shared" si="117"/>
        <v>90+</v>
      </c>
      <c r="I1912" s="19">
        <f t="shared" si="118"/>
        <v>0</v>
      </c>
      <c r="J1912" s="20">
        <f t="shared" si="119"/>
        <v>45444</v>
      </c>
    </row>
    <row r="1913" spans="1:10">
      <c r="A1913" t="s">
        <v>921</v>
      </c>
      <c r="B1913" t="s">
        <v>91</v>
      </c>
      <c r="C1913" s="1">
        <v>45814</v>
      </c>
      <c r="D1913" s="7">
        <v>45844</v>
      </c>
      <c r="E1913">
        <v>43008.51</v>
      </c>
      <c r="F1913">
        <v>43008.51</v>
      </c>
      <c r="G1913" s="19">
        <f t="shared" si="116"/>
        <v>214</v>
      </c>
      <c r="H1913" s="19" t="str">
        <f t="shared" si="117"/>
        <v>90+</v>
      </c>
      <c r="I1913" s="19">
        <f t="shared" si="118"/>
        <v>0</v>
      </c>
      <c r="J1913" s="20">
        <f t="shared" si="119"/>
        <v>45809</v>
      </c>
    </row>
    <row r="1914" spans="1:10">
      <c r="A1914" t="s">
        <v>1516</v>
      </c>
      <c r="B1914" t="s">
        <v>91</v>
      </c>
      <c r="C1914" s="1">
        <v>45606</v>
      </c>
      <c r="D1914" s="7">
        <v>45636</v>
      </c>
      <c r="E1914">
        <v>82983.31</v>
      </c>
      <c r="F1914">
        <v>82983.31</v>
      </c>
      <c r="G1914" s="19">
        <f t="shared" si="116"/>
        <v>422</v>
      </c>
      <c r="H1914" s="19" t="str">
        <f t="shared" si="117"/>
        <v>90+</v>
      </c>
      <c r="I1914" s="19">
        <f t="shared" si="118"/>
        <v>0</v>
      </c>
      <c r="J1914" s="20">
        <f t="shared" si="119"/>
        <v>45597</v>
      </c>
    </row>
    <row r="1915" spans="1:10">
      <c r="A1915" t="s">
        <v>2127</v>
      </c>
      <c r="B1915" t="s">
        <v>91</v>
      </c>
      <c r="C1915" s="1">
        <v>45417</v>
      </c>
      <c r="D1915" s="7">
        <v>45447</v>
      </c>
      <c r="E1915">
        <v>139859.6</v>
      </c>
      <c r="F1915">
        <v>139859.6</v>
      </c>
      <c r="G1915" s="19">
        <f t="shared" si="116"/>
        <v>611</v>
      </c>
      <c r="H1915" s="19" t="str">
        <f t="shared" si="117"/>
        <v>90+</v>
      </c>
      <c r="I1915" s="19">
        <f t="shared" si="118"/>
        <v>0</v>
      </c>
      <c r="J1915" s="20">
        <f t="shared" si="119"/>
        <v>45413</v>
      </c>
    </row>
    <row r="1916" spans="1:10">
      <c r="A1916" t="s">
        <v>2759</v>
      </c>
      <c r="B1916" t="s">
        <v>91</v>
      </c>
      <c r="C1916" s="1">
        <v>45973</v>
      </c>
      <c r="D1916" s="7">
        <v>46003</v>
      </c>
      <c r="E1916">
        <v>127709.36</v>
      </c>
      <c r="F1916">
        <v>127709.36</v>
      </c>
      <c r="G1916" s="19">
        <f t="shared" si="116"/>
        <v>55</v>
      </c>
      <c r="H1916" s="19" t="str">
        <f t="shared" si="117"/>
        <v>31-60</v>
      </c>
      <c r="I1916" s="19">
        <f t="shared" si="118"/>
        <v>0</v>
      </c>
      <c r="J1916" s="20">
        <f t="shared" si="119"/>
        <v>45962</v>
      </c>
    </row>
    <row r="1917" spans="1:10">
      <c r="A1917" t="s">
        <v>3187</v>
      </c>
      <c r="B1917" t="s">
        <v>91</v>
      </c>
      <c r="C1917" s="1">
        <v>45921</v>
      </c>
      <c r="D1917" s="7">
        <v>45951</v>
      </c>
      <c r="E1917">
        <v>183481.68</v>
      </c>
      <c r="F1917">
        <v>183481.68</v>
      </c>
      <c r="G1917" s="19">
        <f t="shared" si="116"/>
        <v>107</v>
      </c>
      <c r="H1917" s="19" t="str">
        <f t="shared" si="117"/>
        <v>90+</v>
      </c>
      <c r="I1917" s="19">
        <f t="shared" si="118"/>
        <v>0</v>
      </c>
      <c r="J1917" s="20">
        <f t="shared" si="119"/>
        <v>45901</v>
      </c>
    </row>
    <row r="1918" spans="1:10">
      <c r="A1918" t="s">
        <v>3291</v>
      </c>
      <c r="B1918" t="s">
        <v>91</v>
      </c>
      <c r="C1918" s="1">
        <v>45791</v>
      </c>
      <c r="D1918" s="7">
        <v>45821</v>
      </c>
      <c r="E1918">
        <v>40626.53</v>
      </c>
      <c r="F1918">
        <v>40626.53</v>
      </c>
      <c r="G1918" s="19">
        <f t="shared" si="116"/>
        <v>237</v>
      </c>
      <c r="H1918" s="19" t="str">
        <f t="shared" si="117"/>
        <v>90+</v>
      </c>
      <c r="I1918" s="19">
        <f t="shared" si="118"/>
        <v>0</v>
      </c>
      <c r="J1918" s="20">
        <f t="shared" si="119"/>
        <v>45778</v>
      </c>
    </row>
    <row r="1919" spans="1:10">
      <c r="A1919" t="s">
        <v>139</v>
      </c>
      <c r="B1919" t="s">
        <v>400</v>
      </c>
      <c r="C1919" s="1">
        <v>45673</v>
      </c>
      <c r="D1919" s="7">
        <v>45703</v>
      </c>
      <c r="E1919">
        <v>110752.86</v>
      </c>
      <c r="F1919">
        <v>98812.55</v>
      </c>
      <c r="G1919" s="19">
        <f t="shared" si="116"/>
        <v>355</v>
      </c>
      <c r="H1919" s="19" t="str">
        <f t="shared" si="117"/>
        <v>90+</v>
      </c>
      <c r="I1919" s="19">
        <f t="shared" si="118"/>
        <v>11940.309999999998</v>
      </c>
      <c r="J1919" s="20">
        <f t="shared" si="119"/>
        <v>45658</v>
      </c>
    </row>
    <row r="1920" spans="1:10">
      <c r="A1920" t="s">
        <v>1960</v>
      </c>
      <c r="B1920" t="s">
        <v>400</v>
      </c>
      <c r="C1920" s="1">
        <v>45930</v>
      </c>
      <c r="D1920" s="7">
        <v>45960</v>
      </c>
      <c r="E1920">
        <v>72428.75</v>
      </c>
      <c r="F1920">
        <v>72428.75</v>
      </c>
      <c r="G1920" s="19">
        <f t="shared" si="116"/>
        <v>98</v>
      </c>
      <c r="H1920" s="19" t="str">
        <f t="shared" si="117"/>
        <v>90+</v>
      </c>
      <c r="I1920" s="19">
        <f t="shared" si="118"/>
        <v>0</v>
      </c>
      <c r="J1920" s="20">
        <f t="shared" si="119"/>
        <v>45901</v>
      </c>
    </row>
    <row r="1921" spans="1:10">
      <c r="A1921" t="s">
        <v>1963</v>
      </c>
      <c r="B1921" t="s">
        <v>400</v>
      </c>
      <c r="C1921" s="1">
        <v>45891</v>
      </c>
      <c r="D1921" s="7">
        <v>45921</v>
      </c>
      <c r="E1921">
        <v>58969.45</v>
      </c>
      <c r="F1921">
        <v>58969.45</v>
      </c>
      <c r="G1921" s="19">
        <f t="shared" si="116"/>
        <v>137</v>
      </c>
      <c r="H1921" s="19" t="str">
        <f t="shared" si="117"/>
        <v>90+</v>
      </c>
      <c r="I1921" s="19">
        <f t="shared" si="118"/>
        <v>0</v>
      </c>
      <c r="J1921" s="20">
        <f t="shared" si="119"/>
        <v>45870</v>
      </c>
    </row>
    <row r="1922" spans="1:10">
      <c r="A1922" t="s">
        <v>3113</v>
      </c>
      <c r="B1922" t="s">
        <v>400</v>
      </c>
      <c r="C1922" s="1">
        <v>45692</v>
      </c>
      <c r="D1922" s="7">
        <v>45722</v>
      </c>
      <c r="E1922">
        <v>141688.98000000001</v>
      </c>
      <c r="F1922">
        <v>141688.98000000001</v>
      </c>
      <c r="G1922" s="19">
        <f t="shared" ref="G1922:G1985" si="120">DATE(2026, 2, 5)-D1922</f>
        <v>336</v>
      </c>
      <c r="H1922" s="19" t="str">
        <f t="shared" ref="H1922:H1985" si="121">_xlfn.IFS(
G1922&lt;=30,"0-30",
G1922&lt;=60,"31-60",
G1922&lt;=90,"61-90",
TRUE,"90+"
)</f>
        <v>90+</v>
      </c>
      <c r="I1922" s="19">
        <f t="shared" ref="I1922:I1985" si="122">E1922-F1922</f>
        <v>0</v>
      </c>
      <c r="J1922" s="20">
        <f t="shared" ref="J1922:J1985" si="123">DATE(YEAR(C1922),MONTH(C1922),1)</f>
        <v>45689</v>
      </c>
    </row>
    <row r="1923" spans="1:10">
      <c r="A1923" t="s">
        <v>3197</v>
      </c>
      <c r="B1923" t="s">
        <v>400</v>
      </c>
      <c r="C1923" s="1">
        <v>45804</v>
      </c>
      <c r="D1923" s="7">
        <v>45834</v>
      </c>
      <c r="E1923">
        <v>154067.91</v>
      </c>
      <c r="F1923">
        <v>154067.91</v>
      </c>
      <c r="G1923" s="19">
        <f t="shared" si="120"/>
        <v>224</v>
      </c>
      <c r="H1923" s="19" t="str">
        <f t="shared" si="121"/>
        <v>90+</v>
      </c>
      <c r="I1923" s="19">
        <f t="shared" si="122"/>
        <v>0</v>
      </c>
      <c r="J1923" s="20">
        <f t="shared" si="123"/>
        <v>45778</v>
      </c>
    </row>
    <row r="1924" spans="1:10">
      <c r="A1924" t="s">
        <v>2961</v>
      </c>
      <c r="B1924" t="s">
        <v>1458</v>
      </c>
      <c r="C1924" s="1">
        <v>45834</v>
      </c>
      <c r="D1924" s="7">
        <v>45864</v>
      </c>
      <c r="E1924">
        <v>167650.65</v>
      </c>
      <c r="F1924">
        <v>110606.73</v>
      </c>
      <c r="G1924" s="19">
        <f t="shared" si="120"/>
        <v>194</v>
      </c>
      <c r="H1924" s="19" t="str">
        <f t="shared" si="121"/>
        <v>90+</v>
      </c>
      <c r="I1924" s="19">
        <f t="shared" si="122"/>
        <v>57043.92</v>
      </c>
      <c r="J1924" s="20">
        <f t="shared" si="123"/>
        <v>45809</v>
      </c>
    </row>
    <row r="1925" spans="1:10">
      <c r="A1925" t="s">
        <v>3206</v>
      </c>
      <c r="B1925" t="s">
        <v>1458</v>
      </c>
      <c r="C1925" s="1">
        <v>46020</v>
      </c>
      <c r="D1925" s="7">
        <v>46050</v>
      </c>
      <c r="E1925">
        <v>51994.76</v>
      </c>
      <c r="F1925">
        <v>25002.65</v>
      </c>
      <c r="G1925" s="19">
        <f t="shared" si="120"/>
        <v>8</v>
      </c>
      <c r="H1925" s="19" t="str">
        <f t="shared" si="121"/>
        <v>0-30</v>
      </c>
      <c r="I1925" s="19">
        <f t="shared" si="122"/>
        <v>26992.11</v>
      </c>
      <c r="J1925" s="20">
        <f t="shared" si="123"/>
        <v>45992</v>
      </c>
    </row>
    <row r="1926" spans="1:10">
      <c r="A1926" t="s">
        <v>2461</v>
      </c>
      <c r="B1926" t="s">
        <v>1458</v>
      </c>
      <c r="C1926" s="1">
        <v>45968</v>
      </c>
      <c r="D1926" s="7">
        <v>45998</v>
      </c>
      <c r="E1926">
        <v>144267.12</v>
      </c>
      <c r="F1926">
        <v>120194.1</v>
      </c>
      <c r="G1926" s="19">
        <f t="shared" si="120"/>
        <v>60</v>
      </c>
      <c r="H1926" s="19" t="str">
        <f t="shared" si="121"/>
        <v>31-60</v>
      </c>
      <c r="I1926" s="19">
        <f t="shared" si="122"/>
        <v>24073.01999999999</v>
      </c>
      <c r="J1926" s="20">
        <f t="shared" si="123"/>
        <v>45962</v>
      </c>
    </row>
    <row r="1927" spans="1:10">
      <c r="A1927" t="s">
        <v>3148</v>
      </c>
      <c r="B1927" t="s">
        <v>1458</v>
      </c>
      <c r="C1927" s="1">
        <v>45494</v>
      </c>
      <c r="D1927" s="7">
        <v>45524</v>
      </c>
      <c r="E1927">
        <v>39947.81</v>
      </c>
      <c r="F1927">
        <v>17670.95</v>
      </c>
      <c r="G1927" s="19">
        <f t="shared" si="120"/>
        <v>534</v>
      </c>
      <c r="H1927" s="19" t="str">
        <f t="shared" si="121"/>
        <v>90+</v>
      </c>
      <c r="I1927" s="19">
        <f t="shared" si="122"/>
        <v>22276.859999999997</v>
      </c>
      <c r="J1927" s="20">
        <f t="shared" si="123"/>
        <v>45474</v>
      </c>
    </row>
    <row r="1928" spans="1:10">
      <c r="A1928" t="s">
        <v>2111</v>
      </c>
      <c r="B1928" t="s">
        <v>1458</v>
      </c>
      <c r="C1928" s="1">
        <v>45642</v>
      </c>
      <c r="D1928" s="7">
        <v>45672</v>
      </c>
      <c r="E1928">
        <v>24562.33</v>
      </c>
      <c r="F1928">
        <v>16977.38</v>
      </c>
      <c r="G1928" s="19">
        <f t="shared" si="120"/>
        <v>386</v>
      </c>
      <c r="H1928" s="19" t="str">
        <f t="shared" si="121"/>
        <v>90+</v>
      </c>
      <c r="I1928" s="19">
        <f t="shared" si="122"/>
        <v>7584.9500000000007</v>
      </c>
      <c r="J1928" s="20">
        <f t="shared" si="123"/>
        <v>45627</v>
      </c>
    </row>
    <row r="1929" spans="1:10">
      <c r="A1929" t="s">
        <v>319</v>
      </c>
      <c r="B1929" t="s">
        <v>1458</v>
      </c>
      <c r="C1929" s="1">
        <v>45758</v>
      </c>
      <c r="D1929" s="7">
        <v>45788</v>
      </c>
      <c r="E1929">
        <v>44076.800000000003</v>
      </c>
      <c r="F1929">
        <v>44076.800000000003</v>
      </c>
      <c r="G1929" s="19">
        <f t="shared" si="120"/>
        <v>270</v>
      </c>
      <c r="H1929" s="19" t="str">
        <f t="shared" si="121"/>
        <v>90+</v>
      </c>
      <c r="I1929" s="19">
        <f t="shared" si="122"/>
        <v>0</v>
      </c>
      <c r="J1929" s="20">
        <f t="shared" si="123"/>
        <v>45748</v>
      </c>
    </row>
    <row r="1930" spans="1:10">
      <c r="A1930" t="s">
        <v>428</v>
      </c>
      <c r="B1930" t="s">
        <v>1458</v>
      </c>
      <c r="C1930" s="1">
        <v>45403</v>
      </c>
      <c r="D1930" s="7">
        <v>45433</v>
      </c>
      <c r="E1930">
        <v>120111.56</v>
      </c>
      <c r="F1930">
        <v>120111.56</v>
      </c>
      <c r="G1930" s="19">
        <f t="shared" si="120"/>
        <v>625</v>
      </c>
      <c r="H1930" s="19" t="str">
        <f t="shared" si="121"/>
        <v>90+</v>
      </c>
      <c r="I1930" s="19">
        <f t="shared" si="122"/>
        <v>0</v>
      </c>
      <c r="J1930" s="20">
        <f t="shared" si="123"/>
        <v>45383</v>
      </c>
    </row>
    <row r="1931" spans="1:10">
      <c r="A1931" t="s">
        <v>1916</v>
      </c>
      <c r="B1931" t="s">
        <v>1458</v>
      </c>
      <c r="C1931" s="1">
        <v>45296</v>
      </c>
      <c r="D1931" s="7">
        <v>45326</v>
      </c>
      <c r="E1931">
        <v>120585.57</v>
      </c>
      <c r="F1931">
        <v>120585.57</v>
      </c>
      <c r="G1931" s="19">
        <f t="shared" si="120"/>
        <v>732</v>
      </c>
      <c r="H1931" s="19" t="str">
        <f t="shared" si="121"/>
        <v>90+</v>
      </c>
      <c r="I1931" s="19">
        <f t="shared" si="122"/>
        <v>0</v>
      </c>
      <c r="J1931" s="20">
        <f t="shared" si="123"/>
        <v>45292</v>
      </c>
    </row>
    <row r="1932" spans="1:10">
      <c r="A1932" t="s">
        <v>2302</v>
      </c>
      <c r="B1932" t="s">
        <v>1458</v>
      </c>
      <c r="C1932" s="1">
        <v>45524</v>
      </c>
      <c r="D1932" s="7">
        <v>45554</v>
      </c>
      <c r="E1932">
        <v>169511.79</v>
      </c>
      <c r="F1932">
        <v>169511.79</v>
      </c>
      <c r="G1932" s="19">
        <f t="shared" si="120"/>
        <v>504</v>
      </c>
      <c r="H1932" s="19" t="str">
        <f t="shared" si="121"/>
        <v>90+</v>
      </c>
      <c r="I1932" s="19">
        <f t="shared" si="122"/>
        <v>0</v>
      </c>
      <c r="J1932" s="20">
        <f t="shared" si="123"/>
        <v>45505</v>
      </c>
    </row>
    <row r="1933" spans="1:10">
      <c r="A1933" t="s">
        <v>2796</v>
      </c>
      <c r="B1933" t="s">
        <v>1458</v>
      </c>
      <c r="C1933" s="1">
        <v>45708</v>
      </c>
      <c r="D1933" s="7">
        <v>45738</v>
      </c>
      <c r="E1933">
        <v>151397.10999999999</v>
      </c>
      <c r="F1933">
        <v>151397.10999999999</v>
      </c>
      <c r="G1933" s="19">
        <f t="shared" si="120"/>
        <v>320</v>
      </c>
      <c r="H1933" s="19" t="str">
        <f t="shared" si="121"/>
        <v>90+</v>
      </c>
      <c r="I1933" s="19">
        <f t="shared" si="122"/>
        <v>0</v>
      </c>
      <c r="J1933" s="20">
        <f t="shared" si="123"/>
        <v>45689</v>
      </c>
    </row>
    <row r="1934" spans="1:10">
      <c r="A1934" t="s">
        <v>2987</v>
      </c>
      <c r="B1934" t="s">
        <v>1458</v>
      </c>
      <c r="C1934" s="1">
        <v>45448</v>
      </c>
      <c r="D1934" s="7">
        <v>45478</v>
      </c>
      <c r="E1934">
        <v>47519.17</v>
      </c>
      <c r="F1934">
        <v>47519.17</v>
      </c>
      <c r="G1934" s="19">
        <f t="shared" si="120"/>
        <v>580</v>
      </c>
      <c r="H1934" s="19" t="str">
        <f t="shared" si="121"/>
        <v>90+</v>
      </c>
      <c r="I1934" s="19">
        <f t="shared" si="122"/>
        <v>0</v>
      </c>
      <c r="J1934" s="20">
        <f t="shared" si="123"/>
        <v>45444</v>
      </c>
    </row>
    <row r="1935" spans="1:10">
      <c r="A1935" t="s">
        <v>2859</v>
      </c>
      <c r="B1935" t="s">
        <v>660</v>
      </c>
      <c r="C1935" s="1">
        <v>45673</v>
      </c>
      <c r="D1935" s="7">
        <v>45703</v>
      </c>
      <c r="E1935">
        <v>199111.29</v>
      </c>
      <c r="F1935">
        <v>83059.009999999995</v>
      </c>
      <c r="G1935" s="19">
        <f t="shared" si="120"/>
        <v>355</v>
      </c>
      <c r="H1935" s="19" t="str">
        <f t="shared" si="121"/>
        <v>90+</v>
      </c>
      <c r="I1935" s="19">
        <f t="shared" si="122"/>
        <v>116052.28000000001</v>
      </c>
      <c r="J1935" s="20">
        <f t="shared" si="123"/>
        <v>45658</v>
      </c>
    </row>
    <row r="1936" spans="1:10">
      <c r="A1936" t="s">
        <v>582</v>
      </c>
      <c r="B1936" t="s">
        <v>660</v>
      </c>
      <c r="C1936" s="1">
        <v>45798</v>
      </c>
      <c r="D1936" s="7">
        <v>45828</v>
      </c>
      <c r="E1936">
        <v>184907.22</v>
      </c>
      <c r="F1936">
        <v>75667.350000000006</v>
      </c>
      <c r="G1936" s="19">
        <f t="shared" si="120"/>
        <v>230</v>
      </c>
      <c r="H1936" s="19" t="str">
        <f t="shared" si="121"/>
        <v>90+</v>
      </c>
      <c r="I1936" s="19">
        <f t="shared" si="122"/>
        <v>109239.87</v>
      </c>
      <c r="J1936" s="20">
        <f t="shared" si="123"/>
        <v>45778</v>
      </c>
    </row>
    <row r="1937" spans="1:10">
      <c r="A1937" t="s">
        <v>1591</v>
      </c>
      <c r="B1937" t="s">
        <v>660</v>
      </c>
      <c r="C1937" s="1">
        <v>46021</v>
      </c>
      <c r="D1937" s="7">
        <v>46051</v>
      </c>
      <c r="E1937">
        <v>160264.5</v>
      </c>
      <c r="F1937">
        <v>51256.9</v>
      </c>
      <c r="G1937" s="19">
        <f t="shared" si="120"/>
        <v>7</v>
      </c>
      <c r="H1937" s="19" t="str">
        <f t="shared" si="121"/>
        <v>0-30</v>
      </c>
      <c r="I1937" s="19">
        <f t="shared" si="122"/>
        <v>109007.6</v>
      </c>
      <c r="J1937" s="20">
        <f t="shared" si="123"/>
        <v>45992</v>
      </c>
    </row>
    <row r="1938" spans="1:10">
      <c r="A1938" t="s">
        <v>1952</v>
      </c>
      <c r="B1938" t="s">
        <v>660</v>
      </c>
      <c r="C1938" s="1">
        <v>45704</v>
      </c>
      <c r="D1938" s="7">
        <v>45734</v>
      </c>
      <c r="E1938">
        <v>111950.95</v>
      </c>
      <c r="F1938">
        <v>38208.519999999997</v>
      </c>
      <c r="G1938" s="19">
        <f t="shared" si="120"/>
        <v>324</v>
      </c>
      <c r="H1938" s="19" t="str">
        <f t="shared" si="121"/>
        <v>90+</v>
      </c>
      <c r="I1938" s="19">
        <f t="shared" si="122"/>
        <v>73742.429999999993</v>
      </c>
      <c r="J1938" s="20">
        <f t="shared" si="123"/>
        <v>45689</v>
      </c>
    </row>
    <row r="1939" spans="1:10">
      <c r="A1939" t="s">
        <v>2635</v>
      </c>
      <c r="B1939" t="s">
        <v>660</v>
      </c>
      <c r="C1939" s="1">
        <v>45838</v>
      </c>
      <c r="D1939" s="7">
        <v>45868</v>
      </c>
      <c r="E1939">
        <v>151363.32999999999</v>
      </c>
      <c r="F1939">
        <v>81025.820000000007</v>
      </c>
      <c r="G1939" s="19">
        <f t="shared" si="120"/>
        <v>190</v>
      </c>
      <c r="H1939" s="19" t="str">
        <f t="shared" si="121"/>
        <v>90+</v>
      </c>
      <c r="I1939" s="19">
        <f t="shared" si="122"/>
        <v>70337.50999999998</v>
      </c>
      <c r="J1939" s="20">
        <f t="shared" si="123"/>
        <v>45809</v>
      </c>
    </row>
    <row r="1940" spans="1:10">
      <c r="A1940" t="s">
        <v>1610</v>
      </c>
      <c r="B1940" t="s">
        <v>660</v>
      </c>
      <c r="C1940" s="1">
        <v>45802</v>
      </c>
      <c r="D1940" s="7">
        <v>45832</v>
      </c>
      <c r="E1940">
        <v>140978.20000000001</v>
      </c>
      <c r="F1940">
        <v>113344.37</v>
      </c>
      <c r="G1940" s="19">
        <f t="shared" si="120"/>
        <v>226</v>
      </c>
      <c r="H1940" s="19" t="str">
        <f t="shared" si="121"/>
        <v>90+</v>
      </c>
      <c r="I1940" s="19">
        <f t="shared" si="122"/>
        <v>27633.830000000016</v>
      </c>
      <c r="J1940" s="20">
        <f t="shared" si="123"/>
        <v>45778</v>
      </c>
    </row>
    <row r="1941" spans="1:10">
      <c r="A1941" t="s">
        <v>504</v>
      </c>
      <c r="B1941" t="s">
        <v>660</v>
      </c>
      <c r="C1941" s="1">
        <v>45809</v>
      </c>
      <c r="D1941" s="7">
        <v>45839</v>
      </c>
      <c r="E1941">
        <v>194479.85</v>
      </c>
      <c r="F1941">
        <v>194479.85</v>
      </c>
      <c r="G1941" s="19">
        <f t="shared" si="120"/>
        <v>219</v>
      </c>
      <c r="H1941" s="19" t="str">
        <f t="shared" si="121"/>
        <v>90+</v>
      </c>
      <c r="I1941" s="19">
        <f t="shared" si="122"/>
        <v>0</v>
      </c>
      <c r="J1941" s="20">
        <f t="shared" si="123"/>
        <v>45809</v>
      </c>
    </row>
    <row r="1942" spans="1:10">
      <c r="A1942" t="s">
        <v>961</v>
      </c>
      <c r="B1942" t="s">
        <v>660</v>
      </c>
      <c r="C1942" s="1">
        <v>45706</v>
      </c>
      <c r="D1942" s="7">
        <v>45736</v>
      </c>
      <c r="E1942">
        <v>13219.53</v>
      </c>
      <c r="F1942">
        <v>13219.53</v>
      </c>
      <c r="G1942" s="19">
        <f t="shared" si="120"/>
        <v>322</v>
      </c>
      <c r="H1942" s="19" t="str">
        <f t="shared" si="121"/>
        <v>90+</v>
      </c>
      <c r="I1942" s="19">
        <f t="shared" si="122"/>
        <v>0</v>
      </c>
      <c r="J1942" s="20">
        <f t="shared" si="123"/>
        <v>45689</v>
      </c>
    </row>
    <row r="1943" spans="1:10">
      <c r="A1943" t="s">
        <v>1525</v>
      </c>
      <c r="B1943" t="s">
        <v>660</v>
      </c>
      <c r="C1943" s="1">
        <v>45581</v>
      </c>
      <c r="D1943" s="7">
        <v>45611</v>
      </c>
      <c r="E1943">
        <v>81652.039999999994</v>
      </c>
      <c r="F1943">
        <v>81652.039999999994</v>
      </c>
      <c r="G1943" s="19">
        <f t="shared" si="120"/>
        <v>447</v>
      </c>
      <c r="H1943" s="19" t="str">
        <f t="shared" si="121"/>
        <v>90+</v>
      </c>
      <c r="I1943" s="19">
        <f t="shared" si="122"/>
        <v>0</v>
      </c>
      <c r="J1943" s="20">
        <f t="shared" si="123"/>
        <v>45566</v>
      </c>
    </row>
    <row r="1944" spans="1:10">
      <c r="A1944" t="s">
        <v>2497</v>
      </c>
      <c r="B1944" t="s">
        <v>660</v>
      </c>
      <c r="C1944" s="1">
        <v>45920</v>
      </c>
      <c r="D1944" s="7">
        <v>45950</v>
      </c>
      <c r="E1944">
        <v>125984.02</v>
      </c>
      <c r="F1944">
        <v>125984.02</v>
      </c>
      <c r="G1944" s="19">
        <f t="shared" si="120"/>
        <v>108</v>
      </c>
      <c r="H1944" s="19" t="str">
        <f t="shared" si="121"/>
        <v>90+</v>
      </c>
      <c r="I1944" s="19">
        <f t="shared" si="122"/>
        <v>0</v>
      </c>
      <c r="J1944" s="20">
        <f t="shared" si="123"/>
        <v>45901</v>
      </c>
    </row>
    <row r="1945" spans="1:10">
      <c r="A1945" t="s">
        <v>2569</v>
      </c>
      <c r="B1945" t="s">
        <v>660</v>
      </c>
      <c r="C1945" s="1">
        <v>45507</v>
      </c>
      <c r="D1945" s="7">
        <v>45537</v>
      </c>
      <c r="E1945">
        <v>15526.12</v>
      </c>
      <c r="F1945">
        <v>15526.12</v>
      </c>
      <c r="G1945" s="19">
        <f t="shared" si="120"/>
        <v>521</v>
      </c>
      <c r="H1945" s="19" t="str">
        <f t="shared" si="121"/>
        <v>90+</v>
      </c>
      <c r="I1945" s="19">
        <f t="shared" si="122"/>
        <v>0</v>
      </c>
      <c r="J1945" s="20">
        <f t="shared" si="123"/>
        <v>45505</v>
      </c>
    </row>
    <row r="1946" spans="1:10">
      <c r="A1946" t="s">
        <v>2898</v>
      </c>
      <c r="B1946" t="s">
        <v>660</v>
      </c>
      <c r="C1946" s="1">
        <v>45467</v>
      </c>
      <c r="D1946" s="7">
        <v>45497</v>
      </c>
      <c r="E1946">
        <v>138893.69</v>
      </c>
      <c r="F1946">
        <v>138893.69</v>
      </c>
      <c r="G1946" s="19">
        <f t="shared" si="120"/>
        <v>561</v>
      </c>
      <c r="H1946" s="19" t="str">
        <f t="shared" si="121"/>
        <v>90+</v>
      </c>
      <c r="I1946" s="19">
        <f t="shared" si="122"/>
        <v>0</v>
      </c>
      <c r="J1946" s="20">
        <f t="shared" si="123"/>
        <v>45444</v>
      </c>
    </row>
    <row r="1947" spans="1:10">
      <c r="A1947" t="s">
        <v>3250</v>
      </c>
      <c r="B1947" t="s">
        <v>660</v>
      </c>
      <c r="C1947" s="1">
        <v>45526</v>
      </c>
      <c r="D1947" s="7">
        <v>45556</v>
      </c>
      <c r="E1947">
        <v>35711.51</v>
      </c>
      <c r="F1947">
        <v>35711.51</v>
      </c>
      <c r="G1947" s="19">
        <f t="shared" si="120"/>
        <v>502</v>
      </c>
      <c r="H1947" s="19" t="str">
        <f t="shared" si="121"/>
        <v>90+</v>
      </c>
      <c r="I1947" s="19">
        <f t="shared" si="122"/>
        <v>0</v>
      </c>
      <c r="J1947" s="20">
        <f t="shared" si="123"/>
        <v>45505</v>
      </c>
    </row>
    <row r="1948" spans="1:10">
      <c r="A1948" t="s">
        <v>3067</v>
      </c>
      <c r="B1948" t="s">
        <v>126</v>
      </c>
      <c r="C1948" s="1">
        <v>45293</v>
      </c>
      <c r="D1948" s="7">
        <v>45323</v>
      </c>
      <c r="E1948">
        <v>196129.7</v>
      </c>
      <c r="F1948">
        <v>90499.48</v>
      </c>
      <c r="G1948" s="19">
        <f t="shared" si="120"/>
        <v>735</v>
      </c>
      <c r="H1948" s="19" t="str">
        <f t="shared" si="121"/>
        <v>90+</v>
      </c>
      <c r="I1948" s="19">
        <f t="shared" si="122"/>
        <v>105630.22000000002</v>
      </c>
      <c r="J1948" s="20">
        <f t="shared" si="123"/>
        <v>45292</v>
      </c>
    </row>
    <row r="1949" spans="1:10">
      <c r="A1949" t="s">
        <v>1271</v>
      </c>
      <c r="B1949" t="s">
        <v>126</v>
      </c>
      <c r="C1949" s="1">
        <v>45788</v>
      </c>
      <c r="D1949" s="7">
        <v>45818</v>
      </c>
      <c r="E1949">
        <v>121758.17</v>
      </c>
      <c r="F1949">
        <v>68087.100000000006</v>
      </c>
      <c r="G1949" s="19">
        <f t="shared" si="120"/>
        <v>240</v>
      </c>
      <c r="H1949" s="19" t="str">
        <f t="shared" si="121"/>
        <v>90+</v>
      </c>
      <c r="I1949" s="19">
        <f t="shared" si="122"/>
        <v>53671.069999999992</v>
      </c>
      <c r="J1949" s="20">
        <f t="shared" si="123"/>
        <v>45778</v>
      </c>
    </row>
    <row r="1950" spans="1:10">
      <c r="A1950" t="s">
        <v>2620</v>
      </c>
      <c r="B1950" t="s">
        <v>126</v>
      </c>
      <c r="C1950" s="1">
        <v>45544</v>
      </c>
      <c r="D1950" s="7">
        <v>45574</v>
      </c>
      <c r="E1950">
        <v>50527.38</v>
      </c>
      <c r="F1950">
        <v>38973.129999999997</v>
      </c>
      <c r="G1950" s="19">
        <f t="shared" si="120"/>
        <v>484</v>
      </c>
      <c r="H1950" s="19" t="str">
        <f t="shared" si="121"/>
        <v>90+</v>
      </c>
      <c r="I1950" s="19">
        <f t="shared" si="122"/>
        <v>11554.25</v>
      </c>
      <c r="J1950" s="20">
        <f t="shared" si="123"/>
        <v>45536</v>
      </c>
    </row>
    <row r="1951" spans="1:10">
      <c r="A1951" t="s">
        <v>189</v>
      </c>
      <c r="B1951" t="s">
        <v>126</v>
      </c>
      <c r="C1951" s="1">
        <v>46011</v>
      </c>
      <c r="D1951" s="7">
        <v>46041</v>
      </c>
      <c r="E1951">
        <v>169479.63</v>
      </c>
      <c r="F1951">
        <v>169479.63</v>
      </c>
      <c r="G1951" s="19">
        <f t="shared" si="120"/>
        <v>17</v>
      </c>
      <c r="H1951" s="19" t="str">
        <f t="shared" si="121"/>
        <v>0-30</v>
      </c>
      <c r="I1951" s="19">
        <f t="shared" si="122"/>
        <v>0</v>
      </c>
      <c r="J1951" s="20">
        <f t="shared" si="123"/>
        <v>45992</v>
      </c>
    </row>
    <row r="1952" spans="1:10">
      <c r="A1952" t="s">
        <v>1064</v>
      </c>
      <c r="B1952" t="s">
        <v>126</v>
      </c>
      <c r="C1952" s="1">
        <v>45955</v>
      </c>
      <c r="D1952" s="7">
        <v>45985</v>
      </c>
      <c r="E1952">
        <v>103812.91</v>
      </c>
      <c r="F1952">
        <v>103812.91</v>
      </c>
      <c r="G1952" s="19">
        <f t="shared" si="120"/>
        <v>73</v>
      </c>
      <c r="H1952" s="19" t="str">
        <f t="shared" si="121"/>
        <v>61-90</v>
      </c>
      <c r="I1952" s="19">
        <f t="shared" si="122"/>
        <v>0</v>
      </c>
      <c r="J1952" s="20">
        <f t="shared" si="123"/>
        <v>45931</v>
      </c>
    </row>
    <row r="1953" spans="1:10">
      <c r="A1953" t="s">
        <v>1114</v>
      </c>
      <c r="B1953" t="s">
        <v>126</v>
      </c>
      <c r="C1953" s="1">
        <v>45436</v>
      </c>
      <c r="D1953" s="7">
        <v>45466</v>
      </c>
      <c r="E1953">
        <v>120691.93</v>
      </c>
      <c r="F1953">
        <v>120691.93</v>
      </c>
      <c r="G1953" s="19">
        <f t="shared" si="120"/>
        <v>592</v>
      </c>
      <c r="H1953" s="19" t="str">
        <f t="shared" si="121"/>
        <v>90+</v>
      </c>
      <c r="I1953" s="19">
        <f t="shared" si="122"/>
        <v>0</v>
      </c>
      <c r="J1953" s="20">
        <f t="shared" si="123"/>
        <v>45413</v>
      </c>
    </row>
    <row r="1954" spans="1:10">
      <c r="A1954" t="s">
        <v>1493</v>
      </c>
      <c r="B1954" t="s">
        <v>126</v>
      </c>
      <c r="C1954" s="1">
        <v>45716</v>
      </c>
      <c r="D1954" s="7">
        <v>45746</v>
      </c>
      <c r="E1954">
        <v>105339.88</v>
      </c>
      <c r="F1954">
        <v>105339.88</v>
      </c>
      <c r="G1954" s="19">
        <f t="shared" si="120"/>
        <v>312</v>
      </c>
      <c r="H1954" s="19" t="str">
        <f t="shared" si="121"/>
        <v>90+</v>
      </c>
      <c r="I1954" s="19">
        <f t="shared" si="122"/>
        <v>0</v>
      </c>
      <c r="J1954" s="20">
        <f t="shared" si="123"/>
        <v>45689</v>
      </c>
    </row>
    <row r="1955" spans="1:10">
      <c r="A1955" t="s">
        <v>1605</v>
      </c>
      <c r="B1955" t="s">
        <v>126</v>
      </c>
      <c r="C1955" s="1">
        <v>45426</v>
      </c>
      <c r="D1955" s="7">
        <v>45456</v>
      </c>
      <c r="E1955">
        <v>67669.3</v>
      </c>
      <c r="F1955">
        <v>67669.3</v>
      </c>
      <c r="G1955" s="19">
        <f t="shared" si="120"/>
        <v>602</v>
      </c>
      <c r="H1955" s="19" t="str">
        <f t="shared" si="121"/>
        <v>90+</v>
      </c>
      <c r="I1955" s="19">
        <f t="shared" si="122"/>
        <v>0</v>
      </c>
      <c r="J1955" s="20">
        <f t="shared" si="123"/>
        <v>45413</v>
      </c>
    </row>
    <row r="1956" spans="1:10">
      <c r="A1956" t="s">
        <v>2250</v>
      </c>
      <c r="B1956" t="s">
        <v>126</v>
      </c>
      <c r="C1956" s="1">
        <v>45723</v>
      </c>
      <c r="D1956" s="7">
        <v>45753</v>
      </c>
      <c r="E1956">
        <v>93571.24</v>
      </c>
      <c r="F1956">
        <v>93571.24</v>
      </c>
      <c r="G1956" s="19">
        <f t="shared" si="120"/>
        <v>305</v>
      </c>
      <c r="H1956" s="19" t="str">
        <f t="shared" si="121"/>
        <v>90+</v>
      </c>
      <c r="I1956" s="19">
        <f t="shared" si="122"/>
        <v>0</v>
      </c>
      <c r="J1956" s="20">
        <f t="shared" si="123"/>
        <v>45717</v>
      </c>
    </row>
    <row r="1957" spans="1:10">
      <c r="A1957" t="s">
        <v>2872</v>
      </c>
      <c r="B1957" t="s">
        <v>126</v>
      </c>
      <c r="C1957" s="1">
        <v>45600</v>
      </c>
      <c r="D1957" s="7">
        <v>45630</v>
      </c>
      <c r="E1957">
        <v>147191.98000000001</v>
      </c>
      <c r="F1957">
        <v>147191.98000000001</v>
      </c>
      <c r="G1957" s="19">
        <f t="shared" si="120"/>
        <v>428</v>
      </c>
      <c r="H1957" s="19" t="str">
        <f t="shared" si="121"/>
        <v>90+</v>
      </c>
      <c r="I1957" s="19">
        <f t="shared" si="122"/>
        <v>0</v>
      </c>
      <c r="J1957" s="20">
        <f t="shared" si="123"/>
        <v>45597</v>
      </c>
    </row>
    <row r="1958" spans="1:10">
      <c r="A1958" t="s">
        <v>3153</v>
      </c>
      <c r="B1958" t="s">
        <v>126</v>
      </c>
      <c r="C1958" s="1">
        <v>45502</v>
      </c>
      <c r="D1958" s="7">
        <v>45532</v>
      </c>
      <c r="E1958">
        <v>138525.51</v>
      </c>
      <c r="F1958">
        <v>138525.51</v>
      </c>
      <c r="G1958" s="19">
        <f t="shared" si="120"/>
        <v>526</v>
      </c>
      <c r="H1958" s="19" t="str">
        <f t="shared" si="121"/>
        <v>90+</v>
      </c>
      <c r="I1958" s="19">
        <f t="shared" si="122"/>
        <v>0</v>
      </c>
      <c r="J1958" s="20">
        <f t="shared" si="123"/>
        <v>45474</v>
      </c>
    </row>
    <row r="1959" spans="1:10">
      <c r="A1959" t="s">
        <v>1342</v>
      </c>
      <c r="B1959" t="s">
        <v>204</v>
      </c>
      <c r="C1959" s="1">
        <v>45523</v>
      </c>
      <c r="D1959" s="7">
        <v>45553</v>
      </c>
      <c r="E1959">
        <v>165795.20000000001</v>
      </c>
      <c r="F1959">
        <v>144398.39999999999</v>
      </c>
      <c r="G1959" s="19">
        <f t="shared" si="120"/>
        <v>505</v>
      </c>
      <c r="H1959" s="19" t="str">
        <f t="shared" si="121"/>
        <v>90+</v>
      </c>
      <c r="I1959" s="19">
        <f t="shared" si="122"/>
        <v>21396.800000000017</v>
      </c>
      <c r="J1959" s="20">
        <f t="shared" si="123"/>
        <v>45505</v>
      </c>
    </row>
    <row r="1960" spans="1:10">
      <c r="A1960" t="s">
        <v>452</v>
      </c>
      <c r="B1960" t="s">
        <v>204</v>
      </c>
      <c r="C1960" s="1">
        <v>45473</v>
      </c>
      <c r="D1960" s="7">
        <v>45503</v>
      </c>
      <c r="E1960">
        <v>74693.61</v>
      </c>
      <c r="F1960">
        <v>74693.61</v>
      </c>
      <c r="G1960" s="19">
        <f t="shared" si="120"/>
        <v>555</v>
      </c>
      <c r="H1960" s="19" t="str">
        <f t="shared" si="121"/>
        <v>90+</v>
      </c>
      <c r="I1960" s="19">
        <f t="shared" si="122"/>
        <v>0</v>
      </c>
      <c r="J1960" s="20">
        <f t="shared" si="123"/>
        <v>45444</v>
      </c>
    </row>
    <row r="1961" spans="1:10">
      <c r="A1961" t="s">
        <v>465</v>
      </c>
      <c r="B1961" t="s">
        <v>204</v>
      </c>
      <c r="C1961" s="1">
        <v>45368</v>
      </c>
      <c r="D1961" s="7">
        <v>45398</v>
      </c>
      <c r="E1961">
        <v>28554.13</v>
      </c>
      <c r="F1961">
        <v>28554.13</v>
      </c>
      <c r="G1961" s="19">
        <f t="shared" si="120"/>
        <v>660</v>
      </c>
      <c r="H1961" s="19" t="str">
        <f t="shared" si="121"/>
        <v>90+</v>
      </c>
      <c r="I1961" s="19">
        <f t="shared" si="122"/>
        <v>0</v>
      </c>
      <c r="J1961" s="20">
        <f t="shared" si="123"/>
        <v>45352</v>
      </c>
    </row>
    <row r="1962" spans="1:10">
      <c r="A1962" t="s">
        <v>1363</v>
      </c>
      <c r="B1962" t="s">
        <v>204</v>
      </c>
      <c r="C1962" s="1">
        <v>45939</v>
      </c>
      <c r="D1962" s="7">
        <v>45969</v>
      </c>
      <c r="E1962">
        <v>48524.38</v>
      </c>
      <c r="F1962">
        <v>48524.38</v>
      </c>
      <c r="G1962" s="19">
        <f t="shared" si="120"/>
        <v>89</v>
      </c>
      <c r="H1962" s="19" t="str">
        <f t="shared" si="121"/>
        <v>61-90</v>
      </c>
      <c r="I1962" s="19">
        <f t="shared" si="122"/>
        <v>0</v>
      </c>
      <c r="J1962" s="20">
        <f t="shared" si="123"/>
        <v>45931</v>
      </c>
    </row>
    <row r="1963" spans="1:10">
      <c r="A1963" t="s">
        <v>2470</v>
      </c>
      <c r="B1963" t="s">
        <v>204</v>
      </c>
      <c r="C1963" s="1">
        <v>45901</v>
      </c>
      <c r="D1963" s="7">
        <v>45931</v>
      </c>
      <c r="E1963">
        <v>17769.560000000001</v>
      </c>
      <c r="F1963">
        <v>17769.560000000001</v>
      </c>
      <c r="G1963" s="19">
        <f t="shared" si="120"/>
        <v>127</v>
      </c>
      <c r="H1963" s="19" t="str">
        <f t="shared" si="121"/>
        <v>90+</v>
      </c>
      <c r="I1963" s="19">
        <f t="shared" si="122"/>
        <v>0</v>
      </c>
      <c r="J1963" s="20">
        <f t="shared" si="123"/>
        <v>45901</v>
      </c>
    </row>
    <row r="1964" spans="1:10">
      <c r="A1964" t="s">
        <v>2474</v>
      </c>
      <c r="B1964" t="s">
        <v>202</v>
      </c>
      <c r="C1964" s="1">
        <v>45635</v>
      </c>
      <c r="D1964" s="7">
        <v>45665</v>
      </c>
      <c r="E1964">
        <v>56512.09</v>
      </c>
      <c r="F1964">
        <v>17895.330000000002</v>
      </c>
      <c r="G1964" s="19">
        <f t="shared" si="120"/>
        <v>393</v>
      </c>
      <c r="H1964" s="19" t="str">
        <f t="shared" si="121"/>
        <v>90+</v>
      </c>
      <c r="I1964" s="19">
        <f t="shared" si="122"/>
        <v>38616.759999999995</v>
      </c>
      <c r="J1964" s="20">
        <f t="shared" si="123"/>
        <v>45627</v>
      </c>
    </row>
    <row r="1965" spans="1:10">
      <c r="A1965" t="s">
        <v>211</v>
      </c>
      <c r="B1965" t="s">
        <v>202</v>
      </c>
      <c r="C1965" s="1">
        <v>45471</v>
      </c>
      <c r="D1965" s="7">
        <v>45501</v>
      </c>
      <c r="E1965">
        <v>91260.46</v>
      </c>
      <c r="F1965">
        <v>68861.740000000005</v>
      </c>
      <c r="G1965" s="19">
        <f t="shared" si="120"/>
        <v>557</v>
      </c>
      <c r="H1965" s="19" t="str">
        <f t="shared" si="121"/>
        <v>90+</v>
      </c>
      <c r="I1965" s="19">
        <f t="shared" si="122"/>
        <v>22398.720000000001</v>
      </c>
      <c r="J1965" s="20">
        <f t="shared" si="123"/>
        <v>45444</v>
      </c>
    </row>
    <row r="1966" spans="1:10">
      <c r="A1966" t="s">
        <v>874</v>
      </c>
      <c r="B1966" t="s">
        <v>202</v>
      </c>
      <c r="C1966" s="1">
        <v>45724</v>
      </c>
      <c r="D1966" s="7">
        <v>45754</v>
      </c>
      <c r="E1966">
        <v>129536.88</v>
      </c>
      <c r="F1966">
        <v>114524.5</v>
      </c>
      <c r="G1966" s="19">
        <f t="shared" si="120"/>
        <v>304</v>
      </c>
      <c r="H1966" s="19" t="str">
        <f t="shared" si="121"/>
        <v>90+</v>
      </c>
      <c r="I1966" s="19">
        <f t="shared" si="122"/>
        <v>15012.380000000005</v>
      </c>
      <c r="J1966" s="20">
        <f t="shared" si="123"/>
        <v>45717</v>
      </c>
    </row>
    <row r="1967" spans="1:10">
      <c r="A1967" t="s">
        <v>1915</v>
      </c>
      <c r="B1967" t="s">
        <v>202</v>
      </c>
      <c r="C1967" s="1">
        <v>45725</v>
      </c>
      <c r="D1967" s="7">
        <v>45755</v>
      </c>
      <c r="E1967">
        <v>16327.62</v>
      </c>
      <c r="F1967">
        <v>8856.94</v>
      </c>
      <c r="G1967" s="19">
        <f t="shared" si="120"/>
        <v>303</v>
      </c>
      <c r="H1967" s="19" t="str">
        <f t="shared" si="121"/>
        <v>90+</v>
      </c>
      <c r="I1967" s="19">
        <f t="shared" si="122"/>
        <v>7470.68</v>
      </c>
      <c r="J1967" s="20">
        <f t="shared" si="123"/>
        <v>45717</v>
      </c>
    </row>
    <row r="1968" spans="1:10">
      <c r="A1968" t="s">
        <v>554</v>
      </c>
      <c r="B1968" t="s">
        <v>202</v>
      </c>
      <c r="C1968" s="1">
        <v>45548</v>
      </c>
      <c r="D1968" s="7">
        <v>45578</v>
      </c>
      <c r="E1968">
        <v>21037.27</v>
      </c>
      <c r="F1968">
        <v>21037.27</v>
      </c>
      <c r="G1968" s="19">
        <f t="shared" si="120"/>
        <v>480</v>
      </c>
      <c r="H1968" s="19" t="str">
        <f t="shared" si="121"/>
        <v>90+</v>
      </c>
      <c r="I1968" s="19">
        <f t="shared" si="122"/>
        <v>0</v>
      </c>
      <c r="J1968" s="20">
        <f t="shared" si="123"/>
        <v>45536</v>
      </c>
    </row>
    <row r="1969" spans="1:10">
      <c r="A1969" t="s">
        <v>670</v>
      </c>
      <c r="B1969" t="s">
        <v>202</v>
      </c>
      <c r="C1969" s="1">
        <v>45942</v>
      </c>
      <c r="D1969" s="7">
        <v>45972</v>
      </c>
      <c r="E1969">
        <v>84791.63</v>
      </c>
      <c r="F1969">
        <v>84791.63</v>
      </c>
      <c r="G1969" s="19">
        <f t="shared" si="120"/>
        <v>86</v>
      </c>
      <c r="H1969" s="19" t="str">
        <f t="shared" si="121"/>
        <v>61-90</v>
      </c>
      <c r="I1969" s="19">
        <f t="shared" si="122"/>
        <v>0</v>
      </c>
      <c r="J1969" s="20">
        <f t="shared" si="123"/>
        <v>45931</v>
      </c>
    </row>
    <row r="1970" spans="1:10">
      <c r="A1970" t="s">
        <v>1512</v>
      </c>
      <c r="B1970" t="s">
        <v>202</v>
      </c>
      <c r="C1970" s="1">
        <v>45940</v>
      </c>
      <c r="D1970" s="7">
        <v>45970</v>
      </c>
      <c r="E1970">
        <v>28026.97</v>
      </c>
      <c r="F1970">
        <v>28026.97</v>
      </c>
      <c r="G1970" s="19">
        <f t="shared" si="120"/>
        <v>88</v>
      </c>
      <c r="H1970" s="19" t="str">
        <f t="shared" si="121"/>
        <v>61-90</v>
      </c>
      <c r="I1970" s="19">
        <f t="shared" si="122"/>
        <v>0</v>
      </c>
      <c r="J1970" s="20">
        <f t="shared" si="123"/>
        <v>45931</v>
      </c>
    </row>
    <row r="1971" spans="1:10">
      <c r="A1971" t="s">
        <v>2295</v>
      </c>
      <c r="B1971" t="s">
        <v>202</v>
      </c>
      <c r="C1971" s="1">
        <v>46011</v>
      </c>
      <c r="D1971" s="7">
        <v>46041</v>
      </c>
      <c r="E1971">
        <v>124254.75</v>
      </c>
      <c r="F1971">
        <v>124254.75</v>
      </c>
      <c r="G1971" s="19">
        <f t="shared" si="120"/>
        <v>17</v>
      </c>
      <c r="H1971" s="19" t="str">
        <f t="shared" si="121"/>
        <v>0-30</v>
      </c>
      <c r="I1971" s="19">
        <f t="shared" si="122"/>
        <v>0</v>
      </c>
      <c r="J1971" s="20">
        <f t="shared" si="123"/>
        <v>45992</v>
      </c>
    </row>
    <row r="1972" spans="1:10">
      <c r="A1972" t="s">
        <v>2361</v>
      </c>
      <c r="B1972" t="s">
        <v>202</v>
      </c>
      <c r="C1972" s="1">
        <v>45421</v>
      </c>
      <c r="D1972" s="7">
        <v>45451</v>
      </c>
      <c r="E1972">
        <v>116422.47</v>
      </c>
      <c r="F1972">
        <v>116422.47</v>
      </c>
      <c r="G1972" s="19">
        <f t="shared" si="120"/>
        <v>607</v>
      </c>
      <c r="H1972" s="19" t="str">
        <f t="shared" si="121"/>
        <v>90+</v>
      </c>
      <c r="I1972" s="19">
        <f t="shared" si="122"/>
        <v>0</v>
      </c>
      <c r="J1972" s="20">
        <f t="shared" si="123"/>
        <v>45413</v>
      </c>
    </row>
    <row r="1973" spans="1:10">
      <c r="A1973" t="s">
        <v>2445</v>
      </c>
      <c r="B1973" t="s">
        <v>202</v>
      </c>
      <c r="C1973" s="1">
        <v>45352</v>
      </c>
      <c r="D1973" s="7">
        <v>45382</v>
      </c>
      <c r="E1973">
        <v>88359.48</v>
      </c>
      <c r="F1973">
        <v>88359.48</v>
      </c>
      <c r="G1973" s="19">
        <f t="shared" si="120"/>
        <v>676</v>
      </c>
      <c r="H1973" s="19" t="str">
        <f t="shared" si="121"/>
        <v>90+</v>
      </c>
      <c r="I1973" s="19">
        <f t="shared" si="122"/>
        <v>0</v>
      </c>
      <c r="J1973" s="20">
        <f t="shared" si="123"/>
        <v>45352</v>
      </c>
    </row>
    <row r="1974" spans="1:10">
      <c r="A1974" t="s">
        <v>2671</v>
      </c>
      <c r="B1974" t="s">
        <v>202</v>
      </c>
      <c r="C1974" s="1">
        <v>45774</v>
      </c>
      <c r="D1974" s="7">
        <v>45804</v>
      </c>
      <c r="E1974">
        <v>94304.4</v>
      </c>
      <c r="F1974">
        <v>94304.4</v>
      </c>
      <c r="G1974" s="19">
        <f t="shared" si="120"/>
        <v>254</v>
      </c>
      <c r="H1974" s="19" t="str">
        <f t="shared" si="121"/>
        <v>90+</v>
      </c>
      <c r="I1974" s="19">
        <f t="shared" si="122"/>
        <v>0</v>
      </c>
      <c r="J1974" s="20">
        <f t="shared" si="123"/>
        <v>45748</v>
      </c>
    </row>
    <row r="1975" spans="1:10">
      <c r="A1975" t="s">
        <v>3075</v>
      </c>
      <c r="B1975" t="s">
        <v>202</v>
      </c>
      <c r="C1975" s="1">
        <v>45972</v>
      </c>
      <c r="D1975" s="7">
        <v>46002</v>
      </c>
      <c r="E1975">
        <v>164989.67000000001</v>
      </c>
      <c r="F1975">
        <v>164989.67000000001</v>
      </c>
      <c r="G1975" s="19">
        <f t="shared" si="120"/>
        <v>56</v>
      </c>
      <c r="H1975" s="19" t="str">
        <f t="shared" si="121"/>
        <v>31-60</v>
      </c>
      <c r="I1975" s="19">
        <f t="shared" si="122"/>
        <v>0</v>
      </c>
      <c r="J1975" s="20">
        <f t="shared" si="123"/>
        <v>45962</v>
      </c>
    </row>
    <row r="1976" spans="1:10">
      <c r="A1976" t="s">
        <v>1526</v>
      </c>
      <c r="B1976" t="s">
        <v>71</v>
      </c>
      <c r="C1976" s="1">
        <v>45351</v>
      </c>
      <c r="D1976" s="7">
        <v>45381</v>
      </c>
      <c r="E1976">
        <v>130439.62</v>
      </c>
      <c r="F1976">
        <v>42411.57</v>
      </c>
      <c r="G1976" s="19">
        <f t="shared" si="120"/>
        <v>677</v>
      </c>
      <c r="H1976" s="19" t="str">
        <f t="shared" si="121"/>
        <v>90+</v>
      </c>
      <c r="I1976" s="19">
        <f t="shared" si="122"/>
        <v>88028.049999999988</v>
      </c>
      <c r="J1976" s="20">
        <f t="shared" si="123"/>
        <v>45323</v>
      </c>
    </row>
    <row r="1977" spans="1:10">
      <c r="A1977" t="s">
        <v>3099</v>
      </c>
      <c r="B1977" t="s">
        <v>71</v>
      </c>
      <c r="C1977" s="1">
        <v>45370</v>
      </c>
      <c r="D1977" s="7">
        <v>45400</v>
      </c>
      <c r="E1977">
        <v>195134.7</v>
      </c>
      <c r="F1977">
        <v>108983.1</v>
      </c>
      <c r="G1977" s="19">
        <f t="shared" si="120"/>
        <v>658</v>
      </c>
      <c r="H1977" s="19" t="str">
        <f t="shared" si="121"/>
        <v>90+</v>
      </c>
      <c r="I1977" s="19">
        <f t="shared" si="122"/>
        <v>86151.6</v>
      </c>
      <c r="J1977" s="20">
        <f t="shared" si="123"/>
        <v>45352</v>
      </c>
    </row>
    <row r="1978" spans="1:10">
      <c r="A1978" t="s">
        <v>2325</v>
      </c>
      <c r="B1978" t="s">
        <v>71</v>
      </c>
      <c r="C1978" s="1">
        <v>45666</v>
      </c>
      <c r="D1978" s="7">
        <v>45696</v>
      </c>
      <c r="E1978">
        <v>132960.57999999999</v>
      </c>
      <c r="F1978">
        <v>62987.360000000001</v>
      </c>
      <c r="G1978" s="19">
        <f t="shared" si="120"/>
        <v>362</v>
      </c>
      <c r="H1978" s="19" t="str">
        <f t="shared" si="121"/>
        <v>90+</v>
      </c>
      <c r="I1978" s="19">
        <f t="shared" si="122"/>
        <v>69973.219999999987</v>
      </c>
      <c r="J1978" s="20">
        <f t="shared" si="123"/>
        <v>45658</v>
      </c>
    </row>
    <row r="1979" spans="1:10">
      <c r="A1979" t="s">
        <v>289</v>
      </c>
      <c r="B1979" t="s">
        <v>71</v>
      </c>
      <c r="C1979" s="1">
        <v>45914</v>
      </c>
      <c r="D1979" s="7">
        <v>45944</v>
      </c>
      <c r="E1979">
        <v>71545.98</v>
      </c>
      <c r="F1979">
        <v>40930.81</v>
      </c>
      <c r="G1979" s="19">
        <f t="shared" si="120"/>
        <v>114</v>
      </c>
      <c r="H1979" s="19" t="str">
        <f t="shared" si="121"/>
        <v>90+</v>
      </c>
      <c r="I1979" s="19">
        <f t="shared" si="122"/>
        <v>30615.17</v>
      </c>
      <c r="J1979" s="20">
        <f t="shared" si="123"/>
        <v>45901</v>
      </c>
    </row>
    <row r="1980" spans="1:10">
      <c r="A1980" t="s">
        <v>2834</v>
      </c>
      <c r="B1980" t="s">
        <v>71</v>
      </c>
      <c r="C1980" s="1">
        <v>45378</v>
      </c>
      <c r="D1980" s="7">
        <v>45408</v>
      </c>
      <c r="E1980">
        <v>50415.24</v>
      </c>
      <c r="F1980">
        <v>35313.339999999997</v>
      </c>
      <c r="G1980" s="19">
        <f t="shared" si="120"/>
        <v>650</v>
      </c>
      <c r="H1980" s="19" t="str">
        <f t="shared" si="121"/>
        <v>90+</v>
      </c>
      <c r="I1980" s="19">
        <f t="shared" si="122"/>
        <v>15101.900000000001</v>
      </c>
      <c r="J1980" s="20">
        <f t="shared" si="123"/>
        <v>45352</v>
      </c>
    </row>
    <row r="1981" spans="1:10">
      <c r="A1981" t="s">
        <v>226</v>
      </c>
      <c r="B1981" t="s">
        <v>71</v>
      </c>
      <c r="C1981" s="1">
        <v>45749</v>
      </c>
      <c r="D1981" s="7">
        <v>45779</v>
      </c>
      <c r="E1981">
        <v>59968.17</v>
      </c>
      <c r="F1981">
        <v>59968.17</v>
      </c>
      <c r="G1981" s="19">
        <f t="shared" si="120"/>
        <v>279</v>
      </c>
      <c r="H1981" s="19" t="str">
        <f t="shared" si="121"/>
        <v>90+</v>
      </c>
      <c r="I1981" s="19">
        <f t="shared" si="122"/>
        <v>0</v>
      </c>
      <c r="J1981" s="20">
        <f t="shared" si="123"/>
        <v>45748</v>
      </c>
    </row>
    <row r="1982" spans="1:10">
      <c r="A1982" t="s">
        <v>815</v>
      </c>
      <c r="B1982" t="s">
        <v>71</v>
      </c>
      <c r="C1982" s="1">
        <v>45695</v>
      </c>
      <c r="D1982" s="7">
        <v>45725</v>
      </c>
      <c r="E1982">
        <v>101126.87</v>
      </c>
      <c r="F1982">
        <v>101126.87</v>
      </c>
      <c r="G1982" s="19">
        <f t="shared" si="120"/>
        <v>333</v>
      </c>
      <c r="H1982" s="19" t="str">
        <f t="shared" si="121"/>
        <v>90+</v>
      </c>
      <c r="I1982" s="19">
        <f t="shared" si="122"/>
        <v>0</v>
      </c>
      <c r="J1982" s="20">
        <f t="shared" si="123"/>
        <v>45689</v>
      </c>
    </row>
    <row r="1983" spans="1:10">
      <c r="A1983" t="s">
        <v>1144</v>
      </c>
      <c r="B1983" t="s">
        <v>71</v>
      </c>
      <c r="C1983" s="1">
        <v>45914</v>
      </c>
      <c r="D1983" s="7">
        <v>45944</v>
      </c>
      <c r="E1983">
        <v>163395.91</v>
      </c>
      <c r="F1983">
        <v>163395.91</v>
      </c>
      <c r="G1983" s="19">
        <f t="shared" si="120"/>
        <v>114</v>
      </c>
      <c r="H1983" s="19" t="str">
        <f t="shared" si="121"/>
        <v>90+</v>
      </c>
      <c r="I1983" s="19">
        <f t="shared" si="122"/>
        <v>0</v>
      </c>
      <c r="J1983" s="20">
        <f t="shared" si="123"/>
        <v>45901</v>
      </c>
    </row>
    <row r="1984" spans="1:10">
      <c r="A1984" t="s">
        <v>1818</v>
      </c>
      <c r="B1984" t="s">
        <v>71</v>
      </c>
      <c r="C1984" s="1">
        <v>45318</v>
      </c>
      <c r="D1984" s="7">
        <v>45348</v>
      </c>
      <c r="E1984">
        <v>132414.79</v>
      </c>
      <c r="F1984">
        <v>132414.79</v>
      </c>
      <c r="G1984" s="19">
        <f t="shared" si="120"/>
        <v>710</v>
      </c>
      <c r="H1984" s="19" t="str">
        <f t="shared" si="121"/>
        <v>90+</v>
      </c>
      <c r="I1984" s="19">
        <f t="shared" si="122"/>
        <v>0</v>
      </c>
      <c r="J1984" s="20">
        <f t="shared" si="123"/>
        <v>45292</v>
      </c>
    </row>
    <row r="1985" spans="1:10">
      <c r="A1985" t="s">
        <v>1822</v>
      </c>
      <c r="B1985" t="s">
        <v>71</v>
      </c>
      <c r="C1985" s="1">
        <v>45980</v>
      </c>
      <c r="D1985" s="7">
        <v>46010</v>
      </c>
      <c r="E1985">
        <v>48402.59</v>
      </c>
      <c r="F1985">
        <v>48402.59</v>
      </c>
      <c r="G1985" s="19">
        <f t="shared" si="120"/>
        <v>48</v>
      </c>
      <c r="H1985" s="19" t="str">
        <f t="shared" si="121"/>
        <v>31-60</v>
      </c>
      <c r="I1985" s="19">
        <f t="shared" si="122"/>
        <v>0</v>
      </c>
      <c r="J1985" s="20">
        <f t="shared" si="123"/>
        <v>45962</v>
      </c>
    </row>
    <row r="1986" spans="1:10">
      <c r="A1986" t="s">
        <v>2362</v>
      </c>
      <c r="B1986" t="s">
        <v>71</v>
      </c>
      <c r="C1986" s="1">
        <v>45332</v>
      </c>
      <c r="D1986" s="7">
        <v>45362</v>
      </c>
      <c r="E1986">
        <v>101210.45</v>
      </c>
      <c r="F1986">
        <v>101210.45</v>
      </c>
      <c r="G1986" s="19">
        <f t="shared" ref="G1986:G2049" si="124">DATE(2026, 2, 5)-D1986</f>
        <v>696</v>
      </c>
      <c r="H1986" s="19" t="str">
        <f t="shared" ref="H1986:H2049" si="125">_xlfn.IFS(
G1986&lt;=30,"0-30",
G1986&lt;=60,"31-60",
G1986&lt;=90,"61-90",
TRUE,"90+"
)</f>
        <v>90+</v>
      </c>
      <c r="I1986" s="19">
        <f t="shared" ref="I1986:I2049" si="126">E1986-F1986</f>
        <v>0</v>
      </c>
      <c r="J1986" s="20">
        <f t="shared" ref="J1986:J2049" si="127">DATE(YEAR(C1986),MONTH(C1986),1)</f>
        <v>45323</v>
      </c>
    </row>
    <row r="1987" spans="1:10">
      <c r="A1987" t="s">
        <v>2471</v>
      </c>
      <c r="B1987" t="s">
        <v>71</v>
      </c>
      <c r="C1987" s="1">
        <v>45649</v>
      </c>
      <c r="D1987" s="7">
        <v>45679</v>
      </c>
      <c r="E1987">
        <v>131239.15</v>
      </c>
      <c r="F1987">
        <v>131239.15</v>
      </c>
      <c r="G1987" s="19">
        <f t="shared" si="124"/>
        <v>379</v>
      </c>
      <c r="H1987" s="19" t="str">
        <f t="shared" si="125"/>
        <v>90+</v>
      </c>
      <c r="I1987" s="19">
        <f t="shared" si="126"/>
        <v>0</v>
      </c>
      <c r="J1987" s="20">
        <f t="shared" si="127"/>
        <v>45627</v>
      </c>
    </row>
    <row r="1988" spans="1:10">
      <c r="A1988" t="s">
        <v>2740</v>
      </c>
      <c r="B1988" t="s">
        <v>71</v>
      </c>
      <c r="C1988" s="1">
        <v>45294</v>
      </c>
      <c r="D1988" s="7">
        <v>45324</v>
      </c>
      <c r="E1988">
        <v>106136.71</v>
      </c>
      <c r="F1988">
        <v>106136.71</v>
      </c>
      <c r="G1988" s="19">
        <f t="shared" si="124"/>
        <v>734</v>
      </c>
      <c r="H1988" s="19" t="str">
        <f t="shared" si="125"/>
        <v>90+</v>
      </c>
      <c r="I1988" s="19">
        <f t="shared" si="126"/>
        <v>0</v>
      </c>
      <c r="J1988" s="20">
        <f t="shared" si="127"/>
        <v>45292</v>
      </c>
    </row>
    <row r="1989" spans="1:10">
      <c r="A1989" t="s">
        <v>2854</v>
      </c>
      <c r="B1989" t="s">
        <v>71</v>
      </c>
      <c r="C1989" s="1">
        <v>45651</v>
      </c>
      <c r="D1989" s="7">
        <v>45681</v>
      </c>
      <c r="E1989">
        <v>53394.33</v>
      </c>
      <c r="F1989">
        <v>53394.33</v>
      </c>
      <c r="G1989" s="19">
        <f t="shared" si="124"/>
        <v>377</v>
      </c>
      <c r="H1989" s="19" t="str">
        <f t="shared" si="125"/>
        <v>90+</v>
      </c>
      <c r="I1989" s="19">
        <f t="shared" si="126"/>
        <v>0</v>
      </c>
      <c r="J1989" s="20">
        <f t="shared" si="127"/>
        <v>45627</v>
      </c>
    </row>
    <row r="1990" spans="1:10">
      <c r="A1990" t="s">
        <v>3311</v>
      </c>
      <c r="B1990" t="s">
        <v>71</v>
      </c>
      <c r="C1990" s="1">
        <v>45815</v>
      </c>
      <c r="D1990" s="7">
        <v>45845</v>
      </c>
      <c r="E1990">
        <v>50855.69</v>
      </c>
      <c r="F1990">
        <v>50855.69</v>
      </c>
      <c r="G1990" s="19">
        <f t="shared" si="124"/>
        <v>213</v>
      </c>
      <c r="H1990" s="19" t="str">
        <f t="shared" si="125"/>
        <v>90+</v>
      </c>
      <c r="I1990" s="19">
        <f t="shared" si="126"/>
        <v>0</v>
      </c>
      <c r="J1990" s="20">
        <f t="shared" si="127"/>
        <v>45809</v>
      </c>
    </row>
    <row r="1991" spans="1:10">
      <c r="A1991" t="s">
        <v>1483</v>
      </c>
      <c r="B1991" t="s">
        <v>254</v>
      </c>
      <c r="C1991" s="1">
        <v>45889</v>
      </c>
      <c r="D1991" s="7">
        <v>45919</v>
      </c>
      <c r="E1991">
        <v>18541.93</v>
      </c>
      <c r="F1991">
        <v>18541.93</v>
      </c>
      <c r="G1991" s="19">
        <f t="shared" si="124"/>
        <v>139</v>
      </c>
      <c r="H1991" s="19" t="str">
        <f t="shared" si="125"/>
        <v>90+</v>
      </c>
      <c r="I1991" s="19">
        <f t="shared" si="126"/>
        <v>0</v>
      </c>
      <c r="J1991" s="20">
        <f t="shared" si="127"/>
        <v>45870</v>
      </c>
    </row>
    <row r="1992" spans="1:10">
      <c r="A1992" t="s">
        <v>2413</v>
      </c>
      <c r="B1992" t="s">
        <v>254</v>
      </c>
      <c r="C1992" s="1">
        <v>45692</v>
      </c>
      <c r="D1992" s="7">
        <v>45722</v>
      </c>
      <c r="E1992">
        <v>19897.849999999999</v>
      </c>
      <c r="F1992">
        <v>19897.849999999999</v>
      </c>
      <c r="G1992" s="19">
        <f t="shared" si="124"/>
        <v>336</v>
      </c>
      <c r="H1992" s="19" t="str">
        <f t="shared" si="125"/>
        <v>90+</v>
      </c>
      <c r="I1992" s="19">
        <f t="shared" si="126"/>
        <v>0</v>
      </c>
      <c r="J1992" s="20">
        <f t="shared" si="127"/>
        <v>45689</v>
      </c>
    </row>
    <row r="1993" spans="1:10">
      <c r="A1993" t="s">
        <v>2762</v>
      </c>
      <c r="B1993" t="s">
        <v>254</v>
      </c>
      <c r="C1993" s="1">
        <v>45853</v>
      </c>
      <c r="D1993" s="7">
        <v>45883</v>
      </c>
      <c r="E1993">
        <v>125949.8</v>
      </c>
      <c r="F1993">
        <v>125949.8</v>
      </c>
      <c r="G1993" s="19">
        <f t="shared" si="124"/>
        <v>175</v>
      </c>
      <c r="H1993" s="19" t="str">
        <f t="shared" si="125"/>
        <v>90+</v>
      </c>
      <c r="I1993" s="19">
        <f t="shared" si="126"/>
        <v>0</v>
      </c>
      <c r="J1993" s="20">
        <f t="shared" si="127"/>
        <v>45839</v>
      </c>
    </row>
    <row r="1994" spans="1:10">
      <c r="A1994" t="s">
        <v>2909</v>
      </c>
      <c r="B1994" t="s">
        <v>254</v>
      </c>
      <c r="C1994" s="1">
        <v>45476</v>
      </c>
      <c r="D1994" s="7">
        <v>45506</v>
      </c>
      <c r="E1994">
        <v>176615.55</v>
      </c>
      <c r="F1994">
        <v>176615.55</v>
      </c>
      <c r="G1994" s="19">
        <f t="shared" si="124"/>
        <v>552</v>
      </c>
      <c r="H1994" s="19" t="str">
        <f t="shared" si="125"/>
        <v>90+</v>
      </c>
      <c r="I1994" s="19">
        <f t="shared" si="126"/>
        <v>0</v>
      </c>
      <c r="J1994" s="20">
        <f t="shared" si="127"/>
        <v>45474</v>
      </c>
    </row>
    <row r="1995" spans="1:10">
      <c r="A1995" t="s">
        <v>3226</v>
      </c>
      <c r="B1995" t="s">
        <v>32</v>
      </c>
      <c r="C1995" s="1">
        <v>45729</v>
      </c>
      <c r="D1995" s="7">
        <v>45759</v>
      </c>
      <c r="E1995">
        <v>59273.4</v>
      </c>
      <c r="F1995">
        <v>41170.410000000003</v>
      </c>
      <c r="G1995" s="19">
        <f t="shared" si="124"/>
        <v>299</v>
      </c>
      <c r="H1995" s="19" t="str">
        <f t="shared" si="125"/>
        <v>90+</v>
      </c>
      <c r="I1995" s="19">
        <f t="shared" si="126"/>
        <v>18102.989999999998</v>
      </c>
      <c r="J1995" s="20">
        <f t="shared" si="127"/>
        <v>45717</v>
      </c>
    </row>
    <row r="1996" spans="1:10">
      <c r="A1996" t="s">
        <v>1397</v>
      </c>
      <c r="B1996" t="s">
        <v>32</v>
      </c>
      <c r="C1996" s="1">
        <v>45984</v>
      </c>
      <c r="D1996" s="7">
        <v>46014</v>
      </c>
      <c r="E1996">
        <v>72598.66</v>
      </c>
      <c r="F1996">
        <v>59777.88</v>
      </c>
      <c r="G1996" s="19">
        <f t="shared" si="124"/>
        <v>44</v>
      </c>
      <c r="H1996" s="19" t="str">
        <f t="shared" si="125"/>
        <v>31-60</v>
      </c>
      <c r="I1996" s="19">
        <f t="shared" si="126"/>
        <v>12820.780000000006</v>
      </c>
      <c r="J1996" s="20">
        <f t="shared" si="127"/>
        <v>45962</v>
      </c>
    </row>
    <row r="1997" spans="1:10">
      <c r="A1997" t="s">
        <v>671</v>
      </c>
      <c r="B1997" t="s">
        <v>32</v>
      </c>
      <c r="C1997" s="1">
        <v>45860</v>
      </c>
      <c r="D1997" s="7">
        <v>45890</v>
      </c>
      <c r="E1997">
        <v>174300.72</v>
      </c>
      <c r="F1997">
        <v>174300.72</v>
      </c>
      <c r="G1997" s="19">
        <f t="shared" si="124"/>
        <v>168</v>
      </c>
      <c r="H1997" s="19" t="str">
        <f t="shared" si="125"/>
        <v>90+</v>
      </c>
      <c r="I1997" s="19">
        <f t="shared" si="126"/>
        <v>0</v>
      </c>
      <c r="J1997" s="20">
        <f t="shared" si="127"/>
        <v>45839</v>
      </c>
    </row>
    <row r="1998" spans="1:10">
      <c r="A1998" t="s">
        <v>693</v>
      </c>
      <c r="B1998" t="s">
        <v>32</v>
      </c>
      <c r="C1998" s="1">
        <v>45384</v>
      </c>
      <c r="D1998" s="7">
        <v>45414</v>
      </c>
      <c r="E1998">
        <v>67776.19</v>
      </c>
      <c r="F1998">
        <v>67776.19</v>
      </c>
      <c r="G1998" s="19">
        <f t="shared" si="124"/>
        <v>644</v>
      </c>
      <c r="H1998" s="19" t="str">
        <f t="shared" si="125"/>
        <v>90+</v>
      </c>
      <c r="I1998" s="19">
        <f t="shared" si="126"/>
        <v>0</v>
      </c>
      <c r="J1998" s="20">
        <f t="shared" si="127"/>
        <v>45383</v>
      </c>
    </row>
    <row r="1999" spans="1:10">
      <c r="A1999" t="s">
        <v>1301</v>
      </c>
      <c r="B1999" t="s">
        <v>32</v>
      </c>
      <c r="C1999" s="1">
        <v>45387</v>
      </c>
      <c r="D1999" s="7">
        <v>45417</v>
      </c>
      <c r="E1999">
        <v>184083.94</v>
      </c>
      <c r="F1999">
        <v>184083.94</v>
      </c>
      <c r="G1999" s="19">
        <f t="shared" si="124"/>
        <v>641</v>
      </c>
      <c r="H1999" s="19" t="str">
        <f t="shared" si="125"/>
        <v>90+</v>
      </c>
      <c r="I1999" s="19">
        <f t="shared" si="126"/>
        <v>0</v>
      </c>
      <c r="J1999" s="20">
        <f t="shared" si="127"/>
        <v>45383</v>
      </c>
    </row>
    <row r="2000" spans="1:10">
      <c r="A2000" t="s">
        <v>1741</v>
      </c>
      <c r="B2000" t="s">
        <v>32</v>
      </c>
      <c r="C2000" s="1">
        <v>45578</v>
      </c>
      <c r="D2000" s="7">
        <v>45608</v>
      </c>
      <c r="E2000">
        <v>166087.45000000001</v>
      </c>
      <c r="F2000">
        <v>166087.45000000001</v>
      </c>
      <c r="G2000" s="19">
        <f t="shared" si="124"/>
        <v>450</v>
      </c>
      <c r="H2000" s="19" t="str">
        <f t="shared" si="125"/>
        <v>90+</v>
      </c>
      <c r="I2000" s="19">
        <f t="shared" si="126"/>
        <v>0</v>
      </c>
      <c r="J2000" s="20">
        <f t="shared" si="127"/>
        <v>45566</v>
      </c>
    </row>
    <row r="2001" spans="1:10">
      <c r="A2001" t="s">
        <v>2037</v>
      </c>
      <c r="B2001" t="s">
        <v>32</v>
      </c>
      <c r="C2001" s="1">
        <v>45883</v>
      </c>
      <c r="D2001" s="7">
        <v>45913</v>
      </c>
      <c r="E2001">
        <v>18492.36</v>
      </c>
      <c r="F2001">
        <v>18492.36</v>
      </c>
      <c r="G2001" s="19">
        <f t="shared" si="124"/>
        <v>145</v>
      </c>
      <c r="H2001" s="19" t="str">
        <f t="shared" si="125"/>
        <v>90+</v>
      </c>
      <c r="I2001" s="19">
        <f t="shared" si="126"/>
        <v>0</v>
      </c>
      <c r="J2001" s="20">
        <f t="shared" si="127"/>
        <v>45870</v>
      </c>
    </row>
    <row r="2002" spans="1:10">
      <c r="A2002" t="s">
        <v>2154</v>
      </c>
      <c r="B2002" t="s">
        <v>32</v>
      </c>
      <c r="C2002" s="1">
        <v>45469</v>
      </c>
      <c r="D2002" s="7">
        <v>45499</v>
      </c>
      <c r="E2002">
        <v>70083.8</v>
      </c>
      <c r="F2002">
        <v>70083.8</v>
      </c>
      <c r="G2002" s="19">
        <f t="shared" si="124"/>
        <v>559</v>
      </c>
      <c r="H2002" s="19" t="str">
        <f t="shared" si="125"/>
        <v>90+</v>
      </c>
      <c r="I2002" s="19">
        <f t="shared" si="126"/>
        <v>0</v>
      </c>
      <c r="J2002" s="20">
        <f t="shared" si="127"/>
        <v>45444</v>
      </c>
    </row>
    <row r="2003" spans="1:10">
      <c r="A2003" t="s">
        <v>2194</v>
      </c>
      <c r="B2003" t="s">
        <v>32</v>
      </c>
      <c r="C2003" s="1">
        <v>45366</v>
      </c>
      <c r="D2003" s="7">
        <v>45396</v>
      </c>
      <c r="E2003">
        <v>96485.16</v>
      </c>
      <c r="F2003">
        <v>96485.16</v>
      </c>
      <c r="G2003" s="19">
        <f t="shared" si="124"/>
        <v>662</v>
      </c>
      <c r="H2003" s="19" t="str">
        <f t="shared" si="125"/>
        <v>90+</v>
      </c>
      <c r="I2003" s="19">
        <f t="shared" si="126"/>
        <v>0</v>
      </c>
      <c r="J2003" s="20">
        <f t="shared" si="127"/>
        <v>45352</v>
      </c>
    </row>
    <row r="2004" spans="1:10">
      <c r="A2004" t="s">
        <v>3288</v>
      </c>
      <c r="B2004" t="s">
        <v>32</v>
      </c>
      <c r="C2004" s="1">
        <v>45505</v>
      </c>
      <c r="D2004" s="7">
        <v>45535</v>
      </c>
      <c r="E2004">
        <v>177723.31</v>
      </c>
      <c r="F2004">
        <v>177723.31</v>
      </c>
      <c r="G2004" s="19">
        <f t="shared" si="124"/>
        <v>523</v>
      </c>
      <c r="H2004" s="19" t="str">
        <f t="shared" si="125"/>
        <v>90+</v>
      </c>
      <c r="I2004" s="19">
        <f t="shared" si="126"/>
        <v>0</v>
      </c>
      <c r="J2004" s="20">
        <f t="shared" si="127"/>
        <v>45505</v>
      </c>
    </row>
    <row r="2005" spans="1:10">
      <c r="A2005" t="s">
        <v>2416</v>
      </c>
      <c r="B2005" t="s">
        <v>525</v>
      </c>
      <c r="C2005" s="1">
        <v>45858</v>
      </c>
      <c r="D2005" s="7">
        <v>45888</v>
      </c>
      <c r="E2005">
        <v>85808.14</v>
      </c>
      <c r="F2005">
        <v>39201.58</v>
      </c>
      <c r="G2005" s="19">
        <f t="shared" si="124"/>
        <v>170</v>
      </c>
      <c r="H2005" s="19" t="str">
        <f t="shared" si="125"/>
        <v>90+</v>
      </c>
      <c r="I2005" s="19">
        <f t="shared" si="126"/>
        <v>46606.559999999998</v>
      </c>
      <c r="J2005" s="20">
        <f t="shared" si="127"/>
        <v>45839</v>
      </c>
    </row>
    <row r="2006" spans="1:10">
      <c r="A2006" t="s">
        <v>2309</v>
      </c>
      <c r="B2006" t="s">
        <v>525</v>
      </c>
      <c r="C2006" s="1">
        <v>45533</v>
      </c>
      <c r="D2006" s="7">
        <v>45563</v>
      </c>
      <c r="E2006">
        <v>127888.41</v>
      </c>
      <c r="F2006">
        <v>102200.11</v>
      </c>
      <c r="G2006" s="19">
        <f t="shared" si="124"/>
        <v>495</v>
      </c>
      <c r="H2006" s="19" t="str">
        <f t="shared" si="125"/>
        <v>90+</v>
      </c>
      <c r="I2006" s="19">
        <f t="shared" si="126"/>
        <v>25688.300000000003</v>
      </c>
      <c r="J2006" s="20">
        <f t="shared" si="127"/>
        <v>45505</v>
      </c>
    </row>
    <row r="2007" spans="1:10">
      <c r="A2007" t="s">
        <v>285</v>
      </c>
      <c r="B2007" t="s">
        <v>525</v>
      </c>
      <c r="C2007" s="1">
        <v>45501</v>
      </c>
      <c r="D2007" s="7">
        <v>45531</v>
      </c>
      <c r="E2007">
        <v>194647.59</v>
      </c>
      <c r="F2007">
        <v>194647.59</v>
      </c>
      <c r="G2007" s="19">
        <f t="shared" si="124"/>
        <v>527</v>
      </c>
      <c r="H2007" s="19" t="str">
        <f t="shared" si="125"/>
        <v>90+</v>
      </c>
      <c r="I2007" s="19">
        <f t="shared" si="126"/>
        <v>0</v>
      </c>
      <c r="J2007" s="20">
        <f t="shared" si="127"/>
        <v>45474</v>
      </c>
    </row>
    <row r="2008" spans="1:10">
      <c r="A2008" t="s">
        <v>514</v>
      </c>
      <c r="B2008" t="s">
        <v>525</v>
      </c>
      <c r="C2008" s="1">
        <v>45650</v>
      </c>
      <c r="D2008" s="7">
        <v>45680</v>
      </c>
      <c r="E2008">
        <v>185435.21</v>
      </c>
      <c r="F2008">
        <v>185435.21</v>
      </c>
      <c r="G2008" s="19">
        <f t="shared" si="124"/>
        <v>378</v>
      </c>
      <c r="H2008" s="19" t="str">
        <f t="shared" si="125"/>
        <v>90+</v>
      </c>
      <c r="I2008" s="19">
        <f t="shared" si="126"/>
        <v>0</v>
      </c>
      <c r="J2008" s="20">
        <f t="shared" si="127"/>
        <v>45627</v>
      </c>
    </row>
    <row r="2009" spans="1:10">
      <c r="A2009" t="s">
        <v>651</v>
      </c>
      <c r="B2009" t="s">
        <v>525</v>
      </c>
      <c r="C2009" s="1">
        <v>45463</v>
      </c>
      <c r="D2009" s="7">
        <v>45493</v>
      </c>
      <c r="E2009">
        <v>176407.81</v>
      </c>
      <c r="F2009">
        <v>176407.81</v>
      </c>
      <c r="G2009" s="19">
        <f t="shared" si="124"/>
        <v>565</v>
      </c>
      <c r="H2009" s="19" t="str">
        <f t="shared" si="125"/>
        <v>90+</v>
      </c>
      <c r="I2009" s="19">
        <f t="shared" si="126"/>
        <v>0</v>
      </c>
      <c r="J2009" s="20">
        <f t="shared" si="127"/>
        <v>45444</v>
      </c>
    </row>
    <row r="2010" spans="1:10">
      <c r="A2010" t="s">
        <v>1085</v>
      </c>
      <c r="B2010" t="s">
        <v>525</v>
      </c>
      <c r="C2010" s="1">
        <v>45604</v>
      </c>
      <c r="D2010" s="7">
        <v>45634</v>
      </c>
      <c r="E2010">
        <v>92081.67</v>
      </c>
      <c r="F2010">
        <v>92081.67</v>
      </c>
      <c r="G2010" s="19">
        <f t="shared" si="124"/>
        <v>424</v>
      </c>
      <c r="H2010" s="19" t="str">
        <f t="shared" si="125"/>
        <v>90+</v>
      </c>
      <c r="I2010" s="19">
        <f t="shared" si="126"/>
        <v>0</v>
      </c>
      <c r="J2010" s="20">
        <f t="shared" si="127"/>
        <v>45597</v>
      </c>
    </row>
    <row r="2011" spans="1:10">
      <c r="A2011" t="s">
        <v>1860</v>
      </c>
      <c r="B2011" t="s">
        <v>525</v>
      </c>
      <c r="C2011" s="1">
        <v>45499</v>
      </c>
      <c r="D2011" s="7">
        <v>45529</v>
      </c>
      <c r="E2011">
        <v>198829.25</v>
      </c>
      <c r="F2011">
        <v>198829.25</v>
      </c>
      <c r="G2011" s="19">
        <f t="shared" si="124"/>
        <v>529</v>
      </c>
      <c r="H2011" s="19" t="str">
        <f t="shared" si="125"/>
        <v>90+</v>
      </c>
      <c r="I2011" s="19">
        <f t="shared" si="126"/>
        <v>0</v>
      </c>
      <c r="J2011" s="20">
        <f t="shared" si="127"/>
        <v>45474</v>
      </c>
    </row>
    <row r="2012" spans="1:10">
      <c r="A2012" t="s">
        <v>2301</v>
      </c>
      <c r="B2012" t="s">
        <v>525</v>
      </c>
      <c r="C2012" s="1">
        <v>45630</v>
      </c>
      <c r="D2012" s="7">
        <v>45660</v>
      </c>
      <c r="E2012">
        <v>102440.32000000001</v>
      </c>
      <c r="F2012">
        <v>102440.32000000001</v>
      </c>
      <c r="G2012" s="19">
        <f t="shared" si="124"/>
        <v>398</v>
      </c>
      <c r="H2012" s="19" t="str">
        <f t="shared" si="125"/>
        <v>90+</v>
      </c>
      <c r="I2012" s="19">
        <f t="shared" si="126"/>
        <v>0</v>
      </c>
      <c r="J2012" s="20">
        <f t="shared" si="127"/>
        <v>45627</v>
      </c>
    </row>
    <row r="2013" spans="1:10">
      <c r="A2013" t="s">
        <v>2693</v>
      </c>
      <c r="B2013" t="s">
        <v>525</v>
      </c>
      <c r="C2013" s="1">
        <v>45332</v>
      </c>
      <c r="D2013" s="7">
        <v>45362</v>
      </c>
      <c r="E2013">
        <v>154790.35999999999</v>
      </c>
      <c r="F2013">
        <v>154790.35999999999</v>
      </c>
      <c r="G2013" s="19">
        <f t="shared" si="124"/>
        <v>696</v>
      </c>
      <c r="H2013" s="19" t="str">
        <f t="shared" si="125"/>
        <v>90+</v>
      </c>
      <c r="I2013" s="19">
        <f t="shared" si="126"/>
        <v>0</v>
      </c>
      <c r="J2013" s="20">
        <f t="shared" si="127"/>
        <v>45323</v>
      </c>
    </row>
    <row r="2014" spans="1:10">
      <c r="A2014" t="s">
        <v>2827</v>
      </c>
      <c r="B2014" t="s">
        <v>525</v>
      </c>
      <c r="C2014" s="1">
        <v>45524</v>
      </c>
      <c r="D2014" s="7">
        <v>45554</v>
      </c>
      <c r="E2014">
        <v>121575.8</v>
      </c>
      <c r="F2014">
        <v>121575.8</v>
      </c>
      <c r="G2014" s="19">
        <f t="shared" si="124"/>
        <v>504</v>
      </c>
      <c r="H2014" s="19" t="str">
        <f t="shared" si="125"/>
        <v>90+</v>
      </c>
      <c r="I2014" s="19">
        <f t="shared" si="126"/>
        <v>0</v>
      </c>
      <c r="J2014" s="20">
        <f t="shared" si="127"/>
        <v>45505</v>
      </c>
    </row>
    <row r="2015" spans="1:10">
      <c r="A2015" t="s">
        <v>2893</v>
      </c>
      <c r="B2015" t="s">
        <v>525</v>
      </c>
      <c r="C2015" s="1">
        <v>45760</v>
      </c>
      <c r="D2015" s="7">
        <v>45790</v>
      </c>
      <c r="E2015">
        <v>56829.04</v>
      </c>
      <c r="F2015">
        <v>56829.04</v>
      </c>
      <c r="G2015" s="19">
        <f t="shared" si="124"/>
        <v>268</v>
      </c>
      <c r="H2015" s="19" t="str">
        <f t="shared" si="125"/>
        <v>90+</v>
      </c>
      <c r="I2015" s="19">
        <f t="shared" si="126"/>
        <v>0</v>
      </c>
      <c r="J2015" s="20">
        <f t="shared" si="127"/>
        <v>45748</v>
      </c>
    </row>
    <row r="2016" spans="1:10">
      <c r="A2016" t="s">
        <v>296</v>
      </c>
      <c r="B2016" t="s">
        <v>538</v>
      </c>
      <c r="C2016" s="1">
        <v>45836</v>
      </c>
      <c r="D2016" s="7">
        <v>45866</v>
      </c>
      <c r="E2016">
        <v>107308.99</v>
      </c>
      <c r="F2016">
        <v>107308.99</v>
      </c>
      <c r="G2016" s="19">
        <f t="shared" si="124"/>
        <v>192</v>
      </c>
      <c r="H2016" s="19" t="str">
        <f t="shared" si="125"/>
        <v>90+</v>
      </c>
      <c r="I2016" s="19">
        <f t="shared" si="126"/>
        <v>0</v>
      </c>
      <c r="J2016" s="20">
        <f t="shared" si="127"/>
        <v>45809</v>
      </c>
    </row>
    <row r="2017" spans="1:10">
      <c r="A2017" t="s">
        <v>895</v>
      </c>
      <c r="B2017" t="s">
        <v>538</v>
      </c>
      <c r="C2017" s="1">
        <v>45305</v>
      </c>
      <c r="D2017" s="7">
        <v>45335</v>
      </c>
      <c r="E2017">
        <v>18203.75</v>
      </c>
      <c r="F2017">
        <v>18203.75</v>
      </c>
      <c r="G2017" s="19">
        <f t="shared" si="124"/>
        <v>723</v>
      </c>
      <c r="H2017" s="19" t="str">
        <f t="shared" si="125"/>
        <v>90+</v>
      </c>
      <c r="I2017" s="19">
        <f t="shared" si="126"/>
        <v>0</v>
      </c>
      <c r="J2017" s="20">
        <f t="shared" si="127"/>
        <v>45292</v>
      </c>
    </row>
    <row r="2018" spans="1:10">
      <c r="A2018" t="s">
        <v>1094</v>
      </c>
      <c r="B2018" t="s">
        <v>538</v>
      </c>
      <c r="C2018" s="1">
        <v>45974</v>
      </c>
      <c r="D2018" s="7">
        <v>46004</v>
      </c>
      <c r="E2018">
        <v>105753.77</v>
      </c>
      <c r="F2018">
        <v>105753.77</v>
      </c>
      <c r="G2018" s="19">
        <f t="shared" si="124"/>
        <v>54</v>
      </c>
      <c r="H2018" s="19" t="str">
        <f t="shared" si="125"/>
        <v>31-60</v>
      </c>
      <c r="I2018" s="19">
        <f t="shared" si="126"/>
        <v>0</v>
      </c>
      <c r="J2018" s="20">
        <f t="shared" si="127"/>
        <v>45962</v>
      </c>
    </row>
    <row r="2019" spans="1:10">
      <c r="A2019" t="s">
        <v>1206</v>
      </c>
      <c r="B2019" t="s">
        <v>538</v>
      </c>
      <c r="C2019" s="1">
        <v>45844</v>
      </c>
      <c r="D2019" s="7">
        <v>45874</v>
      </c>
      <c r="E2019">
        <v>150849.92000000001</v>
      </c>
      <c r="F2019">
        <v>150849.92000000001</v>
      </c>
      <c r="G2019" s="19">
        <f t="shared" si="124"/>
        <v>184</v>
      </c>
      <c r="H2019" s="19" t="str">
        <f t="shared" si="125"/>
        <v>90+</v>
      </c>
      <c r="I2019" s="19">
        <f t="shared" si="126"/>
        <v>0</v>
      </c>
      <c r="J2019" s="20">
        <f t="shared" si="127"/>
        <v>45839</v>
      </c>
    </row>
    <row r="2020" spans="1:10">
      <c r="A2020" t="s">
        <v>1380</v>
      </c>
      <c r="B2020" t="s">
        <v>538</v>
      </c>
      <c r="C2020" s="1">
        <v>45782</v>
      </c>
      <c r="D2020" s="7">
        <v>45812</v>
      </c>
      <c r="E2020">
        <v>96401.53</v>
      </c>
      <c r="F2020">
        <v>96401.53</v>
      </c>
      <c r="G2020" s="19">
        <f t="shared" si="124"/>
        <v>246</v>
      </c>
      <c r="H2020" s="19" t="str">
        <f t="shared" si="125"/>
        <v>90+</v>
      </c>
      <c r="I2020" s="19">
        <f t="shared" si="126"/>
        <v>0</v>
      </c>
      <c r="J2020" s="20">
        <f t="shared" si="127"/>
        <v>45778</v>
      </c>
    </row>
    <row r="2021" spans="1:10">
      <c r="A2021" t="s">
        <v>1453</v>
      </c>
      <c r="B2021" t="s">
        <v>538</v>
      </c>
      <c r="C2021" s="1">
        <v>45464</v>
      </c>
      <c r="D2021" s="7">
        <v>45494</v>
      </c>
      <c r="E2021">
        <v>120512.92</v>
      </c>
      <c r="F2021">
        <v>120512.92</v>
      </c>
      <c r="G2021" s="19">
        <f t="shared" si="124"/>
        <v>564</v>
      </c>
      <c r="H2021" s="19" t="str">
        <f t="shared" si="125"/>
        <v>90+</v>
      </c>
      <c r="I2021" s="19">
        <f t="shared" si="126"/>
        <v>0</v>
      </c>
      <c r="J2021" s="20">
        <f t="shared" si="127"/>
        <v>45444</v>
      </c>
    </row>
    <row r="2022" spans="1:10">
      <c r="A2022" t="s">
        <v>2178</v>
      </c>
      <c r="B2022" t="s">
        <v>538</v>
      </c>
      <c r="C2022" s="1">
        <v>45303</v>
      </c>
      <c r="D2022" s="7">
        <v>45333</v>
      </c>
      <c r="E2022">
        <v>155467.04</v>
      </c>
      <c r="F2022">
        <v>155467.04</v>
      </c>
      <c r="G2022" s="19">
        <f t="shared" si="124"/>
        <v>725</v>
      </c>
      <c r="H2022" s="19" t="str">
        <f t="shared" si="125"/>
        <v>90+</v>
      </c>
      <c r="I2022" s="19">
        <f t="shared" si="126"/>
        <v>0</v>
      </c>
      <c r="J2022" s="20">
        <f t="shared" si="127"/>
        <v>45292</v>
      </c>
    </row>
    <row r="2023" spans="1:10">
      <c r="A2023" t="s">
        <v>2274</v>
      </c>
      <c r="B2023" t="s">
        <v>538</v>
      </c>
      <c r="C2023" s="1">
        <v>45887</v>
      </c>
      <c r="D2023" s="7">
        <v>45917</v>
      </c>
      <c r="E2023">
        <v>99147.35</v>
      </c>
      <c r="F2023">
        <v>99147.35</v>
      </c>
      <c r="G2023" s="19">
        <f t="shared" si="124"/>
        <v>141</v>
      </c>
      <c r="H2023" s="19" t="str">
        <f t="shared" si="125"/>
        <v>90+</v>
      </c>
      <c r="I2023" s="19">
        <f t="shared" si="126"/>
        <v>0</v>
      </c>
      <c r="J2023" s="20">
        <f t="shared" si="127"/>
        <v>45870</v>
      </c>
    </row>
    <row r="2024" spans="1:10">
      <c r="A2024" t="s">
        <v>2958</v>
      </c>
      <c r="B2024" t="s">
        <v>538</v>
      </c>
      <c r="C2024" s="1">
        <v>45310</v>
      </c>
      <c r="D2024" s="7">
        <v>45340</v>
      </c>
      <c r="E2024">
        <v>197814.53</v>
      </c>
      <c r="F2024">
        <v>197814.53</v>
      </c>
      <c r="G2024" s="19">
        <f t="shared" si="124"/>
        <v>718</v>
      </c>
      <c r="H2024" s="19" t="str">
        <f t="shared" si="125"/>
        <v>90+</v>
      </c>
      <c r="I2024" s="19">
        <f t="shared" si="126"/>
        <v>0</v>
      </c>
      <c r="J2024" s="20">
        <f t="shared" si="127"/>
        <v>45292</v>
      </c>
    </row>
    <row r="2025" spans="1:10">
      <c r="A2025" t="s">
        <v>782</v>
      </c>
      <c r="B2025" t="s">
        <v>247</v>
      </c>
      <c r="C2025" s="1">
        <v>45873</v>
      </c>
      <c r="D2025" s="7">
        <v>45903</v>
      </c>
      <c r="E2025">
        <v>156250.34</v>
      </c>
      <c r="F2025">
        <v>121492.99</v>
      </c>
      <c r="G2025" s="19">
        <f t="shared" si="124"/>
        <v>155</v>
      </c>
      <c r="H2025" s="19" t="str">
        <f t="shared" si="125"/>
        <v>90+</v>
      </c>
      <c r="I2025" s="19">
        <f t="shared" si="126"/>
        <v>34757.349999999991</v>
      </c>
      <c r="J2025" s="20">
        <f t="shared" si="127"/>
        <v>45870</v>
      </c>
    </row>
    <row r="2026" spans="1:10">
      <c r="A2026" t="s">
        <v>137</v>
      </c>
      <c r="B2026" t="s">
        <v>247</v>
      </c>
      <c r="C2026" s="1">
        <v>45862</v>
      </c>
      <c r="D2026" s="7">
        <v>45892</v>
      </c>
      <c r="E2026">
        <v>41558.959999999999</v>
      </c>
      <c r="F2026">
        <v>41558.959999999999</v>
      </c>
      <c r="G2026" s="19">
        <f t="shared" si="124"/>
        <v>166</v>
      </c>
      <c r="H2026" s="19" t="str">
        <f t="shared" si="125"/>
        <v>90+</v>
      </c>
      <c r="I2026" s="19">
        <f t="shared" si="126"/>
        <v>0</v>
      </c>
      <c r="J2026" s="20">
        <f t="shared" si="127"/>
        <v>45839</v>
      </c>
    </row>
    <row r="2027" spans="1:10">
      <c r="A2027" t="s">
        <v>501</v>
      </c>
      <c r="B2027" t="s">
        <v>247</v>
      </c>
      <c r="C2027" s="1">
        <v>45405</v>
      </c>
      <c r="D2027" s="7">
        <v>45435</v>
      </c>
      <c r="E2027">
        <v>82213.899999999994</v>
      </c>
      <c r="F2027">
        <v>82213.899999999994</v>
      </c>
      <c r="G2027" s="19">
        <f t="shared" si="124"/>
        <v>623</v>
      </c>
      <c r="H2027" s="19" t="str">
        <f t="shared" si="125"/>
        <v>90+</v>
      </c>
      <c r="I2027" s="19">
        <f t="shared" si="126"/>
        <v>0</v>
      </c>
      <c r="J2027" s="20">
        <f t="shared" si="127"/>
        <v>45383</v>
      </c>
    </row>
    <row r="2028" spans="1:10">
      <c r="A2028" t="s">
        <v>768</v>
      </c>
      <c r="B2028" t="s">
        <v>247</v>
      </c>
      <c r="C2028" s="1">
        <v>45515</v>
      </c>
      <c r="D2028" s="7">
        <v>45545</v>
      </c>
      <c r="E2028">
        <v>113220.36</v>
      </c>
      <c r="F2028">
        <v>113220.36</v>
      </c>
      <c r="G2028" s="19">
        <f t="shared" si="124"/>
        <v>513</v>
      </c>
      <c r="H2028" s="19" t="str">
        <f t="shared" si="125"/>
        <v>90+</v>
      </c>
      <c r="I2028" s="19">
        <f t="shared" si="126"/>
        <v>0</v>
      </c>
      <c r="J2028" s="20">
        <f t="shared" si="127"/>
        <v>45505</v>
      </c>
    </row>
    <row r="2029" spans="1:10">
      <c r="A2029" t="s">
        <v>2526</v>
      </c>
      <c r="B2029" t="s">
        <v>247</v>
      </c>
      <c r="C2029" s="1">
        <v>45983</v>
      </c>
      <c r="D2029" s="7">
        <v>46013</v>
      </c>
      <c r="E2029">
        <v>59035.13</v>
      </c>
      <c r="F2029">
        <v>59035.13</v>
      </c>
      <c r="G2029" s="19">
        <f t="shared" si="124"/>
        <v>45</v>
      </c>
      <c r="H2029" s="19" t="str">
        <f t="shared" si="125"/>
        <v>31-60</v>
      </c>
      <c r="I2029" s="19">
        <f t="shared" si="126"/>
        <v>0</v>
      </c>
      <c r="J2029" s="20">
        <f t="shared" si="127"/>
        <v>45962</v>
      </c>
    </row>
    <row r="2030" spans="1:10">
      <c r="A2030" t="s">
        <v>2640</v>
      </c>
      <c r="B2030" t="s">
        <v>247</v>
      </c>
      <c r="C2030" s="1">
        <v>45718</v>
      </c>
      <c r="D2030" s="7">
        <v>45748</v>
      </c>
      <c r="E2030">
        <v>196889.89</v>
      </c>
      <c r="F2030">
        <v>196889.89</v>
      </c>
      <c r="G2030" s="19">
        <f t="shared" si="124"/>
        <v>310</v>
      </c>
      <c r="H2030" s="19" t="str">
        <f t="shared" si="125"/>
        <v>90+</v>
      </c>
      <c r="I2030" s="19">
        <f t="shared" si="126"/>
        <v>0</v>
      </c>
      <c r="J2030" s="20">
        <f t="shared" si="127"/>
        <v>45717</v>
      </c>
    </row>
    <row r="2031" spans="1:10">
      <c r="A2031" t="s">
        <v>2768</v>
      </c>
      <c r="B2031" t="s">
        <v>247</v>
      </c>
      <c r="C2031" s="1">
        <v>45418</v>
      </c>
      <c r="D2031" s="7">
        <v>45448</v>
      </c>
      <c r="E2031">
        <v>131572.09</v>
      </c>
      <c r="F2031">
        <v>131572.09</v>
      </c>
      <c r="G2031" s="19">
        <f t="shared" si="124"/>
        <v>610</v>
      </c>
      <c r="H2031" s="19" t="str">
        <f t="shared" si="125"/>
        <v>90+</v>
      </c>
      <c r="I2031" s="19">
        <f t="shared" si="126"/>
        <v>0</v>
      </c>
      <c r="J2031" s="20">
        <f t="shared" si="127"/>
        <v>45413</v>
      </c>
    </row>
    <row r="2032" spans="1:10">
      <c r="A2032" t="s">
        <v>1986</v>
      </c>
      <c r="B2032" t="s">
        <v>135</v>
      </c>
      <c r="C2032" s="1">
        <v>45444</v>
      </c>
      <c r="D2032" s="7">
        <v>45474</v>
      </c>
      <c r="E2032">
        <v>72539.3</v>
      </c>
      <c r="F2032">
        <v>44800.9</v>
      </c>
      <c r="G2032" s="19">
        <f t="shared" si="124"/>
        <v>584</v>
      </c>
      <c r="H2032" s="19" t="str">
        <f t="shared" si="125"/>
        <v>90+</v>
      </c>
      <c r="I2032" s="19">
        <f t="shared" si="126"/>
        <v>27738.400000000001</v>
      </c>
      <c r="J2032" s="20">
        <f t="shared" si="127"/>
        <v>45444</v>
      </c>
    </row>
    <row r="2033" spans="1:10">
      <c r="A2033" t="s">
        <v>606</v>
      </c>
      <c r="B2033" t="s">
        <v>135</v>
      </c>
      <c r="C2033" s="1">
        <v>45953</v>
      </c>
      <c r="D2033" s="7">
        <v>45983</v>
      </c>
      <c r="E2033">
        <v>39864.15</v>
      </c>
      <c r="F2033">
        <v>39864.15</v>
      </c>
      <c r="G2033" s="19">
        <f t="shared" si="124"/>
        <v>75</v>
      </c>
      <c r="H2033" s="19" t="str">
        <f t="shared" si="125"/>
        <v>61-90</v>
      </c>
      <c r="I2033" s="19">
        <f t="shared" si="126"/>
        <v>0</v>
      </c>
      <c r="J2033" s="20">
        <f t="shared" si="127"/>
        <v>45931</v>
      </c>
    </row>
    <row r="2034" spans="1:10">
      <c r="A2034" t="s">
        <v>614</v>
      </c>
      <c r="B2034" t="s">
        <v>135</v>
      </c>
      <c r="C2034" s="1">
        <v>45819</v>
      </c>
      <c r="D2034" s="7">
        <v>45849</v>
      </c>
      <c r="E2034">
        <v>110989.5</v>
      </c>
      <c r="F2034">
        <v>110989.5</v>
      </c>
      <c r="G2034" s="19">
        <f t="shared" si="124"/>
        <v>209</v>
      </c>
      <c r="H2034" s="19" t="str">
        <f t="shared" si="125"/>
        <v>90+</v>
      </c>
      <c r="I2034" s="19">
        <f t="shared" si="126"/>
        <v>0</v>
      </c>
      <c r="J2034" s="20">
        <f t="shared" si="127"/>
        <v>45809</v>
      </c>
    </row>
    <row r="2035" spans="1:10">
      <c r="A2035" t="s">
        <v>677</v>
      </c>
      <c r="B2035" t="s">
        <v>135</v>
      </c>
      <c r="C2035" s="1">
        <v>45380</v>
      </c>
      <c r="D2035" s="7">
        <v>45410</v>
      </c>
      <c r="E2035">
        <v>67164.75</v>
      </c>
      <c r="F2035">
        <v>67164.75</v>
      </c>
      <c r="G2035" s="19">
        <f t="shared" si="124"/>
        <v>648</v>
      </c>
      <c r="H2035" s="19" t="str">
        <f t="shared" si="125"/>
        <v>90+</v>
      </c>
      <c r="I2035" s="19">
        <f t="shared" si="126"/>
        <v>0</v>
      </c>
      <c r="J2035" s="20">
        <f t="shared" si="127"/>
        <v>45352</v>
      </c>
    </row>
    <row r="2036" spans="1:10">
      <c r="A2036" t="s">
        <v>798</v>
      </c>
      <c r="B2036" t="s">
        <v>135</v>
      </c>
      <c r="C2036" s="1">
        <v>45863</v>
      </c>
      <c r="D2036" s="7">
        <v>45893</v>
      </c>
      <c r="E2036">
        <v>72878.8</v>
      </c>
      <c r="F2036">
        <v>72878.8</v>
      </c>
      <c r="G2036" s="19">
        <f t="shared" si="124"/>
        <v>165</v>
      </c>
      <c r="H2036" s="19" t="str">
        <f t="shared" si="125"/>
        <v>90+</v>
      </c>
      <c r="I2036" s="19">
        <f t="shared" si="126"/>
        <v>0</v>
      </c>
      <c r="J2036" s="20">
        <f t="shared" si="127"/>
        <v>45839</v>
      </c>
    </row>
    <row r="2037" spans="1:10">
      <c r="A2037" t="s">
        <v>870</v>
      </c>
      <c r="B2037" t="s">
        <v>135</v>
      </c>
      <c r="C2037" s="1">
        <v>45806</v>
      </c>
      <c r="D2037" s="7">
        <v>45836</v>
      </c>
      <c r="E2037">
        <v>116676.99</v>
      </c>
      <c r="F2037">
        <v>116676.99</v>
      </c>
      <c r="G2037" s="19">
        <f t="shared" si="124"/>
        <v>222</v>
      </c>
      <c r="H2037" s="19" t="str">
        <f t="shared" si="125"/>
        <v>90+</v>
      </c>
      <c r="I2037" s="19">
        <f t="shared" si="126"/>
        <v>0</v>
      </c>
      <c r="J2037" s="20">
        <f t="shared" si="127"/>
        <v>45778</v>
      </c>
    </row>
    <row r="2038" spans="1:10">
      <c r="A2038" t="s">
        <v>1372</v>
      </c>
      <c r="B2038" t="s">
        <v>135</v>
      </c>
      <c r="C2038" s="1">
        <v>45374</v>
      </c>
      <c r="D2038" s="7">
        <v>45404</v>
      </c>
      <c r="E2038">
        <v>167042.64000000001</v>
      </c>
      <c r="F2038">
        <v>167042.64000000001</v>
      </c>
      <c r="G2038" s="19">
        <f t="shared" si="124"/>
        <v>654</v>
      </c>
      <c r="H2038" s="19" t="str">
        <f t="shared" si="125"/>
        <v>90+</v>
      </c>
      <c r="I2038" s="19">
        <f t="shared" si="126"/>
        <v>0</v>
      </c>
      <c r="J2038" s="20">
        <f t="shared" si="127"/>
        <v>45352</v>
      </c>
    </row>
    <row r="2039" spans="1:10">
      <c r="A2039" t="s">
        <v>1731</v>
      </c>
      <c r="B2039" t="s">
        <v>135</v>
      </c>
      <c r="C2039" s="1">
        <v>45984</v>
      </c>
      <c r="D2039" s="7">
        <v>46014</v>
      </c>
      <c r="E2039">
        <v>175044.51</v>
      </c>
      <c r="F2039">
        <v>175044.51</v>
      </c>
      <c r="G2039" s="19">
        <f t="shared" si="124"/>
        <v>44</v>
      </c>
      <c r="H2039" s="19" t="str">
        <f t="shared" si="125"/>
        <v>31-60</v>
      </c>
      <c r="I2039" s="19">
        <f t="shared" si="126"/>
        <v>0</v>
      </c>
      <c r="J2039" s="20">
        <f t="shared" si="127"/>
        <v>45962</v>
      </c>
    </row>
    <row r="2040" spans="1:10">
      <c r="A2040" t="s">
        <v>2340</v>
      </c>
      <c r="B2040" t="s">
        <v>135</v>
      </c>
      <c r="C2040" s="1">
        <v>45846</v>
      </c>
      <c r="D2040" s="7">
        <v>45876</v>
      </c>
      <c r="E2040">
        <v>33131.43</v>
      </c>
      <c r="F2040">
        <v>33131.43</v>
      </c>
      <c r="G2040" s="19">
        <f t="shared" si="124"/>
        <v>182</v>
      </c>
      <c r="H2040" s="19" t="str">
        <f t="shared" si="125"/>
        <v>90+</v>
      </c>
      <c r="I2040" s="19">
        <f t="shared" si="126"/>
        <v>0</v>
      </c>
      <c r="J2040" s="20">
        <f t="shared" si="127"/>
        <v>45839</v>
      </c>
    </row>
    <row r="2041" spans="1:10">
      <c r="A2041" t="s">
        <v>2561</v>
      </c>
      <c r="B2041" t="s">
        <v>135</v>
      </c>
      <c r="C2041" s="1">
        <v>45495</v>
      </c>
      <c r="D2041" s="7">
        <v>45525</v>
      </c>
      <c r="E2041">
        <v>150388.54</v>
      </c>
      <c r="F2041">
        <v>150388.54</v>
      </c>
      <c r="G2041" s="19">
        <f t="shared" si="124"/>
        <v>533</v>
      </c>
      <c r="H2041" s="19" t="str">
        <f t="shared" si="125"/>
        <v>90+</v>
      </c>
      <c r="I2041" s="19">
        <f t="shared" si="126"/>
        <v>0</v>
      </c>
      <c r="J2041" s="20">
        <f t="shared" si="127"/>
        <v>45474</v>
      </c>
    </row>
    <row r="2042" spans="1:10">
      <c r="A2042" t="s">
        <v>2630</v>
      </c>
      <c r="B2042" t="s">
        <v>135</v>
      </c>
      <c r="C2042" s="1">
        <v>45399</v>
      </c>
      <c r="D2042" s="7">
        <v>45429</v>
      </c>
      <c r="E2042">
        <v>141178.94</v>
      </c>
      <c r="F2042">
        <v>141178.94</v>
      </c>
      <c r="G2042" s="19">
        <f t="shared" si="124"/>
        <v>629</v>
      </c>
      <c r="H2042" s="19" t="str">
        <f t="shared" si="125"/>
        <v>90+</v>
      </c>
      <c r="I2042" s="19">
        <f t="shared" si="126"/>
        <v>0</v>
      </c>
      <c r="J2042" s="20">
        <f t="shared" si="127"/>
        <v>45383</v>
      </c>
    </row>
    <row r="2043" spans="1:10">
      <c r="A2043" t="s">
        <v>2918</v>
      </c>
      <c r="B2043" t="s">
        <v>135</v>
      </c>
      <c r="C2043" s="1">
        <v>45346</v>
      </c>
      <c r="D2043" s="7">
        <v>45376</v>
      </c>
      <c r="E2043">
        <v>110413.77</v>
      </c>
      <c r="F2043">
        <v>110413.77</v>
      </c>
      <c r="G2043" s="19">
        <f t="shared" si="124"/>
        <v>682</v>
      </c>
      <c r="H2043" s="19" t="str">
        <f t="shared" si="125"/>
        <v>90+</v>
      </c>
      <c r="I2043" s="19">
        <f t="shared" si="126"/>
        <v>0</v>
      </c>
      <c r="J2043" s="20">
        <f t="shared" si="127"/>
        <v>45323</v>
      </c>
    </row>
    <row r="2044" spans="1:10">
      <c r="A2044" t="s">
        <v>2277</v>
      </c>
      <c r="B2044" t="s">
        <v>29</v>
      </c>
      <c r="C2044" s="1">
        <v>45328</v>
      </c>
      <c r="D2044" s="7">
        <v>45358</v>
      </c>
      <c r="E2044">
        <v>194127.72</v>
      </c>
      <c r="F2044">
        <v>85500.23</v>
      </c>
      <c r="G2044" s="19">
        <f t="shared" si="124"/>
        <v>700</v>
      </c>
      <c r="H2044" s="19" t="str">
        <f t="shared" si="125"/>
        <v>90+</v>
      </c>
      <c r="I2044" s="19">
        <f t="shared" si="126"/>
        <v>108627.49</v>
      </c>
      <c r="J2044" s="20">
        <f t="shared" si="127"/>
        <v>45323</v>
      </c>
    </row>
    <row r="2045" spans="1:10">
      <c r="A2045" t="s">
        <v>1891</v>
      </c>
      <c r="B2045" t="s">
        <v>29</v>
      </c>
      <c r="C2045" s="1">
        <v>45654</v>
      </c>
      <c r="D2045" s="7">
        <v>45684</v>
      </c>
      <c r="E2045">
        <v>117019.03</v>
      </c>
      <c r="F2045">
        <v>57992.83</v>
      </c>
      <c r="G2045" s="19">
        <f t="shared" si="124"/>
        <v>374</v>
      </c>
      <c r="H2045" s="19" t="str">
        <f t="shared" si="125"/>
        <v>90+</v>
      </c>
      <c r="I2045" s="19">
        <f t="shared" si="126"/>
        <v>59026.2</v>
      </c>
      <c r="J2045" s="20">
        <f t="shared" si="127"/>
        <v>45627</v>
      </c>
    </row>
    <row r="2046" spans="1:10">
      <c r="A2046" t="s">
        <v>3163</v>
      </c>
      <c r="B2046" t="s">
        <v>29</v>
      </c>
      <c r="C2046" s="1">
        <v>45814</v>
      </c>
      <c r="D2046" s="7">
        <v>45844</v>
      </c>
      <c r="E2046">
        <v>85546.64</v>
      </c>
      <c r="F2046">
        <v>37640.870000000003</v>
      </c>
      <c r="G2046" s="19">
        <f t="shared" si="124"/>
        <v>214</v>
      </c>
      <c r="H2046" s="19" t="str">
        <f t="shared" si="125"/>
        <v>90+</v>
      </c>
      <c r="I2046" s="19">
        <f t="shared" si="126"/>
        <v>47905.77</v>
      </c>
      <c r="J2046" s="20">
        <f t="shared" si="127"/>
        <v>45809</v>
      </c>
    </row>
    <row r="2047" spans="1:10">
      <c r="A2047" t="s">
        <v>2579</v>
      </c>
      <c r="B2047" t="s">
        <v>29</v>
      </c>
      <c r="C2047" s="1">
        <v>45663</v>
      </c>
      <c r="D2047" s="7">
        <v>45693</v>
      </c>
      <c r="E2047">
        <v>85185.72</v>
      </c>
      <c r="F2047">
        <v>54679.53</v>
      </c>
      <c r="G2047" s="19">
        <f t="shared" si="124"/>
        <v>365</v>
      </c>
      <c r="H2047" s="19" t="str">
        <f t="shared" si="125"/>
        <v>90+</v>
      </c>
      <c r="I2047" s="19">
        <f t="shared" si="126"/>
        <v>30506.190000000002</v>
      </c>
      <c r="J2047" s="20">
        <f t="shared" si="127"/>
        <v>45658</v>
      </c>
    </row>
    <row r="2048" spans="1:10">
      <c r="A2048" t="s">
        <v>1055</v>
      </c>
      <c r="B2048" t="s">
        <v>29</v>
      </c>
      <c r="C2048" s="1">
        <v>45817</v>
      </c>
      <c r="D2048" s="7">
        <v>45847</v>
      </c>
      <c r="E2048">
        <v>170469.6</v>
      </c>
      <c r="F2048">
        <v>170469.6</v>
      </c>
      <c r="G2048" s="19">
        <f t="shared" si="124"/>
        <v>211</v>
      </c>
      <c r="H2048" s="19" t="str">
        <f t="shared" si="125"/>
        <v>90+</v>
      </c>
      <c r="I2048" s="19">
        <f t="shared" si="126"/>
        <v>0</v>
      </c>
      <c r="J2048" s="20">
        <f t="shared" si="127"/>
        <v>45809</v>
      </c>
    </row>
    <row r="2049" spans="1:10">
      <c r="A2049" t="s">
        <v>1665</v>
      </c>
      <c r="B2049" t="s">
        <v>29</v>
      </c>
      <c r="C2049" s="1">
        <v>45819</v>
      </c>
      <c r="D2049" s="7">
        <v>45849</v>
      </c>
      <c r="E2049">
        <v>15700.8</v>
      </c>
      <c r="F2049">
        <v>15700.8</v>
      </c>
      <c r="G2049" s="19">
        <f t="shared" si="124"/>
        <v>209</v>
      </c>
      <c r="H2049" s="19" t="str">
        <f t="shared" si="125"/>
        <v>90+</v>
      </c>
      <c r="I2049" s="19">
        <f t="shared" si="126"/>
        <v>0</v>
      </c>
      <c r="J2049" s="20">
        <f t="shared" si="127"/>
        <v>45809</v>
      </c>
    </row>
    <row r="2050" spans="1:10">
      <c r="A2050" t="s">
        <v>3267</v>
      </c>
      <c r="B2050" t="s">
        <v>29</v>
      </c>
      <c r="C2050" s="1">
        <v>45609</v>
      </c>
      <c r="D2050" s="7">
        <v>45639</v>
      </c>
      <c r="E2050">
        <v>106346.65</v>
      </c>
      <c r="F2050">
        <v>106346.65</v>
      </c>
      <c r="G2050" s="19">
        <f t="shared" ref="G2050:G2113" si="128">DATE(2026, 2, 5)-D2050</f>
        <v>419</v>
      </c>
      <c r="H2050" s="19" t="str">
        <f t="shared" ref="H2050:H2113" si="129">_xlfn.IFS(
G2050&lt;=30,"0-30",
G2050&lt;=60,"31-60",
G2050&lt;=90,"61-90",
TRUE,"90+"
)</f>
        <v>90+</v>
      </c>
      <c r="I2050" s="19">
        <f t="shared" ref="I2050:I2113" si="130">E2050-F2050</f>
        <v>0</v>
      </c>
      <c r="J2050" s="20">
        <f t="shared" ref="J2050:J2113" si="131">DATE(YEAR(C2050),MONTH(C2050),1)</f>
        <v>45597</v>
      </c>
    </row>
    <row r="2051" spans="1:10">
      <c r="A2051" t="s">
        <v>2038</v>
      </c>
      <c r="B2051" t="s">
        <v>769</v>
      </c>
      <c r="C2051" s="1">
        <v>45695</v>
      </c>
      <c r="D2051" s="7">
        <v>45725</v>
      </c>
      <c r="E2051">
        <v>154623.45000000001</v>
      </c>
      <c r="F2051">
        <v>55011.15</v>
      </c>
      <c r="G2051" s="19">
        <f t="shared" si="128"/>
        <v>333</v>
      </c>
      <c r="H2051" s="19" t="str">
        <f t="shared" si="129"/>
        <v>90+</v>
      </c>
      <c r="I2051" s="19">
        <f t="shared" si="130"/>
        <v>99612.300000000017</v>
      </c>
      <c r="J2051" s="20">
        <f t="shared" si="131"/>
        <v>45689</v>
      </c>
    </row>
    <row r="2052" spans="1:10">
      <c r="A2052" t="s">
        <v>2373</v>
      </c>
      <c r="B2052" t="s">
        <v>769</v>
      </c>
      <c r="C2052" s="1">
        <v>45888</v>
      </c>
      <c r="D2052" s="7">
        <v>45918</v>
      </c>
      <c r="E2052">
        <v>115740.84</v>
      </c>
      <c r="F2052">
        <v>48414.07</v>
      </c>
      <c r="G2052" s="19">
        <f t="shared" si="128"/>
        <v>140</v>
      </c>
      <c r="H2052" s="19" t="str">
        <f t="shared" si="129"/>
        <v>90+</v>
      </c>
      <c r="I2052" s="19">
        <f t="shared" si="130"/>
        <v>67326.76999999999</v>
      </c>
      <c r="J2052" s="20">
        <f t="shared" si="131"/>
        <v>45870</v>
      </c>
    </row>
    <row r="2053" spans="1:10">
      <c r="A2053" t="s">
        <v>1908</v>
      </c>
      <c r="B2053" t="s">
        <v>769</v>
      </c>
      <c r="C2053" s="1">
        <v>45778</v>
      </c>
      <c r="D2053" s="7">
        <v>45808</v>
      </c>
      <c r="E2053">
        <v>129381.31</v>
      </c>
      <c r="F2053">
        <v>111015.51</v>
      </c>
      <c r="G2053" s="19">
        <f t="shared" si="128"/>
        <v>250</v>
      </c>
      <c r="H2053" s="19" t="str">
        <f t="shared" si="129"/>
        <v>90+</v>
      </c>
      <c r="I2053" s="19">
        <f t="shared" si="130"/>
        <v>18365.800000000003</v>
      </c>
      <c r="J2053" s="20">
        <f t="shared" si="131"/>
        <v>45778</v>
      </c>
    </row>
    <row r="2054" spans="1:10">
      <c r="A2054" t="s">
        <v>70</v>
      </c>
      <c r="B2054" t="s">
        <v>769</v>
      </c>
      <c r="C2054" s="1">
        <v>45445</v>
      </c>
      <c r="D2054" s="7">
        <v>45475</v>
      </c>
      <c r="E2054">
        <v>155272.43</v>
      </c>
      <c r="F2054">
        <v>155272.43</v>
      </c>
      <c r="G2054" s="19">
        <f t="shared" si="128"/>
        <v>583</v>
      </c>
      <c r="H2054" s="19" t="str">
        <f t="shared" si="129"/>
        <v>90+</v>
      </c>
      <c r="I2054" s="19">
        <f t="shared" si="130"/>
        <v>0</v>
      </c>
      <c r="J2054" s="20">
        <f t="shared" si="131"/>
        <v>45444</v>
      </c>
    </row>
    <row r="2055" spans="1:10">
      <c r="A2055" t="s">
        <v>759</v>
      </c>
      <c r="B2055" t="s">
        <v>769</v>
      </c>
      <c r="C2055" s="1">
        <v>45785</v>
      </c>
      <c r="D2055" s="7">
        <v>45815</v>
      </c>
      <c r="E2055">
        <v>37928.559999999998</v>
      </c>
      <c r="F2055">
        <v>37928.559999999998</v>
      </c>
      <c r="G2055" s="19">
        <f t="shared" si="128"/>
        <v>243</v>
      </c>
      <c r="H2055" s="19" t="str">
        <f t="shared" si="129"/>
        <v>90+</v>
      </c>
      <c r="I2055" s="19">
        <f t="shared" si="130"/>
        <v>0</v>
      </c>
      <c r="J2055" s="20">
        <f t="shared" si="131"/>
        <v>45778</v>
      </c>
    </row>
    <row r="2056" spans="1:10">
      <c r="A2056" t="s">
        <v>804</v>
      </c>
      <c r="B2056" t="s">
        <v>769</v>
      </c>
      <c r="C2056" s="1">
        <v>45819</v>
      </c>
      <c r="D2056" s="7">
        <v>45849</v>
      </c>
      <c r="E2056">
        <v>179608.03</v>
      </c>
      <c r="F2056">
        <v>179608.03</v>
      </c>
      <c r="G2056" s="19">
        <f t="shared" si="128"/>
        <v>209</v>
      </c>
      <c r="H2056" s="19" t="str">
        <f t="shared" si="129"/>
        <v>90+</v>
      </c>
      <c r="I2056" s="19">
        <f t="shared" si="130"/>
        <v>0</v>
      </c>
      <c r="J2056" s="20">
        <f t="shared" si="131"/>
        <v>45809</v>
      </c>
    </row>
    <row r="2057" spans="1:10">
      <c r="A2057" t="s">
        <v>1536</v>
      </c>
      <c r="B2057" t="s">
        <v>769</v>
      </c>
      <c r="C2057" s="1">
        <v>45559</v>
      </c>
      <c r="D2057" s="7">
        <v>45589</v>
      </c>
      <c r="E2057">
        <v>14326.63</v>
      </c>
      <c r="F2057">
        <v>14326.63</v>
      </c>
      <c r="G2057" s="19">
        <f t="shared" si="128"/>
        <v>469</v>
      </c>
      <c r="H2057" s="19" t="str">
        <f t="shared" si="129"/>
        <v>90+</v>
      </c>
      <c r="I2057" s="19">
        <f t="shared" si="130"/>
        <v>0</v>
      </c>
      <c r="J2057" s="20">
        <f t="shared" si="131"/>
        <v>45536</v>
      </c>
    </row>
    <row r="2058" spans="1:10">
      <c r="A2058" t="s">
        <v>2033</v>
      </c>
      <c r="B2058" t="s">
        <v>769</v>
      </c>
      <c r="C2058" s="1">
        <v>45567</v>
      </c>
      <c r="D2058" s="7">
        <v>45597</v>
      </c>
      <c r="E2058">
        <v>157093.72</v>
      </c>
      <c r="F2058">
        <v>157093.72</v>
      </c>
      <c r="G2058" s="19">
        <f t="shared" si="128"/>
        <v>461</v>
      </c>
      <c r="H2058" s="19" t="str">
        <f t="shared" si="129"/>
        <v>90+</v>
      </c>
      <c r="I2058" s="19">
        <f t="shared" si="130"/>
        <v>0</v>
      </c>
      <c r="J2058" s="20">
        <f t="shared" si="131"/>
        <v>45566</v>
      </c>
    </row>
    <row r="2059" spans="1:10">
      <c r="A2059" t="s">
        <v>2273</v>
      </c>
      <c r="B2059" t="s">
        <v>769</v>
      </c>
      <c r="C2059" s="1">
        <v>45319</v>
      </c>
      <c r="D2059" s="7">
        <v>45349</v>
      </c>
      <c r="E2059">
        <v>129407.11</v>
      </c>
      <c r="F2059">
        <v>129407.11</v>
      </c>
      <c r="G2059" s="19">
        <f t="shared" si="128"/>
        <v>709</v>
      </c>
      <c r="H2059" s="19" t="str">
        <f t="shared" si="129"/>
        <v>90+</v>
      </c>
      <c r="I2059" s="19">
        <f t="shared" si="130"/>
        <v>0</v>
      </c>
      <c r="J2059" s="20">
        <f t="shared" si="131"/>
        <v>45292</v>
      </c>
    </row>
    <row r="2060" spans="1:10">
      <c r="A2060" t="s">
        <v>3060</v>
      </c>
      <c r="B2060" t="s">
        <v>769</v>
      </c>
      <c r="C2060" s="1">
        <v>45345</v>
      </c>
      <c r="D2060" s="7">
        <v>45375</v>
      </c>
      <c r="E2060">
        <v>37392.22</v>
      </c>
      <c r="F2060">
        <v>37392.22</v>
      </c>
      <c r="G2060" s="19">
        <f t="shared" si="128"/>
        <v>683</v>
      </c>
      <c r="H2060" s="19" t="str">
        <f t="shared" si="129"/>
        <v>90+</v>
      </c>
      <c r="I2060" s="19">
        <f t="shared" si="130"/>
        <v>0</v>
      </c>
      <c r="J2060" s="20">
        <f t="shared" si="131"/>
        <v>45323</v>
      </c>
    </row>
    <row r="2061" spans="1:10">
      <c r="A2061" t="s">
        <v>1489</v>
      </c>
      <c r="B2061" t="s">
        <v>837</v>
      </c>
      <c r="C2061" s="1">
        <v>45964</v>
      </c>
      <c r="D2061" s="7">
        <v>45994</v>
      </c>
      <c r="E2061">
        <v>180274.31</v>
      </c>
      <c r="F2061">
        <v>101627.35</v>
      </c>
      <c r="G2061" s="19">
        <f t="shared" si="128"/>
        <v>64</v>
      </c>
      <c r="H2061" s="19" t="str">
        <f t="shared" si="129"/>
        <v>61-90</v>
      </c>
      <c r="I2061" s="19">
        <f t="shared" si="130"/>
        <v>78646.959999999992</v>
      </c>
      <c r="J2061" s="20">
        <f t="shared" si="131"/>
        <v>45962</v>
      </c>
    </row>
    <row r="2062" spans="1:10">
      <c r="A2062" t="s">
        <v>2528</v>
      </c>
      <c r="B2062" t="s">
        <v>837</v>
      </c>
      <c r="C2062" s="1">
        <v>45399</v>
      </c>
      <c r="D2062" s="7">
        <v>45429</v>
      </c>
      <c r="E2062">
        <v>93375.83</v>
      </c>
      <c r="F2062">
        <v>28835.07</v>
      </c>
      <c r="G2062" s="19">
        <f t="shared" si="128"/>
        <v>629</v>
      </c>
      <c r="H2062" s="19" t="str">
        <f t="shared" si="129"/>
        <v>90+</v>
      </c>
      <c r="I2062" s="19">
        <f t="shared" si="130"/>
        <v>64540.76</v>
      </c>
      <c r="J2062" s="20">
        <f t="shared" si="131"/>
        <v>45383</v>
      </c>
    </row>
    <row r="2063" spans="1:10">
      <c r="A2063" t="s">
        <v>50</v>
      </c>
      <c r="B2063" t="s">
        <v>837</v>
      </c>
      <c r="C2063" s="1">
        <v>46014</v>
      </c>
      <c r="D2063" s="7">
        <v>46044</v>
      </c>
      <c r="E2063">
        <v>184925.62</v>
      </c>
      <c r="F2063">
        <v>184925.62</v>
      </c>
      <c r="G2063" s="19">
        <f t="shared" si="128"/>
        <v>14</v>
      </c>
      <c r="H2063" s="19" t="str">
        <f t="shared" si="129"/>
        <v>0-30</v>
      </c>
      <c r="I2063" s="19">
        <f t="shared" si="130"/>
        <v>0</v>
      </c>
      <c r="J2063" s="20">
        <f t="shared" si="131"/>
        <v>45992</v>
      </c>
    </row>
    <row r="2064" spans="1:10">
      <c r="A2064" t="s">
        <v>396</v>
      </c>
      <c r="B2064" t="s">
        <v>837</v>
      </c>
      <c r="C2064" s="1">
        <v>45498</v>
      </c>
      <c r="D2064" s="7">
        <v>45528</v>
      </c>
      <c r="E2064">
        <v>38828.44</v>
      </c>
      <c r="F2064">
        <v>38828.44</v>
      </c>
      <c r="G2064" s="19">
        <f t="shared" si="128"/>
        <v>530</v>
      </c>
      <c r="H2064" s="19" t="str">
        <f t="shared" si="129"/>
        <v>90+</v>
      </c>
      <c r="I2064" s="19">
        <f t="shared" si="130"/>
        <v>0</v>
      </c>
      <c r="J2064" s="20">
        <f t="shared" si="131"/>
        <v>45474</v>
      </c>
    </row>
    <row r="2065" spans="1:10">
      <c r="A2065" t="s">
        <v>597</v>
      </c>
      <c r="B2065" t="s">
        <v>837</v>
      </c>
      <c r="C2065" s="1">
        <v>45930</v>
      </c>
      <c r="D2065" s="7">
        <v>45960</v>
      </c>
      <c r="E2065">
        <v>173766.13</v>
      </c>
      <c r="F2065">
        <v>173766.13</v>
      </c>
      <c r="G2065" s="19">
        <f t="shared" si="128"/>
        <v>98</v>
      </c>
      <c r="H2065" s="19" t="str">
        <f t="shared" si="129"/>
        <v>90+</v>
      </c>
      <c r="I2065" s="19">
        <f t="shared" si="130"/>
        <v>0</v>
      </c>
      <c r="J2065" s="20">
        <f t="shared" si="131"/>
        <v>45901</v>
      </c>
    </row>
    <row r="2066" spans="1:10">
      <c r="A2066" t="s">
        <v>2212</v>
      </c>
      <c r="B2066" t="s">
        <v>837</v>
      </c>
      <c r="C2066" s="1">
        <v>45304</v>
      </c>
      <c r="D2066" s="7">
        <v>45334</v>
      </c>
      <c r="E2066">
        <v>198040.69</v>
      </c>
      <c r="F2066">
        <v>198040.69</v>
      </c>
      <c r="G2066" s="19">
        <f t="shared" si="128"/>
        <v>724</v>
      </c>
      <c r="H2066" s="19" t="str">
        <f t="shared" si="129"/>
        <v>90+</v>
      </c>
      <c r="I2066" s="19">
        <f t="shared" si="130"/>
        <v>0</v>
      </c>
      <c r="J2066" s="20">
        <f t="shared" si="131"/>
        <v>45292</v>
      </c>
    </row>
    <row r="2067" spans="1:10">
      <c r="A2067" t="s">
        <v>2393</v>
      </c>
      <c r="B2067" t="s">
        <v>837</v>
      </c>
      <c r="C2067" s="1">
        <v>45834</v>
      </c>
      <c r="D2067" s="7">
        <v>45864</v>
      </c>
      <c r="E2067">
        <v>46488.61</v>
      </c>
      <c r="F2067">
        <v>46488.61</v>
      </c>
      <c r="G2067" s="19">
        <f t="shared" si="128"/>
        <v>194</v>
      </c>
      <c r="H2067" s="19" t="str">
        <f t="shared" si="129"/>
        <v>90+</v>
      </c>
      <c r="I2067" s="19">
        <f t="shared" si="130"/>
        <v>0</v>
      </c>
      <c r="J2067" s="20">
        <f t="shared" si="131"/>
        <v>45809</v>
      </c>
    </row>
    <row r="2068" spans="1:10">
      <c r="A2068" t="s">
        <v>2477</v>
      </c>
      <c r="B2068" t="s">
        <v>837</v>
      </c>
      <c r="C2068" s="1">
        <v>45873</v>
      </c>
      <c r="D2068" s="7">
        <v>45903</v>
      </c>
      <c r="E2068">
        <v>64335.38</v>
      </c>
      <c r="F2068">
        <v>64335.38</v>
      </c>
      <c r="G2068" s="19">
        <f t="shared" si="128"/>
        <v>155</v>
      </c>
      <c r="H2068" s="19" t="str">
        <f t="shared" si="129"/>
        <v>90+</v>
      </c>
      <c r="I2068" s="19">
        <f t="shared" si="130"/>
        <v>0</v>
      </c>
      <c r="J2068" s="20">
        <f t="shared" si="131"/>
        <v>45870</v>
      </c>
    </row>
    <row r="2069" spans="1:10">
      <c r="A2069" t="s">
        <v>2623</v>
      </c>
      <c r="B2069" t="s">
        <v>837</v>
      </c>
      <c r="C2069" s="1">
        <v>45650</v>
      </c>
      <c r="D2069" s="7">
        <v>45680</v>
      </c>
      <c r="E2069">
        <v>114164.8</v>
      </c>
      <c r="F2069">
        <v>114164.8</v>
      </c>
      <c r="G2069" s="19">
        <f t="shared" si="128"/>
        <v>378</v>
      </c>
      <c r="H2069" s="19" t="str">
        <f t="shared" si="129"/>
        <v>90+</v>
      </c>
      <c r="I2069" s="19">
        <f t="shared" si="130"/>
        <v>0</v>
      </c>
      <c r="J2069" s="20">
        <f t="shared" si="131"/>
        <v>45627</v>
      </c>
    </row>
    <row r="2070" spans="1:10">
      <c r="A2070" t="s">
        <v>2877</v>
      </c>
      <c r="B2070" t="s">
        <v>837</v>
      </c>
      <c r="C2070" s="1">
        <v>46009</v>
      </c>
      <c r="D2070" s="7">
        <v>46039</v>
      </c>
      <c r="E2070">
        <v>194379.25</v>
      </c>
      <c r="F2070">
        <v>194379.25</v>
      </c>
      <c r="G2070" s="19">
        <f t="shared" si="128"/>
        <v>19</v>
      </c>
      <c r="H2070" s="19" t="str">
        <f t="shared" si="129"/>
        <v>0-30</v>
      </c>
      <c r="I2070" s="19">
        <f t="shared" si="130"/>
        <v>0</v>
      </c>
      <c r="J2070" s="20">
        <f t="shared" si="131"/>
        <v>45992</v>
      </c>
    </row>
    <row r="2071" spans="1:10">
      <c r="A2071" t="s">
        <v>2908</v>
      </c>
      <c r="B2071" t="s">
        <v>837</v>
      </c>
      <c r="C2071" s="1">
        <v>45456</v>
      </c>
      <c r="D2071" s="7">
        <v>45486</v>
      </c>
      <c r="E2071">
        <v>88318.33</v>
      </c>
      <c r="F2071">
        <v>88318.33</v>
      </c>
      <c r="G2071" s="19">
        <f t="shared" si="128"/>
        <v>572</v>
      </c>
      <c r="H2071" s="19" t="str">
        <f t="shared" si="129"/>
        <v>90+</v>
      </c>
      <c r="I2071" s="19">
        <f t="shared" si="130"/>
        <v>0</v>
      </c>
      <c r="J2071" s="20">
        <f t="shared" si="131"/>
        <v>45444</v>
      </c>
    </row>
    <row r="2072" spans="1:10">
      <c r="A2072" t="s">
        <v>2937</v>
      </c>
      <c r="B2072" t="s">
        <v>837</v>
      </c>
      <c r="C2072" s="1">
        <v>45640</v>
      </c>
      <c r="D2072" s="7">
        <v>45670</v>
      </c>
      <c r="E2072">
        <v>50426.74</v>
      </c>
      <c r="F2072">
        <v>50426.74</v>
      </c>
      <c r="G2072" s="19">
        <f t="shared" si="128"/>
        <v>388</v>
      </c>
      <c r="H2072" s="19" t="str">
        <f t="shared" si="129"/>
        <v>90+</v>
      </c>
      <c r="I2072" s="19">
        <f t="shared" si="130"/>
        <v>0</v>
      </c>
      <c r="J2072" s="20">
        <f t="shared" si="131"/>
        <v>45627</v>
      </c>
    </row>
    <row r="2073" spans="1:10">
      <c r="A2073" t="s">
        <v>1417</v>
      </c>
      <c r="B2073" t="s">
        <v>479</v>
      </c>
      <c r="C2073" s="1">
        <v>45771</v>
      </c>
      <c r="D2073" s="7">
        <v>45801</v>
      </c>
      <c r="E2073">
        <v>81208.19</v>
      </c>
      <c r="F2073">
        <v>51259.3</v>
      </c>
      <c r="G2073" s="19">
        <f t="shared" si="128"/>
        <v>257</v>
      </c>
      <c r="H2073" s="19" t="str">
        <f t="shared" si="129"/>
        <v>90+</v>
      </c>
      <c r="I2073" s="19">
        <f t="shared" si="130"/>
        <v>29948.89</v>
      </c>
      <c r="J2073" s="20">
        <f t="shared" si="131"/>
        <v>45748</v>
      </c>
    </row>
    <row r="2074" spans="1:10">
      <c r="A2074" t="s">
        <v>440</v>
      </c>
      <c r="B2074" t="s">
        <v>479</v>
      </c>
      <c r="C2074" s="1">
        <v>45603</v>
      </c>
      <c r="D2074" s="7">
        <v>45633</v>
      </c>
      <c r="E2074">
        <v>140013.64000000001</v>
      </c>
      <c r="F2074">
        <v>140013.64000000001</v>
      </c>
      <c r="G2074" s="19">
        <f t="shared" si="128"/>
        <v>425</v>
      </c>
      <c r="H2074" s="19" t="str">
        <f t="shared" si="129"/>
        <v>90+</v>
      </c>
      <c r="I2074" s="19">
        <f t="shared" si="130"/>
        <v>0</v>
      </c>
      <c r="J2074" s="20">
        <f t="shared" si="131"/>
        <v>45597</v>
      </c>
    </row>
    <row r="2075" spans="1:10">
      <c r="A2075" t="s">
        <v>1211</v>
      </c>
      <c r="B2075" t="s">
        <v>479</v>
      </c>
      <c r="C2075" s="1">
        <v>45465</v>
      </c>
      <c r="D2075" s="7">
        <v>45495</v>
      </c>
      <c r="E2075">
        <v>71490.149999999994</v>
      </c>
      <c r="F2075">
        <v>71490.149999999994</v>
      </c>
      <c r="G2075" s="19">
        <f t="shared" si="128"/>
        <v>563</v>
      </c>
      <c r="H2075" s="19" t="str">
        <f t="shared" si="129"/>
        <v>90+</v>
      </c>
      <c r="I2075" s="19">
        <f t="shared" si="130"/>
        <v>0</v>
      </c>
      <c r="J2075" s="20">
        <f t="shared" si="131"/>
        <v>45444</v>
      </c>
    </row>
    <row r="2076" spans="1:10">
      <c r="A2076" t="s">
        <v>1220</v>
      </c>
      <c r="B2076" t="s">
        <v>479</v>
      </c>
      <c r="C2076" s="1">
        <v>45797</v>
      </c>
      <c r="D2076" s="7">
        <v>45827</v>
      </c>
      <c r="E2076">
        <v>162777.01</v>
      </c>
      <c r="F2076">
        <v>162777.01</v>
      </c>
      <c r="G2076" s="19">
        <f t="shared" si="128"/>
        <v>231</v>
      </c>
      <c r="H2076" s="19" t="str">
        <f t="shared" si="129"/>
        <v>90+</v>
      </c>
      <c r="I2076" s="19">
        <f t="shared" si="130"/>
        <v>0</v>
      </c>
      <c r="J2076" s="20">
        <f t="shared" si="131"/>
        <v>45778</v>
      </c>
    </row>
    <row r="2077" spans="1:10">
      <c r="A2077" t="s">
        <v>2025</v>
      </c>
      <c r="B2077" t="s">
        <v>479</v>
      </c>
      <c r="C2077" s="1">
        <v>45345</v>
      </c>
      <c r="D2077" s="7">
        <v>45375</v>
      </c>
      <c r="E2077">
        <v>193701.49</v>
      </c>
      <c r="F2077">
        <v>193701.49</v>
      </c>
      <c r="G2077" s="19">
        <f t="shared" si="128"/>
        <v>683</v>
      </c>
      <c r="H2077" s="19" t="str">
        <f t="shared" si="129"/>
        <v>90+</v>
      </c>
      <c r="I2077" s="19">
        <f t="shared" si="130"/>
        <v>0</v>
      </c>
      <c r="J2077" s="20">
        <f t="shared" si="131"/>
        <v>45323</v>
      </c>
    </row>
    <row r="2078" spans="1:10">
      <c r="A2078" t="s">
        <v>2585</v>
      </c>
      <c r="B2078" t="s">
        <v>479</v>
      </c>
      <c r="C2078" s="1">
        <v>45621</v>
      </c>
      <c r="D2078" s="7">
        <v>45651</v>
      </c>
      <c r="E2078">
        <v>70409.81</v>
      </c>
      <c r="F2078">
        <v>70409.81</v>
      </c>
      <c r="G2078" s="19">
        <f t="shared" si="128"/>
        <v>407</v>
      </c>
      <c r="H2078" s="19" t="str">
        <f t="shared" si="129"/>
        <v>90+</v>
      </c>
      <c r="I2078" s="19">
        <f t="shared" si="130"/>
        <v>0</v>
      </c>
      <c r="J2078" s="20">
        <f t="shared" si="131"/>
        <v>45597</v>
      </c>
    </row>
    <row r="2079" spans="1:10">
      <c r="A2079" t="s">
        <v>2642</v>
      </c>
      <c r="B2079" t="s">
        <v>479</v>
      </c>
      <c r="C2079" s="1">
        <v>45703</v>
      </c>
      <c r="D2079" s="7">
        <v>45733</v>
      </c>
      <c r="E2079">
        <v>176820.57</v>
      </c>
      <c r="F2079">
        <v>176820.57</v>
      </c>
      <c r="G2079" s="19">
        <f t="shared" si="128"/>
        <v>325</v>
      </c>
      <c r="H2079" s="19" t="str">
        <f t="shared" si="129"/>
        <v>90+</v>
      </c>
      <c r="I2079" s="19">
        <f t="shared" si="130"/>
        <v>0</v>
      </c>
      <c r="J2079" s="20">
        <f t="shared" si="131"/>
        <v>45689</v>
      </c>
    </row>
    <row r="2080" spans="1:10">
      <c r="A2080" t="s">
        <v>2978</v>
      </c>
      <c r="B2080" t="s">
        <v>479</v>
      </c>
      <c r="C2080" s="1">
        <v>45765</v>
      </c>
      <c r="D2080" s="7">
        <v>45795</v>
      </c>
      <c r="E2080">
        <v>148853.9</v>
      </c>
      <c r="F2080">
        <v>148853.9</v>
      </c>
      <c r="G2080" s="19">
        <f t="shared" si="128"/>
        <v>263</v>
      </c>
      <c r="H2080" s="19" t="str">
        <f t="shared" si="129"/>
        <v>90+</v>
      </c>
      <c r="I2080" s="19">
        <f t="shared" si="130"/>
        <v>0</v>
      </c>
      <c r="J2080" s="20">
        <f t="shared" si="131"/>
        <v>45748</v>
      </c>
    </row>
    <row r="2081" spans="1:10">
      <c r="A2081" t="s">
        <v>3141</v>
      </c>
      <c r="B2081" t="s">
        <v>479</v>
      </c>
      <c r="C2081" s="1">
        <v>45410</v>
      </c>
      <c r="D2081" s="7">
        <v>45440</v>
      </c>
      <c r="E2081">
        <v>147110.57</v>
      </c>
      <c r="F2081">
        <v>147110.57</v>
      </c>
      <c r="G2081" s="19">
        <f t="shared" si="128"/>
        <v>618</v>
      </c>
      <c r="H2081" s="19" t="str">
        <f t="shared" si="129"/>
        <v>90+</v>
      </c>
      <c r="I2081" s="19">
        <f t="shared" si="130"/>
        <v>0</v>
      </c>
      <c r="J2081" s="20">
        <f t="shared" si="131"/>
        <v>45383</v>
      </c>
    </row>
    <row r="2082" spans="1:10">
      <c r="A2082" t="s">
        <v>834</v>
      </c>
      <c r="B2082" t="s">
        <v>859</v>
      </c>
      <c r="C2082" s="1">
        <v>45429</v>
      </c>
      <c r="D2082" s="7">
        <v>45459</v>
      </c>
      <c r="E2082">
        <v>174302.95</v>
      </c>
      <c r="F2082">
        <v>133510.37</v>
      </c>
      <c r="G2082" s="19">
        <f t="shared" si="128"/>
        <v>599</v>
      </c>
      <c r="H2082" s="19" t="str">
        <f t="shared" si="129"/>
        <v>90+</v>
      </c>
      <c r="I2082" s="19">
        <f t="shared" si="130"/>
        <v>40792.580000000016</v>
      </c>
      <c r="J2082" s="20">
        <f t="shared" si="131"/>
        <v>45413</v>
      </c>
    </row>
    <row r="2083" spans="1:10">
      <c r="A2083" t="s">
        <v>206</v>
      </c>
      <c r="B2083" t="s">
        <v>859</v>
      </c>
      <c r="C2083" s="1">
        <v>45375</v>
      </c>
      <c r="D2083" s="7">
        <v>45405</v>
      </c>
      <c r="E2083">
        <v>183336.4</v>
      </c>
      <c r="F2083">
        <v>183336.4</v>
      </c>
      <c r="G2083" s="19">
        <f t="shared" si="128"/>
        <v>653</v>
      </c>
      <c r="H2083" s="19" t="str">
        <f t="shared" si="129"/>
        <v>90+</v>
      </c>
      <c r="I2083" s="19">
        <f t="shared" si="130"/>
        <v>0</v>
      </c>
      <c r="J2083" s="20">
        <f t="shared" si="131"/>
        <v>45352</v>
      </c>
    </row>
    <row r="2084" spans="1:10">
      <c r="A2084" t="s">
        <v>664</v>
      </c>
      <c r="B2084" t="s">
        <v>859</v>
      </c>
      <c r="C2084" s="1">
        <v>45656</v>
      </c>
      <c r="D2084" s="7">
        <v>45686</v>
      </c>
      <c r="E2084">
        <v>55487.6</v>
      </c>
      <c r="F2084">
        <v>55487.6</v>
      </c>
      <c r="G2084" s="19">
        <f t="shared" si="128"/>
        <v>372</v>
      </c>
      <c r="H2084" s="19" t="str">
        <f t="shared" si="129"/>
        <v>90+</v>
      </c>
      <c r="I2084" s="19">
        <f t="shared" si="130"/>
        <v>0</v>
      </c>
      <c r="J2084" s="20">
        <f t="shared" si="131"/>
        <v>45627</v>
      </c>
    </row>
    <row r="2085" spans="1:10">
      <c r="A2085" t="s">
        <v>2110</v>
      </c>
      <c r="B2085" t="s">
        <v>859</v>
      </c>
      <c r="C2085" s="1">
        <v>45930</v>
      </c>
      <c r="D2085" s="7">
        <v>45960</v>
      </c>
      <c r="E2085">
        <v>56287.44</v>
      </c>
      <c r="F2085">
        <v>56287.44</v>
      </c>
      <c r="G2085" s="19">
        <f t="shared" si="128"/>
        <v>98</v>
      </c>
      <c r="H2085" s="19" t="str">
        <f t="shared" si="129"/>
        <v>90+</v>
      </c>
      <c r="I2085" s="19">
        <f t="shared" si="130"/>
        <v>0</v>
      </c>
      <c r="J2085" s="20">
        <f t="shared" si="131"/>
        <v>45901</v>
      </c>
    </row>
    <row r="2086" spans="1:10">
      <c r="A2086" t="s">
        <v>2296</v>
      </c>
      <c r="B2086" t="s">
        <v>859</v>
      </c>
      <c r="C2086" s="1">
        <v>45894</v>
      </c>
      <c r="D2086" s="7">
        <v>45924</v>
      </c>
      <c r="E2086">
        <v>72934.61</v>
      </c>
      <c r="F2086">
        <v>72934.61</v>
      </c>
      <c r="G2086" s="19">
        <f t="shared" si="128"/>
        <v>134</v>
      </c>
      <c r="H2086" s="19" t="str">
        <f t="shared" si="129"/>
        <v>90+</v>
      </c>
      <c r="I2086" s="19">
        <f t="shared" si="130"/>
        <v>0</v>
      </c>
      <c r="J2086" s="20">
        <f t="shared" si="131"/>
        <v>45870</v>
      </c>
    </row>
    <row r="2087" spans="1:10">
      <c r="A2087" t="s">
        <v>1744</v>
      </c>
      <c r="B2087" t="s">
        <v>152</v>
      </c>
      <c r="C2087" s="1">
        <v>45825</v>
      </c>
      <c r="D2087" s="7">
        <v>45855</v>
      </c>
      <c r="E2087">
        <v>184019.7</v>
      </c>
      <c r="F2087">
        <v>184019.7</v>
      </c>
      <c r="G2087" s="19">
        <f t="shared" si="128"/>
        <v>203</v>
      </c>
      <c r="H2087" s="19" t="str">
        <f t="shared" si="129"/>
        <v>90+</v>
      </c>
      <c r="I2087" s="19">
        <f t="shared" si="130"/>
        <v>0</v>
      </c>
      <c r="J2087" s="20">
        <f t="shared" si="131"/>
        <v>45809</v>
      </c>
    </row>
    <row r="2088" spans="1:10">
      <c r="A2088" t="s">
        <v>2229</v>
      </c>
      <c r="B2088" t="s">
        <v>152</v>
      </c>
      <c r="C2088" s="1">
        <v>45440</v>
      </c>
      <c r="D2088" s="7">
        <v>45470</v>
      </c>
      <c r="E2088">
        <v>87933.62</v>
      </c>
      <c r="F2088">
        <v>87933.62</v>
      </c>
      <c r="G2088" s="19">
        <f t="shared" si="128"/>
        <v>588</v>
      </c>
      <c r="H2088" s="19" t="str">
        <f t="shared" si="129"/>
        <v>90+</v>
      </c>
      <c r="I2088" s="19">
        <f t="shared" si="130"/>
        <v>0</v>
      </c>
      <c r="J2088" s="20">
        <f t="shared" si="131"/>
        <v>45413</v>
      </c>
    </row>
    <row r="2089" spans="1:10">
      <c r="A2089" t="s">
        <v>3053</v>
      </c>
      <c r="B2089" t="s">
        <v>152</v>
      </c>
      <c r="C2089" s="1">
        <v>45636</v>
      </c>
      <c r="D2089" s="7">
        <v>45666</v>
      </c>
      <c r="E2089">
        <v>188117.21</v>
      </c>
      <c r="F2089">
        <v>188117.21</v>
      </c>
      <c r="G2089" s="19">
        <f t="shared" si="128"/>
        <v>392</v>
      </c>
      <c r="H2089" s="19" t="str">
        <f t="shared" si="129"/>
        <v>90+</v>
      </c>
      <c r="I2089" s="19">
        <f t="shared" si="130"/>
        <v>0</v>
      </c>
      <c r="J2089" s="20">
        <f t="shared" si="131"/>
        <v>45627</v>
      </c>
    </row>
    <row r="2090" spans="1:10">
      <c r="A2090" t="s">
        <v>3100</v>
      </c>
      <c r="B2090" t="s">
        <v>152</v>
      </c>
      <c r="C2090" s="1">
        <v>45965</v>
      </c>
      <c r="D2090" s="7">
        <v>45995</v>
      </c>
      <c r="E2090">
        <v>193872.65</v>
      </c>
      <c r="F2090">
        <v>193872.65</v>
      </c>
      <c r="G2090" s="19">
        <f t="shared" si="128"/>
        <v>63</v>
      </c>
      <c r="H2090" s="19" t="str">
        <f t="shared" si="129"/>
        <v>61-90</v>
      </c>
      <c r="I2090" s="19">
        <f t="shared" si="130"/>
        <v>0</v>
      </c>
      <c r="J2090" s="20">
        <f t="shared" si="131"/>
        <v>45962</v>
      </c>
    </row>
    <row r="2091" spans="1:10">
      <c r="A2091" t="s">
        <v>3112</v>
      </c>
      <c r="B2091" t="s">
        <v>152</v>
      </c>
      <c r="C2091" s="1">
        <v>45970</v>
      </c>
      <c r="D2091" s="7">
        <v>46000</v>
      </c>
      <c r="E2091">
        <v>195951.93</v>
      </c>
      <c r="F2091">
        <v>195951.93</v>
      </c>
      <c r="G2091" s="19">
        <f t="shared" si="128"/>
        <v>58</v>
      </c>
      <c r="H2091" s="19" t="str">
        <f t="shared" si="129"/>
        <v>31-60</v>
      </c>
      <c r="I2091" s="19">
        <f t="shared" si="130"/>
        <v>0</v>
      </c>
      <c r="J2091" s="20">
        <f t="shared" si="131"/>
        <v>45962</v>
      </c>
    </row>
    <row r="2092" spans="1:10">
      <c r="A2092" t="s">
        <v>994</v>
      </c>
      <c r="B2092" t="s">
        <v>100</v>
      </c>
      <c r="C2092" s="1">
        <v>45493</v>
      </c>
      <c r="D2092" s="7">
        <v>45523</v>
      </c>
      <c r="E2092">
        <v>105688.05</v>
      </c>
      <c r="F2092">
        <v>50820</v>
      </c>
      <c r="G2092" s="19">
        <f t="shared" si="128"/>
        <v>535</v>
      </c>
      <c r="H2092" s="19" t="str">
        <f t="shared" si="129"/>
        <v>90+</v>
      </c>
      <c r="I2092" s="19">
        <f t="shared" si="130"/>
        <v>54868.05</v>
      </c>
      <c r="J2092" s="20">
        <f t="shared" si="131"/>
        <v>45474</v>
      </c>
    </row>
    <row r="2093" spans="1:10">
      <c r="A2093" t="s">
        <v>1032</v>
      </c>
      <c r="B2093" t="s">
        <v>100</v>
      </c>
      <c r="C2093" s="1">
        <v>45368</v>
      </c>
      <c r="D2093" s="7">
        <v>45398</v>
      </c>
      <c r="E2093">
        <v>64450.3</v>
      </c>
      <c r="F2093">
        <v>48066.9</v>
      </c>
      <c r="G2093" s="19">
        <f t="shared" si="128"/>
        <v>660</v>
      </c>
      <c r="H2093" s="19" t="str">
        <f t="shared" si="129"/>
        <v>90+</v>
      </c>
      <c r="I2093" s="19">
        <f t="shared" si="130"/>
        <v>16383.400000000001</v>
      </c>
      <c r="J2093" s="20">
        <f t="shared" si="131"/>
        <v>45352</v>
      </c>
    </row>
    <row r="2094" spans="1:10">
      <c r="A2094" t="s">
        <v>2096</v>
      </c>
      <c r="B2094" t="s">
        <v>100</v>
      </c>
      <c r="C2094" s="1">
        <v>45962</v>
      </c>
      <c r="D2094" s="7">
        <v>45992</v>
      </c>
      <c r="E2094">
        <v>84071.97</v>
      </c>
      <c r="F2094">
        <v>68885.16</v>
      </c>
      <c r="G2094" s="19">
        <f t="shared" si="128"/>
        <v>66</v>
      </c>
      <c r="H2094" s="19" t="str">
        <f t="shared" si="129"/>
        <v>61-90</v>
      </c>
      <c r="I2094" s="19">
        <f t="shared" si="130"/>
        <v>15186.809999999998</v>
      </c>
      <c r="J2094" s="20">
        <f t="shared" si="131"/>
        <v>45962</v>
      </c>
    </row>
    <row r="2095" spans="1:10">
      <c r="A2095" t="s">
        <v>338</v>
      </c>
      <c r="B2095" t="s">
        <v>100</v>
      </c>
      <c r="C2095" s="1">
        <v>45907</v>
      </c>
      <c r="D2095" s="7">
        <v>45937</v>
      </c>
      <c r="E2095">
        <v>195036.2</v>
      </c>
      <c r="F2095">
        <v>195036.2</v>
      </c>
      <c r="G2095" s="19">
        <f t="shared" si="128"/>
        <v>121</v>
      </c>
      <c r="H2095" s="19" t="str">
        <f t="shared" si="129"/>
        <v>90+</v>
      </c>
      <c r="I2095" s="19">
        <f t="shared" si="130"/>
        <v>0</v>
      </c>
      <c r="J2095" s="20">
        <f t="shared" si="131"/>
        <v>45901</v>
      </c>
    </row>
    <row r="2096" spans="1:10">
      <c r="A2096" t="s">
        <v>502</v>
      </c>
      <c r="B2096" t="s">
        <v>100</v>
      </c>
      <c r="C2096" s="1">
        <v>45950</v>
      </c>
      <c r="D2096" s="7">
        <v>45980</v>
      </c>
      <c r="E2096">
        <v>110858.79</v>
      </c>
      <c r="F2096">
        <v>110858.79</v>
      </c>
      <c r="G2096" s="19">
        <f t="shared" si="128"/>
        <v>78</v>
      </c>
      <c r="H2096" s="19" t="str">
        <f t="shared" si="129"/>
        <v>61-90</v>
      </c>
      <c r="I2096" s="19">
        <f t="shared" si="130"/>
        <v>0</v>
      </c>
      <c r="J2096" s="20">
        <f t="shared" si="131"/>
        <v>45931</v>
      </c>
    </row>
    <row r="2097" spans="1:10">
      <c r="A2097" t="s">
        <v>1313</v>
      </c>
      <c r="B2097" t="s">
        <v>100</v>
      </c>
      <c r="C2097" s="1">
        <v>45765</v>
      </c>
      <c r="D2097" s="7">
        <v>45795</v>
      </c>
      <c r="E2097">
        <v>193498.03</v>
      </c>
      <c r="F2097">
        <v>193498.03</v>
      </c>
      <c r="G2097" s="19">
        <f t="shared" si="128"/>
        <v>263</v>
      </c>
      <c r="H2097" s="19" t="str">
        <f t="shared" si="129"/>
        <v>90+</v>
      </c>
      <c r="I2097" s="19">
        <f t="shared" si="130"/>
        <v>0</v>
      </c>
      <c r="J2097" s="20">
        <f t="shared" si="131"/>
        <v>45748</v>
      </c>
    </row>
    <row r="2098" spans="1:10">
      <c r="A2098" t="s">
        <v>1598</v>
      </c>
      <c r="B2098" t="s">
        <v>100</v>
      </c>
      <c r="C2098" s="1">
        <v>45498</v>
      </c>
      <c r="D2098" s="7">
        <v>45528</v>
      </c>
      <c r="E2098">
        <v>26938.3</v>
      </c>
      <c r="F2098">
        <v>26938.3</v>
      </c>
      <c r="G2098" s="19">
        <f t="shared" si="128"/>
        <v>530</v>
      </c>
      <c r="H2098" s="19" t="str">
        <f t="shared" si="129"/>
        <v>90+</v>
      </c>
      <c r="I2098" s="19">
        <f t="shared" si="130"/>
        <v>0</v>
      </c>
      <c r="J2098" s="20">
        <f t="shared" si="131"/>
        <v>45474</v>
      </c>
    </row>
    <row r="2099" spans="1:10">
      <c r="A2099" t="s">
        <v>1638</v>
      </c>
      <c r="B2099" t="s">
        <v>100</v>
      </c>
      <c r="C2099" s="1">
        <v>45837</v>
      </c>
      <c r="D2099" s="7">
        <v>45867</v>
      </c>
      <c r="E2099">
        <v>177085.13</v>
      </c>
      <c r="F2099">
        <v>177085.13</v>
      </c>
      <c r="G2099" s="19">
        <f t="shared" si="128"/>
        <v>191</v>
      </c>
      <c r="H2099" s="19" t="str">
        <f t="shared" si="129"/>
        <v>90+</v>
      </c>
      <c r="I2099" s="19">
        <f t="shared" si="130"/>
        <v>0</v>
      </c>
      <c r="J2099" s="20">
        <f t="shared" si="131"/>
        <v>45809</v>
      </c>
    </row>
    <row r="2100" spans="1:10">
      <c r="A2100" t="s">
        <v>2090</v>
      </c>
      <c r="B2100" t="s">
        <v>100</v>
      </c>
      <c r="C2100" s="1">
        <v>45610</v>
      </c>
      <c r="D2100" s="7">
        <v>45640</v>
      </c>
      <c r="E2100">
        <v>31619.52</v>
      </c>
      <c r="F2100">
        <v>31619.52</v>
      </c>
      <c r="G2100" s="19">
        <f t="shared" si="128"/>
        <v>418</v>
      </c>
      <c r="H2100" s="19" t="str">
        <f t="shared" si="129"/>
        <v>90+</v>
      </c>
      <c r="I2100" s="19">
        <f t="shared" si="130"/>
        <v>0</v>
      </c>
      <c r="J2100" s="20">
        <f t="shared" si="131"/>
        <v>45597</v>
      </c>
    </row>
    <row r="2101" spans="1:10">
      <c r="A2101" t="s">
        <v>2716</v>
      </c>
      <c r="B2101" t="s">
        <v>100</v>
      </c>
      <c r="C2101" s="1">
        <v>45786</v>
      </c>
      <c r="D2101" s="7">
        <v>45816</v>
      </c>
      <c r="E2101">
        <v>172350.47</v>
      </c>
      <c r="F2101">
        <v>172350.47</v>
      </c>
      <c r="G2101" s="19">
        <f t="shared" si="128"/>
        <v>242</v>
      </c>
      <c r="H2101" s="19" t="str">
        <f t="shared" si="129"/>
        <v>90+</v>
      </c>
      <c r="I2101" s="19">
        <f t="shared" si="130"/>
        <v>0</v>
      </c>
      <c r="J2101" s="20">
        <f t="shared" si="131"/>
        <v>45778</v>
      </c>
    </row>
    <row r="2102" spans="1:10">
      <c r="A2102" t="s">
        <v>589</v>
      </c>
      <c r="B2102" t="s">
        <v>1067</v>
      </c>
      <c r="C2102" s="1">
        <v>45712</v>
      </c>
      <c r="D2102" s="7">
        <v>45742</v>
      </c>
      <c r="E2102">
        <v>169187.82</v>
      </c>
      <c r="F2102">
        <v>95623.58</v>
      </c>
      <c r="G2102" s="19">
        <f t="shared" si="128"/>
        <v>316</v>
      </c>
      <c r="H2102" s="19" t="str">
        <f t="shared" si="129"/>
        <v>90+</v>
      </c>
      <c r="I2102" s="19">
        <f t="shared" si="130"/>
        <v>73564.240000000005</v>
      </c>
      <c r="J2102" s="20">
        <f t="shared" si="131"/>
        <v>45689</v>
      </c>
    </row>
    <row r="2103" spans="1:10">
      <c r="A2103" t="s">
        <v>546</v>
      </c>
      <c r="B2103" t="s">
        <v>1067</v>
      </c>
      <c r="C2103" s="1">
        <v>45295</v>
      </c>
      <c r="D2103" s="7">
        <v>45325</v>
      </c>
      <c r="E2103">
        <v>148457.96</v>
      </c>
      <c r="F2103">
        <v>114890.81</v>
      </c>
      <c r="G2103" s="19">
        <f t="shared" si="128"/>
        <v>733</v>
      </c>
      <c r="H2103" s="19" t="str">
        <f t="shared" si="129"/>
        <v>90+</v>
      </c>
      <c r="I2103" s="19">
        <f t="shared" si="130"/>
        <v>33567.149999999994</v>
      </c>
      <c r="J2103" s="20">
        <f t="shared" si="131"/>
        <v>45292</v>
      </c>
    </row>
    <row r="2104" spans="1:10">
      <c r="A2104" t="s">
        <v>162</v>
      </c>
      <c r="B2104" t="s">
        <v>1067</v>
      </c>
      <c r="C2104" s="1">
        <v>45294</v>
      </c>
      <c r="D2104" s="7">
        <v>45324</v>
      </c>
      <c r="E2104">
        <v>110770.35</v>
      </c>
      <c r="F2104">
        <v>110770.35</v>
      </c>
      <c r="G2104" s="19">
        <f t="shared" si="128"/>
        <v>734</v>
      </c>
      <c r="H2104" s="19" t="str">
        <f t="shared" si="129"/>
        <v>90+</v>
      </c>
      <c r="I2104" s="19">
        <f t="shared" si="130"/>
        <v>0</v>
      </c>
      <c r="J2104" s="20">
        <f t="shared" si="131"/>
        <v>45292</v>
      </c>
    </row>
    <row r="2105" spans="1:10">
      <c r="A2105" t="s">
        <v>583</v>
      </c>
      <c r="B2105" t="s">
        <v>1067</v>
      </c>
      <c r="C2105" s="1">
        <v>45306</v>
      </c>
      <c r="D2105" s="7">
        <v>45336</v>
      </c>
      <c r="E2105">
        <v>39720.480000000003</v>
      </c>
      <c r="F2105">
        <v>39720.480000000003</v>
      </c>
      <c r="G2105" s="19">
        <f t="shared" si="128"/>
        <v>722</v>
      </c>
      <c r="H2105" s="19" t="str">
        <f t="shared" si="129"/>
        <v>90+</v>
      </c>
      <c r="I2105" s="19">
        <f t="shared" si="130"/>
        <v>0</v>
      </c>
      <c r="J2105" s="20">
        <f t="shared" si="131"/>
        <v>45292</v>
      </c>
    </row>
    <row r="2106" spans="1:10">
      <c r="A2106" t="s">
        <v>1001</v>
      </c>
      <c r="B2106" t="s">
        <v>1067</v>
      </c>
      <c r="C2106" s="1">
        <v>46021</v>
      </c>
      <c r="D2106" s="7">
        <v>46051</v>
      </c>
      <c r="E2106">
        <v>192969.03</v>
      </c>
      <c r="F2106">
        <v>192969.03</v>
      </c>
      <c r="G2106" s="19">
        <f t="shared" si="128"/>
        <v>7</v>
      </c>
      <c r="H2106" s="19" t="str">
        <f t="shared" si="129"/>
        <v>0-30</v>
      </c>
      <c r="I2106" s="19">
        <f t="shared" si="130"/>
        <v>0</v>
      </c>
      <c r="J2106" s="20">
        <f t="shared" si="131"/>
        <v>45992</v>
      </c>
    </row>
    <row r="2107" spans="1:10">
      <c r="A2107" t="s">
        <v>1216</v>
      </c>
      <c r="B2107" t="s">
        <v>1067</v>
      </c>
      <c r="C2107" s="1">
        <v>45988</v>
      </c>
      <c r="D2107" s="7">
        <v>46018</v>
      </c>
      <c r="E2107">
        <v>193067.44</v>
      </c>
      <c r="F2107">
        <v>193067.44</v>
      </c>
      <c r="G2107" s="19">
        <f t="shared" si="128"/>
        <v>40</v>
      </c>
      <c r="H2107" s="19" t="str">
        <f t="shared" si="129"/>
        <v>31-60</v>
      </c>
      <c r="I2107" s="19">
        <f t="shared" si="130"/>
        <v>0</v>
      </c>
      <c r="J2107" s="20">
        <f t="shared" si="131"/>
        <v>45962</v>
      </c>
    </row>
    <row r="2108" spans="1:10">
      <c r="A2108" t="s">
        <v>2443</v>
      </c>
      <c r="B2108" t="s">
        <v>1067</v>
      </c>
      <c r="C2108" s="1">
        <v>45807</v>
      </c>
      <c r="D2108" s="7">
        <v>45837</v>
      </c>
      <c r="E2108">
        <v>155323.29999999999</v>
      </c>
      <c r="F2108">
        <v>155323.29999999999</v>
      </c>
      <c r="G2108" s="19">
        <f t="shared" si="128"/>
        <v>221</v>
      </c>
      <c r="H2108" s="19" t="str">
        <f t="shared" si="129"/>
        <v>90+</v>
      </c>
      <c r="I2108" s="19">
        <f t="shared" si="130"/>
        <v>0</v>
      </c>
      <c r="J2108" s="20">
        <f t="shared" si="131"/>
        <v>45778</v>
      </c>
    </row>
    <row r="2109" spans="1:10">
      <c r="A2109" t="s">
        <v>2489</v>
      </c>
      <c r="B2109" t="s">
        <v>1067</v>
      </c>
      <c r="C2109" s="1">
        <v>45849</v>
      </c>
      <c r="D2109" s="7">
        <v>45879</v>
      </c>
      <c r="E2109">
        <v>136829.04</v>
      </c>
      <c r="F2109">
        <v>136829.04</v>
      </c>
      <c r="G2109" s="19">
        <f t="shared" si="128"/>
        <v>179</v>
      </c>
      <c r="H2109" s="19" t="str">
        <f t="shared" si="129"/>
        <v>90+</v>
      </c>
      <c r="I2109" s="19">
        <f t="shared" si="130"/>
        <v>0</v>
      </c>
      <c r="J2109" s="20">
        <f t="shared" si="131"/>
        <v>45839</v>
      </c>
    </row>
    <row r="2110" spans="1:10">
      <c r="A2110" t="s">
        <v>3096</v>
      </c>
      <c r="B2110" t="s">
        <v>1067</v>
      </c>
      <c r="C2110" s="1">
        <v>45767</v>
      </c>
      <c r="D2110" s="7">
        <v>45797</v>
      </c>
      <c r="E2110">
        <v>29772.61</v>
      </c>
      <c r="F2110">
        <v>29772.61</v>
      </c>
      <c r="G2110" s="19">
        <f t="shared" si="128"/>
        <v>261</v>
      </c>
      <c r="H2110" s="19" t="str">
        <f t="shared" si="129"/>
        <v>90+</v>
      </c>
      <c r="I2110" s="19">
        <f t="shared" si="130"/>
        <v>0</v>
      </c>
      <c r="J2110" s="20">
        <f t="shared" si="131"/>
        <v>45748</v>
      </c>
    </row>
    <row r="2111" spans="1:10">
      <c r="A2111" t="s">
        <v>1780</v>
      </c>
      <c r="B2111" t="s">
        <v>365</v>
      </c>
      <c r="C2111" s="1">
        <v>45590</v>
      </c>
      <c r="D2111" s="7">
        <v>45620</v>
      </c>
      <c r="E2111">
        <v>123275.3</v>
      </c>
      <c r="F2111">
        <v>76727.92</v>
      </c>
      <c r="G2111" s="19">
        <f t="shared" si="128"/>
        <v>438</v>
      </c>
      <c r="H2111" s="19" t="str">
        <f t="shared" si="129"/>
        <v>90+</v>
      </c>
      <c r="I2111" s="19">
        <f t="shared" si="130"/>
        <v>46547.380000000005</v>
      </c>
      <c r="J2111" s="20">
        <f t="shared" si="131"/>
        <v>45566</v>
      </c>
    </row>
    <row r="2112" spans="1:10">
      <c r="A2112" t="s">
        <v>3064</v>
      </c>
      <c r="B2112" t="s">
        <v>365</v>
      </c>
      <c r="C2112" s="1">
        <v>45966</v>
      </c>
      <c r="D2112" s="7">
        <v>45996</v>
      </c>
      <c r="E2112">
        <v>74618.179999999993</v>
      </c>
      <c r="F2112">
        <v>56313.02</v>
      </c>
      <c r="G2112" s="19">
        <f t="shared" si="128"/>
        <v>62</v>
      </c>
      <c r="H2112" s="19" t="str">
        <f t="shared" si="129"/>
        <v>61-90</v>
      </c>
      <c r="I2112" s="19">
        <f t="shared" si="130"/>
        <v>18305.159999999996</v>
      </c>
      <c r="J2112" s="20">
        <f t="shared" si="131"/>
        <v>45962</v>
      </c>
    </row>
    <row r="2113" spans="1:10">
      <c r="A2113" t="s">
        <v>1019</v>
      </c>
      <c r="B2113" t="s">
        <v>365</v>
      </c>
      <c r="C2113" s="1">
        <v>45727</v>
      </c>
      <c r="D2113" s="7">
        <v>45757</v>
      </c>
      <c r="E2113">
        <v>23971.119999999999</v>
      </c>
      <c r="F2113">
        <v>12741.5</v>
      </c>
      <c r="G2113" s="19">
        <f t="shared" si="128"/>
        <v>301</v>
      </c>
      <c r="H2113" s="19" t="str">
        <f t="shared" si="129"/>
        <v>90+</v>
      </c>
      <c r="I2113" s="19">
        <f t="shared" si="130"/>
        <v>11229.619999999999</v>
      </c>
      <c r="J2113" s="20">
        <f t="shared" si="131"/>
        <v>45717</v>
      </c>
    </row>
    <row r="2114" spans="1:10">
      <c r="A2114" t="s">
        <v>943</v>
      </c>
      <c r="B2114" t="s">
        <v>365</v>
      </c>
      <c r="C2114" s="1">
        <v>45322</v>
      </c>
      <c r="D2114" s="7">
        <v>45352</v>
      </c>
      <c r="E2114">
        <v>151616.70000000001</v>
      </c>
      <c r="F2114">
        <v>151616.70000000001</v>
      </c>
      <c r="G2114" s="19">
        <f t="shared" ref="G2114:G2177" si="132">DATE(2026, 2, 5)-D2114</f>
        <v>706</v>
      </c>
      <c r="H2114" s="19" t="str">
        <f t="shared" ref="H2114:H2177" si="133">_xlfn.IFS(
G2114&lt;=30,"0-30",
G2114&lt;=60,"31-60",
G2114&lt;=90,"61-90",
TRUE,"90+"
)</f>
        <v>90+</v>
      </c>
      <c r="I2114" s="19">
        <f t="shared" ref="I2114:I2177" si="134">E2114-F2114</f>
        <v>0</v>
      </c>
      <c r="J2114" s="20">
        <f t="shared" ref="J2114:J2177" si="135">DATE(YEAR(C2114),MONTH(C2114),1)</f>
        <v>45292</v>
      </c>
    </row>
    <row r="2115" spans="1:10">
      <c r="A2115" t="s">
        <v>1662</v>
      </c>
      <c r="B2115" t="s">
        <v>365</v>
      </c>
      <c r="C2115" s="1">
        <v>45405</v>
      </c>
      <c r="D2115" s="7">
        <v>45435</v>
      </c>
      <c r="E2115">
        <v>93474.68</v>
      </c>
      <c r="F2115">
        <v>93474.68</v>
      </c>
      <c r="G2115" s="19">
        <f t="shared" si="132"/>
        <v>623</v>
      </c>
      <c r="H2115" s="19" t="str">
        <f t="shared" si="133"/>
        <v>90+</v>
      </c>
      <c r="I2115" s="19">
        <f t="shared" si="134"/>
        <v>0</v>
      </c>
      <c r="J2115" s="20">
        <f t="shared" si="135"/>
        <v>45383</v>
      </c>
    </row>
    <row r="2116" spans="1:10">
      <c r="A2116" t="s">
        <v>2299</v>
      </c>
      <c r="B2116" t="s">
        <v>365</v>
      </c>
      <c r="C2116" s="1">
        <v>45916</v>
      </c>
      <c r="D2116" s="7">
        <v>45946</v>
      </c>
      <c r="E2116">
        <v>177178.93</v>
      </c>
      <c r="F2116">
        <v>177178.93</v>
      </c>
      <c r="G2116" s="19">
        <f t="shared" si="132"/>
        <v>112</v>
      </c>
      <c r="H2116" s="19" t="str">
        <f t="shared" si="133"/>
        <v>90+</v>
      </c>
      <c r="I2116" s="19">
        <f t="shared" si="134"/>
        <v>0</v>
      </c>
      <c r="J2116" s="20">
        <f t="shared" si="135"/>
        <v>45901</v>
      </c>
    </row>
    <row r="2117" spans="1:10">
      <c r="A2117" t="s">
        <v>2717</v>
      </c>
      <c r="B2117" t="s">
        <v>365</v>
      </c>
      <c r="C2117" s="1">
        <v>45313</v>
      </c>
      <c r="D2117" s="7">
        <v>45343</v>
      </c>
      <c r="E2117">
        <v>123337.9</v>
      </c>
      <c r="F2117">
        <v>123337.9</v>
      </c>
      <c r="G2117" s="19">
        <f t="shared" si="132"/>
        <v>715</v>
      </c>
      <c r="H2117" s="19" t="str">
        <f t="shared" si="133"/>
        <v>90+</v>
      </c>
      <c r="I2117" s="19">
        <f t="shared" si="134"/>
        <v>0</v>
      </c>
      <c r="J2117" s="20">
        <f t="shared" si="135"/>
        <v>45292</v>
      </c>
    </row>
    <row r="2118" spans="1:10">
      <c r="A2118" t="s">
        <v>3138</v>
      </c>
      <c r="B2118" t="s">
        <v>365</v>
      </c>
      <c r="C2118" s="1">
        <v>45301</v>
      </c>
      <c r="D2118" s="7">
        <v>45331</v>
      </c>
      <c r="E2118">
        <v>42414.47</v>
      </c>
      <c r="F2118">
        <v>42414.47</v>
      </c>
      <c r="G2118" s="19">
        <f t="shared" si="132"/>
        <v>727</v>
      </c>
      <c r="H2118" s="19" t="str">
        <f t="shared" si="133"/>
        <v>90+</v>
      </c>
      <c r="I2118" s="19">
        <f t="shared" si="134"/>
        <v>0</v>
      </c>
      <c r="J2118" s="20">
        <f t="shared" si="135"/>
        <v>45292</v>
      </c>
    </row>
    <row r="2119" spans="1:10">
      <c r="A2119" t="s">
        <v>2004</v>
      </c>
      <c r="B2119" t="s">
        <v>47</v>
      </c>
      <c r="C2119" s="1">
        <v>45369</v>
      </c>
      <c r="D2119" s="7">
        <v>45399</v>
      </c>
      <c r="E2119">
        <v>126985.94</v>
      </c>
      <c r="F2119">
        <v>58969.58</v>
      </c>
      <c r="G2119" s="19">
        <f t="shared" si="132"/>
        <v>659</v>
      </c>
      <c r="H2119" s="19" t="str">
        <f t="shared" si="133"/>
        <v>90+</v>
      </c>
      <c r="I2119" s="19">
        <f t="shared" si="134"/>
        <v>68016.36</v>
      </c>
      <c r="J2119" s="20">
        <f t="shared" si="135"/>
        <v>45352</v>
      </c>
    </row>
    <row r="2120" spans="1:10">
      <c r="A2120" t="s">
        <v>640</v>
      </c>
      <c r="B2120" t="s">
        <v>47</v>
      </c>
      <c r="C2120" s="1">
        <v>45932</v>
      </c>
      <c r="D2120" s="7">
        <v>45962</v>
      </c>
      <c r="E2120">
        <v>46373.7</v>
      </c>
      <c r="F2120">
        <v>46373.7</v>
      </c>
      <c r="G2120" s="19">
        <f t="shared" si="132"/>
        <v>96</v>
      </c>
      <c r="H2120" s="19" t="str">
        <f t="shared" si="133"/>
        <v>90+</v>
      </c>
      <c r="I2120" s="19">
        <f t="shared" si="134"/>
        <v>0</v>
      </c>
      <c r="J2120" s="20">
        <f t="shared" si="135"/>
        <v>45931</v>
      </c>
    </row>
    <row r="2121" spans="1:10">
      <c r="A2121" t="s">
        <v>897</v>
      </c>
      <c r="B2121" t="s">
        <v>47</v>
      </c>
      <c r="C2121" s="1">
        <v>45380</v>
      </c>
      <c r="D2121" s="7">
        <v>45410</v>
      </c>
      <c r="E2121">
        <v>103532.12</v>
      </c>
      <c r="F2121">
        <v>103532.12</v>
      </c>
      <c r="G2121" s="19">
        <f t="shared" si="132"/>
        <v>648</v>
      </c>
      <c r="H2121" s="19" t="str">
        <f t="shared" si="133"/>
        <v>90+</v>
      </c>
      <c r="I2121" s="19">
        <f t="shared" si="134"/>
        <v>0</v>
      </c>
      <c r="J2121" s="20">
        <f t="shared" si="135"/>
        <v>45352</v>
      </c>
    </row>
    <row r="2122" spans="1:10">
      <c r="A2122" t="s">
        <v>1012</v>
      </c>
      <c r="B2122" t="s">
        <v>47</v>
      </c>
      <c r="C2122" s="1">
        <v>45710</v>
      </c>
      <c r="D2122" s="7">
        <v>45740</v>
      </c>
      <c r="E2122">
        <v>16833.11</v>
      </c>
      <c r="F2122">
        <v>16833.11</v>
      </c>
      <c r="G2122" s="19">
        <f t="shared" si="132"/>
        <v>318</v>
      </c>
      <c r="H2122" s="19" t="str">
        <f t="shared" si="133"/>
        <v>90+</v>
      </c>
      <c r="I2122" s="19">
        <f t="shared" si="134"/>
        <v>0</v>
      </c>
      <c r="J2122" s="20">
        <f t="shared" si="135"/>
        <v>45689</v>
      </c>
    </row>
    <row r="2123" spans="1:10">
      <c r="A2123" t="s">
        <v>2196</v>
      </c>
      <c r="B2123" t="s">
        <v>47</v>
      </c>
      <c r="C2123" s="1">
        <v>45461</v>
      </c>
      <c r="D2123" s="7">
        <v>45491</v>
      </c>
      <c r="E2123">
        <v>107864.01</v>
      </c>
      <c r="F2123">
        <v>107864.01</v>
      </c>
      <c r="G2123" s="19">
        <f t="shared" si="132"/>
        <v>567</v>
      </c>
      <c r="H2123" s="19" t="str">
        <f t="shared" si="133"/>
        <v>90+</v>
      </c>
      <c r="I2123" s="19">
        <f t="shared" si="134"/>
        <v>0</v>
      </c>
      <c r="J2123" s="20">
        <f t="shared" si="135"/>
        <v>45444</v>
      </c>
    </row>
    <row r="2124" spans="1:10">
      <c r="A2124" t="s">
        <v>2341</v>
      </c>
      <c r="B2124" t="s">
        <v>47</v>
      </c>
      <c r="C2124" s="1">
        <v>45520</v>
      </c>
      <c r="D2124" s="7">
        <v>45550</v>
      </c>
      <c r="E2124">
        <v>70832.84</v>
      </c>
      <c r="F2124">
        <v>70832.84</v>
      </c>
      <c r="G2124" s="19">
        <f t="shared" si="132"/>
        <v>508</v>
      </c>
      <c r="H2124" s="19" t="str">
        <f t="shared" si="133"/>
        <v>90+</v>
      </c>
      <c r="I2124" s="19">
        <f t="shared" si="134"/>
        <v>0</v>
      </c>
      <c r="J2124" s="20">
        <f t="shared" si="135"/>
        <v>45505</v>
      </c>
    </row>
    <row r="2125" spans="1:10">
      <c r="A2125" t="s">
        <v>2358</v>
      </c>
      <c r="B2125" t="s">
        <v>47</v>
      </c>
      <c r="C2125" s="1">
        <v>45687</v>
      </c>
      <c r="D2125" s="7">
        <v>45717</v>
      </c>
      <c r="E2125">
        <v>119720.29</v>
      </c>
      <c r="F2125">
        <v>119720.29</v>
      </c>
      <c r="G2125" s="19">
        <f t="shared" si="132"/>
        <v>341</v>
      </c>
      <c r="H2125" s="19" t="str">
        <f t="shared" si="133"/>
        <v>90+</v>
      </c>
      <c r="I2125" s="19">
        <f t="shared" si="134"/>
        <v>0</v>
      </c>
      <c r="J2125" s="20">
        <f t="shared" si="135"/>
        <v>45658</v>
      </c>
    </row>
    <row r="2126" spans="1:10">
      <c r="A2126" t="s">
        <v>2555</v>
      </c>
      <c r="B2126" t="s">
        <v>47</v>
      </c>
      <c r="C2126" s="1">
        <v>45525</v>
      </c>
      <c r="D2126" s="7">
        <v>45555</v>
      </c>
      <c r="E2126">
        <v>168623.96</v>
      </c>
      <c r="F2126">
        <v>168623.96</v>
      </c>
      <c r="G2126" s="19">
        <f t="shared" si="132"/>
        <v>503</v>
      </c>
      <c r="H2126" s="19" t="str">
        <f t="shared" si="133"/>
        <v>90+</v>
      </c>
      <c r="I2126" s="19">
        <f t="shared" si="134"/>
        <v>0</v>
      </c>
      <c r="J2126" s="20">
        <f t="shared" si="135"/>
        <v>45505</v>
      </c>
    </row>
    <row r="2127" spans="1:10">
      <c r="A2127" t="s">
        <v>2738</v>
      </c>
      <c r="B2127" t="s">
        <v>47</v>
      </c>
      <c r="C2127" s="1">
        <v>45736</v>
      </c>
      <c r="D2127" s="7">
        <v>45766</v>
      </c>
      <c r="E2127">
        <v>125213.94</v>
      </c>
      <c r="F2127">
        <v>125213.94</v>
      </c>
      <c r="G2127" s="19">
        <f t="shared" si="132"/>
        <v>292</v>
      </c>
      <c r="H2127" s="19" t="str">
        <f t="shared" si="133"/>
        <v>90+</v>
      </c>
      <c r="I2127" s="19">
        <f t="shared" si="134"/>
        <v>0</v>
      </c>
      <c r="J2127" s="20">
        <f t="shared" si="135"/>
        <v>45717</v>
      </c>
    </row>
    <row r="2128" spans="1:10">
      <c r="A2128" t="s">
        <v>2008</v>
      </c>
      <c r="B2128" t="s">
        <v>1188</v>
      </c>
      <c r="C2128" s="1">
        <v>45980</v>
      </c>
      <c r="D2128" s="7">
        <v>46010</v>
      </c>
      <c r="E2128">
        <v>77545.62</v>
      </c>
      <c r="F2128">
        <v>55055.93</v>
      </c>
      <c r="G2128" s="19">
        <f t="shared" si="132"/>
        <v>48</v>
      </c>
      <c r="H2128" s="19" t="str">
        <f t="shared" si="133"/>
        <v>31-60</v>
      </c>
      <c r="I2128" s="19">
        <f t="shared" si="134"/>
        <v>22489.689999999995</v>
      </c>
      <c r="J2128" s="20">
        <f t="shared" si="135"/>
        <v>45962</v>
      </c>
    </row>
    <row r="2129" spans="1:10">
      <c r="A2129" t="s">
        <v>2885</v>
      </c>
      <c r="B2129" t="s">
        <v>1188</v>
      </c>
      <c r="C2129" s="1">
        <v>45317</v>
      </c>
      <c r="D2129" s="7">
        <v>45347</v>
      </c>
      <c r="E2129">
        <v>47125.46</v>
      </c>
      <c r="F2129">
        <v>28228.73</v>
      </c>
      <c r="G2129" s="19">
        <f t="shared" si="132"/>
        <v>711</v>
      </c>
      <c r="H2129" s="19" t="str">
        <f t="shared" si="133"/>
        <v>90+</v>
      </c>
      <c r="I2129" s="19">
        <f t="shared" si="134"/>
        <v>18896.73</v>
      </c>
      <c r="J2129" s="20">
        <f t="shared" si="135"/>
        <v>45292</v>
      </c>
    </row>
    <row r="2130" spans="1:10">
      <c r="A2130" t="s">
        <v>617</v>
      </c>
      <c r="B2130" t="s">
        <v>1188</v>
      </c>
      <c r="C2130" s="1">
        <v>45715</v>
      </c>
      <c r="D2130" s="7">
        <v>45745</v>
      </c>
      <c r="E2130">
        <v>150113.39000000001</v>
      </c>
      <c r="F2130">
        <v>150113.39000000001</v>
      </c>
      <c r="G2130" s="19">
        <f t="shared" si="132"/>
        <v>313</v>
      </c>
      <c r="H2130" s="19" t="str">
        <f t="shared" si="133"/>
        <v>90+</v>
      </c>
      <c r="I2130" s="19">
        <f t="shared" si="134"/>
        <v>0</v>
      </c>
      <c r="J2130" s="20">
        <f t="shared" si="135"/>
        <v>45689</v>
      </c>
    </row>
    <row r="2131" spans="1:10">
      <c r="A2131" t="s">
        <v>806</v>
      </c>
      <c r="B2131" t="s">
        <v>1188</v>
      </c>
      <c r="C2131" s="1">
        <v>45891</v>
      </c>
      <c r="D2131" s="7">
        <v>45921</v>
      </c>
      <c r="E2131">
        <v>166246.95000000001</v>
      </c>
      <c r="F2131">
        <v>166246.95000000001</v>
      </c>
      <c r="G2131" s="19">
        <f t="shared" si="132"/>
        <v>137</v>
      </c>
      <c r="H2131" s="19" t="str">
        <f t="shared" si="133"/>
        <v>90+</v>
      </c>
      <c r="I2131" s="19">
        <f t="shared" si="134"/>
        <v>0</v>
      </c>
      <c r="J2131" s="20">
        <f t="shared" si="135"/>
        <v>45870</v>
      </c>
    </row>
    <row r="2132" spans="1:10">
      <c r="A2132" t="s">
        <v>814</v>
      </c>
      <c r="B2132" t="s">
        <v>1188</v>
      </c>
      <c r="C2132" s="1">
        <v>46011</v>
      </c>
      <c r="D2132" s="7">
        <v>46041</v>
      </c>
      <c r="E2132">
        <v>96927.63</v>
      </c>
      <c r="F2132">
        <v>96927.63</v>
      </c>
      <c r="G2132" s="19">
        <f t="shared" si="132"/>
        <v>17</v>
      </c>
      <c r="H2132" s="19" t="str">
        <f t="shared" si="133"/>
        <v>0-30</v>
      </c>
      <c r="I2132" s="19">
        <f t="shared" si="134"/>
        <v>0</v>
      </c>
      <c r="J2132" s="20">
        <f t="shared" si="135"/>
        <v>45992</v>
      </c>
    </row>
    <row r="2133" spans="1:10">
      <c r="A2133" t="s">
        <v>2702</v>
      </c>
      <c r="B2133" t="s">
        <v>1188</v>
      </c>
      <c r="C2133" s="1">
        <v>45580</v>
      </c>
      <c r="D2133" s="7">
        <v>45610</v>
      </c>
      <c r="E2133">
        <v>88480.68</v>
      </c>
      <c r="F2133">
        <v>88480.68</v>
      </c>
      <c r="G2133" s="19">
        <f t="shared" si="132"/>
        <v>448</v>
      </c>
      <c r="H2133" s="19" t="str">
        <f t="shared" si="133"/>
        <v>90+</v>
      </c>
      <c r="I2133" s="19">
        <f t="shared" si="134"/>
        <v>0</v>
      </c>
      <c r="J2133" s="20">
        <f t="shared" si="135"/>
        <v>45566</v>
      </c>
    </row>
    <row r="2134" spans="1:10">
      <c r="A2134" t="s">
        <v>2997</v>
      </c>
      <c r="B2134" t="s">
        <v>1188</v>
      </c>
      <c r="C2134" s="1">
        <v>45395</v>
      </c>
      <c r="D2134" s="7">
        <v>45425</v>
      </c>
      <c r="E2134">
        <v>24538.36</v>
      </c>
      <c r="F2134">
        <v>24538.36</v>
      </c>
      <c r="G2134" s="19">
        <f t="shared" si="132"/>
        <v>633</v>
      </c>
      <c r="H2134" s="19" t="str">
        <f t="shared" si="133"/>
        <v>90+</v>
      </c>
      <c r="I2134" s="19">
        <f t="shared" si="134"/>
        <v>0</v>
      </c>
      <c r="J2134" s="20">
        <f t="shared" si="135"/>
        <v>45383</v>
      </c>
    </row>
    <row r="2135" spans="1:10">
      <c r="A2135" t="s">
        <v>101</v>
      </c>
      <c r="B2135" t="s">
        <v>423</v>
      </c>
      <c r="C2135" s="1">
        <v>45562</v>
      </c>
      <c r="D2135" s="7">
        <v>45592</v>
      </c>
      <c r="E2135">
        <v>60315.42</v>
      </c>
      <c r="F2135">
        <v>60315.42</v>
      </c>
      <c r="G2135" s="19">
        <f t="shared" si="132"/>
        <v>466</v>
      </c>
      <c r="H2135" s="19" t="str">
        <f t="shared" si="133"/>
        <v>90+</v>
      </c>
      <c r="I2135" s="19">
        <f t="shared" si="134"/>
        <v>0</v>
      </c>
      <c r="J2135" s="20">
        <f t="shared" si="135"/>
        <v>45536</v>
      </c>
    </row>
    <row r="2136" spans="1:10">
      <c r="A2136" t="s">
        <v>491</v>
      </c>
      <c r="B2136" t="s">
        <v>423</v>
      </c>
      <c r="C2136" s="1">
        <v>45625</v>
      </c>
      <c r="D2136" s="7">
        <v>45655</v>
      </c>
      <c r="E2136">
        <v>10581.61</v>
      </c>
      <c r="F2136">
        <v>10581.61</v>
      </c>
      <c r="G2136" s="19">
        <f t="shared" si="132"/>
        <v>403</v>
      </c>
      <c r="H2136" s="19" t="str">
        <f t="shared" si="133"/>
        <v>90+</v>
      </c>
      <c r="I2136" s="19">
        <f t="shared" si="134"/>
        <v>0</v>
      </c>
      <c r="J2136" s="20">
        <f t="shared" si="135"/>
        <v>45597</v>
      </c>
    </row>
    <row r="2137" spans="1:10">
      <c r="A2137" t="s">
        <v>991</v>
      </c>
      <c r="B2137" t="s">
        <v>423</v>
      </c>
      <c r="C2137" s="1">
        <v>45751</v>
      </c>
      <c r="D2137" s="7">
        <v>45781</v>
      </c>
      <c r="E2137">
        <v>184093.28</v>
      </c>
      <c r="F2137">
        <v>184093.28</v>
      </c>
      <c r="G2137" s="19">
        <f t="shared" si="132"/>
        <v>277</v>
      </c>
      <c r="H2137" s="19" t="str">
        <f t="shared" si="133"/>
        <v>90+</v>
      </c>
      <c r="I2137" s="19">
        <f t="shared" si="134"/>
        <v>0</v>
      </c>
      <c r="J2137" s="20">
        <f t="shared" si="135"/>
        <v>45748</v>
      </c>
    </row>
    <row r="2138" spans="1:10">
      <c r="A2138" t="s">
        <v>2136</v>
      </c>
      <c r="B2138" t="s">
        <v>423</v>
      </c>
      <c r="C2138" s="1">
        <v>45416</v>
      </c>
      <c r="D2138" s="7">
        <v>45446</v>
      </c>
      <c r="E2138">
        <v>144692.34</v>
      </c>
      <c r="F2138">
        <v>144692.34</v>
      </c>
      <c r="G2138" s="19">
        <f t="shared" si="132"/>
        <v>612</v>
      </c>
      <c r="H2138" s="19" t="str">
        <f t="shared" si="133"/>
        <v>90+</v>
      </c>
      <c r="I2138" s="19">
        <f t="shared" si="134"/>
        <v>0</v>
      </c>
      <c r="J2138" s="20">
        <f t="shared" si="135"/>
        <v>45413</v>
      </c>
    </row>
    <row r="2139" spans="1:10">
      <c r="A2139" t="s">
        <v>2210</v>
      </c>
      <c r="B2139" t="s">
        <v>423</v>
      </c>
      <c r="C2139" s="1">
        <v>45899</v>
      </c>
      <c r="D2139" s="7">
        <v>45929</v>
      </c>
      <c r="E2139">
        <v>132045.13</v>
      </c>
      <c r="F2139">
        <v>132045.13</v>
      </c>
      <c r="G2139" s="19">
        <f t="shared" si="132"/>
        <v>129</v>
      </c>
      <c r="H2139" s="19" t="str">
        <f t="shared" si="133"/>
        <v>90+</v>
      </c>
      <c r="I2139" s="19">
        <f t="shared" si="134"/>
        <v>0</v>
      </c>
      <c r="J2139" s="20">
        <f t="shared" si="135"/>
        <v>45870</v>
      </c>
    </row>
    <row r="2140" spans="1:10">
      <c r="A2140" t="s">
        <v>2773</v>
      </c>
      <c r="B2140" t="s">
        <v>423</v>
      </c>
      <c r="C2140" s="1">
        <v>45659</v>
      </c>
      <c r="D2140" s="7">
        <v>45689</v>
      </c>
      <c r="E2140">
        <v>29524.98</v>
      </c>
      <c r="F2140">
        <v>29524.98</v>
      </c>
      <c r="G2140" s="19">
        <f t="shared" si="132"/>
        <v>369</v>
      </c>
      <c r="H2140" s="19" t="str">
        <f t="shared" si="133"/>
        <v>90+</v>
      </c>
      <c r="I2140" s="19">
        <f t="shared" si="134"/>
        <v>0</v>
      </c>
      <c r="J2140" s="20">
        <f t="shared" si="135"/>
        <v>45658</v>
      </c>
    </row>
    <row r="2141" spans="1:10">
      <c r="A2141" t="s">
        <v>2844</v>
      </c>
      <c r="B2141" t="s">
        <v>423</v>
      </c>
      <c r="C2141" s="1">
        <v>45389</v>
      </c>
      <c r="D2141" s="7">
        <v>45419</v>
      </c>
      <c r="E2141">
        <v>59308.07</v>
      </c>
      <c r="F2141">
        <v>59308.07</v>
      </c>
      <c r="G2141" s="19">
        <f t="shared" si="132"/>
        <v>639</v>
      </c>
      <c r="H2141" s="19" t="str">
        <f t="shared" si="133"/>
        <v>90+</v>
      </c>
      <c r="I2141" s="19">
        <f t="shared" si="134"/>
        <v>0</v>
      </c>
      <c r="J2141" s="20">
        <f t="shared" si="135"/>
        <v>45383</v>
      </c>
    </row>
    <row r="2142" spans="1:10">
      <c r="A2142" t="s">
        <v>2903</v>
      </c>
      <c r="B2142" t="s">
        <v>423</v>
      </c>
      <c r="C2142" s="1">
        <v>45295</v>
      </c>
      <c r="D2142" s="7">
        <v>45325</v>
      </c>
      <c r="E2142">
        <v>24627.42</v>
      </c>
      <c r="F2142">
        <v>24627.42</v>
      </c>
      <c r="G2142" s="19">
        <f t="shared" si="132"/>
        <v>733</v>
      </c>
      <c r="H2142" s="19" t="str">
        <f t="shared" si="133"/>
        <v>90+</v>
      </c>
      <c r="I2142" s="19">
        <f t="shared" si="134"/>
        <v>0</v>
      </c>
      <c r="J2142" s="20">
        <f t="shared" si="135"/>
        <v>45292</v>
      </c>
    </row>
    <row r="2143" spans="1:10">
      <c r="A2143" t="s">
        <v>3040</v>
      </c>
      <c r="B2143" t="s">
        <v>423</v>
      </c>
      <c r="C2143" s="1">
        <v>45527</v>
      </c>
      <c r="D2143" s="7">
        <v>45557</v>
      </c>
      <c r="E2143">
        <v>38073.9</v>
      </c>
      <c r="F2143">
        <v>38073.9</v>
      </c>
      <c r="G2143" s="19">
        <f t="shared" si="132"/>
        <v>501</v>
      </c>
      <c r="H2143" s="19" t="str">
        <f t="shared" si="133"/>
        <v>90+</v>
      </c>
      <c r="I2143" s="19">
        <f t="shared" si="134"/>
        <v>0</v>
      </c>
      <c r="J2143" s="20">
        <f t="shared" si="135"/>
        <v>45505</v>
      </c>
    </row>
    <row r="2144" spans="1:10">
      <c r="A2144" t="s">
        <v>2891</v>
      </c>
      <c r="B2144" t="s">
        <v>167</v>
      </c>
      <c r="C2144" s="1">
        <v>45819</v>
      </c>
      <c r="D2144" s="7">
        <v>45849</v>
      </c>
      <c r="E2144">
        <v>48850.57</v>
      </c>
      <c r="F2144">
        <v>30640.61</v>
      </c>
      <c r="G2144" s="19">
        <f t="shared" si="132"/>
        <v>209</v>
      </c>
      <c r="H2144" s="19" t="str">
        <f t="shared" si="133"/>
        <v>90+</v>
      </c>
      <c r="I2144" s="19">
        <f t="shared" si="134"/>
        <v>18209.96</v>
      </c>
      <c r="J2144" s="20">
        <f t="shared" si="135"/>
        <v>45809</v>
      </c>
    </row>
    <row r="2145" spans="1:10">
      <c r="A2145" t="s">
        <v>232</v>
      </c>
      <c r="B2145" t="s">
        <v>167</v>
      </c>
      <c r="C2145" s="1">
        <v>45922</v>
      </c>
      <c r="D2145" s="7">
        <v>45952</v>
      </c>
      <c r="E2145">
        <v>45787.87</v>
      </c>
      <c r="F2145">
        <v>39751.54</v>
      </c>
      <c r="G2145" s="19">
        <f t="shared" si="132"/>
        <v>106</v>
      </c>
      <c r="H2145" s="19" t="str">
        <f t="shared" si="133"/>
        <v>90+</v>
      </c>
      <c r="I2145" s="19">
        <f t="shared" si="134"/>
        <v>6036.3300000000017</v>
      </c>
      <c r="J2145" s="20">
        <f t="shared" si="135"/>
        <v>45901</v>
      </c>
    </row>
    <row r="2146" spans="1:10">
      <c r="A2146" t="s">
        <v>371</v>
      </c>
      <c r="B2146" t="s">
        <v>167</v>
      </c>
      <c r="C2146" s="1">
        <v>45724</v>
      </c>
      <c r="D2146" s="7">
        <v>45754</v>
      </c>
      <c r="E2146">
        <v>199238.86</v>
      </c>
      <c r="F2146">
        <v>199238.86</v>
      </c>
      <c r="G2146" s="19">
        <f t="shared" si="132"/>
        <v>304</v>
      </c>
      <c r="H2146" s="19" t="str">
        <f t="shared" si="133"/>
        <v>90+</v>
      </c>
      <c r="I2146" s="19">
        <f t="shared" si="134"/>
        <v>0</v>
      </c>
      <c r="J2146" s="20">
        <f t="shared" si="135"/>
        <v>45717</v>
      </c>
    </row>
    <row r="2147" spans="1:10">
      <c r="A2147" t="s">
        <v>458</v>
      </c>
      <c r="B2147" t="s">
        <v>167</v>
      </c>
      <c r="C2147" s="1">
        <v>45791</v>
      </c>
      <c r="D2147" s="7">
        <v>45821</v>
      </c>
      <c r="E2147">
        <v>112841.35</v>
      </c>
      <c r="F2147">
        <v>112841.35</v>
      </c>
      <c r="G2147" s="19">
        <f t="shared" si="132"/>
        <v>237</v>
      </c>
      <c r="H2147" s="19" t="str">
        <f t="shared" si="133"/>
        <v>90+</v>
      </c>
      <c r="I2147" s="19">
        <f t="shared" si="134"/>
        <v>0</v>
      </c>
      <c r="J2147" s="20">
        <f t="shared" si="135"/>
        <v>45778</v>
      </c>
    </row>
    <row r="2148" spans="1:10">
      <c r="A2148" t="s">
        <v>1403</v>
      </c>
      <c r="B2148" t="s">
        <v>167</v>
      </c>
      <c r="C2148" s="1">
        <v>45936</v>
      </c>
      <c r="D2148" s="7">
        <v>45966</v>
      </c>
      <c r="E2148">
        <v>80692.63</v>
      </c>
      <c r="F2148">
        <v>80692.63</v>
      </c>
      <c r="G2148" s="19">
        <f t="shared" si="132"/>
        <v>92</v>
      </c>
      <c r="H2148" s="19" t="str">
        <f t="shared" si="133"/>
        <v>90+</v>
      </c>
      <c r="I2148" s="19">
        <f t="shared" si="134"/>
        <v>0</v>
      </c>
      <c r="J2148" s="20">
        <f t="shared" si="135"/>
        <v>45931</v>
      </c>
    </row>
    <row r="2149" spans="1:10">
      <c r="A2149" t="s">
        <v>1541</v>
      </c>
      <c r="B2149" t="s">
        <v>167</v>
      </c>
      <c r="C2149" s="1">
        <v>45575</v>
      </c>
      <c r="D2149" s="7">
        <v>45605</v>
      </c>
      <c r="E2149">
        <v>167981.06</v>
      </c>
      <c r="F2149">
        <v>167981.06</v>
      </c>
      <c r="G2149" s="19">
        <f t="shared" si="132"/>
        <v>453</v>
      </c>
      <c r="H2149" s="19" t="str">
        <f t="shared" si="133"/>
        <v>90+</v>
      </c>
      <c r="I2149" s="19">
        <f t="shared" si="134"/>
        <v>0</v>
      </c>
      <c r="J2149" s="20">
        <f t="shared" si="135"/>
        <v>45566</v>
      </c>
    </row>
    <row r="2150" spans="1:10">
      <c r="A2150" t="s">
        <v>1742</v>
      </c>
      <c r="B2150" t="s">
        <v>167</v>
      </c>
      <c r="C2150" s="1">
        <v>45525</v>
      </c>
      <c r="D2150" s="7">
        <v>45555</v>
      </c>
      <c r="E2150">
        <v>183746.62</v>
      </c>
      <c r="F2150">
        <v>183746.62</v>
      </c>
      <c r="G2150" s="19">
        <f t="shared" si="132"/>
        <v>503</v>
      </c>
      <c r="H2150" s="19" t="str">
        <f t="shared" si="133"/>
        <v>90+</v>
      </c>
      <c r="I2150" s="19">
        <f t="shared" si="134"/>
        <v>0</v>
      </c>
      <c r="J2150" s="20">
        <f t="shared" si="135"/>
        <v>45505</v>
      </c>
    </row>
    <row r="2151" spans="1:10">
      <c r="A2151" t="s">
        <v>2855</v>
      </c>
      <c r="B2151" t="s">
        <v>167</v>
      </c>
      <c r="C2151" s="1">
        <v>45868</v>
      </c>
      <c r="D2151" s="7">
        <v>45898</v>
      </c>
      <c r="E2151">
        <v>52447.77</v>
      </c>
      <c r="F2151">
        <v>52447.77</v>
      </c>
      <c r="G2151" s="19">
        <f t="shared" si="132"/>
        <v>160</v>
      </c>
      <c r="H2151" s="19" t="str">
        <f t="shared" si="133"/>
        <v>90+</v>
      </c>
      <c r="I2151" s="19">
        <f t="shared" si="134"/>
        <v>0</v>
      </c>
      <c r="J2151" s="20">
        <f t="shared" si="135"/>
        <v>45839</v>
      </c>
    </row>
    <row r="2152" spans="1:10">
      <c r="A2152" t="s">
        <v>3191</v>
      </c>
      <c r="B2152" t="s">
        <v>167</v>
      </c>
      <c r="C2152" s="1">
        <v>45522</v>
      </c>
      <c r="D2152" s="7">
        <v>45552</v>
      </c>
      <c r="E2152">
        <v>166115.20000000001</v>
      </c>
      <c r="F2152">
        <v>166115.20000000001</v>
      </c>
      <c r="G2152" s="19">
        <f t="shared" si="132"/>
        <v>506</v>
      </c>
      <c r="H2152" s="19" t="str">
        <f t="shared" si="133"/>
        <v>90+</v>
      </c>
      <c r="I2152" s="19">
        <f t="shared" si="134"/>
        <v>0</v>
      </c>
      <c r="J2152" s="20">
        <f t="shared" si="135"/>
        <v>45505</v>
      </c>
    </row>
    <row r="2153" spans="1:10">
      <c r="A2153" t="s">
        <v>1920</v>
      </c>
      <c r="B2153" t="s">
        <v>245</v>
      </c>
      <c r="C2153" s="1">
        <v>45962</v>
      </c>
      <c r="D2153" s="7">
        <v>45992</v>
      </c>
      <c r="E2153">
        <v>137771.21</v>
      </c>
      <c r="F2153">
        <v>55719.12</v>
      </c>
      <c r="G2153" s="19">
        <f t="shared" si="132"/>
        <v>66</v>
      </c>
      <c r="H2153" s="19" t="str">
        <f t="shared" si="133"/>
        <v>61-90</v>
      </c>
      <c r="I2153" s="19">
        <f t="shared" si="134"/>
        <v>82052.09</v>
      </c>
      <c r="J2153" s="20">
        <f t="shared" si="135"/>
        <v>45962</v>
      </c>
    </row>
    <row r="2154" spans="1:10">
      <c r="A2154" t="s">
        <v>2492</v>
      </c>
      <c r="B2154" t="s">
        <v>245</v>
      </c>
      <c r="C2154" s="1">
        <v>45837</v>
      </c>
      <c r="D2154" s="7">
        <v>45867</v>
      </c>
      <c r="E2154">
        <v>190942.79</v>
      </c>
      <c r="F2154">
        <v>110223.56</v>
      </c>
      <c r="G2154" s="19">
        <f t="shared" si="132"/>
        <v>191</v>
      </c>
      <c r="H2154" s="19" t="str">
        <f t="shared" si="133"/>
        <v>90+</v>
      </c>
      <c r="I2154" s="19">
        <f t="shared" si="134"/>
        <v>80719.23000000001</v>
      </c>
      <c r="J2154" s="20">
        <f t="shared" si="135"/>
        <v>45809</v>
      </c>
    </row>
    <row r="2155" spans="1:10">
      <c r="A2155" t="s">
        <v>351</v>
      </c>
      <c r="B2155" t="s">
        <v>245</v>
      </c>
      <c r="C2155" s="1">
        <v>45685</v>
      </c>
      <c r="D2155" s="7">
        <v>45715</v>
      </c>
      <c r="E2155">
        <v>161127.1</v>
      </c>
      <c r="F2155">
        <v>90156.83</v>
      </c>
      <c r="G2155" s="19">
        <f t="shared" si="132"/>
        <v>343</v>
      </c>
      <c r="H2155" s="19" t="str">
        <f t="shared" si="133"/>
        <v>90+</v>
      </c>
      <c r="I2155" s="19">
        <f t="shared" si="134"/>
        <v>70970.27</v>
      </c>
      <c r="J2155" s="20">
        <f t="shared" si="135"/>
        <v>45658</v>
      </c>
    </row>
    <row r="2156" spans="1:10">
      <c r="A2156" t="s">
        <v>1480</v>
      </c>
      <c r="B2156" t="s">
        <v>245</v>
      </c>
      <c r="C2156" s="1">
        <v>45362</v>
      </c>
      <c r="D2156" s="7">
        <v>45392</v>
      </c>
      <c r="E2156">
        <v>121657.01</v>
      </c>
      <c r="F2156">
        <v>56057.83</v>
      </c>
      <c r="G2156" s="19">
        <f t="shared" si="132"/>
        <v>666</v>
      </c>
      <c r="H2156" s="19" t="str">
        <f t="shared" si="133"/>
        <v>90+</v>
      </c>
      <c r="I2156" s="19">
        <f t="shared" si="134"/>
        <v>65599.179999999993</v>
      </c>
      <c r="J2156" s="20">
        <f t="shared" si="135"/>
        <v>45352</v>
      </c>
    </row>
    <row r="2157" spans="1:10">
      <c r="A2157" t="s">
        <v>3094</v>
      </c>
      <c r="B2157" t="s">
        <v>245</v>
      </c>
      <c r="C2157" s="1">
        <v>45972</v>
      </c>
      <c r="D2157" s="7">
        <v>46002</v>
      </c>
      <c r="E2157">
        <v>60421.65</v>
      </c>
      <c r="F2157">
        <v>41267.81</v>
      </c>
      <c r="G2157" s="19">
        <f t="shared" si="132"/>
        <v>56</v>
      </c>
      <c r="H2157" s="19" t="str">
        <f t="shared" si="133"/>
        <v>31-60</v>
      </c>
      <c r="I2157" s="19">
        <f t="shared" si="134"/>
        <v>19153.840000000004</v>
      </c>
      <c r="J2157" s="20">
        <f t="shared" si="135"/>
        <v>45962</v>
      </c>
    </row>
    <row r="2158" spans="1:10">
      <c r="A2158" t="s">
        <v>453</v>
      </c>
      <c r="B2158" t="s">
        <v>245</v>
      </c>
      <c r="C2158" s="1">
        <v>45520</v>
      </c>
      <c r="D2158" s="7">
        <v>45550</v>
      </c>
      <c r="E2158">
        <v>27203.49</v>
      </c>
      <c r="F2158">
        <v>27203.49</v>
      </c>
      <c r="G2158" s="19">
        <f t="shared" si="132"/>
        <v>508</v>
      </c>
      <c r="H2158" s="19" t="str">
        <f t="shared" si="133"/>
        <v>90+</v>
      </c>
      <c r="I2158" s="19">
        <f t="shared" si="134"/>
        <v>0</v>
      </c>
      <c r="J2158" s="20">
        <f t="shared" si="135"/>
        <v>45505</v>
      </c>
    </row>
    <row r="2159" spans="1:10">
      <c r="A2159" t="s">
        <v>960</v>
      </c>
      <c r="B2159" t="s">
        <v>245</v>
      </c>
      <c r="C2159" s="1">
        <v>45377</v>
      </c>
      <c r="D2159" s="7">
        <v>45407</v>
      </c>
      <c r="E2159">
        <v>67209.91</v>
      </c>
      <c r="F2159">
        <v>67209.91</v>
      </c>
      <c r="G2159" s="19">
        <f t="shared" si="132"/>
        <v>651</v>
      </c>
      <c r="H2159" s="19" t="str">
        <f t="shared" si="133"/>
        <v>90+</v>
      </c>
      <c r="I2159" s="19">
        <f t="shared" si="134"/>
        <v>0</v>
      </c>
      <c r="J2159" s="20">
        <f t="shared" si="135"/>
        <v>45352</v>
      </c>
    </row>
    <row r="2160" spans="1:10">
      <c r="A2160" t="s">
        <v>1718</v>
      </c>
      <c r="B2160" t="s">
        <v>245</v>
      </c>
      <c r="C2160" s="1">
        <v>45783</v>
      </c>
      <c r="D2160" s="7">
        <v>45813</v>
      </c>
      <c r="E2160">
        <v>151448.88</v>
      </c>
      <c r="F2160">
        <v>151448.88</v>
      </c>
      <c r="G2160" s="19">
        <f t="shared" si="132"/>
        <v>245</v>
      </c>
      <c r="H2160" s="19" t="str">
        <f t="shared" si="133"/>
        <v>90+</v>
      </c>
      <c r="I2160" s="19">
        <f t="shared" si="134"/>
        <v>0</v>
      </c>
      <c r="J2160" s="20">
        <f t="shared" si="135"/>
        <v>45778</v>
      </c>
    </row>
    <row r="2161" spans="1:10">
      <c r="A2161" t="s">
        <v>2055</v>
      </c>
      <c r="B2161" t="s">
        <v>245</v>
      </c>
      <c r="C2161" s="1">
        <v>45292</v>
      </c>
      <c r="D2161" s="7">
        <v>45322</v>
      </c>
      <c r="E2161">
        <v>68249.34</v>
      </c>
      <c r="F2161">
        <v>68249.34</v>
      </c>
      <c r="G2161" s="19">
        <f t="shared" si="132"/>
        <v>736</v>
      </c>
      <c r="H2161" s="19" t="str">
        <f t="shared" si="133"/>
        <v>90+</v>
      </c>
      <c r="I2161" s="19">
        <f t="shared" si="134"/>
        <v>0</v>
      </c>
      <c r="J2161" s="20">
        <f t="shared" si="135"/>
        <v>45292</v>
      </c>
    </row>
    <row r="2162" spans="1:10">
      <c r="A2162" t="s">
        <v>2581</v>
      </c>
      <c r="B2162" t="s">
        <v>245</v>
      </c>
      <c r="C2162" s="1">
        <v>45800</v>
      </c>
      <c r="D2162" s="7">
        <v>45830</v>
      </c>
      <c r="E2162">
        <v>162610.04999999999</v>
      </c>
      <c r="F2162">
        <v>162610.04999999999</v>
      </c>
      <c r="G2162" s="19">
        <f t="shared" si="132"/>
        <v>228</v>
      </c>
      <c r="H2162" s="19" t="str">
        <f t="shared" si="133"/>
        <v>90+</v>
      </c>
      <c r="I2162" s="19">
        <f t="shared" si="134"/>
        <v>0</v>
      </c>
      <c r="J2162" s="20">
        <f t="shared" si="135"/>
        <v>45778</v>
      </c>
    </row>
    <row r="2163" spans="1:10">
      <c r="A2163" t="s">
        <v>2939</v>
      </c>
      <c r="B2163" t="s">
        <v>245</v>
      </c>
      <c r="C2163" s="1">
        <v>45516</v>
      </c>
      <c r="D2163" s="7">
        <v>45546</v>
      </c>
      <c r="E2163">
        <v>163776.04</v>
      </c>
      <c r="F2163">
        <v>163776.04</v>
      </c>
      <c r="G2163" s="19">
        <f t="shared" si="132"/>
        <v>512</v>
      </c>
      <c r="H2163" s="19" t="str">
        <f t="shared" si="133"/>
        <v>90+</v>
      </c>
      <c r="I2163" s="19">
        <f t="shared" si="134"/>
        <v>0</v>
      </c>
      <c r="J2163" s="20">
        <f t="shared" si="135"/>
        <v>45505</v>
      </c>
    </row>
    <row r="2164" spans="1:10">
      <c r="A2164" t="s">
        <v>2963</v>
      </c>
      <c r="B2164" t="s">
        <v>245</v>
      </c>
      <c r="C2164" s="1">
        <v>45816</v>
      </c>
      <c r="D2164" s="7">
        <v>45846</v>
      </c>
      <c r="E2164">
        <v>121806.56</v>
      </c>
      <c r="F2164">
        <v>121806.56</v>
      </c>
      <c r="G2164" s="19">
        <f t="shared" si="132"/>
        <v>212</v>
      </c>
      <c r="H2164" s="19" t="str">
        <f t="shared" si="133"/>
        <v>90+</v>
      </c>
      <c r="I2164" s="19">
        <f t="shared" si="134"/>
        <v>0</v>
      </c>
      <c r="J2164" s="20">
        <f t="shared" si="135"/>
        <v>45809</v>
      </c>
    </row>
    <row r="2165" spans="1:10">
      <c r="A2165" t="s">
        <v>3230</v>
      </c>
      <c r="B2165" t="s">
        <v>245</v>
      </c>
      <c r="C2165" s="1">
        <v>45977</v>
      </c>
      <c r="D2165" s="7">
        <v>46007</v>
      </c>
      <c r="E2165">
        <v>198512.83</v>
      </c>
      <c r="F2165">
        <v>198512.83</v>
      </c>
      <c r="G2165" s="19">
        <f t="shared" si="132"/>
        <v>51</v>
      </c>
      <c r="H2165" s="19" t="str">
        <f t="shared" si="133"/>
        <v>31-60</v>
      </c>
      <c r="I2165" s="19">
        <f t="shared" si="134"/>
        <v>0</v>
      </c>
      <c r="J2165" s="20">
        <f t="shared" si="135"/>
        <v>45962</v>
      </c>
    </row>
    <row r="2166" spans="1:10">
      <c r="A2166" t="s">
        <v>2200</v>
      </c>
      <c r="B2166" t="s">
        <v>25</v>
      </c>
      <c r="C2166" s="1">
        <v>45997</v>
      </c>
      <c r="D2166" s="7">
        <v>46027</v>
      </c>
      <c r="E2166">
        <v>97064.66</v>
      </c>
      <c r="F2166">
        <v>55194.559999999998</v>
      </c>
      <c r="G2166" s="19">
        <f t="shared" si="132"/>
        <v>31</v>
      </c>
      <c r="H2166" s="19" t="str">
        <f t="shared" si="133"/>
        <v>31-60</v>
      </c>
      <c r="I2166" s="19">
        <f t="shared" si="134"/>
        <v>41870.100000000006</v>
      </c>
      <c r="J2166" s="20">
        <f t="shared" si="135"/>
        <v>45992</v>
      </c>
    </row>
    <row r="2167" spans="1:10">
      <c r="A2167" t="s">
        <v>398</v>
      </c>
      <c r="B2167" t="s">
        <v>25</v>
      </c>
      <c r="C2167" s="1">
        <v>45666</v>
      </c>
      <c r="D2167" s="7">
        <v>45696</v>
      </c>
      <c r="E2167">
        <v>178210.03</v>
      </c>
      <c r="F2167">
        <v>178210.03</v>
      </c>
      <c r="G2167" s="19">
        <f t="shared" si="132"/>
        <v>362</v>
      </c>
      <c r="H2167" s="19" t="str">
        <f t="shared" si="133"/>
        <v>90+</v>
      </c>
      <c r="I2167" s="19">
        <f t="shared" si="134"/>
        <v>0</v>
      </c>
      <c r="J2167" s="20">
        <f t="shared" si="135"/>
        <v>45658</v>
      </c>
    </row>
    <row r="2168" spans="1:10">
      <c r="A2168" t="s">
        <v>741</v>
      </c>
      <c r="B2168" t="s">
        <v>25</v>
      </c>
      <c r="C2168" s="1">
        <v>45477</v>
      </c>
      <c r="D2168" s="7">
        <v>45507</v>
      </c>
      <c r="E2168">
        <v>158294.29999999999</v>
      </c>
      <c r="F2168">
        <v>158294.29999999999</v>
      </c>
      <c r="G2168" s="19">
        <f t="shared" si="132"/>
        <v>551</v>
      </c>
      <c r="H2168" s="19" t="str">
        <f t="shared" si="133"/>
        <v>90+</v>
      </c>
      <c r="I2168" s="19">
        <f t="shared" si="134"/>
        <v>0</v>
      </c>
      <c r="J2168" s="20">
        <f t="shared" si="135"/>
        <v>45474</v>
      </c>
    </row>
    <row r="2169" spans="1:10">
      <c r="A2169" t="s">
        <v>758</v>
      </c>
      <c r="B2169" t="s">
        <v>25</v>
      </c>
      <c r="C2169" s="1">
        <v>45393</v>
      </c>
      <c r="D2169" s="7">
        <v>45423</v>
      </c>
      <c r="E2169">
        <v>72635.72</v>
      </c>
      <c r="F2169">
        <v>72635.72</v>
      </c>
      <c r="G2169" s="19">
        <f t="shared" si="132"/>
        <v>635</v>
      </c>
      <c r="H2169" s="19" t="str">
        <f t="shared" si="133"/>
        <v>90+</v>
      </c>
      <c r="I2169" s="19">
        <f t="shared" si="134"/>
        <v>0</v>
      </c>
      <c r="J2169" s="20">
        <f t="shared" si="135"/>
        <v>45383</v>
      </c>
    </row>
    <row r="2170" spans="1:10">
      <c r="A2170" t="s">
        <v>1074</v>
      </c>
      <c r="B2170" t="s">
        <v>25</v>
      </c>
      <c r="C2170" s="1">
        <v>45692</v>
      </c>
      <c r="D2170" s="7">
        <v>45722</v>
      </c>
      <c r="E2170">
        <v>44099.33</v>
      </c>
      <c r="F2170">
        <v>44099.33</v>
      </c>
      <c r="G2170" s="19">
        <f t="shared" si="132"/>
        <v>336</v>
      </c>
      <c r="H2170" s="19" t="str">
        <f t="shared" si="133"/>
        <v>90+</v>
      </c>
      <c r="I2170" s="19">
        <f t="shared" si="134"/>
        <v>0</v>
      </c>
      <c r="J2170" s="20">
        <f t="shared" si="135"/>
        <v>45689</v>
      </c>
    </row>
    <row r="2171" spans="1:10">
      <c r="A2171" t="s">
        <v>1279</v>
      </c>
      <c r="B2171" t="s">
        <v>25</v>
      </c>
      <c r="C2171" s="1">
        <v>45375</v>
      </c>
      <c r="D2171" s="7">
        <v>45405</v>
      </c>
      <c r="E2171">
        <v>108461.65</v>
      </c>
      <c r="F2171">
        <v>108461.65</v>
      </c>
      <c r="G2171" s="19">
        <f t="shared" si="132"/>
        <v>653</v>
      </c>
      <c r="H2171" s="19" t="str">
        <f t="shared" si="133"/>
        <v>90+</v>
      </c>
      <c r="I2171" s="19">
        <f t="shared" si="134"/>
        <v>0</v>
      </c>
      <c r="J2171" s="20">
        <f t="shared" si="135"/>
        <v>45352</v>
      </c>
    </row>
    <row r="2172" spans="1:10">
      <c r="A2172" t="s">
        <v>2019</v>
      </c>
      <c r="B2172" t="s">
        <v>25</v>
      </c>
      <c r="C2172" s="1">
        <v>45371</v>
      </c>
      <c r="D2172" s="7">
        <v>45401</v>
      </c>
      <c r="E2172">
        <v>46016.39</v>
      </c>
      <c r="F2172">
        <v>46016.39</v>
      </c>
      <c r="G2172" s="19">
        <f t="shared" si="132"/>
        <v>657</v>
      </c>
      <c r="H2172" s="19" t="str">
        <f t="shared" si="133"/>
        <v>90+</v>
      </c>
      <c r="I2172" s="19">
        <f t="shared" si="134"/>
        <v>0</v>
      </c>
      <c r="J2172" s="20">
        <f t="shared" si="135"/>
        <v>45352</v>
      </c>
    </row>
    <row r="2173" spans="1:10">
      <c r="A2173" t="s">
        <v>2149</v>
      </c>
      <c r="B2173" t="s">
        <v>25</v>
      </c>
      <c r="C2173" s="1">
        <v>45831</v>
      </c>
      <c r="D2173" s="7">
        <v>45861</v>
      </c>
      <c r="E2173">
        <v>144287.9</v>
      </c>
      <c r="F2173">
        <v>144287.9</v>
      </c>
      <c r="G2173" s="19">
        <f t="shared" si="132"/>
        <v>197</v>
      </c>
      <c r="H2173" s="19" t="str">
        <f t="shared" si="133"/>
        <v>90+</v>
      </c>
      <c r="I2173" s="19">
        <f t="shared" si="134"/>
        <v>0</v>
      </c>
      <c r="J2173" s="20">
        <f t="shared" si="135"/>
        <v>45809</v>
      </c>
    </row>
    <row r="2174" spans="1:10">
      <c r="A2174" t="s">
        <v>2267</v>
      </c>
      <c r="B2174" t="s">
        <v>25</v>
      </c>
      <c r="C2174" s="1">
        <v>45370</v>
      </c>
      <c r="D2174" s="7">
        <v>45400</v>
      </c>
      <c r="E2174">
        <v>41433.29</v>
      </c>
      <c r="F2174">
        <v>41433.29</v>
      </c>
      <c r="G2174" s="19">
        <f t="shared" si="132"/>
        <v>658</v>
      </c>
      <c r="H2174" s="19" t="str">
        <f t="shared" si="133"/>
        <v>90+</v>
      </c>
      <c r="I2174" s="19">
        <f t="shared" si="134"/>
        <v>0</v>
      </c>
      <c r="J2174" s="20">
        <f t="shared" si="135"/>
        <v>45352</v>
      </c>
    </row>
    <row r="2175" spans="1:10">
      <c r="A2175" t="s">
        <v>2315</v>
      </c>
      <c r="B2175" t="s">
        <v>25</v>
      </c>
      <c r="C2175" s="1">
        <v>45391</v>
      </c>
      <c r="D2175" s="7">
        <v>45421</v>
      </c>
      <c r="E2175">
        <v>117715.99</v>
      </c>
      <c r="F2175">
        <v>117715.99</v>
      </c>
      <c r="G2175" s="19">
        <f t="shared" si="132"/>
        <v>637</v>
      </c>
      <c r="H2175" s="19" t="str">
        <f t="shared" si="133"/>
        <v>90+</v>
      </c>
      <c r="I2175" s="19">
        <f t="shared" si="134"/>
        <v>0</v>
      </c>
      <c r="J2175" s="20">
        <f t="shared" si="135"/>
        <v>45383</v>
      </c>
    </row>
    <row r="2176" spans="1:10">
      <c r="A2176" t="s">
        <v>2529</v>
      </c>
      <c r="B2176" t="s">
        <v>25</v>
      </c>
      <c r="C2176" s="1">
        <v>45746</v>
      </c>
      <c r="D2176" s="7">
        <v>45776</v>
      </c>
      <c r="E2176">
        <v>109005.61</v>
      </c>
      <c r="F2176">
        <v>109005.61</v>
      </c>
      <c r="G2176" s="19">
        <f t="shared" si="132"/>
        <v>282</v>
      </c>
      <c r="H2176" s="19" t="str">
        <f t="shared" si="133"/>
        <v>90+</v>
      </c>
      <c r="I2176" s="19">
        <f t="shared" si="134"/>
        <v>0</v>
      </c>
      <c r="J2176" s="20">
        <f t="shared" si="135"/>
        <v>45717</v>
      </c>
    </row>
    <row r="2177" spans="1:10">
      <c r="A2177" t="s">
        <v>2952</v>
      </c>
      <c r="B2177" t="s">
        <v>25</v>
      </c>
      <c r="C2177" s="1">
        <v>45315</v>
      </c>
      <c r="D2177" s="7">
        <v>45345</v>
      </c>
      <c r="E2177">
        <v>79490.02</v>
      </c>
      <c r="F2177">
        <v>79490.02</v>
      </c>
      <c r="G2177" s="19">
        <f t="shared" si="132"/>
        <v>713</v>
      </c>
      <c r="H2177" s="19" t="str">
        <f t="shared" si="133"/>
        <v>90+</v>
      </c>
      <c r="I2177" s="19">
        <f t="shared" si="134"/>
        <v>0</v>
      </c>
      <c r="J2177" s="20">
        <f t="shared" si="135"/>
        <v>45292</v>
      </c>
    </row>
    <row r="2178" spans="1:10">
      <c r="A2178" t="s">
        <v>3135</v>
      </c>
      <c r="B2178" t="s">
        <v>25</v>
      </c>
      <c r="C2178" s="1">
        <v>45473</v>
      </c>
      <c r="D2178" s="7">
        <v>45503</v>
      </c>
      <c r="E2178">
        <v>145083.51999999999</v>
      </c>
      <c r="F2178">
        <v>145083.51999999999</v>
      </c>
      <c r="G2178" s="19">
        <f t="shared" ref="G2178:G2241" si="136">DATE(2026, 2, 5)-D2178</f>
        <v>555</v>
      </c>
      <c r="H2178" s="19" t="str">
        <f t="shared" ref="H2178:H2241" si="137">_xlfn.IFS(
G2178&lt;=30,"0-30",
G2178&lt;=60,"31-60",
G2178&lt;=90,"61-90",
TRUE,"90+"
)</f>
        <v>90+</v>
      </c>
      <c r="I2178" s="19">
        <f t="shared" ref="I2178:I2241" si="138">E2178-F2178</f>
        <v>0</v>
      </c>
      <c r="J2178" s="20">
        <f t="shared" ref="J2178:J2241" si="139">DATE(YEAR(C2178),MONTH(C2178),1)</f>
        <v>45444</v>
      </c>
    </row>
    <row r="2179" spans="1:10">
      <c r="A2179" t="s">
        <v>3166</v>
      </c>
      <c r="B2179" t="s">
        <v>25</v>
      </c>
      <c r="C2179" s="1">
        <v>45564</v>
      </c>
      <c r="D2179" s="7">
        <v>45594</v>
      </c>
      <c r="E2179">
        <v>55233.23</v>
      </c>
      <c r="F2179">
        <v>55233.23</v>
      </c>
      <c r="G2179" s="19">
        <f t="shared" si="136"/>
        <v>464</v>
      </c>
      <c r="H2179" s="19" t="str">
        <f t="shared" si="137"/>
        <v>90+</v>
      </c>
      <c r="I2179" s="19">
        <f t="shared" si="138"/>
        <v>0</v>
      </c>
      <c r="J2179" s="20">
        <f t="shared" si="139"/>
        <v>45536</v>
      </c>
    </row>
    <row r="2180" spans="1:10">
      <c r="A2180" t="s">
        <v>3208</v>
      </c>
      <c r="B2180" t="s">
        <v>25</v>
      </c>
      <c r="C2180" s="1">
        <v>45537</v>
      </c>
      <c r="D2180" s="7">
        <v>45567</v>
      </c>
      <c r="E2180">
        <v>117287.9</v>
      </c>
      <c r="F2180">
        <v>117287.9</v>
      </c>
      <c r="G2180" s="19">
        <f t="shared" si="136"/>
        <v>491</v>
      </c>
      <c r="H2180" s="19" t="str">
        <f t="shared" si="137"/>
        <v>90+</v>
      </c>
      <c r="I2180" s="19">
        <f t="shared" si="138"/>
        <v>0</v>
      </c>
      <c r="J2180" s="20">
        <f t="shared" si="139"/>
        <v>45536</v>
      </c>
    </row>
    <row r="2181" spans="1:10">
      <c r="A2181" t="s">
        <v>1755</v>
      </c>
      <c r="B2181" t="s">
        <v>1343</v>
      </c>
      <c r="C2181" s="1">
        <v>45581</v>
      </c>
      <c r="D2181" s="7">
        <v>45611</v>
      </c>
      <c r="E2181">
        <v>109610.12</v>
      </c>
      <c r="F2181">
        <v>84994.36</v>
      </c>
      <c r="G2181" s="19">
        <f t="shared" si="136"/>
        <v>447</v>
      </c>
      <c r="H2181" s="19" t="str">
        <f t="shared" si="137"/>
        <v>90+</v>
      </c>
      <c r="I2181" s="19">
        <f t="shared" si="138"/>
        <v>24615.759999999995</v>
      </c>
      <c r="J2181" s="20">
        <f t="shared" si="139"/>
        <v>45566</v>
      </c>
    </row>
    <row r="2182" spans="1:10">
      <c r="A2182" t="s">
        <v>451</v>
      </c>
      <c r="B2182" t="s">
        <v>1343</v>
      </c>
      <c r="C2182" s="1">
        <v>45844</v>
      </c>
      <c r="D2182" s="7">
        <v>45874</v>
      </c>
      <c r="E2182">
        <v>40865.699999999997</v>
      </c>
      <c r="F2182">
        <v>40865.699999999997</v>
      </c>
      <c r="G2182" s="19">
        <f t="shared" si="136"/>
        <v>184</v>
      </c>
      <c r="H2182" s="19" t="str">
        <f t="shared" si="137"/>
        <v>90+</v>
      </c>
      <c r="I2182" s="19">
        <f t="shared" si="138"/>
        <v>0</v>
      </c>
      <c r="J2182" s="20">
        <f t="shared" si="139"/>
        <v>45839</v>
      </c>
    </row>
    <row r="2183" spans="1:10">
      <c r="A2183" t="s">
        <v>879</v>
      </c>
      <c r="B2183" t="s">
        <v>1343</v>
      </c>
      <c r="C2183" s="1">
        <v>45525</v>
      </c>
      <c r="D2183" s="7">
        <v>45555</v>
      </c>
      <c r="E2183">
        <v>69453.77</v>
      </c>
      <c r="F2183">
        <v>69453.77</v>
      </c>
      <c r="G2183" s="19">
        <f t="shared" si="136"/>
        <v>503</v>
      </c>
      <c r="H2183" s="19" t="str">
        <f t="shared" si="137"/>
        <v>90+</v>
      </c>
      <c r="I2183" s="19">
        <f t="shared" si="138"/>
        <v>0</v>
      </c>
      <c r="J2183" s="20">
        <f t="shared" si="139"/>
        <v>45505</v>
      </c>
    </row>
    <row r="2184" spans="1:10">
      <c r="A2184" t="s">
        <v>1225</v>
      </c>
      <c r="B2184" t="s">
        <v>1343</v>
      </c>
      <c r="C2184" s="1">
        <v>45614</v>
      </c>
      <c r="D2184" s="7">
        <v>45644</v>
      </c>
      <c r="E2184">
        <v>27882.67</v>
      </c>
      <c r="F2184">
        <v>27882.67</v>
      </c>
      <c r="G2184" s="19">
        <f t="shared" si="136"/>
        <v>414</v>
      </c>
      <c r="H2184" s="19" t="str">
        <f t="shared" si="137"/>
        <v>90+</v>
      </c>
      <c r="I2184" s="19">
        <f t="shared" si="138"/>
        <v>0</v>
      </c>
      <c r="J2184" s="20">
        <f t="shared" si="139"/>
        <v>45597</v>
      </c>
    </row>
    <row r="2185" spans="1:10">
      <c r="A2185" t="s">
        <v>1239</v>
      </c>
      <c r="B2185" t="s">
        <v>1343</v>
      </c>
      <c r="C2185" s="1">
        <v>45301</v>
      </c>
      <c r="D2185" s="7">
        <v>45331</v>
      </c>
      <c r="E2185">
        <v>126902.93</v>
      </c>
      <c r="F2185">
        <v>126902.93</v>
      </c>
      <c r="G2185" s="19">
        <f t="shared" si="136"/>
        <v>727</v>
      </c>
      <c r="H2185" s="19" t="str">
        <f t="shared" si="137"/>
        <v>90+</v>
      </c>
      <c r="I2185" s="19">
        <f t="shared" si="138"/>
        <v>0</v>
      </c>
      <c r="J2185" s="20">
        <f t="shared" si="139"/>
        <v>45292</v>
      </c>
    </row>
    <row r="2186" spans="1:10">
      <c r="A2186" t="s">
        <v>2556</v>
      </c>
      <c r="B2186" t="s">
        <v>1343</v>
      </c>
      <c r="C2186" s="1">
        <v>45367</v>
      </c>
      <c r="D2186" s="7">
        <v>45397</v>
      </c>
      <c r="E2186">
        <v>47734.38</v>
      </c>
      <c r="F2186">
        <v>47734.38</v>
      </c>
      <c r="G2186" s="19">
        <f t="shared" si="136"/>
        <v>661</v>
      </c>
      <c r="H2186" s="19" t="str">
        <f t="shared" si="137"/>
        <v>90+</v>
      </c>
      <c r="I2186" s="19">
        <f t="shared" si="138"/>
        <v>0</v>
      </c>
      <c r="J2186" s="20">
        <f t="shared" si="139"/>
        <v>45352</v>
      </c>
    </row>
    <row r="2187" spans="1:10">
      <c r="A2187" t="s">
        <v>431</v>
      </c>
      <c r="B2187" t="s">
        <v>282</v>
      </c>
      <c r="C2187" s="1">
        <v>45715</v>
      </c>
      <c r="D2187" s="7">
        <v>45745</v>
      </c>
      <c r="E2187">
        <v>140859.16</v>
      </c>
      <c r="F2187">
        <v>83244.19</v>
      </c>
      <c r="G2187" s="19">
        <f t="shared" si="136"/>
        <v>313</v>
      </c>
      <c r="H2187" s="19" t="str">
        <f t="shared" si="137"/>
        <v>90+</v>
      </c>
      <c r="I2187" s="19">
        <f t="shared" si="138"/>
        <v>57614.97</v>
      </c>
      <c r="J2187" s="20">
        <f t="shared" si="139"/>
        <v>45689</v>
      </c>
    </row>
    <row r="2188" spans="1:10">
      <c r="A2188" t="s">
        <v>1336</v>
      </c>
      <c r="B2188" t="s">
        <v>282</v>
      </c>
      <c r="C2188" s="1">
        <v>45903</v>
      </c>
      <c r="D2188" s="7">
        <v>45933</v>
      </c>
      <c r="E2188">
        <v>75979.850000000006</v>
      </c>
      <c r="F2188">
        <v>41326.120000000003</v>
      </c>
      <c r="G2188" s="19">
        <f t="shared" si="136"/>
        <v>125</v>
      </c>
      <c r="H2188" s="19" t="str">
        <f t="shared" si="137"/>
        <v>90+</v>
      </c>
      <c r="I2188" s="19">
        <f t="shared" si="138"/>
        <v>34653.730000000003</v>
      </c>
      <c r="J2188" s="20">
        <f t="shared" si="139"/>
        <v>45901</v>
      </c>
    </row>
    <row r="2189" spans="1:10">
      <c r="A2189" t="s">
        <v>2934</v>
      </c>
      <c r="B2189" t="s">
        <v>282</v>
      </c>
      <c r="C2189" s="1">
        <v>45508</v>
      </c>
      <c r="D2189" s="7">
        <v>45538</v>
      </c>
      <c r="E2189">
        <v>177033.66</v>
      </c>
      <c r="F2189">
        <v>159001.76</v>
      </c>
      <c r="G2189" s="19">
        <f t="shared" si="136"/>
        <v>520</v>
      </c>
      <c r="H2189" s="19" t="str">
        <f t="shared" si="137"/>
        <v>90+</v>
      </c>
      <c r="I2189" s="19">
        <f t="shared" si="138"/>
        <v>18031.899999999994</v>
      </c>
      <c r="J2189" s="20">
        <f t="shared" si="139"/>
        <v>45505</v>
      </c>
    </row>
    <row r="2190" spans="1:10">
      <c r="A2190" t="s">
        <v>973</v>
      </c>
      <c r="B2190" t="s">
        <v>282</v>
      </c>
      <c r="C2190" s="1">
        <v>45780</v>
      </c>
      <c r="D2190" s="7">
        <v>45810</v>
      </c>
      <c r="E2190">
        <v>39279.269999999997</v>
      </c>
      <c r="F2190">
        <v>39279.269999999997</v>
      </c>
      <c r="G2190" s="19">
        <f t="shared" si="136"/>
        <v>248</v>
      </c>
      <c r="H2190" s="19" t="str">
        <f t="shared" si="137"/>
        <v>90+</v>
      </c>
      <c r="I2190" s="19">
        <f t="shared" si="138"/>
        <v>0</v>
      </c>
      <c r="J2190" s="20">
        <f t="shared" si="139"/>
        <v>45778</v>
      </c>
    </row>
    <row r="2191" spans="1:10">
      <c r="A2191" t="s">
        <v>1277</v>
      </c>
      <c r="B2191" t="s">
        <v>282</v>
      </c>
      <c r="C2191" s="1">
        <v>45433</v>
      </c>
      <c r="D2191" s="7">
        <v>45463</v>
      </c>
      <c r="E2191">
        <v>159176.39000000001</v>
      </c>
      <c r="F2191">
        <v>159176.39000000001</v>
      </c>
      <c r="G2191" s="19">
        <f t="shared" si="136"/>
        <v>595</v>
      </c>
      <c r="H2191" s="19" t="str">
        <f t="shared" si="137"/>
        <v>90+</v>
      </c>
      <c r="I2191" s="19">
        <f t="shared" si="138"/>
        <v>0</v>
      </c>
      <c r="J2191" s="20">
        <f t="shared" si="139"/>
        <v>45413</v>
      </c>
    </row>
    <row r="2192" spans="1:10">
      <c r="A2192" t="s">
        <v>1716</v>
      </c>
      <c r="B2192" t="s">
        <v>282</v>
      </c>
      <c r="C2192" s="1">
        <v>45510</v>
      </c>
      <c r="D2192" s="7">
        <v>45540</v>
      </c>
      <c r="E2192">
        <v>175657.13</v>
      </c>
      <c r="F2192">
        <v>175657.13</v>
      </c>
      <c r="G2192" s="19">
        <f t="shared" si="136"/>
        <v>518</v>
      </c>
      <c r="H2192" s="19" t="str">
        <f t="shared" si="137"/>
        <v>90+</v>
      </c>
      <c r="I2192" s="19">
        <f t="shared" si="138"/>
        <v>0</v>
      </c>
      <c r="J2192" s="20">
        <f t="shared" si="139"/>
        <v>45505</v>
      </c>
    </row>
    <row r="2193" spans="1:10">
      <c r="A2193" t="s">
        <v>1769</v>
      </c>
      <c r="B2193" t="s">
        <v>282</v>
      </c>
      <c r="C2193" s="1">
        <v>45739</v>
      </c>
      <c r="D2193" s="7">
        <v>45769</v>
      </c>
      <c r="E2193">
        <v>143063.32</v>
      </c>
      <c r="F2193">
        <v>143063.32</v>
      </c>
      <c r="G2193" s="19">
        <f t="shared" si="136"/>
        <v>289</v>
      </c>
      <c r="H2193" s="19" t="str">
        <f t="shared" si="137"/>
        <v>90+</v>
      </c>
      <c r="I2193" s="19">
        <f t="shared" si="138"/>
        <v>0</v>
      </c>
      <c r="J2193" s="20">
        <f t="shared" si="139"/>
        <v>45717</v>
      </c>
    </row>
    <row r="2194" spans="1:10">
      <c r="A2194" t="s">
        <v>1794</v>
      </c>
      <c r="B2194" t="s">
        <v>282</v>
      </c>
      <c r="C2194" s="1">
        <v>45928</v>
      </c>
      <c r="D2194" s="7">
        <v>45958</v>
      </c>
      <c r="E2194">
        <v>185504.51</v>
      </c>
      <c r="F2194">
        <v>185504.51</v>
      </c>
      <c r="G2194" s="19">
        <f t="shared" si="136"/>
        <v>100</v>
      </c>
      <c r="H2194" s="19" t="str">
        <f t="shared" si="137"/>
        <v>90+</v>
      </c>
      <c r="I2194" s="19">
        <f t="shared" si="138"/>
        <v>0</v>
      </c>
      <c r="J2194" s="20">
        <f t="shared" si="139"/>
        <v>45901</v>
      </c>
    </row>
    <row r="2195" spans="1:10">
      <c r="A2195" t="s">
        <v>2629</v>
      </c>
      <c r="B2195" t="s">
        <v>282</v>
      </c>
      <c r="C2195" s="1">
        <v>45707</v>
      </c>
      <c r="D2195" s="7">
        <v>45737</v>
      </c>
      <c r="E2195">
        <v>135116.44</v>
      </c>
      <c r="F2195">
        <v>135116.44</v>
      </c>
      <c r="G2195" s="19">
        <f t="shared" si="136"/>
        <v>321</v>
      </c>
      <c r="H2195" s="19" t="str">
        <f t="shared" si="137"/>
        <v>90+</v>
      </c>
      <c r="I2195" s="19">
        <f t="shared" si="138"/>
        <v>0</v>
      </c>
      <c r="J2195" s="20">
        <f t="shared" si="139"/>
        <v>45689</v>
      </c>
    </row>
    <row r="2196" spans="1:10">
      <c r="A2196" t="s">
        <v>3189</v>
      </c>
      <c r="B2196" t="s">
        <v>282</v>
      </c>
      <c r="C2196" s="1">
        <v>45717</v>
      </c>
      <c r="D2196" s="7">
        <v>45747</v>
      </c>
      <c r="E2196">
        <v>46794.86</v>
      </c>
      <c r="F2196">
        <v>46794.86</v>
      </c>
      <c r="G2196" s="19">
        <f t="shared" si="136"/>
        <v>311</v>
      </c>
      <c r="H2196" s="19" t="str">
        <f t="shared" si="137"/>
        <v>90+</v>
      </c>
      <c r="I2196" s="19">
        <f t="shared" si="138"/>
        <v>0</v>
      </c>
      <c r="J2196" s="20">
        <f t="shared" si="139"/>
        <v>45717</v>
      </c>
    </row>
    <row r="2197" spans="1:10">
      <c r="A2197" t="s">
        <v>3216</v>
      </c>
      <c r="B2197" t="s">
        <v>282</v>
      </c>
      <c r="C2197" s="1">
        <v>45817</v>
      </c>
      <c r="D2197" s="7">
        <v>45847</v>
      </c>
      <c r="E2197">
        <v>45884.79</v>
      </c>
      <c r="F2197">
        <v>45884.79</v>
      </c>
      <c r="G2197" s="19">
        <f t="shared" si="136"/>
        <v>211</v>
      </c>
      <c r="H2197" s="19" t="str">
        <f t="shared" si="137"/>
        <v>90+</v>
      </c>
      <c r="I2197" s="19">
        <f t="shared" si="138"/>
        <v>0</v>
      </c>
      <c r="J2197" s="20">
        <f t="shared" si="139"/>
        <v>45809</v>
      </c>
    </row>
    <row r="2198" spans="1:10">
      <c r="A2198" t="s">
        <v>511</v>
      </c>
      <c r="B2198" t="s">
        <v>548</v>
      </c>
      <c r="C2198" s="1">
        <v>45409</v>
      </c>
      <c r="D2198" s="7">
        <v>45439</v>
      </c>
      <c r="E2198">
        <v>108394.23</v>
      </c>
      <c r="F2198">
        <v>42626.69</v>
      </c>
      <c r="G2198" s="19">
        <f t="shared" si="136"/>
        <v>619</v>
      </c>
      <c r="H2198" s="19" t="str">
        <f t="shared" si="137"/>
        <v>90+</v>
      </c>
      <c r="I2198" s="19">
        <f t="shared" si="138"/>
        <v>65767.539999999994</v>
      </c>
      <c r="J2198" s="20">
        <f t="shared" si="139"/>
        <v>45383</v>
      </c>
    </row>
    <row r="2199" spans="1:10">
      <c r="A2199" t="s">
        <v>1306</v>
      </c>
      <c r="B2199" t="s">
        <v>548</v>
      </c>
      <c r="C2199" s="1">
        <v>45343</v>
      </c>
      <c r="D2199" s="7">
        <v>45373</v>
      </c>
      <c r="E2199">
        <v>69418.09</v>
      </c>
      <c r="F2199">
        <v>37676.89</v>
      </c>
      <c r="G2199" s="19">
        <f t="shared" si="136"/>
        <v>685</v>
      </c>
      <c r="H2199" s="19" t="str">
        <f t="shared" si="137"/>
        <v>90+</v>
      </c>
      <c r="I2199" s="19">
        <f t="shared" si="138"/>
        <v>31741.199999999997</v>
      </c>
      <c r="J2199" s="20">
        <f t="shared" si="139"/>
        <v>45323</v>
      </c>
    </row>
    <row r="2200" spans="1:10">
      <c r="A2200" t="s">
        <v>2511</v>
      </c>
      <c r="B2200" t="s">
        <v>548</v>
      </c>
      <c r="C2200" s="1">
        <v>45405</v>
      </c>
      <c r="D2200" s="7">
        <v>45435</v>
      </c>
      <c r="E2200">
        <v>30839.24</v>
      </c>
      <c r="F2200">
        <v>15806.81</v>
      </c>
      <c r="G2200" s="19">
        <f t="shared" si="136"/>
        <v>623</v>
      </c>
      <c r="H2200" s="19" t="str">
        <f t="shared" si="137"/>
        <v>90+</v>
      </c>
      <c r="I2200" s="19">
        <f t="shared" si="138"/>
        <v>15032.430000000002</v>
      </c>
      <c r="J2200" s="20">
        <f t="shared" si="139"/>
        <v>45383</v>
      </c>
    </row>
    <row r="2201" spans="1:10">
      <c r="A2201" t="s">
        <v>1254</v>
      </c>
      <c r="B2201" t="s">
        <v>548</v>
      </c>
      <c r="C2201" s="1">
        <v>45397</v>
      </c>
      <c r="D2201" s="7">
        <v>45427</v>
      </c>
      <c r="E2201">
        <v>45377.2</v>
      </c>
      <c r="F2201">
        <v>37006.639999999999</v>
      </c>
      <c r="G2201" s="19">
        <f t="shared" si="136"/>
        <v>631</v>
      </c>
      <c r="H2201" s="19" t="str">
        <f t="shared" si="137"/>
        <v>90+</v>
      </c>
      <c r="I2201" s="19">
        <f t="shared" si="138"/>
        <v>8370.5599999999977</v>
      </c>
      <c r="J2201" s="20">
        <f t="shared" si="139"/>
        <v>45383</v>
      </c>
    </row>
    <row r="2202" spans="1:10">
      <c r="A2202" t="s">
        <v>143</v>
      </c>
      <c r="B2202" t="s">
        <v>548</v>
      </c>
      <c r="C2202" s="1">
        <v>45817</v>
      </c>
      <c r="D2202" s="7">
        <v>45847</v>
      </c>
      <c r="E2202">
        <v>51226.52</v>
      </c>
      <c r="F2202">
        <v>51226.52</v>
      </c>
      <c r="G2202" s="19">
        <f t="shared" si="136"/>
        <v>211</v>
      </c>
      <c r="H2202" s="19" t="str">
        <f t="shared" si="137"/>
        <v>90+</v>
      </c>
      <c r="I2202" s="19">
        <f t="shared" si="138"/>
        <v>0</v>
      </c>
      <c r="J2202" s="20">
        <f t="shared" si="139"/>
        <v>45809</v>
      </c>
    </row>
    <row r="2203" spans="1:10">
      <c r="A2203" t="s">
        <v>145</v>
      </c>
      <c r="B2203" t="s">
        <v>548</v>
      </c>
      <c r="C2203" s="1">
        <v>45543</v>
      </c>
      <c r="D2203" s="7">
        <v>45573</v>
      </c>
      <c r="E2203">
        <v>69286.92</v>
      </c>
      <c r="F2203">
        <v>69286.92</v>
      </c>
      <c r="G2203" s="19">
        <f t="shared" si="136"/>
        <v>485</v>
      </c>
      <c r="H2203" s="19" t="str">
        <f t="shared" si="137"/>
        <v>90+</v>
      </c>
      <c r="I2203" s="19">
        <f t="shared" si="138"/>
        <v>0</v>
      </c>
      <c r="J2203" s="20">
        <f t="shared" si="139"/>
        <v>45536</v>
      </c>
    </row>
    <row r="2204" spans="1:10">
      <c r="A2204" t="s">
        <v>234</v>
      </c>
      <c r="B2204" t="s">
        <v>548</v>
      </c>
      <c r="C2204" s="1">
        <v>45309</v>
      </c>
      <c r="D2204" s="7">
        <v>45339</v>
      </c>
      <c r="E2204">
        <v>48069.95</v>
      </c>
      <c r="F2204">
        <v>48069.95</v>
      </c>
      <c r="G2204" s="19">
        <f t="shared" si="136"/>
        <v>719</v>
      </c>
      <c r="H2204" s="19" t="str">
        <f t="shared" si="137"/>
        <v>90+</v>
      </c>
      <c r="I2204" s="19">
        <f t="shared" si="138"/>
        <v>0</v>
      </c>
      <c r="J2204" s="20">
        <f t="shared" si="139"/>
        <v>45292</v>
      </c>
    </row>
    <row r="2205" spans="1:10">
      <c r="A2205" t="s">
        <v>259</v>
      </c>
      <c r="B2205" t="s">
        <v>548</v>
      </c>
      <c r="C2205" s="1">
        <v>45861</v>
      </c>
      <c r="D2205" s="7">
        <v>45891</v>
      </c>
      <c r="E2205">
        <v>118733.8</v>
      </c>
      <c r="F2205">
        <v>118733.8</v>
      </c>
      <c r="G2205" s="19">
        <f t="shared" si="136"/>
        <v>167</v>
      </c>
      <c r="H2205" s="19" t="str">
        <f t="shared" si="137"/>
        <v>90+</v>
      </c>
      <c r="I2205" s="19">
        <f t="shared" si="138"/>
        <v>0</v>
      </c>
      <c r="J2205" s="20">
        <f t="shared" si="139"/>
        <v>45839</v>
      </c>
    </row>
    <row r="2206" spans="1:10">
      <c r="A2206" t="s">
        <v>278</v>
      </c>
      <c r="B2206" t="s">
        <v>548</v>
      </c>
      <c r="C2206" s="1">
        <v>45990</v>
      </c>
      <c r="D2206" s="7">
        <v>46020</v>
      </c>
      <c r="E2206">
        <v>135351.57</v>
      </c>
      <c r="F2206">
        <v>135351.57</v>
      </c>
      <c r="G2206" s="19">
        <f t="shared" si="136"/>
        <v>38</v>
      </c>
      <c r="H2206" s="19" t="str">
        <f t="shared" si="137"/>
        <v>31-60</v>
      </c>
      <c r="I2206" s="19">
        <f t="shared" si="138"/>
        <v>0</v>
      </c>
      <c r="J2206" s="20">
        <f t="shared" si="139"/>
        <v>45962</v>
      </c>
    </row>
    <row r="2207" spans="1:10">
      <c r="A2207" t="s">
        <v>717</v>
      </c>
      <c r="B2207" t="s">
        <v>548</v>
      </c>
      <c r="C2207" s="1">
        <v>45837</v>
      </c>
      <c r="D2207" s="7">
        <v>45867</v>
      </c>
      <c r="E2207">
        <v>131411.32999999999</v>
      </c>
      <c r="F2207">
        <v>131411.32999999999</v>
      </c>
      <c r="G2207" s="19">
        <f t="shared" si="136"/>
        <v>191</v>
      </c>
      <c r="H2207" s="19" t="str">
        <f t="shared" si="137"/>
        <v>90+</v>
      </c>
      <c r="I2207" s="19">
        <f t="shared" si="138"/>
        <v>0</v>
      </c>
      <c r="J2207" s="20">
        <f t="shared" si="139"/>
        <v>45809</v>
      </c>
    </row>
    <row r="2208" spans="1:10">
      <c r="A2208" t="s">
        <v>1616</v>
      </c>
      <c r="B2208" t="s">
        <v>548</v>
      </c>
      <c r="C2208" s="1">
        <v>45895</v>
      </c>
      <c r="D2208" s="7">
        <v>45925</v>
      </c>
      <c r="E2208">
        <v>46574.93</v>
      </c>
      <c r="F2208">
        <v>46574.93</v>
      </c>
      <c r="G2208" s="19">
        <f t="shared" si="136"/>
        <v>133</v>
      </c>
      <c r="H2208" s="19" t="str">
        <f t="shared" si="137"/>
        <v>90+</v>
      </c>
      <c r="I2208" s="19">
        <f t="shared" si="138"/>
        <v>0</v>
      </c>
      <c r="J2208" s="20">
        <f t="shared" si="139"/>
        <v>45870</v>
      </c>
    </row>
    <row r="2209" spans="1:10">
      <c r="A2209" t="s">
        <v>1642</v>
      </c>
      <c r="B2209" t="s">
        <v>83</v>
      </c>
      <c r="C2209" s="1">
        <v>46013</v>
      </c>
      <c r="D2209" s="7">
        <v>46043</v>
      </c>
      <c r="E2209">
        <v>148212.53</v>
      </c>
      <c r="F2209">
        <v>60908.4</v>
      </c>
      <c r="G2209" s="19">
        <f t="shared" si="136"/>
        <v>15</v>
      </c>
      <c r="H2209" s="19" t="str">
        <f t="shared" si="137"/>
        <v>0-30</v>
      </c>
      <c r="I2209" s="19">
        <f t="shared" si="138"/>
        <v>87304.13</v>
      </c>
      <c r="J2209" s="20">
        <f t="shared" si="139"/>
        <v>45992</v>
      </c>
    </row>
    <row r="2210" spans="1:10">
      <c r="A2210" t="s">
        <v>3251</v>
      </c>
      <c r="B2210" t="s">
        <v>83</v>
      </c>
      <c r="C2210" s="1">
        <v>45376</v>
      </c>
      <c r="D2210" s="7">
        <v>45406</v>
      </c>
      <c r="E2210">
        <v>141027.79</v>
      </c>
      <c r="F2210">
        <v>111532.76</v>
      </c>
      <c r="G2210" s="19">
        <f t="shared" si="136"/>
        <v>652</v>
      </c>
      <c r="H2210" s="19" t="str">
        <f t="shared" si="137"/>
        <v>90+</v>
      </c>
      <c r="I2210" s="19">
        <f t="shared" si="138"/>
        <v>29495.030000000013</v>
      </c>
      <c r="J2210" s="20">
        <f t="shared" si="139"/>
        <v>45352</v>
      </c>
    </row>
    <row r="2211" spans="1:10">
      <c r="A2211" t="s">
        <v>1783</v>
      </c>
      <c r="B2211" t="s">
        <v>83</v>
      </c>
      <c r="C2211" s="1">
        <v>45493</v>
      </c>
      <c r="D2211" s="7">
        <v>45523</v>
      </c>
      <c r="E2211">
        <v>32263.01</v>
      </c>
      <c r="F2211">
        <v>18615.400000000001</v>
      </c>
      <c r="G2211" s="19">
        <f t="shared" si="136"/>
        <v>535</v>
      </c>
      <c r="H2211" s="19" t="str">
        <f t="shared" si="137"/>
        <v>90+</v>
      </c>
      <c r="I2211" s="19">
        <f t="shared" si="138"/>
        <v>13647.609999999997</v>
      </c>
      <c r="J2211" s="20">
        <f t="shared" si="139"/>
        <v>45474</v>
      </c>
    </row>
    <row r="2212" spans="1:10">
      <c r="A2212" t="s">
        <v>382</v>
      </c>
      <c r="B2212" t="s">
        <v>83</v>
      </c>
      <c r="C2212" s="1">
        <v>45360</v>
      </c>
      <c r="D2212" s="7">
        <v>45390</v>
      </c>
      <c r="E2212">
        <v>94040.320000000007</v>
      </c>
      <c r="F2212">
        <v>94040.320000000007</v>
      </c>
      <c r="G2212" s="19">
        <f t="shared" si="136"/>
        <v>668</v>
      </c>
      <c r="H2212" s="19" t="str">
        <f t="shared" si="137"/>
        <v>90+</v>
      </c>
      <c r="I2212" s="19">
        <f t="shared" si="138"/>
        <v>0</v>
      </c>
      <c r="J2212" s="20">
        <f t="shared" si="139"/>
        <v>45352</v>
      </c>
    </row>
    <row r="2213" spans="1:10">
      <c r="A2213" t="s">
        <v>720</v>
      </c>
      <c r="B2213" t="s">
        <v>83</v>
      </c>
      <c r="C2213" s="1">
        <v>45737</v>
      </c>
      <c r="D2213" s="7">
        <v>45767</v>
      </c>
      <c r="E2213">
        <v>184382.65</v>
      </c>
      <c r="F2213">
        <v>184382.65</v>
      </c>
      <c r="G2213" s="19">
        <f t="shared" si="136"/>
        <v>291</v>
      </c>
      <c r="H2213" s="19" t="str">
        <f t="shared" si="137"/>
        <v>90+</v>
      </c>
      <c r="I2213" s="19">
        <f t="shared" si="138"/>
        <v>0</v>
      </c>
      <c r="J2213" s="20">
        <f t="shared" si="139"/>
        <v>45717</v>
      </c>
    </row>
    <row r="2214" spans="1:10">
      <c r="A2214" t="s">
        <v>971</v>
      </c>
      <c r="B2214" t="s">
        <v>83</v>
      </c>
      <c r="C2214" s="1">
        <v>45560</v>
      </c>
      <c r="D2214" s="7">
        <v>45590</v>
      </c>
      <c r="E2214">
        <v>37287.18</v>
      </c>
      <c r="F2214">
        <v>37287.18</v>
      </c>
      <c r="G2214" s="19">
        <f t="shared" si="136"/>
        <v>468</v>
      </c>
      <c r="H2214" s="19" t="str">
        <f t="shared" si="137"/>
        <v>90+</v>
      </c>
      <c r="I2214" s="19">
        <f t="shared" si="138"/>
        <v>0</v>
      </c>
      <c r="J2214" s="20">
        <f t="shared" si="139"/>
        <v>45536</v>
      </c>
    </row>
    <row r="2215" spans="1:10">
      <c r="A2215" t="s">
        <v>1149</v>
      </c>
      <c r="B2215" t="s">
        <v>83</v>
      </c>
      <c r="C2215" s="1">
        <v>45553</v>
      </c>
      <c r="D2215" s="7">
        <v>45583</v>
      </c>
      <c r="E2215">
        <v>133428.46</v>
      </c>
      <c r="F2215">
        <v>133428.46</v>
      </c>
      <c r="G2215" s="19">
        <f t="shared" si="136"/>
        <v>475</v>
      </c>
      <c r="H2215" s="19" t="str">
        <f t="shared" si="137"/>
        <v>90+</v>
      </c>
      <c r="I2215" s="19">
        <f t="shared" si="138"/>
        <v>0</v>
      </c>
      <c r="J2215" s="20">
        <f t="shared" si="139"/>
        <v>45536</v>
      </c>
    </row>
    <row r="2216" spans="1:10">
      <c r="A2216" t="s">
        <v>2371</v>
      </c>
      <c r="B2216" t="s">
        <v>83</v>
      </c>
      <c r="C2216" s="1">
        <v>45696</v>
      </c>
      <c r="D2216" s="7">
        <v>45726</v>
      </c>
      <c r="E2216">
        <v>110843.01</v>
      </c>
      <c r="F2216">
        <v>110843.01</v>
      </c>
      <c r="G2216" s="19">
        <f t="shared" si="136"/>
        <v>332</v>
      </c>
      <c r="H2216" s="19" t="str">
        <f t="shared" si="137"/>
        <v>90+</v>
      </c>
      <c r="I2216" s="19">
        <f t="shared" si="138"/>
        <v>0</v>
      </c>
      <c r="J2216" s="20">
        <f t="shared" si="139"/>
        <v>45689</v>
      </c>
    </row>
    <row r="2217" spans="1:10">
      <c r="A2217" t="s">
        <v>2400</v>
      </c>
      <c r="B2217" t="s">
        <v>83</v>
      </c>
      <c r="C2217" s="1">
        <v>45632</v>
      </c>
      <c r="D2217" s="7">
        <v>45662</v>
      </c>
      <c r="E2217">
        <v>195618.33</v>
      </c>
      <c r="F2217">
        <v>195618.33</v>
      </c>
      <c r="G2217" s="19">
        <f t="shared" si="136"/>
        <v>396</v>
      </c>
      <c r="H2217" s="19" t="str">
        <f t="shared" si="137"/>
        <v>90+</v>
      </c>
      <c r="I2217" s="19">
        <f t="shared" si="138"/>
        <v>0</v>
      </c>
      <c r="J2217" s="20">
        <f t="shared" si="139"/>
        <v>45627</v>
      </c>
    </row>
    <row r="2218" spans="1:10">
      <c r="A2218" t="s">
        <v>2414</v>
      </c>
      <c r="B2218" t="s">
        <v>83</v>
      </c>
      <c r="C2218" s="1">
        <v>45740</v>
      </c>
      <c r="D2218" s="7">
        <v>45770</v>
      </c>
      <c r="E2218">
        <v>10474.89</v>
      </c>
      <c r="F2218">
        <v>10474.89</v>
      </c>
      <c r="G2218" s="19">
        <f t="shared" si="136"/>
        <v>288</v>
      </c>
      <c r="H2218" s="19" t="str">
        <f t="shared" si="137"/>
        <v>90+</v>
      </c>
      <c r="I2218" s="19">
        <f t="shared" si="138"/>
        <v>0</v>
      </c>
      <c r="J2218" s="20">
        <f t="shared" si="139"/>
        <v>45717</v>
      </c>
    </row>
    <row r="2219" spans="1:10">
      <c r="A2219" t="s">
        <v>2599</v>
      </c>
      <c r="B2219" t="s">
        <v>83</v>
      </c>
      <c r="C2219" s="1">
        <v>45792</v>
      </c>
      <c r="D2219" s="7">
        <v>45822</v>
      </c>
      <c r="E2219">
        <v>26489.87</v>
      </c>
      <c r="F2219">
        <v>26489.87</v>
      </c>
      <c r="G2219" s="19">
        <f t="shared" si="136"/>
        <v>236</v>
      </c>
      <c r="H2219" s="19" t="str">
        <f t="shared" si="137"/>
        <v>90+</v>
      </c>
      <c r="I2219" s="19">
        <f t="shared" si="138"/>
        <v>0</v>
      </c>
      <c r="J2219" s="20">
        <f t="shared" si="139"/>
        <v>45778</v>
      </c>
    </row>
    <row r="2220" spans="1:10">
      <c r="A2220" t="s">
        <v>2633</v>
      </c>
      <c r="B2220" t="s">
        <v>83</v>
      </c>
      <c r="C2220" s="1">
        <v>45780</v>
      </c>
      <c r="D2220" s="7">
        <v>45810</v>
      </c>
      <c r="E2220">
        <v>150945.01</v>
      </c>
      <c r="F2220">
        <v>150945.01</v>
      </c>
      <c r="G2220" s="19">
        <f t="shared" si="136"/>
        <v>248</v>
      </c>
      <c r="H2220" s="19" t="str">
        <f t="shared" si="137"/>
        <v>90+</v>
      </c>
      <c r="I2220" s="19">
        <f t="shared" si="138"/>
        <v>0</v>
      </c>
      <c r="J2220" s="20">
        <f t="shared" si="139"/>
        <v>45778</v>
      </c>
    </row>
    <row r="2221" spans="1:10">
      <c r="A2221" t="s">
        <v>2699</v>
      </c>
      <c r="B2221" t="s">
        <v>83</v>
      </c>
      <c r="C2221" s="1">
        <v>45542</v>
      </c>
      <c r="D2221" s="7">
        <v>45572</v>
      </c>
      <c r="E2221">
        <v>134587.34</v>
      </c>
      <c r="F2221">
        <v>134587.34</v>
      </c>
      <c r="G2221" s="19">
        <f t="shared" si="136"/>
        <v>486</v>
      </c>
      <c r="H2221" s="19" t="str">
        <f t="shared" si="137"/>
        <v>90+</v>
      </c>
      <c r="I2221" s="19">
        <f t="shared" si="138"/>
        <v>0</v>
      </c>
      <c r="J2221" s="20">
        <f t="shared" si="139"/>
        <v>45536</v>
      </c>
    </row>
    <row r="2222" spans="1:10">
      <c r="A2222" t="s">
        <v>2763</v>
      </c>
      <c r="B2222" t="s">
        <v>83</v>
      </c>
      <c r="C2222" s="1">
        <v>45437</v>
      </c>
      <c r="D2222" s="7">
        <v>45467</v>
      </c>
      <c r="E2222">
        <v>18664.849999999999</v>
      </c>
      <c r="F2222">
        <v>18664.849999999999</v>
      </c>
      <c r="G2222" s="19">
        <f t="shared" si="136"/>
        <v>591</v>
      </c>
      <c r="H2222" s="19" t="str">
        <f t="shared" si="137"/>
        <v>90+</v>
      </c>
      <c r="I2222" s="19">
        <f t="shared" si="138"/>
        <v>0</v>
      </c>
      <c r="J2222" s="20">
        <f t="shared" si="139"/>
        <v>45413</v>
      </c>
    </row>
    <row r="2223" spans="1:10">
      <c r="A2223" t="s">
        <v>2808</v>
      </c>
      <c r="B2223" t="s">
        <v>83</v>
      </c>
      <c r="C2223" s="1">
        <v>45992</v>
      </c>
      <c r="D2223" s="7">
        <v>46022</v>
      </c>
      <c r="E2223">
        <v>144643.82999999999</v>
      </c>
      <c r="F2223">
        <v>144643.82999999999</v>
      </c>
      <c r="G2223" s="19">
        <f t="shared" si="136"/>
        <v>36</v>
      </c>
      <c r="H2223" s="19" t="str">
        <f t="shared" si="137"/>
        <v>31-60</v>
      </c>
      <c r="I2223" s="19">
        <f t="shared" si="138"/>
        <v>0</v>
      </c>
      <c r="J2223" s="20">
        <f t="shared" si="139"/>
        <v>45992</v>
      </c>
    </row>
    <row r="2224" spans="1:10">
      <c r="A2224" t="s">
        <v>3131</v>
      </c>
      <c r="B2224" t="s">
        <v>83</v>
      </c>
      <c r="C2224" s="1">
        <v>45738</v>
      </c>
      <c r="D2224" s="7">
        <v>45768</v>
      </c>
      <c r="E2224">
        <v>125488.98</v>
      </c>
      <c r="F2224">
        <v>125488.98</v>
      </c>
      <c r="G2224" s="19">
        <f t="shared" si="136"/>
        <v>290</v>
      </c>
      <c r="H2224" s="19" t="str">
        <f t="shared" si="137"/>
        <v>90+</v>
      </c>
      <c r="I2224" s="19">
        <f t="shared" si="138"/>
        <v>0</v>
      </c>
      <c r="J2224" s="20">
        <f t="shared" si="139"/>
        <v>45717</v>
      </c>
    </row>
    <row r="2225" spans="1:10">
      <c r="A2225" t="s">
        <v>3287</v>
      </c>
      <c r="B2225" t="s">
        <v>83</v>
      </c>
      <c r="C2225" s="1">
        <v>45330</v>
      </c>
      <c r="D2225" s="7">
        <v>45360</v>
      </c>
      <c r="E2225">
        <v>124271.86</v>
      </c>
      <c r="F2225">
        <v>124271.86</v>
      </c>
      <c r="G2225" s="19">
        <f t="shared" si="136"/>
        <v>698</v>
      </c>
      <c r="H2225" s="19" t="str">
        <f t="shared" si="137"/>
        <v>90+</v>
      </c>
      <c r="I2225" s="19">
        <f t="shared" si="138"/>
        <v>0</v>
      </c>
      <c r="J2225" s="20">
        <f t="shared" si="139"/>
        <v>45323</v>
      </c>
    </row>
    <row r="2226" spans="1:10">
      <c r="A2226" t="s">
        <v>580</v>
      </c>
      <c r="B2226" t="s">
        <v>1140</v>
      </c>
      <c r="C2226" s="1">
        <v>45816</v>
      </c>
      <c r="D2226" s="7">
        <v>45846</v>
      </c>
      <c r="E2226">
        <v>96496.14</v>
      </c>
      <c r="F2226">
        <v>37495.339999999997</v>
      </c>
      <c r="G2226" s="19">
        <f t="shared" si="136"/>
        <v>212</v>
      </c>
      <c r="H2226" s="19" t="str">
        <f t="shared" si="137"/>
        <v>90+</v>
      </c>
      <c r="I2226" s="19">
        <f t="shared" si="138"/>
        <v>59000.800000000003</v>
      </c>
      <c r="J2226" s="20">
        <f t="shared" si="139"/>
        <v>45809</v>
      </c>
    </row>
    <row r="2227" spans="1:10">
      <c r="A2227" t="s">
        <v>165</v>
      </c>
      <c r="B2227" t="s">
        <v>1140</v>
      </c>
      <c r="C2227" s="1">
        <v>45900</v>
      </c>
      <c r="D2227" s="7">
        <v>45930</v>
      </c>
      <c r="E2227">
        <v>42213.41</v>
      </c>
      <c r="F2227">
        <v>35368.22</v>
      </c>
      <c r="G2227" s="19">
        <f t="shared" si="136"/>
        <v>128</v>
      </c>
      <c r="H2227" s="19" t="str">
        <f t="shared" si="137"/>
        <v>90+</v>
      </c>
      <c r="I2227" s="19">
        <f t="shared" si="138"/>
        <v>6845.1900000000023</v>
      </c>
      <c r="J2227" s="20">
        <f t="shared" si="139"/>
        <v>45870</v>
      </c>
    </row>
    <row r="2228" spans="1:10">
      <c r="A2228" t="s">
        <v>867</v>
      </c>
      <c r="B2228" t="s">
        <v>1140</v>
      </c>
      <c r="C2228" s="1">
        <v>45464</v>
      </c>
      <c r="D2228" s="7">
        <v>45494</v>
      </c>
      <c r="E2228">
        <v>18035.7</v>
      </c>
      <c r="F2228">
        <v>18035.7</v>
      </c>
      <c r="G2228" s="19">
        <f t="shared" si="136"/>
        <v>564</v>
      </c>
      <c r="H2228" s="19" t="str">
        <f t="shared" si="137"/>
        <v>90+</v>
      </c>
      <c r="I2228" s="19">
        <f t="shared" si="138"/>
        <v>0</v>
      </c>
      <c r="J2228" s="20">
        <f t="shared" si="139"/>
        <v>45444</v>
      </c>
    </row>
    <row r="2229" spans="1:10">
      <c r="A2229" t="s">
        <v>978</v>
      </c>
      <c r="B2229" t="s">
        <v>1140</v>
      </c>
      <c r="C2229" s="1">
        <v>45900</v>
      </c>
      <c r="D2229" s="7">
        <v>45930</v>
      </c>
      <c r="E2229">
        <v>128647.34</v>
      </c>
      <c r="F2229">
        <v>128647.34</v>
      </c>
      <c r="G2229" s="19">
        <f t="shared" si="136"/>
        <v>128</v>
      </c>
      <c r="H2229" s="19" t="str">
        <f t="shared" si="137"/>
        <v>90+</v>
      </c>
      <c r="I2229" s="19">
        <f t="shared" si="138"/>
        <v>0</v>
      </c>
      <c r="J2229" s="20">
        <f t="shared" si="139"/>
        <v>45870</v>
      </c>
    </row>
    <row r="2230" spans="1:10">
      <c r="A2230" t="s">
        <v>1202</v>
      </c>
      <c r="B2230" t="s">
        <v>1140</v>
      </c>
      <c r="C2230" s="1">
        <v>45356</v>
      </c>
      <c r="D2230" s="7">
        <v>45386</v>
      </c>
      <c r="E2230">
        <v>162861.13</v>
      </c>
      <c r="F2230">
        <v>162861.13</v>
      </c>
      <c r="G2230" s="19">
        <f t="shared" si="136"/>
        <v>672</v>
      </c>
      <c r="H2230" s="19" t="str">
        <f t="shared" si="137"/>
        <v>90+</v>
      </c>
      <c r="I2230" s="19">
        <f t="shared" si="138"/>
        <v>0</v>
      </c>
      <c r="J2230" s="20">
        <f t="shared" si="139"/>
        <v>45352</v>
      </c>
    </row>
    <row r="2231" spans="1:10">
      <c r="A2231" t="s">
        <v>1246</v>
      </c>
      <c r="B2231" t="s">
        <v>1140</v>
      </c>
      <c r="C2231" s="1">
        <v>45742</v>
      </c>
      <c r="D2231" s="7">
        <v>45772</v>
      </c>
      <c r="E2231">
        <v>109790.27</v>
      </c>
      <c r="F2231">
        <v>109790.27</v>
      </c>
      <c r="G2231" s="19">
        <f t="shared" si="136"/>
        <v>286</v>
      </c>
      <c r="H2231" s="19" t="str">
        <f t="shared" si="137"/>
        <v>90+</v>
      </c>
      <c r="I2231" s="19">
        <f t="shared" si="138"/>
        <v>0</v>
      </c>
      <c r="J2231" s="20">
        <f t="shared" si="139"/>
        <v>45717</v>
      </c>
    </row>
    <row r="2232" spans="1:10">
      <c r="A2232" t="s">
        <v>1448</v>
      </c>
      <c r="B2232" t="s">
        <v>1140</v>
      </c>
      <c r="C2232" s="1">
        <v>45986</v>
      </c>
      <c r="D2232" s="7">
        <v>46016</v>
      </c>
      <c r="E2232">
        <v>139278.26999999999</v>
      </c>
      <c r="F2232">
        <v>139278.26999999999</v>
      </c>
      <c r="G2232" s="19">
        <f t="shared" si="136"/>
        <v>42</v>
      </c>
      <c r="H2232" s="19" t="str">
        <f t="shared" si="137"/>
        <v>31-60</v>
      </c>
      <c r="I2232" s="19">
        <f t="shared" si="138"/>
        <v>0</v>
      </c>
      <c r="J2232" s="20">
        <f t="shared" si="139"/>
        <v>45962</v>
      </c>
    </row>
    <row r="2233" spans="1:10">
      <c r="A2233" t="s">
        <v>2648</v>
      </c>
      <c r="B2233" t="s">
        <v>1140</v>
      </c>
      <c r="C2233" s="1">
        <v>46021</v>
      </c>
      <c r="D2233" s="7">
        <v>46051</v>
      </c>
      <c r="E2233">
        <v>73404.38</v>
      </c>
      <c r="F2233">
        <v>73404.38</v>
      </c>
      <c r="G2233" s="19">
        <f t="shared" si="136"/>
        <v>7</v>
      </c>
      <c r="H2233" s="19" t="str">
        <f t="shared" si="137"/>
        <v>0-30</v>
      </c>
      <c r="I2233" s="19">
        <f t="shared" si="138"/>
        <v>0</v>
      </c>
      <c r="J2233" s="20">
        <f t="shared" si="139"/>
        <v>45992</v>
      </c>
    </row>
    <row r="2234" spans="1:10">
      <c r="A2234" t="s">
        <v>2705</v>
      </c>
      <c r="B2234" t="s">
        <v>1140</v>
      </c>
      <c r="C2234" s="1">
        <v>45769</v>
      </c>
      <c r="D2234" s="7">
        <v>45799</v>
      </c>
      <c r="E2234">
        <v>154559.63</v>
      </c>
      <c r="F2234">
        <v>154559.63</v>
      </c>
      <c r="G2234" s="19">
        <f t="shared" si="136"/>
        <v>259</v>
      </c>
      <c r="H2234" s="19" t="str">
        <f t="shared" si="137"/>
        <v>90+</v>
      </c>
      <c r="I2234" s="19">
        <f t="shared" si="138"/>
        <v>0</v>
      </c>
      <c r="J2234" s="20">
        <f t="shared" si="139"/>
        <v>45748</v>
      </c>
    </row>
    <row r="2235" spans="1:10">
      <c r="A2235" t="s">
        <v>2744</v>
      </c>
      <c r="B2235" t="s">
        <v>1140</v>
      </c>
      <c r="C2235" s="1">
        <v>45479</v>
      </c>
      <c r="D2235" s="7">
        <v>45509</v>
      </c>
      <c r="E2235">
        <v>190257.7</v>
      </c>
      <c r="F2235">
        <v>190257.7</v>
      </c>
      <c r="G2235" s="19">
        <f t="shared" si="136"/>
        <v>549</v>
      </c>
      <c r="H2235" s="19" t="str">
        <f t="shared" si="137"/>
        <v>90+</v>
      </c>
      <c r="I2235" s="19">
        <f t="shared" si="138"/>
        <v>0</v>
      </c>
      <c r="J2235" s="20">
        <f t="shared" si="139"/>
        <v>45474</v>
      </c>
    </row>
    <row r="2236" spans="1:10">
      <c r="A2236" t="s">
        <v>3065</v>
      </c>
      <c r="B2236" t="s">
        <v>1140</v>
      </c>
      <c r="C2236" s="1">
        <v>45301</v>
      </c>
      <c r="D2236" s="7">
        <v>45331</v>
      </c>
      <c r="E2236">
        <v>124896.44</v>
      </c>
      <c r="F2236">
        <v>124896.44</v>
      </c>
      <c r="G2236" s="19">
        <f t="shared" si="136"/>
        <v>727</v>
      </c>
      <c r="H2236" s="19" t="str">
        <f t="shared" si="137"/>
        <v>90+</v>
      </c>
      <c r="I2236" s="19">
        <f t="shared" si="138"/>
        <v>0</v>
      </c>
      <c r="J2236" s="20">
        <f t="shared" si="139"/>
        <v>45292</v>
      </c>
    </row>
    <row r="2237" spans="1:10">
      <c r="A2237" t="s">
        <v>1033</v>
      </c>
      <c r="B2237" t="s">
        <v>171</v>
      </c>
      <c r="C2237" s="1">
        <v>45585</v>
      </c>
      <c r="D2237" s="7">
        <v>45615</v>
      </c>
      <c r="E2237">
        <v>144714.19</v>
      </c>
      <c r="F2237">
        <v>87114.37</v>
      </c>
      <c r="G2237" s="19">
        <f t="shared" si="136"/>
        <v>443</v>
      </c>
      <c r="H2237" s="19" t="str">
        <f t="shared" si="137"/>
        <v>90+</v>
      </c>
      <c r="I2237" s="19">
        <f t="shared" si="138"/>
        <v>57599.820000000007</v>
      </c>
      <c r="J2237" s="20">
        <f t="shared" si="139"/>
        <v>45566</v>
      </c>
    </row>
    <row r="2238" spans="1:10">
      <c r="A2238" t="s">
        <v>376</v>
      </c>
      <c r="B2238" t="s">
        <v>171</v>
      </c>
      <c r="C2238" s="1">
        <v>45956</v>
      </c>
      <c r="D2238" s="7">
        <v>45986</v>
      </c>
      <c r="E2238">
        <v>176577.32</v>
      </c>
      <c r="F2238">
        <v>176577.32</v>
      </c>
      <c r="G2238" s="19">
        <f t="shared" si="136"/>
        <v>72</v>
      </c>
      <c r="H2238" s="19" t="str">
        <f t="shared" si="137"/>
        <v>61-90</v>
      </c>
      <c r="I2238" s="19">
        <f t="shared" si="138"/>
        <v>0</v>
      </c>
      <c r="J2238" s="20">
        <f t="shared" si="139"/>
        <v>45931</v>
      </c>
    </row>
    <row r="2239" spans="1:10">
      <c r="A2239" t="s">
        <v>763</v>
      </c>
      <c r="B2239" t="s">
        <v>171</v>
      </c>
      <c r="C2239" s="1">
        <v>45434</v>
      </c>
      <c r="D2239" s="7">
        <v>45464</v>
      </c>
      <c r="E2239">
        <v>34368.720000000001</v>
      </c>
      <c r="F2239">
        <v>34368.720000000001</v>
      </c>
      <c r="G2239" s="19">
        <f t="shared" si="136"/>
        <v>594</v>
      </c>
      <c r="H2239" s="19" t="str">
        <f t="shared" si="137"/>
        <v>90+</v>
      </c>
      <c r="I2239" s="19">
        <f t="shared" si="138"/>
        <v>0</v>
      </c>
      <c r="J2239" s="20">
        <f t="shared" si="139"/>
        <v>45413</v>
      </c>
    </row>
    <row r="2240" spans="1:10">
      <c r="A2240" t="s">
        <v>1136</v>
      </c>
      <c r="B2240" t="s">
        <v>171</v>
      </c>
      <c r="C2240" s="1">
        <v>45467</v>
      </c>
      <c r="D2240" s="7">
        <v>45497</v>
      </c>
      <c r="E2240">
        <v>125901.81</v>
      </c>
      <c r="F2240">
        <v>125901.81</v>
      </c>
      <c r="G2240" s="19">
        <f t="shared" si="136"/>
        <v>561</v>
      </c>
      <c r="H2240" s="19" t="str">
        <f t="shared" si="137"/>
        <v>90+</v>
      </c>
      <c r="I2240" s="19">
        <f t="shared" si="138"/>
        <v>0</v>
      </c>
      <c r="J2240" s="20">
        <f t="shared" si="139"/>
        <v>45444</v>
      </c>
    </row>
    <row r="2241" spans="1:10">
      <c r="A2241" t="s">
        <v>1648</v>
      </c>
      <c r="B2241" t="s">
        <v>171</v>
      </c>
      <c r="C2241" s="1">
        <v>45798</v>
      </c>
      <c r="D2241" s="7">
        <v>45828</v>
      </c>
      <c r="E2241">
        <v>96642.75</v>
      </c>
      <c r="F2241">
        <v>96642.75</v>
      </c>
      <c r="G2241" s="19">
        <f t="shared" si="136"/>
        <v>230</v>
      </c>
      <c r="H2241" s="19" t="str">
        <f t="shared" si="137"/>
        <v>90+</v>
      </c>
      <c r="I2241" s="19">
        <f t="shared" si="138"/>
        <v>0</v>
      </c>
      <c r="J2241" s="20">
        <f t="shared" si="139"/>
        <v>45778</v>
      </c>
    </row>
    <row r="2242" spans="1:10">
      <c r="A2242" t="s">
        <v>2298</v>
      </c>
      <c r="B2242" t="s">
        <v>171</v>
      </c>
      <c r="C2242" s="1">
        <v>45462</v>
      </c>
      <c r="D2242" s="7">
        <v>45492</v>
      </c>
      <c r="E2242">
        <v>125732.03</v>
      </c>
      <c r="F2242">
        <v>125732.03</v>
      </c>
      <c r="G2242" s="19">
        <f t="shared" ref="G2242:G2305" si="140">DATE(2026, 2, 5)-D2242</f>
        <v>566</v>
      </c>
      <c r="H2242" s="19" t="str">
        <f t="shared" ref="H2242:H2305" si="141">_xlfn.IFS(
G2242&lt;=30,"0-30",
G2242&lt;=60,"31-60",
G2242&lt;=90,"61-90",
TRUE,"90+"
)</f>
        <v>90+</v>
      </c>
      <c r="I2242" s="19">
        <f t="shared" ref="I2242:I2305" si="142">E2242-F2242</f>
        <v>0</v>
      </c>
      <c r="J2242" s="20">
        <f t="shared" ref="J2242:J2305" si="143">DATE(YEAR(C2242),MONTH(C2242),1)</f>
        <v>45444</v>
      </c>
    </row>
    <row r="2243" spans="1:10">
      <c r="A2243" t="s">
        <v>3175</v>
      </c>
      <c r="B2243" t="s">
        <v>171</v>
      </c>
      <c r="C2243" s="1">
        <v>45587</v>
      </c>
      <c r="D2243" s="7">
        <v>45617</v>
      </c>
      <c r="E2243">
        <v>181566.85</v>
      </c>
      <c r="F2243">
        <v>181566.85</v>
      </c>
      <c r="G2243" s="19">
        <f t="shared" si="140"/>
        <v>441</v>
      </c>
      <c r="H2243" s="19" t="str">
        <f t="shared" si="141"/>
        <v>90+</v>
      </c>
      <c r="I2243" s="19">
        <f t="shared" si="142"/>
        <v>0</v>
      </c>
      <c r="J2243" s="20">
        <f t="shared" si="143"/>
        <v>45566</v>
      </c>
    </row>
    <row r="2244" spans="1:10">
      <c r="A2244" t="s">
        <v>3178</v>
      </c>
      <c r="B2244" t="s">
        <v>171</v>
      </c>
      <c r="C2244" s="1">
        <v>45936</v>
      </c>
      <c r="D2244" s="7">
        <v>45966</v>
      </c>
      <c r="E2244">
        <v>137233.95000000001</v>
      </c>
      <c r="F2244">
        <v>137233.95000000001</v>
      </c>
      <c r="G2244" s="19">
        <f t="shared" si="140"/>
        <v>92</v>
      </c>
      <c r="H2244" s="19" t="str">
        <f t="shared" si="141"/>
        <v>90+</v>
      </c>
      <c r="I2244" s="19">
        <f t="shared" si="142"/>
        <v>0</v>
      </c>
      <c r="J2244" s="20">
        <f t="shared" si="143"/>
        <v>45931</v>
      </c>
    </row>
    <row r="2245" spans="1:10">
      <c r="A2245" t="s">
        <v>3295</v>
      </c>
      <c r="B2245" t="s">
        <v>171</v>
      </c>
      <c r="C2245" s="1">
        <v>45579</v>
      </c>
      <c r="D2245" s="7">
        <v>45609</v>
      </c>
      <c r="E2245">
        <v>166762.18</v>
      </c>
      <c r="F2245">
        <v>166762.18</v>
      </c>
      <c r="G2245" s="19">
        <f t="shared" si="140"/>
        <v>449</v>
      </c>
      <c r="H2245" s="19" t="str">
        <f t="shared" si="141"/>
        <v>90+</v>
      </c>
      <c r="I2245" s="19">
        <f t="shared" si="142"/>
        <v>0</v>
      </c>
      <c r="J2245" s="20">
        <f t="shared" si="143"/>
        <v>45566</v>
      </c>
    </row>
    <row r="2246" spans="1:10">
      <c r="A2246" t="s">
        <v>3299</v>
      </c>
      <c r="B2246" t="s">
        <v>171</v>
      </c>
      <c r="C2246" s="1">
        <v>45435</v>
      </c>
      <c r="D2246" s="7">
        <v>45465</v>
      </c>
      <c r="E2246">
        <v>173905.74</v>
      </c>
      <c r="F2246">
        <v>173905.74</v>
      </c>
      <c r="G2246" s="19">
        <f t="shared" si="140"/>
        <v>593</v>
      </c>
      <c r="H2246" s="19" t="str">
        <f t="shared" si="141"/>
        <v>90+</v>
      </c>
      <c r="I2246" s="19">
        <f t="shared" si="142"/>
        <v>0</v>
      </c>
      <c r="J2246" s="20">
        <f t="shared" si="143"/>
        <v>45413</v>
      </c>
    </row>
    <row r="2247" spans="1:10">
      <c r="A2247" t="s">
        <v>2658</v>
      </c>
      <c r="B2247" t="s">
        <v>1657</v>
      </c>
      <c r="C2247" s="1">
        <v>45562</v>
      </c>
      <c r="D2247" s="7">
        <v>45592</v>
      </c>
      <c r="E2247">
        <v>157789.66</v>
      </c>
      <c r="F2247">
        <v>89164.82</v>
      </c>
      <c r="G2247" s="19">
        <f t="shared" si="140"/>
        <v>466</v>
      </c>
      <c r="H2247" s="19" t="str">
        <f t="shared" si="141"/>
        <v>90+</v>
      </c>
      <c r="I2247" s="19">
        <f t="shared" si="142"/>
        <v>68624.84</v>
      </c>
      <c r="J2247" s="20">
        <f t="shared" si="143"/>
        <v>45536</v>
      </c>
    </row>
    <row r="2248" spans="1:10">
      <c r="A2248" t="s">
        <v>1396</v>
      </c>
      <c r="B2248" t="s">
        <v>1657</v>
      </c>
      <c r="C2248" s="1">
        <v>45906</v>
      </c>
      <c r="D2248" s="7">
        <v>45936</v>
      </c>
      <c r="E2248">
        <v>70976.7</v>
      </c>
      <c r="F2248">
        <v>61335.42</v>
      </c>
      <c r="G2248" s="19">
        <f t="shared" si="140"/>
        <v>122</v>
      </c>
      <c r="H2248" s="19" t="str">
        <f t="shared" si="141"/>
        <v>90+</v>
      </c>
      <c r="I2248" s="19">
        <f t="shared" si="142"/>
        <v>9641.2799999999988</v>
      </c>
      <c r="J2248" s="20">
        <f t="shared" si="143"/>
        <v>45901</v>
      </c>
    </row>
    <row r="2249" spans="1:10">
      <c r="A2249" t="s">
        <v>1162</v>
      </c>
      <c r="B2249" t="s">
        <v>1657</v>
      </c>
      <c r="C2249" s="1">
        <v>45677</v>
      </c>
      <c r="D2249" s="7">
        <v>45707</v>
      </c>
      <c r="E2249">
        <v>21106.79</v>
      </c>
      <c r="F2249">
        <v>12934.02</v>
      </c>
      <c r="G2249" s="19">
        <f t="shared" si="140"/>
        <v>351</v>
      </c>
      <c r="H2249" s="19" t="str">
        <f t="shared" si="141"/>
        <v>90+</v>
      </c>
      <c r="I2249" s="19">
        <f t="shared" si="142"/>
        <v>8172.77</v>
      </c>
      <c r="J2249" s="20">
        <f t="shared" si="143"/>
        <v>45658</v>
      </c>
    </row>
    <row r="2250" spans="1:10">
      <c r="A2250" t="s">
        <v>2395</v>
      </c>
      <c r="B2250" t="s">
        <v>1657</v>
      </c>
      <c r="C2250" s="1">
        <v>45416</v>
      </c>
      <c r="D2250" s="7">
        <v>45446</v>
      </c>
      <c r="E2250">
        <v>29032.37</v>
      </c>
      <c r="F2250">
        <v>23518.19</v>
      </c>
      <c r="G2250" s="19">
        <f t="shared" si="140"/>
        <v>612</v>
      </c>
      <c r="H2250" s="19" t="str">
        <f t="shared" si="141"/>
        <v>90+</v>
      </c>
      <c r="I2250" s="19">
        <f t="shared" si="142"/>
        <v>5514.18</v>
      </c>
      <c r="J2250" s="20">
        <f t="shared" si="143"/>
        <v>45413</v>
      </c>
    </row>
    <row r="2251" spans="1:10">
      <c r="A2251" t="s">
        <v>1138</v>
      </c>
      <c r="B2251" t="s">
        <v>1657</v>
      </c>
      <c r="C2251" s="1">
        <v>45358</v>
      </c>
      <c r="D2251" s="7">
        <v>45388</v>
      </c>
      <c r="E2251">
        <v>136990.5</v>
      </c>
      <c r="F2251">
        <v>136990.5</v>
      </c>
      <c r="G2251" s="19">
        <f t="shared" si="140"/>
        <v>670</v>
      </c>
      <c r="H2251" s="19" t="str">
        <f t="shared" si="141"/>
        <v>90+</v>
      </c>
      <c r="I2251" s="19">
        <f t="shared" si="142"/>
        <v>0</v>
      </c>
      <c r="J2251" s="20">
        <f t="shared" si="143"/>
        <v>45352</v>
      </c>
    </row>
    <row r="2252" spans="1:10">
      <c r="A2252" t="s">
        <v>1723</v>
      </c>
      <c r="B2252" t="s">
        <v>1657</v>
      </c>
      <c r="C2252" s="1">
        <v>45964</v>
      </c>
      <c r="D2252" s="7">
        <v>45994</v>
      </c>
      <c r="E2252">
        <v>27472.65</v>
      </c>
      <c r="F2252">
        <v>27472.65</v>
      </c>
      <c r="G2252" s="19">
        <f t="shared" si="140"/>
        <v>64</v>
      </c>
      <c r="H2252" s="19" t="str">
        <f t="shared" si="141"/>
        <v>61-90</v>
      </c>
      <c r="I2252" s="19">
        <f t="shared" si="142"/>
        <v>0</v>
      </c>
      <c r="J2252" s="20">
        <f t="shared" si="143"/>
        <v>45962</v>
      </c>
    </row>
    <row r="2253" spans="1:10">
      <c r="A2253" t="s">
        <v>2102</v>
      </c>
      <c r="B2253" t="s">
        <v>1657</v>
      </c>
      <c r="C2253" s="1">
        <v>45366</v>
      </c>
      <c r="D2253" s="7">
        <v>45396</v>
      </c>
      <c r="E2253">
        <v>165739.60999999999</v>
      </c>
      <c r="F2253">
        <v>165739.60999999999</v>
      </c>
      <c r="G2253" s="19">
        <f t="shared" si="140"/>
        <v>662</v>
      </c>
      <c r="H2253" s="19" t="str">
        <f t="shared" si="141"/>
        <v>90+</v>
      </c>
      <c r="I2253" s="19">
        <f t="shared" si="142"/>
        <v>0</v>
      </c>
      <c r="J2253" s="20">
        <f t="shared" si="143"/>
        <v>45352</v>
      </c>
    </row>
    <row r="2254" spans="1:10">
      <c r="A2254" t="s">
        <v>2113</v>
      </c>
      <c r="B2254" t="s">
        <v>1657</v>
      </c>
      <c r="C2254" s="1">
        <v>45350</v>
      </c>
      <c r="D2254" s="7">
        <v>45380</v>
      </c>
      <c r="E2254">
        <v>152379.56</v>
      </c>
      <c r="F2254">
        <v>152379.56</v>
      </c>
      <c r="G2254" s="19">
        <f t="shared" si="140"/>
        <v>678</v>
      </c>
      <c r="H2254" s="19" t="str">
        <f t="shared" si="141"/>
        <v>90+</v>
      </c>
      <c r="I2254" s="19">
        <f t="shared" si="142"/>
        <v>0</v>
      </c>
      <c r="J2254" s="20">
        <f t="shared" si="143"/>
        <v>45323</v>
      </c>
    </row>
    <row r="2255" spans="1:10">
      <c r="A2255" t="s">
        <v>2146</v>
      </c>
      <c r="B2255" t="s">
        <v>1657</v>
      </c>
      <c r="C2255" s="1">
        <v>46011</v>
      </c>
      <c r="D2255" s="7">
        <v>46041</v>
      </c>
      <c r="E2255">
        <v>147134.6</v>
      </c>
      <c r="F2255">
        <v>147134.6</v>
      </c>
      <c r="G2255" s="19">
        <f t="shared" si="140"/>
        <v>17</v>
      </c>
      <c r="H2255" s="19" t="str">
        <f t="shared" si="141"/>
        <v>0-30</v>
      </c>
      <c r="I2255" s="19">
        <f t="shared" si="142"/>
        <v>0</v>
      </c>
      <c r="J2255" s="20">
        <f t="shared" si="143"/>
        <v>45992</v>
      </c>
    </row>
    <row r="2256" spans="1:10">
      <c r="A2256" t="s">
        <v>2377</v>
      </c>
      <c r="B2256" t="s">
        <v>1657</v>
      </c>
      <c r="C2256" s="1">
        <v>45566</v>
      </c>
      <c r="D2256" s="7">
        <v>45596</v>
      </c>
      <c r="E2256">
        <v>174897.3</v>
      </c>
      <c r="F2256">
        <v>174897.3</v>
      </c>
      <c r="G2256" s="19">
        <f t="shared" si="140"/>
        <v>462</v>
      </c>
      <c r="H2256" s="19" t="str">
        <f t="shared" si="141"/>
        <v>90+</v>
      </c>
      <c r="I2256" s="19">
        <f t="shared" si="142"/>
        <v>0</v>
      </c>
      <c r="J2256" s="20">
        <f t="shared" si="143"/>
        <v>45566</v>
      </c>
    </row>
    <row r="2257" spans="1:10">
      <c r="A2257" t="s">
        <v>2437</v>
      </c>
      <c r="B2257" t="s">
        <v>1657</v>
      </c>
      <c r="C2257" s="1">
        <v>45688</v>
      </c>
      <c r="D2257" s="7">
        <v>45718</v>
      </c>
      <c r="E2257">
        <v>77938.320000000007</v>
      </c>
      <c r="F2257">
        <v>77938.320000000007</v>
      </c>
      <c r="G2257" s="19">
        <f t="shared" si="140"/>
        <v>340</v>
      </c>
      <c r="H2257" s="19" t="str">
        <f t="shared" si="141"/>
        <v>90+</v>
      </c>
      <c r="I2257" s="19">
        <f t="shared" si="142"/>
        <v>0</v>
      </c>
      <c r="J2257" s="20">
        <f t="shared" si="143"/>
        <v>45658</v>
      </c>
    </row>
    <row r="2258" spans="1:10">
      <c r="A2258" t="s">
        <v>2803</v>
      </c>
      <c r="B2258" t="s">
        <v>1657</v>
      </c>
      <c r="C2258" s="1">
        <v>45476</v>
      </c>
      <c r="D2258" s="7">
        <v>45506</v>
      </c>
      <c r="E2258">
        <v>144401.35999999999</v>
      </c>
      <c r="F2258">
        <v>144401.35999999999</v>
      </c>
      <c r="G2258" s="19">
        <f t="shared" si="140"/>
        <v>552</v>
      </c>
      <c r="H2258" s="19" t="str">
        <f t="shared" si="141"/>
        <v>90+</v>
      </c>
      <c r="I2258" s="19">
        <f t="shared" si="142"/>
        <v>0</v>
      </c>
      <c r="J2258" s="20">
        <f t="shared" si="143"/>
        <v>45474</v>
      </c>
    </row>
    <row r="2259" spans="1:10">
      <c r="A2259" t="s">
        <v>2651</v>
      </c>
      <c r="B2259" t="s">
        <v>557</v>
      </c>
      <c r="C2259" s="1">
        <v>45461</v>
      </c>
      <c r="D2259" s="7">
        <v>45491</v>
      </c>
      <c r="E2259">
        <v>104814.75</v>
      </c>
      <c r="F2259">
        <v>46728.78</v>
      </c>
      <c r="G2259" s="19">
        <f t="shared" si="140"/>
        <v>567</v>
      </c>
      <c r="H2259" s="19" t="str">
        <f t="shared" si="141"/>
        <v>90+</v>
      </c>
      <c r="I2259" s="19">
        <f t="shared" si="142"/>
        <v>58085.97</v>
      </c>
      <c r="J2259" s="20">
        <f t="shared" si="143"/>
        <v>45444</v>
      </c>
    </row>
    <row r="2260" spans="1:10">
      <c r="A2260" t="s">
        <v>1851</v>
      </c>
      <c r="B2260" t="s">
        <v>557</v>
      </c>
      <c r="C2260" s="1">
        <v>45427</v>
      </c>
      <c r="D2260" s="7">
        <v>45457</v>
      </c>
      <c r="E2260">
        <v>133965.69</v>
      </c>
      <c r="F2260">
        <v>110775.32</v>
      </c>
      <c r="G2260" s="19">
        <f t="shared" si="140"/>
        <v>601</v>
      </c>
      <c r="H2260" s="19" t="str">
        <f t="shared" si="141"/>
        <v>90+</v>
      </c>
      <c r="I2260" s="19">
        <f t="shared" si="142"/>
        <v>23190.369999999995</v>
      </c>
      <c r="J2260" s="20">
        <f t="shared" si="143"/>
        <v>45413</v>
      </c>
    </row>
    <row r="2261" spans="1:10">
      <c r="A2261" t="s">
        <v>26</v>
      </c>
      <c r="B2261" t="s">
        <v>557</v>
      </c>
      <c r="C2261" s="1">
        <v>45669</v>
      </c>
      <c r="D2261" s="7">
        <v>45699</v>
      </c>
      <c r="E2261">
        <v>101119.66</v>
      </c>
      <c r="F2261">
        <v>101119.66</v>
      </c>
      <c r="G2261" s="19">
        <f t="shared" si="140"/>
        <v>359</v>
      </c>
      <c r="H2261" s="19" t="str">
        <f t="shared" si="141"/>
        <v>90+</v>
      </c>
      <c r="I2261" s="19">
        <f t="shared" si="142"/>
        <v>0</v>
      </c>
      <c r="J2261" s="20">
        <f t="shared" si="143"/>
        <v>45658</v>
      </c>
    </row>
    <row r="2262" spans="1:10">
      <c r="A2262" t="s">
        <v>414</v>
      </c>
      <c r="B2262" t="s">
        <v>557</v>
      </c>
      <c r="C2262" s="1">
        <v>45674</v>
      </c>
      <c r="D2262" s="7">
        <v>45704</v>
      </c>
      <c r="E2262">
        <v>134954.72</v>
      </c>
      <c r="F2262">
        <v>134954.72</v>
      </c>
      <c r="G2262" s="19">
        <f t="shared" si="140"/>
        <v>354</v>
      </c>
      <c r="H2262" s="19" t="str">
        <f t="shared" si="141"/>
        <v>90+</v>
      </c>
      <c r="I2262" s="19">
        <f t="shared" si="142"/>
        <v>0</v>
      </c>
      <c r="J2262" s="20">
        <f t="shared" si="143"/>
        <v>45658</v>
      </c>
    </row>
    <row r="2263" spans="1:10">
      <c r="A2263" t="s">
        <v>930</v>
      </c>
      <c r="B2263" t="s">
        <v>557</v>
      </c>
      <c r="C2263" s="1">
        <v>45984</v>
      </c>
      <c r="D2263" s="7">
        <v>46014</v>
      </c>
      <c r="E2263">
        <v>144716.94</v>
      </c>
      <c r="F2263">
        <v>144716.94</v>
      </c>
      <c r="G2263" s="19">
        <f t="shared" si="140"/>
        <v>44</v>
      </c>
      <c r="H2263" s="19" t="str">
        <f t="shared" si="141"/>
        <v>31-60</v>
      </c>
      <c r="I2263" s="19">
        <f t="shared" si="142"/>
        <v>0</v>
      </c>
      <c r="J2263" s="20">
        <f t="shared" si="143"/>
        <v>45962</v>
      </c>
    </row>
    <row r="2264" spans="1:10">
      <c r="A2264" t="s">
        <v>1460</v>
      </c>
      <c r="B2264" t="s">
        <v>557</v>
      </c>
      <c r="C2264" s="1">
        <v>45678</v>
      </c>
      <c r="D2264" s="7">
        <v>45708</v>
      </c>
      <c r="E2264">
        <v>80457.899999999994</v>
      </c>
      <c r="F2264">
        <v>80457.899999999994</v>
      </c>
      <c r="G2264" s="19">
        <f t="shared" si="140"/>
        <v>350</v>
      </c>
      <c r="H2264" s="19" t="str">
        <f t="shared" si="141"/>
        <v>90+</v>
      </c>
      <c r="I2264" s="19">
        <f t="shared" si="142"/>
        <v>0</v>
      </c>
      <c r="J2264" s="20">
        <f t="shared" si="143"/>
        <v>45658</v>
      </c>
    </row>
    <row r="2265" spans="1:10">
      <c r="A2265" t="s">
        <v>1497</v>
      </c>
      <c r="B2265" t="s">
        <v>557</v>
      </c>
      <c r="C2265" s="1">
        <v>45420</v>
      </c>
      <c r="D2265" s="7">
        <v>45450</v>
      </c>
      <c r="E2265">
        <v>57833.95</v>
      </c>
      <c r="F2265">
        <v>57833.95</v>
      </c>
      <c r="G2265" s="19">
        <f t="shared" si="140"/>
        <v>608</v>
      </c>
      <c r="H2265" s="19" t="str">
        <f t="shared" si="141"/>
        <v>90+</v>
      </c>
      <c r="I2265" s="19">
        <f t="shared" si="142"/>
        <v>0</v>
      </c>
      <c r="J2265" s="20">
        <f t="shared" si="143"/>
        <v>45413</v>
      </c>
    </row>
    <row r="2266" spans="1:10">
      <c r="A2266" t="s">
        <v>1577</v>
      </c>
      <c r="B2266" t="s">
        <v>557</v>
      </c>
      <c r="C2266" s="1">
        <v>45919</v>
      </c>
      <c r="D2266" s="7">
        <v>45949</v>
      </c>
      <c r="E2266">
        <v>103909.15</v>
      </c>
      <c r="F2266">
        <v>103909.15</v>
      </c>
      <c r="G2266" s="19">
        <f t="shared" si="140"/>
        <v>109</v>
      </c>
      <c r="H2266" s="19" t="str">
        <f t="shared" si="141"/>
        <v>90+</v>
      </c>
      <c r="I2266" s="19">
        <f t="shared" si="142"/>
        <v>0</v>
      </c>
      <c r="J2266" s="20">
        <f t="shared" si="143"/>
        <v>45901</v>
      </c>
    </row>
    <row r="2267" spans="1:10">
      <c r="A2267" t="s">
        <v>2664</v>
      </c>
      <c r="B2267" t="s">
        <v>557</v>
      </c>
      <c r="C2267" s="1">
        <v>45711</v>
      </c>
      <c r="D2267" s="7">
        <v>45741</v>
      </c>
      <c r="E2267">
        <v>163880.67000000001</v>
      </c>
      <c r="F2267">
        <v>163880.67000000001</v>
      </c>
      <c r="G2267" s="19">
        <f t="shared" si="140"/>
        <v>317</v>
      </c>
      <c r="H2267" s="19" t="str">
        <f t="shared" si="141"/>
        <v>90+</v>
      </c>
      <c r="I2267" s="19">
        <f t="shared" si="142"/>
        <v>0</v>
      </c>
      <c r="J2267" s="20">
        <f t="shared" si="143"/>
        <v>45689</v>
      </c>
    </row>
    <row r="2268" spans="1:10">
      <c r="A2268" t="s">
        <v>2757</v>
      </c>
      <c r="B2268" t="s">
        <v>557</v>
      </c>
      <c r="C2268" s="1">
        <v>45413</v>
      </c>
      <c r="D2268" s="7">
        <v>45443</v>
      </c>
      <c r="E2268">
        <v>17013.849999999999</v>
      </c>
      <c r="F2268">
        <v>17013.849999999999</v>
      </c>
      <c r="G2268" s="19">
        <f t="shared" si="140"/>
        <v>615</v>
      </c>
      <c r="H2268" s="19" t="str">
        <f t="shared" si="141"/>
        <v>90+</v>
      </c>
      <c r="I2268" s="19">
        <f t="shared" si="142"/>
        <v>0</v>
      </c>
      <c r="J2268" s="20">
        <f t="shared" si="143"/>
        <v>45413</v>
      </c>
    </row>
    <row r="2269" spans="1:10">
      <c r="A2269" t="s">
        <v>3070</v>
      </c>
      <c r="B2269" t="s">
        <v>557</v>
      </c>
      <c r="C2269" s="1">
        <v>45930</v>
      </c>
      <c r="D2269" s="7">
        <v>45960</v>
      </c>
      <c r="E2269">
        <v>121402.53</v>
      </c>
      <c r="F2269">
        <v>121402.53</v>
      </c>
      <c r="G2269" s="19">
        <f t="shared" si="140"/>
        <v>98</v>
      </c>
      <c r="H2269" s="19" t="str">
        <f t="shared" si="141"/>
        <v>90+</v>
      </c>
      <c r="I2269" s="19">
        <f t="shared" si="142"/>
        <v>0</v>
      </c>
      <c r="J2269" s="20">
        <f t="shared" si="143"/>
        <v>45901</v>
      </c>
    </row>
    <row r="2270" spans="1:10">
      <c r="A2270" t="s">
        <v>3246</v>
      </c>
      <c r="B2270" t="s">
        <v>557</v>
      </c>
      <c r="C2270" s="1">
        <v>45901</v>
      </c>
      <c r="D2270" s="7">
        <v>45931</v>
      </c>
      <c r="E2270">
        <v>14536.42</v>
      </c>
      <c r="F2270">
        <v>14536.42</v>
      </c>
      <c r="G2270" s="19">
        <f t="shared" si="140"/>
        <v>127</v>
      </c>
      <c r="H2270" s="19" t="str">
        <f t="shared" si="141"/>
        <v>90+</v>
      </c>
      <c r="I2270" s="19">
        <f t="shared" si="142"/>
        <v>0</v>
      </c>
      <c r="J2270" s="20">
        <f t="shared" si="143"/>
        <v>45901</v>
      </c>
    </row>
    <row r="2271" spans="1:10">
      <c r="A2271" t="s">
        <v>1622</v>
      </c>
      <c r="B2271" t="s">
        <v>869</v>
      </c>
      <c r="C2271" s="1">
        <v>45395</v>
      </c>
      <c r="D2271" s="7">
        <v>45425</v>
      </c>
      <c r="E2271">
        <v>123593.86</v>
      </c>
      <c r="F2271">
        <v>41110.28</v>
      </c>
      <c r="G2271" s="19">
        <f t="shared" si="140"/>
        <v>633</v>
      </c>
      <c r="H2271" s="19" t="str">
        <f t="shared" si="141"/>
        <v>90+</v>
      </c>
      <c r="I2271" s="19">
        <f t="shared" si="142"/>
        <v>82483.58</v>
      </c>
      <c r="J2271" s="20">
        <f t="shared" si="143"/>
        <v>45383</v>
      </c>
    </row>
    <row r="2272" spans="1:10">
      <c r="A2272" t="s">
        <v>1927</v>
      </c>
      <c r="B2272" t="s">
        <v>869</v>
      </c>
      <c r="C2272" s="1">
        <v>45750</v>
      </c>
      <c r="D2272" s="7">
        <v>45780</v>
      </c>
      <c r="E2272">
        <v>191860.68</v>
      </c>
      <c r="F2272">
        <v>114201.66</v>
      </c>
      <c r="G2272" s="19">
        <f t="shared" si="140"/>
        <v>278</v>
      </c>
      <c r="H2272" s="19" t="str">
        <f t="shared" si="141"/>
        <v>90+</v>
      </c>
      <c r="I2272" s="19">
        <f t="shared" si="142"/>
        <v>77659.01999999999</v>
      </c>
      <c r="J2272" s="20">
        <f t="shared" si="143"/>
        <v>45748</v>
      </c>
    </row>
    <row r="2273" spans="1:10">
      <c r="A2273" t="s">
        <v>2383</v>
      </c>
      <c r="B2273" t="s">
        <v>869</v>
      </c>
      <c r="C2273" s="1">
        <v>45944</v>
      </c>
      <c r="D2273" s="7">
        <v>45974</v>
      </c>
      <c r="E2273">
        <v>100485.54</v>
      </c>
      <c r="F2273">
        <v>70378.27</v>
      </c>
      <c r="G2273" s="19">
        <f t="shared" si="140"/>
        <v>84</v>
      </c>
      <c r="H2273" s="19" t="str">
        <f t="shared" si="141"/>
        <v>61-90</v>
      </c>
      <c r="I2273" s="19">
        <f t="shared" si="142"/>
        <v>30107.26999999999</v>
      </c>
      <c r="J2273" s="20">
        <f t="shared" si="143"/>
        <v>45931</v>
      </c>
    </row>
    <row r="2274" spans="1:10">
      <c r="A2274" t="s">
        <v>160</v>
      </c>
      <c r="B2274" t="s">
        <v>869</v>
      </c>
      <c r="C2274" s="1">
        <v>45644</v>
      </c>
      <c r="D2274" s="7">
        <v>45674</v>
      </c>
      <c r="E2274">
        <v>19802.88</v>
      </c>
      <c r="F2274">
        <v>19802.88</v>
      </c>
      <c r="G2274" s="19">
        <f t="shared" si="140"/>
        <v>384</v>
      </c>
      <c r="H2274" s="19" t="str">
        <f t="shared" si="141"/>
        <v>90+</v>
      </c>
      <c r="I2274" s="19">
        <f t="shared" si="142"/>
        <v>0</v>
      </c>
      <c r="J2274" s="20">
        <f t="shared" si="143"/>
        <v>45627</v>
      </c>
    </row>
    <row r="2275" spans="1:10">
      <c r="A2275" t="s">
        <v>570</v>
      </c>
      <c r="B2275" t="s">
        <v>869</v>
      </c>
      <c r="C2275" s="1">
        <v>45937</v>
      </c>
      <c r="D2275" s="7">
        <v>45967</v>
      </c>
      <c r="E2275">
        <v>123401</v>
      </c>
      <c r="F2275">
        <v>123401</v>
      </c>
      <c r="G2275" s="19">
        <f t="shared" si="140"/>
        <v>91</v>
      </c>
      <c r="H2275" s="19" t="str">
        <f t="shared" si="141"/>
        <v>90+</v>
      </c>
      <c r="I2275" s="19">
        <f t="shared" si="142"/>
        <v>0</v>
      </c>
      <c r="J2275" s="20">
        <f t="shared" si="143"/>
        <v>45931</v>
      </c>
    </row>
    <row r="2276" spans="1:10">
      <c r="A2276" t="s">
        <v>764</v>
      </c>
      <c r="B2276" t="s">
        <v>869</v>
      </c>
      <c r="C2276" s="1">
        <v>45551</v>
      </c>
      <c r="D2276" s="7">
        <v>45581</v>
      </c>
      <c r="E2276">
        <v>158959.70000000001</v>
      </c>
      <c r="F2276">
        <v>158959.70000000001</v>
      </c>
      <c r="G2276" s="19">
        <f t="shared" si="140"/>
        <v>477</v>
      </c>
      <c r="H2276" s="19" t="str">
        <f t="shared" si="141"/>
        <v>90+</v>
      </c>
      <c r="I2276" s="19">
        <f t="shared" si="142"/>
        <v>0</v>
      </c>
      <c r="J2276" s="20">
        <f t="shared" si="143"/>
        <v>45536</v>
      </c>
    </row>
    <row r="2277" spans="1:10">
      <c r="A2277" t="s">
        <v>1747</v>
      </c>
      <c r="B2277" t="s">
        <v>869</v>
      </c>
      <c r="C2277" s="1">
        <v>45354</v>
      </c>
      <c r="D2277" s="7">
        <v>45384</v>
      </c>
      <c r="E2277">
        <v>76947.06</v>
      </c>
      <c r="F2277">
        <v>76947.06</v>
      </c>
      <c r="G2277" s="19">
        <f t="shared" si="140"/>
        <v>674</v>
      </c>
      <c r="H2277" s="19" t="str">
        <f t="shared" si="141"/>
        <v>90+</v>
      </c>
      <c r="I2277" s="19">
        <f t="shared" si="142"/>
        <v>0</v>
      </c>
      <c r="J2277" s="20">
        <f t="shared" si="143"/>
        <v>45352</v>
      </c>
    </row>
    <row r="2278" spans="1:10">
      <c r="A2278" t="s">
        <v>2151</v>
      </c>
      <c r="B2278" t="s">
        <v>869</v>
      </c>
      <c r="C2278" s="1">
        <v>45326</v>
      </c>
      <c r="D2278" s="7">
        <v>45356</v>
      </c>
      <c r="E2278">
        <v>140531.54999999999</v>
      </c>
      <c r="F2278">
        <v>140531.54999999999</v>
      </c>
      <c r="G2278" s="19">
        <f t="shared" si="140"/>
        <v>702</v>
      </c>
      <c r="H2278" s="19" t="str">
        <f t="shared" si="141"/>
        <v>90+</v>
      </c>
      <c r="I2278" s="19">
        <f t="shared" si="142"/>
        <v>0</v>
      </c>
      <c r="J2278" s="20">
        <f t="shared" si="143"/>
        <v>45323</v>
      </c>
    </row>
    <row r="2279" spans="1:10">
      <c r="A2279" t="s">
        <v>3076</v>
      </c>
      <c r="B2279" t="s">
        <v>869</v>
      </c>
      <c r="C2279" s="1">
        <v>45603</v>
      </c>
      <c r="D2279" s="7">
        <v>45633</v>
      </c>
      <c r="E2279">
        <v>146250.23000000001</v>
      </c>
      <c r="F2279">
        <v>146250.23000000001</v>
      </c>
      <c r="G2279" s="19">
        <f t="shared" si="140"/>
        <v>425</v>
      </c>
      <c r="H2279" s="19" t="str">
        <f t="shared" si="141"/>
        <v>90+</v>
      </c>
      <c r="I2279" s="19">
        <f t="shared" si="142"/>
        <v>0</v>
      </c>
      <c r="J2279" s="20">
        <f t="shared" si="143"/>
        <v>45597</v>
      </c>
    </row>
    <row r="2280" spans="1:10">
      <c r="A2280" t="s">
        <v>2293</v>
      </c>
      <c r="B2280" t="s">
        <v>370</v>
      </c>
      <c r="C2280" s="1">
        <v>45752</v>
      </c>
      <c r="D2280" s="7">
        <v>45782</v>
      </c>
      <c r="E2280">
        <v>184805.41</v>
      </c>
      <c r="F2280">
        <v>69748.75</v>
      </c>
      <c r="G2280" s="19">
        <f t="shared" si="140"/>
        <v>276</v>
      </c>
      <c r="H2280" s="19" t="str">
        <f t="shared" si="141"/>
        <v>90+</v>
      </c>
      <c r="I2280" s="19">
        <f t="shared" si="142"/>
        <v>115056.66</v>
      </c>
      <c r="J2280" s="20">
        <f t="shared" si="143"/>
        <v>45748</v>
      </c>
    </row>
    <row r="2281" spans="1:10">
      <c r="A2281" t="s">
        <v>3002</v>
      </c>
      <c r="B2281" t="s">
        <v>370</v>
      </c>
      <c r="C2281" s="1">
        <v>45703</v>
      </c>
      <c r="D2281" s="7">
        <v>45733</v>
      </c>
      <c r="E2281">
        <v>84657.07</v>
      </c>
      <c r="F2281">
        <v>49983.45</v>
      </c>
      <c r="G2281" s="19">
        <f t="shared" si="140"/>
        <v>325</v>
      </c>
      <c r="H2281" s="19" t="str">
        <f t="shared" si="141"/>
        <v>90+</v>
      </c>
      <c r="I2281" s="19">
        <f t="shared" si="142"/>
        <v>34673.62000000001</v>
      </c>
      <c r="J2281" s="20">
        <f t="shared" si="143"/>
        <v>45689</v>
      </c>
    </row>
    <row r="2282" spans="1:10">
      <c r="A2282" t="s">
        <v>2894</v>
      </c>
      <c r="B2282" t="s">
        <v>370</v>
      </c>
      <c r="C2282" s="1">
        <v>45723</v>
      </c>
      <c r="D2282" s="7">
        <v>45753</v>
      </c>
      <c r="E2282">
        <v>73724.89</v>
      </c>
      <c r="F2282">
        <v>45867.1</v>
      </c>
      <c r="G2282" s="19">
        <f t="shared" si="140"/>
        <v>305</v>
      </c>
      <c r="H2282" s="19" t="str">
        <f t="shared" si="141"/>
        <v>90+</v>
      </c>
      <c r="I2282" s="19">
        <f t="shared" si="142"/>
        <v>27857.79</v>
      </c>
      <c r="J2282" s="20">
        <f t="shared" si="143"/>
        <v>45717</v>
      </c>
    </row>
    <row r="2283" spans="1:10">
      <c r="A2283" t="s">
        <v>236</v>
      </c>
      <c r="B2283" t="s">
        <v>370</v>
      </c>
      <c r="C2283" s="1">
        <v>45905</v>
      </c>
      <c r="D2283" s="7">
        <v>45935</v>
      </c>
      <c r="E2283">
        <v>119387.32</v>
      </c>
      <c r="F2283">
        <v>119387.32</v>
      </c>
      <c r="G2283" s="19">
        <f t="shared" si="140"/>
        <v>123</v>
      </c>
      <c r="H2283" s="19" t="str">
        <f t="shared" si="141"/>
        <v>90+</v>
      </c>
      <c r="I2283" s="19">
        <f t="shared" si="142"/>
        <v>0</v>
      </c>
      <c r="J2283" s="20">
        <f t="shared" si="143"/>
        <v>45901</v>
      </c>
    </row>
    <row r="2284" spans="1:10">
      <c r="A2284" t="s">
        <v>1002</v>
      </c>
      <c r="B2284" t="s">
        <v>370</v>
      </c>
      <c r="C2284" s="1">
        <v>46010</v>
      </c>
      <c r="D2284" s="7">
        <v>46040</v>
      </c>
      <c r="E2284">
        <v>151282.67000000001</v>
      </c>
      <c r="F2284">
        <v>151282.67000000001</v>
      </c>
      <c r="G2284" s="19">
        <f t="shared" si="140"/>
        <v>18</v>
      </c>
      <c r="H2284" s="19" t="str">
        <f t="shared" si="141"/>
        <v>0-30</v>
      </c>
      <c r="I2284" s="19">
        <f t="shared" si="142"/>
        <v>0</v>
      </c>
      <c r="J2284" s="20">
        <f t="shared" si="143"/>
        <v>45992</v>
      </c>
    </row>
    <row r="2285" spans="1:10">
      <c r="A2285" t="s">
        <v>1440</v>
      </c>
      <c r="B2285" t="s">
        <v>370</v>
      </c>
      <c r="C2285" s="1">
        <v>45860</v>
      </c>
      <c r="D2285" s="7">
        <v>45890</v>
      </c>
      <c r="E2285">
        <v>19561.59</v>
      </c>
      <c r="F2285">
        <v>19561.59</v>
      </c>
      <c r="G2285" s="19">
        <f t="shared" si="140"/>
        <v>168</v>
      </c>
      <c r="H2285" s="19" t="str">
        <f t="shared" si="141"/>
        <v>90+</v>
      </c>
      <c r="I2285" s="19">
        <f t="shared" si="142"/>
        <v>0</v>
      </c>
      <c r="J2285" s="20">
        <f t="shared" si="143"/>
        <v>45839</v>
      </c>
    </row>
    <row r="2286" spans="1:10">
      <c r="A2286" t="s">
        <v>321</v>
      </c>
      <c r="B2286" t="s">
        <v>93</v>
      </c>
      <c r="C2286" s="1">
        <v>45610</v>
      </c>
      <c r="D2286" s="7">
        <v>45640</v>
      </c>
      <c r="E2286">
        <v>184133.31</v>
      </c>
      <c r="F2286">
        <v>184133.31</v>
      </c>
      <c r="G2286" s="19">
        <f t="shared" si="140"/>
        <v>418</v>
      </c>
      <c r="H2286" s="19" t="str">
        <f t="shared" si="141"/>
        <v>90+</v>
      </c>
      <c r="I2286" s="19">
        <f t="shared" si="142"/>
        <v>0</v>
      </c>
      <c r="J2286" s="20">
        <f t="shared" si="143"/>
        <v>45597</v>
      </c>
    </row>
    <row r="2287" spans="1:10">
      <c r="A2287" t="s">
        <v>464</v>
      </c>
      <c r="B2287" t="s">
        <v>93</v>
      </c>
      <c r="C2287" s="1">
        <v>45547</v>
      </c>
      <c r="D2287" s="7">
        <v>45577</v>
      </c>
      <c r="E2287">
        <v>148679.10999999999</v>
      </c>
      <c r="F2287">
        <v>148679.10999999999</v>
      </c>
      <c r="G2287" s="19">
        <f t="shared" si="140"/>
        <v>481</v>
      </c>
      <c r="H2287" s="19" t="str">
        <f t="shared" si="141"/>
        <v>90+</v>
      </c>
      <c r="I2287" s="19">
        <f t="shared" si="142"/>
        <v>0</v>
      </c>
      <c r="J2287" s="20">
        <f t="shared" si="143"/>
        <v>45536</v>
      </c>
    </row>
    <row r="2288" spans="1:10">
      <c r="A2288" t="s">
        <v>1315</v>
      </c>
      <c r="B2288" t="s">
        <v>93</v>
      </c>
      <c r="C2288" s="1">
        <v>45799</v>
      </c>
      <c r="D2288" s="7">
        <v>45829</v>
      </c>
      <c r="E2288">
        <v>43968.14</v>
      </c>
      <c r="F2288">
        <v>43968.14</v>
      </c>
      <c r="G2288" s="19">
        <f t="shared" si="140"/>
        <v>229</v>
      </c>
      <c r="H2288" s="19" t="str">
        <f t="shared" si="141"/>
        <v>90+</v>
      </c>
      <c r="I2288" s="19">
        <f t="shared" si="142"/>
        <v>0</v>
      </c>
      <c r="J2288" s="20">
        <f t="shared" si="143"/>
        <v>45778</v>
      </c>
    </row>
    <row r="2289" spans="1:10">
      <c r="A2289" t="s">
        <v>2720</v>
      </c>
      <c r="B2289" t="s">
        <v>93</v>
      </c>
      <c r="C2289" s="1">
        <v>45979</v>
      </c>
      <c r="D2289" s="7">
        <v>46009</v>
      </c>
      <c r="E2289">
        <v>114990.23</v>
      </c>
      <c r="F2289">
        <v>114990.23</v>
      </c>
      <c r="G2289" s="19">
        <f t="shared" si="140"/>
        <v>49</v>
      </c>
      <c r="H2289" s="19" t="str">
        <f t="shared" si="141"/>
        <v>31-60</v>
      </c>
      <c r="I2289" s="19">
        <f t="shared" si="142"/>
        <v>0</v>
      </c>
      <c r="J2289" s="20">
        <f t="shared" si="143"/>
        <v>45962</v>
      </c>
    </row>
    <row r="2290" spans="1:10">
      <c r="A2290" t="s">
        <v>2822</v>
      </c>
      <c r="B2290" t="s">
        <v>93</v>
      </c>
      <c r="C2290" s="1">
        <v>45405</v>
      </c>
      <c r="D2290" s="7">
        <v>45435</v>
      </c>
      <c r="E2290">
        <v>82501.820000000007</v>
      </c>
      <c r="F2290">
        <v>82501.820000000007</v>
      </c>
      <c r="G2290" s="19">
        <f t="shared" si="140"/>
        <v>623</v>
      </c>
      <c r="H2290" s="19" t="str">
        <f t="shared" si="141"/>
        <v>90+</v>
      </c>
      <c r="I2290" s="19">
        <f t="shared" si="142"/>
        <v>0</v>
      </c>
      <c r="J2290" s="20">
        <f t="shared" si="143"/>
        <v>45383</v>
      </c>
    </row>
    <row r="2291" spans="1:10">
      <c r="A2291" t="s">
        <v>3236</v>
      </c>
      <c r="B2291" t="s">
        <v>93</v>
      </c>
      <c r="C2291" s="1">
        <v>45699</v>
      </c>
      <c r="D2291" s="7">
        <v>45729</v>
      </c>
      <c r="E2291">
        <v>36831.69</v>
      </c>
      <c r="F2291">
        <v>36831.69</v>
      </c>
      <c r="G2291" s="19">
        <f t="shared" si="140"/>
        <v>329</v>
      </c>
      <c r="H2291" s="19" t="str">
        <f t="shared" si="141"/>
        <v>90+</v>
      </c>
      <c r="I2291" s="19">
        <f t="shared" si="142"/>
        <v>0</v>
      </c>
      <c r="J2291" s="20">
        <f t="shared" si="143"/>
        <v>45689</v>
      </c>
    </row>
    <row r="2292" spans="1:10">
      <c r="A2292" t="s">
        <v>2231</v>
      </c>
      <c r="B2292" t="s">
        <v>148</v>
      </c>
      <c r="C2292" s="1">
        <v>45866</v>
      </c>
      <c r="D2292" s="7">
        <v>45896</v>
      </c>
      <c r="E2292">
        <v>154526.17000000001</v>
      </c>
      <c r="F2292">
        <v>92596.83</v>
      </c>
      <c r="G2292" s="19">
        <f t="shared" si="140"/>
        <v>162</v>
      </c>
      <c r="H2292" s="19" t="str">
        <f t="shared" si="141"/>
        <v>90+</v>
      </c>
      <c r="I2292" s="19">
        <f t="shared" si="142"/>
        <v>61929.340000000011</v>
      </c>
      <c r="J2292" s="20">
        <f t="shared" si="143"/>
        <v>45839</v>
      </c>
    </row>
    <row r="2293" spans="1:10">
      <c r="A2293" t="s">
        <v>199</v>
      </c>
      <c r="B2293" t="s">
        <v>148</v>
      </c>
      <c r="C2293" s="1">
        <v>45824</v>
      </c>
      <c r="D2293" s="7">
        <v>45854</v>
      </c>
      <c r="E2293">
        <v>64326.559999999998</v>
      </c>
      <c r="F2293">
        <v>64326.559999999998</v>
      </c>
      <c r="G2293" s="19">
        <f t="shared" si="140"/>
        <v>204</v>
      </c>
      <c r="H2293" s="19" t="str">
        <f t="shared" si="141"/>
        <v>90+</v>
      </c>
      <c r="I2293" s="19">
        <f t="shared" si="142"/>
        <v>0</v>
      </c>
      <c r="J2293" s="20">
        <f t="shared" si="143"/>
        <v>45809</v>
      </c>
    </row>
    <row r="2294" spans="1:10">
      <c r="A2294" t="s">
        <v>1197</v>
      </c>
      <c r="B2294" t="s">
        <v>148</v>
      </c>
      <c r="C2294" s="1">
        <v>45409</v>
      </c>
      <c r="D2294" s="7">
        <v>45439</v>
      </c>
      <c r="E2294">
        <v>114098.82</v>
      </c>
      <c r="F2294">
        <v>114098.82</v>
      </c>
      <c r="G2294" s="19">
        <f t="shared" si="140"/>
        <v>619</v>
      </c>
      <c r="H2294" s="19" t="str">
        <f t="shared" si="141"/>
        <v>90+</v>
      </c>
      <c r="I2294" s="19">
        <f t="shared" si="142"/>
        <v>0</v>
      </c>
      <c r="J2294" s="20">
        <f t="shared" si="143"/>
        <v>45383</v>
      </c>
    </row>
    <row r="2295" spans="1:10">
      <c r="A2295" t="s">
        <v>1502</v>
      </c>
      <c r="B2295" t="s">
        <v>148</v>
      </c>
      <c r="C2295" s="1">
        <v>45651</v>
      </c>
      <c r="D2295" s="7">
        <v>45681</v>
      </c>
      <c r="E2295">
        <v>191967.73</v>
      </c>
      <c r="F2295">
        <v>191967.73</v>
      </c>
      <c r="G2295" s="19">
        <f t="shared" si="140"/>
        <v>377</v>
      </c>
      <c r="H2295" s="19" t="str">
        <f t="shared" si="141"/>
        <v>90+</v>
      </c>
      <c r="I2295" s="19">
        <f t="shared" si="142"/>
        <v>0</v>
      </c>
      <c r="J2295" s="20">
        <f t="shared" si="143"/>
        <v>45627</v>
      </c>
    </row>
    <row r="2296" spans="1:10">
      <c r="A2296" t="s">
        <v>1890</v>
      </c>
      <c r="B2296" t="s">
        <v>148</v>
      </c>
      <c r="C2296" s="1">
        <v>45858</v>
      </c>
      <c r="D2296" s="7">
        <v>45888</v>
      </c>
      <c r="E2296">
        <v>14167.81</v>
      </c>
      <c r="F2296">
        <v>14167.81</v>
      </c>
      <c r="G2296" s="19">
        <f t="shared" si="140"/>
        <v>170</v>
      </c>
      <c r="H2296" s="19" t="str">
        <f t="shared" si="141"/>
        <v>90+</v>
      </c>
      <c r="I2296" s="19">
        <f t="shared" si="142"/>
        <v>0</v>
      </c>
      <c r="J2296" s="20">
        <f t="shared" si="143"/>
        <v>45839</v>
      </c>
    </row>
    <row r="2297" spans="1:10">
      <c r="A2297" t="s">
        <v>2880</v>
      </c>
      <c r="B2297" t="s">
        <v>148</v>
      </c>
      <c r="C2297" s="1">
        <v>45758</v>
      </c>
      <c r="D2297" s="7">
        <v>45788</v>
      </c>
      <c r="E2297">
        <v>59050.36</v>
      </c>
      <c r="F2297">
        <v>59050.36</v>
      </c>
      <c r="G2297" s="19">
        <f t="shared" si="140"/>
        <v>270</v>
      </c>
      <c r="H2297" s="19" t="str">
        <f t="shared" si="141"/>
        <v>90+</v>
      </c>
      <c r="I2297" s="19">
        <f t="shared" si="142"/>
        <v>0</v>
      </c>
      <c r="J2297" s="20">
        <f t="shared" si="143"/>
        <v>45748</v>
      </c>
    </row>
    <row r="2298" spans="1:10">
      <c r="A2298" t="s">
        <v>2831</v>
      </c>
      <c r="B2298" t="s">
        <v>545</v>
      </c>
      <c r="C2298" s="1">
        <v>45654</v>
      </c>
      <c r="D2298" s="7">
        <v>45684</v>
      </c>
      <c r="E2298">
        <v>199355.16</v>
      </c>
      <c r="F2298">
        <v>68024.490000000005</v>
      </c>
      <c r="G2298" s="19">
        <f t="shared" si="140"/>
        <v>374</v>
      </c>
      <c r="H2298" s="19" t="str">
        <f t="shared" si="141"/>
        <v>90+</v>
      </c>
      <c r="I2298" s="19">
        <f t="shared" si="142"/>
        <v>131330.66999999998</v>
      </c>
      <c r="J2298" s="20">
        <f t="shared" si="143"/>
        <v>45627</v>
      </c>
    </row>
    <row r="2299" spans="1:10">
      <c r="A2299" t="s">
        <v>3269</v>
      </c>
      <c r="B2299" t="s">
        <v>545</v>
      </c>
      <c r="C2299" s="1">
        <v>45783</v>
      </c>
      <c r="D2299" s="7">
        <v>45813</v>
      </c>
      <c r="E2299">
        <v>172519.76</v>
      </c>
      <c r="F2299">
        <v>53186.75</v>
      </c>
      <c r="G2299" s="19">
        <f t="shared" si="140"/>
        <v>245</v>
      </c>
      <c r="H2299" s="19" t="str">
        <f t="shared" si="141"/>
        <v>90+</v>
      </c>
      <c r="I2299" s="19">
        <f t="shared" si="142"/>
        <v>119333.01000000001</v>
      </c>
      <c r="J2299" s="20">
        <f t="shared" si="143"/>
        <v>45778</v>
      </c>
    </row>
    <row r="2300" spans="1:10">
      <c r="A2300" t="s">
        <v>1725</v>
      </c>
      <c r="B2300" t="s">
        <v>545</v>
      </c>
      <c r="C2300" s="1">
        <v>45587</v>
      </c>
      <c r="D2300" s="7">
        <v>45617</v>
      </c>
      <c r="E2300">
        <v>181696.76</v>
      </c>
      <c r="F2300">
        <v>78205.47</v>
      </c>
      <c r="G2300" s="19">
        <f t="shared" si="140"/>
        <v>441</v>
      </c>
      <c r="H2300" s="19" t="str">
        <f t="shared" si="141"/>
        <v>90+</v>
      </c>
      <c r="I2300" s="19">
        <f t="shared" si="142"/>
        <v>103491.29000000001</v>
      </c>
      <c r="J2300" s="20">
        <f t="shared" si="143"/>
        <v>45566</v>
      </c>
    </row>
    <row r="2301" spans="1:10">
      <c r="A2301" t="s">
        <v>1764</v>
      </c>
      <c r="B2301" t="s">
        <v>545</v>
      </c>
      <c r="C2301" s="1">
        <v>45524</v>
      </c>
      <c r="D2301" s="7">
        <v>45554</v>
      </c>
      <c r="E2301">
        <v>47289.89</v>
      </c>
      <c r="F2301">
        <v>25811.32</v>
      </c>
      <c r="G2301" s="19">
        <f t="shared" si="140"/>
        <v>504</v>
      </c>
      <c r="H2301" s="19" t="str">
        <f t="shared" si="141"/>
        <v>90+</v>
      </c>
      <c r="I2301" s="19">
        <f t="shared" si="142"/>
        <v>21478.57</v>
      </c>
      <c r="J2301" s="20">
        <f t="shared" si="143"/>
        <v>45505</v>
      </c>
    </row>
    <row r="2302" spans="1:10">
      <c r="A2302" t="s">
        <v>173</v>
      </c>
      <c r="B2302" t="s">
        <v>545</v>
      </c>
      <c r="C2302" s="1">
        <v>46005</v>
      </c>
      <c r="D2302" s="7">
        <v>46035</v>
      </c>
      <c r="E2302">
        <v>115728.03</v>
      </c>
      <c r="F2302">
        <v>97604.43</v>
      </c>
      <c r="G2302" s="19">
        <f t="shared" si="140"/>
        <v>23</v>
      </c>
      <c r="H2302" s="19" t="str">
        <f t="shared" si="141"/>
        <v>0-30</v>
      </c>
      <c r="I2302" s="19">
        <f t="shared" si="142"/>
        <v>18123.600000000006</v>
      </c>
      <c r="J2302" s="20">
        <f t="shared" si="143"/>
        <v>45992</v>
      </c>
    </row>
    <row r="2303" spans="1:10">
      <c r="A2303" t="s">
        <v>37</v>
      </c>
      <c r="B2303" t="s">
        <v>545</v>
      </c>
      <c r="C2303" s="1">
        <v>45981</v>
      </c>
      <c r="D2303" s="7">
        <v>46011</v>
      </c>
      <c r="E2303">
        <v>14018.59</v>
      </c>
      <c r="F2303">
        <v>14018.59</v>
      </c>
      <c r="G2303" s="19">
        <f t="shared" si="140"/>
        <v>47</v>
      </c>
      <c r="H2303" s="19" t="str">
        <f t="shared" si="141"/>
        <v>31-60</v>
      </c>
      <c r="I2303" s="19">
        <f t="shared" si="142"/>
        <v>0</v>
      </c>
      <c r="J2303" s="20">
        <f t="shared" si="143"/>
        <v>45962</v>
      </c>
    </row>
    <row r="2304" spans="1:10">
      <c r="A2304" t="s">
        <v>276</v>
      </c>
      <c r="B2304" t="s">
        <v>545</v>
      </c>
      <c r="C2304" s="1">
        <v>45751</v>
      </c>
      <c r="D2304" s="7">
        <v>45781</v>
      </c>
      <c r="E2304">
        <v>158781.49</v>
      </c>
      <c r="F2304">
        <v>158781.49</v>
      </c>
      <c r="G2304" s="19">
        <f t="shared" si="140"/>
        <v>277</v>
      </c>
      <c r="H2304" s="19" t="str">
        <f t="shared" si="141"/>
        <v>90+</v>
      </c>
      <c r="I2304" s="19">
        <f t="shared" si="142"/>
        <v>0</v>
      </c>
      <c r="J2304" s="20">
        <f t="shared" si="143"/>
        <v>45748</v>
      </c>
    </row>
    <row r="2305" spans="1:10">
      <c r="A2305" t="s">
        <v>300</v>
      </c>
      <c r="B2305" t="s">
        <v>545</v>
      </c>
      <c r="C2305" s="1">
        <v>45431</v>
      </c>
      <c r="D2305" s="7">
        <v>45461</v>
      </c>
      <c r="E2305">
        <v>45342.99</v>
      </c>
      <c r="F2305">
        <v>45342.99</v>
      </c>
      <c r="G2305" s="19">
        <f t="shared" si="140"/>
        <v>597</v>
      </c>
      <c r="H2305" s="19" t="str">
        <f t="shared" si="141"/>
        <v>90+</v>
      </c>
      <c r="I2305" s="19">
        <f t="shared" si="142"/>
        <v>0</v>
      </c>
      <c r="J2305" s="20">
        <f t="shared" si="143"/>
        <v>45413</v>
      </c>
    </row>
    <row r="2306" spans="1:10">
      <c r="A2306" t="s">
        <v>426</v>
      </c>
      <c r="B2306" t="s">
        <v>545</v>
      </c>
      <c r="C2306" s="1">
        <v>45641</v>
      </c>
      <c r="D2306" s="7">
        <v>45671</v>
      </c>
      <c r="E2306">
        <v>60195.43</v>
      </c>
      <c r="F2306">
        <v>60195.43</v>
      </c>
      <c r="G2306" s="19">
        <f t="shared" ref="G2306:G2369" si="144">DATE(2026, 2, 5)-D2306</f>
        <v>387</v>
      </c>
      <c r="H2306" s="19" t="str">
        <f t="shared" ref="H2306:H2369" si="145">_xlfn.IFS(
G2306&lt;=30,"0-30",
G2306&lt;=60,"31-60",
G2306&lt;=90,"61-90",
TRUE,"90+"
)</f>
        <v>90+</v>
      </c>
      <c r="I2306" s="19">
        <f t="shared" ref="I2306:I2369" si="146">E2306-F2306</f>
        <v>0</v>
      </c>
      <c r="J2306" s="20">
        <f t="shared" ref="J2306:J2369" si="147">DATE(YEAR(C2306),MONTH(C2306),1)</f>
        <v>45627</v>
      </c>
    </row>
    <row r="2307" spans="1:10">
      <c r="A2307" t="s">
        <v>791</v>
      </c>
      <c r="B2307" t="s">
        <v>545</v>
      </c>
      <c r="C2307" s="1">
        <v>45751</v>
      </c>
      <c r="D2307" s="7">
        <v>45781</v>
      </c>
      <c r="E2307">
        <v>53046.720000000001</v>
      </c>
      <c r="F2307">
        <v>53046.720000000001</v>
      </c>
      <c r="G2307" s="19">
        <f t="shared" si="144"/>
        <v>277</v>
      </c>
      <c r="H2307" s="19" t="str">
        <f t="shared" si="145"/>
        <v>90+</v>
      </c>
      <c r="I2307" s="19">
        <f t="shared" si="146"/>
        <v>0</v>
      </c>
      <c r="J2307" s="20">
        <f t="shared" si="147"/>
        <v>45748</v>
      </c>
    </row>
    <row r="2308" spans="1:10">
      <c r="A2308" t="s">
        <v>938</v>
      </c>
      <c r="B2308" t="s">
        <v>545</v>
      </c>
      <c r="C2308" s="1">
        <v>45497</v>
      </c>
      <c r="D2308" s="7">
        <v>45527</v>
      </c>
      <c r="E2308">
        <v>13247.55</v>
      </c>
      <c r="F2308">
        <v>13247.55</v>
      </c>
      <c r="G2308" s="19">
        <f t="shared" si="144"/>
        <v>531</v>
      </c>
      <c r="H2308" s="19" t="str">
        <f t="shared" si="145"/>
        <v>90+</v>
      </c>
      <c r="I2308" s="19">
        <f t="shared" si="146"/>
        <v>0</v>
      </c>
      <c r="J2308" s="20">
        <f t="shared" si="147"/>
        <v>45474</v>
      </c>
    </row>
    <row r="2309" spans="1:10">
      <c r="A2309" t="s">
        <v>1513</v>
      </c>
      <c r="B2309" t="s">
        <v>545</v>
      </c>
      <c r="C2309" s="1">
        <v>45778</v>
      </c>
      <c r="D2309" s="7">
        <v>45808</v>
      </c>
      <c r="E2309">
        <v>94226.23</v>
      </c>
      <c r="F2309">
        <v>94226.23</v>
      </c>
      <c r="G2309" s="19">
        <f t="shared" si="144"/>
        <v>250</v>
      </c>
      <c r="H2309" s="19" t="str">
        <f t="shared" si="145"/>
        <v>90+</v>
      </c>
      <c r="I2309" s="19">
        <f t="shared" si="146"/>
        <v>0</v>
      </c>
      <c r="J2309" s="20">
        <f t="shared" si="147"/>
        <v>45778</v>
      </c>
    </row>
    <row r="2310" spans="1:10">
      <c r="A2310" t="s">
        <v>1807</v>
      </c>
      <c r="B2310" t="s">
        <v>545</v>
      </c>
      <c r="C2310" s="1">
        <v>45913</v>
      </c>
      <c r="D2310" s="7">
        <v>45943</v>
      </c>
      <c r="E2310">
        <v>22139.33</v>
      </c>
      <c r="F2310">
        <v>22139.33</v>
      </c>
      <c r="G2310" s="19">
        <f t="shared" si="144"/>
        <v>115</v>
      </c>
      <c r="H2310" s="19" t="str">
        <f t="shared" si="145"/>
        <v>90+</v>
      </c>
      <c r="I2310" s="19">
        <f t="shared" si="146"/>
        <v>0</v>
      </c>
      <c r="J2310" s="20">
        <f t="shared" si="147"/>
        <v>45901</v>
      </c>
    </row>
    <row r="2311" spans="1:10">
      <c r="A2311" t="s">
        <v>1882</v>
      </c>
      <c r="B2311" t="s">
        <v>545</v>
      </c>
      <c r="C2311" s="1">
        <v>45840</v>
      </c>
      <c r="D2311" s="7">
        <v>45870</v>
      </c>
      <c r="E2311">
        <v>45553.120000000003</v>
      </c>
      <c r="F2311">
        <v>45553.120000000003</v>
      </c>
      <c r="G2311" s="19">
        <f t="shared" si="144"/>
        <v>188</v>
      </c>
      <c r="H2311" s="19" t="str">
        <f t="shared" si="145"/>
        <v>90+</v>
      </c>
      <c r="I2311" s="19">
        <f t="shared" si="146"/>
        <v>0</v>
      </c>
      <c r="J2311" s="20">
        <f t="shared" si="147"/>
        <v>45839</v>
      </c>
    </row>
    <row r="2312" spans="1:10">
      <c r="A2312" t="s">
        <v>2775</v>
      </c>
      <c r="B2312" t="s">
        <v>545</v>
      </c>
      <c r="C2312" s="1">
        <v>45874</v>
      </c>
      <c r="D2312" s="7">
        <v>45904</v>
      </c>
      <c r="E2312">
        <v>28116.73</v>
      </c>
      <c r="F2312">
        <v>28116.73</v>
      </c>
      <c r="G2312" s="19">
        <f t="shared" si="144"/>
        <v>154</v>
      </c>
      <c r="H2312" s="19" t="str">
        <f t="shared" si="145"/>
        <v>90+</v>
      </c>
      <c r="I2312" s="19">
        <f t="shared" si="146"/>
        <v>0</v>
      </c>
      <c r="J2312" s="20">
        <f t="shared" si="147"/>
        <v>45870</v>
      </c>
    </row>
    <row r="2313" spans="1:10">
      <c r="A2313" t="s">
        <v>2838</v>
      </c>
      <c r="B2313" t="s">
        <v>545</v>
      </c>
      <c r="C2313" s="1">
        <v>45906</v>
      </c>
      <c r="D2313" s="7">
        <v>45936</v>
      </c>
      <c r="E2313">
        <v>85488.48</v>
      </c>
      <c r="F2313">
        <v>85488.48</v>
      </c>
      <c r="G2313" s="19">
        <f t="shared" si="144"/>
        <v>122</v>
      </c>
      <c r="H2313" s="19" t="str">
        <f t="shared" si="145"/>
        <v>90+</v>
      </c>
      <c r="I2313" s="19">
        <f t="shared" si="146"/>
        <v>0</v>
      </c>
      <c r="J2313" s="20">
        <f t="shared" si="147"/>
        <v>45901</v>
      </c>
    </row>
    <row r="2314" spans="1:10">
      <c r="A2314" t="s">
        <v>2923</v>
      </c>
      <c r="B2314" t="s">
        <v>545</v>
      </c>
      <c r="C2314" s="1">
        <v>45690</v>
      </c>
      <c r="D2314" s="7">
        <v>45720</v>
      </c>
      <c r="E2314">
        <v>55585.71</v>
      </c>
      <c r="F2314">
        <v>55585.71</v>
      </c>
      <c r="G2314" s="19">
        <f t="shared" si="144"/>
        <v>338</v>
      </c>
      <c r="H2314" s="19" t="str">
        <f t="shared" si="145"/>
        <v>90+</v>
      </c>
      <c r="I2314" s="19">
        <f t="shared" si="146"/>
        <v>0</v>
      </c>
      <c r="J2314" s="20">
        <f t="shared" si="147"/>
        <v>45689</v>
      </c>
    </row>
    <row r="2315" spans="1:10">
      <c r="A2315" t="s">
        <v>476</v>
      </c>
      <c r="B2315" t="s">
        <v>633</v>
      </c>
      <c r="C2315" s="1">
        <v>45992</v>
      </c>
      <c r="D2315" s="7">
        <v>46022</v>
      </c>
      <c r="E2315">
        <v>162627.07999999999</v>
      </c>
      <c r="F2315">
        <v>52655.71</v>
      </c>
      <c r="G2315" s="19">
        <f t="shared" si="144"/>
        <v>36</v>
      </c>
      <c r="H2315" s="19" t="str">
        <f t="shared" si="145"/>
        <v>31-60</v>
      </c>
      <c r="I2315" s="19">
        <f t="shared" si="146"/>
        <v>109971.37</v>
      </c>
      <c r="J2315" s="20">
        <f t="shared" si="147"/>
        <v>45992</v>
      </c>
    </row>
    <row r="2316" spans="1:10">
      <c r="A2316" t="s">
        <v>2195</v>
      </c>
      <c r="B2316" t="s">
        <v>633</v>
      </c>
      <c r="C2316" s="1">
        <v>45430</v>
      </c>
      <c r="D2316" s="7">
        <v>45460</v>
      </c>
      <c r="E2316">
        <v>68648.28</v>
      </c>
      <c r="F2316">
        <v>30566.62</v>
      </c>
      <c r="G2316" s="19">
        <f t="shared" si="144"/>
        <v>598</v>
      </c>
      <c r="H2316" s="19" t="str">
        <f t="shared" si="145"/>
        <v>90+</v>
      </c>
      <c r="I2316" s="19">
        <f t="shared" si="146"/>
        <v>38081.660000000003</v>
      </c>
      <c r="J2316" s="20">
        <f t="shared" si="147"/>
        <v>45413</v>
      </c>
    </row>
    <row r="2317" spans="1:10">
      <c r="A2317" t="s">
        <v>2122</v>
      </c>
      <c r="B2317" t="s">
        <v>633</v>
      </c>
      <c r="C2317" s="1">
        <v>45856</v>
      </c>
      <c r="D2317" s="7">
        <v>45886</v>
      </c>
      <c r="E2317">
        <v>161301.5</v>
      </c>
      <c r="F2317">
        <v>125525.26</v>
      </c>
      <c r="G2317" s="19">
        <f t="shared" si="144"/>
        <v>172</v>
      </c>
      <c r="H2317" s="19" t="str">
        <f t="shared" si="145"/>
        <v>90+</v>
      </c>
      <c r="I2317" s="19">
        <f t="shared" si="146"/>
        <v>35776.240000000005</v>
      </c>
      <c r="J2317" s="20">
        <f t="shared" si="147"/>
        <v>45839</v>
      </c>
    </row>
    <row r="2318" spans="1:10">
      <c r="A2318" t="s">
        <v>1601</v>
      </c>
      <c r="B2318" t="s">
        <v>633</v>
      </c>
      <c r="C2318" s="1">
        <v>45345</v>
      </c>
      <c r="D2318" s="7">
        <v>45375</v>
      </c>
      <c r="E2318">
        <v>70597.440000000002</v>
      </c>
      <c r="F2318">
        <v>40868.639999999999</v>
      </c>
      <c r="G2318" s="19">
        <f t="shared" si="144"/>
        <v>683</v>
      </c>
      <c r="H2318" s="19" t="str">
        <f t="shared" si="145"/>
        <v>90+</v>
      </c>
      <c r="I2318" s="19">
        <f t="shared" si="146"/>
        <v>29728.800000000003</v>
      </c>
      <c r="J2318" s="20">
        <f t="shared" si="147"/>
        <v>45323</v>
      </c>
    </row>
    <row r="2319" spans="1:10">
      <c r="A2319" t="s">
        <v>2499</v>
      </c>
      <c r="B2319" t="s">
        <v>633</v>
      </c>
      <c r="C2319" s="1">
        <v>45389</v>
      </c>
      <c r="D2319" s="7">
        <v>45419</v>
      </c>
      <c r="E2319">
        <v>37896.660000000003</v>
      </c>
      <c r="F2319">
        <v>11709.74</v>
      </c>
      <c r="G2319" s="19">
        <f t="shared" si="144"/>
        <v>639</v>
      </c>
      <c r="H2319" s="19" t="str">
        <f t="shared" si="145"/>
        <v>90+</v>
      </c>
      <c r="I2319" s="19">
        <f t="shared" si="146"/>
        <v>26186.920000000006</v>
      </c>
      <c r="J2319" s="20">
        <f t="shared" si="147"/>
        <v>45383</v>
      </c>
    </row>
    <row r="2320" spans="1:10">
      <c r="A2320" t="s">
        <v>1677</v>
      </c>
      <c r="B2320" t="s">
        <v>633</v>
      </c>
      <c r="C2320" s="1">
        <v>45883</v>
      </c>
      <c r="D2320" s="7">
        <v>45913</v>
      </c>
      <c r="E2320">
        <v>30526.69</v>
      </c>
      <c r="F2320">
        <v>30526.69</v>
      </c>
      <c r="G2320" s="19">
        <f t="shared" si="144"/>
        <v>145</v>
      </c>
      <c r="H2320" s="19" t="str">
        <f t="shared" si="145"/>
        <v>90+</v>
      </c>
      <c r="I2320" s="19">
        <f t="shared" si="146"/>
        <v>0</v>
      </c>
      <c r="J2320" s="20">
        <f t="shared" si="147"/>
        <v>45870</v>
      </c>
    </row>
    <row r="2321" spans="1:10">
      <c r="A2321" t="s">
        <v>1680</v>
      </c>
      <c r="B2321" t="s">
        <v>633</v>
      </c>
      <c r="C2321" s="1">
        <v>45400</v>
      </c>
      <c r="D2321" s="7">
        <v>45430</v>
      </c>
      <c r="E2321">
        <v>36566.239999999998</v>
      </c>
      <c r="F2321">
        <v>36566.239999999998</v>
      </c>
      <c r="G2321" s="19">
        <f t="shared" si="144"/>
        <v>628</v>
      </c>
      <c r="H2321" s="19" t="str">
        <f t="shared" si="145"/>
        <v>90+</v>
      </c>
      <c r="I2321" s="19">
        <f t="shared" si="146"/>
        <v>0</v>
      </c>
      <c r="J2321" s="20">
        <f t="shared" si="147"/>
        <v>45383</v>
      </c>
    </row>
    <row r="2322" spans="1:10">
      <c r="A2322" t="s">
        <v>2249</v>
      </c>
      <c r="B2322" t="s">
        <v>633</v>
      </c>
      <c r="C2322" s="1">
        <v>45556</v>
      </c>
      <c r="D2322" s="7">
        <v>45586</v>
      </c>
      <c r="E2322">
        <v>98620.93</v>
      </c>
      <c r="F2322">
        <v>98620.93</v>
      </c>
      <c r="G2322" s="19">
        <f t="shared" si="144"/>
        <v>472</v>
      </c>
      <c r="H2322" s="19" t="str">
        <f t="shared" si="145"/>
        <v>90+</v>
      </c>
      <c r="I2322" s="19">
        <f t="shared" si="146"/>
        <v>0</v>
      </c>
      <c r="J2322" s="20">
        <f t="shared" si="147"/>
        <v>45536</v>
      </c>
    </row>
    <row r="2323" spans="1:10">
      <c r="A2323" t="s">
        <v>2258</v>
      </c>
      <c r="B2323" t="s">
        <v>633</v>
      </c>
      <c r="C2323" s="1">
        <v>45850</v>
      </c>
      <c r="D2323" s="7">
        <v>45880</v>
      </c>
      <c r="E2323">
        <v>51359.03</v>
      </c>
      <c r="F2323">
        <v>51359.03</v>
      </c>
      <c r="G2323" s="19">
        <f t="shared" si="144"/>
        <v>178</v>
      </c>
      <c r="H2323" s="19" t="str">
        <f t="shared" si="145"/>
        <v>90+</v>
      </c>
      <c r="I2323" s="19">
        <f t="shared" si="146"/>
        <v>0</v>
      </c>
      <c r="J2323" s="20">
        <f t="shared" si="147"/>
        <v>45839</v>
      </c>
    </row>
    <row r="2324" spans="1:10">
      <c r="A2324" t="s">
        <v>2484</v>
      </c>
      <c r="B2324" t="s">
        <v>633</v>
      </c>
      <c r="C2324" s="1">
        <v>45564</v>
      </c>
      <c r="D2324" s="7">
        <v>45594</v>
      </c>
      <c r="E2324">
        <v>191551.87</v>
      </c>
      <c r="F2324">
        <v>191551.87</v>
      </c>
      <c r="G2324" s="19">
        <f t="shared" si="144"/>
        <v>464</v>
      </c>
      <c r="H2324" s="19" t="str">
        <f t="shared" si="145"/>
        <v>90+</v>
      </c>
      <c r="I2324" s="19">
        <f t="shared" si="146"/>
        <v>0</v>
      </c>
      <c r="J2324" s="20">
        <f t="shared" si="147"/>
        <v>45536</v>
      </c>
    </row>
    <row r="2325" spans="1:10">
      <c r="A2325" t="s">
        <v>3142</v>
      </c>
      <c r="B2325" t="s">
        <v>633</v>
      </c>
      <c r="C2325" s="1">
        <v>45702</v>
      </c>
      <c r="D2325" s="7">
        <v>45732</v>
      </c>
      <c r="E2325">
        <v>106428.18</v>
      </c>
      <c r="F2325">
        <v>106428.18</v>
      </c>
      <c r="G2325" s="19">
        <f t="shared" si="144"/>
        <v>326</v>
      </c>
      <c r="H2325" s="19" t="str">
        <f t="shared" si="145"/>
        <v>90+</v>
      </c>
      <c r="I2325" s="19">
        <f t="shared" si="146"/>
        <v>0</v>
      </c>
      <c r="J2325" s="20">
        <f t="shared" si="147"/>
        <v>45689</v>
      </c>
    </row>
    <row r="2326" spans="1:10">
      <c r="A2326" t="s">
        <v>3285</v>
      </c>
      <c r="B2326" t="s">
        <v>633</v>
      </c>
      <c r="C2326" s="1">
        <v>45434</v>
      </c>
      <c r="D2326" s="7">
        <v>45464</v>
      </c>
      <c r="E2326">
        <v>123701.81</v>
      </c>
      <c r="F2326">
        <v>123701.81</v>
      </c>
      <c r="G2326" s="19">
        <f t="shared" si="144"/>
        <v>594</v>
      </c>
      <c r="H2326" s="19" t="str">
        <f t="shared" si="145"/>
        <v>90+</v>
      </c>
      <c r="I2326" s="19">
        <f t="shared" si="146"/>
        <v>0</v>
      </c>
      <c r="J2326" s="20">
        <f t="shared" si="147"/>
        <v>45413</v>
      </c>
    </row>
    <row r="2327" spans="1:10">
      <c r="A2327" t="s">
        <v>963</v>
      </c>
      <c r="B2327" t="s">
        <v>359</v>
      </c>
      <c r="C2327" s="1">
        <v>45495</v>
      </c>
      <c r="D2327" s="7">
        <v>45525</v>
      </c>
      <c r="E2327">
        <v>53673.94</v>
      </c>
      <c r="F2327">
        <v>25095.34</v>
      </c>
      <c r="G2327" s="19">
        <f t="shared" si="144"/>
        <v>533</v>
      </c>
      <c r="H2327" s="19" t="str">
        <f t="shared" si="145"/>
        <v>90+</v>
      </c>
      <c r="I2327" s="19">
        <f t="shared" si="146"/>
        <v>28578.600000000002</v>
      </c>
      <c r="J2327" s="20">
        <f t="shared" si="147"/>
        <v>45474</v>
      </c>
    </row>
    <row r="2328" spans="1:10">
      <c r="A2328" t="s">
        <v>678</v>
      </c>
      <c r="B2328" t="s">
        <v>359</v>
      </c>
      <c r="C2328" s="1">
        <v>45681</v>
      </c>
      <c r="D2328" s="7">
        <v>45711</v>
      </c>
      <c r="E2328">
        <v>164140.32999999999</v>
      </c>
      <c r="F2328">
        <v>164140.32999999999</v>
      </c>
      <c r="G2328" s="19">
        <f t="shared" si="144"/>
        <v>347</v>
      </c>
      <c r="H2328" s="19" t="str">
        <f t="shared" si="145"/>
        <v>90+</v>
      </c>
      <c r="I2328" s="19">
        <f t="shared" si="146"/>
        <v>0</v>
      </c>
      <c r="J2328" s="20">
        <f t="shared" si="147"/>
        <v>45658</v>
      </c>
    </row>
    <row r="2329" spans="1:10">
      <c r="A2329" t="s">
        <v>1292</v>
      </c>
      <c r="B2329" t="s">
        <v>359</v>
      </c>
      <c r="C2329" s="1">
        <v>45742</v>
      </c>
      <c r="D2329" s="7">
        <v>45772</v>
      </c>
      <c r="E2329">
        <v>129518.14</v>
      </c>
      <c r="F2329">
        <v>129518.14</v>
      </c>
      <c r="G2329" s="19">
        <f t="shared" si="144"/>
        <v>286</v>
      </c>
      <c r="H2329" s="19" t="str">
        <f t="shared" si="145"/>
        <v>90+</v>
      </c>
      <c r="I2329" s="19">
        <f t="shared" si="146"/>
        <v>0</v>
      </c>
      <c r="J2329" s="20">
        <f t="shared" si="147"/>
        <v>45717</v>
      </c>
    </row>
    <row r="2330" spans="1:10">
      <c r="A2330" t="s">
        <v>1830</v>
      </c>
      <c r="B2330" t="s">
        <v>359</v>
      </c>
      <c r="C2330" s="1">
        <v>45350</v>
      </c>
      <c r="D2330" s="7">
        <v>45380</v>
      </c>
      <c r="E2330">
        <v>81176.320000000007</v>
      </c>
      <c r="F2330">
        <v>81176.320000000007</v>
      </c>
      <c r="G2330" s="19">
        <f t="shared" si="144"/>
        <v>678</v>
      </c>
      <c r="H2330" s="19" t="str">
        <f t="shared" si="145"/>
        <v>90+</v>
      </c>
      <c r="I2330" s="19">
        <f t="shared" si="146"/>
        <v>0</v>
      </c>
      <c r="J2330" s="20">
        <f t="shared" si="147"/>
        <v>45323</v>
      </c>
    </row>
    <row r="2331" spans="1:10">
      <c r="A2331" t="s">
        <v>2826</v>
      </c>
      <c r="B2331" t="s">
        <v>359</v>
      </c>
      <c r="C2331" s="1">
        <v>45490</v>
      </c>
      <c r="D2331" s="7">
        <v>45520</v>
      </c>
      <c r="E2331">
        <v>136766.48000000001</v>
      </c>
      <c r="F2331">
        <v>136766.48000000001</v>
      </c>
      <c r="G2331" s="19">
        <f t="shared" si="144"/>
        <v>538</v>
      </c>
      <c r="H2331" s="19" t="str">
        <f t="shared" si="145"/>
        <v>90+</v>
      </c>
      <c r="I2331" s="19">
        <f t="shared" si="146"/>
        <v>0</v>
      </c>
      <c r="J2331" s="20">
        <f t="shared" si="147"/>
        <v>45474</v>
      </c>
    </row>
    <row r="2332" spans="1:10">
      <c r="A2332" t="s">
        <v>2955</v>
      </c>
      <c r="B2332" t="s">
        <v>359</v>
      </c>
      <c r="C2332" s="1">
        <v>45885</v>
      </c>
      <c r="D2332" s="7">
        <v>45915</v>
      </c>
      <c r="E2332">
        <v>81411.48</v>
      </c>
      <c r="F2332">
        <v>81411.48</v>
      </c>
      <c r="G2332" s="19">
        <f t="shared" si="144"/>
        <v>143</v>
      </c>
      <c r="H2332" s="19" t="str">
        <f t="shared" si="145"/>
        <v>90+</v>
      </c>
      <c r="I2332" s="19">
        <f t="shared" si="146"/>
        <v>0</v>
      </c>
      <c r="J2332" s="20">
        <f t="shared" si="147"/>
        <v>45870</v>
      </c>
    </row>
    <row r="2333" spans="1:10">
      <c r="A2333" t="s">
        <v>3051</v>
      </c>
      <c r="B2333" t="s">
        <v>359</v>
      </c>
      <c r="C2333" s="1">
        <v>45686</v>
      </c>
      <c r="D2333" s="7">
        <v>45716</v>
      </c>
      <c r="E2333">
        <v>65832.78</v>
      </c>
      <c r="F2333">
        <v>65832.78</v>
      </c>
      <c r="G2333" s="19">
        <f t="shared" si="144"/>
        <v>342</v>
      </c>
      <c r="H2333" s="19" t="str">
        <f t="shared" si="145"/>
        <v>90+</v>
      </c>
      <c r="I2333" s="19">
        <f t="shared" si="146"/>
        <v>0</v>
      </c>
      <c r="J2333" s="20">
        <f t="shared" si="147"/>
        <v>45658</v>
      </c>
    </row>
    <row r="2334" spans="1:10">
      <c r="A2334" t="s">
        <v>3228</v>
      </c>
      <c r="B2334" t="s">
        <v>359</v>
      </c>
      <c r="C2334" s="1">
        <v>45331</v>
      </c>
      <c r="D2334" s="7">
        <v>45361</v>
      </c>
      <c r="E2334">
        <v>190605</v>
      </c>
      <c r="F2334">
        <v>190605</v>
      </c>
      <c r="G2334" s="19">
        <f t="shared" si="144"/>
        <v>697</v>
      </c>
      <c r="H2334" s="19" t="str">
        <f t="shared" si="145"/>
        <v>90+</v>
      </c>
      <c r="I2334" s="19">
        <f t="shared" si="146"/>
        <v>0</v>
      </c>
      <c r="J2334" s="20">
        <f t="shared" si="147"/>
        <v>45323</v>
      </c>
    </row>
    <row r="2335" spans="1:10">
      <c r="A2335" t="s">
        <v>601</v>
      </c>
      <c r="B2335" t="s">
        <v>694</v>
      </c>
      <c r="C2335" s="1">
        <v>45806</v>
      </c>
      <c r="D2335" s="7">
        <v>45836</v>
      </c>
      <c r="E2335">
        <v>101721.19</v>
      </c>
      <c r="F2335">
        <v>69718.53</v>
      </c>
      <c r="G2335" s="19">
        <f t="shared" si="144"/>
        <v>222</v>
      </c>
      <c r="H2335" s="19" t="str">
        <f t="shared" si="145"/>
        <v>90+</v>
      </c>
      <c r="I2335" s="19">
        <f t="shared" si="146"/>
        <v>32002.660000000003</v>
      </c>
      <c r="J2335" s="20">
        <f t="shared" si="147"/>
        <v>45778</v>
      </c>
    </row>
    <row r="2336" spans="1:10">
      <c r="A2336" t="s">
        <v>753</v>
      </c>
      <c r="B2336" t="s">
        <v>694</v>
      </c>
      <c r="C2336" s="1">
        <v>45903</v>
      </c>
      <c r="D2336" s="7">
        <v>45933</v>
      </c>
      <c r="E2336">
        <v>44118.43</v>
      </c>
      <c r="F2336">
        <v>19220.169999999998</v>
      </c>
      <c r="G2336" s="19">
        <f t="shared" si="144"/>
        <v>125</v>
      </c>
      <c r="H2336" s="19" t="str">
        <f t="shared" si="145"/>
        <v>90+</v>
      </c>
      <c r="I2336" s="19">
        <f t="shared" si="146"/>
        <v>24898.260000000002</v>
      </c>
      <c r="J2336" s="20">
        <f t="shared" si="147"/>
        <v>45901</v>
      </c>
    </row>
    <row r="2337" spans="1:10">
      <c r="A2337" t="s">
        <v>696</v>
      </c>
      <c r="B2337" t="s">
        <v>694</v>
      </c>
      <c r="C2337" s="1">
        <v>45933</v>
      </c>
      <c r="D2337" s="7">
        <v>45963</v>
      </c>
      <c r="E2337">
        <v>25822.080000000002</v>
      </c>
      <c r="F2337">
        <v>25822.080000000002</v>
      </c>
      <c r="G2337" s="19">
        <f t="shared" si="144"/>
        <v>95</v>
      </c>
      <c r="H2337" s="19" t="str">
        <f t="shared" si="145"/>
        <v>90+</v>
      </c>
      <c r="I2337" s="19">
        <f t="shared" si="146"/>
        <v>0</v>
      </c>
      <c r="J2337" s="20">
        <f t="shared" si="147"/>
        <v>45931</v>
      </c>
    </row>
    <row r="2338" spans="1:10">
      <c r="A2338" t="s">
        <v>1186</v>
      </c>
      <c r="B2338" t="s">
        <v>694</v>
      </c>
      <c r="C2338" s="1">
        <v>45814</v>
      </c>
      <c r="D2338" s="7">
        <v>45844</v>
      </c>
      <c r="E2338">
        <v>134037.64000000001</v>
      </c>
      <c r="F2338">
        <v>134037.64000000001</v>
      </c>
      <c r="G2338" s="19">
        <f t="shared" si="144"/>
        <v>214</v>
      </c>
      <c r="H2338" s="19" t="str">
        <f t="shared" si="145"/>
        <v>90+</v>
      </c>
      <c r="I2338" s="19">
        <f t="shared" si="146"/>
        <v>0</v>
      </c>
      <c r="J2338" s="20">
        <f t="shared" si="147"/>
        <v>45809</v>
      </c>
    </row>
    <row r="2339" spans="1:10">
      <c r="A2339" t="s">
        <v>1259</v>
      </c>
      <c r="B2339" t="s">
        <v>694</v>
      </c>
      <c r="C2339" s="1">
        <v>45836</v>
      </c>
      <c r="D2339" s="7">
        <v>45866</v>
      </c>
      <c r="E2339">
        <v>130157.08</v>
      </c>
      <c r="F2339">
        <v>130157.08</v>
      </c>
      <c r="G2339" s="19">
        <f t="shared" si="144"/>
        <v>192</v>
      </c>
      <c r="H2339" s="19" t="str">
        <f t="shared" si="145"/>
        <v>90+</v>
      </c>
      <c r="I2339" s="19">
        <f t="shared" si="146"/>
        <v>0</v>
      </c>
      <c r="J2339" s="20">
        <f t="shared" si="147"/>
        <v>45809</v>
      </c>
    </row>
    <row r="2340" spans="1:10">
      <c r="A2340" t="s">
        <v>1282</v>
      </c>
      <c r="B2340" t="s">
        <v>694</v>
      </c>
      <c r="C2340" s="1">
        <v>45761</v>
      </c>
      <c r="D2340" s="7">
        <v>45791</v>
      </c>
      <c r="E2340">
        <v>144876.04</v>
      </c>
      <c r="F2340">
        <v>144876.04</v>
      </c>
      <c r="G2340" s="19">
        <f t="shared" si="144"/>
        <v>267</v>
      </c>
      <c r="H2340" s="19" t="str">
        <f t="shared" si="145"/>
        <v>90+</v>
      </c>
      <c r="I2340" s="19">
        <f t="shared" si="146"/>
        <v>0</v>
      </c>
      <c r="J2340" s="20">
        <f t="shared" si="147"/>
        <v>45748</v>
      </c>
    </row>
    <row r="2341" spans="1:10">
      <c r="A2341" t="s">
        <v>2479</v>
      </c>
      <c r="B2341" t="s">
        <v>694</v>
      </c>
      <c r="C2341" s="1">
        <v>45583</v>
      </c>
      <c r="D2341" s="7">
        <v>45613</v>
      </c>
      <c r="E2341">
        <v>115504.51</v>
      </c>
      <c r="F2341">
        <v>115504.51</v>
      </c>
      <c r="G2341" s="19">
        <f t="shared" si="144"/>
        <v>445</v>
      </c>
      <c r="H2341" s="19" t="str">
        <f t="shared" si="145"/>
        <v>90+</v>
      </c>
      <c r="I2341" s="19">
        <f t="shared" si="146"/>
        <v>0</v>
      </c>
      <c r="J2341" s="20">
        <f t="shared" si="147"/>
        <v>45566</v>
      </c>
    </row>
    <row r="2342" spans="1:10">
      <c r="A2342" t="s">
        <v>3114</v>
      </c>
      <c r="B2342" t="s">
        <v>694</v>
      </c>
      <c r="C2342" s="1">
        <v>45524</v>
      </c>
      <c r="D2342" s="7">
        <v>45554</v>
      </c>
      <c r="E2342">
        <v>143945.39000000001</v>
      </c>
      <c r="F2342">
        <v>143945.39000000001</v>
      </c>
      <c r="G2342" s="19">
        <f t="shared" si="144"/>
        <v>504</v>
      </c>
      <c r="H2342" s="19" t="str">
        <f t="shared" si="145"/>
        <v>90+</v>
      </c>
      <c r="I2342" s="19">
        <f t="shared" si="146"/>
        <v>0</v>
      </c>
      <c r="J2342" s="20">
        <f t="shared" si="147"/>
        <v>45505</v>
      </c>
    </row>
    <row r="2343" spans="1:10">
      <c r="A2343" t="s">
        <v>1727</v>
      </c>
      <c r="B2343" t="s">
        <v>235</v>
      </c>
      <c r="C2343" s="1">
        <v>45576</v>
      </c>
      <c r="D2343" s="7">
        <v>45606</v>
      </c>
      <c r="E2343">
        <v>187476.65</v>
      </c>
      <c r="F2343">
        <v>108000.94</v>
      </c>
      <c r="G2343" s="19">
        <f t="shared" si="144"/>
        <v>452</v>
      </c>
      <c r="H2343" s="19" t="str">
        <f t="shared" si="145"/>
        <v>90+</v>
      </c>
      <c r="I2343" s="19">
        <f t="shared" si="146"/>
        <v>79475.709999999992</v>
      </c>
      <c r="J2343" s="20">
        <f t="shared" si="147"/>
        <v>45566</v>
      </c>
    </row>
    <row r="2344" spans="1:10">
      <c r="A2344" t="s">
        <v>1184</v>
      </c>
      <c r="B2344" t="s">
        <v>235</v>
      </c>
      <c r="C2344" s="1">
        <v>46019</v>
      </c>
      <c r="D2344" s="7">
        <v>46049</v>
      </c>
      <c r="E2344">
        <v>124890.18</v>
      </c>
      <c r="F2344">
        <v>124890.18</v>
      </c>
      <c r="G2344" s="19">
        <f t="shared" si="144"/>
        <v>9</v>
      </c>
      <c r="H2344" s="19" t="str">
        <f t="shared" si="145"/>
        <v>0-30</v>
      </c>
      <c r="I2344" s="19">
        <f t="shared" si="146"/>
        <v>0</v>
      </c>
      <c r="J2344" s="20">
        <f t="shared" si="147"/>
        <v>45992</v>
      </c>
    </row>
    <row r="2345" spans="1:10">
      <c r="A2345" t="s">
        <v>1331</v>
      </c>
      <c r="B2345" t="s">
        <v>235</v>
      </c>
      <c r="C2345" s="1">
        <v>45688</v>
      </c>
      <c r="D2345" s="7">
        <v>45718</v>
      </c>
      <c r="E2345">
        <v>147697.67000000001</v>
      </c>
      <c r="F2345">
        <v>147697.67000000001</v>
      </c>
      <c r="G2345" s="19">
        <f t="shared" si="144"/>
        <v>340</v>
      </c>
      <c r="H2345" s="19" t="str">
        <f t="shared" si="145"/>
        <v>90+</v>
      </c>
      <c r="I2345" s="19">
        <f t="shared" si="146"/>
        <v>0</v>
      </c>
      <c r="J2345" s="20">
        <f t="shared" si="147"/>
        <v>45658</v>
      </c>
    </row>
    <row r="2346" spans="1:10">
      <c r="A2346" t="s">
        <v>1981</v>
      </c>
      <c r="B2346" t="s">
        <v>235</v>
      </c>
      <c r="C2346" s="1">
        <v>45781</v>
      </c>
      <c r="D2346" s="7">
        <v>45811</v>
      </c>
      <c r="E2346">
        <v>151191.18</v>
      </c>
      <c r="F2346">
        <v>151191.18</v>
      </c>
      <c r="G2346" s="19">
        <f t="shared" si="144"/>
        <v>247</v>
      </c>
      <c r="H2346" s="19" t="str">
        <f t="shared" si="145"/>
        <v>90+</v>
      </c>
      <c r="I2346" s="19">
        <f t="shared" si="146"/>
        <v>0</v>
      </c>
      <c r="J2346" s="20">
        <f t="shared" si="147"/>
        <v>45778</v>
      </c>
    </row>
    <row r="2347" spans="1:10">
      <c r="A2347" t="s">
        <v>2948</v>
      </c>
      <c r="B2347" t="s">
        <v>235</v>
      </c>
      <c r="C2347" s="1">
        <v>45891</v>
      </c>
      <c r="D2347" s="7">
        <v>45921</v>
      </c>
      <c r="E2347">
        <v>61453.21</v>
      </c>
      <c r="F2347">
        <v>61453.21</v>
      </c>
      <c r="G2347" s="19">
        <f t="shared" si="144"/>
        <v>137</v>
      </c>
      <c r="H2347" s="19" t="str">
        <f t="shared" si="145"/>
        <v>90+</v>
      </c>
      <c r="I2347" s="19">
        <f t="shared" si="146"/>
        <v>0</v>
      </c>
      <c r="J2347" s="20">
        <f t="shared" si="147"/>
        <v>45870</v>
      </c>
    </row>
    <row r="2348" spans="1:10">
      <c r="A2348" t="s">
        <v>3126</v>
      </c>
      <c r="B2348" t="s">
        <v>235</v>
      </c>
      <c r="C2348" s="1">
        <v>45540</v>
      </c>
      <c r="D2348" s="7">
        <v>45570</v>
      </c>
      <c r="E2348">
        <v>110199.32</v>
      </c>
      <c r="F2348">
        <v>110199.32</v>
      </c>
      <c r="G2348" s="19">
        <f t="shared" si="144"/>
        <v>488</v>
      </c>
      <c r="H2348" s="19" t="str">
        <f t="shared" si="145"/>
        <v>90+</v>
      </c>
      <c r="I2348" s="19">
        <f t="shared" si="146"/>
        <v>0</v>
      </c>
      <c r="J2348" s="20">
        <f t="shared" si="147"/>
        <v>45536</v>
      </c>
    </row>
    <row r="2349" spans="1:10">
      <c r="A2349" t="s">
        <v>185</v>
      </c>
      <c r="B2349" t="s">
        <v>288</v>
      </c>
      <c r="C2349" s="1">
        <v>45393</v>
      </c>
      <c r="D2349" s="7">
        <v>45423</v>
      </c>
      <c r="E2349">
        <v>82733.37</v>
      </c>
      <c r="F2349">
        <v>82733.37</v>
      </c>
      <c r="G2349" s="19">
        <f t="shared" si="144"/>
        <v>635</v>
      </c>
      <c r="H2349" s="19" t="str">
        <f t="shared" si="145"/>
        <v>90+</v>
      </c>
      <c r="I2349" s="19">
        <f t="shared" si="146"/>
        <v>0</v>
      </c>
      <c r="J2349" s="20">
        <f t="shared" si="147"/>
        <v>45383</v>
      </c>
    </row>
    <row r="2350" spans="1:10">
      <c r="A2350" t="s">
        <v>1759</v>
      </c>
      <c r="B2350" t="s">
        <v>288</v>
      </c>
      <c r="C2350" s="1">
        <v>45536</v>
      </c>
      <c r="D2350" s="7">
        <v>45566</v>
      </c>
      <c r="E2350">
        <v>139282.32999999999</v>
      </c>
      <c r="F2350">
        <v>139282.32999999999</v>
      </c>
      <c r="G2350" s="19">
        <f t="shared" si="144"/>
        <v>492</v>
      </c>
      <c r="H2350" s="19" t="str">
        <f t="shared" si="145"/>
        <v>90+</v>
      </c>
      <c r="I2350" s="19">
        <f t="shared" si="146"/>
        <v>0</v>
      </c>
      <c r="J2350" s="20">
        <f t="shared" si="147"/>
        <v>45536</v>
      </c>
    </row>
    <row r="2351" spans="1:10">
      <c r="A2351" t="s">
        <v>1837</v>
      </c>
      <c r="B2351" t="s">
        <v>288</v>
      </c>
      <c r="C2351" s="1">
        <v>45902</v>
      </c>
      <c r="D2351" s="7">
        <v>45932</v>
      </c>
      <c r="E2351">
        <v>183313.61</v>
      </c>
      <c r="F2351">
        <v>183313.61</v>
      </c>
      <c r="G2351" s="19">
        <f t="shared" si="144"/>
        <v>126</v>
      </c>
      <c r="H2351" s="19" t="str">
        <f t="shared" si="145"/>
        <v>90+</v>
      </c>
      <c r="I2351" s="19">
        <f t="shared" si="146"/>
        <v>0</v>
      </c>
      <c r="J2351" s="20">
        <f t="shared" si="147"/>
        <v>45901</v>
      </c>
    </row>
    <row r="2352" spans="1:10">
      <c r="A2352" t="s">
        <v>2568</v>
      </c>
      <c r="B2352" t="s">
        <v>288</v>
      </c>
      <c r="C2352" s="1">
        <v>45769</v>
      </c>
      <c r="D2352" s="7">
        <v>45799</v>
      </c>
      <c r="E2352">
        <v>168882.49</v>
      </c>
      <c r="F2352">
        <v>168882.49</v>
      </c>
      <c r="G2352" s="19">
        <f t="shared" si="144"/>
        <v>259</v>
      </c>
      <c r="H2352" s="19" t="str">
        <f t="shared" si="145"/>
        <v>90+</v>
      </c>
      <c r="I2352" s="19">
        <f t="shared" si="146"/>
        <v>0</v>
      </c>
      <c r="J2352" s="20">
        <f t="shared" si="147"/>
        <v>45748</v>
      </c>
    </row>
    <row r="2353" spans="1:10">
      <c r="A2353" t="s">
        <v>2612</v>
      </c>
      <c r="B2353" t="s">
        <v>288</v>
      </c>
      <c r="C2353" s="1">
        <v>45620</v>
      </c>
      <c r="D2353" s="7">
        <v>45650</v>
      </c>
      <c r="E2353">
        <v>62929.599999999999</v>
      </c>
      <c r="F2353">
        <v>62929.599999999999</v>
      </c>
      <c r="G2353" s="19">
        <f t="shared" si="144"/>
        <v>408</v>
      </c>
      <c r="H2353" s="19" t="str">
        <f t="shared" si="145"/>
        <v>90+</v>
      </c>
      <c r="I2353" s="19">
        <f t="shared" si="146"/>
        <v>0</v>
      </c>
      <c r="J2353" s="20">
        <f t="shared" si="147"/>
        <v>45597</v>
      </c>
    </row>
    <row r="2354" spans="1:10">
      <c r="A2354" t="s">
        <v>2520</v>
      </c>
      <c r="B2354" t="s">
        <v>353</v>
      </c>
      <c r="C2354" s="1">
        <v>45730</v>
      </c>
      <c r="D2354" s="7">
        <v>45760</v>
      </c>
      <c r="E2354">
        <v>152470.68</v>
      </c>
      <c r="F2354">
        <v>58051.28</v>
      </c>
      <c r="G2354" s="19">
        <f t="shared" si="144"/>
        <v>298</v>
      </c>
      <c r="H2354" s="19" t="str">
        <f t="shared" si="145"/>
        <v>90+</v>
      </c>
      <c r="I2354" s="19">
        <f t="shared" si="146"/>
        <v>94419.4</v>
      </c>
      <c r="J2354" s="20">
        <f t="shared" si="147"/>
        <v>45717</v>
      </c>
    </row>
    <row r="2355" spans="1:10">
      <c r="A2355" t="s">
        <v>832</v>
      </c>
      <c r="B2355" t="s">
        <v>353</v>
      </c>
      <c r="C2355" s="1">
        <v>45536</v>
      </c>
      <c r="D2355" s="7">
        <v>45566</v>
      </c>
      <c r="E2355">
        <v>36018.79</v>
      </c>
      <c r="F2355">
        <v>31735.06</v>
      </c>
      <c r="G2355" s="19">
        <f t="shared" si="144"/>
        <v>492</v>
      </c>
      <c r="H2355" s="19" t="str">
        <f t="shared" si="145"/>
        <v>90+</v>
      </c>
      <c r="I2355" s="19">
        <f t="shared" si="146"/>
        <v>4283.7299999999996</v>
      </c>
      <c r="J2355" s="20">
        <f t="shared" si="147"/>
        <v>45536</v>
      </c>
    </row>
    <row r="2356" spans="1:10">
      <c r="A2356" t="s">
        <v>634</v>
      </c>
      <c r="B2356" t="s">
        <v>353</v>
      </c>
      <c r="C2356" s="1">
        <v>45902</v>
      </c>
      <c r="D2356" s="7">
        <v>45932</v>
      </c>
      <c r="E2356">
        <v>138464.56</v>
      </c>
      <c r="F2356">
        <v>138464.56</v>
      </c>
      <c r="G2356" s="19">
        <f t="shared" si="144"/>
        <v>126</v>
      </c>
      <c r="H2356" s="19" t="str">
        <f t="shared" si="145"/>
        <v>90+</v>
      </c>
      <c r="I2356" s="19">
        <f t="shared" si="146"/>
        <v>0</v>
      </c>
      <c r="J2356" s="20">
        <f t="shared" si="147"/>
        <v>45901</v>
      </c>
    </row>
    <row r="2357" spans="1:10">
      <c r="A2357" t="s">
        <v>2015</v>
      </c>
      <c r="B2357" t="s">
        <v>353</v>
      </c>
      <c r="C2357" s="1">
        <v>45711</v>
      </c>
      <c r="D2357" s="7">
        <v>45741</v>
      </c>
      <c r="E2357">
        <v>125974.9</v>
      </c>
      <c r="F2357">
        <v>125974.9</v>
      </c>
      <c r="G2357" s="19">
        <f t="shared" si="144"/>
        <v>317</v>
      </c>
      <c r="H2357" s="19" t="str">
        <f t="shared" si="145"/>
        <v>90+</v>
      </c>
      <c r="I2357" s="19">
        <f t="shared" si="146"/>
        <v>0</v>
      </c>
      <c r="J2357" s="20">
        <f t="shared" si="147"/>
        <v>45689</v>
      </c>
    </row>
    <row r="2358" spans="1:10">
      <c r="A2358" t="s">
        <v>2502</v>
      </c>
      <c r="B2358" t="s">
        <v>353</v>
      </c>
      <c r="C2358" s="1">
        <v>45840</v>
      </c>
      <c r="D2358" s="7">
        <v>45870</v>
      </c>
      <c r="E2358">
        <v>85199.46</v>
      </c>
      <c r="F2358">
        <v>85199.46</v>
      </c>
      <c r="G2358" s="19">
        <f t="shared" si="144"/>
        <v>188</v>
      </c>
      <c r="H2358" s="19" t="str">
        <f t="shared" si="145"/>
        <v>90+</v>
      </c>
      <c r="I2358" s="19">
        <f t="shared" si="146"/>
        <v>0</v>
      </c>
      <c r="J2358" s="20">
        <f t="shared" si="147"/>
        <v>45839</v>
      </c>
    </row>
    <row r="2359" spans="1:10">
      <c r="A2359" t="s">
        <v>2812</v>
      </c>
      <c r="B2359" t="s">
        <v>353</v>
      </c>
      <c r="C2359" s="1">
        <v>45550</v>
      </c>
      <c r="D2359" s="7">
        <v>45580</v>
      </c>
      <c r="E2359">
        <v>87389.55</v>
      </c>
      <c r="F2359">
        <v>87389.55</v>
      </c>
      <c r="G2359" s="19">
        <f t="shared" si="144"/>
        <v>478</v>
      </c>
      <c r="H2359" s="19" t="str">
        <f t="shared" si="145"/>
        <v>90+</v>
      </c>
      <c r="I2359" s="19">
        <f t="shared" si="146"/>
        <v>0</v>
      </c>
      <c r="J2359" s="20">
        <f t="shared" si="147"/>
        <v>45536</v>
      </c>
    </row>
    <row r="2360" spans="1:10">
      <c r="A2360" t="s">
        <v>3264</v>
      </c>
      <c r="B2360" t="s">
        <v>353</v>
      </c>
      <c r="C2360" s="1">
        <v>45940</v>
      </c>
      <c r="D2360" s="7">
        <v>45970</v>
      </c>
      <c r="E2360">
        <v>136351.74</v>
      </c>
      <c r="F2360">
        <v>136351.74</v>
      </c>
      <c r="G2360" s="19">
        <f t="shared" si="144"/>
        <v>88</v>
      </c>
      <c r="H2360" s="19" t="str">
        <f t="shared" si="145"/>
        <v>61-90</v>
      </c>
      <c r="I2360" s="19">
        <f t="shared" si="146"/>
        <v>0</v>
      </c>
      <c r="J2360" s="20">
        <f t="shared" si="147"/>
        <v>45931</v>
      </c>
    </row>
    <row r="2361" spans="1:10">
      <c r="A2361" t="s">
        <v>103</v>
      </c>
      <c r="B2361" t="s">
        <v>744</v>
      </c>
      <c r="C2361" s="1">
        <v>45933</v>
      </c>
      <c r="D2361" s="7">
        <v>45963</v>
      </c>
      <c r="E2361">
        <v>123659.69</v>
      </c>
      <c r="F2361">
        <v>38836</v>
      </c>
      <c r="G2361" s="19">
        <f t="shared" si="144"/>
        <v>95</v>
      </c>
      <c r="H2361" s="19" t="str">
        <f t="shared" si="145"/>
        <v>90+</v>
      </c>
      <c r="I2361" s="19">
        <f t="shared" si="146"/>
        <v>84823.69</v>
      </c>
      <c r="J2361" s="20">
        <f t="shared" si="147"/>
        <v>45931</v>
      </c>
    </row>
    <row r="2362" spans="1:10">
      <c r="A2362" t="s">
        <v>1449</v>
      </c>
      <c r="B2362" t="s">
        <v>744</v>
      </c>
      <c r="C2362" s="1">
        <v>45886</v>
      </c>
      <c r="D2362" s="7">
        <v>45916</v>
      </c>
      <c r="E2362">
        <v>113548.75</v>
      </c>
      <c r="F2362">
        <v>40107.660000000003</v>
      </c>
      <c r="G2362" s="19">
        <f t="shared" si="144"/>
        <v>142</v>
      </c>
      <c r="H2362" s="19" t="str">
        <f t="shared" si="145"/>
        <v>90+</v>
      </c>
      <c r="I2362" s="19">
        <f t="shared" si="146"/>
        <v>73441.09</v>
      </c>
      <c r="J2362" s="20">
        <f t="shared" si="147"/>
        <v>45870</v>
      </c>
    </row>
    <row r="2363" spans="1:10">
      <c r="A2363" t="s">
        <v>523</v>
      </c>
      <c r="B2363" t="s">
        <v>744</v>
      </c>
      <c r="C2363" s="1">
        <v>45631</v>
      </c>
      <c r="D2363" s="7">
        <v>45661</v>
      </c>
      <c r="E2363">
        <v>127256.56</v>
      </c>
      <c r="F2363">
        <v>80295.23</v>
      </c>
      <c r="G2363" s="19">
        <f t="shared" si="144"/>
        <v>397</v>
      </c>
      <c r="H2363" s="19" t="str">
        <f t="shared" si="145"/>
        <v>90+</v>
      </c>
      <c r="I2363" s="19">
        <f t="shared" si="146"/>
        <v>46961.33</v>
      </c>
      <c r="J2363" s="20">
        <f t="shared" si="147"/>
        <v>45627</v>
      </c>
    </row>
    <row r="2364" spans="1:10">
      <c r="A2364" t="s">
        <v>2243</v>
      </c>
      <c r="B2364" t="s">
        <v>744</v>
      </c>
      <c r="C2364" s="1">
        <v>45982</v>
      </c>
      <c r="D2364" s="7">
        <v>46012</v>
      </c>
      <c r="E2364">
        <v>121646.95</v>
      </c>
      <c r="F2364">
        <v>100310.05</v>
      </c>
      <c r="G2364" s="19">
        <f t="shared" si="144"/>
        <v>46</v>
      </c>
      <c r="H2364" s="19" t="str">
        <f t="shared" si="145"/>
        <v>31-60</v>
      </c>
      <c r="I2364" s="19">
        <f t="shared" si="146"/>
        <v>21336.899999999994</v>
      </c>
      <c r="J2364" s="20">
        <f t="shared" si="147"/>
        <v>45962</v>
      </c>
    </row>
    <row r="2365" spans="1:10">
      <c r="A2365" t="s">
        <v>481</v>
      </c>
      <c r="B2365" t="s">
        <v>744</v>
      </c>
      <c r="C2365" s="1">
        <v>45500</v>
      </c>
      <c r="D2365" s="7">
        <v>45530</v>
      </c>
      <c r="E2365">
        <v>60451.8</v>
      </c>
      <c r="F2365">
        <v>60451.8</v>
      </c>
      <c r="G2365" s="19">
        <f t="shared" si="144"/>
        <v>528</v>
      </c>
      <c r="H2365" s="19" t="str">
        <f t="shared" si="145"/>
        <v>90+</v>
      </c>
      <c r="I2365" s="19">
        <f t="shared" si="146"/>
        <v>0</v>
      </c>
      <c r="J2365" s="20">
        <f t="shared" si="147"/>
        <v>45474</v>
      </c>
    </row>
    <row r="2366" spans="1:10">
      <c r="A2366" t="s">
        <v>1155</v>
      </c>
      <c r="B2366" t="s">
        <v>744</v>
      </c>
      <c r="C2366" s="1">
        <v>45841</v>
      </c>
      <c r="D2366" s="7">
        <v>45871</v>
      </c>
      <c r="E2366">
        <v>52113.83</v>
      </c>
      <c r="F2366">
        <v>52113.83</v>
      </c>
      <c r="G2366" s="19">
        <f t="shared" si="144"/>
        <v>187</v>
      </c>
      <c r="H2366" s="19" t="str">
        <f t="shared" si="145"/>
        <v>90+</v>
      </c>
      <c r="I2366" s="19">
        <f t="shared" si="146"/>
        <v>0</v>
      </c>
      <c r="J2366" s="20">
        <f t="shared" si="147"/>
        <v>45839</v>
      </c>
    </row>
    <row r="2367" spans="1:10">
      <c r="A2367" t="s">
        <v>1391</v>
      </c>
      <c r="B2367" t="s">
        <v>744</v>
      </c>
      <c r="C2367" s="1">
        <v>45731</v>
      </c>
      <c r="D2367" s="7">
        <v>45761</v>
      </c>
      <c r="E2367">
        <v>153787.95000000001</v>
      </c>
      <c r="F2367">
        <v>153787.95000000001</v>
      </c>
      <c r="G2367" s="19">
        <f t="shared" si="144"/>
        <v>297</v>
      </c>
      <c r="H2367" s="19" t="str">
        <f t="shared" si="145"/>
        <v>90+</v>
      </c>
      <c r="I2367" s="19">
        <f t="shared" si="146"/>
        <v>0</v>
      </c>
      <c r="J2367" s="20">
        <f t="shared" si="147"/>
        <v>45717</v>
      </c>
    </row>
    <row r="2368" spans="1:10">
      <c r="A2368" t="s">
        <v>1686</v>
      </c>
      <c r="B2368" t="s">
        <v>744</v>
      </c>
      <c r="C2368" s="1">
        <v>45341</v>
      </c>
      <c r="D2368" s="7">
        <v>45371</v>
      </c>
      <c r="E2368">
        <v>190317.39</v>
      </c>
      <c r="F2368">
        <v>190317.39</v>
      </c>
      <c r="G2368" s="19">
        <f t="shared" si="144"/>
        <v>687</v>
      </c>
      <c r="H2368" s="19" t="str">
        <f t="shared" si="145"/>
        <v>90+</v>
      </c>
      <c r="I2368" s="19">
        <f t="shared" si="146"/>
        <v>0</v>
      </c>
      <c r="J2368" s="20">
        <f t="shared" si="147"/>
        <v>45323</v>
      </c>
    </row>
    <row r="2369" spans="1:10">
      <c r="A2369" t="s">
        <v>2473</v>
      </c>
      <c r="B2369" t="s">
        <v>744</v>
      </c>
      <c r="C2369" s="1">
        <v>45392</v>
      </c>
      <c r="D2369" s="7">
        <v>45422</v>
      </c>
      <c r="E2369">
        <v>90323.15</v>
      </c>
      <c r="F2369">
        <v>90323.15</v>
      </c>
      <c r="G2369" s="19">
        <f t="shared" si="144"/>
        <v>636</v>
      </c>
      <c r="H2369" s="19" t="str">
        <f t="shared" si="145"/>
        <v>90+</v>
      </c>
      <c r="I2369" s="19">
        <f t="shared" si="146"/>
        <v>0</v>
      </c>
      <c r="J2369" s="20">
        <f t="shared" si="147"/>
        <v>45383</v>
      </c>
    </row>
    <row r="2370" spans="1:10">
      <c r="A2370" t="s">
        <v>3038</v>
      </c>
      <c r="B2370" t="s">
        <v>744</v>
      </c>
      <c r="C2370" s="1">
        <v>45652</v>
      </c>
      <c r="D2370" s="7">
        <v>45682</v>
      </c>
      <c r="E2370">
        <v>190935.75</v>
      </c>
      <c r="F2370">
        <v>190935.75</v>
      </c>
      <c r="G2370" s="19">
        <f t="shared" ref="G2370:G2433" si="148">DATE(2026, 2, 5)-D2370</f>
        <v>376</v>
      </c>
      <c r="H2370" s="19" t="str">
        <f t="shared" ref="H2370:H2433" si="149">_xlfn.IFS(
G2370&lt;=30,"0-30",
G2370&lt;=60,"31-60",
G2370&lt;=90,"61-90",
TRUE,"90+"
)</f>
        <v>90+</v>
      </c>
      <c r="I2370" s="19">
        <f t="shared" ref="I2370:I2433" si="150">E2370-F2370</f>
        <v>0</v>
      </c>
      <c r="J2370" s="20">
        <f t="shared" ref="J2370:J2433" si="151">DATE(YEAR(C2370),MONTH(C2370),1)</f>
        <v>45627</v>
      </c>
    </row>
    <row r="2371" spans="1:10">
      <c r="A2371" t="s">
        <v>2643</v>
      </c>
      <c r="B2371" t="s">
        <v>1613</v>
      </c>
      <c r="C2371" s="1">
        <v>45328</v>
      </c>
      <c r="D2371" s="7">
        <v>45358</v>
      </c>
      <c r="E2371">
        <v>134622.79999999999</v>
      </c>
      <c r="F2371">
        <v>41266.21</v>
      </c>
      <c r="G2371" s="19">
        <f t="shared" si="148"/>
        <v>700</v>
      </c>
      <c r="H2371" s="19" t="str">
        <f t="shared" si="149"/>
        <v>90+</v>
      </c>
      <c r="I2371" s="19">
        <f t="shared" si="150"/>
        <v>93356.59</v>
      </c>
      <c r="J2371" s="20">
        <f t="shared" si="151"/>
        <v>45323</v>
      </c>
    </row>
    <row r="2372" spans="1:10">
      <c r="A2372" t="s">
        <v>352</v>
      </c>
      <c r="B2372" t="s">
        <v>1613</v>
      </c>
      <c r="C2372" s="1">
        <v>45490</v>
      </c>
      <c r="D2372" s="7">
        <v>45520</v>
      </c>
      <c r="E2372">
        <v>144771.89000000001</v>
      </c>
      <c r="F2372">
        <v>90758.399999999994</v>
      </c>
      <c r="G2372" s="19">
        <f t="shared" si="148"/>
        <v>538</v>
      </c>
      <c r="H2372" s="19" t="str">
        <f t="shared" si="149"/>
        <v>90+</v>
      </c>
      <c r="I2372" s="19">
        <f t="shared" si="150"/>
        <v>54013.49000000002</v>
      </c>
      <c r="J2372" s="20">
        <f t="shared" si="151"/>
        <v>45474</v>
      </c>
    </row>
    <row r="2373" spans="1:10">
      <c r="A2373" t="s">
        <v>2863</v>
      </c>
      <c r="B2373" t="s">
        <v>1613</v>
      </c>
      <c r="C2373" s="1">
        <v>46006</v>
      </c>
      <c r="D2373" s="7">
        <v>46036</v>
      </c>
      <c r="E2373">
        <v>123140.84</v>
      </c>
      <c r="F2373">
        <v>109694.2</v>
      </c>
      <c r="G2373" s="19">
        <f t="shared" si="148"/>
        <v>22</v>
      </c>
      <c r="H2373" s="19" t="str">
        <f t="shared" si="149"/>
        <v>0-30</v>
      </c>
      <c r="I2373" s="19">
        <f t="shared" si="150"/>
        <v>13446.64</v>
      </c>
      <c r="J2373" s="20">
        <f t="shared" si="151"/>
        <v>45992</v>
      </c>
    </row>
    <row r="2374" spans="1:10">
      <c r="A2374" t="s">
        <v>765</v>
      </c>
      <c r="B2374" t="s">
        <v>1613</v>
      </c>
      <c r="C2374" s="1">
        <v>45323</v>
      </c>
      <c r="D2374" s="7">
        <v>45353</v>
      </c>
      <c r="E2374">
        <v>45859.09</v>
      </c>
      <c r="F2374">
        <v>45859.09</v>
      </c>
      <c r="G2374" s="19">
        <f t="shared" si="148"/>
        <v>705</v>
      </c>
      <c r="H2374" s="19" t="str">
        <f t="shared" si="149"/>
        <v>90+</v>
      </c>
      <c r="I2374" s="19">
        <f t="shared" si="150"/>
        <v>0</v>
      </c>
      <c r="J2374" s="20">
        <f t="shared" si="151"/>
        <v>45323</v>
      </c>
    </row>
    <row r="2375" spans="1:10">
      <c r="A2375" t="s">
        <v>1187</v>
      </c>
      <c r="B2375" t="s">
        <v>1613</v>
      </c>
      <c r="C2375" s="1">
        <v>45460</v>
      </c>
      <c r="D2375" s="7">
        <v>45490</v>
      </c>
      <c r="E2375">
        <v>79984.06</v>
      </c>
      <c r="F2375">
        <v>79984.06</v>
      </c>
      <c r="G2375" s="19">
        <f t="shared" si="148"/>
        <v>568</v>
      </c>
      <c r="H2375" s="19" t="str">
        <f t="shared" si="149"/>
        <v>90+</v>
      </c>
      <c r="I2375" s="19">
        <f t="shared" si="150"/>
        <v>0</v>
      </c>
      <c r="J2375" s="20">
        <f t="shared" si="151"/>
        <v>45444</v>
      </c>
    </row>
    <row r="2376" spans="1:10">
      <c r="A2376" t="s">
        <v>1576</v>
      </c>
      <c r="B2376" t="s">
        <v>1613</v>
      </c>
      <c r="C2376" s="1">
        <v>45356</v>
      </c>
      <c r="D2376" s="7">
        <v>45386</v>
      </c>
      <c r="E2376">
        <v>101669.57</v>
      </c>
      <c r="F2376">
        <v>101669.57</v>
      </c>
      <c r="G2376" s="19">
        <f t="shared" si="148"/>
        <v>672</v>
      </c>
      <c r="H2376" s="19" t="str">
        <f t="shared" si="149"/>
        <v>90+</v>
      </c>
      <c r="I2376" s="19">
        <f t="shared" si="150"/>
        <v>0</v>
      </c>
      <c r="J2376" s="20">
        <f t="shared" si="151"/>
        <v>45352</v>
      </c>
    </row>
    <row r="2377" spans="1:10">
      <c r="A2377" t="s">
        <v>2825</v>
      </c>
      <c r="B2377" t="s">
        <v>1613</v>
      </c>
      <c r="C2377" s="1">
        <v>45902</v>
      </c>
      <c r="D2377" s="7">
        <v>45932</v>
      </c>
      <c r="E2377">
        <v>190501.72</v>
      </c>
      <c r="F2377">
        <v>190501.72</v>
      </c>
      <c r="G2377" s="19">
        <f t="shared" si="148"/>
        <v>126</v>
      </c>
      <c r="H2377" s="19" t="str">
        <f t="shared" si="149"/>
        <v>90+</v>
      </c>
      <c r="I2377" s="19">
        <f t="shared" si="150"/>
        <v>0</v>
      </c>
      <c r="J2377" s="20">
        <f t="shared" si="151"/>
        <v>45901</v>
      </c>
    </row>
    <row r="2378" spans="1:10">
      <c r="A2378" t="s">
        <v>3184</v>
      </c>
      <c r="B2378" t="s">
        <v>1613</v>
      </c>
      <c r="C2378" s="1">
        <v>45866</v>
      </c>
      <c r="D2378" s="7">
        <v>45896</v>
      </c>
      <c r="E2378">
        <v>171846.14</v>
      </c>
      <c r="F2378">
        <v>171846.14</v>
      </c>
      <c r="G2378" s="19">
        <f t="shared" si="148"/>
        <v>162</v>
      </c>
      <c r="H2378" s="19" t="str">
        <f t="shared" si="149"/>
        <v>90+</v>
      </c>
      <c r="I2378" s="19">
        <f t="shared" si="150"/>
        <v>0</v>
      </c>
      <c r="J2378" s="20">
        <f t="shared" si="151"/>
        <v>45839</v>
      </c>
    </row>
    <row r="2379" spans="1:10">
      <c r="A2379" t="s">
        <v>1034</v>
      </c>
      <c r="B2379" t="s">
        <v>555</v>
      </c>
      <c r="C2379" s="1">
        <v>45784</v>
      </c>
      <c r="D2379" s="7">
        <v>45814</v>
      </c>
      <c r="E2379">
        <v>89730.37</v>
      </c>
      <c r="F2379">
        <v>36321.75</v>
      </c>
      <c r="G2379" s="19">
        <f t="shared" si="148"/>
        <v>244</v>
      </c>
      <c r="H2379" s="19" t="str">
        <f t="shared" si="149"/>
        <v>90+</v>
      </c>
      <c r="I2379" s="19">
        <f t="shared" si="150"/>
        <v>53408.619999999995</v>
      </c>
      <c r="J2379" s="20">
        <f t="shared" si="151"/>
        <v>45778</v>
      </c>
    </row>
    <row r="2380" spans="1:10">
      <c r="A2380" t="s">
        <v>2375</v>
      </c>
      <c r="B2380" t="s">
        <v>555</v>
      </c>
      <c r="C2380" s="1">
        <v>45924</v>
      </c>
      <c r="D2380" s="7">
        <v>45954</v>
      </c>
      <c r="E2380">
        <v>76252.11</v>
      </c>
      <c r="F2380">
        <v>29072.21</v>
      </c>
      <c r="G2380" s="19">
        <f t="shared" si="148"/>
        <v>104</v>
      </c>
      <c r="H2380" s="19" t="str">
        <f t="shared" si="149"/>
        <v>90+</v>
      </c>
      <c r="I2380" s="19">
        <f t="shared" si="150"/>
        <v>47179.9</v>
      </c>
      <c r="J2380" s="20">
        <f t="shared" si="151"/>
        <v>45901</v>
      </c>
    </row>
    <row r="2381" spans="1:10">
      <c r="A2381" t="s">
        <v>2742</v>
      </c>
      <c r="B2381" t="s">
        <v>555</v>
      </c>
      <c r="C2381" s="1">
        <v>45974</v>
      </c>
      <c r="D2381" s="7">
        <v>46004</v>
      </c>
      <c r="E2381">
        <v>103006.2</v>
      </c>
      <c r="F2381">
        <v>89409.17</v>
      </c>
      <c r="G2381" s="19">
        <f t="shared" si="148"/>
        <v>54</v>
      </c>
      <c r="H2381" s="19" t="str">
        <f t="shared" si="149"/>
        <v>31-60</v>
      </c>
      <c r="I2381" s="19">
        <f t="shared" si="150"/>
        <v>13597.029999999999</v>
      </c>
      <c r="J2381" s="20">
        <f t="shared" si="151"/>
        <v>45962</v>
      </c>
    </row>
    <row r="2382" spans="1:10">
      <c r="A2382" t="s">
        <v>1171</v>
      </c>
      <c r="B2382" t="s">
        <v>555</v>
      </c>
      <c r="C2382" s="1">
        <v>45621</v>
      </c>
      <c r="D2382" s="7">
        <v>45651</v>
      </c>
      <c r="E2382">
        <v>17660.29</v>
      </c>
      <c r="F2382">
        <v>13776.36</v>
      </c>
      <c r="G2382" s="19">
        <f t="shared" si="148"/>
        <v>407</v>
      </c>
      <c r="H2382" s="19" t="str">
        <f t="shared" si="149"/>
        <v>90+</v>
      </c>
      <c r="I2382" s="19">
        <f t="shared" si="150"/>
        <v>3883.9300000000003</v>
      </c>
      <c r="J2382" s="20">
        <f t="shared" si="151"/>
        <v>45597</v>
      </c>
    </row>
    <row r="2383" spans="1:10">
      <c r="A2383" t="s">
        <v>267</v>
      </c>
      <c r="B2383" t="s">
        <v>555</v>
      </c>
      <c r="C2383" s="1">
        <v>45960</v>
      </c>
      <c r="D2383" s="7">
        <v>45990</v>
      </c>
      <c r="E2383">
        <v>100224.11</v>
      </c>
      <c r="F2383">
        <v>100224.11</v>
      </c>
      <c r="G2383" s="19">
        <f t="shared" si="148"/>
        <v>68</v>
      </c>
      <c r="H2383" s="19" t="str">
        <f t="shared" si="149"/>
        <v>61-90</v>
      </c>
      <c r="I2383" s="19">
        <f t="shared" si="150"/>
        <v>0</v>
      </c>
      <c r="J2383" s="20">
        <f t="shared" si="151"/>
        <v>45931</v>
      </c>
    </row>
    <row r="2384" spans="1:10">
      <c r="A2384" t="s">
        <v>470</v>
      </c>
      <c r="B2384" t="s">
        <v>555</v>
      </c>
      <c r="C2384" s="1">
        <v>45458</v>
      </c>
      <c r="D2384" s="7">
        <v>45488</v>
      </c>
      <c r="E2384">
        <v>21863.24</v>
      </c>
      <c r="F2384">
        <v>21863.24</v>
      </c>
      <c r="G2384" s="19">
        <f t="shared" si="148"/>
        <v>570</v>
      </c>
      <c r="H2384" s="19" t="str">
        <f t="shared" si="149"/>
        <v>90+</v>
      </c>
      <c r="I2384" s="19">
        <f t="shared" si="150"/>
        <v>0</v>
      </c>
      <c r="J2384" s="20">
        <f t="shared" si="151"/>
        <v>45444</v>
      </c>
    </row>
    <row r="2385" spans="1:10">
      <c r="A2385" t="s">
        <v>591</v>
      </c>
      <c r="B2385" t="s">
        <v>555</v>
      </c>
      <c r="C2385" s="1">
        <v>45712</v>
      </c>
      <c r="D2385" s="7">
        <v>45742</v>
      </c>
      <c r="E2385">
        <v>107821.7</v>
      </c>
      <c r="F2385">
        <v>107821.7</v>
      </c>
      <c r="G2385" s="19">
        <f t="shared" si="148"/>
        <v>316</v>
      </c>
      <c r="H2385" s="19" t="str">
        <f t="shared" si="149"/>
        <v>90+</v>
      </c>
      <c r="I2385" s="19">
        <f t="shared" si="150"/>
        <v>0</v>
      </c>
      <c r="J2385" s="20">
        <f t="shared" si="151"/>
        <v>45689</v>
      </c>
    </row>
    <row r="2386" spans="1:10">
      <c r="A2386" t="s">
        <v>819</v>
      </c>
      <c r="B2386" t="s">
        <v>555</v>
      </c>
      <c r="C2386" s="1">
        <v>45601</v>
      </c>
      <c r="D2386" s="7">
        <v>45631</v>
      </c>
      <c r="E2386">
        <v>98494.3</v>
      </c>
      <c r="F2386">
        <v>98494.3</v>
      </c>
      <c r="G2386" s="19">
        <f t="shared" si="148"/>
        <v>427</v>
      </c>
      <c r="H2386" s="19" t="str">
        <f t="shared" si="149"/>
        <v>90+</v>
      </c>
      <c r="I2386" s="19">
        <f t="shared" si="150"/>
        <v>0</v>
      </c>
      <c r="J2386" s="20">
        <f t="shared" si="151"/>
        <v>45597</v>
      </c>
    </row>
    <row r="2387" spans="1:10">
      <c r="A2387" t="s">
        <v>1623</v>
      </c>
      <c r="B2387" t="s">
        <v>555</v>
      </c>
      <c r="C2387" s="1">
        <v>45950</v>
      </c>
      <c r="D2387" s="7">
        <v>45980</v>
      </c>
      <c r="E2387">
        <v>92507.23</v>
      </c>
      <c r="F2387">
        <v>92507.23</v>
      </c>
      <c r="G2387" s="19">
        <f t="shared" si="148"/>
        <v>78</v>
      </c>
      <c r="H2387" s="19" t="str">
        <f t="shared" si="149"/>
        <v>61-90</v>
      </c>
      <c r="I2387" s="19">
        <f t="shared" si="150"/>
        <v>0</v>
      </c>
      <c r="J2387" s="20">
        <f t="shared" si="151"/>
        <v>45931</v>
      </c>
    </row>
    <row r="2388" spans="1:10">
      <c r="A2388" t="s">
        <v>1948</v>
      </c>
      <c r="B2388" t="s">
        <v>555</v>
      </c>
      <c r="C2388" s="1">
        <v>45503</v>
      </c>
      <c r="D2388" s="7">
        <v>45533</v>
      </c>
      <c r="E2388">
        <v>96368.39</v>
      </c>
      <c r="F2388">
        <v>96368.39</v>
      </c>
      <c r="G2388" s="19">
        <f t="shared" si="148"/>
        <v>525</v>
      </c>
      <c r="H2388" s="19" t="str">
        <f t="shared" si="149"/>
        <v>90+</v>
      </c>
      <c r="I2388" s="19">
        <f t="shared" si="150"/>
        <v>0</v>
      </c>
      <c r="J2388" s="20">
        <f t="shared" si="151"/>
        <v>45474</v>
      </c>
    </row>
    <row r="2389" spans="1:10">
      <c r="A2389" t="s">
        <v>2798</v>
      </c>
      <c r="B2389" t="s">
        <v>555</v>
      </c>
      <c r="C2389" s="1">
        <v>45409</v>
      </c>
      <c r="D2389" s="7">
        <v>45439</v>
      </c>
      <c r="E2389">
        <v>126988.19</v>
      </c>
      <c r="F2389">
        <v>126988.19</v>
      </c>
      <c r="G2389" s="19">
        <f t="shared" si="148"/>
        <v>619</v>
      </c>
      <c r="H2389" s="19" t="str">
        <f t="shared" si="149"/>
        <v>90+</v>
      </c>
      <c r="I2389" s="19">
        <f t="shared" si="150"/>
        <v>0</v>
      </c>
      <c r="J2389" s="20">
        <f t="shared" si="151"/>
        <v>45383</v>
      </c>
    </row>
    <row r="2390" spans="1:10">
      <c r="A2390" t="s">
        <v>1388</v>
      </c>
      <c r="B2390" t="s">
        <v>344</v>
      </c>
      <c r="C2390" s="1">
        <v>45766</v>
      </c>
      <c r="D2390" s="7">
        <v>45796</v>
      </c>
      <c r="E2390">
        <v>123392.26</v>
      </c>
      <c r="F2390">
        <v>42087.48</v>
      </c>
      <c r="G2390" s="19">
        <f t="shared" si="148"/>
        <v>262</v>
      </c>
      <c r="H2390" s="19" t="str">
        <f t="shared" si="149"/>
        <v>90+</v>
      </c>
      <c r="I2390" s="19">
        <f t="shared" si="150"/>
        <v>81304.78</v>
      </c>
      <c r="J2390" s="20">
        <f t="shared" si="151"/>
        <v>45748</v>
      </c>
    </row>
    <row r="2391" spans="1:10">
      <c r="A2391" t="s">
        <v>2549</v>
      </c>
      <c r="B2391" t="s">
        <v>344</v>
      </c>
      <c r="C2391" s="1">
        <v>45447</v>
      </c>
      <c r="D2391" s="7">
        <v>45477</v>
      </c>
      <c r="E2391">
        <v>74731.210000000006</v>
      </c>
      <c r="F2391">
        <v>36435.26</v>
      </c>
      <c r="G2391" s="19">
        <f t="shared" si="148"/>
        <v>581</v>
      </c>
      <c r="H2391" s="19" t="str">
        <f t="shared" si="149"/>
        <v>90+</v>
      </c>
      <c r="I2391" s="19">
        <f t="shared" si="150"/>
        <v>38295.950000000004</v>
      </c>
      <c r="J2391" s="20">
        <f t="shared" si="151"/>
        <v>45444</v>
      </c>
    </row>
    <row r="2392" spans="1:10">
      <c r="A2392" t="s">
        <v>1447</v>
      </c>
      <c r="B2392" t="s">
        <v>344</v>
      </c>
      <c r="C2392" s="1">
        <v>45708</v>
      </c>
      <c r="D2392" s="7">
        <v>45738</v>
      </c>
      <c r="E2392">
        <v>113767.54</v>
      </c>
      <c r="F2392">
        <v>78210.080000000002</v>
      </c>
      <c r="G2392" s="19">
        <f t="shared" si="148"/>
        <v>320</v>
      </c>
      <c r="H2392" s="19" t="str">
        <f t="shared" si="149"/>
        <v>90+</v>
      </c>
      <c r="I2392" s="19">
        <f t="shared" si="150"/>
        <v>35557.459999999992</v>
      </c>
      <c r="J2392" s="20">
        <f t="shared" si="151"/>
        <v>45689</v>
      </c>
    </row>
    <row r="2393" spans="1:10">
      <c r="A2393" t="s">
        <v>2161</v>
      </c>
      <c r="B2393" t="s">
        <v>344</v>
      </c>
      <c r="C2393" s="1">
        <v>45601</v>
      </c>
      <c r="D2393" s="7">
        <v>45631</v>
      </c>
      <c r="E2393">
        <v>73852.7</v>
      </c>
      <c r="F2393">
        <v>50529.05</v>
      </c>
      <c r="G2393" s="19">
        <f t="shared" si="148"/>
        <v>427</v>
      </c>
      <c r="H2393" s="19" t="str">
        <f t="shared" si="149"/>
        <v>90+</v>
      </c>
      <c r="I2393" s="19">
        <f t="shared" si="150"/>
        <v>23323.649999999994</v>
      </c>
      <c r="J2393" s="20">
        <f t="shared" si="151"/>
        <v>45597</v>
      </c>
    </row>
    <row r="2394" spans="1:10">
      <c r="A2394" t="s">
        <v>2436</v>
      </c>
      <c r="B2394" t="s">
        <v>344</v>
      </c>
      <c r="C2394" s="1">
        <v>45298</v>
      </c>
      <c r="D2394" s="7">
        <v>45328</v>
      </c>
      <c r="E2394">
        <v>59687.56</v>
      </c>
      <c r="F2394">
        <v>49687.25</v>
      </c>
      <c r="G2394" s="19">
        <f t="shared" si="148"/>
        <v>730</v>
      </c>
      <c r="H2394" s="19" t="str">
        <f t="shared" si="149"/>
        <v>90+</v>
      </c>
      <c r="I2394" s="19">
        <f t="shared" si="150"/>
        <v>10000.309999999998</v>
      </c>
      <c r="J2394" s="20">
        <f t="shared" si="151"/>
        <v>45292</v>
      </c>
    </row>
    <row r="2395" spans="1:10">
      <c r="A2395" t="s">
        <v>242</v>
      </c>
      <c r="B2395" t="s">
        <v>344</v>
      </c>
      <c r="C2395" s="1">
        <v>45888</v>
      </c>
      <c r="D2395" s="7">
        <v>45918</v>
      </c>
      <c r="E2395">
        <v>44226.1</v>
      </c>
      <c r="F2395">
        <v>44226.1</v>
      </c>
      <c r="G2395" s="19">
        <f t="shared" si="148"/>
        <v>140</v>
      </c>
      <c r="H2395" s="19" t="str">
        <f t="shared" si="149"/>
        <v>90+</v>
      </c>
      <c r="I2395" s="19">
        <f t="shared" si="150"/>
        <v>0</v>
      </c>
      <c r="J2395" s="20">
        <f t="shared" si="151"/>
        <v>45870</v>
      </c>
    </row>
    <row r="2396" spans="1:10">
      <c r="A2396" t="s">
        <v>576</v>
      </c>
      <c r="B2396" t="s">
        <v>344</v>
      </c>
      <c r="C2396" s="1">
        <v>45711</v>
      </c>
      <c r="D2396" s="7">
        <v>45741</v>
      </c>
      <c r="E2396">
        <v>51459.21</v>
      </c>
      <c r="F2396">
        <v>51459.21</v>
      </c>
      <c r="G2396" s="19">
        <f t="shared" si="148"/>
        <v>317</v>
      </c>
      <c r="H2396" s="19" t="str">
        <f t="shared" si="149"/>
        <v>90+</v>
      </c>
      <c r="I2396" s="19">
        <f t="shared" si="150"/>
        <v>0</v>
      </c>
      <c r="J2396" s="20">
        <f t="shared" si="151"/>
        <v>45689</v>
      </c>
    </row>
    <row r="2397" spans="1:10">
      <c r="A2397" t="s">
        <v>1344</v>
      </c>
      <c r="B2397" t="s">
        <v>344</v>
      </c>
      <c r="C2397" s="1">
        <v>45917</v>
      </c>
      <c r="D2397" s="7">
        <v>45947</v>
      </c>
      <c r="E2397">
        <v>191284.62</v>
      </c>
      <c r="F2397">
        <v>191284.62</v>
      </c>
      <c r="G2397" s="19">
        <f t="shared" si="148"/>
        <v>111</v>
      </c>
      <c r="H2397" s="19" t="str">
        <f t="shared" si="149"/>
        <v>90+</v>
      </c>
      <c r="I2397" s="19">
        <f t="shared" si="150"/>
        <v>0</v>
      </c>
      <c r="J2397" s="20">
        <f t="shared" si="151"/>
        <v>45901</v>
      </c>
    </row>
    <row r="2398" spans="1:10">
      <c r="A2398" t="s">
        <v>2069</v>
      </c>
      <c r="B2398" t="s">
        <v>344</v>
      </c>
      <c r="C2398" s="1">
        <v>45520</v>
      </c>
      <c r="D2398" s="7">
        <v>45550</v>
      </c>
      <c r="E2398">
        <v>175927.21</v>
      </c>
      <c r="F2398">
        <v>175927.21</v>
      </c>
      <c r="G2398" s="19">
        <f t="shared" si="148"/>
        <v>508</v>
      </c>
      <c r="H2398" s="19" t="str">
        <f t="shared" si="149"/>
        <v>90+</v>
      </c>
      <c r="I2398" s="19">
        <f t="shared" si="150"/>
        <v>0</v>
      </c>
      <c r="J2398" s="20">
        <f t="shared" si="151"/>
        <v>45505</v>
      </c>
    </row>
    <row r="2399" spans="1:10">
      <c r="A2399" t="s">
        <v>2280</v>
      </c>
      <c r="B2399" t="s">
        <v>344</v>
      </c>
      <c r="C2399" s="1">
        <v>45740</v>
      </c>
      <c r="D2399" s="7">
        <v>45770</v>
      </c>
      <c r="E2399">
        <v>41658.85</v>
      </c>
      <c r="F2399">
        <v>41658.85</v>
      </c>
      <c r="G2399" s="19">
        <f t="shared" si="148"/>
        <v>288</v>
      </c>
      <c r="H2399" s="19" t="str">
        <f t="shared" si="149"/>
        <v>90+</v>
      </c>
      <c r="I2399" s="19">
        <f t="shared" si="150"/>
        <v>0</v>
      </c>
      <c r="J2399" s="20">
        <f t="shared" si="151"/>
        <v>45717</v>
      </c>
    </row>
    <row r="2400" spans="1:10">
      <c r="A2400" t="s">
        <v>2644</v>
      </c>
      <c r="B2400" t="s">
        <v>344</v>
      </c>
      <c r="C2400" s="1">
        <v>45613</v>
      </c>
      <c r="D2400" s="7">
        <v>45643</v>
      </c>
      <c r="E2400">
        <v>48943.58</v>
      </c>
      <c r="F2400">
        <v>48943.58</v>
      </c>
      <c r="G2400" s="19">
        <f t="shared" si="148"/>
        <v>415</v>
      </c>
      <c r="H2400" s="19" t="str">
        <f t="shared" si="149"/>
        <v>90+</v>
      </c>
      <c r="I2400" s="19">
        <f t="shared" si="150"/>
        <v>0</v>
      </c>
      <c r="J2400" s="20">
        <f t="shared" si="151"/>
        <v>45597</v>
      </c>
    </row>
    <row r="2401" spans="1:10">
      <c r="A2401" t="s">
        <v>3006</v>
      </c>
      <c r="B2401" t="s">
        <v>1125</v>
      </c>
      <c r="C2401" s="1">
        <v>45556</v>
      </c>
      <c r="D2401" s="7">
        <v>45586</v>
      </c>
      <c r="E2401">
        <v>134822.95000000001</v>
      </c>
      <c r="F2401">
        <v>75935.73</v>
      </c>
      <c r="G2401" s="19">
        <f t="shared" si="148"/>
        <v>472</v>
      </c>
      <c r="H2401" s="19" t="str">
        <f t="shared" si="149"/>
        <v>90+</v>
      </c>
      <c r="I2401" s="19">
        <f t="shared" si="150"/>
        <v>58887.220000000016</v>
      </c>
      <c r="J2401" s="20">
        <f t="shared" si="151"/>
        <v>45536</v>
      </c>
    </row>
    <row r="2402" spans="1:10">
      <c r="A2402" t="s">
        <v>1567</v>
      </c>
      <c r="B2402" t="s">
        <v>1125</v>
      </c>
      <c r="C2402" s="1">
        <v>45778</v>
      </c>
      <c r="D2402" s="7">
        <v>45808</v>
      </c>
      <c r="E2402">
        <v>82362.679999999993</v>
      </c>
      <c r="F2402">
        <v>41531.449999999997</v>
      </c>
      <c r="G2402" s="19">
        <f t="shared" si="148"/>
        <v>250</v>
      </c>
      <c r="H2402" s="19" t="str">
        <f t="shared" si="149"/>
        <v>90+</v>
      </c>
      <c r="I2402" s="19">
        <f t="shared" si="150"/>
        <v>40831.229999999996</v>
      </c>
      <c r="J2402" s="20">
        <f t="shared" si="151"/>
        <v>45778</v>
      </c>
    </row>
    <row r="2403" spans="1:10">
      <c r="A2403" t="s">
        <v>1038</v>
      </c>
      <c r="B2403" t="s">
        <v>1125</v>
      </c>
      <c r="C2403" s="1">
        <v>45982</v>
      </c>
      <c r="D2403" s="7">
        <v>46012</v>
      </c>
      <c r="E2403">
        <v>88838.39</v>
      </c>
      <c r="F2403">
        <v>88838.39</v>
      </c>
      <c r="G2403" s="19">
        <f t="shared" si="148"/>
        <v>46</v>
      </c>
      <c r="H2403" s="19" t="str">
        <f t="shared" si="149"/>
        <v>31-60</v>
      </c>
      <c r="I2403" s="19">
        <f t="shared" si="150"/>
        <v>0</v>
      </c>
      <c r="J2403" s="20">
        <f t="shared" si="151"/>
        <v>45962</v>
      </c>
    </row>
    <row r="2404" spans="1:10">
      <c r="A2404" t="s">
        <v>1044</v>
      </c>
      <c r="B2404" t="s">
        <v>1125</v>
      </c>
      <c r="C2404" s="1">
        <v>45593</v>
      </c>
      <c r="D2404" s="7">
        <v>45623</v>
      </c>
      <c r="E2404">
        <v>85360.23</v>
      </c>
      <c r="F2404">
        <v>85360.23</v>
      </c>
      <c r="G2404" s="19">
        <f t="shared" si="148"/>
        <v>435</v>
      </c>
      <c r="H2404" s="19" t="str">
        <f t="shared" si="149"/>
        <v>90+</v>
      </c>
      <c r="I2404" s="19">
        <f t="shared" si="150"/>
        <v>0</v>
      </c>
      <c r="J2404" s="20">
        <f t="shared" si="151"/>
        <v>45566</v>
      </c>
    </row>
    <row r="2405" spans="1:10">
      <c r="A2405" t="s">
        <v>1712</v>
      </c>
      <c r="B2405" t="s">
        <v>1125</v>
      </c>
      <c r="C2405" s="1">
        <v>45914</v>
      </c>
      <c r="D2405" s="7">
        <v>45944</v>
      </c>
      <c r="E2405">
        <v>48190.89</v>
      </c>
      <c r="F2405">
        <v>48190.89</v>
      </c>
      <c r="G2405" s="19">
        <f t="shared" si="148"/>
        <v>114</v>
      </c>
      <c r="H2405" s="19" t="str">
        <f t="shared" si="149"/>
        <v>90+</v>
      </c>
      <c r="I2405" s="19">
        <f t="shared" si="150"/>
        <v>0</v>
      </c>
      <c r="J2405" s="20">
        <f t="shared" si="151"/>
        <v>45901</v>
      </c>
    </row>
    <row r="2406" spans="1:10">
      <c r="A2406" t="s">
        <v>2140</v>
      </c>
      <c r="B2406" t="s">
        <v>1125</v>
      </c>
      <c r="C2406" s="1">
        <v>45487</v>
      </c>
      <c r="D2406" s="7">
        <v>45517</v>
      </c>
      <c r="E2406">
        <v>49863.13</v>
      </c>
      <c r="F2406">
        <v>49863.13</v>
      </c>
      <c r="G2406" s="19">
        <f t="shared" si="148"/>
        <v>541</v>
      </c>
      <c r="H2406" s="19" t="str">
        <f t="shared" si="149"/>
        <v>90+</v>
      </c>
      <c r="I2406" s="19">
        <f t="shared" si="150"/>
        <v>0</v>
      </c>
      <c r="J2406" s="20">
        <f t="shared" si="151"/>
        <v>45474</v>
      </c>
    </row>
    <row r="2407" spans="1:10">
      <c r="A2407" t="s">
        <v>2685</v>
      </c>
      <c r="B2407" t="s">
        <v>1125</v>
      </c>
      <c r="C2407" s="1">
        <v>45520</v>
      </c>
      <c r="D2407" s="7">
        <v>45550</v>
      </c>
      <c r="E2407">
        <v>71955.78</v>
      </c>
      <c r="F2407">
        <v>71955.78</v>
      </c>
      <c r="G2407" s="19">
        <f t="shared" si="148"/>
        <v>508</v>
      </c>
      <c r="H2407" s="19" t="str">
        <f t="shared" si="149"/>
        <v>90+</v>
      </c>
      <c r="I2407" s="19">
        <f t="shared" si="150"/>
        <v>0</v>
      </c>
      <c r="J2407" s="20">
        <f t="shared" si="151"/>
        <v>45505</v>
      </c>
    </row>
    <row r="2408" spans="1:10">
      <c r="A2408" t="s">
        <v>2785</v>
      </c>
      <c r="B2408" t="s">
        <v>1125</v>
      </c>
      <c r="C2408" s="1">
        <v>45684</v>
      </c>
      <c r="D2408" s="7">
        <v>45714</v>
      </c>
      <c r="E2408">
        <v>185529.4</v>
      </c>
      <c r="F2408">
        <v>185529.4</v>
      </c>
      <c r="G2408" s="19">
        <f t="shared" si="148"/>
        <v>344</v>
      </c>
      <c r="H2408" s="19" t="str">
        <f t="shared" si="149"/>
        <v>90+</v>
      </c>
      <c r="I2408" s="19">
        <f t="shared" si="150"/>
        <v>0</v>
      </c>
      <c r="J2408" s="20">
        <f t="shared" si="151"/>
        <v>45658</v>
      </c>
    </row>
    <row r="2409" spans="1:10">
      <c r="A2409" t="s">
        <v>355</v>
      </c>
      <c r="B2409" t="s">
        <v>336</v>
      </c>
      <c r="C2409" s="1">
        <v>45938</v>
      </c>
      <c r="D2409" s="7">
        <v>45968</v>
      </c>
      <c r="E2409">
        <v>191642.7</v>
      </c>
      <c r="F2409">
        <v>191642.7</v>
      </c>
      <c r="G2409" s="19">
        <f t="shared" si="148"/>
        <v>90</v>
      </c>
      <c r="H2409" s="19" t="str">
        <f t="shared" si="149"/>
        <v>61-90</v>
      </c>
      <c r="I2409" s="19">
        <f t="shared" si="150"/>
        <v>0</v>
      </c>
      <c r="J2409" s="20">
        <f t="shared" si="151"/>
        <v>45931</v>
      </c>
    </row>
    <row r="2410" spans="1:10">
      <c r="A2410" t="s">
        <v>2348</v>
      </c>
      <c r="B2410" t="s">
        <v>336</v>
      </c>
      <c r="C2410" s="1">
        <v>45482</v>
      </c>
      <c r="D2410" s="7">
        <v>45512</v>
      </c>
      <c r="E2410">
        <v>195141.23</v>
      </c>
      <c r="F2410">
        <v>195141.23</v>
      </c>
      <c r="G2410" s="19">
        <f t="shared" si="148"/>
        <v>546</v>
      </c>
      <c r="H2410" s="19" t="str">
        <f t="shared" si="149"/>
        <v>90+</v>
      </c>
      <c r="I2410" s="19">
        <f t="shared" si="150"/>
        <v>0</v>
      </c>
      <c r="J2410" s="20">
        <f t="shared" si="151"/>
        <v>45474</v>
      </c>
    </row>
    <row r="2411" spans="1:10">
      <c r="A2411" t="s">
        <v>2532</v>
      </c>
      <c r="B2411" t="s">
        <v>336</v>
      </c>
      <c r="C2411" s="1">
        <v>45588</v>
      </c>
      <c r="D2411" s="7">
        <v>45618</v>
      </c>
      <c r="E2411">
        <v>172627.8</v>
      </c>
      <c r="F2411">
        <v>172627.8</v>
      </c>
      <c r="G2411" s="19">
        <f t="shared" si="148"/>
        <v>440</v>
      </c>
      <c r="H2411" s="19" t="str">
        <f t="shared" si="149"/>
        <v>90+</v>
      </c>
      <c r="I2411" s="19">
        <f t="shared" si="150"/>
        <v>0</v>
      </c>
      <c r="J2411" s="20">
        <f t="shared" si="151"/>
        <v>45566</v>
      </c>
    </row>
    <row r="2412" spans="1:10">
      <c r="A2412" t="s">
        <v>1688</v>
      </c>
      <c r="B2412" t="s">
        <v>119</v>
      </c>
      <c r="C2412" s="1">
        <v>45698</v>
      </c>
      <c r="D2412" s="7">
        <v>45728</v>
      </c>
      <c r="E2412">
        <v>180172.17</v>
      </c>
      <c r="F2412">
        <v>105639.14</v>
      </c>
      <c r="G2412" s="19">
        <f t="shared" si="148"/>
        <v>330</v>
      </c>
      <c r="H2412" s="19" t="str">
        <f t="shared" si="149"/>
        <v>90+</v>
      </c>
      <c r="I2412" s="19">
        <f t="shared" si="150"/>
        <v>74533.030000000013</v>
      </c>
      <c r="J2412" s="20">
        <f t="shared" si="151"/>
        <v>45689</v>
      </c>
    </row>
    <row r="2413" spans="1:10">
      <c r="A2413" t="s">
        <v>2199</v>
      </c>
      <c r="B2413" t="s">
        <v>119</v>
      </c>
      <c r="C2413" s="1">
        <v>45653</v>
      </c>
      <c r="D2413" s="7">
        <v>45683</v>
      </c>
      <c r="E2413">
        <v>73994.289999999994</v>
      </c>
      <c r="F2413">
        <v>44635.6</v>
      </c>
      <c r="G2413" s="19">
        <f t="shared" si="148"/>
        <v>375</v>
      </c>
      <c r="H2413" s="19" t="str">
        <f t="shared" si="149"/>
        <v>90+</v>
      </c>
      <c r="I2413" s="19">
        <f t="shared" si="150"/>
        <v>29358.689999999995</v>
      </c>
      <c r="J2413" s="20">
        <f t="shared" si="151"/>
        <v>45627</v>
      </c>
    </row>
    <row r="2414" spans="1:10">
      <c r="A2414" t="s">
        <v>1874</v>
      </c>
      <c r="B2414" t="s">
        <v>119</v>
      </c>
      <c r="C2414" s="1">
        <v>45547</v>
      </c>
      <c r="D2414" s="7">
        <v>45577</v>
      </c>
      <c r="E2414">
        <v>142486.96</v>
      </c>
      <c r="F2414">
        <v>117121.13</v>
      </c>
      <c r="G2414" s="19">
        <f t="shared" si="148"/>
        <v>481</v>
      </c>
      <c r="H2414" s="19" t="str">
        <f t="shared" si="149"/>
        <v>90+</v>
      </c>
      <c r="I2414" s="19">
        <f t="shared" si="150"/>
        <v>25365.829999999987</v>
      </c>
      <c r="J2414" s="20">
        <f t="shared" si="151"/>
        <v>45536</v>
      </c>
    </row>
    <row r="2415" spans="1:10">
      <c r="A2415" t="s">
        <v>222</v>
      </c>
      <c r="B2415" t="s">
        <v>119</v>
      </c>
      <c r="C2415" s="1">
        <v>45355</v>
      </c>
      <c r="D2415" s="7">
        <v>45385</v>
      </c>
      <c r="E2415">
        <v>191473.09</v>
      </c>
      <c r="F2415">
        <v>191473.09</v>
      </c>
      <c r="G2415" s="19">
        <f t="shared" si="148"/>
        <v>673</v>
      </c>
      <c r="H2415" s="19" t="str">
        <f t="shared" si="149"/>
        <v>90+</v>
      </c>
      <c r="I2415" s="19">
        <f t="shared" si="150"/>
        <v>0</v>
      </c>
      <c r="J2415" s="20">
        <f t="shared" si="151"/>
        <v>45352</v>
      </c>
    </row>
    <row r="2416" spans="1:10">
      <c r="A2416" t="s">
        <v>2006</v>
      </c>
      <c r="B2416" t="s">
        <v>119</v>
      </c>
      <c r="C2416" s="1">
        <v>45417</v>
      </c>
      <c r="D2416" s="7">
        <v>45447</v>
      </c>
      <c r="E2416">
        <v>40260.18</v>
      </c>
      <c r="F2416">
        <v>40260.18</v>
      </c>
      <c r="G2416" s="19">
        <f t="shared" si="148"/>
        <v>611</v>
      </c>
      <c r="H2416" s="19" t="str">
        <f t="shared" si="149"/>
        <v>90+</v>
      </c>
      <c r="I2416" s="19">
        <f t="shared" si="150"/>
        <v>0</v>
      </c>
      <c r="J2416" s="20">
        <f t="shared" si="151"/>
        <v>45413</v>
      </c>
    </row>
    <row r="2417" spans="1:10">
      <c r="A2417" t="s">
        <v>2380</v>
      </c>
      <c r="B2417" t="s">
        <v>119</v>
      </c>
      <c r="C2417" s="1">
        <v>45805</v>
      </c>
      <c r="D2417" s="7">
        <v>45835</v>
      </c>
      <c r="E2417">
        <v>142084.73000000001</v>
      </c>
      <c r="F2417">
        <v>142084.73000000001</v>
      </c>
      <c r="G2417" s="19">
        <f t="shared" si="148"/>
        <v>223</v>
      </c>
      <c r="H2417" s="19" t="str">
        <f t="shared" si="149"/>
        <v>90+</v>
      </c>
      <c r="I2417" s="19">
        <f t="shared" si="150"/>
        <v>0</v>
      </c>
      <c r="J2417" s="20">
        <f t="shared" si="151"/>
        <v>45778</v>
      </c>
    </row>
    <row r="2418" spans="1:10">
      <c r="A2418" t="s">
        <v>2836</v>
      </c>
      <c r="B2418" t="s">
        <v>119</v>
      </c>
      <c r="C2418" s="1">
        <v>45942</v>
      </c>
      <c r="D2418" s="7">
        <v>45972</v>
      </c>
      <c r="E2418">
        <v>163946.48000000001</v>
      </c>
      <c r="F2418">
        <v>163946.48000000001</v>
      </c>
      <c r="G2418" s="19">
        <f t="shared" si="148"/>
        <v>86</v>
      </c>
      <c r="H2418" s="19" t="str">
        <f t="shared" si="149"/>
        <v>61-90</v>
      </c>
      <c r="I2418" s="19">
        <f t="shared" si="150"/>
        <v>0</v>
      </c>
      <c r="J2418" s="20">
        <f t="shared" si="151"/>
        <v>45931</v>
      </c>
    </row>
    <row r="2419" spans="1:10">
      <c r="A2419" t="s">
        <v>2870</v>
      </c>
      <c r="B2419" t="s">
        <v>119</v>
      </c>
      <c r="C2419" s="1">
        <v>45535</v>
      </c>
      <c r="D2419" s="7">
        <v>45565</v>
      </c>
      <c r="E2419">
        <v>135242.06</v>
      </c>
      <c r="F2419">
        <v>135242.06</v>
      </c>
      <c r="G2419" s="19">
        <f t="shared" si="148"/>
        <v>493</v>
      </c>
      <c r="H2419" s="19" t="str">
        <f t="shared" si="149"/>
        <v>90+</v>
      </c>
      <c r="I2419" s="19">
        <f t="shared" si="150"/>
        <v>0</v>
      </c>
      <c r="J2419" s="20">
        <f t="shared" si="151"/>
        <v>45505</v>
      </c>
    </row>
    <row r="2420" spans="1:10">
      <c r="A2420" t="s">
        <v>2343</v>
      </c>
      <c r="B2420" t="s">
        <v>622</v>
      </c>
      <c r="C2420" s="1">
        <v>45803</v>
      </c>
      <c r="D2420" s="7">
        <v>45833</v>
      </c>
      <c r="E2420">
        <v>97274.11</v>
      </c>
      <c r="F2420">
        <v>76177.17</v>
      </c>
      <c r="G2420" s="19">
        <f t="shared" si="148"/>
        <v>225</v>
      </c>
      <c r="H2420" s="19" t="str">
        <f t="shared" si="149"/>
        <v>90+</v>
      </c>
      <c r="I2420" s="19">
        <f t="shared" si="150"/>
        <v>21096.940000000002</v>
      </c>
      <c r="J2420" s="20">
        <f t="shared" si="151"/>
        <v>45778</v>
      </c>
    </row>
    <row r="2421" spans="1:10">
      <c r="A2421" t="s">
        <v>785</v>
      </c>
      <c r="B2421" t="s">
        <v>622</v>
      </c>
      <c r="C2421" s="1">
        <v>45332</v>
      </c>
      <c r="D2421" s="7">
        <v>45362</v>
      </c>
      <c r="E2421">
        <v>48221.05</v>
      </c>
      <c r="F2421">
        <v>35348.1</v>
      </c>
      <c r="G2421" s="19">
        <f t="shared" si="148"/>
        <v>696</v>
      </c>
      <c r="H2421" s="19" t="str">
        <f t="shared" si="149"/>
        <v>90+</v>
      </c>
      <c r="I2421" s="19">
        <f t="shared" si="150"/>
        <v>12872.950000000004</v>
      </c>
      <c r="J2421" s="20">
        <f t="shared" si="151"/>
        <v>45323</v>
      </c>
    </row>
    <row r="2422" spans="1:10">
      <c r="A2422" t="s">
        <v>82</v>
      </c>
      <c r="B2422" t="s">
        <v>622</v>
      </c>
      <c r="C2422" s="1">
        <v>45595</v>
      </c>
      <c r="D2422" s="7">
        <v>45625</v>
      </c>
      <c r="E2422">
        <v>158205.37</v>
      </c>
      <c r="F2422">
        <v>158205.37</v>
      </c>
      <c r="G2422" s="19">
        <f t="shared" si="148"/>
        <v>433</v>
      </c>
      <c r="H2422" s="19" t="str">
        <f t="shared" si="149"/>
        <v>90+</v>
      </c>
      <c r="I2422" s="19">
        <f t="shared" si="150"/>
        <v>0</v>
      </c>
      <c r="J2422" s="20">
        <f t="shared" si="151"/>
        <v>45566</v>
      </c>
    </row>
    <row r="2423" spans="1:10">
      <c r="A2423" t="s">
        <v>1101</v>
      </c>
      <c r="B2423" t="s">
        <v>622</v>
      </c>
      <c r="C2423" s="1">
        <v>45702</v>
      </c>
      <c r="D2423" s="7">
        <v>45732</v>
      </c>
      <c r="E2423">
        <v>115874.17</v>
      </c>
      <c r="F2423">
        <v>115874.17</v>
      </c>
      <c r="G2423" s="19">
        <f t="shared" si="148"/>
        <v>326</v>
      </c>
      <c r="H2423" s="19" t="str">
        <f t="shared" si="149"/>
        <v>90+</v>
      </c>
      <c r="I2423" s="19">
        <f t="shared" si="150"/>
        <v>0</v>
      </c>
      <c r="J2423" s="20">
        <f t="shared" si="151"/>
        <v>45689</v>
      </c>
    </row>
    <row r="2424" spans="1:10">
      <c r="A2424" t="s">
        <v>1555</v>
      </c>
      <c r="B2424" t="s">
        <v>622</v>
      </c>
      <c r="C2424" s="1">
        <v>45296</v>
      </c>
      <c r="D2424" s="7">
        <v>45326</v>
      </c>
      <c r="E2424">
        <v>156058.79</v>
      </c>
      <c r="F2424">
        <v>156058.79</v>
      </c>
      <c r="G2424" s="19">
        <f t="shared" si="148"/>
        <v>732</v>
      </c>
      <c r="H2424" s="19" t="str">
        <f t="shared" si="149"/>
        <v>90+</v>
      </c>
      <c r="I2424" s="19">
        <f t="shared" si="150"/>
        <v>0</v>
      </c>
      <c r="J2424" s="20">
        <f t="shared" si="151"/>
        <v>45292</v>
      </c>
    </row>
    <row r="2425" spans="1:10">
      <c r="A2425" t="s">
        <v>1630</v>
      </c>
      <c r="B2425" t="s">
        <v>622</v>
      </c>
      <c r="C2425" s="1">
        <v>45807</v>
      </c>
      <c r="D2425" s="7">
        <v>45837</v>
      </c>
      <c r="E2425">
        <v>183606.94</v>
      </c>
      <c r="F2425">
        <v>183606.94</v>
      </c>
      <c r="G2425" s="19">
        <f t="shared" si="148"/>
        <v>221</v>
      </c>
      <c r="H2425" s="19" t="str">
        <f t="shared" si="149"/>
        <v>90+</v>
      </c>
      <c r="I2425" s="19">
        <f t="shared" si="150"/>
        <v>0</v>
      </c>
      <c r="J2425" s="20">
        <f t="shared" si="151"/>
        <v>45778</v>
      </c>
    </row>
    <row r="2426" spans="1:10">
      <c r="A2426" t="s">
        <v>1751</v>
      </c>
      <c r="B2426" t="s">
        <v>622</v>
      </c>
      <c r="C2426" s="1">
        <v>45375</v>
      </c>
      <c r="D2426" s="7">
        <v>45405</v>
      </c>
      <c r="E2426">
        <v>44148.45</v>
      </c>
      <c r="F2426">
        <v>44148.45</v>
      </c>
      <c r="G2426" s="19">
        <f t="shared" si="148"/>
        <v>653</v>
      </c>
      <c r="H2426" s="19" t="str">
        <f t="shared" si="149"/>
        <v>90+</v>
      </c>
      <c r="I2426" s="19">
        <f t="shared" si="150"/>
        <v>0</v>
      </c>
      <c r="J2426" s="20">
        <f t="shared" si="151"/>
        <v>45352</v>
      </c>
    </row>
    <row r="2427" spans="1:10">
      <c r="A2427" t="s">
        <v>1799</v>
      </c>
      <c r="B2427" t="s">
        <v>622</v>
      </c>
      <c r="C2427" s="1">
        <v>45920</v>
      </c>
      <c r="D2427" s="7">
        <v>45950</v>
      </c>
      <c r="E2427">
        <v>74836.7</v>
      </c>
      <c r="F2427">
        <v>74836.7</v>
      </c>
      <c r="G2427" s="19">
        <f t="shared" si="148"/>
        <v>108</v>
      </c>
      <c r="H2427" s="19" t="str">
        <f t="shared" si="149"/>
        <v>90+</v>
      </c>
      <c r="I2427" s="19">
        <f t="shared" si="150"/>
        <v>0</v>
      </c>
      <c r="J2427" s="20">
        <f t="shared" si="151"/>
        <v>45901</v>
      </c>
    </row>
    <row r="2428" spans="1:10">
      <c r="A2428" t="s">
        <v>1904</v>
      </c>
      <c r="B2428" t="s">
        <v>622</v>
      </c>
      <c r="C2428" s="1">
        <v>45678</v>
      </c>
      <c r="D2428" s="7">
        <v>45708</v>
      </c>
      <c r="E2428">
        <v>18734.82</v>
      </c>
      <c r="F2428">
        <v>18734.82</v>
      </c>
      <c r="G2428" s="19">
        <f t="shared" si="148"/>
        <v>350</v>
      </c>
      <c r="H2428" s="19" t="str">
        <f t="shared" si="149"/>
        <v>90+</v>
      </c>
      <c r="I2428" s="19">
        <f t="shared" si="150"/>
        <v>0</v>
      </c>
      <c r="J2428" s="20">
        <f t="shared" si="151"/>
        <v>45658</v>
      </c>
    </row>
    <row r="2429" spans="1:10">
      <c r="A2429" t="s">
        <v>2513</v>
      </c>
      <c r="B2429" t="s">
        <v>622</v>
      </c>
      <c r="C2429" s="1">
        <v>45539</v>
      </c>
      <c r="D2429" s="7">
        <v>45569</v>
      </c>
      <c r="E2429">
        <v>67529.14</v>
      </c>
      <c r="F2429">
        <v>67529.14</v>
      </c>
      <c r="G2429" s="19">
        <f t="shared" si="148"/>
        <v>489</v>
      </c>
      <c r="H2429" s="19" t="str">
        <f t="shared" si="149"/>
        <v>90+</v>
      </c>
      <c r="I2429" s="19">
        <f t="shared" si="150"/>
        <v>0</v>
      </c>
      <c r="J2429" s="20">
        <f t="shared" si="151"/>
        <v>45536</v>
      </c>
    </row>
    <row r="2430" spans="1:10">
      <c r="A2430" t="s">
        <v>2533</v>
      </c>
      <c r="B2430" t="s">
        <v>622</v>
      </c>
      <c r="C2430" s="1">
        <v>45365</v>
      </c>
      <c r="D2430" s="7">
        <v>45395</v>
      </c>
      <c r="E2430">
        <v>98729.78</v>
      </c>
      <c r="F2430">
        <v>98729.78</v>
      </c>
      <c r="G2430" s="19">
        <f t="shared" si="148"/>
        <v>663</v>
      </c>
      <c r="H2430" s="19" t="str">
        <f t="shared" si="149"/>
        <v>90+</v>
      </c>
      <c r="I2430" s="19">
        <f t="shared" si="150"/>
        <v>0</v>
      </c>
      <c r="J2430" s="20">
        <f t="shared" si="151"/>
        <v>45352</v>
      </c>
    </row>
    <row r="2431" spans="1:10">
      <c r="A2431" t="s">
        <v>2911</v>
      </c>
      <c r="B2431" t="s">
        <v>505</v>
      </c>
      <c r="C2431" s="1">
        <v>45496</v>
      </c>
      <c r="D2431" s="7">
        <v>45526</v>
      </c>
      <c r="E2431">
        <v>25382.65</v>
      </c>
      <c r="F2431">
        <v>10086.11</v>
      </c>
      <c r="G2431" s="19">
        <f t="shared" si="148"/>
        <v>532</v>
      </c>
      <c r="H2431" s="19" t="str">
        <f t="shared" si="149"/>
        <v>90+</v>
      </c>
      <c r="I2431" s="19">
        <f t="shared" si="150"/>
        <v>15296.54</v>
      </c>
      <c r="J2431" s="20">
        <f t="shared" si="151"/>
        <v>45474</v>
      </c>
    </row>
    <row r="2432" spans="1:10">
      <c r="A2432" t="s">
        <v>1026</v>
      </c>
      <c r="B2432" t="s">
        <v>505</v>
      </c>
      <c r="C2432" s="1">
        <v>45876</v>
      </c>
      <c r="D2432" s="7">
        <v>45906</v>
      </c>
      <c r="E2432">
        <v>126940.55</v>
      </c>
      <c r="F2432">
        <v>126940.55</v>
      </c>
      <c r="G2432" s="19">
        <f t="shared" si="148"/>
        <v>152</v>
      </c>
      <c r="H2432" s="19" t="str">
        <f t="shared" si="149"/>
        <v>90+</v>
      </c>
      <c r="I2432" s="19">
        <f t="shared" si="150"/>
        <v>0</v>
      </c>
      <c r="J2432" s="20">
        <f t="shared" si="151"/>
        <v>45870</v>
      </c>
    </row>
    <row r="2433" spans="1:10">
      <c r="A2433" t="s">
        <v>1111</v>
      </c>
      <c r="B2433" t="s">
        <v>505</v>
      </c>
      <c r="C2433" s="1">
        <v>45380</v>
      </c>
      <c r="D2433" s="7">
        <v>45410</v>
      </c>
      <c r="E2433">
        <v>82129.22</v>
      </c>
      <c r="F2433">
        <v>82129.22</v>
      </c>
      <c r="G2433" s="19">
        <f t="shared" si="148"/>
        <v>648</v>
      </c>
      <c r="H2433" s="19" t="str">
        <f t="shared" si="149"/>
        <v>90+</v>
      </c>
      <c r="I2433" s="19">
        <f t="shared" si="150"/>
        <v>0</v>
      </c>
      <c r="J2433" s="20">
        <f t="shared" si="151"/>
        <v>45352</v>
      </c>
    </row>
    <row r="2434" spans="1:10">
      <c r="A2434" t="s">
        <v>1932</v>
      </c>
      <c r="B2434" t="s">
        <v>505</v>
      </c>
      <c r="C2434" s="1">
        <v>45536</v>
      </c>
      <c r="D2434" s="7">
        <v>45566</v>
      </c>
      <c r="E2434">
        <v>84171.99</v>
      </c>
      <c r="F2434">
        <v>84171.99</v>
      </c>
      <c r="G2434" s="19">
        <f t="shared" ref="G2434:G2497" si="152">DATE(2026, 2, 5)-D2434</f>
        <v>492</v>
      </c>
      <c r="H2434" s="19" t="str">
        <f t="shared" ref="H2434:H2497" si="153">_xlfn.IFS(
G2434&lt;=30,"0-30",
G2434&lt;=60,"31-60",
G2434&lt;=90,"61-90",
TRUE,"90+"
)</f>
        <v>90+</v>
      </c>
      <c r="I2434" s="19">
        <f t="shared" ref="I2434:I2497" si="154">E2434-F2434</f>
        <v>0</v>
      </c>
      <c r="J2434" s="20">
        <f t="shared" ref="J2434:J2497" si="155">DATE(YEAR(C2434),MONTH(C2434),1)</f>
        <v>45536</v>
      </c>
    </row>
    <row r="2435" spans="1:10">
      <c r="A2435" t="s">
        <v>2257</v>
      </c>
      <c r="B2435" t="s">
        <v>505</v>
      </c>
      <c r="C2435" s="1">
        <v>45628</v>
      </c>
      <c r="D2435" s="7">
        <v>45658</v>
      </c>
      <c r="E2435">
        <v>190925.7</v>
      </c>
      <c r="F2435">
        <v>190925.7</v>
      </c>
      <c r="G2435" s="19">
        <f t="shared" si="152"/>
        <v>400</v>
      </c>
      <c r="H2435" s="19" t="str">
        <f t="shared" si="153"/>
        <v>90+</v>
      </c>
      <c r="I2435" s="19">
        <f t="shared" si="154"/>
        <v>0</v>
      </c>
      <c r="J2435" s="20">
        <f t="shared" si="155"/>
        <v>45627</v>
      </c>
    </row>
    <row r="2436" spans="1:10">
      <c r="A2436" t="s">
        <v>2300</v>
      </c>
      <c r="B2436" t="s">
        <v>505</v>
      </c>
      <c r="C2436" s="1">
        <v>45809</v>
      </c>
      <c r="D2436" s="7">
        <v>45839</v>
      </c>
      <c r="E2436">
        <v>135229.71</v>
      </c>
      <c r="F2436">
        <v>135229.71</v>
      </c>
      <c r="G2436" s="19">
        <f t="shared" si="152"/>
        <v>219</v>
      </c>
      <c r="H2436" s="19" t="str">
        <f t="shared" si="153"/>
        <v>90+</v>
      </c>
      <c r="I2436" s="19">
        <f t="shared" si="154"/>
        <v>0</v>
      </c>
      <c r="J2436" s="20">
        <f t="shared" si="155"/>
        <v>45809</v>
      </c>
    </row>
    <row r="2437" spans="1:10">
      <c r="A2437" t="s">
        <v>1713</v>
      </c>
      <c r="B2437" t="s">
        <v>1624</v>
      </c>
      <c r="C2437" s="1">
        <v>45581</v>
      </c>
      <c r="D2437" s="7">
        <v>45611</v>
      </c>
      <c r="E2437">
        <v>173169.24</v>
      </c>
      <c r="F2437">
        <v>68267.570000000007</v>
      </c>
      <c r="G2437" s="19">
        <f t="shared" si="152"/>
        <v>447</v>
      </c>
      <c r="H2437" s="19" t="str">
        <f t="shared" si="153"/>
        <v>90+</v>
      </c>
      <c r="I2437" s="19">
        <f t="shared" si="154"/>
        <v>104901.66999999998</v>
      </c>
      <c r="J2437" s="20">
        <f t="shared" si="155"/>
        <v>45566</v>
      </c>
    </row>
    <row r="2438" spans="1:10">
      <c r="A2438" t="s">
        <v>112</v>
      </c>
      <c r="B2438" t="s">
        <v>1624</v>
      </c>
      <c r="C2438" s="1">
        <v>45687</v>
      </c>
      <c r="D2438" s="7">
        <v>45717</v>
      </c>
      <c r="E2438">
        <v>35972.49</v>
      </c>
      <c r="F2438">
        <v>29261.68</v>
      </c>
      <c r="G2438" s="19">
        <f t="shared" si="152"/>
        <v>341</v>
      </c>
      <c r="H2438" s="19" t="str">
        <f t="shared" si="153"/>
        <v>90+</v>
      </c>
      <c r="I2438" s="19">
        <f t="shared" si="154"/>
        <v>6710.8099999999977</v>
      </c>
      <c r="J2438" s="20">
        <f t="shared" si="155"/>
        <v>45658</v>
      </c>
    </row>
    <row r="2439" spans="1:10">
      <c r="A2439" t="s">
        <v>8</v>
      </c>
      <c r="B2439" t="s">
        <v>1624</v>
      </c>
      <c r="C2439" s="1">
        <v>45318</v>
      </c>
      <c r="D2439" s="7">
        <v>45348</v>
      </c>
      <c r="E2439">
        <v>28940.15</v>
      </c>
      <c r="F2439">
        <v>28940.15</v>
      </c>
      <c r="G2439" s="19">
        <f t="shared" si="152"/>
        <v>710</v>
      </c>
      <c r="H2439" s="19" t="str">
        <f t="shared" si="153"/>
        <v>90+</v>
      </c>
      <c r="I2439" s="19">
        <f t="shared" si="154"/>
        <v>0</v>
      </c>
      <c r="J2439" s="20">
        <f t="shared" si="155"/>
        <v>45292</v>
      </c>
    </row>
    <row r="2440" spans="1:10">
      <c r="A2440" t="s">
        <v>1009</v>
      </c>
      <c r="B2440" t="s">
        <v>1624</v>
      </c>
      <c r="C2440" s="1">
        <v>45800</v>
      </c>
      <c r="D2440" s="7">
        <v>45830</v>
      </c>
      <c r="E2440">
        <v>191041.77</v>
      </c>
      <c r="F2440">
        <v>191041.77</v>
      </c>
      <c r="G2440" s="19">
        <f t="shared" si="152"/>
        <v>228</v>
      </c>
      <c r="H2440" s="19" t="str">
        <f t="shared" si="153"/>
        <v>90+</v>
      </c>
      <c r="I2440" s="19">
        <f t="shared" si="154"/>
        <v>0</v>
      </c>
      <c r="J2440" s="20">
        <f t="shared" si="155"/>
        <v>45778</v>
      </c>
    </row>
    <row r="2441" spans="1:10">
      <c r="A2441" t="s">
        <v>1651</v>
      </c>
      <c r="B2441" t="s">
        <v>1624</v>
      </c>
      <c r="C2441" s="1">
        <v>45761</v>
      </c>
      <c r="D2441" s="7">
        <v>45791</v>
      </c>
      <c r="E2441">
        <v>118049.43</v>
      </c>
      <c r="F2441">
        <v>118049.43</v>
      </c>
      <c r="G2441" s="19">
        <f t="shared" si="152"/>
        <v>267</v>
      </c>
      <c r="H2441" s="19" t="str">
        <f t="shared" si="153"/>
        <v>90+</v>
      </c>
      <c r="I2441" s="19">
        <f t="shared" si="154"/>
        <v>0</v>
      </c>
      <c r="J2441" s="20">
        <f t="shared" si="155"/>
        <v>45748</v>
      </c>
    </row>
    <row r="2442" spans="1:10">
      <c r="A2442" t="s">
        <v>1836</v>
      </c>
      <c r="B2442" t="s">
        <v>1624</v>
      </c>
      <c r="C2442" s="1">
        <v>45761</v>
      </c>
      <c r="D2442" s="7">
        <v>45791</v>
      </c>
      <c r="E2442">
        <v>82758.320000000007</v>
      </c>
      <c r="F2442">
        <v>82758.320000000007</v>
      </c>
      <c r="G2442" s="19">
        <f t="shared" si="152"/>
        <v>267</v>
      </c>
      <c r="H2442" s="19" t="str">
        <f t="shared" si="153"/>
        <v>90+</v>
      </c>
      <c r="I2442" s="19">
        <f t="shared" si="154"/>
        <v>0</v>
      </c>
      <c r="J2442" s="20">
        <f t="shared" si="155"/>
        <v>45748</v>
      </c>
    </row>
    <row r="2443" spans="1:10">
      <c r="A2443" t="s">
        <v>1934</v>
      </c>
      <c r="B2443" t="s">
        <v>1624</v>
      </c>
      <c r="C2443" s="1">
        <v>45627</v>
      </c>
      <c r="D2443" s="7">
        <v>45657</v>
      </c>
      <c r="E2443">
        <v>97636.99</v>
      </c>
      <c r="F2443">
        <v>97636.99</v>
      </c>
      <c r="G2443" s="19">
        <f t="shared" si="152"/>
        <v>401</v>
      </c>
      <c r="H2443" s="19" t="str">
        <f t="shared" si="153"/>
        <v>90+</v>
      </c>
      <c r="I2443" s="19">
        <f t="shared" si="154"/>
        <v>0</v>
      </c>
      <c r="J2443" s="20">
        <f t="shared" si="155"/>
        <v>45627</v>
      </c>
    </row>
    <row r="2444" spans="1:10">
      <c r="A2444" t="s">
        <v>2192</v>
      </c>
      <c r="B2444" t="s">
        <v>1624</v>
      </c>
      <c r="C2444" s="1">
        <v>45840</v>
      </c>
      <c r="D2444" s="7">
        <v>45870</v>
      </c>
      <c r="E2444">
        <v>198736.27</v>
      </c>
      <c r="F2444">
        <v>198736.27</v>
      </c>
      <c r="G2444" s="19">
        <f t="shared" si="152"/>
        <v>188</v>
      </c>
      <c r="H2444" s="19" t="str">
        <f t="shared" si="153"/>
        <v>90+</v>
      </c>
      <c r="I2444" s="19">
        <f t="shared" si="154"/>
        <v>0</v>
      </c>
      <c r="J2444" s="20">
        <f t="shared" si="155"/>
        <v>45839</v>
      </c>
    </row>
    <row r="2445" spans="1:10">
      <c r="A2445" t="s">
        <v>2606</v>
      </c>
      <c r="B2445" t="s">
        <v>1624</v>
      </c>
      <c r="C2445" s="1">
        <v>45931</v>
      </c>
      <c r="D2445" s="7">
        <v>45961</v>
      </c>
      <c r="E2445">
        <v>35826.31</v>
      </c>
      <c r="F2445">
        <v>35826.31</v>
      </c>
      <c r="G2445" s="19">
        <f t="shared" si="152"/>
        <v>97</v>
      </c>
      <c r="H2445" s="19" t="str">
        <f t="shared" si="153"/>
        <v>90+</v>
      </c>
      <c r="I2445" s="19">
        <f t="shared" si="154"/>
        <v>0</v>
      </c>
      <c r="J2445" s="20">
        <f t="shared" si="155"/>
        <v>45931</v>
      </c>
    </row>
    <row r="2446" spans="1:10">
      <c r="A2446" t="s">
        <v>2618</v>
      </c>
      <c r="B2446" t="s">
        <v>1624</v>
      </c>
      <c r="C2446" s="1">
        <v>45743</v>
      </c>
      <c r="D2446" s="7">
        <v>45773</v>
      </c>
      <c r="E2446">
        <v>163371.88</v>
      </c>
      <c r="F2446">
        <v>163371.88</v>
      </c>
      <c r="G2446" s="19">
        <f t="shared" si="152"/>
        <v>285</v>
      </c>
      <c r="H2446" s="19" t="str">
        <f t="shared" si="153"/>
        <v>90+</v>
      </c>
      <c r="I2446" s="19">
        <f t="shared" si="154"/>
        <v>0</v>
      </c>
      <c r="J2446" s="20">
        <f t="shared" si="155"/>
        <v>45717</v>
      </c>
    </row>
    <row r="2447" spans="1:10">
      <c r="A2447" t="s">
        <v>2789</v>
      </c>
      <c r="B2447" t="s">
        <v>1624</v>
      </c>
      <c r="C2447" s="1">
        <v>45551</v>
      </c>
      <c r="D2447" s="7">
        <v>45581</v>
      </c>
      <c r="E2447">
        <v>131810.89000000001</v>
      </c>
      <c r="F2447">
        <v>131810.89000000001</v>
      </c>
      <c r="G2447" s="19">
        <f t="shared" si="152"/>
        <v>477</v>
      </c>
      <c r="H2447" s="19" t="str">
        <f t="shared" si="153"/>
        <v>90+</v>
      </c>
      <c r="I2447" s="19">
        <f t="shared" si="154"/>
        <v>0</v>
      </c>
      <c r="J2447" s="20">
        <f t="shared" si="155"/>
        <v>45536</v>
      </c>
    </row>
    <row r="2448" spans="1:10">
      <c r="A2448" t="s">
        <v>3160</v>
      </c>
      <c r="B2448" t="s">
        <v>1624</v>
      </c>
      <c r="C2448" s="1">
        <v>45946</v>
      </c>
      <c r="D2448" s="7">
        <v>45976</v>
      </c>
      <c r="E2448">
        <v>42567.75</v>
      </c>
      <c r="F2448">
        <v>42567.75</v>
      </c>
      <c r="G2448" s="19">
        <f t="shared" si="152"/>
        <v>82</v>
      </c>
      <c r="H2448" s="19" t="str">
        <f t="shared" si="153"/>
        <v>61-90</v>
      </c>
      <c r="I2448" s="19">
        <f t="shared" si="154"/>
        <v>0</v>
      </c>
      <c r="J2448" s="20">
        <f t="shared" si="155"/>
        <v>45931</v>
      </c>
    </row>
    <row r="2449" spans="1:10">
      <c r="A2449" t="s">
        <v>3240</v>
      </c>
      <c r="B2449" t="s">
        <v>1624</v>
      </c>
      <c r="C2449" s="1">
        <v>45391</v>
      </c>
      <c r="D2449" s="7">
        <v>45421</v>
      </c>
      <c r="E2449">
        <v>67661.14</v>
      </c>
      <c r="F2449">
        <v>67661.14</v>
      </c>
      <c r="G2449" s="19">
        <f t="shared" si="152"/>
        <v>637</v>
      </c>
      <c r="H2449" s="19" t="str">
        <f t="shared" si="153"/>
        <v>90+</v>
      </c>
      <c r="I2449" s="19">
        <f t="shared" si="154"/>
        <v>0</v>
      </c>
      <c r="J2449" s="20">
        <f t="shared" si="155"/>
        <v>45383</v>
      </c>
    </row>
    <row r="2450" spans="1:10">
      <c r="A2450" t="s">
        <v>2137</v>
      </c>
      <c r="B2450" t="s">
        <v>111</v>
      </c>
      <c r="C2450" s="1">
        <v>45916</v>
      </c>
      <c r="D2450" s="7">
        <v>45946</v>
      </c>
      <c r="E2450">
        <v>199105.63</v>
      </c>
      <c r="F2450">
        <v>89088.12</v>
      </c>
      <c r="G2450" s="19">
        <f t="shared" si="152"/>
        <v>112</v>
      </c>
      <c r="H2450" s="19" t="str">
        <f t="shared" si="153"/>
        <v>90+</v>
      </c>
      <c r="I2450" s="19">
        <f t="shared" si="154"/>
        <v>110017.51000000001</v>
      </c>
      <c r="J2450" s="20">
        <f t="shared" si="155"/>
        <v>45901</v>
      </c>
    </row>
    <row r="2451" spans="1:10">
      <c r="A2451" t="s">
        <v>987</v>
      </c>
      <c r="B2451" t="s">
        <v>111</v>
      </c>
      <c r="C2451" s="1">
        <v>45755</v>
      </c>
      <c r="D2451" s="7">
        <v>45785</v>
      </c>
      <c r="E2451">
        <v>116103.47</v>
      </c>
      <c r="F2451">
        <v>65216.08</v>
      </c>
      <c r="G2451" s="19">
        <f t="shared" si="152"/>
        <v>273</v>
      </c>
      <c r="H2451" s="19" t="str">
        <f t="shared" si="153"/>
        <v>90+</v>
      </c>
      <c r="I2451" s="19">
        <f t="shared" si="154"/>
        <v>50887.39</v>
      </c>
      <c r="J2451" s="20">
        <f t="shared" si="155"/>
        <v>45748</v>
      </c>
    </row>
    <row r="2452" spans="1:10">
      <c r="A2452" t="s">
        <v>84</v>
      </c>
      <c r="B2452" t="s">
        <v>111</v>
      </c>
      <c r="C2452" s="1">
        <v>45295</v>
      </c>
      <c r="D2452" s="7">
        <v>45325</v>
      </c>
      <c r="E2452">
        <v>146637.99</v>
      </c>
      <c r="F2452">
        <v>146637.99</v>
      </c>
      <c r="G2452" s="19">
        <f t="shared" si="152"/>
        <v>733</v>
      </c>
      <c r="H2452" s="19" t="str">
        <f t="shared" si="153"/>
        <v>90+</v>
      </c>
      <c r="I2452" s="19">
        <f t="shared" si="154"/>
        <v>0</v>
      </c>
      <c r="J2452" s="20">
        <f t="shared" si="155"/>
        <v>45292</v>
      </c>
    </row>
    <row r="2453" spans="1:10">
      <c r="A2453" t="s">
        <v>902</v>
      </c>
      <c r="B2453" t="s">
        <v>111</v>
      </c>
      <c r="C2453" s="1">
        <v>45398</v>
      </c>
      <c r="D2453" s="7">
        <v>45428</v>
      </c>
      <c r="E2453">
        <v>23094.46</v>
      </c>
      <c r="F2453">
        <v>23094.46</v>
      </c>
      <c r="G2453" s="19">
        <f t="shared" si="152"/>
        <v>630</v>
      </c>
      <c r="H2453" s="19" t="str">
        <f t="shared" si="153"/>
        <v>90+</v>
      </c>
      <c r="I2453" s="19">
        <f t="shared" si="154"/>
        <v>0</v>
      </c>
      <c r="J2453" s="20">
        <f t="shared" si="155"/>
        <v>45383</v>
      </c>
    </row>
    <row r="2454" spans="1:10">
      <c r="A2454" t="s">
        <v>1951</v>
      </c>
      <c r="B2454" t="s">
        <v>111</v>
      </c>
      <c r="C2454" s="1">
        <v>45824</v>
      </c>
      <c r="D2454" s="7">
        <v>45854</v>
      </c>
      <c r="E2454">
        <v>10355.200000000001</v>
      </c>
      <c r="F2454">
        <v>10355.200000000001</v>
      </c>
      <c r="G2454" s="19">
        <f t="shared" si="152"/>
        <v>204</v>
      </c>
      <c r="H2454" s="19" t="str">
        <f t="shared" si="153"/>
        <v>90+</v>
      </c>
      <c r="I2454" s="19">
        <f t="shared" si="154"/>
        <v>0</v>
      </c>
      <c r="J2454" s="20">
        <f t="shared" si="155"/>
        <v>45809</v>
      </c>
    </row>
    <row r="2455" spans="1:10">
      <c r="A2455" t="s">
        <v>2512</v>
      </c>
      <c r="B2455" t="s">
        <v>111</v>
      </c>
      <c r="C2455" s="1">
        <v>45927</v>
      </c>
      <c r="D2455" s="7">
        <v>45957</v>
      </c>
      <c r="E2455">
        <v>33283.51</v>
      </c>
      <c r="F2455">
        <v>33283.51</v>
      </c>
      <c r="G2455" s="19">
        <f t="shared" si="152"/>
        <v>101</v>
      </c>
      <c r="H2455" s="19" t="str">
        <f t="shared" si="153"/>
        <v>90+</v>
      </c>
      <c r="I2455" s="19">
        <f t="shared" si="154"/>
        <v>0</v>
      </c>
      <c r="J2455" s="20">
        <f t="shared" si="155"/>
        <v>45901</v>
      </c>
    </row>
    <row r="2456" spans="1:10">
      <c r="A2456" t="s">
        <v>2931</v>
      </c>
      <c r="B2456" t="s">
        <v>111</v>
      </c>
      <c r="C2456" s="1">
        <v>45372</v>
      </c>
      <c r="D2456" s="7">
        <v>45402</v>
      </c>
      <c r="E2456">
        <v>137776.17000000001</v>
      </c>
      <c r="F2456">
        <v>137776.17000000001</v>
      </c>
      <c r="G2456" s="19">
        <f t="shared" si="152"/>
        <v>656</v>
      </c>
      <c r="H2456" s="19" t="str">
        <f t="shared" si="153"/>
        <v>90+</v>
      </c>
      <c r="I2456" s="19">
        <f t="shared" si="154"/>
        <v>0</v>
      </c>
      <c r="J2456" s="20">
        <f t="shared" si="155"/>
        <v>45352</v>
      </c>
    </row>
    <row r="2457" spans="1:10">
      <c r="A2457" t="s">
        <v>2698</v>
      </c>
      <c r="B2457" t="s">
        <v>375</v>
      </c>
      <c r="C2457" s="1">
        <v>45593</v>
      </c>
      <c r="D2457" s="7">
        <v>45623</v>
      </c>
      <c r="E2457">
        <v>162794.15</v>
      </c>
      <c r="F2457">
        <v>78925.03</v>
      </c>
      <c r="G2457" s="19">
        <f t="shared" si="152"/>
        <v>435</v>
      </c>
      <c r="H2457" s="19" t="str">
        <f t="shared" si="153"/>
        <v>90+</v>
      </c>
      <c r="I2457" s="19">
        <f t="shared" si="154"/>
        <v>83869.119999999995</v>
      </c>
      <c r="J2457" s="20">
        <f t="shared" si="155"/>
        <v>45566</v>
      </c>
    </row>
    <row r="2458" spans="1:10">
      <c r="A2458" t="s">
        <v>2553</v>
      </c>
      <c r="B2458" t="s">
        <v>375</v>
      </c>
      <c r="C2458" s="1">
        <v>45339</v>
      </c>
      <c r="D2458" s="7">
        <v>45369</v>
      </c>
      <c r="E2458">
        <v>145654.07</v>
      </c>
      <c r="F2458">
        <v>71551.87</v>
      </c>
      <c r="G2458" s="19">
        <f t="shared" si="152"/>
        <v>689</v>
      </c>
      <c r="H2458" s="19" t="str">
        <f t="shared" si="153"/>
        <v>90+</v>
      </c>
      <c r="I2458" s="19">
        <f t="shared" si="154"/>
        <v>74102.200000000012</v>
      </c>
      <c r="J2458" s="20">
        <f t="shared" si="155"/>
        <v>45323</v>
      </c>
    </row>
    <row r="2459" spans="1:10">
      <c r="A2459" t="s">
        <v>2256</v>
      </c>
      <c r="B2459" t="s">
        <v>375</v>
      </c>
      <c r="C2459" s="1">
        <v>45980</v>
      </c>
      <c r="D2459" s="7">
        <v>46010</v>
      </c>
      <c r="E2459">
        <v>81742.44</v>
      </c>
      <c r="F2459">
        <v>24876.38</v>
      </c>
      <c r="G2459" s="19">
        <f t="shared" si="152"/>
        <v>48</v>
      </c>
      <c r="H2459" s="19" t="str">
        <f t="shared" si="153"/>
        <v>31-60</v>
      </c>
      <c r="I2459" s="19">
        <f t="shared" si="154"/>
        <v>56866.06</v>
      </c>
      <c r="J2459" s="20">
        <f t="shared" si="155"/>
        <v>45962</v>
      </c>
    </row>
    <row r="2460" spans="1:10">
      <c r="A2460" t="s">
        <v>3198</v>
      </c>
      <c r="B2460" t="s">
        <v>375</v>
      </c>
      <c r="C2460" s="1">
        <v>45773</v>
      </c>
      <c r="D2460" s="7">
        <v>45803</v>
      </c>
      <c r="E2460">
        <v>171334.45</v>
      </c>
      <c r="F2460">
        <v>117016.15</v>
      </c>
      <c r="G2460" s="19">
        <f t="shared" si="152"/>
        <v>255</v>
      </c>
      <c r="H2460" s="19" t="str">
        <f t="shared" si="153"/>
        <v>90+</v>
      </c>
      <c r="I2460" s="19">
        <f t="shared" si="154"/>
        <v>54318.300000000017</v>
      </c>
      <c r="J2460" s="20">
        <f t="shared" si="155"/>
        <v>45748</v>
      </c>
    </row>
    <row r="2461" spans="1:10">
      <c r="A2461" t="s">
        <v>1953</v>
      </c>
      <c r="B2461" t="s">
        <v>375</v>
      </c>
      <c r="C2461" s="1">
        <v>45587</v>
      </c>
      <c r="D2461" s="7">
        <v>45617</v>
      </c>
      <c r="E2461">
        <v>63777.83</v>
      </c>
      <c r="F2461">
        <v>27248.04</v>
      </c>
      <c r="G2461" s="19">
        <f t="shared" si="152"/>
        <v>441</v>
      </c>
      <c r="H2461" s="19" t="str">
        <f t="shared" si="153"/>
        <v>90+</v>
      </c>
      <c r="I2461" s="19">
        <f t="shared" si="154"/>
        <v>36529.79</v>
      </c>
      <c r="J2461" s="20">
        <f t="shared" si="155"/>
        <v>45566</v>
      </c>
    </row>
    <row r="2462" spans="1:10">
      <c r="A2462" t="s">
        <v>702</v>
      </c>
      <c r="B2462" t="s">
        <v>375</v>
      </c>
      <c r="C2462" s="1">
        <v>45606</v>
      </c>
      <c r="D2462" s="7">
        <v>45636</v>
      </c>
      <c r="E2462">
        <v>159914.39000000001</v>
      </c>
      <c r="F2462">
        <v>159914.39000000001</v>
      </c>
      <c r="G2462" s="19">
        <f t="shared" si="152"/>
        <v>422</v>
      </c>
      <c r="H2462" s="19" t="str">
        <f t="shared" si="153"/>
        <v>90+</v>
      </c>
      <c r="I2462" s="19">
        <f t="shared" si="154"/>
        <v>0</v>
      </c>
      <c r="J2462" s="20">
        <f t="shared" si="155"/>
        <v>45597</v>
      </c>
    </row>
    <row r="2463" spans="1:10">
      <c r="A2463" t="s">
        <v>776</v>
      </c>
      <c r="B2463" t="s">
        <v>375</v>
      </c>
      <c r="C2463" s="1">
        <v>45652</v>
      </c>
      <c r="D2463" s="7">
        <v>45682</v>
      </c>
      <c r="E2463">
        <v>89993.63</v>
      </c>
      <c r="F2463">
        <v>89993.63</v>
      </c>
      <c r="G2463" s="19">
        <f t="shared" si="152"/>
        <v>376</v>
      </c>
      <c r="H2463" s="19" t="str">
        <f t="shared" si="153"/>
        <v>90+</v>
      </c>
      <c r="I2463" s="19">
        <f t="shared" si="154"/>
        <v>0</v>
      </c>
      <c r="J2463" s="20">
        <f t="shared" si="155"/>
        <v>45627</v>
      </c>
    </row>
    <row r="2464" spans="1:10">
      <c r="A2464" t="s">
        <v>1474</v>
      </c>
      <c r="B2464" t="s">
        <v>375</v>
      </c>
      <c r="C2464" s="1">
        <v>46003</v>
      </c>
      <c r="D2464" s="7">
        <v>46033</v>
      </c>
      <c r="E2464">
        <v>50581</v>
      </c>
      <c r="F2464">
        <v>50581</v>
      </c>
      <c r="G2464" s="19">
        <f t="shared" si="152"/>
        <v>25</v>
      </c>
      <c r="H2464" s="19" t="str">
        <f t="shared" si="153"/>
        <v>0-30</v>
      </c>
      <c r="I2464" s="19">
        <f t="shared" si="154"/>
        <v>0</v>
      </c>
      <c r="J2464" s="20">
        <f t="shared" si="155"/>
        <v>45992</v>
      </c>
    </row>
    <row r="2465" spans="1:10">
      <c r="A2465" t="s">
        <v>1798</v>
      </c>
      <c r="B2465" t="s">
        <v>375</v>
      </c>
      <c r="C2465" s="1">
        <v>45424</v>
      </c>
      <c r="D2465" s="7">
        <v>45454</v>
      </c>
      <c r="E2465">
        <v>116667.62</v>
      </c>
      <c r="F2465">
        <v>116667.62</v>
      </c>
      <c r="G2465" s="19">
        <f t="shared" si="152"/>
        <v>604</v>
      </c>
      <c r="H2465" s="19" t="str">
        <f t="shared" si="153"/>
        <v>90+</v>
      </c>
      <c r="I2465" s="19">
        <f t="shared" si="154"/>
        <v>0</v>
      </c>
      <c r="J2465" s="20">
        <f t="shared" si="155"/>
        <v>45413</v>
      </c>
    </row>
    <row r="2466" spans="1:10">
      <c r="A2466" t="s">
        <v>2197</v>
      </c>
      <c r="B2466" t="s">
        <v>375</v>
      </c>
      <c r="C2466" s="1">
        <v>45666</v>
      </c>
      <c r="D2466" s="7">
        <v>45696</v>
      </c>
      <c r="E2466">
        <v>13770.08</v>
      </c>
      <c r="F2466">
        <v>13770.08</v>
      </c>
      <c r="G2466" s="19">
        <f t="shared" si="152"/>
        <v>362</v>
      </c>
      <c r="H2466" s="19" t="str">
        <f t="shared" si="153"/>
        <v>90+</v>
      </c>
      <c r="I2466" s="19">
        <f t="shared" si="154"/>
        <v>0</v>
      </c>
      <c r="J2466" s="20">
        <f t="shared" si="155"/>
        <v>45658</v>
      </c>
    </row>
    <row r="2467" spans="1:10">
      <c r="A2467" t="s">
        <v>2422</v>
      </c>
      <c r="B2467" t="s">
        <v>375</v>
      </c>
      <c r="C2467" s="1">
        <v>45871</v>
      </c>
      <c r="D2467" s="7">
        <v>45901</v>
      </c>
      <c r="E2467">
        <v>27388.52</v>
      </c>
      <c r="F2467">
        <v>27388.52</v>
      </c>
      <c r="G2467" s="19">
        <f t="shared" si="152"/>
        <v>157</v>
      </c>
      <c r="H2467" s="19" t="str">
        <f t="shared" si="153"/>
        <v>90+</v>
      </c>
      <c r="I2467" s="19">
        <f t="shared" si="154"/>
        <v>0</v>
      </c>
      <c r="J2467" s="20">
        <f t="shared" si="155"/>
        <v>45870</v>
      </c>
    </row>
    <row r="2468" spans="1:10">
      <c r="A2468" t="s">
        <v>2626</v>
      </c>
      <c r="B2468" t="s">
        <v>375</v>
      </c>
      <c r="C2468" s="1">
        <v>45761</v>
      </c>
      <c r="D2468" s="7">
        <v>45791</v>
      </c>
      <c r="E2468">
        <v>144199.12</v>
      </c>
      <c r="F2468">
        <v>144199.12</v>
      </c>
      <c r="G2468" s="19">
        <f t="shared" si="152"/>
        <v>267</v>
      </c>
      <c r="H2468" s="19" t="str">
        <f t="shared" si="153"/>
        <v>90+</v>
      </c>
      <c r="I2468" s="19">
        <f t="shared" si="154"/>
        <v>0</v>
      </c>
      <c r="J2468" s="20">
        <f t="shared" si="155"/>
        <v>45748</v>
      </c>
    </row>
    <row r="2469" spans="1:10">
      <c r="A2469" t="s">
        <v>2661</v>
      </c>
      <c r="B2469" t="s">
        <v>375</v>
      </c>
      <c r="C2469" s="1">
        <v>45626</v>
      </c>
      <c r="D2469" s="7">
        <v>45656</v>
      </c>
      <c r="E2469">
        <v>143468.60999999999</v>
      </c>
      <c r="F2469">
        <v>143468.60999999999</v>
      </c>
      <c r="G2469" s="19">
        <f t="shared" si="152"/>
        <v>402</v>
      </c>
      <c r="H2469" s="19" t="str">
        <f t="shared" si="153"/>
        <v>90+</v>
      </c>
      <c r="I2469" s="19">
        <f t="shared" si="154"/>
        <v>0</v>
      </c>
      <c r="J2469" s="20">
        <f t="shared" si="155"/>
        <v>45597</v>
      </c>
    </row>
    <row r="2470" spans="1:10">
      <c r="A2470" t="s">
        <v>2747</v>
      </c>
      <c r="B2470" t="s">
        <v>375</v>
      </c>
      <c r="C2470" s="1">
        <v>45516</v>
      </c>
      <c r="D2470" s="7">
        <v>45546</v>
      </c>
      <c r="E2470">
        <v>60989.81</v>
      </c>
      <c r="F2470">
        <v>60989.81</v>
      </c>
      <c r="G2470" s="19">
        <f t="shared" si="152"/>
        <v>512</v>
      </c>
      <c r="H2470" s="19" t="str">
        <f t="shared" si="153"/>
        <v>90+</v>
      </c>
      <c r="I2470" s="19">
        <f t="shared" si="154"/>
        <v>0</v>
      </c>
      <c r="J2470" s="20">
        <f t="shared" si="155"/>
        <v>45505</v>
      </c>
    </row>
    <row r="2471" spans="1:10">
      <c r="A2471" t="s">
        <v>2866</v>
      </c>
      <c r="B2471" t="s">
        <v>375</v>
      </c>
      <c r="C2471" s="1">
        <v>45575</v>
      </c>
      <c r="D2471" s="7">
        <v>45605</v>
      </c>
      <c r="E2471">
        <v>122458.22</v>
      </c>
      <c r="F2471">
        <v>122458.22</v>
      </c>
      <c r="G2471" s="19">
        <f t="shared" si="152"/>
        <v>453</v>
      </c>
      <c r="H2471" s="19" t="str">
        <f t="shared" si="153"/>
        <v>90+</v>
      </c>
      <c r="I2471" s="19">
        <f t="shared" si="154"/>
        <v>0</v>
      </c>
      <c r="J2471" s="20">
        <f t="shared" si="155"/>
        <v>45566</v>
      </c>
    </row>
    <row r="2472" spans="1:10">
      <c r="A2472" t="s">
        <v>2244</v>
      </c>
      <c r="B2472" t="s">
        <v>102</v>
      </c>
      <c r="C2472" s="1">
        <v>45315</v>
      </c>
      <c r="D2472" s="7">
        <v>45345</v>
      </c>
      <c r="E2472">
        <v>152854.04999999999</v>
      </c>
      <c r="F2472">
        <v>67560.399999999994</v>
      </c>
      <c r="G2472" s="19">
        <f t="shared" si="152"/>
        <v>713</v>
      </c>
      <c r="H2472" s="19" t="str">
        <f t="shared" si="153"/>
        <v>90+</v>
      </c>
      <c r="I2472" s="19">
        <f t="shared" si="154"/>
        <v>85293.65</v>
      </c>
      <c r="J2472" s="20">
        <f t="shared" si="155"/>
        <v>45292</v>
      </c>
    </row>
    <row r="2473" spans="1:10">
      <c r="A2473" t="s">
        <v>3017</v>
      </c>
      <c r="B2473" t="s">
        <v>102</v>
      </c>
      <c r="C2473" s="1">
        <v>45330</v>
      </c>
      <c r="D2473" s="7">
        <v>45360</v>
      </c>
      <c r="E2473">
        <v>188916.99</v>
      </c>
      <c r="F2473">
        <v>144959.4</v>
      </c>
      <c r="G2473" s="19">
        <f t="shared" si="152"/>
        <v>698</v>
      </c>
      <c r="H2473" s="19" t="str">
        <f t="shared" si="153"/>
        <v>90+</v>
      </c>
      <c r="I2473" s="19">
        <f t="shared" si="154"/>
        <v>43957.59</v>
      </c>
      <c r="J2473" s="20">
        <f t="shared" si="155"/>
        <v>45323</v>
      </c>
    </row>
    <row r="2474" spans="1:10">
      <c r="A2474" t="s">
        <v>2115</v>
      </c>
      <c r="B2474" t="s">
        <v>102</v>
      </c>
      <c r="C2474" s="1">
        <v>46008</v>
      </c>
      <c r="D2474" s="7">
        <v>46038</v>
      </c>
      <c r="E2474">
        <v>48970.57</v>
      </c>
      <c r="F2474">
        <v>24489.27</v>
      </c>
      <c r="G2474" s="19">
        <f t="shared" si="152"/>
        <v>20</v>
      </c>
      <c r="H2474" s="19" t="str">
        <f t="shared" si="153"/>
        <v>0-30</v>
      </c>
      <c r="I2474" s="19">
        <f t="shared" si="154"/>
        <v>24481.3</v>
      </c>
      <c r="J2474" s="20">
        <f t="shared" si="155"/>
        <v>45992</v>
      </c>
    </row>
    <row r="2475" spans="1:10">
      <c r="A2475" t="s">
        <v>1251</v>
      </c>
      <c r="B2475" t="s">
        <v>102</v>
      </c>
      <c r="C2475" s="1">
        <v>45601</v>
      </c>
      <c r="D2475" s="7">
        <v>45631</v>
      </c>
      <c r="E2475">
        <v>28718.35</v>
      </c>
      <c r="F2475">
        <v>17477.34</v>
      </c>
      <c r="G2475" s="19">
        <f t="shared" si="152"/>
        <v>427</v>
      </c>
      <c r="H2475" s="19" t="str">
        <f t="shared" si="153"/>
        <v>90+</v>
      </c>
      <c r="I2475" s="19">
        <f t="shared" si="154"/>
        <v>11241.009999999998</v>
      </c>
      <c r="J2475" s="20">
        <f t="shared" si="155"/>
        <v>45597</v>
      </c>
    </row>
    <row r="2476" spans="1:10">
      <c r="A2476" t="s">
        <v>241</v>
      </c>
      <c r="B2476" t="s">
        <v>102</v>
      </c>
      <c r="C2476" s="1">
        <v>45881</v>
      </c>
      <c r="D2476" s="7">
        <v>45911</v>
      </c>
      <c r="E2476">
        <v>99429.65</v>
      </c>
      <c r="F2476">
        <v>99429.65</v>
      </c>
      <c r="G2476" s="19">
        <f t="shared" si="152"/>
        <v>147</v>
      </c>
      <c r="H2476" s="19" t="str">
        <f t="shared" si="153"/>
        <v>90+</v>
      </c>
      <c r="I2476" s="19">
        <f t="shared" si="154"/>
        <v>0</v>
      </c>
      <c r="J2476" s="20">
        <f t="shared" si="155"/>
        <v>45870</v>
      </c>
    </row>
    <row r="2477" spans="1:10">
      <c r="A2477" t="s">
        <v>893</v>
      </c>
      <c r="B2477" t="s">
        <v>102</v>
      </c>
      <c r="C2477" s="1">
        <v>45915</v>
      </c>
      <c r="D2477" s="7">
        <v>45945</v>
      </c>
      <c r="E2477">
        <v>180231.77</v>
      </c>
      <c r="F2477">
        <v>180231.77</v>
      </c>
      <c r="G2477" s="19">
        <f t="shared" si="152"/>
        <v>113</v>
      </c>
      <c r="H2477" s="19" t="str">
        <f t="shared" si="153"/>
        <v>90+</v>
      </c>
      <c r="I2477" s="19">
        <f t="shared" si="154"/>
        <v>0</v>
      </c>
      <c r="J2477" s="20">
        <f t="shared" si="155"/>
        <v>45901</v>
      </c>
    </row>
    <row r="2478" spans="1:10">
      <c r="A2478" t="s">
        <v>1383</v>
      </c>
      <c r="B2478" t="s">
        <v>102</v>
      </c>
      <c r="C2478" s="1">
        <v>45612</v>
      </c>
      <c r="D2478" s="7">
        <v>45642</v>
      </c>
      <c r="E2478">
        <v>50208.98</v>
      </c>
      <c r="F2478">
        <v>50208.98</v>
      </c>
      <c r="G2478" s="19">
        <f t="shared" si="152"/>
        <v>416</v>
      </c>
      <c r="H2478" s="19" t="str">
        <f t="shared" si="153"/>
        <v>90+</v>
      </c>
      <c r="I2478" s="19">
        <f t="shared" si="154"/>
        <v>0</v>
      </c>
      <c r="J2478" s="20">
        <f t="shared" si="155"/>
        <v>45597</v>
      </c>
    </row>
    <row r="2479" spans="1:10">
      <c r="A2479" t="s">
        <v>1521</v>
      </c>
      <c r="B2479" t="s">
        <v>102</v>
      </c>
      <c r="C2479" s="1">
        <v>45442</v>
      </c>
      <c r="D2479" s="7">
        <v>45472</v>
      </c>
      <c r="E2479">
        <v>161064.95999999999</v>
      </c>
      <c r="F2479">
        <v>161064.95999999999</v>
      </c>
      <c r="G2479" s="19">
        <f t="shared" si="152"/>
        <v>586</v>
      </c>
      <c r="H2479" s="19" t="str">
        <f t="shared" si="153"/>
        <v>90+</v>
      </c>
      <c r="I2479" s="19">
        <f t="shared" si="154"/>
        <v>0</v>
      </c>
      <c r="J2479" s="20">
        <f t="shared" si="155"/>
        <v>45413</v>
      </c>
    </row>
    <row r="2480" spans="1:10">
      <c r="A2480" t="s">
        <v>1572</v>
      </c>
      <c r="B2480" t="s">
        <v>102</v>
      </c>
      <c r="C2480" s="1">
        <v>45922</v>
      </c>
      <c r="D2480" s="7">
        <v>45952</v>
      </c>
      <c r="E2480">
        <v>48715.18</v>
      </c>
      <c r="F2480">
        <v>48715.18</v>
      </c>
      <c r="G2480" s="19">
        <f t="shared" si="152"/>
        <v>106</v>
      </c>
      <c r="H2480" s="19" t="str">
        <f t="shared" si="153"/>
        <v>90+</v>
      </c>
      <c r="I2480" s="19">
        <f t="shared" si="154"/>
        <v>0</v>
      </c>
      <c r="J2480" s="20">
        <f t="shared" si="155"/>
        <v>45901</v>
      </c>
    </row>
    <row r="2481" spans="1:10">
      <c r="A2481" t="s">
        <v>1942</v>
      </c>
      <c r="B2481" t="s">
        <v>102</v>
      </c>
      <c r="C2481" s="1">
        <v>45769</v>
      </c>
      <c r="D2481" s="7">
        <v>45799</v>
      </c>
      <c r="E2481">
        <v>128100.59</v>
      </c>
      <c r="F2481">
        <v>128100.59</v>
      </c>
      <c r="G2481" s="19">
        <f t="shared" si="152"/>
        <v>259</v>
      </c>
      <c r="H2481" s="19" t="str">
        <f t="shared" si="153"/>
        <v>90+</v>
      </c>
      <c r="I2481" s="19">
        <f t="shared" si="154"/>
        <v>0</v>
      </c>
      <c r="J2481" s="20">
        <f t="shared" si="155"/>
        <v>45748</v>
      </c>
    </row>
    <row r="2482" spans="1:10">
      <c r="A2482" t="s">
        <v>2575</v>
      </c>
      <c r="B2482" t="s">
        <v>102</v>
      </c>
      <c r="C2482" s="1">
        <v>45623</v>
      </c>
      <c r="D2482" s="7">
        <v>45653</v>
      </c>
      <c r="E2482">
        <v>56531.21</v>
      </c>
      <c r="F2482">
        <v>56531.21</v>
      </c>
      <c r="G2482" s="19">
        <f t="shared" si="152"/>
        <v>405</v>
      </c>
      <c r="H2482" s="19" t="str">
        <f t="shared" si="153"/>
        <v>90+</v>
      </c>
      <c r="I2482" s="19">
        <f t="shared" si="154"/>
        <v>0</v>
      </c>
      <c r="J2482" s="20">
        <f t="shared" si="155"/>
        <v>45597</v>
      </c>
    </row>
    <row r="2483" spans="1:10">
      <c r="A2483" t="s">
        <v>2749</v>
      </c>
      <c r="B2483" t="s">
        <v>102</v>
      </c>
      <c r="C2483" s="1">
        <v>45799</v>
      </c>
      <c r="D2483" s="7">
        <v>45829</v>
      </c>
      <c r="E2483">
        <v>28414.12</v>
      </c>
      <c r="F2483">
        <v>28414.12</v>
      </c>
      <c r="G2483" s="19">
        <f t="shared" si="152"/>
        <v>229</v>
      </c>
      <c r="H2483" s="19" t="str">
        <f t="shared" si="153"/>
        <v>90+</v>
      </c>
      <c r="I2483" s="19">
        <f t="shared" si="154"/>
        <v>0</v>
      </c>
      <c r="J2483" s="20">
        <f t="shared" si="155"/>
        <v>45778</v>
      </c>
    </row>
    <row r="2484" spans="1:10">
      <c r="A2484" t="s">
        <v>3062</v>
      </c>
      <c r="B2484" t="s">
        <v>102</v>
      </c>
      <c r="C2484" s="1">
        <v>45554</v>
      </c>
      <c r="D2484" s="7">
        <v>45584</v>
      </c>
      <c r="E2484">
        <v>147173.29999999999</v>
      </c>
      <c r="F2484">
        <v>147173.29999999999</v>
      </c>
      <c r="G2484" s="19">
        <f t="shared" si="152"/>
        <v>474</v>
      </c>
      <c r="H2484" s="19" t="str">
        <f t="shared" si="153"/>
        <v>90+</v>
      </c>
      <c r="I2484" s="19">
        <f t="shared" si="154"/>
        <v>0</v>
      </c>
      <c r="J2484" s="20">
        <f t="shared" si="155"/>
        <v>45536</v>
      </c>
    </row>
    <row r="2485" spans="1:10">
      <c r="A2485" t="s">
        <v>3255</v>
      </c>
      <c r="B2485" t="s">
        <v>102</v>
      </c>
      <c r="C2485" s="1">
        <v>45766</v>
      </c>
      <c r="D2485" s="7">
        <v>45796</v>
      </c>
      <c r="E2485">
        <v>127851.07</v>
      </c>
      <c r="F2485">
        <v>127851.07</v>
      </c>
      <c r="G2485" s="19">
        <f t="shared" si="152"/>
        <v>262</v>
      </c>
      <c r="H2485" s="19" t="str">
        <f t="shared" si="153"/>
        <v>90+</v>
      </c>
      <c r="I2485" s="19">
        <f t="shared" si="154"/>
        <v>0</v>
      </c>
      <c r="J2485" s="20">
        <f t="shared" si="155"/>
        <v>45748</v>
      </c>
    </row>
    <row r="2486" spans="1:10">
      <c r="A2486" t="s">
        <v>358</v>
      </c>
      <c r="B2486" t="s">
        <v>142</v>
      </c>
      <c r="C2486" s="1">
        <v>45664</v>
      </c>
      <c r="D2486" s="7">
        <v>45694</v>
      </c>
      <c r="E2486">
        <v>57274.66</v>
      </c>
      <c r="F2486">
        <v>20911.490000000002</v>
      </c>
      <c r="G2486" s="19">
        <f t="shared" si="152"/>
        <v>364</v>
      </c>
      <c r="H2486" s="19" t="str">
        <f t="shared" si="153"/>
        <v>90+</v>
      </c>
      <c r="I2486" s="19">
        <f t="shared" si="154"/>
        <v>36363.17</v>
      </c>
      <c r="J2486" s="20">
        <f t="shared" si="155"/>
        <v>45658</v>
      </c>
    </row>
    <row r="2487" spans="1:10">
      <c r="A2487" t="s">
        <v>46</v>
      </c>
      <c r="B2487" t="s">
        <v>142</v>
      </c>
      <c r="C2487" s="1">
        <v>45674</v>
      </c>
      <c r="D2487" s="7">
        <v>45704</v>
      </c>
      <c r="E2487">
        <v>41213.32</v>
      </c>
      <c r="F2487">
        <v>41213.32</v>
      </c>
      <c r="G2487" s="19">
        <f t="shared" si="152"/>
        <v>354</v>
      </c>
      <c r="H2487" s="19" t="str">
        <f t="shared" si="153"/>
        <v>90+</v>
      </c>
      <c r="I2487" s="19">
        <f t="shared" si="154"/>
        <v>0</v>
      </c>
      <c r="J2487" s="20">
        <f t="shared" si="155"/>
        <v>45658</v>
      </c>
    </row>
    <row r="2488" spans="1:10">
      <c r="A2488" t="s">
        <v>2601</v>
      </c>
      <c r="B2488" t="s">
        <v>142</v>
      </c>
      <c r="C2488" s="1">
        <v>45671</v>
      </c>
      <c r="D2488" s="7">
        <v>45701</v>
      </c>
      <c r="E2488">
        <v>147962.28</v>
      </c>
      <c r="F2488">
        <v>147962.28</v>
      </c>
      <c r="G2488" s="19">
        <f t="shared" si="152"/>
        <v>357</v>
      </c>
      <c r="H2488" s="19" t="str">
        <f t="shared" si="153"/>
        <v>90+</v>
      </c>
      <c r="I2488" s="19">
        <f t="shared" si="154"/>
        <v>0</v>
      </c>
      <c r="J2488" s="20">
        <f t="shared" si="155"/>
        <v>45658</v>
      </c>
    </row>
    <row r="2489" spans="1:10">
      <c r="A2489" t="s">
        <v>3018</v>
      </c>
      <c r="B2489" t="s">
        <v>142</v>
      </c>
      <c r="C2489" s="1">
        <v>45995</v>
      </c>
      <c r="D2489" s="7">
        <v>46025</v>
      </c>
      <c r="E2489">
        <v>164832.29999999999</v>
      </c>
      <c r="F2489">
        <v>164832.29999999999</v>
      </c>
      <c r="G2489" s="19">
        <f t="shared" si="152"/>
        <v>33</v>
      </c>
      <c r="H2489" s="19" t="str">
        <f t="shared" si="153"/>
        <v>31-60</v>
      </c>
      <c r="I2489" s="19">
        <f t="shared" si="154"/>
        <v>0</v>
      </c>
      <c r="J2489" s="20">
        <f t="shared" si="155"/>
        <v>45992</v>
      </c>
    </row>
    <row r="2490" spans="1:10">
      <c r="A2490" t="s">
        <v>1852</v>
      </c>
      <c r="B2490" t="s">
        <v>51</v>
      </c>
      <c r="C2490" s="1">
        <v>45815</v>
      </c>
      <c r="D2490" s="7">
        <v>45845</v>
      </c>
      <c r="E2490">
        <v>117298.78</v>
      </c>
      <c r="F2490">
        <v>39305.9</v>
      </c>
      <c r="G2490" s="19">
        <f t="shared" si="152"/>
        <v>213</v>
      </c>
      <c r="H2490" s="19" t="str">
        <f t="shared" si="153"/>
        <v>90+</v>
      </c>
      <c r="I2490" s="19">
        <f t="shared" si="154"/>
        <v>77992.88</v>
      </c>
      <c r="J2490" s="20">
        <f t="shared" si="155"/>
        <v>45809</v>
      </c>
    </row>
    <row r="2491" spans="1:10">
      <c r="A2491" t="s">
        <v>2483</v>
      </c>
      <c r="B2491" t="s">
        <v>51</v>
      </c>
      <c r="C2491" s="1">
        <v>45811</v>
      </c>
      <c r="D2491" s="7">
        <v>45841</v>
      </c>
      <c r="E2491">
        <v>181763.07</v>
      </c>
      <c r="F2491">
        <v>125626.25</v>
      </c>
      <c r="G2491" s="19">
        <f t="shared" si="152"/>
        <v>217</v>
      </c>
      <c r="H2491" s="19" t="str">
        <f t="shared" si="153"/>
        <v>90+</v>
      </c>
      <c r="I2491" s="19">
        <f t="shared" si="154"/>
        <v>56136.820000000007</v>
      </c>
      <c r="J2491" s="20">
        <f t="shared" si="155"/>
        <v>45809</v>
      </c>
    </row>
    <row r="2492" spans="1:10">
      <c r="A2492" t="s">
        <v>1459</v>
      </c>
      <c r="B2492" t="s">
        <v>51</v>
      </c>
      <c r="C2492" s="1">
        <v>45933</v>
      </c>
      <c r="D2492" s="7">
        <v>45963</v>
      </c>
      <c r="E2492">
        <v>18145.37</v>
      </c>
      <c r="F2492">
        <v>13513.26</v>
      </c>
      <c r="G2492" s="19">
        <f t="shared" si="152"/>
        <v>95</v>
      </c>
      <c r="H2492" s="19" t="str">
        <f t="shared" si="153"/>
        <v>90+</v>
      </c>
      <c r="I2492" s="19">
        <f t="shared" si="154"/>
        <v>4632.1099999999988</v>
      </c>
      <c r="J2492" s="20">
        <f t="shared" si="155"/>
        <v>45931</v>
      </c>
    </row>
    <row r="2493" spans="1:10">
      <c r="A2493" t="s">
        <v>318</v>
      </c>
      <c r="B2493" t="s">
        <v>51</v>
      </c>
      <c r="C2493" s="1">
        <v>45949</v>
      </c>
      <c r="D2493" s="7">
        <v>45979</v>
      </c>
      <c r="E2493">
        <v>155242.25</v>
      </c>
      <c r="F2493">
        <v>155242.25</v>
      </c>
      <c r="G2493" s="19">
        <f t="shared" si="152"/>
        <v>79</v>
      </c>
      <c r="H2493" s="19" t="str">
        <f t="shared" si="153"/>
        <v>61-90</v>
      </c>
      <c r="I2493" s="19">
        <f t="shared" si="154"/>
        <v>0</v>
      </c>
      <c r="J2493" s="20">
        <f t="shared" si="155"/>
        <v>45931</v>
      </c>
    </row>
    <row r="2494" spans="1:10">
      <c r="A2494" t="s">
        <v>362</v>
      </c>
      <c r="B2494" t="s">
        <v>51</v>
      </c>
      <c r="C2494" s="1">
        <v>45587</v>
      </c>
      <c r="D2494" s="7">
        <v>45617</v>
      </c>
      <c r="E2494">
        <v>39327</v>
      </c>
      <c r="F2494">
        <v>39327</v>
      </c>
      <c r="G2494" s="19">
        <f t="shared" si="152"/>
        <v>441</v>
      </c>
      <c r="H2494" s="19" t="str">
        <f t="shared" si="153"/>
        <v>90+</v>
      </c>
      <c r="I2494" s="19">
        <f t="shared" si="154"/>
        <v>0</v>
      </c>
      <c r="J2494" s="20">
        <f t="shared" si="155"/>
        <v>45566</v>
      </c>
    </row>
    <row r="2495" spans="1:10">
      <c r="A2495" t="s">
        <v>1072</v>
      </c>
      <c r="B2495" t="s">
        <v>51</v>
      </c>
      <c r="C2495" s="1">
        <v>45746</v>
      </c>
      <c r="D2495" s="7">
        <v>45776</v>
      </c>
      <c r="E2495">
        <v>165768.12</v>
      </c>
      <c r="F2495">
        <v>165768.12</v>
      </c>
      <c r="G2495" s="19">
        <f t="shared" si="152"/>
        <v>282</v>
      </c>
      <c r="H2495" s="19" t="str">
        <f t="shared" si="153"/>
        <v>90+</v>
      </c>
      <c r="I2495" s="19">
        <f t="shared" si="154"/>
        <v>0</v>
      </c>
      <c r="J2495" s="20">
        <f t="shared" si="155"/>
        <v>45717</v>
      </c>
    </row>
    <row r="2496" spans="1:10">
      <c r="A2496" t="s">
        <v>1789</v>
      </c>
      <c r="B2496" t="s">
        <v>51</v>
      </c>
      <c r="C2496" s="1">
        <v>45310</v>
      </c>
      <c r="D2496" s="7">
        <v>45340</v>
      </c>
      <c r="E2496">
        <v>147255.97</v>
      </c>
      <c r="F2496">
        <v>147255.97</v>
      </c>
      <c r="G2496" s="19">
        <f t="shared" si="152"/>
        <v>718</v>
      </c>
      <c r="H2496" s="19" t="str">
        <f t="shared" si="153"/>
        <v>90+</v>
      </c>
      <c r="I2496" s="19">
        <f t="shared" si="154"/>
        <v>0</v>
      </c>
      <c r="J2496" s="20">
        <f t="shared" si="155"/>
        <v>45292</v>
      </c>
    </row>
    <row r="2497" spans="1:10">
      <c r="A2497" t="s">
        <v>2239</v>
      </c>
      <c r="B2497" t="s">
        <v>51</v>
      </c>
      <c r="C2497" s="1">
        <v>45787</v>
      </c>
      <c r="D2497" s="7">
        <v>45817</v>
      </c>
      <c r="E2497">
        <v>133919.45000000001</v>
      </c>
      <c r="F2497">
        <v>133919.45000000001</v>
      </c>
      <c r="G2497" s="19">
        <f t="shared" si="152"/>
        <v>241</v>
      </c>
      <c r="H2497" s="19" t="str">
        <f t="shared" si="153"/>
        <v>90+</v>
      </c>
      <c r="I2497" s="19">
        <f t="shared" si="154"/>
        <v>0</v>
      </c>
      <c r="J2497" s="20">
        <f t="shared" si="155"/>
        <v>45778</v>
      </c>
    </row>
    <row r="2498" spans="1:10">
      <c r="A2498" t="s">
        <v>3204</v>
      </c>
      <c r="B2498" t="s">
        <v>51</v>
      </c>
      <c r="C2498" s="1">
        <v>45372</v>
      </c>
      <c r="D2498" s="7">
        <v>45402</v>
      </c>
      <c r="E2498">
        <v>174059.3</v>
      </c>
      <c r="F2498">
        <v>174059.3</v>
      </c>
      <c r="G2498" s="19">
        <f t="shared" ref="G2498:G2561" si="156">DATE(2026, 2, 5)-D2498</f>
        <v>656</v>
      </c>
      <c r="H2498" s="19" t="str">
        <f t="shared" ref="H2498:H2561" si="157">_xlfn.IFS(
G2498&lt;=30,"0-30",
G2498&lt;=60,"31-60",
G2498&lt;=90,"61-90",
TRUE,"90+"
)</f>
        <v>90+</v>
      </c>
      <c r="I2498" s="19">
        <f t="shared" ref="I2498:I2561" si="158">E2498-F2498</f>
        <v>0</v>
      </c>
      <c r="J2498" s="20">
        <f t="shared" ref="J2498:J2561" si="159">DATE(YEAR(C2498),MONTH(C2498),1)</f>
        <v>45352</v>
      </c>
    </row>
    <row r="2499" spans="1:10">
      <c r="A2499" t="s">
        <v>2975</v>
      </c>
      <c r="B2499" t="s">
        <v>595</v>
      </c>
      <c r="C2499" s="1">
        <v>45873</v>
      </c>
      <c r="D2499" s="7">
        <v>45903</v>
      </c>
      <c r="E2499">
        <v>188584.8</v>
      </c>
      <c r="F2499">
        <v>96397.02</v>
      </c>
      <c r="G2499" s="19">
        <f t="shared" si="156"/>
        <v>155</v>
      </c>
      <c r="H2499" s="19" t="str">
        <f t="shared" si="157"/>
        <v>90+</v>
      </c>
      <c r="I2499" s="19">
        <f t="shared" si="158"/>
        <v>92187.779999999984</v>
      </c>
      <c r="J2499" s="20">
        <f t="shared" si="159"/>
        <v>45870</v>
      </c>
    </row>
    <row r="2500" spans="1:10">
      <c r="A2500" t="s">
        <v>2966</v>
      </c>
      <c r="B2500" t="s">
        <v>595</v>
      </c>
      <c r="C2500" s="1">
        <v>45453</v>
      </c>
      <c r="D2500" s="7">
        <v>45483</v>
      </c>
      <c r="E2500">
        <v>158732.01999999999</v>
      </c>
      <c r="F2500">
        <v>110624.34</v>
      </c>
      <c r="G2500" s="19">
        <f t="shared" si="156"/>
        <v>575</v>
      </c>
      <c r="H2500" s="19" t="str">
        <f t="shared" si="157"/>
        <v>90+</v>
      </c>
      <c r="I2500" s="19">
        <f t="shared" si="158"/>
        <v>48107.679999999993</v>
      </c>
      <c r="J2500" s="20">
        <f t="shared" si="159"/>
        <v>45444</v>
      </c>
    </row>
    <row r="2501" spans="1:10">
      <c r="A2501" t="s">
        <v>2936</v>
      </c>
      <c r="B2501" t="s">
        <v>595</v>
      </c>
      <c r="C2501" s="1">
        <v>45985</v>
      </c>
      <c r="D2501" s="7">
        <v>46015</v>
      </c>
      <c r="E2501">
        <v>80025.759999999995</v>
      </c>
      <c r="F2501">
        <v>56439.95</v>
      </c>
      <c r="G2501" s="19">
        <f t="shared" si="156"/>
        <v>43</v>
      </c>
      <c r="H2501" s="19" t="str">
        <f t="shared" si="157"/>
        <v>31-60</v>
      </c>
      <c r="I2501" s="19">
        <f t="shared" si="158"/>
        <v>23585.809999999998</v>
      </c>
      <c r="J2501" s="20">
        <f t="shared" si="159"/>
        <v>45962</v>
      </c>
    </row>
    <row r="2502" spans="1:10">
      <c r="A2502" t="s">
        <v>1095</v>
      </c>
      <c r="B2502" t="s">
        <v>595</v>
      </c>
      <c r="C2502" s="1">
        <v>45669</v>
      </c>
      <c r="D2502" s="7">
        <v>45699</v>
      </c>
      <c r="E2502">
        <v>40226.550000000003</v>
      </c>
      <c r="F2502">
        <v>33616.17</v>
      </c>
      <c r="G2502" s="19">
        <f t="shared" si="156"/>
        <v>359</v>
      </c>
      <c r="H2502" s="19" t="str">
        <f t="shared" si="157"/>
        <v>90+</v>
      </c>
      <c r="I2502" s="19">
        <f t="shared" si="158"/>
        <v>6610.3800000000047</v>
      </c>
      <c r="J2502" s="20">
        <f t="shared" si="159"/>
        <v>45658</v>
      </c>
    </row>
    <row r="2503" spans="1:10">
      <c r="A2503" t="s">
        <v>1233</v>
      </c>
      <c r="B2503" t="s">
        <v>595</v>
      </c>
      <c r="C2503" s="1">
        <v>45461</v>
      </c>
      <c r="D2503" s="7">
        <v>45491</v>
      </c>
      <c r="E2503">
        <v>105355.57</v>
      </c>
      <c r="F2503">
        <v>105355.57</v>
      </c>
      <c r="G2503" s="19">
        <f t="shared" si="156"/>
        <v>567</v>
      </c>
      <c r="H2503" s="19" t="str">
        <f t="shared" si="157"/>
        <v>90+</v>
      </c>
      <c r="I2503" s="19">
        <f t="shared" si="158"/>
        <v>0</v>
      </c>
      <c r="J2503" s="20">
        <f t="shared" si="159"/>
        <v>45444</v>
      </c>
    </row>
    <row r="2504" spans="1:10">
      <c r="A2504" t="s">
        <v>1286</v>
      </c>
      <c r="B2504" t="s">
        <v>595</v>
      </c>
      <c r="C2504" s="1">
        <v>45399</v>
      </c>
      <c r="D2504" s="7">
        <v>45429</v>
      </c>
      <c r="E2504">
        <v>197155.86</v>
      </c>
      <c r="F2504">
        <v>197155.86</v>
      </c>
      <c r="G2504" s="19">
        <f t="shared" si="156"/>
        <v>629</v>
      </c>
      <c r="H2504" s="19" t="str">
        <f t="shared" si="157"/>
        <v>90+</v>
      </c>
      <c r="I2504" s="19">
        <f t="shared" si="158"/>
        <v>0</v>
      </c>
      <c r="J2504" s="20">
        <f t="shared" si="159"/>
        <v>45383</v>
      </c>
    </row>
    <row r="2505" spans="1:10">
      <c r="A2505" t="s">
        <v>1350</v>
      </c>
      <c r="B2505" t="s">
        <v>595</v>
      </c>
      <c r="C2505" s="1">
        <v>46006</v>
      </c>
      <c r="D2505" s="7">
        <v>46036</v>
      </c>
      <c r="E2505">
        <v>38027.46</v>
      </c>
      <c r="F2505">
        <v>38027.46</v>
      </c>
      <c r="G2505" s="19">
        <f t="shared" si="156"/>
        <v>22</v>
      </c>
      <c r="H2505" s="19" t="str">
        <f t="shared" si="157"/>
        <v>0-30</v>
      </c>
      <c r="I2505" s="19">
        <f t="shared" si="158"/>
        <v>0</v>
      </c>
      <c r="J2505" s="20">
        <f t="shared" si="159"/>
        <v>45992</v>
      </c>
    </row>
    <row r="2506" spans="1:10">
      <c r="A2506" t="s">
        <v>1650</v>
      </c>
      <c r="B2506" t="s">
        <v>595</v>
      </c>
      <c r="C2506" s="1">
        <v>45639</v>
      </c>
      <c r="D2506" s="7">
        <v>45669</v>
      </c>
      <c r="E2506">
        <v>143440.04999999999</v>
      </c>
      <c r="F2506">
        <v>143440.04999999999</v>
      </c>
      <c r="G2506" s="19">
        <f t="shared" si="156"/>
        <v>389</v>
      </c>
      <c r="H2506" s="19" t="str">
        <f t="shared" si="157"/>
        <v>90+</v>
      </c>
      <c r="I2506" s="19">
        <f t="shared" si="158"/>
        <v>0</v>
      </c>
      <c r="J2506" s="20">
        <f t="shared" si="159"/>
        <v>45627</v>
      </c>
    </row>
    <row r="2507" spans="1:10">
      <c r="A2507" t="s">
        <v>1962</v>
      </c>
      <c r="B2507" t="s">
        <v>595</v>
      </c>
      <c r="C2507" s="1">
        <v>45722</v>
      </c>
      <c r="D2507" s="7">
        <v>45752</v>
      </c>
      <c r="E2507">
        <v>188265.33</v>
      </c>
      <c r="F2507">
        <v>188265.33</v>
      </c>
      <c r="G2507" s="19">
        <f t="shared" si="156"/>
        <v>306</v>
      </c>
      <c r="H2507" s="19" t="str">
        <f t="shared" si="157"/>
        <v>90+</v>
      </c>
      <c r="I2507" s="19">
        <f t="shared" si="158"/>
        <v>0</v>
      </c>
      <c r="J2507" s="20">
        <f t="shared" si="159"/>
        <v>45717</v>
      </c>
    </row>
    <row r="2508" spans="1:10">
      <c r="A2508" t="s">
        <v>1982</v>
      </c>
      <c r="B2508" t="s">
        <v>595</v>
      </c>
      <c r="C2508" s="1">
        <v>45987</v>
      </c>
      <c r="D2508" s="7">
        <v>46017</v>
      </c>
      <c r="E2508">
        <v>10934.21</v>
      </c>
      <c r="F2508">
        <v>10934.21</v>
      </c>
      <c r="G2508" s="19">
        <f t="shared" si="156"/>
        <v>41</v>
      </c>
      <c r="H2508" s="19" t="str">
        <f t="shared" si="157"/>
        <v>31-60</v>
      </c>
      <c r="I2508" s="19">
        <f t="shared" si="158"/>
        <v>0</v>
      </c>
      <c r="J2508" s="20">
        <f t="shared" si="159"/>
        <v>45962</v>
      </c>
    </row>
    <row r="2509" spans="1:10">
      <c r="A2509" t="s">
        <v>2222</v>
      </c>
      <c r="B2509" t="s">
        <v>595</v>
      </c>
      <c r="C2509" s="1">
        <v>45907</v>
      </c>
      <c r="D2509" s="7">
        <v>45937</v>
      </c>
      <c r="E2509">
        <v>75349.13</v>
      </c>
      <c r="F2509">
        <v>75349.13</v>
      </c>
      <c r="G2509" s="19">
        <f t="shared" si="156"/>
        <v>121</v>
      </c>
      <c r="H2509" s="19" t="str">
        <f t="shared" si="157"/>
        <v>90+</v>
      </c>
      <c r="I2509" s="19">
        <f t="shared" si="158"/>
        <v>0</v>
      </c>
      <c r="J2509" s="20">
        <f t="shared" si="159"/>
        <v>45901</v>
      </c>
    </row>
    <row r="2510" spans="1:10">
      <c r="A2510" t="s">
        <v>2605</v>
      </c>
      <c r="B2510" t="s">
        <v>595</v>
      </c>
      <c r="C2510" s="1">
        <v>45950</v>
      </c>
      <c r="D2510" s="7">
        <v>45980</v>
      </c>
      <c r="E2510">
        <v>179476.18</v>
      </c>
      <c r="F2510">
        <v>179476.18</v>
      </c>
      <c r="G2510" s="19">
        <f t="shared" si="156"/>
        <v>78</v>
      </c>
      <c r="H2510" s="19" t="str">
        <f t="shared" si="157"/>
        <v>61-90</v>
      </c>
      <c r="I2510" s="19">
        <f t="shared" si="158"/>
        <v>0</v>
      </c>
      <c r="J2510" s="20">
        <f t="shared" si="159"/>
        <v>45931</v>
      </c>
    </row>
    <row r="2511" spans="1:10">
      <c r="A2511" t="s">
        <v>3173</v>
      </c>
      <c r="B2511" t="s">
        <v>595</v>
      </c>
      <c r="C2511" s="1">
        <v>45435</v>
      </c>
      <c r="D2511" s="7">
        <v>45465</v>
      </c>
      <c r="E2511">
        <v>103309.63</v>
      </c>
      <c r="F2511">
        <v>103309.63</v>
      </c>
      <c r="G2511" s="19">
        <f t="shared" si="156"/>
        <v>593</v>
      </c>
      <c r="H2511" s="19" t="str">
        <f t="shared" si="157"/>
        <v>90+</v>
      </c>
      <c r="I2511" s="19">
        <f t="shared" si="158"/>
        <v>0</v>
      </c>
      <c r="J2511" s="20">
        <f t="shared" si="159"/>
        <v>45413</v>
      </c>
    </row>
    <row r="2512" spans="1:10">
      <c r="A2512" t="s">
        <v>3232</v>
      </c>
      <c r="B2512" t="s">
        <v>595</v>
      </c>
      <c r="C2512" s="1">
        <v>45597</v>
      </c>
      <c r="D2512" s="7">
        <v>45627</v>
      </c>
      <c r="E2512">
        <v>29265.56</v>
      </c>
      <c r="F2512">
        <v>29265.56</v>
      </c>
      <c r="G2512" s="19">
        <f t="shared" si="156"/>
        <v>431</v>
      </c>
      <c r="H2512" s="19" t="str">
        <f t="shared" si="157"/>
        <v>90+</v>
      </c>
      <c r="I2512" s="19">
        <f t="shared" si="158"/>
        <v>0</v>
      </c>
      <c r="J2512" s="20">
        <f t="shared" si="159"/>
        <v>45597</v>
      </c>
    </row>
    <row r="2513" spans="1:10">
      <c r="A2513" t="s">
        <v>2750</v>
      </c>
      <c r="B2513" t="s">
        <v>210</v>
      </c>
      <c r="C2513" s="1">
        <v>45298</v>
      </c>
      <c r="D2513" s="7">
        <v>45328</v>
      </c>
      <c r="E2513">
        <v>29292.67</v>
      </c>
      <c r="F2513">
        <v>11050.7</v>
      </c>
      <c r="G2513" s="19">
        <f t="shared" si="156"/>
        <v>730</v>
      </c>
      <c r="H2513" s="19" t="str">
        <f t="shared" si="157"/>
        <v>90+</v>
      </c>
      <c r="I2513" s="19">
        <f t="shared" si="158"/>
        <v>18241.969999999998</v>
      </c>
      <c r="J2513" s="20">
        <f t="shared" si="159"/>
        <v>45292</v>
      </c>
    </row>
    <row r="2514" spans="1:10">
      <c r="A2514" t="s">
        <v>18</v>
      </c>
      <c r="B2514" t="s">
        <v>210</v>
      </c>
      <c r="C2514" s="1">
        <v>45917</v>
      </c>
      <c r="D2514" s="7">
        <v>45947</v>
      </c>
      <c r="E2514">
        <v>126455.02</v>
      </c>
      <c r="F2514">
        <v>126455.02</v>
      </c>
      <c r="G2514" s="19">
        <f t="shared" si="156"/>
        <v>111</v>
      </c>
      <c r="H2514" s="19" t="str">
        <f t="shared" si="157"/>
        <v>90+</v>
      </c>
      <c r="I2514" s="19">
        <f t="shared" si="158"/>
        <v>0</v>
      </c>
      <c r="J2514" s="20">
        <f t="shared" si="159"/>
        <v>45901</v>
      </c>
    </row>
    <row r="2515" spans="1:10">
      <c r="A2515" t="s">
        <v>175</v>
      </c>
      <c r="B2515" t="s">
        <v>210</v>
      </c>
      <c r="C2515" s="1">
        <v>45699</v>
      </c>
      <c r="D2515" s="7">
        <v>45729</v>
      </c>
      <c r="E2515">
        <v>109080.94</v>
      </c>
      <c r="F2515">
        <v>109080.94</v>
      </c>
      <c r="G2515" s="19">
        <f t="shared" si="156"/>
        <v>329</v>
      </c>
      <c r="H2515" s="19" t="str">
        <f t="shared" si="157"/>
        <v>90+</v>
      </c>
      <c r="I2515" s="19">
        <f t="shared" si="158"/>
        <v>0</v>
      </c>
      <c r="J2515" s="20">
        <f t="shared" si="159"/>
        <v>45689</v>
      </c>
    </row>
    <row r="2516" spans="1:10">
      <c r="A2516" t="s">
        <v>742</v>
      </c>
      <c r="B2516" t="s">
        <v>210</v>
      </c>
      <c r="C2516" s="1">
        <v>45774</v>
      </c>
      <c r="D2516" s="7">
        <v>45804</v>
      </c>
      <c r="E2516">
        <v>189719.94</v>
      </c>
      <c r="F2516">
        <v>189719.94</v>
      </c>
      <c r="G2516" s="19">
        <f t="shared" si="156"/>
        <v>254</v>
      </c>
      <c r="H2516" s="19" t="str">
        <f t="shared" si="157"/>
        <v>90+</v>
      </c>
      <c r="I2516" s="19">
        <f t="shared" si="158"/>
        <v>0</v>
      </c>
      <c r="J2516" s="20">
        <f t="shared" si="159"/>
        <v>45748</v>
      </c>
    </row>
    <row r="2517" spans="1:10">
      <c r="A2517" t="s">
        <v>1283</v>
      </c>
      <c r="B2517" t="s">
        <v>210</v>
      </c>
      <c r="C2517" s="1">
        <v>46001</v>
      </c>
      <c r="D2517" s="7">
        <v>46031</v>
      </c>
      <c r="E2517">
        <v>167139.92000000001</v>
      </c>
      <c r="F2517">
        <v>167139.92000000001</v>
      </c>
      <c r="G2517" s="19">
        <f t="shared" si="156"/>
        <v>27</v>
      </c>
      <c r="H2517" s="19" t="str">
        <f t="shared" si="157"/>
        <v>0-30</v>
      </c>
      <c r="I2517" s="19">
        <f t="shared" si="158"/>
        <v>0</v>
      </c>
      <c r="J2517" s="20">
        <f t="shared" si="159"/>
        <v>45992</v>
      </c>
    </row>
    <row r="2518" spans="1:10">
      <c r="A2518" t="s">
        <v>1387</v>
      </c>
      <c r="B2518" t="s">
        <v>210</v>
      </c>
      <c r="C2518" s="1">
        <v>45667</v>
      </c>
      <c r="D2518" s="7">
        <v>45697</v>
      </c>
      <c r="E2518">
        <v>135175.87</v>
      </c>
      <c r="F2518">
        <v>135175.87</v>
      </c>
      <c r="G2518" s="19">
        <f t="shared" si="156"/>
        <v>361</v>
      </c>
      <c r="H2518" s="19" t="str">
        <f t="shared" si="157"/>
        <v>90+</v>
      </c>
      <c r="I2518" s="19">
        <f t="shared" si="158"/>
        <v>0</v>
      </c>
      <c r="J2518" s="20">
        <f t="shared" si="159"/>
        <v>45658</v>
      </c>
    </row>
    <row r="2519" spans="1:10">
      <c r="A2519" t="s">
        <v>1405</v>
      </c>
      <c r="B2519" t="s">
        <v>210</v>
      </c>
      <c r="C2519" s="1">
        <v>45780</v>
      </c>
      <c r="D2519" s="7">
        <v>45810</v>
      </c>
      <c r="E2519">
        <v>150645.07</v>
      </c>
      <c r="F2519">
        <v>150645.07</v>
      </c>
      <c r="G2519" s="19">
        <f t="shared" si="156"/>
        <v>248</v>
      </c>
      <c r="H2519" s="19" t="str">
        <f t="shared" si="157"/>
        <v>90+</v>
      </c>
      <c r="I2519" s="19">
        <f t="shared" si="158"/>
        <v>0</v>
      </c>
      <c r="J2519" s="20">
        <f t="shared" si="159"/>
        <v>45778</v>
      </c>
    </row>
    <row r="2520" spans="1:10">
      <c r="A2520" t="s">
        <v>1472</v>
      </c>
      <c r="B2520" t="s">
        <v>210</v>
      </c>
      <c r="C2520" s="1">
        <v>45518</v>
      </c>
      <c r="D2520" s="7">
        <v>45548</v>
      </c>
      <c r="E2520">
        <v>61596.53</v>
      </c>
      <c r="F2520">
        <v>61596.53</v>
      </c>
      <c r="G2520" s="19">
        <f t="shared" si="156"/>
        <v>510</v>
      </c>
      <c r="H2520" s="19" t="str">
        <f t="shared" si="157"/>
        <v>90+</v>
      </c>
      <c r="I2520" s="19">
        <f t="shared" si="158"/>
        <v>0</v>
      </c>
      <c r="J2520" s="20">
        <f t="shared" si="159"/>
        <v>45505</v>
      </c>
    </row>
    <row r="2521" spans="1:10">
      <c r="A2521" t="s">
        <v>1820</v>
      </c>
      <c r="B2521" t="s">
        <v>210</v>
      </c>
      <c r="C2521" s="1">
        <v>45605</v>
      </c>
      <c r="D2521" s="7">
        <v>45635</v>
      </c>
      <c r="E2521">
        <v>81738.320000000007</v>
      </c>
      <c r="F2521">
        <v>81738.320000000007</v>
      </c>
      <c r="G2521" s="19">
        <f t="shared" si="156"/>
        <v>423</v>
      </c>
      <c r="H2521" s="19" t="str">
        <f t="shared" si="157"/>
        <v>90+</v>
      </c>
      <c r="I2521" s="19">
        <f t="shared" si="158"/>
        <v>0</v>
      </c>
      <c r="J2521" s="20">
        <f t="shared" si="159"/>
        <v>45597</v>
      </c>
    </row>
    <row r="2522" spans="1:10">
      <c r="A2522" t="s">
        <v>2031</v>
      </c>
      <c r="B2522" t="s">
        <v>210</v>
      </c>
      <c r="C2522" s="1">
        <v>45862</v>
      </c>
      <c r="D2522" s="7">
        <v>45892</v>
      </c>
      <c r="E2522">
        <v>46824.12</v>
      </c>
      <c r="F2522">
        <v>46824.12</v>
      </c>
      <c r="G2522" s="19">
        <f t="shared" si="156"/>
        <v>166</v>
      </c>
      <c r="H2522" s="19" t="str">
        <f t="shared" si="157"/>
        <v>90+</v>
      </c>
      <c r="I2522" s="19">
        <f t="shared" si="158"/>
        <v>0</v>
      </c>
      <c r="J2522" s="20">
        <f t="shared" si="159"/>
        <v>45839</v>
      </c>
    </row>
    <row r="2523" spans="1:10">
      <c r="A2523" t="s">
        <v>2218</v>
      </c>
      <c r="B2523" t="s">
        <v>210</v>
      </c>
      <c r="C2523" s="1">
        <v>45881</v>
      </c>
      <c r="D2523" s="7">
        <v>45911</v>
      </c>
      <c r="E2523">
        <v>162003.01999999999</v>
      </c>
      <c r="F2523">
        <v>162003.01999999999</v>
      </c>
      <c r="G2523" s="19">
        <f t="shared" si="156"/>
        <v>147</v>
      </c>
      <c r="H2523" s="19" t="str">
        <f t="shared" si="157"/>
        <v>90+</v>
      </c>
      <c r="I2523" s="19">
        <f t="shared" si="158"/>
        <v>0</v>
      </c>
      <c r="J2523" s="20">
        <f t="shared" si="159"/>
        <v>45870</v>
      </c>
    </row>
    <row r="2524" spans="1:10">
      <c r="A2524" t="s">
        <v>2242</v>
      </c>
      <c r="B2524" t="s">
        <v>210</v>
      </c>
      <c r="C2524" s="1">
        <v>45882</v>
      </c>
      <c r="D2524" s="7">
        <v>45912</v>
      </c>
      <c r="E2524">
        <v>164985.34</v>
      </c>
      <c r="F2524">
        <v>164985.34</v>
      </c>
      <c r="G2524" s="19">
        <f t="shared" si="156"/>
        <v>146</v>
      </c>
      <c r="H2524" s="19" t="str">
        <f t="shared" si="157"/>
        <v>90+</v>
      </c>
      <c r="I2524" s="19">
        <f t="shared" si="158"/>
        <v>0</v>
      </c>
      <c r="J2524" s="20">
        <f t="shared" si="159"/>
        <v>45870</v>
      </c>
    </row>
    <row r="2525" spans="1:10">
      <c r="A2525" t="s">
        <v>3247</v>
      </c>
      <c r="B2525" t="s">
        <v>762</v>
      </c>
      <c r="C2525" s="1">
        <v>45900</v>
      </c>
      <c r="D2525" s="7">
        <v>45930</v>
      </c>
      <c r="E2525">
        <v>140969.1</v>
      </c>
      <c r="F2525">
        <v>62958.05</v>
      </c>
      <c r="G2525" s="19">
        <f t="shared" si="156"/>
        <v>128</v>
      </c>
      <c r="H2525" s="19" t="str">
        <f t="shared" si="157"/>
        <v>90+</v>
      </c>
      <c r="I2525" s="19">
        <f t="shared" si="158"/>
        <v>78011.05</v>
      </c>
      <c r="J2525" s="20">
        <f t="shared" si="159"/>
        <v>45870</v>
      </c>
    </row>
    <row r="2526" spans="1:10">
      <c r="A2526" t="s">
        <v>1955</v>
      </c>
      <c r="B2526" t="s">
        <v>762</v>
      </c>
      <c r="C2526" s="1">
        <v>45497</v>
      </c>
      <c r="D2526" s="7">
        <v>45527</v>
      </c>
      <c r="E2526">
        <v>118279.89</v>
      </c>
      <c r="F2526">
        <v>70742.11</v>
      </c>
      <c r="G2526" s="19">
        <f t="shared" si="156"/>
        <v>531</v>
      </c>
      <c r="H2526" s="19" t="str">
        <f t="shared" si="157"/>
        <v>90+</v>
      </c>
      <c r="I2526" s="19">
        <f t="shared" si="158"/>
        <v>47537.78</v>
      </c>
      <c r="J2526" s="20">
        <f t="shared" si="159"/>
        <v>45474</v>
      </c>
    </row>
    <row r="2527" spans="1:10">
      <c r="A2527" t="s">
        <v>2406</v>
      </c>
      <c r="B2527" t="s">
        <v>762</v>
      </c>
      <c r="C2527" s="1">
        <v>45990</v>
      </c>
      <c r="D2527" s="7">
        <v>46020</v>
      </c>
      <c r="E2527">
        <v>123731.45</v>
      </c>
      <c r="F2527">
        <v>102922.74</v>
      </c>
      <c r="G2527" s="19">
        <f t="shared" si="156"/>
        <v>38</v>
      </c>
      <c r="H2527" s="19" t="str">
        <f t="shared" si="157"/>
        <v>31-60</v>
      </c>
      <c r="I2527" s="19">
        <f t="shared" si="158"/>
        <v>20808.709999999992</v>
      </c>
      <c r="J2527" s="20">
        <f t="shared" si="159"/>
        <v>45962</v>
      </c>
    </row>
    <row r="2528" spans="1:10">
      <c r="A2528" t="s">
        <v>1907</v>
      </c>
      <c r="B2528" t="s">
        <v>762</v>
      </c>
      <c r="C2528" s="1">
        <v>45363</v>
      </c>
      <c r="D2528" s="7">
        <v>45393</v>
      </c>
      <c r="E2528">
        <v>28269.22</v>
      </c>
      <c r="F2528">
        <v>9515.58</v>
      </c>
      <c r="G2528" s="19">
        <f t="shared" si="156"/>
        <v>665</v>
      </c>
      <c r="H2528" s="19" t="str">
        <f t="shared" si="157"/>
        <v>90+</v>
      </c>
      <c r="I2528" s="19">
        <f t="shared" si="158"/>
        <v>18753.64</v>
      </c>
      <c r="J2528" s="20">
        <f t="shared" si="159"/>
        <v>45352</v>
      </c>
    </row>
    <row r="2529" spans="1:10">
      <c r="A2529" t="s">
        <v>208</v>
      </c>
      <c r="B2529" t="s">
        <v>762</v>
      </c>
      <c r="C2529" s="1">
        <v>45532</v>
      </c>
      <c r="D2529" s="7">
        <v>45562</v>
      </c>
      <c r="E2529">
        <v>62739.09</v>
      </c>
      <c r="F2529">
        <v>62739.09</v>
      </c>
      <c r="G2529" s="19">
        <f t="shared" si="156"/>
        <v>496</v>
      </c>
      <c r="H2529" s="19" t="str">
        <f t="shared" si="157"/>
        <v>90+</v>
      </c>
      <c r="I2529" s="19">
        <f t="shared" si="158"/>
        <v>0</v>
      </c>
      <c r="J2529" s="20">
        <f t="shared" si="159"/>
        <v>45505</v>
      </c>
    </row>
    <row r="2530" spans="1:10">
      <c r="A2530" t="s">
        <v>1024</v>
      </c>
      <c r="B2530" t="s">
        <v>762</v>
      </c>
      <c r="C2530" s="1">
        <v>45496</v>
      </c>
      <c r="D2530" s="7">
        <v>45526</v>
      </c>
      <c r="E2530">
        <v>157834.23999999999</v>
      </c>
      <c r="F2530">
        <v>157834.23999999999</v>
      </c>
      <c r="G2530" s="19">
        <f t="shared" si="156"/>
        <v>532</v>
      </c>
      <c r="H2530" s="19" t="str">
        <f t="shared" si="157"/>
        <v>90+</v>
      </c>
      <c r="I2530" s="19">
        <f t="shared" si="158"/>
        <v>0</v>
      </c>
      <c r="J2530" s="20">
        <f t="shared" si="159"/>
        <v>45474</v>
      </c>
    </row>
    <row r="2531" spans="1:10">
      <c r="A2531" t="s">
        <v>1150</v>
      </c>
      <c r="B2531" t="s">
        <v>762</v>
      </c>
      <c r="C2531" s="1">
        <v>45965</v>
      </c>
      <c r="D2531" s="7">
        <v>45995</v>
      </c>
      <c r="E2531">
        <v>183037.04</v>
      </c>
      <c r="F2531">
        <v>183037.04</v>
      </c>
      <c r="G2531" s="19">
        <f t="shared" si="156"/>
        <v>63</v>
      </c>
      <c r="H2531" s="19" t="str">
        <f t="shared" si="157"/>
        <v>61-90</v>
      </c>
      <c r="I2531" s="19">
        <f t="shared" si="158"/>
        <v>0</v>
      </c>
      <c r="J2531" s="20">
        <f t="shared" si="159"/>
        <v>45962</v>
      </c>
    </row>
    <row r="2532" spans="1:10">
      <c r="A2532" t="s">
        <v>1210</v>
      </c>
      <c r="B2532" t="s">
        <v>762</v>
      </c>
      <c r="C2532" s="1">
        <v>45374</v>
      </c>
      <c r="D2532" s="7">
        <v>45404</v>
      </c>
      <c r="E2532">
        <v>184083.09</v>
      </c>
      <c r="F2532">
        <v>184083.09</v>
      </c>
      <c r="G2532" s="19">
        <f t="shared" si="156"/>
        <v>654</v>
      </c>
      <c r="H2532" s="19" t="str">
        <f t="shared" si="157"/>
        <v>90+</v>
      </c>
      <c r="I2532" s="19">
        <f t="shared" si="158"/>
        <v>0</v>
      </c>
      <c r="J2532" s="20">
        <f t="shared" si="159"/>
        <v>45352</v>
      </c>
    </row>
    <row r="2533" spans="1:10">
      <c r="A2533" t="s">
        <v>1889</v>
      </c>
      <c r="B2533" t="s">
        <v>762</v>
      </c>
      <c r="C2533" s="1">
        <v>45478</v>
      </c>
      <c r="D2533" s="7">
        <v>45508</v>
      </c>
      <c r="E2533">
        <v>91347.56</v>
      </c>
      <c r="F2533">
        <v>91347.56</v>
      </c>
      <c r="G2533" s="19">
        <f t="shared" si="156"/>
        <v>550</v>
      </c>
      <c r="H2533" s="19" t="str">
        <f t="shared" si="157"/>
        <v>90+</v>
      </c>
      <c r="I2533" s="19">
        <f t="shared" si="158"/>
        <v>0</v>
      </c>
      <c r="J2533" s="20">
        <f t="shared" si="159"/>
        <v>45474</v>
      </c>
    </row>
    <row r="2534" spans="1:10">
      <c r="A2534" t="s">
        <v>2064</v>
      </c>
      <c r="B2534" t="s">
        <v>762</v>
      </c>
      <c r="C2534" s="1">
        <v>45751</v>
      </c>
      <c r="D2534" s="7">
        <v>45781</v>
      </c>
      <c r="E2534">
        <v>49479.66</v>
      </c>
      <c r="F2534">
        <v>49479.66</v>
      </c>
      <c r="G2534" s="19">
        <f t="shared" si="156"/>
        <v>277</v>
      </c>
      <c r="H2534" s="19" t="str">
        <f t="shared" si="157"/>
        <v>90+</v>
      </c>
      <c r="I2534" s="19">
        <f t="shared" si="158"/>
        <v>0</v>
      </c>
      <c r="J2534" s="20">
        <f t="shared" si="159"/>
        <v>45748</v>
      </c>
    </row>
    <row r="2535" spans="1:10">
      <c r="A2535" t="s">
        <v>2753</v>
      </c>
      <c r="B2535" t="s">
        <v>762</v>
      </c>
      <c r="C2535" s="1">
        <v>45580</v>
      </c>
      <c r="D2535" s="7">
        <v>45610</v>
      </c>
      <c r="E2535">
        <v>55577.72</v>
      </c>
      <c r="F2535">
        <v>55577.72</v>
      </c>
      <c r="G2535" s="19">
        <f t="shared" si="156"/>
        <v>448</v>
      </c>
      <c r="H2535" s="19" t="str">
        <f t="shared" si="157"/>
        <v>90+</v>
      </c>
      <c r="I2535" s="19">
        <f t="shared" si="158"/>
        <v>0</v>
      </c>
      <c r="J2535" s="20">
        <f t="shared" si="159"/>
        <v>45566</v>
      </c>
    </row>
    <row r="2536" spans="1:10">
      <c r="A2536" t="s">
        <v>2806</v>
      </c>
      <c r="B2536" t="s">
        <v>762</v>
      </c>
      <c r="C2536" s="1">
        <v>45385</v>
      </c>
      <c r="D2536" s="7">
        <v>45415</v>
      </c>
      <c r="E2536">
        <v>157572.01999999999</v>
      </c>
      <c r="F2536">
        <v>157572.01999999999</v>
      </c>
      <c r="G2536" s="19">
        <f t="shared" si="156"/>
        <v>643</v>
      </c>
      <c r="H2536" s="19" t="str">
        <f t="shared" si="157"/>
        <v>90+</v>
      </c>
      <c r="I2536" s="19">
        <f t="shared" si="158"/>
        <v>0</v>
      </c>
      <c r="J2536" s="20">
        <f t="shared" si="159"/>
        <v>45383</v>
      </c>
    </row>
    <row r="2537" spans="1:10">
      <c r="A2537" t="s">
        <v>2969</v>
      </c>
      <c r="B2537" t="s">
        <v>762</v>
      </c>
      <c r="C2537" s="1">
        <v>45929</v>
      </c>
      <c r="D2537" s="7">
        <v>45959</v>
      </c>
      <c r="E2537">
        <v>171046.29</v>
      </c>
      <c r="F2537">
        <v>171046.29</v>
      </c>
      <c r="G2537" s="19">
        <f t="shared" si="156"/>
        <v>99</v>
      </c>
      <c r="H2537" s="19" t="str">
        <f t="shared" si="157"/>
        <v>90+</v>
      </c>
      <c r="I2537" s="19">
        <f t="shared" si="158"/>
        <v>0</v>
      </c>
      <c r="J2537" s="20">
        <f t="shared" si="159"/>
        <v>45901</v>
      </c>
    </row>
    <row r="2538" spans="1:10">
      <c r="A2538" t="s">
        <v>3202</v>
      </c>
      <c r="B2538" t="s">
        <v>762</v>
      </c>
      <c r="C2538" s="1">
        <v>45652</v>
      </c>
      <c r="D2538" s="7">
        <v>45682</v>
      </c>
      <c r="E2538">
        <v>71735.899999999994</v>
      </c>
      <c r="F2538">
        <v>71735.899999999994</v>
      </c>
      <c r="G2538" s="19">
        <f t="shared" si="156"/>
        <v>376</v>
      </c>
      <c r="H2538" s="19" t="str">
        <f t="shared" si="157"/>
        <v>90+</v>
      </c>
      <c r="I2538" s="19">
        <f t="shared" si="158"/>
        <v>0</v>
      </c>
      <c r="J2538" s="20">
        <f t="shared" si="159"/>
        <v>45627</v>
      </c>
    </row>
    <row r="2539" spans="1:10">
      <c r="A2539" t="s">
        <v>462</v>
      </c>
      <c r="B2539" t="s">
        <v>432</v>
      </c>
      <c r="C2539" s="1">
        <v>45674</v>
      </c>
      <c r="D2539" s="7">
        <v>45704</v>
      </c>
      <c r="E2539">
        <v>117611.32</v>
      </c>
      <c r="F2539">
        <v>48712.09</v>
      </c>
      <c r="G2539" s="19">
        <f t="shared" si="156"/>
        <v>354</v>
      </c>
      <c r="H2539" s="19" t="str">
        <f t="shared" si="157"/>
        <v>90+</v>
      </c>
      <c r="I2539" s="19">
        <f t="shared" si="158"/>
        <v>68899.23000000001</v>
      </c>
      <c r="J2539" s="20">
        <f t="shared" si="159"/>
        <v>45658</v>
      </c>
    </row>
    <row r="2540" spans="1:10">
      <c r="A2540" t="s">
        <v>294</v>
      </c>
      <c r="B2540" t="s">
        <v>432</v>
      </c>
      <c r="C2540" s="1">
        <v>45312</v>
      </c>
      <c r="D2540" s="7">
        <v>45342</v>
      </c>
      <c r="E2540">
        <v>64124.14</v>
      </c>
      <c r="F2540">
        <v>48875.81</v>
      </c>
      <c r="G2540" s="19">
        <f t="shared" si="156"/>
        <v>716</v>
      </c>
      <c r="H2540" s="19" t="str">
        <f t="shared" si="157"/>
        <v>90+</v>
      </c>
      <c r="I2540" s="19">
        <f t="shared" si="158"/>
        <v>15248.330000000002</v>
      </c>
      <c r="J2540" s="20">
        <f t="shared" si="159"/>
        <v>45292</v>
      </c>
    </row>
    <row r="2541" spans="1:10">
      <c r="A2541" t="s">
        <v>706</v>
      </c>
      <c r="B2541" t="s">
        <v>432</v>
      </c>
      <c r="C2541" s="1">
        <v>45348</v>
      </c>
      <c r="D2541" s="7">
        <v>45378</v>
      </c>
      <c r="E2541">
        <v>49199.99</v>
      </c>
      <c r="F2541">
        <v>36011.42</v>
      </c>
      <c r="G2541" s="19">
        <f t="shared" si="156"/>
        <v>680</v>
      </c>
      <c r="H2541" s="19" t="str">
        <f t="shared" si="157"/>
        <v>90+</v>
      </c>
      <c r="I2541" s="19">
        <f t="shared" si="158"/>
        <v>13188.57</v>
      </c>
      <c r="J2541" s="20">
        <f t="shared" si="159"/>
        <v>45323</v>
      </c>
    </row>
    <row r="2542" spans="1:10">
      <c r="A2542" t="s">
        <v>947</v>
      </c>
      <c r="B2542" t="s">
        <v>432</v>
      </c>
      <c r="C2542" s="1">
        <v>45600</v>
      </c>
      <c r="D2542" s="7">
        <v>45630</v>
      </c>
      <c r="E2542">
        <v>20327.87</v>
      </c>
      <c r="F2542">
        <v>17241.189999999999</v>
      </c>
      <c r="G2542" s="19">
        <f t="shared" si="156"/>
        <v>428</v>
      </c>
      <c r="H2542" s="19" t="str">
        <f t="shared" si="157"/>
        <v>90+</v>
      </c>
      <c r="I2542" s="19">
        <f t="shared" si="158"/>
        <v>3086.6800000000003</v>
      </c>
      <c r="J2542" s="20">
        <f t="shared" si="159"/>
        <v>45597</v>
      </c>
    </row>
    <row r="2543" spans="1:10">
      <c r="A2543" t="s">
        <v>1045</v>
      </c>
      <c r="B2543" t="s">
        <v>432</v>
      </c>
      <c r="C2543" s="1">
        <v>45294</v>
      </c>
      <c r="D2543" s="7">
        <v>45324</v>
      </c>
      <c r="E2543">
        <v>143207.53</v>
      </c>
      <c r="F2543">
        <v>143207.53</v>
      </c>
      <c r="G2543" s="19">
        <f t="shared" si="156"/>
        <v>734</v>
      </c>
      <c r="H2543" s="19" t="str">
        <f t="shared" si="157"/>
        <v>90+</v>
      </c>
      <c r="I2543" s="19">
        <f t="shared" si="158"/>
        <v>0</v>
      </c>
      <c r="J2543" s="20">
        <f t="shared" si="159"/>
        <v>45292</v>
      </c>
    </row>
    <row r="2544" spans="1:10">
      <c r="A2544" t="s">
        <v>1297</v>
      </c>
      <c r="B2544" t="s">
        <v>432</v>
      </c>
      <c r="C2544" s="1">
        <v>45887</v>
      </c>
      <c r="D2544" s="7">
        <v>45917</v>
      </c>
      <c r="E2544">
        <v>166310.41</v>
      </c>
      <c r="F2544">
        <v>166310.41</v>
      </c>
      <c r="G2544" s="19">
        <f t="shared" si="156"/>
        <v>141</v>
      </c>
      <c r="H2544" s="19" t="str">
        <f t="shared" si="157"/>
        <v>90+</v>
      </c>
      <c r="I2544" s="19">
        <f t="shared" si="158"/>
        <v>0</v>
      </c>
      <c r="J2544" s="20">
        <f t="shared" si="159"/>
        <v>45870</v>
      </c>
    </row>
    <row r="2545" spans="1:10">
      <c r="A2545" t="s">
        <v>1812</v>
      </c>
      <c r="B2545" t="s">
        <v>432</v>
      </c>
      <c r="C2545" s="1">
        <v>45486</v>
      </c>
      <c r="D2545" s="7">
        <v>45516</v>
      </c>
      <c r="E2545">
        <v>162708.15</v>
      </c>
      <c r="F2545">
        <v>162708.15</v>
      </c>
      <c r="G2545" s="19">
        <f t="shared" si="156"/>
        <v>542</v>
      </c>
      <c r="H2545" s="19" t="str">
        <f t="shared" si="157"/>
        <v>90+</v>
      </c>
      <c r="I2545" s="19">
        <f t="shared" si="158"/>
        <v>0</v>
      </c>
      <c r="J2545" s="20">
        <f t="shared" si="159"/>
        <v>45474</v>
      </c>
    </row>
    <row r="2546" spans="1:10">
      <c r="A2546" t="s">
        <v>2691</v>
      </c>
      <c r="B2546" t="s">
        <v>432</v>
      </c>
      <c r="C2546" s="1">
        <v>45300</v>
      </c>
      <c r="D2546" s="7">
        <v>45330</v>
      </c>
      <c r="E2546">
        <v>135676.29</v>
      </c>
      <c r="F2546">
        <v>135676.29</v>
      </c>
      <c r="G2546" s="19">
        <f t="shared" si="156"/>
        <v>728</v>
      </c>
      <c r="H2546" s="19" t="str">
        <f t="shared" si="157"/>
        <v>90+</v>
      </c>
      <c r="I2546" s="19">
        <f t="shared" si="158"/>
        <v>0</v>
      </c>
      <c r="J2546" s="20">
        <f t="shared" si="159"/>
        <v>45292</v>
      </c>
    </row>
    <row r="2547" spans="1:10">
      <c r="A2547" t="s">
        <v>2727</v>
      </c>
      <c r="B2547" t="s">
        <v>432</v>
      </c>
      <c r="C2547" s="1">
        <v>45584</v>
      </c>
      <c r="D2547" s="7">
        <v>45614</v>
      </c>
      <c r="E2547">
        <v>101672.24</v>
      </c>
      <c r="F2547">
        <v>101672.24</v>
      </c>
      <c r="G2547" s="19">
        <f t="shared" si="156"/>
        <v>444</v>
      </c>
      <c r="H2547" s="19" t="str">
        <f t="shared" si="157"/>
        <v>90+</v>
      </c>
      <c r="I2547" s="19">
        <f t="shared" si="158"/>
        <v>0</v>
      </c>
      <c r="J2547" s="20">
        <f t="shared" si="159"/>
        <v>45566</v>
      </c>
    </row>
    <row r="2548" spans="1:10">
      <c r="A2548" t="s">
        <v>2712</v>
      </c>
      <c r="B2548" t="s">
        <v>339</v>
      </c>
      <c r="C2548" s="1">
        <v>45589</v>
      </c>
      <c r="D2548" s="7">
        <v>45619</v>
      </c>
      <c r="E2548">
        <v>87747.38</v>
      </c>
      <c r="F2548">
        <v>74008.460000000006</v>
      </c>
      <c r="G2548" s="19">
        <f t="shared" si="156"/>
        <v>439</v>
      </c>
      <c r="H2548" s="19" t="str">
        <f t="shared" si="157"/>
        <v>90+</v>
      </c>
      <c r="I2548" s="19">
        <f t="shared" si="158"/>
        <v>13738.919999999998</v>
      </c>
      <c r="J2548" s="20">
        <f t="shared" si="159"/>
        <v>45566</v>
      </c>
    </row>
    <row r="2549" spans="1:10">
      <c r="A2549" t="s">
        <v>2236</v>
      </c>
      <c r="B2549" t="s">
        <v>339</v>
      </c>
      <c r="C2549" s="1">
        <v>45366</v>
      </c>
      <c r="D2549" s="7">
        <v>45396</v>
      </c>
      <c r="E2549">
        <v>17852.95</v>
      </c>
      <c r="F2549">
        <v>7059.99</v>
      </c>
      <c r="G2549" s="19">
        <f t="shared" si="156"/>
        <v>662</v>
      </c>
      <c r="H2549" s="19" t="str">
        <f t="shared" si="157"/>
        <v>90+</v>
      </c>
      <c r="I2549" s="19">
        <f t="shared" si="158"/>
        <v>10792.960000000001</v>
      </c>
      <c r="J2549" s="20">
        <f t="shared" si="159"/>
        <v>45352</v>
      </c>
    </row>
    <row r="2550" spans="1:10">
      <c r="A2550" t="s">
        <v>78</v>
      </c>
      <c r="B2550" t="s">
        <v>339</v>
      </c>
      <c r="C2550" s="1">
        <v>46005</v>
      </c>
      <c r="D2550" s="7">
        <v>46035</v>
      </c>
      <c r="E2550">
        <v>87542.04</v>
      </c>
      <c r="F2550">
        <v>87542.04</v>
      </c>
      <c r="G2550" s="19">
        <f t="shared" si="156"/>
        <v>23</v>
      </c>
      <c r="H2550" s="19" t="str">
        <f t="shared" si="157"/>
        <v>0-30</v>
      </c>
      <c r="I2550" s="19">
        <f t="shared" si="158"/>
        <v>0</v>
      </c>
      <c r="J2550" s="20">
        <f t="shared" si="159"/>
        <v>45992</v>
      </c>
    </row>
    <row r="2551" spans="1:10">
      <c r="A2551" t="s">
        <v>109</v>
      </c>
      <c r="B2551" t="s">
        <v>339</v>
      </c>
      <c r="C2551" s="1">
        <v>45427</v>
      </c>
      <c r="D2551" s="7">
        <v>45457</v>
      </c>
      <c r="E2551">
        <v>31817.81</v>
      </c>
      <c r="F2551">
        <v>31817.81</v>
      </c>
      <c r="G2551" s="19">
        <f t="shared" si="156"/>
        <v>601</v>
      </c>
      <c r="H2551" s="19" t="str">
        <f t="shared" si="157"/>
        <v>90+</v>
      </c>
      <c r="I2551" s="19">
        <f t="shared" si="158"/>
        <v>0</v>
      </c>
      <c r="J2551" s="20">
        <f t="shared" si="159"/>
        <v>45413</v>
      </c>
    </row>
    <row r="2552" spans="1:10">
      <c r="A2552" t="s">
        <v>852</v>
      </c>
      <c r="B2552" t="s">
        <v>339</v>
      </c>
      <c r="C2552" s="1">
        <v>45489</v>
      </c>
      <c r="D2552" s="7">
        <v>45519</v>
      </c>
      <c r="E2552">
        <v>88975.16</v>
      </c>
      <c r="F2552">
        <v>88975.16</v>
      </c>
      <c r="G2552" s="19">
        <f t="shared" si="156"/>
        <v>539</v>
      </c>
      <c r="H2552" s="19" t="str">
        <f t="shared" si="157"/>
        <v>90+</v>
      </c>
      <c r="I2552" s="19">
        <f t="shared" si="158"/>
        <v>0</v>
      </c>
      <c r="J2552" s="20">
        <f t="shared" si="159"/>
        <v>45474</v>
      </c>
    </row>
    <row r="2553" spans="1:10">
      <c r="A2553" t="s">
        <v>980</v>
      </c>
      <c r="B2553" t="s">
        <v>339</v>
      </c>
      <c r="C2553" s="1">
        <v>45673</v>
      </c>
      <c r="D2553" s="7">
        <v>45703</v>
      </c>
      <c r="E2553">
        <v>29833.86</v>
      </c>
      <c r="F2553">
        <v>29833.86</v>
      </c>
      <c r="G2553" s="19">
        <f t="shared" si="156"/>
        <v>355</v>
      </c>
      <c r="H2553" s="19" t="str">
        <f t="shared" si="157"/>
        <v>90+</v>
      </c>
      <c r="I2553" s="19">
        <f t="shared" si="158"/>
        <v>0</v>
      </c>
      <c r="J2553" s="20">
        <f t="shared" si="159"/>
        <v>45658</v>
      </c>
    </row>
    <row r="2554" spans="1:10">
      <c r="A2554" t="s">
        <v>1253</v>
      </c>
      <c r="B2554" t="s">
        <v>339</v>
      </c>
      <c r="C2554" s="1">
        <v>45842</v>
      </c>
      <c r="D2554" s="7">
        <v>45872</v>
      </c>
      <c r="E2554">
        <v>49003.07</v>
      </c>
      <c r="F2554">
        <v>49003.07</v>
      </c>
      <c r="G2554" s="19">
        <f t="shared" si="156"/>
        <v>186</v>
      </c>
      <c r="H2554" s="19" t="str">
        <f t="shared" si="157"/>
        <v>90+</v>
      </c>
      <c r="I2554" s="19">
        <f t="shared" si="158"/>
        <v>0</v>
      </c>
      <c r="J2554" s="20">
        <f t="shared" si="159"/>
        <v>45839</v>
      </c>
    </row>
    <row r="2555" spans="1:10">
      <c r="A2555" t="s">
        <v>1260</v>
      </c>
      <c r="B2555" t="s">
        <v>339</v>
      </c>
      <c r="C2555" s="1">
        <v>45679</v>
      </c>
      <c r="D2555" s="7">
        <v>45709</v>
      </c>
      <c r="E2555">
        <v>27409.5</v>
      </c>
      <c r="F2555">
        <v>27409.5</v>
      </c>
      <c r="G2555" s="19">
        <f t="shared" si="156"/>
        <v>349</v>
      </c>
      <c r="H2555" s="19" t="str">
        <f t="shared" si="157"/>
        <v>90+</v>
      </c>
      <c r="I2555" s="19">
        <f t="shared" si="158"/>
        <v>0</v>
      </c>
      <c r="J2555" s="20">
        <f t="shared" si="159"/>
        <v>45658</v>
      </c>
    </row>
    <row r="2556" spans="1:10">
      <c r="A2556" t="s">
        <v>1399</v>
      </c>
      <c r="B2556" t="s">
        <v>339</v>
      </c>
      <c r="C2556" s="1">
        <v>45666</v>
      </c>
      <c r="D2556" s="7">
        <v>45696</v>
      </c>
      <c r="E2556">
        <v>31263.58</v>
      </c>
      <c r="F2556">
        <v>31263.58</v>
      </c>
      <c r="G2556" s="19">
        <f t="shared" si="156"/>
        <v>362</v>
      </c>
      <c r="H2556" s="19" t="str">
        <f t="shared" si="157"/>
        <v>90+</v>
      </c>
      <c r="I2556" s="19">
        <f t="shared" si="158"/>
        <v>0</v>
      </c>
      <c r="J2556" s="20">
        <f t="shared" si="159"/>
        <v>45658</v>
      </c>
    </row>
    <row r="2557" spans="1:10">
      <c r="A2557" t="s">
        <v>1485</v>
      </c>
      <c r="B2557" t="s">
        <v>339</v>
      </c>
      <c r="C2557" s="1">
        <v>45921</v>
      </c>
      <c r="D2557" s="7">
        <v>45951</v>
      </c>
      <c r="E2557">
        <v>120007.06</v>
      </c>
      <c r="F2557">
        <v>120007.06</v>
      </c>
      <c r="G2557" s="19">
        <f t="shared" si="156"/>
        <v>107</v>
      </c>
      <c r="H2557" s="19" t="str">
        <f t="shared" si="157"/>
        <v>90+</v>
      </c>
      <c r="I2557" s="19">
        <f t="shared" si="158"/>
        <v>0</v>
      </c>
      <c r="J2557" s="20">
        <f t="shared" si="159"/>
        <v>45901</v>
      </c>
    </row>
    <row r="2558" spans="1:10">
      <c r="A2558" t="s">
        <v>1673</v>
      </c>
      <c r="B2558" t="s">
        <v>339</v>
      </c>
      <c r="C2558" s="1">
        <v>45856</v>
      </c>
      <c r="D2558" s="7">
        <v>45886</v>
      </c>
      <c r="E2558">
        <v>79596.78</v>
      </c>
      <c r="F2558">
        <v>79596.78</v>
      </c>
      <c r="G2558" s="19">
        <f t="shared" si="156"/>
        <v>172</v>
      </c>
      <c r="H2558" s="19" t="str">
        <f t="shared" si="157"/>
        <v>90+</v>
      </c>
      <c r="I2558" s="19">
        <f t="shared" si="158"/>
        <v>0</v>
      </c>
      <c r="J2558" s="20">
        <f t="shared" si="159"/>
        <v>45839</v>
      </c>
    </row>
    <row r="2559" spans="1:10">
      <c r="A2559" t="s">
        <v>1964</v>
      </c>
      <c r="B2559" t="s">
        <v>339</v>
      </c>
      <c r="C2559" s="1">
        <v>45829</v>
      </c>
      <c r="D2559" s="7">
        <v>45859</v>
      </c>
      <c r="E2559">
        <v>44308.42</v>
      </c>
      <c r="F2559">
        <v>44308.42</v>
      </c>
      <c r="G2559" s="19">
        <f t="shared" si="156"/>
        <v>199</v>
      </c>
      <c r="H2559" s="19" t="str">
        <f t="shared" si="157"/>
        <v>90+</v>
      </c>
      <c r="I2559" s="19">
        <f t="shared" si="158"/>
        <v>0</v>
      </c>
      <c r="J2559" s="20">
        <f t="shared" si="159"/>
        <v>45809</v>
      </c>
    </row>
    <row r="2560" spans="1:10">
      <c r="A2560" t="s">
        <v>2668</v>
      </c>
      <c r="B2560" t="s">
        <v>339</v>
      </c>
      <c r="C2560" s="1">
        <v>45497</v>
      </c>
      <c r="D2560" s="7">
        <v>45527</v>
      </c>
      <c r="E2560">
        <v>72008.289999999994</v>
      </c>
      <c r="F2560">
        <v>72008.289999999994</v>
      </c>
      <c r="G2560" s="19">
        <f t="shared" si="156"/>
        <v>531</v>
      </c>
      <c r="H2560" s="19" t="str">
        <f t="shared" si="157"/>
        <v>90+</v>
      </c>
      <c r="I2560" s="19">
        <f t="shared" si="158"/>
        <v>0</v>
      </c>
      <c r="J2560" s="20">
        <f t="shared" si="159"/>
        <v>45474</v>
      </c>
    </row>
    <row r="2561" spans="1:10">
      <c r="A2561" t="s">
        <v>141</v>
      </c>
      <c r="B2561" t="s">
        <v>703</v>
      </c>
      <c r="C2561" s="1">
        <v>46016</v>
      </c>
      <c r="D2561" s="7">
        <v>46046</v>
      </c>
      <c r="E2561">
        <v>111802.3</v>
      </c>
      <c r="F2561">
        <v>83272.350000000006</v>
      </c>
      <c r="G2561" s="19">
        <f t="shared" si="156"/>
        <v>12</v>
      </c>
      <c r="H2561" s="19" t="str">
        <f t="shared" si="157"/>
        <v>0-30</v>
      </c>
      <c r="I2561" s="19">
        <f t="shared" si="158"/>
        <v>28529.949999999997</v>
      </c>
      <c r="J2561" s="20">
        <f t="shared" si="159"/>
        <v>45992</v>
      </c>
    </row>
    <row r="2562" spans="1:10">
      <c r="A2562" t="s">
        <v>596</v>
      </c>
      <c r="B2562" t="s">
        <v>703</v>
      </c>
      <c r="C2562" s="1">
        <v>45499</v>
      </c>
      <c r="D2562" s="7">
        <v>45529</v>
      </c>
      <c r="E2562">
        <v>178353.2</v>
      </c>
      <c r="F2562">
        <v>154351.96</v>
      </c>
      <c r="G2562" s="19">
        <f t="shared" ref="G2562:G2625" si="160">DATE(2026, 2, 5)-D2562</f>
        <v>529</v>
      </c>
      <c r="H2562" s="19" t="str">
        <f t="shared" ref="H2562:H2625" si="161">_xlfn.IFS(
G2562&lt;=30,"0-30",
G2562&lt;=60,"31-60",
G2562&lt;=90,"61-90",
TRUE,"90+"
)</f>
        <v>90+</v>
      </c>
      <c r="I2562" s="19">
        <f t="shared" ref="I2562:I2625" si="162">E2562-F2562</f>
        <v>24001.24000000002</v>
      </c>
      <c r="J2562" s="20">
        <f t="shared" ref="J2562:J2625" si="163">DATE(YEAR(C2562),MONTH(C2562),1)</f>
        <v>45474</v>
      </c>
    </row>
    <row r="2563" spans="1:10">
      <c r="A2563" t="s">
        <v>3297</v>
      </c>
      <c r="B2563" t="s">
        <v>703</v>
      </c>
      <c r="C2563" s="1">
        <v>45955</v>
      </c>
      <c r="D2563" s="7">
        <v>45985</v>
      </c>
      <c r="E2563">
        <v>109980.35</v>
      </c>
      <c r="F2563">
        <v>97940.61</v>
      </c>
      <c r="G2563" s="19">
        <f t="shared" si="160"/>
        <v>73</v>
      </c>
      <c r="H2563" s="19" t="str">
        <f t="shared" si="161"/>
        <v>61-90</v>
      </c>
      <c r="I2563" s="19">
        <f t="shared" si="162"/>
        <v>12039.740000000005</v>
      </c>
      <c r="J2563" s="20">
        <f t="shared" si="163"/>
        <v>45931</v>
      </c>
    </row>
    <row r="2564" spans="1:10">
      <c r="A2564" t="s">
        <v>969</v>
      </c>
      <c r="B2564" t="s">
        <v>703</v>
      </c>
      <c r="C2564" s="1">
        <v>45713</v>
      </c>
      <c r="D2564" s="7">
        <v>45743</v>
      </c>
      <c r="E2564">
        <v>176980.27</v>
      </c>
      <c r="F2564">
        <v>176980.27</v>
      </c>
      <c r="G2564" s="19">
        <f t="shared" si="160"/>
        <v>315</v>
      </c>
      <c r="H2564" s="19" t="str">
        <f t="shared" si="161"/>
        <v>90+</v>
      </c>
      <c r="I2564" s="19">
        <f t="shared" si="162"/>
        <v>0</v>
      </c>
      <c r="J2564" s="20">
        <f t="shared" si="163"/>
        <v>45689</v>
      </c>
    </row>
    <row r="2565" spans="1:10">
      <c r="A2565" t="s">
        <v>1488</v>
      </c>
      <c r="B2565" t="s">
        <v>703</v>
      </c>
      <c r="C2565" s="1">
        <v>45329</v>
      </c>
      <c r="D2565" s="7">
        <v>45359</v>
      </c>
      <c r="E2565">
        <v>193916.56</v>
      </c>
      <c r="F2565">
        <v>193916.56</v>
      </c>
      <c r="G2565" s="19">
        <f t="shared" si="160"/>
        <v>699</v>
      </c>
      <c r="H2565" s="19" t="str">
        <f t="shared" si="161"/>
        <v>90+</v>
      </c>
      <c r="I2565" s="19">
        <f t="shared" si="162"/>
        <v>0</v>
      </c>
      <c r="J2565" s="20">
        <f t="shared" si="163"/>
        <v>45323</v>
      </c>
    </row>
    <row r="2566" spans="1:10">
      <c r="A2566" t="s">
        <v>1603</v>
      </c>
      <c r="B2566" t="s">
        <v>703</v>
      </c>
      <c r="C2566" s="1">
        <v>45810</v>
      </c>
      <c r="D2566" s="7">
        <v>45840</v>
      </c>
      <c r="E2566">
        <v>51286.07</v>
      </c>
      <c r="F2566">
        <v>51286.07</v>
      </c>
      <c r="G2566" s="19">
        <f t="shared" si="160"/>
        <v>218</v>
      </c>
      <c r="H2566" s="19" t="str">
        <f t="shared" si="161"/>
        <v>90+</v>
      </c>
      <c r="I2566" s="19">
        <f t="shared" si="162"/>
        <v>0</v>
      </c>
      <c r="J2566" s="20">
        <f t="shared" si="163"/>
        <v>45809</v>
      </c>
    </row>
    <row r="2567" spans="1:10">
      <c r="A2567" t="s">
        <v>1817</v>
      </c>
      <c r="B2567" t="s">
        <v>703</v>
      </c>
      <c r="C2567" s="1">
        <v>45685</v>
      </c>
      <c r="D2567" s="7">
        <v>45715</v>
      </c>
      <c r="E2567">
        <v>30051.22</v>
      </c>
      <c r="F2567">
        <v>30051.22</v>
      </c>
      <c r="G2567" s="19">
        <f t="shared" si="160"/>
        <v>343</v>
      </c>
      <c r="H2567" s="19" t="str">
        <f t="shared" si="161"/>
        <v>90+</v>
      </c>
      <c r="I2567" s="19">
        <f t="shared" si="162"/>
        <v>0</v>
      </c>
      <c r="J2567" s="20">
        <f t="shared" si="163"/>
        <v>45658</v>
      </c>
    </row>
    <row r="2568" spans="1:10">
      <c r="A2568" t="s">
        <v>2017</v>
      </c>
      <c r="B2568" t="s">
        <v>703</v>
      </c>
      <c r="C2568" s="1">
        <v>45727</v>
      </c>
      <c r="D2568" s="7">
        <v>45757</v>
      </c>
      <c r="E2568">
        <v>159747.67000000001</v>
      </c>
      <c r="F2568">
        <v>159747.67000000001</v>
      </c>
      <c r="G2568" s="19">
        <f t="shared" si="160"/>
        <v>301</v>
      </c>
      <c r="H2568" s="19" t="str">
        <f t="shared" si="161"/>
        <v>90+</v>
      </c>
      <c r="I2568" s="19">
        <f t="shared" si="162"/>
        <v>0</v>
      </c>
      <c r="J2568" s="20">
        <f t="shared" si="163"/>
        <v>45717</v>
      </c>
    </row>
    <row r="2569" spans="1:10">
      <c r="A2569" t="s">
        <v>2654</v>
      </c>
      <c r="B2569" t="s">
        <v>703</v>
      </c>
      <c r="C2569" s="1">
        <v>45847</v>
      </c>
      <c r="D2569" s="7">
        <v>45877</v>
      </c>
      <c r="E2569">
        <v>93917.88</v>
      </c>
      <c r="F2569">
        <v>93917.88</v>
      </c>
      <c r="G2569" s="19">
        <f t="shared" si="160"/>
        <v>181</v>
      </c>
      <c r="H2569" s="19" t="str">
        <f t="shared" si="161"/>
        <v>90+</v>
      </c>
      <c r="I2569" s="19">
        <f t="shared" si="162"/>
        <v>0</v>
      </c>
      <c r="J2569" s="20">
        <f t="shared" si="163"/>
        <v>45839</v>
      </c>
    </row>
    <row r="2570" spans="1:10">
      <c r="A2570" t="s">
        <v>2683</v>
      </c>
      <c r="B2570" t="s">
        <v>703</v>
      </c>
      <c r="C2570" s="1">
        <v>45575</v>
      </c>
      <c r="D2570" s="7">
        <v>45605</v>
      </c>
      <c r="E2570">
        <v>177813.6</v>
      </c>
      <c r="F2570">
        <v>177813.6</v>
      </c>
      <c r="G2570" s="19">
        <f t="shared" si="160"/>
        <v>453</v>
      </c>
      <c r="H2570" s="19" t="str">
        <f t="shared" si="161"/>
        <v>90+</v>
      </c>
      <c r="I2570" s="19">
        <f t="shared" si="162"/>
        <v>0</v>
      </c>
      <c r="J2570" s="20">
        <f t="shared" si="163"/>
        <v>45566</v>
      </c>
    </row>
    <row r="2571" spans="1:10">
      <c r="A2571" t="s">
        <v>2711</v>
      </c>
      <c r="B2571" t="s">
        <v>703</v>
      </c>
      <c r="C2571" s="1">
        <v>45319</v>
      </c>
      <c r="D2571" s="7">
        <v>45349</v>
      </c>
      <c r="E2571">
        <v>31934.99</v>
      </c>
      <c r="F2571">
        <v>31934.99</v>
      </c>
      <c r="G2571" s="19">
        <f t="shared" si="160"/>
        <v>709</v>
      </c>
      <c r="H2571" s="19" t="str">
        <f t="shared" si="161"/>
        <v>90+</v>
      </c>
      <c r="I2571" s="19">
        <f t="shared" si="162"/>
        <v>0</v>
      </c>
      <c r="J2571" s="20">
        <f t="shared" si="163"/>
        <v>45292</v>
      </c>
    </row>
    <row r="2572" spans="1:10">
      <c r="A2572" t="s">
        <v>1482</v>
      </c>
      <c r="B2572" t="s">
        <v>1151</v>
      </c>
      <c r="C2572" s="1">
        <v>46019</v>
      </c>
      <c r="D2572" s="7">
        <v>46049</v>
      </c>
      <c r="E2572">
        <v>129300.36</v>
      </c>
      <c r="F2572">
        <v>96343.33</v>
      </c>
      <c r="G2572" s="19">
        <f t="shared" si="160"/>
        <v>9</v>
      </c>
      <c r="H2572" s="19" t="str">
        <f t="shared" si="161"/>
        <v>0-30</v>
      </c>
      <c r="I2572" s="19">
        <f t="shared" si="162"/>
        <v>32957.03</v>
      </c>
      <c r="J2572" s="20">
        <f t="shared" si="163"/>
        <v>45992</v>
      </c>
    </row>
    <row r="2573" spans="1:10">
      <c r="A2573" t="s">
        <v>488</v>
      </c>
      <c r="B2573" t="s">
        <v>1151</v>
      </c>
      <c r="C2573" s="1">
        <v>45660</v>
      </c>
      <c r="D2573" s="7">
        <v>45690</v>
      </c>
      <c r="E2573">
        <v>168495.55</v>
      </c>
      <c r="F2573">
        <v>168495.55</v>
      </c>
      <c r="G2573" s="19">
        <f t="shared" si="160"/>
        <v>368</v>
      </c>
      <c r="H2573" s="19" t="str">
        <f t="shared" si="161"/>
        <v>90+</v>
      </c>
      <c r="I2573" s="19">
        <f t="shared" si="162"/>
        <v>0</v>
      </c>
      <c r="J2573" s="20">
        <f t="shared" si="163"/>
        <v>45658</v>
      </c>
    </row>
    <row r="2574" spans="1:10">
      <c r="A2574" t="s">
        <v>552</v>
      </c>
      <c r="B2574" t="s">
        <v>1151</v>
      </c>
      <c r="C2574" s="1">
        <v>45532</v>
      </c>
      <c r="D2574" s="7">
        <v>45562</v>
      </c>
      <c r="E2574">
        <v>153148.38</v>
      </c>
      <c r="F2574">
        <v>153148.38</v>
      </c>
      <c r="G2574" s="19">
        <f t="shared" si="160"/>
        <v>496</v>
      </c>
      <c r="H2574" s="19" t="str">
        <f t="shared" si="161"/>
        <v>90+</v>
      </c>
      <c r="I2574" s="19">
        <f t="shared" si="162"/>
        <v>0</v>
      </c>
      <c r="J2574" s="20">
        <f t="shared" si="163"/>
        <v>45505</v>
      </c>
    </row>
    <row r="2575" spans="1:10">
      <c r="A2575" t="s">
        <v>1384</v>
      </c>
      <c r="B2575" t="s">
        <v>1151</v>
      </c>
      <c r="C2575" s="1">
        <v>45467</v>
      </c>
      <c r="D2575" s="7">
        <v>45497</v>
      </c>
      <c r="E2575">
        <v>82578.94</v>
      </c>
      <c r="F2575">
        <v>82578.94</v>
      </c>
      <c r="G2575" s="19">
        <f t="shared" si="160"/>
        <v>561</v>
      </c>
      <c r="H2575" s="19" t="str">
        <f t="shared" si="161"/>
        <v>90+</v>
      </c>
      <c r="I2575" s="19">
        <f t="shared" si="162"/>
        <v>0</v>
      </c>
      <c r="J2575" s="20">
        <f t="shared" si="163"/>
        <v>45444</v>
      </c>
    </row>
    <row r="2576" spans="1:10">
      <c r="A2576" t="s">
        <v>1682</v>
      </c>
      <c r="B2576" t="s">
        <v>1151</v>
      </c>
      <c r="C2576" s="1">
        <v>45303</v>
      </c>
      <c r="D2576" s="7">
        <v>45333</v>
      </c>
      <c r="E2576">
        <v>161182.51999999999</v>
      </c>
      <c r="F2576">
        <v>161182.51999999999</v>
      </c>
      <c r="G2576" s="19">
        <f t="shared" si="160"/>
        <v>725</v>
      </c>
      <c r="H2576" s="19" t="str">
        <f t="shared" si="161"/>
        <v>90+</v>
      </c>
      <c r="I2576" s="19">
        <f t="shared" si="162"/>
        <v>0</v>
      </c>
      <c r="J2576" s="20">
        <f t="shared" si="163"/>
        <v>45292</v>
      </c>
    </row>
    <row r="2577" spans="1:10">
      <c r="A2577" t="s">
        <v>2206</v>
      </c>
      <c r="B2577" t="s">
        <v>1151</v>
      </c>
      <c r="C2577" s="1">
        <v>45975</v>
      </c>
      <c r="D2577" s="7">
        <v>46005</v>
      </c>
      <c r="E2577">
        <v>112955.56</v>
      </c>
      <c r="F2577">
        <v>112955.56</v>
      </c>
      <c r="G2577" s="19">
        <f t="shared" si="160"/>
        <v>53</v>
      </c>
      <c r="H2577" s="19" t="str">
        <f t="shared" si="161"/>
        <v>31-60</v>
      </c>
      <c r="I2577" s="19">
        <f t="shared" si="162"/>
        <v>0</v>
      </c>
      <c r="J2577" s="20">
        <f t="shared" si="163"/>
        <v>45962</v>
      </c>
    </row>
    <row r="2578" spans="1:10">
      <c r="A2578" t="s">
        <v>2287</v>
      </c>
      <c r="B2578" t="s">
        <v>1151</v>
      </c>
      <c r="C2578" s="1">
        <v>45856</v>
      </c>
      <c r="D2578" s="7">
        <v>45886</v>
      </c>
      <c r="E2578">
        <v>124706.65</v>
      </c>
      <c r="F2578">
        <v>124706.65</v>
      </c>
      <c r="G2578" s="19">
        <f t="shared" si="160"/>
        <v>172</v>
      </c>
      <c r="H2578" s="19" t="str">
        <f t="shared" si="161"/>
        <v>90+</v>
      </c>
      <c r="I2578" s="19">
        <f t="shared" si="162"/>
        <v>0</v>
      </c>
      <c r="J2578" s="20">
        <f t="shared" si="163"/>
        <v>45839</v>
      </c>
    </row>
    <row r="2579" spans="1:10">
      <c r="A2579" t="s">
        <v>2718</v>
      </c>
      <c r="B2579" t="s">
        <v>1151</v>
      </c>
      <c r="C2579" s="1">
        <v>45301</v>
      </c>
      <c r="D2579" s="7">
        <v>45331</v>
      </c>
      <c r="E2579">
        <v>174422.01</v>
      </c>
      <c r="F2579">
        <v>174422.01</v>
      </c>
      <c r="G2579" s="19">
        <f t="shared" si="160"/>
        <v>727</v>
      </c>
      <c r="H2579" s="19" t="str">
        <f t="shared" si="161"/>
        <v>90+</v>
      </c>
      <c r="I2579" s="19">
        <f t="shared" si="162"/>
        <v>0</v>
      </c>
      <c r="J2579" s="20">
        <f t="shared" si="163"/>
        <v>45292</v>
      </c>
    </row>
    <row r="2580" spans="1:10">
      <c r="A2580" t="s">
        <v>2954</v>
      </c>
      <c r="B2580" t="s">
        <v>1151</v>
      </c>
      <c r="C2580" s="1">
        <v>45653</v>
      </c>
      <c r="D2580" s="7">
        <v>45683</v>
      </c>
      <c r="E2580">
        <v>193557.68</v>
      </c>
      <c r="F2580">
        <v>193557.68</v>
      </c>
      <c r="G2580" s="19">
        <f t="shared" si="160"/>
        <v>375</v>
      </c>
      <c r="H2580" s="19" t="str">
        <f t="shared" si="161"/>
        <v>90+</v>
      </c>
      <c r="I2580" s="19">
        <f t="shared" si="162"/>
        <v>0</v>
      </c>
      <c r="J2580" s="20">
        <f t="shared" si="163"/>
        <v>45627</v>
      </c>
    </row>
    <row r="2581" spans="1:10">
      <c r="A2581" t="s">
        <v>3238</v>
      </c>
      <c r="B2581" t="s">
        <v>1151</v>
      </c>
      <c r="C2581" s="1">
        <v>45825</v>
      </c>
      <c r="D2581" s="7">
        <v>45855</v>
      </c>
      <c r="E2581">
        <v>171635.89</v>
      </c>
      <c r="F2581">
        <v>171635.89</v>
      </c>
      <c r="G2581" s="19">
        <f t="shared" si="160"/>
        <v>203</v>
      </c>
      <c r="H2581" s="19" t="str">
        <f t="shared" si="161"/>
        <v>90+</v>
      </c>
      <c r="I2581" s="19">
        <f t="shared" si="162"/>
        <v>0</v>
      </c>
      <c r="J2581" s="20">
        <f t="shared" si="163"/>
        <v>45809</v>
      </c>
    </row>
    <row r="2582" spans="1:10">
      <c r="A2582" t="s">
        <v>2000</v>
      </c>
      <c r="B2582" t="s">
        <v>459</v>
      </c>
      <c r="C2582" s="1">
        <v>45852</v>
      </c>
      <c r="D2582" s="7">
        <v>45882</v>
      </c>
      <c r="E2582">
        <v>42369.61</v>
      </c>
      <c r="F2582">
        <v>20387.45</v>
      </c>
      <c r="G2582" s="19">
        <f t="shared" si="160"/>
        <v>176</v>
      </c>
      <c r="H2582" s="19" t="str">
        <f t="shared" si="161"/>
        <v>90+</v>
      </c>
      <c r="I2582" s="19">
        <f t="shared" si="162"/>
        <v>21982.16</v>
      </c>
      <c r="J2582" s="20">
        <f t="shared" si="163"/>
        <v>45839</v>
      </c>
    </row>
    <row r="2583" spans="1:10">
      <c r="A2583" t="s">
        <v>2776</v>
      </c>
      <c r="B2583" t="s">
        <v>459</v>
      </c>
      <c r="C2583" s="1">
        <v>45927</v>
      </c>
      <c r="D2583" s="7">
        <v>45957</v>
      </c>
      <c r="E2583">
        <v>17688.21</v>
      </c>
      <c r="F2583">
        <v>8946.51</v>
      </c>
      <c r="G2583" s="19">
        <f t="shared" si="160"/>
        <v>101</v>
      </c>
      <c r="H2583" s="19" t="str">
        <f t="shared" si="161"/>
        <v>90+</v>
      </c>
      <c r="I2583" s="19">
        <f t="shared" si="162"/>
        <v>8741.6999999999989</v>
      </c>
      <c r="J2583" s="20">
        <f t="shared" si="163"/>
        <v>45901</v>
      </c>
    </row>
    <row r="2584" spans="1:10">
      <c r="A2584" t="s">
        <v>248</v>
      </c>
      <c r="B2584" t="s">
        <v>459</v>
      </c>
      <c r="C2584" s="1">
        <v>45377</v>
      </c>
      <c r="D2584" s="7">
        <v>45407</v>
      </c>
      <c r="E2584">
        <v>25184.44</v>
      </c>
      <c r="F2584">
        <v>25184.44</v>
      </c>
      <c r="G2584" s="19">
        <f t="shared" si="160"/>
        <v>651</v>
      </c>
      <c r="H2584" s="19" t="str">
        <f t="shared" si="161"/>
        <v>90+</v>
      </c>
      <c r="I2584" s="19">
        <f t="shared" si="162"/>
        <v>0</v>
      </c>
      <c r="J2584" s="20">
        <f t="shared" si="163"/>
        <v>45352</v>
      </c>
    </row>
    <row r="2585" spans="1:10">
      <c r="A2585" t="s">
        <v>533</v>
      </c>
      <c r="B2585" t="s">
        <v>459</v>
      </c>
      <c r="C2585" s="1">
        <v>45786</v>
      </c>
      <c r="D2585" s="7">
        <v>45816</v>
      </c>
      <c r="E2585">
        <v>157431.92000000001</v>
      </c>
      <c r="F2585">
        <v>157431.92000000001</v>
      </c>
      <c r="G2585" s="19">
        <f t="shared" si="160"/>
        <v>242</v>
      </c>
      <c r="H2585" s="19" t="str">
        <f t="shared" si="161"/>
        <v>90+</v>
      </c>
      <c r="I2585" s="19">
        <f t="shared" si="162"/>
        <v>0</v>
      </c>
      <c r="J2585" s="20">
        <f t="shared" si="163"/>
        <v>45778</v>
      </c>
    </row>
    <row r="2586" spans="1:10">
      <c r="A2586" t="s">
        <v>929</v>
      </c>
      <c r="B2586" t="s">
        <v>459</v>
      </c>
      <c r="C2586" s="1">
        <v>45556</v>
      </c>
      <c r="D2586" s="7">
        <v>45586</v>
      </c>
      <c r="E2586">
        <v>96964.88</v>
      </c>
      <c r="F2586">
        <v>96964.88</v>
      </c>
      <c r="G2586" s="19">
        <f t="shared" si="160"/>
        <v>472</v>
      </c>
      <c r="H2586" s="19" t="str">
        <f t="shared" si="161"/>
        <v>90+</v>
      </c>
      <c r="I2586" s="19">
        <f t="shared" si="162"/>
        <v>0</v>
      </c>
      <c r="J2586" s="20">
        <f t="shared" si="163"/>
        <v>45536</v>
      </c>
    </row>
    <row r="2587" spans="1:10">
      <c r="A2587" t="s">
        <v>1597</v>
      </c>
      <c r="B2587" t="s">
        <v>459</v>
      </c>
      <c r="C2587" s="1">
        <v>45829</v>
      </c>
      <c r="D2587" s="7">
        <v>45859</v>
      </c>
      <c r="E2587">
        <v>101589.14</v>
      </c>
      <c r="F2587">
        <v>101589.14</v>
      </c>
      <c r="G2587" s="19">
        <f t="shared" si="160"/>
        <v>199</v>
      </c>
      <c r="H2587" s="19" t="str">
        <f t="shared" si="161"/>
        <v>90+</v>
      </c>
      <c r="I2587" s="19">
        <f t="shared" si="162"/>
        <v>0</v>
      </c>
      <c r="J2587" s="20">
        <f t="shared" si="163"/>
        <v>45809</v>
      </c>
    </row>
    <row r="2588" spans="1:10">
      <c r="A2588" t="s">
        <v>1669</v>
      </c>
      <c r="B2588" t="s">
        <v>459</v>
      </c>
      <c r="C2588" s="1">
        <v>45944</v>
      </c>
      <c r="D2588" s="7">
        <v>45974</v>
      </c>
      <c r="E2588">
        <v>108566.58</v>
      </c>
      <c r="F2588">
        <v>108566.58</v>
      </c>
      <c r="G2588" s="19">
        <f t="shared" si="160"/>
        <v>84</v>
      </c>
      <c r="H2588" s="19" t="str">
        <f t="shared" si="161"/>
        <v>61-90</v>
      </c>
      <c r="I2588" s="19">
        <f t="shared" si="162"/>
        <v>0</v>
      </c>
      <c r="J2588" s="20">
        <f t="shared" si="163"/>
        <v>45931</v>
      </c>
    </row>
    <row r="2589" spans="1:10">
      <c r="A2589" t="s">
        <v>2134</v>
      </c>
      <c r="B2589" t="s">
        <v>459</v>
      </c>
      <c r="C2589" s="1">
        <v>45640</v>
      </c>
      <c r="D2589" s="7">
        <v>45670</v>
      </c>
      <c r="E2589">
        <v>188178.68</v>
      </c>
      <c r="F2589">
        <v>188178.68</v>
      </c>
      <c r="G2589" s="19">
        <f t="shared" si="160"/>
        <v>388</v>
      </c>
      <c r="H2589" s="19" t="str">
        <f t="shared" si="161"/>
        <v>90+</v>
      </c>
      <c r="I2589" s="19">
        <f t="shared" si="162"/>
        <v>0</v>
      </c>
      <c r="J2589" s="20">
        <f t="shared" si="163"/>
        <v>45627</v>
      </c>
    </row>
    <row r="2590" spans="1:10">
      <c r="A2590" t="s">
        <v>2360</v>
      </c>
      <c r="B2590" t="s">
        <v>459</v>
      </c>
      <c r="C2590" s="1">
        <v>45478</v>
      </c>
      <c r="D2590" s="7">
        <v>45508</v>
      </c>
      <c r="E2590">
        <v>197550.68</v>
      </c>
      <c r="F2590">
        <v>197550.68</v>
      </c>
      <c r="G2590" s="19">
        <f t="shared" si="160"/>
        <v>550</v>
      </c>
      <c r="H2590" s="19" t="str">
        <f t="shared" si="161"/>
        <v>90+</v>
      </c>
      <c r="I2590" s="19">
        <f t="shared" si="162"/>
        <v>0</v>
      </c>
      <c r="J2590" s="20">
        <f t="shared" si="163"/>
        <v>45474</v>
      </c>
    </row>
    <row r="2591" spans="1:10">
      <c r="A2591" t="s">
        <v>2729</v>
      </c>
      <c r="B2591" t="s">
        <v>459</v>
      </c>
      <c r="C2591" s="1">
        <v>45867</v>
      </c>
      <c r="D2591" s="7">
        <v>45897</v>
      </c>
      <c r="E2591">
        <v>117464.03</v>
      </c>
      <c r="F2591">
        <v>117464.03</v>
      </c>
      <c r="G2591" s="19">
        <f t="shared" si="160"/>
        <v>161</v>
      </c>
      <c r="H2591" s="19" t="str">
        <f t="shared" si="161"/>
        <v>90+</v>
      </c>
      <c r="I2591" s="19">
        <f t="shared" si="162"/>
        <v>0</v>
      </c>
      <c r="J2591" s="20">
        <f t="shared" si="163"/>
        <v>45839</v>
      </c>
    </row>
    <row r="2592" spans="1:10">
      <c r="A2592" t="s">
        <v>2805</v>
      </c>
      <c r="B2592" t="s">
        <v>459</v>
      </c>
      <c r="C2592" s="1">
        <v>45306</v>
      </c>
      <c r="D2592" s="7">
        <v>45336</v>
      </c>
      <c r="E2592">
        <v>103578.53</v>
      </c>
      <c r="F2592">
        <v>103578.53</v>
      </c>
      <c r="G2592" s="19">
        <f t="shared" si="160"/>
        <v>722</v>
      </c>
      <c r="H2592" s="19" t="str">
        <f t="shared" si="161"/>
        <v>90+</v>
      </c>
      <c r="I2592" s="19">
        <f t="shared" si="162"/>
        <v>0</v>
      </c>
      <c r="J2592" s="20">
        <f t="shared" si="163"/>
        <v>45292</v>
      </c>
    </row>
    <row r="2593" spans="1:10">
      <c r="A2593" t="s">
        <v>2960</v>
      </c>
      <c r="B2593" t="s">
        <v>459</v>
      </c>
      <c r="C2593" s="1">
        <v>45770</v>
      </c>
      <c r="D2593" s="7">
        <v>45800</v>
      </c>
      <c r="E2593">
        <v>125235.09</v>
      </c>
      <c r="F2593">
        <v>125235.09</v>
      </c>
      <c r="G2593" s="19">
        <f t="shared" si="160"/>
        <v>258</v>
      </c>
      <c r="H2593" s="19" t="str">
        <f t="shared" si="161"/>
        <v>90+</v>
      </c>
      <c r="I2593" s="19">
        <f t="shared" si="162"/>
        <v>0</v>
      </c>
      <c r="J2593" s="20">
        <f t="shared" si="163"/>
        <v>45748</v>
      </c>
    </row>
    <row r="2594" spans="1:10">
      <c r="A2594" t="s">
        <v>2980</v>
      </c>
      <c r="B2594" t="s">
        <v>459</v>
      </c>
      <c r="C2594" s="1">
        <v>45434</v>
      </c>
      <c r="D2594" s="7">
        <v>45464</v>
      </c>
      <c r="E2594">
        <v>142254.37</v>
      </c>
      <c r="F2594">
        <v>142254.37</v>
      </c>
      <c r="G2594" s="19">
        <f t="shared" si="160"/>
        <v>594</v>
      </c>
      <c r="H2594" s="19" t="str">
        <f t="shared" si="161"/>
        <v>90+</v>
      </c>
      <c r="I2594" s="19">
        <f t="shared" si="162"/>
        <v>0</v>
      </c>
      <c r="J2594" s="20">
        <f t="shared" si="163"/>
        <v>45413</v>
      </c>
    </row>
    <row r="2595" spans="1:10">
      <c r="A2595" t="s">
        <v>1389</v>
      </c>
      <c r="B2595" t="s">
        <v>188</v>
      </c>
      <c r="C2595" s="1">
        <v>45781</v>
      </c>
      <c r="D2595" s="7">
        <v>45811</v>
      </c>
      <c r="E2595">
        <v>67662.16</v>
      </c>
      <c r="F2595">
        <v>26293.22</v>
      </c>
      <c r="G2595" s="19">
        <f t="shared" si="160"/>
        <v>247</v>
      </c>
      <c r="H2595" s="19" t="str">
        <f t="shared" si="161"/>
        <v>90+</v>
      </c>
      <c r="I2595" s="19">
        <f t="shared" si="162"/>
        <v>41368.94</v>
      </c>
      <c r="J2595" s="20">
        <f t="shared" si="163"/>
        <v>45778</v>
      </c>
    </row>
    <row r="2596" spans="1:10">
      <c r="A2596" t="s">
        <v>1509</v>
      </c>
      <c r="B2596" t="s">
        <v>188</v>
      </c>
      <c r="C2596" s="1">
        <v>45625</v>
      </c>
      <c r="D2596" s="7">
        <v>45655</v>
      </c>
      <c r="E2596">
        <v>122903.95</v>
      </c>
      <c r="F2596">
        <v>91254.02</v>
      </c>
      <c r="G2596" s="19">
        <f t="shared" si="160"/>
        <v>403</v>
      </c>
      <c r="H2596" s="19" t="str">
        <f t="shared" si="161"/>
        <v>90+</v>
      </c>
      <c r="I2596" s="19">
        <f t="shared" si="162"/>
        <v>31649.929999999993</v>
      </c>
      <c r="J2596" s="20">
        <f t="shared" si="163"/>
        <v>45597</v>
      </c>
    </row>
    <row r="2597" spans="1:10">
      <c r="A2597" t="s">
        <v>2597</v>
      </c>
      <c r="B2597" t="s">
        <v>188</v>
      </c>
      <c r="C2597" s="1">
        <v>45918</v>
      </c>
      <c r="D2597" s="7">
        <v>45948</v>
      </c>
      <c r="E2597">
        <v>27221.7</v>
      </c>
      <c r="F2597">
        <v>10307.469999999999</v>
      </c>
      <c r="G2597" s="19">
        <f t="shared" si="160"/>
        <v>110</v>
      </c>
      <c r="H2597" s="19" t="str">
        <f t="shared" si="161"/>
        <v>90+</v>
      </c>
      <c r="I2597" s="19">
        <f t="shared" si="162"/>
        <v>16914.230000000003</v>
      </c>
      <c r="J2597" s="20">
        <f t="shared" si="163"/>
        <v>45901</v>
      </c>
    </row>
    <row r="2598" spans="1:10">
      <c r="A2598" t="s">
        <v>1060</v>
      </c>
      <c r="B2598" t="s">
        <v>188</v>
      </c>
      <c r="C2598" s="1">
        <v>45895</v>
      </c>
      <c r="D2598" s="7">
        <v>45925</v>
      </c>
      <c r="E2598">
        <v>122679.72</v>
      </c>
      <c r="F2598">
        <v>107659.84</v>
      </c>
      <c r="G2598" s="19">
        <f t="shared" si="160"/>
        <v>133</v>
      </c>
      <c r="H2598" s="19" t="str">
        <f t="shared" si="161"/>
        <v>90+</v>
      </c>
      <c r="I2598" s="19">
        <f t="shared" si="162"/>
        <v>15019.880000000005</v>
      </c>
      <c r="J2598" s="20">
        <f t="shared" si="163"/>
        <v>45870</v>
      </c>
    </row>
    <row r="2599" spans="1:10">
      <c r="A2599" t="s">
        <v>2448</v>
      </c>
      <c r="B2599" t="s">
        <v>188</v>
      </c>
      <c r="C2599" s="1">
        <v>45874</v>
      </c>
      <c r="D2599" s="7">
        <v>45904</v>
      </c>
      <c r="E2599">
        <v>70521.37</v>
      </c>
      <c r="F2599">
        <v>62760.68</v>
      </c>
      <c r="G2599" s="19">
        <f t="shared" si="160"/>
        <v>154</v>
      </c>
      <c r="H2599" s="19" t="str">
        <f t="shared" si="161"/>
        <v>90+</v>
      </c>
      <c r="I2599" s="19">
        <f t="shared" si="162"/>
        <v>7760.6899999999951</v>
      </c>
      <c r="J2599" s="20">
        <f t="shared" si="163"/>
        <v>45870</v>
      </c>
    </row>
    <row r="2600" spans="1:10">
      <c r="A2600" t="s">
        <v>1352</v>
      </c>
      <c r="B2600" t="s">
        <v>188</v>
      </c>
      <c r="C2600" s="1">
        <v>45896</v>
      </c>
      <c r="D2600" s="7">
        <v>45926</v>
      </c>
      <c r="E2600">
        <v>52281.8</v>
      </c>
      <c r="F2600">
        <v>52281.8</v>
      </c>
      <c r="G2600" s="19">
        <f t="shared" si="160"/>
        <v>132</v>
      </c>
      <c r="H2600" s="19" t="str">
        <f t="shared" si="161"/>
        <v>90+</v>
      </c>
      <c r="I2600" s="19">
        <f t="shared" si="162"/>
        <v>0</v>
      </c>
      <c r="J2600" s="20">
        <f t="shared" si="163"/>
        <v>45870</v>
      </c>
    </row>
    <row r="2601" spans="1:10">
      <c r="A2601" t="s">
        <v>2052</v>
      </c>
      <c r="B2601" t="s">
        <v>188</v>
      </c>
      <c r="C2601" s="1">
        <v>46001</v>
      </c>
      <c r="D2601" s="7">
        <v>46031</v>
      </c>
      <c r="E2601">
        <v>12648.57</v>
      </c>
      <c r="F2601">
        <v>12648.57</v>
      </c>
      <c r="G2601" s="19">
        <f t="shared" si="160"/>
        <v>27</v>
      </c>
      <c r="H2601" s="19" t="str">
        <f t="shared" si="161"/>
        <v>0-30</v>
      </c>
      <c r="I2601" s="19">
        <f t="shared" si="162"/>
        <v>0</v>
      </c>
      <c r="J2601" s="20">
        <f t="shared" si="163"/>
        <v>45992</v>
      </c>
    </row>
    <row r="2602" spans="1:10">
      <c r="A2602" t="s">
        <v>2862</v>
      </c>
      <c r="B2602" t="s">
        <v>188</v>
      </c>
      <c r="C2602" s="1">
        <v>45642</v>
      </c>
      <c r="D2602" s="7">
        <v>45672</v>
      </c>
      <c r="E2602">
        <v>41310.769999999997</v>
      </c>
      <c r="F2602">
        <v>41310.769999999997</v>
      </c>
      <c r="G2602" s="19">
        <f t="shared" si="160"/>
        <v>386</v>
      </c>
      <c r="H2602" s="19" t="str">
        <f t="shared" si="161"/>
        <v>90+</v>
      </c>
      <c r="I2602" s="19">
        <f t="shared" si="162"/>
        <v>0</v>
      </c>
      <c r="J2602" s="20">
        <f t="shared" si="163"/>
        <v>45627</v>
      </c>
    </row>
    <row r="2603" spans="1:10">
      <c r="A2603" t="s">
        <v>1324</v>
      </c>
      <c r="B2603" t="s">
        <v>519</v>
      </c>
      <c r="C2603" s="1">
        <v>45780</v>
      </c>
      <c r="D2603" s="7">
        <v>45810</v>
      </c>
      <c r="E2603">
        <v>19580.97</v>
      </c>
      <c r="F2603">
        <v>6846.25</v>
      </c>
      <c r="G2603" s="19">
        <f t="shared" si="160"/>
        <v>248</v>
      </c>
      <c r="H2603" s="19" t="str">
        <f t="shared" si="161"/>
        <v>90+</v>
      </c>
      <c r="I2603" s="19">
        <f t="shared" si="162"/>
        <v>12734.720000000001</v>
      </c>
      <c r="J2603" s="20">
        <f t="shared" si="163"/>
        <v>45778</v>
      </c>
    </row>
    <row r="2604" spans="1:10">
      <c r="A2604" t="s">
        <v>1031</v>
      </c>
      <c r="B2604" t="s">
        <v>519</v>
      </c>
      <c r="C2604" s="1">
        <v>45456</v>
      </c>
      <c r="D2604" s="7">
        <v>45486</v>
      </c>
      <c r="E2604">
        <v>40017.599999999999</v>
      </c>
      <c r="F2604">
        <v>40017.599999999999</v>
      </c>
      <c r="G2604" s="19">
        <f t="shared" si="160"/>
        <v>572</v>
      </c>
      <c r="H2604" s="19" t="str">
        <f t="shared" si="161"/>
        <v>90+</v>
      </c>
      <c r="I2604" s="19">
        <f t="shared" si="162"/>
        <v>0</v>
      </c>
      <c r="J2604" s="20">
        <f t="shared" si="163"/>
        <v>45444</v>
      </c>
    </row>
    <row r="2605" spans="1:10">
      <c r="A2605" t="s">
        <v>1870</v>
      </c>
      <c r="B2605" t="s">
        <v>519</v>
      </c>
      <c r="C2605" s="1">
        <v>45481</v>
      </c>
      <c r="D2605" s="7">
        <v>45511</v>
      </c>
      <c r="E2605">
        <v>195683.16</v>
      </c>
      <c r="F2605">
        <v>195683.16</v>
      </c>
      <c r="G2605" s="19">
        <f t="shared" si="160"/>
        <v>547</v>
      </c>
      <c r="H2605" s="19" t="str">
        <f t="shared" si="161"/>
        <v>90+</v>
      </c>
      <c r="I2605" s="19">
        <f t="shared" si="162"/>
        <v>0</v>
      </c>
      <c r="J2605" s="20">
        <f t="shared" si="163"/>
        <v>45474</v>
      </c>
    </row>
    <row r="2606" spans="1:10">
      <c r="A2606" t="s">
        <v>1941</v>
      </c>
      <c r="B2606" t="s">
        <v>519</v>
      </c>
      <c r="C2606" s="1">
        <v>45810</v>
      </c>
      <c r="D2606" s="7">
        <v>45840</v>
      </c>
      <c r="E2606">
        <v>181926.2</v>
      </c>
      <c r="F2606">
        <v>181926.2</v>
      </c>
      <c r="G2606" s="19">
        <f t="shared" si="160"/>
        <v>218</v>
      </c>
      <c r="H2606" s="19" t="str">
        <f t="shared" si="161"/>
        <v>90+</v>
      </c>
      <c r="I2606" s="19">
        <f t="shared" si="162"/>
        <v>0</v>
      </c>
      <c r="J2606" s="20">
        <f t="shared" si="163"/>
        <v>45809</v>
      </c>
    </row>
    <row r="2607" spans="1:10">
      <c r="A2607" t="s">
        <v>2132</v>
      </c>
      <c r="B2607" t="s">
        <v>519</v>
      </c>
      <c r="C2607" s="1">
        <v>45445</v>
      </c>
      <c r="D2607" s="7">
        <v>45475</v>
      </c>
      <c r="E2607">
        <v>136223.13</v>
      </c>
      <c r="F2607">
        <v>136223.13</v>
      </c>
      <c r="G2607" s="19">
        <f t="shared" si="160"/>
        <v>583</v>
      </c>
      <c r="H2607" s="19" t="str">
        <f t="shared" si="161"/>
        <v>90+</v>
      </c>
      <c r="I2607" s="19">
        <f t="shared" si="162"/>
        <v>0</v>
      </c>
      <c r="J2607" s="20">
        <f t="shared" si="163"/>
        <v>45444</v>
      </c>
    </row>
    <row r="2608" spans="1:10">
      <c r="A2608" t="s">
        <v>3271</v>
      </c>
      <c r="B2608" t="s">
        <v>519</v>
      </c>
      <c r="C2608" s="1">
        <v>45735</v>
      </c>
      <c r="D2608" s="7">
        <v>45765</v>
      </c>
      <c r="E2608">
        <v>18781.57</v>
      </c>
      <c r="F2608">
        <v>18781.57</v>
      </c>
      <c r="G2608" s="19">
        <f t="shared" si="160"/>
        <v>293</v>
      </c>
      <c r="H2608" s="19" t="str">
        <f t="shared" si="161"/>
        <v>90+</v>
      </c>
      <c r="I2608" s="19">
        <f t="shared" si="162"/>
        <v>0</v>
      </c>
      <c r="J2608" s="20">
        <f t="shared" si="163"/>
        <v>45717</v>
      </c>
    </row>
    <row r="2609" spans="1:10">
      <c r="A2609" t="s">
        <v>2430</v>
      </c>
      <c r="B2609" t="s">
        <v>427</v>
      </c>
      <c r="C2609" s="1">
        <v>45501</v>
      </c>
      <c r="D2609" s="7">
        <v>45531</v>
      </c>
      <c r="E2609">
        <v>181068.14</v>
      </c>
      <c r="F2609">
        <v>97020.59</v>
      </c>
      <c r="G2609" s="19">
        <f t="shared" si="160"/>
        <v>527</v>
      </c>
      <c r="H2609" s="19" t="str">
        <f t="shared" si="161"/>
        <v>90+</v>
      </c>
      <c r="I2609" s="19">
        <f t="shared" si="162"/>
        <v>84047.550000000017</v>
      </c>
      <c r="J2609" s="20">
        <f t="shared" si="163"/>
        <v>45474</v>
      </c>
    </row>
    <row r="2610" spans="1:10">
      <c r="A2610" t="s">
        <v>794</v>
      </c>
      <c r="B2610" t="s">
        <v>427</v>
      </c>
      <c r="C2610" s="1">
        <v>45306</v>
      </c>
      <c r="D2610" s="7">
        <v>45336</v>
      </c>
      <c r="E2610">
        <v>111667.84</v>
      </c>
      <c r="F2610">
        <v>48674.53</v>
      </c>
      <c r="G2610" s="19">
        <f t="shared" si="160"/>
        <v>722</v>
      </c>
      <c r="H2610" s="19" t="str">
        <f t="shared" si="161"/>
        <v>90+</v>
      </c>
      <c r="I2610" s="19">
        <f t="shared" si="162"/>
        <v>62993.31</v>
      </c>
      <c r="J2610" s="20">
        <f t="shared" si="163"/>
        <v>45292</v>
      </c>
    </row>
    <row r="2611" spans="1:10">
      <c r="A2611" t="s">
        <v>3143</v>
      </c>
      <c r="B2611" t="s">
        <v>427</v>
      </c>
      <c r="C2611" s="1">
        <v>45678</v>
      </c>
      <c r="D2611" s="7">
        <v>45708</v>
      </c>
      <c r="E2611">
        <v>176013.53</v>
      </c>
      <c r="F2611">
        <v>135560.34</v>
      </c>
      <c r="G2611" s="19">
        <f t="shared" si="160"/>
        <v>350</v>
      </c>
      <c r="H2611" s="19" t="str">
        <f t="shared" si="161"/>
        <v>90+</v>
      </c>
      <c r="I2611" s="19">
        <f t="shared" si="162"/>
        <v>40453.19</v>
      </c>
      <c r="J2611" s="20">
        <f t="shared" si="163"/>
        <v>45658</v>
      </c>
    </row>
    <row r="2612" spans="1:10">
      <c r="A2612" t="s">
        <v>770</v>
      </c>
      <c r="B2612" t="s">
        <v>427</v>
      </c>
      <c r="C2612" s="1">
        <v>45950</v>
      </c>
      <c r="D2612" s="7">
        <v>45980</v>
      </c>
      <c r="E2612">
        <v>71647.710000000006</v>
      </c>
      <c r="F2612">
        <v>71647.710000000006</v>
      </c>
      <c r="G2612" s="19">
        <f t="shared" si="160"/>
        <v>78</v>
      </c>
      <c r="H2612" s="19" t="str">
        <f t="shared" si="161"/>
        <v>61-90</v>
      </c>
      <c r="I2612" s="19">
        <f t="shared" si="162"/>
        <v>0</v>
      </c>
      <c r="J2612" s="20">
        <f t="shared" si="163"/>
        <v>45931</v>
      </c>
    </row>
    <row r="2613" spans="1:10">
      <c r="A2613" t="s">
        <v>928</v>
      </c>
      <c r="B2613" t="s">
        <v>427</v>
      </c>
      <c r="C2613" s="1">
        <v>45330</v>
      </c>
      <c r="D2613" s="7">
        <v>45360</v>
      </c>
      <c r="E2613">
        <v>49162.81</v>
      </c>
      <c r="F2613">
        <v>49162.81</v>
      </c>
      <c r="G2613" s="19">
        <f t="shared" si="160"/>
        <v>698</v>
      </c>
      <c r="H2613" s="19" t="str">
        <f t="shared" si="161"/>
        <v>90+</v>
      </c>
      <c r="I2613" s="19">
        <f t="shared" si="162"/>
        <v>0</v>
      </c>
      <c r="J2613" s="20">
        <f t="shared" si="163"/>
        <v>45323</v>
      </c>
    </row>
    <row r="2614" spans="1:10">
      <c r="A2614" t="s">
        <v>1378</v>
      </c>
      <c r="B2614" t="s">
        <v>427</v>
      </c>
      <c r="C2614" s="1">
        <v>45327</v>
      </c>
      <c r="D2614" s="7">
        <v>45357</v>
      </c>
      <c r="E2614">
        <v>195533.32</v>
      </c>
      <c r="F2614">
        <v>195533.32</v>
      </c>
      <c r="G2614" s="19">
        <f t="shared" si="160"/>
        <v>701</v>
      </c>
      <c r="H2614" s="19" t="str">
        <f t="shared" si="161"/>
        <v>90+</v>
      </c>
      <c r="I2614" s="19">
        <f t="shared" si="162"/>
        <v>0</v>
      </c>
      <c r="J2614" s="20">
        <f t="shared" si="163"/>
        <v>45323</v>
      </c>
    </row>
    <row r="2615" spans="1:10">
      <c r="A2615" t="s">
        <v>1408</v>
      </c>
      <c r="B2615" t="s">
        <v>427</v>
      </c>
      <c r="C2615" s="1">
        <v>45550</v>
      </c>
      <c r="D2615" s="7">
        <v>45580</v>
      </c>
      <c r="E2615">
        <v>32424.48</v>
      </c>
      <c r="F2615">
        <v>32424.48</v>
      </c>
      <c r="G2615" s="19">
        <f t="shared" si="160"/>
        <v>478</v>
      </c>
      <c r="H2615" s="19" t="str">
        <f t="shared" si="161"/>
        <v>90+</v>
      </c>
      <c r="I2615" s="19">
        <f t="shared" si="162"/>
        <v>0</v>
      </c>
      <c r="J2615" s="20">
        <f t="shared" si="163"/>
        <v>45536</v>
      </c>
    </row>
    <row r="2616" spans="1:10">
      <c r="A2616" t="s">
        <v>1856</v>
      </c>
      <c r="B2616" t="s">
        <v>427</v>
      </c>
      <c r="C2616" s="1">
        <v>45812</v>
      </c>
      <c r="D2616" s="7">
        <v>45842</v>
      </c>
      <c r="E2616">
        <v>150856.47</v>
      </c>
      <c r="F2616">
        <v>150856.47</v>
      </c>
      <c r="G2616" s="19">
        <f t="shared" si="160"/>
        <v>216</v>
      </c>
      <c r="H2616" s="19" t="str">
        <f t="shared" si="161"/>
        <v>90+</v>
      </c>
      <c r="I2616" s="19">
        <f t="shared" si="162"/>
        <v>0</v>
      </c>
      <c r="J2616" s="20">
        <f t="shared" si="163"/>
        <v>45809</v>
      </c>
    </row>
    <row r="2617" spans="1:10">
      <c r="A2617" t="s">
        <v>1893</v>
      </c>
      <c r="B2617" t="s">
        <v>427</v>
      </c>
      <c r="C2617" s="1">
        <v>45626</v>
      </c>
      <c r="D2617" s="7">
        <v>45656</v>
      </c>
      <c r="E2617">
        <v>85191.73</v>
      </c>
      <c r="F2617">
        <v>85191.73</v>
      </c>
      <c r="G2617" s="19">
        <f t="shared" si="160"/>
        <v>402</v>
      </c>
      <c r="H2617" s="19" t="str">
        <f t="shared" si="161"/>
        <v>90+</v>
      </c>
      <c r="I2617" s="19">
        <f t="shared" si="162"/>
        <v>0</v>
      </c>
      <c r="J2617" s="20">
        <f t="shared" si="163"/>
        <v>45597</v>
      </c>
    </row>
    <row r="2618" spans="1:10">
      <c r="A2618" t="s">
        <v>2088</v>
      </c>
      <c r="B2618" t="s">
        <v>427</v>
      </c>
      <c r="C2618" s="1">
        <v>45745</v>
      </c>
      <c r="D2618" s="7">
        <v>45775</v>
      </c>
      <c r="E2618">
        <v>21014.54</v>
      </c>
      <c r="F2618">
        <v>21014.54</v>
      </c>
      <c r="G2618" s="19">
        <f t="shared" si="160"/>
        <v>283</v>
      </c>
      <c r="H2618" s="19" t="str">
        <f t="shared" si="161"/>
        <v>90+</v>
      </c>
      <c r="I2618" s="19">
        <f t="shared" si="162"/>
        <v>0</v>
      </c>
      <c r="J2618" s="20">
        <f t="shared" si="163"/>
        <v>45717</v>
      </c>
    </row>
    <row r="2619" spans="1:10">
      <c r="A2619" t="s">
        <v>2166</v>
      </c>
      <c r="B2619" t="s">
        <v>427</v>
      </c>
      <c r="C2619" s="1">
        <v>45871</v>
      </c>
      <c r="D2619" s="7">
        <v>45901</v>
      </c>
      <c r="E2619">
        <v>85050.53</v>
      </c>
      <c r="F2619">
        <v>85050.53</v>
      </c>
      <c r="G2619" s="19">
        <f t="shared" si="160"/>
        <v>157</v>
      </c>
      <c r="H2619" s="19" t="str">
        <f t="shared" si="161"/>
        <v>90+</v>
      </c>
      <c r="I2619" s="19">
        <f t="shared" si="162"/>
        <v>0</v>
      </c>
      <c r="J2619" s="20">
        <f t="shared" si="163"/>
        <v>45870</v>
      </c>
    </row>
    <row r="2620" spans="1:10">
      <c r="A2620" t="s">
        <v>2275</v>
      </c>
      <c r="B2620" t="s">
        <v>427</v>
      </c>
      <c r="C2620" s="1">
        <v>45835</v>
      </c>
      <c r="D2620" s="7">
        <v>45865</v>
      </c>
      <c r="E2620">
        <v>37058.82</v>
      </c>
      <c r="F2620">
        <v>37058.82</v>
      </c>
      <c r="G2620" s="19">
        <f t="shared" si="160"/>
        <v>193</v>
      </c>
      <c r="H2620" s="19" t="str">
        <f t="shared" si="161"/>
        <v>90+</v>
      </c>
      <c r="I2620" s="19">
        <f t="shared" si="162"/>
        <v>0</v>
      </c>
      <c r="J2620" s="20">
        <f t="shared" si="163"/>
        <v>45809</v>
      </c>
    </row>
    <row r="2621" spans="1:10">
      <c r="A2621" t="s">
        <v>2312</v>
      </c>
      <c r="B2621" t="s">
        <v>427</v>
      </c>
      <c r="C2621" s="1">
        <v>45659</v>
      </c>
      <c r="D2621" s="7">
        <v>45689</v>
      </c>
      <c r="E2621">
        <v>117157.86</v>
      </c>
      <c r="F2621">
        <v>117157.86</v>
      </c>
      <c r="G2621" s="19">
        <f t="shared" si="160"/>
        <v>369</v>
      </c>
      <c r="H2621" s="19" t="str">
        <f t="shared" si="161"/>
        <v>90+</v>
      </c>
      <c r="I2621" s="19">
        <f t="shared" si="162"/>
        <v>0</v>
      </c>
      <c r="J2621" s="20">
        <f t="shared" si="163"/>
        <v>45658</v>
      </c>
    </row>
    <row r="2622" spans="1:10">
      <c r="A2622" t="s">
        <v>2792</v>
      </c>
      <c r="B2622" t="s">
        <v>427</v>
      </c>
      <c r="C2622" s="1">
        <v>45956</v>
      </c>
      <c r="D2622" s="7">
        <v>45986</v>
      </c>
      <c r="E2622">
        <v>61116.88</v>
      </c>
      <c r="F2622">
        <v>61116.88</v>
      </c>
      <c r="G2622" s="19">
        <f t="shared" si="160"/>
        <v>72</v>
      </c>
      <c r="H2622" s="19" t="str">
        <f t="shared" si="161"/>
        <v>61-90</v>
      </c>
      <c r="I2622" s="19">
        <f t="shared" si="162"/>
        <v>0</v>
      </c>
      <c r="J2622" s="20">
        <f t="shared" si="163"/>
        <v>45931</v>
      </c>
    </row>
    <row r="2623" spans="1:10">
      <c r="A2623" t="s">
        <v>2814</v>
      </c>
      <c r="B2623" t="s">
        <v>427</v>
      </c>
      <c r="C2623" s="1">
        <v>45454</v>
      </c>
      <c r="D2623" s="7">
        <v>45484</v>
      </c>
      <c r="E2623">
        <v>159258.64000000001</v>
      </c>
      <c r="F2623">
        <v>159258.64000000001</v>
      </c>
      <c r="G2623" s="19">
        <f t="shared" si="160"/>
        <v>574</v>
      </c>
      <c r="H2623" s="19" t="str">
        <f t="shared" si="161"/>
        <v>90+</v>
      </c>
      <c r="I2623" s="19">
        <f t="shared" si="162"/>
        <v>0</v>
      </c>
      <c r="J2623" s="20">
        <f t="shared" si="163"/>
        <v>45444</v>
      </c>
    </row>
    <row r="2624" spans="1:10">
      <c r="A2624" t="s">
        <v>2828</v>
      </c>
      <c r="B2624" t="s">
        <v>427</v>
      </c>
      <c r="C2624" s="1">
        <v>45332</v>
      </c>
      <c r="D2624" s="7">
        <v>45362</v>
      </c>
      <c r="E2624">
        <v>43451.79</v>
      </c>
      <c r="F2624">
        <v>43451.79</v>
      </c>
      <c r="G2624" s="19">
        <f t="shared" si="160"/>
        <v>696</v>
      </c>
      <c r="H2624" s="19" t="str">
        <f t="shared" si="161"/>
        <v>90+</v>
      </c>
      <c r="I2624" s="19">
        <f t="shared" si="162"/>
        <v>0</v>
      </c>
      <c r="J2624" s="20">
        <f t="shared" si="163"/>
        <v>45323</v>
      </c>
    </row>
    <row r="2625" spans="1:10">
      <c r="A2625" t="s">
        <v>2892</v>
      </c>
      <c r="B2625" t="s">
        <v>427</v>
      </c>
      <c r="C2625" s="1">
        <v>45625</v>
      </c>
      <c r="D2625" s="7">
        <v>45655</v>
      </c>
      <c r="E2625">
        <v>62760.55</v>
      </c>
      <c r="F2625">
        <v>62760.55</v>
      </c>
      <c r="G2625" s="19">
        <f t="shared" si="160"/>
        <v>403</v>
      </c>
      <c r="H2625" s="19" t="str">
        <f t="shared" si="161"/>
        <v>90+</v>
      </c>
      <c r="I2625" s="19">
        <f t="shared" si="162"/>
        <v>0</v>
      </c>
      <c r="J2625" s="20">
        <f t="shared" si="163"/>
        <v>45597</v>
      </c>
    </row>
    <row r="2626" spans="1:10">
      <c r="A2626" t="s">
        <v>666</v>
      </c>
      <c r="B2626" t="s">
        <v>121</v>
      </c>
      <c r="C2626" s="1">
        <v>45471</v>
      </c>
      <c r="D2626" s="7">
        <v>45501</v>
      </c>
      <c r="E2626">
        <v>151393.17000000001</v>
      </c>
      <c r="F2626">
        <v>151393.17000000001</v>
      </c>
      <c r="G2626" s="19">
        <f t="shared" ref="G2626:G2689" si="164">DATE(2026, 2, 5)-D2626</f>
        <v>557</v>
      </c>
      <c r="H2626" s="19" t="str">
        <f t="shared" ref="H2626:H2689" si="165">_xlfn.IFS(
G2626&lt;=30,"0-30",
G2626&lt;=60,"31-60",
G2626&lt;=90,"61-90",
TRUE,"90+"
)</f>
        <v>90+</v>
      </c>
      <c r="I2626" s="19">
        <f t="shared" ref="I2626:I2689" si="166">E2626-F2626</f>
        <v>0</v>
      </c>
      <c r="J2626" s="20">
        <f t="shared" ref="J2626:J2689" si="167">DATE(YEAR(C2626),MONTH(C2626),1)</f>
        <v>45444</v>
      </c>
    </row>
    <row r="2627" spans="1:10">
      <c r="A2627" t="s">
        <v>697</v>
      </c>
      <c r="B2627" t="s">
        <v>121</v>
      </c>
      <c r="C2627" s="1">
        <v>45981</v>
      </c>
      <c r="D2627" s="7">
        <v>46011</v>
      </c>
      <c r="E2627">
        <v>59901.54</v>
      </c>
      <c r="F2627">
        <v>59901.54</v>
      </c>
      <c r="G2627" s="19">
        <f t="shared" si="164"/>
        <v>47</v>
      </c>
      <c r="H2627" s="19" t="str">
        <f t="shared" si="165"/>
        <v>31-60</v>
      </c>
      <c r="I2627" s="19">
        <f t="shared" si="166"/>
        <v>0</v>
      </c>
      <c r="J2627" s="20">
        <f t="shared" si="167"/>
        <v>45962</v>
      </c>
    </row>
    <row r="2628" spans="1:10">
      <c r="A2628" t="s">
        <v>1066</v>
      </c>
      <c r="B2628" t="s">
        <v>121</v>
      </c>
      <c r="C2628" s="1">
        <v>45536</v>
      </c>
      <c r="D2628" s="7">
        <v>45566</v>
      </c>
      <c r="E2628">
        <v>119931.02</v>
      </c>
      <c r="F2628">
        <v>119931.02</v>
      </c>
      <c r="G2628" s="19">
        <f t="shared" si="164"/>
        <v>492</v>
      </c>
      <c r="H2628" s="19" t="str">
        <f t="shared" si="165"/>
        <v>90+</v>
      </c>
      <c r="I2628" s="19">
        <f t="shared" si="166"/>
        <v>0</v>
      </c>
      <c r="J2628" s="20">
        <f t="shared" si="167"/>
        <v>45536</v>
      </c>
    </row>
    <row r="2629" spans="1:10">
      <c r="A2629" t="s">
        <v>1473</v>
      </c>
      <c r="B2629" t="s">
        <v>121</v>
      </c>
      <c r="C2629" s="1">
        <v>45426</v>
      </c>
      <c r="D2629" s="7">
        <v>45456</v>
      </c>
      <c r="E2629">
        <v>156479.67000000001</v>
      </c>
      <c r="F2629">
        <v>156479.67000000001</v>
      </c>
      <c r="G2629" s="19">
        <f t="shared" si="164"/>
        <v>602</v>
      </c>
      <c r="H2629" s="19" t="str">
        <f t="shared" si="165"/>
        <v>90+</v>
      </c>
      <c r="I2629" s="19">
        <f t="shared" si="166"/>
        <v>0</v>
      </c>
      <c r="J2629" s="20">
        <f t="shared" si="167"/>
        <v>45413</v>
      </c>
    </row>
    <row r="2630" spans="1:10">
      <c r="A2630" t="s">
        <v>1663</v>
      </c>
      <c r="B2630" t="s">
        <v>121</v>
      </c>
      <c r="C2630" s="1">
        <v>45431</v>
      </c>
      <c r="D2630" s="7">
        <v>45461</v>
      </c>
      <c r="E2630">
        <v>182528.38</v>
      </c>
      <c r="F2630">
        <v>182528.38</v>
      </c>
      <c r="G2630" s="19">
        <f t="shared" si="164"/>
        <v>597</v>
      </c>
      <c r="H2630" s="19" t="str">
        <f t="shared" si="165"/>
        <v>90+</v>
      </c>
      <c r="I2630" s="19">
        <f t="shared" si="166"/>
        <v>0</v>
      </c>
      <c r="J2630" s="20">
        <f t="shared" si="167"/>
        <v>45413</v>
      </c>
    </row>
    <row r="2631" spans="1:10">
      <c r="A2631" t="s">
        <v>2495</v>
      </c>
      <c r="B2631" t="s">
        <v>121</v>
      </c>
      <c r="C2631" s="1">
        <v>45454</v>
      </c>
      <c r="D2631" s="7">
        <v>45484</v>
      </c>
      <c r="E2631">
        <v>175047.75</v>
      </c>
      <c r="F2631">
        <v>175047.75</v>
      </c>
      <c r="G2631" s="19">
        <f t="shared" si="164"/>
        <v>574</v>
      </c>
      <c r="H2631" s="19" t="str">
        <f t="shared" si="165"/>
        <v>90+</v>
      </c>
      <c r="I2631" s="19">
        <f t="shared" si="166"/>
        <v>0</v>
      </c>
      <c r="J2631" s="20">
        <f t="shared" si="167"/>
        <v>45444</v>
      </c>
    </row>
    <row r="2632" spans="1:10">
      <c r="A2632" t="s">
        <v>2525</v>
      </c>
      <c r="B2632" t="s">
        <v>121</v>
      </c>
      <c r="C2632" s="1">
        <v>45998</v>
      </c>
      <c r="D2632" s="7">
        <v>46028</v>
      </c>
      <c r="E2632">
        <v>87254.94</v>
      </c>
      <c r="F2632">
        <v>87254.94</v>
      </c>
      <c r="G2632" s="19">
        <f t="shared" si="164"/>
        <v>30</v>
      </c>
      <c r="H2632" s="19" t="str">
        <f t="shared" si="165"/>
        <v>0-30</v>
      </c>
      <c r="I2632" s="19">
        <f t="shared" si="166"/>
        <v>0</v>
      </c>
      <c r="J2632" s="20">
        <f t="shared" si="167"/>
        <v>45992</v>
      </c>
    </row>
    <row r="2633" spans="1:10">
      <c r="A2633" t="s">
        <v>2645</v>
      </c>
      <c r="B2633" t="s">
        <v>121</v>
      </c>
      <c r="C2633" s="1">
        <v>45448</v>
      </c>
      <c r="D2633" s="7">
        <v>45478</v>
      </c>
      <c r="E2633">
        <v>162270.26999999999</v>
      </c>
      <c r="F2633">
        <v>162270.26999999999</v>
      </c>
      <c r="G2633" s="19">
        <f t="shared" si="164"/>
        <v>580</v>
      </c>
      <c r="H2633" s="19" t="str">
        <f t="shared" si="165"/>
        <v>90+</v>
      </c>
      <c r="I2633" s="19">
        <f t="shared" si="166"/>
        <v>0</v>
      </c>
      <c r="J2633" s="20">
        <f t="shared" si="167"/>
        <v>45444</v>
      </c>
    </row>
    <row r="2634" spans="1:10">
      <c r="A2634" t="s">
        <v>2879</v>
      </c>
      <c r="B2634" t="s">
        <v>121</v>
      </c>
      <c r="C2634" s="1">
        <v>45452</v>
      </c>
      <c r="D2634" s="7">
        <v>45482</v>
      </c>
      <c r="E2634">
        <v>188486.65</v>
      </c>
      <c r="F2634">
        <v>188486.65</v>
      </c>
      <c r="G2634" s="19">
        <f t="shared" si="164"/>
        <v>576</v>
      </c>
      <c r="H2634" s="19" t="str">
        <f t="shared" si="165"/>
        <v>90+</v>
      </c>
      <c r="I2634" s="19">
        <f t="shared" si="166"/>
        <v>0</v>
      </c>
      <c r="J2634" s="20">
        <f t="shared" si="167"/>
        <v>45444</v>
      </c>
    </row>
    <row r="2635" spans="1:10">
      <c r="A2635" t="s">
        <v>2535</v>
      </c>
      <c r="B2635" t="s">
        <v>649</v>
      </c>
      <c r="C2635" s="1">
        <v>45320</v>
      </c>
      <c r="D2635" s="7">
        <v>45350</v>
      </c>
      <c r="E2635">
        <v>106102.55</v>
      </c>
      <c r="F2635">
        <v>51602.84</v>
      </c>
      <c r="G2635" s="19">
        <f t="shared" si="164"/>
        <v>708</v>
      </c>
      <c r="H2635" s="19" t="str">
        <f t="shared" si="165"/>
        <v>90+</v>
      </c>
      <c r="I2635" s="19">
        <f t="shared" si="166"/>
        <v>54499.710000000006</v>
      </c>
      <c r="J2635" s="20">
        <f t="shared" si="167"/>
        <v>45292</v>
      </c>
    </row>
    <row r="2636" spans="1:10">
      <c r="A2636" t="s">
        <v>2270</v>
      </c>
      <c r="B2636" t="s">
        <v>649</v>
      </c>
      <c r="C2636" s="1">
        <v>45957</v>
      </c>
      <c r="D2636" s="7">
        <v>45987</v>
      </c>
      <c r="E2636">
        <v>152270.69</v>
      </c>
      <c r="F2636">
        <v>103932.31</v>
      </c>
      <c r="G2636" s="19">
        <f t="shared" si="164"/>
        <v>71</v>
      </c>
      <c r="H2636" s="19" t="str">
        <f t="shared" si="165"/>
        <v>61-90</v>
      </c>
      <c r="I2636" s="19">
        <f t="shared" si="166"/>
        <v>48338.380000000005</v>
      </c>
      <c r="J2636" s="20">
        <f t="shared" si="167"/>
        <v>45931</v>
      </c>
    </row>
    <row r="2637" spans="1:10">
      <c r="A2637" t="s">
        <v>1431</v>
      </c>
      <c r="B2637" t="s">
        <v>649</v>
      </c>
      <c r="C2637" s="1">
        <v>45392</v>
      </c>
      <c r="D2637" s="7">
        <v>45422</v>
      </c>
      <c r="E2637">
        <v>40756.53</v>
      </c>
      <c r="F2637">
        <v>13550.69</v>
      </c>
      <c r="G2637" s="19">
        <f t="shared" si="164"/>
        <v>636</v>
      </c>
      <c r="H2637" s="19" t="str">
        <f t="shared" si="165"/>
        <v>90+</v>
      </c>
      <c r="I2637" s="19">
        <f t="shared" si="166"/>
        <v>27205.839999999997</v>
      </c>
      <c r="J2637" s="20">
        <f t="shared" si="167"/>
        <v>45383</v>
      </c>
    </row>
    <row r="2638" spans="1:10">
      <c r="A2638" t="s">
        <v>2180</v>
      </c>
      <c r="B2638" t="s">
        <v>649</v>
      </c>
      <c r="C2638" s="1">
        <v>45723</v>
      </c>
      <c r="D2638" s="7">
        <v>45753</v>
      </c>
      <c r="E2638">
        <v>68702.61</v>
      </c>
      <c r="F2638">
        <v>48649.43</v>
      </c>
      <c r="G2638" s="19">
        <f t="shared" si="164"/>
        <v>305</v>
      </c>
      <c r="H2638" s="19" t="str">
        <f t="shared" si="165"/>
        <v>90+</v>
      </c>
      <c r="I2638" s="19">
        <f t="shared" si="166"/>
        <v>20053.18</v>
      </c>
      <c r="J2638" s="20">
        <f t="shared" si="167"/>
        <v>45717</v>
      </c>
    </row>
    <row r="2639" spans="1:10">
      <c r="A2639" t="s">
        <v>429</v>
      </c>
      <c r="B2639" t="s">
        <v>649</v>
      </c>
      <c r="C2639" s="1">
        <v>45786</v>
      </c>
      <c r="D2639" s="7">
        <v>45816</v>
      </c>
      <c r="E2639">
        <v>19492.86</v>
      </c>
      <c r="F2639">
        <v>9163.7000000000007</v>
      </c>
      <c r="G2639" s="19">
        <f t="shared" si="164"/>
        <v>242</v>
      </c>
      <c r="H2639" s="19" t="str">
        <f t="shared" si="165"/>
        <v>90+</v>
      </c>
      <c r="I2639" s="19">
        <f t="shared" si="166"/>
        <v>10329.16</v>
      </c>
      <c r="J2639" s="20">
        <f t="shared" si="167"/>
        <v>45778</v>
      </c>
    </row>
    <row r="2640" spans="1:10">
      <c r="A2640" t="s">
        <v>42</v>
      </c>
      <c r="B2640" t="s">
        <v>649</v>
      </c>
      <c r="C2640" s="1">
        <v>45453</v>
      </c>
      <c r="D2640" s="7">
        <v>45483</v>
      </c>
      <c r="E2640">
        <v>194753.94</v>
      </c>
      <c r="F2640">
        <v>194753.94</v>
      </c>
      <c r="G2640" s="19">
        <f t="shared" si="164"/>
        <v>575</v>
      </c>
      <c r="H2640" s="19" t="str">
        <f t="shared" si="165"/>
        <v>90+</v>
      </c>
      <c r="I2640" s="19">
        <f t="shared" si="166"/>
        <v>0</v>
      </c>
      <c r="J2640" s="20">
        <f t="shared" si="167"/>
        <v>45444</v>
      </c>
    </row>
    <row r="2641" spans="1:10">
      <c r="A2641" t="s">
        <v>62</v>
      </c>
      <c r="B2641" t="s">
        <v>649</v>
      </c>
      <c r="C2641" s="1">
        <v>45497</v>
      </c>
      <c r="D2641" s="7">
        <v>45527</v>
      </c>
      <c r="E2641">
        <v>89665.05</v>
      </c>
      <c r="F2641">
        <v>89665.05</v>
      </c>
      <c r="G2641" s="19">
        <f t="shared" si="164"/>
        <v>531</v>
      </c>
      <c r="H2641" s="19" t="str">
        <f t="shared" si="165"/>
        <v>90+</v>
      </c>
      <c r="I2641" s="19">
        <f t="shared" si="166"/>
        <v>0</v>
      </c>
      <c r="J2641" s="20">
        <f t="shared" si="167"/>
        <v>45474</v>
      </c>
    </row>
    <row r="2642" spans="1:10">
      <c r="A2642" t="s">
        <v>1316</v>
      </c>
      <c r="B2642" t="s">
        <v>649</v>
      </c>
      <c r="C2642" s="1">
        <v>45949</v>
      </c>
      <c r="D2642" s="7">
        <v>45979</v>
      </c>
      <c r="E2642">
        <v>125805.79</v>
      </c>
      <c r="F2642">
        <v>125805.79</v>
      </c>
      <c r="G2642" s="19">
        <f t="shared" si="164"/>
        <v>79</v>
      </c>
      <c r="H2642" s="19" t="str">
        <f t="shared" si="165"/>
        <v>61-90</v>
      </c>
      <c r="I2642" s="19">
        <f t="shared" si="166"/>
        <v>0</v>
      </c>
      <c r="J2642" s="20">
        <f t="shared" si="167"/>
        <v>45931</v>
      </c>
    </row>
    <row r="2643" spans="1:10">
      <c r="A2643" t="s">
        <v>1643</v>
      </c>
      <c r="B2643" t="s">
        <v>649</v>
      </c>
      <c r="C2643" s="1">
        <v>45526</v>
      </c>
      <c r="D2643" s="7">
        <v>45556</v>
      </c>
      <c r="E2643">
        <v>165329.97</v>
      </c>
      <c r="F2643">
        <v>165329.97</v>
      </c>
      <c r="G2643" s="19">
        <f t="shared" si="164"/>
        <v>502</v>
      </c>
      <c r="H2643" s="19" t="str">
        <f t="shared" si="165"/>
        <v>90+</v>
      </c>
      <c r="I2643" s="19">
        <f t="shared" si="166"/>
        <v>0</v>
      </c>
      <c r="J2643" s="20">
        <f t="shared" si="167"/>
        <v>45505</v>
      </c>
    </row>
    <row r="2644" spans="1:10">
      <c r="A2644" t="s">
        <v>1646</v>
      </c>
      <c r="B2644" t="s">
        <v>649</v>
      </c>
      <c r="C2644" s="1">
        <v>45645</v>
      </c>
      <c r="D2644" s="7">
        <v>45675</v>
      </c>
      <c r="E2644">
        <v>123965.69</v>
      </c>
      <c r="F2644">
        <v>123965.69</v>
      </c>
      <c r="G2644" s="19">
        <f t="shared" si="164"/>
        <v>383</v>
      </c>
      <c r="H2644" s="19" t="str">
        <f t="shared" si="165"/>
        <v>90+</v>
      </c>
      <c r="I2644" s="19">
        <f t="shared" si="166"/>
        <v>0</v>
      </c>
      <c r="J2644" s="20">
        <f t="shared" si="167"/>
        <v>45627</v>
      </c>
    </row>
    <row r="2645" spans="1:10">
      <c r="A2645" t="s">
        <v>1758</v>
      </c>
      <c r="B2645" t="s">
        <v>649</v>
      </c>
      <c r="C2645" s="1">
        <v>45347</v>
      </c>
      <c r="D2645" s="7">
        <v>45377</v>
      </c>
      <c r="E2645">
        <v>198415.66</v>
      </c>
      <c r="F2645">
        <v>198415.66</v>
      </c>
      <c r="G2645" s="19">
        <f t="shared" si="164"/>
        <v>681</v>
      </c>
      <c r="H2645" s="19" t="str">
        <f t="shared" si="165"/>
        <v>90+</v>
      </c>
      <c r="I2645" s="19">
        <f t="shared" si="166"/>
        <v>0</v>
      </c>
      <c r="J2645" s="20">
        <f t="shared" si="167"/>
        <v>45323</v>
      </c>
    </row>
    <row r="2646" spans="1:10">
      <c r="A2646" t="s">
        <v>1796</v>
      </c>
      <c r="B2646" t="s">
        <v>649</v>
      </c>
      <c r="C2646" s="1">
        <v>45729</v>
      </c>
      <c r="D2646" s="7">
        <v>45759</v>
      </c>
      <c r="E2646">
        <v>99458.14</v>
      </c>
      <c r="F2646">
        <v>99458.14</v>
      </c>
      <c r="G2646" s="19">
        <f t="shared" si="164"/>
        <v>299</v>
      </c>
      <c r="H2646" s="19" t="str">
        <f t="shared" si="165"/>
        <v>90+</v>
      </c>
      <c r="I2646" s="19">
        <f t="shared" si="166"/>
        <v>0</v>
      </c>
      <c r="J2646" s="20">
        <f t="shared" si="167"/>
        <v>45717</v>
      </c>
    </row>
    <row r="2647" spans="1:10">
      <c r="A2647" t="s">
        <v>2176</v>
      </c>
      <c r="B2647" t="s">
        <v>649</v>
      </c>
      <c r="C2647" s="1">
        <v>45538</v>
      </c>
      <c r="D2647" s="7">
        <v>45568</v>
      </c>
      <c r="E2647">
        <v>112729.07</v>
      </c>
      <c r="F2647">
        <v>112729.07</v>
      </c>
      <c r="G2647" s="19">
        <f t="shared" si="164"/>
        <v>490</v>
      </c>
      <c r="H2647" s="19" t="str">
        <f t="shared" si="165"/>
        <v>90+</v>
      </c>
      <c r="I2647" s="19">
        <f t="shared" si="166"/>
        <v>0</v>
      </c>
      <c r="J2647" s="20">
        <f t="shared" si="167"/>
        <v>45536</v>
      </c>
    </row>
    <row r="2648" spans="1:10">
      <c r="A2648" t="s">
        <v>2760</v>
      </c>
      <c r="B2648" t="s">
        <v>649</v>
      </c>
      <c r="C2648" s="1">
        <v>45761</v>
      </c>
      <c r="D2648" s="7">
        <v>45791</v>
      </c>
      <c r="E2648">
        <v>171709.17</v>
      </c>
      <c r="F2648">
        <v>171709.17</v>
      </c>
      <c r="G2648" s="19">
        <f t="shared" si="164"/>
        <v>267</v>
      </c>
      <c r="H2648" s="19" t="str">
        <f t="shared" si="165"/>
        <v>90+</v>
      </c>
      <c r="I2648" s="19">
        <f t="shared" si="166"/>
        <v>0</v>
      </c>
      <c r="J2648" s="20">
        <f t="shared" si="167"/>
        <v>45748</v>
      </c>
    </row>
    <row r="2649" spans="1:10">
      <c r="A2649" t="s">
        <v>2781</v>
      </c>
      <c r="B2649" t="s">
        <v>649</v>
      </c>
      <c r="C2649" s="1">
        <v>45787</v>
      </c>
      <c r="D2649" s="7">
        <v>45817</v>
      </c>
      <c r="E2649">
        <v>151893.21</v>
      </c>
      <c r="F2649">
        <v>151893.21</v>
      </c>
      <c r="G2649" s="19">
        <f t="shared" si="164"/>
        <v>241</v>
      </c>
      <c r="H2649" s="19" t="str">
        <f t="shared" si="165"/>
        <v>90+</v>
      </c>
      <c r="I2649" s="19">
        <f t="shared" si="166"/>
        <v>0</v>
      </c>
      <c r="J2649" s="20">
        <f t="shared" si="167"/>
        <v>45778</v>
      </c>
    </row>
    <row r="2650" spans="1:10">
      <c r="A2650" t="s">
        <v>2086</v>
      </c>
      <c r="B2650" t="s">
        <v>584</v>
      </c>
      <c r="C2650" s="1">
        <v>45661</v>
      </c>
      <c r="D2650" s="7">
        <v>45691</v>
      </c>
      <c r="E2650">
        <v>116184.05</v>
      </c>
      <c r="F2650">
        <v>58626.12</v>
      </c>
      <c r="G2650" s="19">
        <f t="shared" si="164"/>
        <v>367</v>
      </c>
      <c r="H2650" s="19" t="str">
        <f t="shared" si="165"/>
        <v>90+</v>
      </c>
      <c r="I2650" s="19">
        <f t="shared" si="166"/>
        <v>57557.93</v>
      </c>
      <c r="J2650" s="20">
        <f t="shared" si="167"/>
        <v>45658</v>
      </c>
    </row>
    <row r="2651" spans="1:10">
      <c r="A2651" t="s">
        <v>193</v>
      </c>
      <c r="B2651" t="s">
        <v>584</v>
      </c>
      <c r="C2651" s="1">
        <v>45742</v>
      </c>
      <c r="D2651" s="7">
        <v>45772</v>
      </c>
      <c r="E2651">
        <v>51772.639999999999</v>
      </c>
      <c r="F2651">
        <v>51772.639999999999</v>
      </c>
      <c r="G2651" s="19">
        <f t="shared" si="164"/>
        <v>286</v>
      </c>
      <c r="H2651" s="19" t="str">
        <f t="shared" si="165"/>
        <v>90+</v>
      </c>
      <c r="I2651" s="19">
        <f t="shared" si="166"/>
        <v>0</v>
      </c>
      <c r="J2651" s="20">
        <f t="shared" si="167"/>
        <v>45717</v>
      </c>
    </row>
    <row r="2652" spans="1:10">
      <c r="A2652" t="s">
        <v>725</v>
      </c>
      <c r="B2652" t="s">
        <v>584</v>
      </c>
      <c r="C2652" s="1">
        <v>45398</v>
      </c>
      <c r="D2652" s="7">
        <v>45428</v>
      </c>
      <c r="E2652">
        <v>164014</v>
      </c>
      <c r="F2652">
        <v>164014</v>
      </c>
      <c r="G2652" s="19">
        <f t="shared" si="164"/>
        <v>630</v>
      </c>
      <c r="H2652" s="19" t="str">
        <f t="shared" si="165"/>
        <v>90+</v>
      </c>
      <c r="I2652" s="19">
        <f t="shared" si="166"/>
        <v>0</v>
      </c>
      <c r="J2652" s="20">
        <f t="shared" si="167"/>
        <v>45383</v>
      </c>
    </row>
    <row r="2653" spans="1:10">
      <c r="A2653" t="s">
        <v>737</v>
      </c>
      <c r="B2653" t="s">
        <v>584</v>
      </c>
      <c r="C2653" s="1">
        <v>45676</v>
      </c>
      <c r="D2653" s="7">
        <v>45706</v>
      </c>
      <c r="E2653">
        <v>35565.71</v>
      </c>
      <c r="F2653">
        <v>35565.71</v>
      </c>
      <c r="G2653" s="19">
        <f t="shared" si="164"/>
        <v>352</v>
      </c>
      <c r="H2653" s="19" t="str">
        <f t="shared" si="165"/>
        <v>90+</v>
      </c>
      <c r="I2653" s="19">
        <f t="shared" si="166"/>
        <v>0</v>
      </c>
      <c r="J2653" s="20">
        <f t="shared" si="167"/>
        <v>45658</v>
      </c>
    </row>
    <row r="2654" spans="1:10">
      <c r="A2654" t="s">
        <v>843</v>
      </c>
      <c r="B2654" t="s">
        <v>584</v>
      </c>
      <c r="C2654" s="1">
        <v>45449</v>
      </c>
      <c r="D2654" s="7">
        <v>45479</v>
      </c>
      <c r="E2654">
        <v>180036.12</v>
      </c>
      <c r="F2654">
        <v>180036.12</v>
      </c>
      <c r="G2654" s="19">
        <f t="shared" si="164"/>
        <v>579</v>
      </c>
      <c r="H2654" s="19" t="str">
        <f t="shared" si="165"/>
        <v>90+</v>
      </c>
      <c r="I2654" s="19">
        <f t="shared" si="166"/>
        <v>0</v>
      </c>
      <c r="J2654" s="20">
        <f t="shared" si="167"/>
        <v>45444</v>
      </c>
    </row>
    <row r="2655" spans="1:10">
      <c r="A2655" t="s">
        <v>1161</v>
      </c>
      <c r="B2655" t="s">
        <v>584</v>
      </c>
      <c r="C2655" s="1">
        <v>45459</v>
      </c>
      <c r="D2655" s="7">
        <v>45489</v>
      </c>
      <c r="E2655">
        <v>174148.27</v>
      </c>
      <c r="F2655">
        <v>174148.27</v>
      </c>
      <c r="G2655" s="19">
        <f t="shared" si="164"/>
        <v>569</v>
      </c>
      <c r="H2655" s="19" t="str">
        <f t="shared" si="165"/>
        <v>90+</v>
      </c>
      <c r="I2655" s="19">
        <f t="shared" si="166"/>
        <v>0</v>
      </c>
      <c r="J2655" s="20">
        <f t="shared" si="167"/>
        <v>45444</v>
      </c>
    </row>
    <row r="2656" spans="1:10">
      <c r="A2656" t="s">
        <v>1228</v>
      </c>
      <c r="B2656" t="s">
        <v>584</v>
      </c>
      <c r="C2656" s="1">
        <v>45669</v>
      </c>
      <c r="D2656" s="7">
        <v>45699</v>
      </c>
      <c r="E2656">
        <v>99889.39</v>
      </c>
      <c r="F2656">
        <v>99889.39</v>
      </c>
      <c r="G2656" s="19">
        <f t="shared" si="164"/>
        <v>359</v>
      </c>
      <c r="H2656" s="19" t="str">
        <f t="shared" si="165"/>
        <v>90+</v>
      </c>
      <c r="I2656" s="19">
        <f t="shared" si="166"/>
        <v>0</v>
      </c>
      <c r="J2656" s="20">
        <f t="shared" si="167"/>
        <v>45658</v>
      </c>
    </row>
    <row r="2657" spans="1:10">
      <c r="A2657" t="s">
        <v>1238</v>
      </c>
      <c r="B2657" t="s">
        <v>584</v>
      </c>
      <c r="C2657" s="1">
        <v>45944</v>
      </c>
      <c r="D2657" s="7">
        <v>45974</v>
      </c>
      <c r="E2657">
        <v>171311.99</v>
      </c>
      <c r="F2657">
        <v>171311.99</v>
      </c>
      <c r="G2657" s="19">
        <f t="shared" si="164"/>
        <v>84</v>
      </c>
      <c r="H2657" s="19" t="str">
        <f t="shared" si="165"/>
        <v>61-90</v>
      </c>
      <c r="I2657" s="19">
        <f t="shared" si="166"/>
        <v>0</v>
      </c>
      <c r="J2657" s="20">
        <f t="shared" si="167"/>
        <v>45931</v>
      </c>
    </row>
    <row r="2658" spans="1:10">
      <c r="A2658" t="s">
        <v>1772</v>
      </c>
      <c r="B2658" t="s">
        <v>584</v>
      </c>
      <c r="C2658" s="1">
        <v>45955</v>
      </c>
      <c r="D2658" s="7">
        <v>45985</v>
      </c>
      <c r="E2658">
        <v>31833.87</v>
      </c>
      <c r="F2658">
        <v>31833.87</v>
      </c>
      <c r="G2658" s="19">
        <f t="shared" si="164"/>
        <v>73</v>
      </c>
      <c r="H2658" s="19" t="str">
        <f t="shared" si="165"/>
        <v>61-90</v>
      </c>
      <c r="I2658" s="19">
        <f t="shared" si="166"/>
        <v>0</v>
      </c>
      <c r="J2658" s="20">
        <f t="shared" si="167"/>
        <v>45931</v>
      </c>
    </row>
    <row r="2659" spans="1:10">
      <c r="A2659" t="s">
        <v>1987</v>
      </c>
      <c r="B2659" t="s">
        <v>584</v>
      </c>
      <c r="C2659" s="1">
        <v>45520</v>
      </c>
      <c r="D2659" s="7">
        <v>45550</v>
      </c>
      <c r="E2659">
        <v>193729.96</v>
      </c>
      <c r="F2659">
        <v>193729.96</v>
      </c>
      <c r="G2659" s="19">
        <f t="shared" si="164"/>
        <v>508</v>
      </c>
      <c r="H2659" s="19" t="str">
        <f t="shared" si="165"/>
        <v>90+</v>
      </c>
      <c r="I2659" s="19">
        <f t="shared" si="166"/>
        <v>0</v>
      </c>
      <c r="J2659" s="20">
        <f t="shared" si="167"/>
        <v>45505</v>
      </c>
    </row>
    <row r="2660" spans="1:10">
      <c r="A2660" t="s">
        <v>2108</v>
      </c>
      <c r="B2660" t="s">
        <v>584</v>
      </c>
      <c r="C2660" s="1">
        <v>45868</v>
      </c>
      <c r="D2660" s="7">
        <v>45898</v>
      </c>
      <c r="E2660">
        <v>23354.76</v>
      </c>
      <c r="F2660">
        <v>23354.76</v>
      </c>
      <c r="G2660" s="19">
        <f t="shared" si="164"/>
        <v>160</v>
      </c>
      <c r="H2660" s="19" t="str">
        <f t="shared" si="165"/>
        <v>90+</v>
      </c>
      <c r="I2660" s="19">
        <f t="shared" si="166"/>
        <v>0</v>
      </c>
      <c r="J2660" s="20">
        <f t="shared" si="167"/>
        <v>45839</v>
      </c>
    </row>
    <row r="2661" spans="1:10">
      <c r="A2661" t="s">
        <v>2565</v>
      </c>
      <c r="B2661" t="s">
        <v>584</v>
      </c>
      <c r="C2661" s="1">
        <v>45329</v>
      </c>
      <c r="D2661" s="7">
        <v>45359</v>
      </c>
      <c r="E2661">
        <v>156539</v>
      </c>
      <c r="F2661">
        <v>156539</v>
      </c>
      <c r="G2661" s="19">
        <f t="shared" si="164"/>
        <v>699</v>
      </c>
      <c r="H2661" s="19" t="str">
        <f t="shared" si="165"/>
        <v>90+</v>
      </c>
      <c r="I2661" s="19">
        <f t="shared" si="166"/>
        <v>0</v>
      </c>
      <c r="J2661" s="20">
        <f t="shared" si="167"/>
        <v>45323</v>
      </c>
    </row>
    <row r="2662" spans="1:10">
      <c r="A2662" t="s">
        <v>2904</v>
      </c>
      <c r="B2662" t="s">
        <v>584</v>
      </c>
      <c r="C2662" s="1">
        <v>45945</v>
      </c>
      <c r="D2662" s="7">
        <v>45975</v>
      </c>
      <c r="E2662">
        <v>80013.960000000006</v>
      </c>
      <c r="F2662">
        <v>80013.960000000006</v>
      </c>
      <c r="G2662" s="19">
        <f t="shared" si="164"/>
        <v>83</v>
      </c>
      <c r="H2662" s="19" t="str">
        <f t="shared" si="165"/>
        <v>61-90</v>
      </c>
      <c r="I2662" s="19">
        <f t="shared" si="166"/>
        <v>0</v>
      </c>
      <c r="J2662" s="20">
        <f t="shared" si="167"/>
        <v>45931</v>
      </c>
    </row>
    <row r="2663" spans="1:10">
      <c r="A2663" t="s">
        <v>3049</v>
      </c>
      <c r="B2663" t="s">
        <v>275</v>
      </c>
      <c r="C2663" s="1">
        <v>45861</v>
      </c>
      <c r="D2663" s="7">
        <v>45891</v>
      </c>
      <c r="E2663">
        <v>67383.58</v>
      </c>
      <c r="F2663">
        <v>40677.07</v>
      </c>
      <c r="G2663" s="19">
        <f t="shared" si="164"/>
        <v>167</v>
      </c>
      <c r="H2663" s="19" t="str">
        <f t="shared" si="165"/>
        <v>90+</v>
      </c>
      <c r="I2663" s="19">
        <f t="shared" si="166"/>
        <v>26706.510000000002</v>
      </c>
      <c r="J2663" s="20">
        <f t="shared" si="167"/>
        <v>45839</v>
      </c>
    </row>
    <row r="2664" spans="1:10">
      <c r="A2664" t="s">
        <v>1169</v>
      </c>
      <c r="B2664" t="s">
        <v>275</v>
      </c>
      <c r="C2664" s="1">
        <v>45668</v>
      </c>
      <c r="D2664" s="7">
        <v>45698</v>
      </c>
      <c r="E2664">
        <v>10782.88</v>
      </c>
      <c r="F2664">
        <v>10782.88</v>
      </c>
      <c r="G2664" s="19">
        <f t="shared" si="164"/>
        <v>360</v>
      </c>
      <c r="H2664" s="19" t="str">
        <f t="shared" si="165"/>
        <v>90+</v>
      </c>
      <c r="I2664" s="19">
        <f t="shared" si="166"/>
        <v>0</v>
      </c>
      <c r="J2664" s="20">
        <f t="shared" si="167"/>
        <v>45658</v>
      </c>
    </row>
    <row r="2665" spans="1:10">
      <c r="A2665" t="s">
        <v>1878</v>
      </c>
      <c r="B2665" t="s">
        <v>275</v>
      </c>
      <c r="C2665" s="1">
        <v>45388</v>
      </c>
      <c r="D2665" s="7">
        <v>45418</v>
      </c>
      <c r="E2665">
        <v>124709.19</v>
      </c>
      <c r="F2665">
        <v>124709.19</v>
      </c>
      <c r="G2665" s="19">
        <f t="shared" si="164"/>
        <v>640</v>
      </c>
      <c r="H2665" s="19" t="str">
        <f t="shared" si="165"/>
        <v>90+</v>
      </c>
      <c r="I2665" s="19">
        <f t="shared" si="166"/>
        <v>0</v>
      </c>
      <c r="J2665" s="20">
        <f t="shared" si="167"/>
        <v>45383</v>
      </c>
    </row>
    <row r="2666" spans="1:10">
      <c r="A2666" t="s">
        <v>2106</v>
      </c>
      <c r="B2666" t="s">
        <v>275</v>
      </c>
      <c r="C2666" s="1">
        <v>45694</v>
      </c>
      <c r="D2666" s="7">
        <v>45724</v>
      </c>
      <c r="E2666">
        <v>93945.74</v>
      </c>
      <c r="F2666">
        <v>93945.74</v>
      </c>
      <c r="G2666" s="19">
        <f t="shared" si="164"/>
        <v>334</v>
      </c>
      <c r="H2666" s="19" t="str">
        <f t="shared" si="165"/>
        <v>90+</v>
      </c>
      <c r="I2666" s="19">
        <f t="shared" si="166"/>
        <v>0</v>
      </c>
      <c r="J2666" s="20">
        <f t="shared" si="167"/>
        <v>45689</v>
      </c>
    </row>
    <row r="2667" spans="1:10">
      <c r="A2667" t="s">
        <v>2208</v>
      </c>
      <c r="B2667" t="s">
        <v>326</v>
      </c>
      <c r="C2667" s="1">
        <v>45510</v>
      </c>
      <c r="D2667" s="7">
        <v>45540</v>
      </c>
      <c r="E2667">
        <v>175723.25</v>
      </c>
      <c r="F2667">
        <v>109722.42</v>
      </c>
      <c r="G2667" s="19">
        <f t="shared" si="164"/>
        <v>518</v>
      </c>
      <c r="H2667" s="19" t="str">
        <f t="shared" si="165"/>
        <v>90+</v>
      </c>
      <c r="I2667" s="19">
        <f t="shared" si="166"/>
        <v>66000.83</v>
      </c>
      <c r="J2667" s="20">
        <f t="shared" si="167"/>
        <v>45505</v>
      </c>
    </row>
    <row r="2668" spans="1:10">
      <c r="A2668" t="s">
        <v>1030</v>
      </c>
      <c r="B2668" t="s">
        <v>326</v>
      </c>
      <c r="C2668" s="1">
        <v>45535</v>
      </c>
      <c r="D2668" s="7">
        <v>45565</v>
      </c>
      <c r="E2668">
        <v>102704.71</v>
      </c>
      <c r="F2668">
        <v>75786.179999999993</v>
      </c>
      <c r="G2668" s="19">
        <f t="shared" si="164"/>
        <v>493</v>
      </c>
      <c r="H2668" s="19" t="str">
        <f t="shared" si="165"/>
        <v>90+</v>
      </c>
      <c r="I2668" s="19">
        <f t="shared" si="166"/>
        <v>26918.530000000013</v>
      </c>
      <c r="J2668" s="20">
        <f t="shared" si="167"/>
        <v>45505</v>
      </c>
    </row>
    <row r="2669" spans="1:10">
      <c r="A2669" t="s">
        <v>433</v>
      </c>
      <c r="B2669" t="s">
        <v>326</v>
      </c>
      <c r="C2669" s="1">
        <v>45592</v>
      </c>
      <c r="D2669" s="7">
        <v>45622</v>
      </c>
      <c r="E2669">
        <v>35906.15</v>
      </c>
      <c r="F2669">
        <v>16176.23</v>
      </c>
      <c r="G2669" s="19">
        <f t="shared" si="164"/>
        <v>436</v>
      </c>
      <c r="H2669" s="19" t="str">
        <f t="shared" si="165"/>
        <v>90+</v>
      </c>
      <c r="I2669" s="19">
        <f t="shared" si="166"/>
        <v>19729.920000000002</v>
      </c>
      <c r="J2669" s="20">
        <f t="shared" si="167"/>
        <v>45566</v>
      </c>
    </row>
    <row r="2670" spans="1:10">
      <c r="A2670" t="s">
        <v>931</v>
      </c>
      <c r="B2670" t="s">
        <v>326</v>
      </c>
      <c r="C2670" s="1">
        <v>45899</v>
      </c>
      <c r="D2670" s="7">
        <v>45929</v>
      </c>
      <c r="E2670">
        <v>19287.169999999998</v>
      </c>
      <c r="F2670">
        <v>6240.47</v>
      </c>
      <c r="G2670" s="19">
        <f t="shared" si="164"/>
        <v>129</v>
      </c>
      <c r="H2670" s="19" t="str">
        <f t="shared" si="165"/>
        <v>90+</v>
      </c>
      <c r="I2670" s="19">
        <f t="shared" si="166"/>
        <v>13046.699999999997</v>
      </c>
      <c r="J2670" s="20">
        <f t="shared" si="167"/>
        <v>45870</v>
      </c>
    </row>
    <row r="2671" spans="1:10">
      <c r="A2671" t="s">
        <v>457</v>
      </c>
      <c r="B2671" t="s">
        <v>326</v>
      </c>
      <c r="C2671" s="1">
        <v>45536</v>
      </c>
      <c r="D2671" s="7">
        <v>45566</v>
      </c>
      <c r="E2671">
        <v>185928.16</v>
      </c>
      <c r="F2671">
        <v>185928.16</v>
      </c>
      <c r="G2671" s="19">
        <f t="shared" si="164"/>
        <v>492</v>
      </c>
      <c r="H2671" s="19" t="str">
        <f t="shared" si="165"/>
        <v>90+</v>
      </c>
      <c r="I2671" s="19">
        <f t="shared" si="166"/>
        <v>0</v>
      </c>
      <c r="J2671" s="20">
        <f t="shared" si="167"/>
        <v>45536</v>
      </c>
    </row>
    <row r="2672" spans="1:10">
      <c r="A2672" t="s">
        <v>892</v>
      </c>
      <c r="B2672" t="s">
        <v>326</v>
      </c>
      <c r="C2672" s="1">
        <v>45943</v>
      </c>
      <c r="D2672" s="7">
        <v>45973</v>
      </c>
      <c r="E2672">
        <v>84047.53</v>
      </c>
      <c r="F2672">
        <v>84047.53</v>
      </c>
      <c r="G2672" s="19">
        <f t="shared" si="164"/>
        <v>85</v>
      </c>
      <c r="H2672" s="19" t="str">
        <f t="shared" si="165"/>
        <v>61-90</v>
      </c>
      <c r="I2672" s="19">
        <f t="shared" si="166"/>
        <v>0</v>
      </c>
      <c r="J2672" s="20">
        <f t="shared" si="167"/>
        <v>45931</v>
      </c>
    </row>
    <row r="2673" spans="1:10">
      <c r="A2673" t="s">
        <v>932</v>
      </c>
      <c r="B2673" t="s">
        <v>326</v>
      </c>
      <c r="C2673" s="1">
        <v>45801</v>
      </c>
      <c r="D2673" s="7">
        <v>45831</v>
      </c>
      <c r="E2673">
        <v>133425.28</v>
      </c>
      <c r="F2673">
        <v>133425.28</v>
      </c>
      <c r="G2673" s="19">
        <f t="shared" si="164"/>
        <v>227</v>
      </c>
      <c r="H2673" s="19" t="str">
        <f t="shared" si="165"/>
        <v>90+</v>
      </c>
      <c r="I2673" s="19">
        <f t="shared" si="166"/>
        <v>0</v>
      </c>
      <c r="J2673" s="20">
        <f t="shared" si="167"/>
        <v>45778</v>
      </c>
    </row>
    <row r="2674" spans="1:10">
      <c r="A2674" t="s">
        <v>1398</v>
      </c>
      <c r="B2674" t="s">
        <v>326</v>
      </c>
      <c r="C2674" s="1">
        <v>46021</v>
      </c>
      <c r="D2674" s="7">
        <v>46051</v>
      </c>
      <c r="E2674">
        <v>75363.12</v>
      </c>
      <c r="F2674">
        <v>75363.12</v>
      </c>
      <c r="G2674" s="19">
        <f t="shared" si="164"/>
        <v>7</v>
      </c>
      <c r="H2674" s="19" t="str">
        <f t="shared" si="165"/>
        <v>0-30</v>
      </c>
      <c r="I2674" s="19">
        <f t="shared" si="166"/>
        <v>0</v>
      </c>
      <c r="J2674" s="20">
        <f t="shared" si="167"/>
        <v>45992</v>
      </c>
    </row>
    <row r="2675" spans="1:10">
      <c r="A2675" t="s">
        <v>1621</v>
      </c>
      <c r="B2675" t="s">
        <v>326</v>
      </c>
      <c r="C2675" s="1">
        <v>45851</v>
      </c>
      <c r="D2675" s="7">
        <v>45881</v>
      </c>
      <c r="E2675">
        <v>141873.72</v>
      </c>
      <c r="F2675">
        <v>141873.72</v>
      </c>
      <c r="G2675" s="19">
        <f t="shared" si="164"/>
        <v>177</v>
      </c>
      <c r="H2675" s="19" t="str">
        <f t="shared" si="165"/>
        <v>90+</v>
      </c>
      <c r="I2675" s="19">
        <f t="shared" si="166"/>
        <v>0</v>
      </c>
      <c r="J2675" s="20">
        <f t="shared" si="167"/>
        <v>45839</v>
      </c>
    </row>
    <row r="2676" spans="1:10">
      <c r="A2676" t="s">
        <v>2191</v>
      </c>
      <c r="B2676" t="s">
        <v>326</v>
      </c>
      <c r="C2676" s="1">
        <v>46005</v>
      </c>
      <c r="D2676" s="7">
        <v>46035</v>
      </c>
      <c r="E2676">
        <v>118134.52</v>
      </c>
      <c r="F2676">
        <v>118134.52</v>
      </c>
      <c r="G2676" s="19">
        <f t="shared" si="164"/>
        <v>23</v>
      </c>
      <c r="H2676" s="19" t="str">
        <f t="shared" si="165"/>
        <v>0-30</v>
      </c>
      <c r="I2676" s="19">
        <f t="shared" si="166"/>
        <v>0</v>
      </c>
      <c r="J2676" s="20">
        <f t="shared" si="167"/>
        <v>45992</v>
      </c>
    </row>
    <row r="2677" spans="1:10">
      <c r="A2677" t="s">
        <v>2652</v>
      </c>
      <c r="B2677" t="s">
        <v>326</v>
      </c>
      <c r="C2677" s="1">
        <v>45409</v>
      </c>
      <c r="D2677" s="7">
        <v>45439</v>
      </c>
      <c r="E2677">
        <v>128464.39</v>
      </c>
      <c r="F2677">
        <v>128464.39</v>
      </c>
      <c r="G2677" s="19">
        <f t="shared" si="164"/>
        <v>619</v>
      </c>
      <c r="H2677" s="19" t="str">
        <f t="shared" si="165"/>
        <v>90+</v>
      </c>
      <c r="I2677" s="19">
        <f t="shared" si="166"/>
        <v>0</v>
      </c>
      <c r="J2677" s="20">
        <f t="shared" si="167"/>
        <v>45383</v>
      </c>
    </row>
    <row r="2678" spans="1:10">
      <c r="A2678" t="s">
        <v>2772</v>
      </c>
      <c r="B2678" t="s">
        <v>419</v>
      </c>
      <c r="C2678" s="1">
        <v>45884</v>
      </c>
      <c r="D2678" s="7">
        <v>45914</v>
      </c>
      <c r="E2678">
        <v>112846.39</v>
      </c>
      <c r="F2678">
        <v>47593.96</v>
      </c>
      <c r="G2678" s="19">
        <f t="shared" si="164"/>
        <v>144</v>
      </c>
      <c r="H2678" s="19" t="str">
        <f t="shared" si="165"/>
        <v>90+</v>
      </c>
      <c r="I2678" s="19">
        <f t="shared" si="166"/>
        <v>65252.43</v>
      </c>
      <c r="J2678" s="20">
        <f t="shared" si="167"/>
        <v>45870</v>
      </c>
    </row>
    <row r="2679" spans="1:10">
      <c r="A2679" t="s">
        <v>493</v>
      </c>
      <c r="B2679" t="s">
        <v>419</v>
      </c>
      <c r="C2679" s="1">
        <v>45459</v>
      </c>
      <c r="D2679" s="7">
        <v>45489</v>
      </c>
      <c r="E2679">
        <v>106397.06</v>
      </c>
      <c r="F2679">
        <v>61419.87</v>
      </c>
      <c r="G2679" s="19">
        <f t="shared" si="164"/>
        <v>569</v>
      </c>
      <c r="H2679" s="19" t="str">
        <f t="shared" si="165"/>
        <v>90+</v>
      </c>
      <c r="I2679" s="19">
        <f t="shared" si="166"/>
        <v>44977.189999999995</v>
      </c>
      <c r="J2679" s="20">
        <f t="shared" si="167"/>
        <v>45444</v>
      </c>
    </row>
    <row r="2680" spans="1:10">
      <c r="A2680" t="s">
        <v>1803</v>
      </c>
      <c r="B2680" t="s">
        <v>419</v>
      </c>
      <c r="C2680" s="1">
        <v>45400</v>
      </c>
      <c r="D2680" s="7">
        <v>45430</v>
      </c>
      <c r="E2680">
        <v>62933.57</v>
      </c>
      <c r="F2680">
        <v>19982.830000000002</v>
      </c>
      <c r="G2680" s="19">
        <f t="shared" si="164"/>
        <v>628</v>
      </c>
      <c r="H2680" s="19" t="str">
        <f t="shared" si="165"/>
        <v>90+</v>
      </c>
      <c r="I2680" s="19">
        <f t="shared" si="166"/>
        <v>42950.74</v>
      </c>
      <c r="J2680" s="20">
        <f t="shared" si="167"/>
        <v>45383</v>
      </c>
    </row>
    <row r="2681" spans="1:10">
      <c r="A2681" t="s">
        <v>2795</v>
      </c>
      <c r="B2681" t="s">
        <v>419</v>
      </c>
      <c r="C2681" s="1">
        <v>45540</v>
      </c>
      <c r="D2681" s="7">
        <v>45570</v>
      </c>
      <c r="E2681">
        <v>106779.47</v>
      </c>
      <c r="F2681">
        <v>63830.81</v>
      </c>
      <c r="G2681" s="19">
        <f t="shared" si="164"/>
        <v>488</v>
      </c>
      <c r="H2681" s="19" t="str">
        <f t="shared" si="165"/>
        <v>90+</v>
      </c>
      <c r="I2681" s="19">
        <f t="shared" si="166"/>
        <v>42948.66</v>
      </c>
      <c r="J2681" s="20">
        <f t="shared" si="167"/>
        <v>45536</v>
      </c>
    </row>
    <row r="2682" spans="1:10">
      <c r="A2682" t="s">
        <v>149</v>
      </c>
      <c r="B2682" t="s">
        <v>419</v>
      </c>
      <c r="C2682" s="1">
        <v>45429</v>
      </c>
      <c r="D2682" s="7">
        <v>45459</v>
      </c>
      <c r="E2682">
        <v>62057.95</v>
      </c>
      <c r="F2682">
        <v>62057.95</v>
      </c>
      <c r="G2682" s="19">
        <f t="shared" si="164"/>
        <v>599</v>
      </c>
      <c r="H2682" s="19" t="str">
        <f t="shared" si="165"/>
        <v>90+</v>
      </c>
      <c r="I2682" s="19">
        <f t="shared" si="166"/>
        <v>0</v>
      </c>
      <c r="J2682" s="20">
        <f t="shared" si="167"/>
        <v>45413</v>
      </c>
    </row>
    <row r="2683" spans="1:10">
      <c r="A2683" t="s">
        <v>760</v>
      </c>
      <c r="B2683" t="s">
        <v>419</v>
      </c>
      <c r="C2683" s="1">
        <v>45350</v>
      </c>
      <c r="D2683" s="7">
        <v>45380</v>
      </c>
      <c r="E2683">
        <v>28994.23</v>
      </c>
      <c r="F2683">
        <v>28994.23</v>
      </c>
      <c r="G2683" s="19">
        <f t="shared" si="164"/>
        <v>678</v>
      </c>
      <c r="H2683" s="19" t="str">
        <f t="shared" si="165"/>
        <v>90+</v>
      </c>
      <c r="I2683" s="19">
        <f t="shared" si="166"/>
        <v>0</v>
      </c>
      <c r="J2683" s="20">
        <f t="shared" si="167"/>
        <v>45323</v>
      </c>
    </row>
    <row r="2684" spans="1:10">
      <c r="A2684" t="s">
        <v>795</v>
      </c>
      <c r="B2684" t="s">
        <v>419</v>
      </c>
      <c r="C2684" s="1">
        <v>45707</v>
      </c>
      <c r="D2684" s="7">
        <v>45737</v>
      </c>
      <c r="E2684">
        <v>98382.89</v>
      </c>
      <c r="F2684">
        <v>98382.89</v>
      </c>
      <c r="G2684" s="19">
        <f t="shared" si="164"/>
        <v>321</v>
      </c>
      <c r="H2684" s="19" t="str">
        <f t="shared" si="165"/>
        <v>90+</v>
      </c>
      <c r="I2684" s="19">
        <f t="shared" si="166"/>
        <v>0</v>
      </c>
      <c r="J2684" s="20">
        <f t="shared" si="167"/>
        <v>45689</v>
      </c>
    </row>
    <row r="2685" spans="1:10">
      <c r="A2685" t="s">
        <v>890</v>
      </c>
      <c r="B2685" t="s">
        <v>419</v>
      </c>
      <c r="C2685" s="1">
        <v>45857</v>
      </c>
      <c r="D2685" s="7">
        <v>45887</v>
      </c>
      <c r="E2685">
        <v>137406.76</v>
      </c>
      <c r="F2685">
        <v>137406.76</v>
      </c>
      <c r="G2685" s="19">
        <f t="shared" si="164"/>
        <v>171</v>
      </c>
      <c r="H2685" s="19" t="str">
        <f t="shared" si="165"/>
        <v>90+</v>
      </c>
      <c r="I2685" s="19">
        <f t="shared" si="166"/>
        <v>0</v>
      </c>
      <c r="J2685" s="20">
        <f t="shared" si="167"/>
        <v>45839</v>
      </c>
    </row>
    <row r="2686" spans="1:10">
      <c r="A2686" t="s">
        <v>1714</v>
      </c>
      <c r="B2686" t="s">
        <v>419</v>
      </c>
      <c r="C2686" s="1">
        <v>45927</v>
      </c>
      <c r="D2686" s="7">
        <v>45957</v>
      </c>
      <c r="E2686">
        <v>141379.84</v>
      </c>
      <c r="F2686">
        <v>141379.84</v>
      </c>
      <c r="G2686" s="19">
        <f t="shared" si="164"/>
        <v>101</v>
      </c>
      <c r="H2686" s="19" t="str">
        <f t="shared" si="165"/>
        <v>90+</v>
      </c>
      <c r="I2686" s="19">
        <f t="shared" si="166"/>
        <v>0</v>
      </c>
      <c r="J2686" s="20">
        <f t="shared" si="167"/>
        <v>45901</v>
      </c>
    </row>
    <row r="2687" spans="1:10">
      <c r="A2687" t="s">
        <v>2338</v>
      </c>
      <c r="B2687" t="s">
        <v>419</v>
      </c>
      <c r="C2687" s="1">
        <v>45574</v>
      </c>
      <c r="D2687" s="7">
        <v>45604</v>
      </c>
      <c r="E2687">
        <v>129023.6</v>
      </c>
      <c r="F2687">
        <v>129023.6</v>
      </c>
      <c r="G2687" s="19">
        <f t="shared" si="164"/>
        <v>454</v>
      </c>
      <c r="H2687" s="19" t="str">
        <f t="shared" si="165"/>
        <v>90+</v>
      </c>
      <c r="I2687" s="19">
        <f t="shared" si="166"/>
        <v>0</v>
      </c>
      <c r="J2687" s="20">
        <f t="shared" si="167"/>
        <v>45566</v>
      </c>
    </row>
    <row r="2688" spans="1:10">
      <c r="A2688" t="s">
        <v>2647</v>
      </c>
      <c r="B2688" t="s">
        <v>419</v>
      </c>
      <c r="C2688" s="1">
        <v>45462</v>
      </c>
      <c r="D2688" s="7">
        <v>45492</v>
      </c>
      <c r="E2688">
        <v>96794.16</v>
      </c>
      <c r="F2688">
        <v>96794.16</v>
      </c>
      <c r="G2688" s="19">
        <f t="shared" si="164"/>
        <v>566</v>
      </c>
      <c r="H2688" s="19" t="str">
        <f t="shared" si="165"/>
        <v>90+</v>
      </c>
      <c r="I2688" s="19">
        <f t="shared" si="166"/>
        <v>0</v>
      </c>
      <c r="J2688" s="20">
        <f t="shared" si="167"/>
        <v>45444</v>
      </c>
    </row>
    <row r="2689" spans="1:10">
      <c r="A2689" t="s">
        <v>1090</v>
      </c>
      <c r="B2689" t="s">
        <v>1311</v>
      </c>
      <c r="C2689" s="1">
        <v>45985</v>
      </c>
      <c r="D2689" s="7">
        <v>46015</v>
      </c>
      <c r="E2689">
        <v>186673.41</v>
      </c>
      <c r="F2689">
        <v>82314.929999999993</v>
      </c>
      <c r="G2689" s="19">
        <f t="shared" si="164"/>
        <v>43</v>
      </c>
      <c r="H2689" s="19" t="str">
        <f t="shared" si="165"/>
        <v>31-60</v>
      </c>
      <c r="I2689" s="19">
        <f t="shared" si="166"/>
        <v>104358.48000000001</v>
      </c>
      <c r="J2689" s="20">
        <f t="shared" si="167"/>
        <v>45962</v>
      </c>
    </row>
    <row r="2690" spans="1:10">
      <c r="A2690" t="s">
        <v>1804</v>
      </c>
      <c r="B2690" t="s">
        <v>1311</v>
      </c>
      <c r="C2690" s="1">
        <v>45646</v>
      </c>
      <c r="D2690" s="7">
        <v>45676</v>
      </c>
      <c r="E2690">
        <v>124830.44</v>
      </c>
      <c r="F2690">
        <v>52569.53</v>
      </c>
      <c r="G2690" s="19">
        <f t="shared" ref="G2690:G2753" si="168">DATE(2026, 2, 5)-D2690</f>
        <v>382</v>
      </c>
      <c r="H2690" s="19" t="str">
        <f t="shared" ref="H2690:H2753" si="169">_xlfn.IFS(
G2690&lt;=30,"0-30",
G2690&lt;=60,"31-60",
G2690&lt;=90,"61-90",
TRUE,"90+"
)</f>
        <v>90+</v>
      </c>
      <c r="I2690" s="19">
        <f t="shared" ref="I2690:I2753" si="170">E2690-F2690</f>
        <v>72260.91</v>
      </c>
      <c r="J2690" s="20">
        <f t="shared" ref="J2690:J2753" si="171">DATE(YEAR(C2690),MONTH(C2690),1)</f>
        <v>45627</v>
      </c>
    </row>
    <row r="2691" spans="1:10">
      <c r="A2691" t="s">
        <v>1427</v>
      </c>
      <c r="B2691" t="s">
        <v>1311</v>
      </c>
      <c r="C2691" s="1">
        <v>45626</v>
      </c>
      <c r="D2691" s="7">
        <v>45656</v>
      </c>
      <c r="E2691">
        <v>54830.09</v>
      </c>
      <c r="F2691">
        <v>47222.49</v>
      </c>
      <c r="G2691" s="19">
        <f t="shared" si="168"/>
        <v>402</v>
      </c>
      <c r="H2691" s="19" t="str">
        <f t="shared" si="169"/>
        <v>90+</v>
      </c>
      <c r="I2691" s="19">
        <f t="shared" si="170"/>
        <v>7607.5999999999985</v>
      </c>
      <c r="J2691" s="20">
        <f t="shared" si="171"/>
        <v>45597</v>
      </c>
    </row>
    <row r="2692" spans="1:10">
      <c r="A2692" t="s">
        <v>639</v>
      </c>
      <c r="B2692" t="s">
        <v>1311</v>
      </c>
      <c r="C2692" s="1">
        <v>45894</v>
      </c>
      <c r="D2692" s="7">
        <v>45924</v>
      </c>
      <c r="E2692">
        <v>139018.91</v>
      </c>
      <c r="F2692">
        <v>139018.91</v>
      </c>
      <c r="G2692" s="19">
        <f t="shared" si="168"/>
        <v>134</v>
      </c>
      <c r="H2692" s="19" t="str">
        <f t="shared" si="169"/>
        <v>90+</v>
      </c>
      <c r="I2692" s="19">
        <f t="shared" si="170"/>
        <v>0</v>
      </c>
      <c r="J2692" s="20">
        <f t="shared" si="171"/>
        <v>45870</v>
      </c>
    </row>
    <row r="2693" spans="1:10">
      <c r="A2693" t="s">
        <v>2024</v>
      </c>
      <c r="B2693" t="s">
        <v>1311</v>
      </c>
      <c r="C2693" s="1">
        <v>45770</v>
      </c>
      <c r="D2693" s="7">
        <v>45800</v>
      </c>
      <c r="E2693">
        <v>108286.64</v>
      </c>
      <c r="F2693">
        <v>108286.64</v>
      </c>
      <c r="G2693" s="19">
        <f t="shared" si="168"/>
        <v>258</v>
      </c>
      <c r="H2693" s="19" t="str">
        <f t="shared" si="169"/>
        <v>90+</v>
      </c>
      <c r="I2693" s="19">
        <f t="shared" si="170"/>
        <v>0</v>
      </c>
      <c r="J2693" s="20">
        <f t="shared" si="171"/>
        <v>45748</v>
      </c>
    </row>
    <row r="2694" spans="1:10">
      <c r="A2694" t="s">
        <v>2067</v>
      </c>
      <c r="B2694" t="s">
        <v>1311</v>
      </c>
      <c r="C2694" s="1">
        <v>45841</v>
      </c>
      <c r="D2694" s="7">
        <v>45871</v>
      </c>
      <c r="E2694">
        <v>181765.05</v>
      </c>
      <c r="F2694">
        <v>181765.05</v>
      </c>
      <c r="G2694" s="19">
        <f t="shared" si="168"/>
        <v>187</v>
      </c>
      <c r="H2694" s="19" t="str">
        <f t="shared" si="169"/>
        <v>90+</v>
      </c>
      <c r="I2694" s="19">
        <f t="shared" si="170"/>
        <v>0</v>
      </c>
      <c r="J2694" s="20">
        <f t="shared" si="171"/>
        <v>45839</v>
      </c>
    </row>
    <row r="2695" spans="1:10">
      <c r="A2695" t="s">
        <v>2186</v>
      </c>
      <c r="B2695" t="s">
        <v>1311</v>
      </c>
      <c r="C2695" s="1">
        <v>45496</v>
      </c>
      <c r="D2695" s="7">
        <v>45526</v>
      </c>
      <c r="E2695">
        <v>145792.69</v>
      </c>
      <c r="F2695">
        <v>145792.69</v>
      </c>
      <c r="G2695" s="19">
        <f t="shared" si="168"/>
        <v>532</v>
      </c>
      <c r="H2695" s="19" t="str">
        <f t="shared" si="169"/>
        <v>90+</v>
      </c>
      <c r="I2695" s="19">
        <f t="shared" si="170"/>
        <v>0</v>
      </c>
      <c r="J2695" s="20">
        <f t="shared" si="171"/>
        <v>45474</v>
      </c>
    </row>
    <row r="2696" spans="1:10">
      <c r="A2696" t="s">
        <v>2694</v>
      </c>
      <c r="B2696" t="s">
        <v>1311</v>
      </c>
      <c r="C2696" s="1">
        <v>45829</v>
      </c>
      <c r="D2696" s="7">
        <v>45859</v>
      </c>
      <c r="E2696">
        <v>84609.35</v>
      </c>
      <c r="F2696">
        <v>84609.35</v>
      </c>
      <c r="G2696" s="19">
        <f t="shared" si="168"/>
        <v>199</v>
      </c>
      <c r="H2696" s="19" t="str">
        <f t="shared" si="169"/>
        <v>90+</v>
      </c>
      <c r="I2696" s="19">
        <f t="shared" si="170"/>
        <v>0</v>
      </c>
      <c r="J2696" s="20">
        <f t="shared" si="171"/>
        <v>45809</v>
      </c>
    </row>
    <row r="2697" spans="1:10">
      <c r="A2697" t="s">
        <v>2984</v>
      </c>
      <c r="B2697" t="s">
        <v>1311</v>
      </c>
      <c r="C2697" s="1">
        <v>45874</v>
      </c>
      <c r="D2697" s="7">
        <v>45904</v>
      </c>
      <c r="E2697">
        <v>11340.22</v>
      </c>
      <c r="F2697">
        <v>11340.22</v>
      </c>
      <c r="G2697" s="19">
        <f t="shared" si="168"/>
        <v>154</v>
      </c>
      <c r="H2697" s="19" t="str">
        <f t="shared" si="169"/>
        <v>90+</v>
      </c>
      <c r="I2697" s="19">
        <f t="shared" si="170"/>
        <v>0</v>
      </c>
      <c r="J2697" s="20">
        <f t="shared" si="171"/>
        <v>45870</v>
      </c>
    </row>
    <row r="2698" spans="1:10">
      <c r="A2698" t="s">
        <v>1719</v>
      </c>
      <c r="B2698" t="s">
        <v>180</v>
      </c>
      <c r="C2698" s="1">
        <v>45415</v>
      </c>
      <c r="D2698" s="7">
        <v>45445</v>
      </c>
      <c r="E2698">
        <v>191957.63</v>
      </c>
      <c r="F2698">
        <v>75922.399999999994</v>
      </c>
      <c r="G2698" s="19">
        <f t="shared" si="168"/>
        <v>613</v>
      </c>
      <c r="H2698" s="19" t="str">
        <f t="shared" si="169"/>
        <v>90+</v>
      </c>
      <c r="I2698" s="19">
        <f t="shared" si="170"/>
        <v>116035.23000000001</v>
      </c>
      <c r="J2698" s="20">
        <f t="shared" si="171"/>
        <v>45413</v>
      </c>
    </row>
    <row r="2699" spans="1:10">
      <c r="A2699" t="s">
        <v>2359</v>
      </c>
      <c r="B2699" t="s">
        <v>180</v>
      </c>
      <c r="C2699" s="1">
        <v>45638</v>
      </c>
      <c r="D2699" s="7">
        <v>45668</v>
      </c>
      <c r="E2699">
        <v>155853.37</v>
      </c>
      <c r="F2699">
        <v>73697.649999999994</v>
      </c>
      <c r="G2699" s="19">
        <f t="shared" si="168"/>
        <v>390</v>
      </c>
      <c r="H2699" s="19" t="str">
        <f t="shared" si="169"/>
        <v>90+</v>
      </c>
      <c r="I2699" s="19">
        <f t="shared" si="170"/>
        <v>82155.72</v>
      </c>
      <c r="J2699" s="20">
        <f t="shared" si="171"/>
        <v>45627</v>
      </c>
    </row>
    <row r="2700" spans="1:10">
      <c r="A2700" t="s">
        <v>1800</v>
      </c>
      <c r="B2700" t="s">
        <v>180</v>
      </c>
      <c r="C2700" s="1">
        <v>45389</v>
      </c>
      <c r="D2700" s="7">
        <v>45419</v>
      </c>
      <c r="E2700">
        <v>141773.79999999999</v>
      </c>
      <c r="F2700">
        <v>62116.52</v>
      </c>
      <c r="G2700" s="19">
        <f t="shared" si="168"/>
        <v>639</v>
      </c>
      <c r="H2700" s="19" t="str">
        <f t="shared" si="169"/>
        <v>90+</v>
      </c>
      <c r="I2700" s="19">
        <f t="shared" si="170"/>
        <v>79657.279999999999</v>
      </c>
      <c r="J2700" s="20">
        <f t="shared" si="171"/>
        <v>45383</v>
      </c>
    </row>
    <row r="2701" spans="1:10">
      <c r="A2701" t="s">
        <v>1393</v>
      </c>
      <c r="B2701" t="s">
        <v>180</v>
      </c>
      <c r="C2701" s="1">
        <v>45561</v>
      </c>
      <c r="D2701" s="7">
        <v>45591</v>
      </c>
      <c r="E2701">
        <v>129968.99</v>
      </c>
      <c r="F2701">
        <v>73002.45</v>
      </c>
      <c r="G2701" s="19">
        <f t="shared" si="168"/>
        <v>467</v>
      </c>
      <c r="H2701" s="19" t="str">
        <f t="shared" si="169"/>
        <v>90+</v>
      </c>
      <c r="I2701" s="19">
        <f t="shared" si="170"/>
        <v>56966.540000000008</v>
      </c>
      <c r="J2701" s="20">
        <f t="shared" si="171"/>
        <v>45536</v>
      </c>
    </row>
    <row r="2702" spans="1:10">
      <c r="A2702" t="s">
        <v>395</v>
      </c>
      <c r="B2702" t="s">
        <v>180</v>
      </c>
      <c r="C2702" s="1">
        <v>45671</v>
      </c>
      <c r="D2702" s="7">
        <v>45701</v>
      </c>
      <c r="E2702">
        <v>118362.1</v>
      </c>
      <c r="F2702">
        <v>87809.05</v>
      </c>
      <c r="G2702" s="19">
        <f t="shared" si="168"/>
        <v>357</v>
      </c>
      <c r="H2702" s="19" t="str">
        <f t="shared" si="169"/>
        <v>90+</v>
      </c>
      <c r="I2702" s="19">
        <f t="shared" si="170"/>
        <v>30553.050000000003</v>
      </c>
      <c r="J2702" s="20">
        <f t="shared" si="171"/>
        <v>45658</v>
      </c>
    </row>
    <row r="2703" spans="1:10">
      <c r="A2703" t="s">
        <v>1730</v>
      </c>
      <c r="B2703" t="s">
        <v>180</v>
      </c>
      <c r="C2703" s="1">
        <v>46014</v>
      </c>
      <c r="D2703" s="7">
        <v>46044</v>
      </c>
      <c r="E2703">
        <v>45866.37</v>
      </c>
      <c r="F2703">
        <v>17380.82</v>
      </c>
      <c r="G2703" s="19">
        <f t="shared" si="168"/>
        <v>14</v>
      </c>
      <c r="H2703" s="19" t="str">
        <f t="shared" si="169"/>
        <v>0-30</v>
      </c>
      <c r="I2703" s="19">
        <f t="shared" si="170"/>
        <v>28485.550000000003</v>
      </c>
      <c r="J2703" s="20">
        <f t="shared" si="171"/>
        <v>45992</v>
      </c>
    </row>
    <row r="2704" spans="1:10">
      <c r="A2704" t="s">
        <v>2536</v>
      </c>
      <c r="B2704" t="s">
        <v>180</v>
      </c>
      <c r="C2704" s="1">
        <v>45376</v>
      </c>
      <c r="D2704" s="7">
        <v>45406</v>
      </c>
      <c r="E2704">
        <v>56999.92</v>
      </c>
      <c r="F2704">
        <v>39741.47</v>
      </c>
      <c r="G2704" s="19">
        <f t="shared" si="168"/>
        <v>652</v>
      </c>
      <c r="H2704" s="19" t="str">
        <f t="shared" si="169"/>
        <v>90+</v>
      </c>
      <c r="I2704" s="19">
        <f t="shared" si="170"/>
        <v>17258.449999999997</v>
      </c>
      <c r="J2704" s="20">
        <f t="shared" si="171"/>
        <v>45352</v>
      </c>
    </row>
    <row r="2705" spans="1:10">
      <c r="A2705" t="s">
        <v>299</v>
      </c>
      <c r="B2705" t="s">
        <v>180</v>
      </c>
      <c r="C2705" s="1">
        <v>45786</v>
      </c>
      <c r="D2705" s="7">
        <v>45816</v>
      </c>
      <c r="E2705">
        <v>115418.69</v>
      </c>
      <c r="F2705">
        <v>115418.69</v>
      </c>
      <c r="G2705" s="19">
        <f t="shared" si="168"/>
        <v>242</v>
      </c>
      <c r="H2705" s="19" t="str">
        <f t="shared" si="169"/>
        <v>90+</v>
      </c>
      <c r="I2705" s="19">
        <f t="shared" si="170"/>
        <v>0</v>
      </c>
      <c r="J2705" s="20">
        <f t="shared" si="171"/>
        <v>45778</v>
      </c>
    </row>
    <row r="2706" spans="1:10">
      <c r="A2706" t="s">
        <v>1433</v>
      </c>
      <c r="B2706" t="s">
        <v>180</v>
      </c>
      <c r="C2706" s="1">
        <v>45732</v>
      </c>
      <c r="D2706" s="7">
        <v>45762</v>
      </c>
      <c r="E2706">
        <v>130825.53</v>
      </c>
      <c r="F2706">
        <v>130825.53</v>
      </c>
      <c r="G2706" s="19">
        <f t="shared" si="168"/>
        <v>296</v>
      </c>
      <c r="H2706" s="19" t="str">
        <f t="shared" si="169"/>
        <v>90+</v>
      </c>
      <c r="I2706" s="19">
        <f t="shared" si="170"/>
        <v>0</v>
      </c>
      <c r="J2706" s="20">
        <f t="shared" si="171"/>
        <v>45717</v>
      </c>
    </row>
    <row r="2707" spans="1:10">
      <c r="A2707" t="s">
        <v>1945</v>
      </c>
      <c r="B2707" t="s">
        <v>180</v>
      </c>
      <c r="C2707" s="1">
        <v>45684</v>
      </c>
      <c r="D2707" s="7">
        <v>45714</v>
      </c>
      <c r="E2707">
        <v>160834.45000000001</v>
      </c>
      <c r="F2707">
        <v>160834.45000000001</v>
      </c>
      <c r="G2707" s="19">
        <f t="shared" si="168"/>
        <v>344</v>
      </c>
      <c r="H2707" s="19" t="str">
        <f t="shared" si="169"/>
        <v>90+</v>
      </c>
      <c r="I2707" s="19">
        <f t="shared" si="170"/>
        <v>0</v>
      </c>
      <c r="J2707" s="20">
        <f t="shared" si="171"/>
        <v>45658</v>
      </c>
    </row>
    <row r="2708" spans="1:10">
      <c r="A2708" t="s">
        <v>749</v>
      </c>
      <c r="B2708" t="s">
        <v>298</v>
      </c>
      <c r="C2708" s="1">
        <v>45922</v>
      </c>
      <c r="D2708" s="7">
        <v>45952</v>
      </c>
      <c r="E2708">
        <v>10962.72</v>
      </c>
      <c r="F2708">
        <v>6673.81</v>
      </c>
      <c r="G2708" s="19">
        <f t="shared" si="168"/>
        <v>106</v>
      </c>
      <c r="H2708" s="19" t="str">
        <f t="shared" si="169"/>
        <v>90+</v>
      </c>
      <c r="I2708" s="19">
        <f t="shared" si="170"/>
        <v>4288.9099999999989</v>
      </c>
      <c r="J2708" s="20">
        <f t="shared" si="171"/>
        <v>45901</v>
      </c>
    </row>
    <row r="2709" spans="1:10">
      <c r="A2709" t="s">
        <v>315</v>
      </c>
      <c r="B2709" t="s">
        <v>298</v>
      </c>
      <c r="C2709" s="1">
        <v>45671</v>
      </c>
      <c r="D2709" s="7">
        <v>45701</v>
      </c>
      <c r="E2709">
        <v>13058.52</v>
      </c>
      <c r="F2709">
        <v>10202.75</v>
      </c>
      <c r="G2709" s="19">
        <f t="shared" si="168"/>
        <v>357</v>
      </c>
      <c r="H2709" s="19" t="str">
        <f t="shared" si="169"/>
        <v>90+</v>
      </c>
      <c r="I2709" s="19">
        <f t="shared" si="170"/>
        <v>2855.7700000000004</v>
      </c>
      <c r="J2709" s="20">
        <f t="shared" si="171"/>
        <v>45658</v>
      </c>
    </row>
    <row r="2710" spans="1:10">
      <c r="A2710" t="s">
        <v>410</v>
      </c>
      <c r="B2710" t="s">
        <v>298</v>
      </c>
      <c r="C2710" s="1">
        <v>45738</v>
      </c>
      <c r="D2710" s="7">
        <v>45768</v>
      </c>
      <c r="E2710">
        <v>153663.85999999999</v>
      </c>
      <c r="F2710">
        <v>153663.85999999999</v>
      </c>
      <c r="G2710" s="19">
        <f t="shared" si="168"/>
        <v>290</v>
      </c>
      <c r="H2710" s="19" t="str">
        <f t="shared" si="169"/>
        <v>90+</v>
      </c>
      <c r="I2710" s="19">
        <f t="shared" si="170"/>
        <v>0</v>
      </c>
      <c r="J2710" s="20">
        <f t="shared" si="171"/>
        <v>45717</v>
      </c>
    </row>
    <row r="2711" spans="1:10">
      <c r="A2711" t="s">
        <v>567</v>
      </c>
      <c r="B2711" t="s">
        <v>298</v>
      </c>
      <c r="C2711" s="1">
        <v>45399</v>
      </c>
      <c r="D2711" s="7">
        <v>45429</v>
      </c>
      <c r="E2711">
        <v>181356.44</v>
      </c>
      <c r="F2711">
        <v>181356.44</v>
      </c>
      <c r="G2711" s="19">
        <f t="shared" si="168"/>
        <v>629</v>
      </c>
      <c r="H2711" s="19" t="str">
        <f t="shared" si="169"/>
        <v>90+</v>
      </c>
      <c r="I2711" s="19">
        <f t="shared" si="170"/>
        <v>0</v>
      </c>
      <c r="J2711" s="20">
        <f t="shared" si="171"/>
        <v>45383</v>
      </c>
    </row>
    <row r="2712" spans="1:10">
      <c r="A2712" t="s">
        <v>1122</v>
      </c>
      <c r="B2712" t="s">
        <v>298</v>
      </c>
      <c r="C2712" s="1">
        <v>45359</v>
      </c>
      <c r="D2712" s="7">
        <v>45389</v>
      </c>
      <c r="E2712">
        <v>197483.57</v>
      </c>
      <c r="F2712">
        <v>197483.57</v>
      </c>
      <c r="G2712" s="19">
        <f t="shared" si="168"/>
        <v>669</v>
      </c>
      <c r="H2712" s="19" t="str">
        <f t="shared" si="169"/>
        <v>90+</v>
      </c>
      <c r="I2712" s="19">
        <f t="shared" si="170"/>
        <v>0</v>
      </c>
      <c r="J2712" s="20">
        <f t="shared" si="171"/>
        <v>45352</v>
      </c>
    </row>
    <row r="2713" spans="1:10">
      <c r="A2713" t="s">
        <v>1159</v>
      </c>
      <c r="B2713" t="s">
        <v>298</v>
      </c>
      <c r="C2713" s="1">
        <v>45395</v>
      </c>
      <c r="D2713" s="7">
        <v>45425</v>
      </c>
      <c r="E2713">
        <v>121296.65</v>
      </c>
      <c r="F2713">
        <v>121296.65</v>
      </c>
      <c r="G2713" s="19">
        <f t="shared" si="168"/>
        <v>633</v>
      </c>
      <c r="H2713" s="19" t="str">
        <f t="shared" si="169"/>
        <v>90+</v>
      </c>
      <c r="I2713" s="19">
        <f t="shared" si="170"/>
        <v>0</v>
      </c>
      <c r="J2713" s="20">
        <f t="shared" si="171"/>
        <v>45383</v>
      </c>
    </row>
    <row r="2714" spans="1:10">
      <c r="A2714" t="s">
        <v>1435</v>
      </c>
      <c r="B2714" t="s">
        <v>298</v>
      </c>
      <c r="C2714" s="1">
        <v>45711</v>
      </c>
      <c r="D2714" s="7">
        <v>45741</v>
      </c>
      <c r="E2714">
        <v>30475.78</v>
      </c>
      <c r="F2714">
        <v>30475.78</v>
      </c>
      <c r="G2714" s="19">
        <f t="shared" si="168"/>
        <v>317</v>
      </c>
      <c r="H2714" s="19" t="str">
        <f t="shared" si="169"/>
        <v>90+</v>
      </c>
      <c r="I2714" s="19">
        <f t="shared" si="170"/>
        <v>0</v>
      </c>
      <c r="J2714" s="20">
        <f t="shared" si="171"/>
        <v>45689</v>
      </c>
    </row>
    <row r="2715" spans="1:10">
      <c r="A2715" t="s">
        <v>1464</v>
      </c>
      <c r="B2715" t="s">
        <v>298</v>
      </c>
      <c r="C2715" s="1">
        <v>45579</v>
      </c>
      <c r="D2715" s="7">
        <v>45609</v>
      </c>
      <c r="E2715">
        <v>156904.82999999999</v>
      </c>
      <c r="F2715">
        <v>156904.82999999999</v>
      </c>
      <c r="G2715" s="19">
        <f t="shared" si="168"/>
        <v>449</v>
      </c>
      <c r="H2715" s="19" t="str">
        <f t="shared" si="169"/>
        <v>90+</v>
      </c>
      <c r="I2715" s="19">
        <f t="shared" si="170"/>
        <v>0</v>
      </c>
      <c r="J2715" s="20">
        <f t="shared" si="171"/>
        <v>45566</v>
      </c>
    </row>
    <row r="2716" spans="1:10">
      <c r="A2716" t="s">
        <v>1552</v>
      </c>
      <c r="B2716" t="s">
        <v>298</v>
      </c>
      <c r="C2716" s="1">
        <v>45730</v>
      </c>
      <c r="D2716" s="7">
        <v>45760</v>
      </c>
      <c r="E2716">
        <v>125928.54</v>
      </c>
      <c r="F2716">
        <v>125928.54</v>
      </c>
      <c r="G2716" s="19">
        <f t="shared" si="168"/>
        <v>298</v>
      </c>
      <c r="H2716" s="19" t="str">
        <f t="shared" si="169"/>
        <v>90+</v>
      </c>
      <c r="I2716" s="19">
        <f t="shared" si="170"/>
        <v>0</v>
      </c>
      <c r="J2716" s="20">
        <f t="shared" si="171"/>
        <v>45717</v>
      </c>
    </row>
    <row r="2717" spans="1:10">
      <c r="A2717" t="s">
        <v>1819</v>
      </c>
      <c r="B2717" t="s">
        <v>298</v>
      </c>
      <c r="C2717" s="1">
        <v>45794</v>
      </c>
      <c r="D2717" s="7">
        <v>45824</v>
      </c>
      <c r="E2717">
        <v>78489.3</v>
      </c>
      <c r="F2717">
        <v>78489.3</v>
      </c>
      <c r="G2717" s="19">
        <f t="shared" si="168"/>
        <v>234</v>
      </c>
      <c r="H2717" s="19" t="str">
        <f t="shared" si="169"/>
        <v>90+</v>
      </c>
      <c r="I2717" s="19">
        <f t="shared" si="170"/>
        <v>0</v>
      </c>
      <c r="J2717" s="20">
        <f t="shared" si="171"/>
        <v>45778</v>
      </c>
    </row>
    <row r="2718" spans="1:10">
      <c r="A2718" t="s">
        <v>2874</v>
      </c>
      <c r="B2718" t="s">
        <v>298</v>
      </c>
      <c r="C2718" s="1">
        <v>45570</v>
      </c>
      <c r="D2718" s="7">
        <v>45600</v>
      </c>
      <c r="E2718">
        <v>72631.179999999993</v>
      </c>
      <c r="F2718">
        <v>72631.179999999993</v>
      </c>
      <c r="G2718" s="19">
        <f t="shared" si="168"/>
        <v>458</v>
      </c>
      <c r="H2718" s="19" t="str">
        <f t="shared" si="169"/>
        <v>90+</v>
      </c>
      <c r="I2718" s="19">
        <f t="shared" si="170"/>
        <v>0</v>
      </c>
      <c r="J2718" s="20">
        <f t="shared" si="171"/>
        <v>45566</v>
      </c>
    </row>
    <row r="2719" spans="1:10">
      <c r="A2719" t="s">
        <v>2916</v>
      </c>
      <c r="B2719" t="s">
        <v>298</v>
      </c>
      <c r="C2719" s="1">
        <v>45425</v>
      </c>
      <c r="D2719" s="7">
        <v>45455</v>
      </c>
      <c r="E2719">
        <v>193560.28</v>
      </c>
      <c r="F2719">
        <v>193560.28</v>
      </c>
      <c r="G2719" s="19">
        <f t="shared" si="168"/>
        <v>603</v>
      </c>
      <c r="H2719" s="19" t="str">
        <f t="shared" si="169"/>
        <v>90+</v>
      </c>
      <c r="I2719" s="19">
        <f t="shared" si="170"/>
        <v>0</v>
      </c>
      <c r="J2719" s="20">
        <f t="shared" si="171"/>
        <v>45413</v>
      </c>
    </row>
    <row r="2720" spans="1:10">
      <c r="A2720" t="s">
        <v>3176</v>
      </c>
      <c r="B2720" t="s">
        <v>298</v>
      </c>
      <c r="C2720" s="1">
        <v>45670</v>
      </c>
      <c r="D2720" s="7">
        <v>45700</v>
      </c>
      <c r="E2720">
        <v>101760.01</v>
      </c>
      <c r="F2720">
        <v>101760.01</v>
      </c>
      <c r="G2720" s="19">
        <f t="shared" si="168"/>
        <v>358</v>
      </c>
      <c r="H2720" s="19" t="str">
        <f t="shared" si="169"/>
        <v>90+</v>
      </c>
      <c r="I2720" s="19">
        <f t="shared" si="170"/>
        <v>0</v>
      </c>
      <c r="J2720" s="20">
        <f t="shared" si="171"/>
        <v>45658</v>
      </c>
    </row>
    <row r="2721" spans="1:10">
      <c r="A2721" t="s">
        <v>3234</v>
      </c>
      <c r="B2721" t="s">
        <v>298</v>
      </c>
      <c r="C2721" s="1">
        <v>45728</v>
      </c>
      <c r="D2721" s="7">
        <v>45758</v>
      </c>
      <c r="E2721">
        <v>132070.9</v>
      </c>
      <c r="F2721">
        <v>132070.9</v>
      </c>
      <c r="G2721" s="19">
        <f t="shared" si="168"/>
        <v>300</v>
      </c>
      <c r="H2721" s="19" t="str">
        <f t="shared" si="169"/>
        <v>90+</v>
      </c>
      <c r="I2721" s="19">
        <f t="shared" si="170"/>
        <v>0</v>
      </c>
      <c r="J2721" s="20">
        <f t="shared" si="171"/>
        <v>45717</v>
      </c>
    </row>
    <row r="2722" spans="1:10">
      <c r="A2722" t="s">
        <v>2544</v>
      </c>
      <c r="B2722" t="s">
        <v>509</v>
      </c>
      <c r="C2722" s="1">
        <v>45851</v>
      </c>
      <c r="D2722" s="7">
        <v>45881</v>
      </c>
      <c r="E2722">
        <v>132460.48000000001</v>
      </c>
      <c r="F2722">
        <v>41660.120000000003</v>
      </c>
      <c r="G2722" s="19">
        <f t="shared" si="168"/>
        <v>177</v>
      </c>
      <c r="H2722" s="19" t="str">
        <f t="shared" si="169"/>
        <v>90+</v>
      </c>
      <c r="I2722" s="19">
        <f t="shared" si="170"/>
        <v>90800.360000000015</v>
      </c>
      <c r="J2722" s="20">
        <f t="shared" si="171"/>
        <v>45839</v>
      </c>
    </row>
    <row r="2723" spans="1:10">
      <c r="A2723" t="s">
        <v>1257</v>
      </c>
      <c r="B2723" t="s">
        <v>509</v>
      </c>
      <c r="C2723" s="1">
        <v>45309</v>
      </c>
      <c r="D2723" s="7">
        <v>45339</v>
      </c>
      <c r="E2723">
        <v>119709.33</v>
      </c>
      <c r="F2723">
        <v>44721.25</v>
      </c>
      <c r="G2723" s="19">
        <f t="shared" si="168"/>
        <v>719</v>
      </c>
      <c r="H2723" s="19" t="str">
        <f t="shared" si="169"/>
        <v>90+</v>
      </c>
      <c r="I2723" s="19">
        <f t="shared" si="170"/>
        <v>74988.08</v>
      </c>
      <c r="J2723" s="20">
        <f t="shared" si="171"/>
        <v>45292</v>
      </c>
    </row>
    <row r="2724" spans="1:10">
      <c r="A2724" t="s">
        <v>966</v>
      </c>
      <c r="B2724" t="s">
        <v>509</v>
      </c>
      <c r="C2724" s="1">
        <v>45768</v>
      </c>
      <c r="D2724" s="7">
        <v>45798</v>
      </c>
      <c r="E2724">
        <v>30137.18</v>
      </c>
      <c r="F2724">
        <v>16828.68</v>
      </c>
      <c r="G2724" s="19">
        <f t="shared" si="168"/>
        <v>260</v>
      </c>
      <c r="H2724" s="19" t="str">
        <f t="shared" si="169"/>
        <v>90+</v>
      </c>
      <c r="I2724" s="19">
        <f t="shared" si="170"/>
        <v>13308.5</v>
      </c>
      <c r="J2724" s="20">
        <f t="shared" si="171"/>
        <v>45748</v>
      </c>
    </row>
    <row r="2725" spans="1:10">
      <c r="A2725" t="s">
        <v>1700</v>
      </c>
      <c r="B2725" t="s">
        <v>509</v>
      </c>
      <c r="C2725" s="1">
        <v>45967</v>
      </c>
      <c r="D2725" s="7">
        <v>45997</v>
      </c>
      <c r="E2725">
        <v>18426.080000000002</v>
      </c>
      <c r="F2725">
        <v>7028.9</v>
      </c>
      <c r="G2725" s="19">
        <f t="shared" si="168"/>
        <v>61</v>
      </c>
      <c r="H2725" s="19" t="str">
        <f t="shared" si="169"/>
        <v>61-90</v>
      </c>
      <c r="I2725" s="19">
        <f t="shared" si="170"/>
        <v>11397.180000000002</v>
      </c>
      <c r="J2725" s="20">
        <f t="shared" si="171"/>
        <v>45962</v>
      </c>
    </row>
    <row r="2726" spans="1:10">
      <c r="A2726" t="s">
        <v>1005</v>
      </c>
      <c r="B2726" t="s">
        <v>509</v>
      </c>
      <c r="C2726" s="1">
        <v>45853</v>
      </c>
      <c r="D2726" s="7">
        <v>45883</v>
      </c>
      <c r="E2726">
        <v>28983.58</v>
      </c>
      <c r="F2726">
        <v>28983.58</v>
      </c>
      <c r="G2726" s="19">
        <f t="shared" si="168"/>
        <v>175</v>
      </c>
      <c r="H2726" s="19" t="str">
        <f t="shared" si="169"/>
        <v>90+</v>
      </c>
      <c r="I2726" s="19">
        <f t="shared" si="170"/>
        <v>0</v>
      </c>
      <c r="J2726" s="20">
        <f t="shared" si="171"/>
        <v>45839</v>
      </c>
    </row>
    <row r="2727" spans="1:10">
      <c r="A2727" t="s">
        <v>1264</v>
      </c>
      <c r="B2727" t="s">
        <v>509</v>
      </c>
      <c r="C2727" s="1">
        <v>45606</v>
      </c>
      <c r="D2727" s="7">
        <v>45636</v>
      </c>
      <c r="E2727">
        <v>43274.57</v>
      </c>
      <c r="F2727">
        <v>43274.57</v>
      </c>
      <c r="G2727" s="19">
        <f t="shared" si="168"/>
        <v>422</v>
      </c>
      <c r="H2727" s="19" t="str">
        <f t="shared" si="169"/>
        <v>90+</v>
      </c>
      <c r="I2727" s="19">
        <f t="shared" si="170"/>
        <v>0</v>
      </c>
      <c r="J2727" s="20">
        <f t="shared" si="171"/>
        <v>45597</v>
      </c>
    </row>
    <row r="2728" spans="1:10">
      <c r="A2728" t="s">
        <v>1537</v>
      </c>
      <c r="B2728" t="s">
        <v>509</v>
      </c>
      <c r="C2728" s="1">
        <v>45744</v>
      </c>
      <c r="D2728" s="7">
        <v>45774</v>
      </c>
      <c r="E2728">
        <v>67110.33</v>
      </c>
      <c r="F2728">
        <v>67110.33</v>
      </c>
      <c r="G2728" s="19">
        <f t="shared" si="168"/>
        <v>284</v>
      </c>
      <c r="H2728" s="19" t="str">
        <f t="shared" si="169"/>
        <v>90+</v>
      </c>
      <c r="I2728" s="19">
        <f t="shared" si="170"/>
        <v>0</v>
      </c>
      <c r="J2728" s="20">
        <f t="shared" si="171"/>
        <v>45717</v>
      </c>
    </row>
    <row r="2729" spans="1:10">
      <c r="A2729" t="s">
        <v>2056</v>
      </c>
      <c r="B2729" t="s">
        <v>509</v>
      </c>
      <c r="C2729" s="1">
        <v>45461</v>
      </c>
      <c r="D2729" s="7">
        <v>45491</v>
      </c>
      <c r="E2729">
        <v>151082.74</v>
      </c>
      <c r="F2729">
        <v>151082.74</v>
      </c>
      <c r="G2729" s="19">
        <f t="shared" si="168"/>
        <v>567</v>
      </c>
      <c r="H2729" s="19" t="str">
        <f t="shared" si="169"/>
        <v>90+</v>
      </c>
      <c r="I2729" s="19">
        <f t="shared" si="170"/>
        <v>0</v>
      </c>
      <c r="J2729" s="20">
        <f t="shared" si="171"/>
        <v>45444</v>
      </c>
    </row>
    <row r="2730" spans="1:10">
      <c r="A2730" t="s">
        <v>1628</v>
      </c>
      <c r="B2730" t="s">
        <v>27</v>
      </c>
      <c r="C2730" s="1">
        <v>45767</v>
      </c>
      <c r="D2730" s="7">
        <v>45797</v>
      </c>
      <c r="E2730">
        <v>144217.60000000001</v>
      </c>
      <c r="F2730">
        <v>113600.4</v>
      </c>
      <c r="G2730" s="19">
        <f t="shared" si="168"/>
        <v>261</v>
      </c>
      <c r="H2730" s="19" t="str">
        <f t="shared" si="169"/>
        <v>90+</v>
      </c>
      <c r="I2730" s="19">
        <f t="shared" si="170"/>
        <v>30617.200000000012</v>
      </c>
      <c r="J2730" s="20">
        <f t="shared" si="171"/>
        <v>45748</v>
      </c>
    </row>
    <row r="2731" spans="1:10">
      <c r="A2731" t="s">
        <v>2389</v>
      </c>
      <c r="B2731" t="s">
        <v>27</v>
      </c>
      <c r="C2731" s="1">
        <v>45467</v>
      </c>
      <c r="D2731" s="7">
        <v>45497</v>
      </c>
      <c r="E2731">
        <v>21104.89</v>
      </c>
      <c r="F2731">
        <v>15287.76</v>
      </c>
      <c r="G2731" s="19">
        <f t="shared" si="168"/>
        <v>561</v>
      </c>
      <c r="H2731" s="19" t="str">
        <f t="shared" si="169"/>
        <v>90+</v>
      </c>
      <c r="I2731" s="19">
        <f t="shared" si="170"/>
        <v>5817.1299999999992</v>
      </c>
      <c r="J2731" s="20">
        <f t="shared" si="171"/>
        <v>45444</v>
      </c>
    </row>
    <row r="2732" spans="1:10">
      <c r="A2732" t="s">
        <v>383</v>
      </c>
      <c r="B2732" t="s">
        <v>27</v>
      </c>
      <c r="C2732" s="1">
        <v>45787</v>
      </c>
      <c r="D2732" s="7">
        <v>45817</v>
      </c>
      <c r="E2732">
        <v>35403.440000000002</v>
      </c>
      <c r="F2732">
        <v>35403.440000000002</v>
      </c>
      <c r="G2732" s="19">
        <f t="shared" si="168"/>
        <v>241</v>
      </c>
      <c r="H2732" s="19" t="str">
        <f t="shared" si="169"/>
        <v>90+</v>
      </c>
      <c r="I2732" s="19">
        <f t="shared" si="170"/>
        <v>0</v>
      </c>
      <c r="J2732" s="20">
        <f t="shared" si="171"/>
        <v>45778</v>
      </c>
    </row>
    <row r="2733" spans="1:10">
      <c r="A2733" t="s">
        <v>521</v>
      </c>
      <c r="B2733" t="s">
        <v>27</v>
      </c>
      <c r="C2733" s="1">
        <v>45652</v>
      </c>
      <c r="D2733" s="7">
        <v>45682</v>
      </c>
      <c r="E2733">
        <v>196769.49</v>
      </c>
      <c r="F2733">
        <v>196769.49</v>
      </c>
      <c r="G2733" s="19">
        <f t="shared" si="168"/>
        <v>376</v>
      </c>
      <c r="H2733" s="19" t="str">
        <f t="shared" si="169"/>
        <v>90+</v>
      </c>
      <c r="I2733" s="19">
        <f t="shared" si="170"/>
        <v>0</v>
      </c>
      <c r="J2733" s="20">
        <f t="shared" si="171"/>
        <v>45627</v>
      </c>
    </row>
    <row r="2734" spans="1:10">
      <c r="A2734" t="s">
        <v>1189</v>
      </c>
      <c r="B2734" t="s">
        <v>27</v>
      </c>
      <c r="C2734" s="1">
        <v>45862</v>
      </c>
      <c r="D2734" s="7">
        <v>45892</v>
      </c>
      <c r="E2734">
        <v>109116.23</v>
      </c>
      <c r="F2734">
        <v>109116.23</v>
      </c>
      <c r="G2734" s="19">
        <f t="shared" si="168"/>
        <v>166</v>
      </c>
      <c r="H2734" s="19" t="str">
        <f t="shared" si="169"/>
        <v>90+</v>
      </c>
      <c r="I2734" s="19">
        <f t="shared" si="170"/>
        <v>0</v>
      </c>
      <c r="J2734" s="20">
        <f t="shared" si="171"/>
        <v>45839</v>
      </c>
    </row>
    <row r="2735" spans="1:10">
      <c r="A2735" t="s">
        <v>1365</v>
      </c>
      <c r="B2735" t="s">
        <v>27</v>
      </c>
      <c r="C2735" s="1">
        <v>45960</v>
      </c>
      <c r="D2735" s="7">
        <v>45990</v>
      </c>
      <c r="E2735">
        <v>175759.5</v>
      </c>
      <c r="F2735">
        <v>175759.5</v>
      </c>
      <c r="G2735" s="19">
        <f t="shared" si="168"/>
        <v>68</v>
      </c>
      <c r="H2735" s="19" t="str">
        <f t="shared" si="169"/>
        <v>61-90</v>
      </c>
      <c r="I2735" s="19">
        <f t="shared" si="170"/>
        <v>0</v>
      </c>
      <c r="J2735" s="20">
        <f t="shared" si="171"/>
        <v>45931</v>
      </c>
    </row>
    <row r="2736" spans="1:10">
      <c r="A2736" t="s">
        <v>1450</v>
      </c>
      <c r="B2736" t="s">
        <v>27</v>
      </c>
      <c r="C2736" s="1">
        <v>45810</v>
      </c>
      <c r="D2736" s="7">
        <v>45840</v>
      </c>
      <c r="E2736">
        <v>94143.78</v>
      </c>
      <c r="F2736">
        <v>94143.78</v>
      </c>
      <c r="G2736" s="19">
        <f t="shared" si="168"/>
        <v>218</v>
      </c>
      <c r="H2736" s="19" t="str">
        <f t="shared" si="169"/>
        <v>90+</v>
      </c>
      <c r="I2736" s="19">
        <f t="shared" si="170"/>
        <v>0</v>
      </c>
      <c r="J2736" s="20">
        <f t="shared" si="171"/>
        <v>45809</v>
      </c>
    </row>
    <row r="2737" spans="1:10">
      <c r="A2737" t="s">
        <v>1558</v>
      </c>
      <c r="B2737" t="s">
        <v>27</v>
      </c>
      <c r="C2737" s="1">
        <v>45484</v>
      </c>
      <c r="D2737" s="7">
        <v>45514</v>
      </c>
      <c r="E2737">
        <v>79036.070000000007</v>
      </c>
      <c r="F2737">
        <v>79036.070000000007</v>
      </c>
      <c r="G2737" s="19">
        <f t="shared" si="168"/>
        <v>544</v>
      </c>
      <c r="H2737" s="19" t="str">
        <f t="shared" si="169"/>
        <v>90+</v>
      </c>
      <c r="I2737" s="19">
        <f t="shared" si="170"/>
        <v>0</v>
      </c>
      <c r="J2737" s="20">
        <f t="shared" si="171"/>
        <v>45474</v>
      </c>
    </row>
    <row r="2738" spans="1:10">
      <c r="A2738" t="s">
        <v>2159</v>
      </c>
      <c r="B2738" t="s">
        <v>27</v>
      </c>
      <c r="C2738" s="1">
        <v>45701</v>
      </c>
      <c r="D2738" s="7">
        <v>45731</v>
      </c>
      <c r="E2738">
        <v>48163.33</v>
      </c>
      <c r="F2738">
        <v>48163.33</v>
      </c>
      <c r="G2738" s="19">
        <f t="shared" si="168"/>
        <v>327</v>
      </c>
      <c r="H2738" s="19" t="str">
        <f t="shared" si="169"/>
        <v>90+</v>
      </c>
      <c r="I2738" s="19">
        <f t="shared" si="170"/>
        <v>0</v>
      </c>
      <c r="J2738" s="20">
        <f t="shared" si="171"/>
        <v>45689</v>
      </c>
    </row>
    <row r="2739" spans="1:10">
      <c r="A2739" t="s">
        <v>2580</v>
      </c>
      <c r="B2739" t="s">
        <v>27</v>
      </c>
      <c r="C2739" s="1">
        <v>45895</v>
      </c>
      <c r="D2739" s="7">
        <v>45925</v>
      </c>
      <c r="E2739">
        <v>128844.21</v>
      </c>
      <c r="F2739">
        <v>128844.21</v>
      </c>
      <c r="G2739" s="19">
        <f t="shared" si="168"/>
        <v>133</v>
      </c>
      <c r="H2739" s="19" t="str">
        <f t="shared" si="169"/>
        <v>90+</v>
      </c>
      <c r="I2739" s="19">
        <f t="shared" si="170"/>
        <v>0</v>
      </c>
      <c r="J2739" s="20">
        <f t="shared" si="171"/>
        <v>45870</v>
      </c>
    </row>
    <row r="2740" spans="1:10">
      <c r="A2740" t="s">
        <v>2708</v>
      </c>
      <c r="B2740" t="s">
        <v>27</v>
      </c>
      <c r="C2740" s="1">
        <v>45670</v>
      </c>
      <c r="D2740" s="7">
        <v>45700</v>
      </c>
      <c r="E2740">
        <v>59868.800000000003</v>
      </c>
      <c r="F2740">
        <v>59868.800000000003</v>
      </c>
      <c r="G2740" s="19">
        <f t="shared" si="168"/>
        <v>358</v>
      </c>
      <c r="H2740" s="19" t="str">
        <f t="shared" si="169"/>
        <v>90+</v>
      </c>
      <c r="I2740" s="19">
        <f t="shared" si="170"/>
        <v>0</v>
      </c>
      <c r="J2740" s="20">
        <f t="shared" si="171"/>
        <v>45658</v>
      </c>
    </row>
    <row r="2741" spans="1:10">
      <c r="A2741" t="s">
        <v>2835</v>
      </c>
      <c r="B2741" t="s">
        <v>27</v>
      </c>
      <c r="C2741" s="1">
        <v>45814</v>
      </c>
      <c r="D2741" s="7">
        <v>45844</v>
      </c>
      <c r="E2741">
        <v>170897.41</v>
      </c>
      <c r="F2741">
        <v>170897.41</v>
      </c>
      <c r="G2741" s="19">
        <f t="shared" si="168"/>
        <v>214</v>
      </c>
      <c r="H2741" s="19" t="str">
        <f t="shared" si="169"/>
        <v>90+</v>
      </c>
      <c r="I2741" s="19">
        <f t="shared" si="170"/>
        <v>0</v>
      </c>
      <c r="J2741" s="20">
        <f t="shared" si="171"/>
        <v>45809</v>
      </c>
    </row>
    <row r="2742" spans="1:10">
      <c r="A2742" t="s">
        <v>3004</v>
      </c>
      <c r="B2742" t="s">
        <v>27</v>
      </c>
      <c r="C2742" s="1">
        <v>45999</v>
      </c>
      <c r="D2742" s="7">
        <v>46029</v>
      </c>
      <c r="E2742">
        <v>95719.05</v>
      </c>
      <c r="F2742">
        <v>95719.05</v>
      </c>
      <c r="G2742" s="19">
        <f t="shared" si="168"/>
        <v>29</v>
      </c>
      <c r="H2742" s="19" t="str">
        <f t="shared" si="169"/>
        <v>0-30</v>
      </c>
      <c r="I2742" s="19">
        <f t="shared" si="170"/>
        <v>0</v>
      </c>
      <c r="J2742" s="20">
        <f t="shared" si="171"/>
        <v>45992</v>
      </c>
    </row>
    <row r="2743" spans="1:10">
      <c r="A2743" t="s">
        <v>251</v>
      </c>
      <c r="B2743" t="s">
        <v>726</v>
      </c>
      <c r="C2743" s="1">
        <v>45632</v>
      </c>
      <c r="D2743" s="7">
        <v>45662</v>
      </c>
      <c r="E2743">
        <v>12572.71</v>
      </c>
      <c r="F2743">
        <v>12572.71</v>
      </c>
      <c r="G2743" s="19">
        <f t="shared" si="168"/>
        <v>396</v>
      </c>
      <c r="H2743" s="19" t="str">
        <f t="shared" si="169"/>
        <v>90+</v>
      </c>
      <c r="I2743" s="19">
        <f t="shared" si="170"/>
        <v>0</v>
      </c>
      <c r="J2743" s="20">
        <f t="shared" si="171"/>
        <v>45627</v>
      </c>
    </row>
    <row r="2744" spans="1:10">
      <c r="A2744" t="s">
        <v>688</v>
      </c>
      <c r="B2744" t="s">
        <v>726</v>
      </c>
      <c r="C2744" s="1">
        <v>45537</v>
      </c>
      <c r="D2744" s="7">
        <v>45567</v>
      </c>
      <c r="E2744">
        <v>81902.5</v>
      </c>
      <c r="F2744">
        <v>81902.5</v>
      </c>
      <c r="G2744" s="19">
        <f t="shared" si="168"/>
        <v>491</v>
      </c>
      <c r="H2744" s="19" t="str">
        <f t="shared" si="169"/>
        <v>90+</v>
      </c>
      <c r="I2744" s="19">
        <f t="shared" si="170"/>
        <v>0</v>
      </c>
      <c r="J2744" s="20">
        <f t="shared" si="171"/>
        <v>45536</v>
      </c>
    </row>
    <row r="2745" spans="1:10">
      <c r="A2745" t="s">
        <v>1565</v>
      </c>
      <c r="B2745" t="s">
        <v>726</v>
      </c>
      <c r="C2745" s="1">
        <v>45375</v>
      </c>
      <c r="D2745" s="7">
        <v>45405</v>
      </c>
      <c r="E2745">
        <v>197001</v>
      </c>
      <c r="F2745">
        <v>197001</v>
      </c>
      <c r="G2745" s="19">
        <f t="shared" si="168"/>
        <v>653</v>
      </c>
      <c r="H2745" s="19" t="str">
        <f t="shared" si="169"/>
        <v>90+</v>
      </c>
      <c r="I2745" s="19">
        <f t="shared" si="170"/>
        <v>0</v>
      </c>
      <c r="J2745" s="20">
        <f t="shared" si="171"/>
        <v>45352</v>
      </c>
    </row>
    <row r="2746" spans="1:10">
      <c r="A2746" t="s">
        <v>1649</v>
      </c>
      <c r="B2746" t="s">
        <v>726</v>
      </c>
      <c r="C2746" s="1">
        <v>45422</v>
      </c>
      <c r="D2746" s="7">
        <v>45452</v>
      </c>
      <c r="E2746">
        <v>110056.45</v>
      </c>
      <c r="F2746">
        <v>110056.45</v>
      </c>
      <c r="G2746" s="19">
        <f t="shared" si="168"/>
        <v>606</v>
      </c>
      <c r="H2746" s="19" t="str">
        <f t="shared" si="169"/>
        <v>90+</v>
      </c>
      <c r="I2746" s="19">
        <f t="shared" si="170"/>
        <v>0</v>
      </c>
      <c r="J2746" s="20">
        <f t="shared" si="171"/>
        <v>45413</v>
      </c>
    </row>
    <row r="2747" spans="1:10">
      <c r="A2747" t="s">
        <v>1709</v>
      </c>
      <c r="B2747" t="s">
        <v>726</v>
      </c>
      <c r="C2747" s="1">
        <v>45888</v>
      </c>
      <c r="D2747" s="7">
        <v>45918</v>
      </c>
      <c r="E2747">
        <v>156939.35999999999</v>
      </c>
      <c r="F2747">
        <v>156939.35999999999</v>
      </c>
      <c r="G2747" s="19">
        <f t="shared" si="168"/>
        <v>140</v>
      </c>
      <c r="H2747" s="19" t="str">
        <f t="shared" si="169"/>
        <v>90+</v>
      </c>
      <c r="I2747" s="19">
        <f t="shared" si="170"/>
        <v>0</v>
      </c>
      <c r="J2747" s="20">
        <f t="shared" si="171"/>
        <v>45870</v>
      </c>
    </row>
    <row r="2748" spans="1:10">
      <c r="A2748" t="s">
        <v>2524</v>
      </c>
      <c r="B2748" t="s">
        <v>726</v>
      </c>
      <c r="C2748" s="1">
        <v>45643</v>
      </c>
      <c r="D2748" s="7">
        <v>45673</v>
      </c>
      <c r="E2748">
        <v>95031.679999999993</v>
      </c>
      <c r="F2748">
        <v>95031.679999999993</v>
      </c>
      <c r="G2748" s="19">
        <f t="shared" si="168"/>
        <v>385</v>
      </c>
      <c r="H2748" s="19" t="str">
        <f t="shared" si="169"/>
        <v>90+</v>
      </c>
      <c r="I2748" s="19">
        <f t="shared" si="170"/>
        <v>0</v>
      </c>
      <c r="J2748" s="20">
        <f t="shared" si="171"/>
        <v>45627</v>
      </c>
    </row>
    <row r="2749" spans="1:10">
      <c r="A2749" t="s">
        <v>585</v>
      </c>
      <c r="B2749" t="s">
        <v>131</v>
      </c>
      <c r="C2749" s="1">
        <v>45823</v>
      </c>
      <c r="D2749" s="7">
        <v>45853</v>
      </c>
      <c r="E2749">
        <v>158460.53</v>
      </c>
      <c r="F2749">
        <v>68272.59</v>
      </c>
      <c r="G2749" s="19">
        <f t="shared" si="168"/>
        <v>205</v>
      </c>
      <c r="H2749" s="19" t="str">
        <f t="shared" si="169"/>
        <v>90+</v>
      </c>
      <c r="I2749" s="19">
        <f t="shared" si="170"/>
        <v>90187.94</v>
      </c>
      <c r="J2749" s="20">
        <f t="shared" si="171"/>
        <v>45809</v>
      </c>
    </row>
    <row r="2750" spans="1:10">
      <c r="A2750" t="s">
        <v>1069</v>
      </c>
      <c r="B2750" t="s">
        <v>131</v>
      </c>
      <c r="C2750" s="1">
        <v>45498</v>
      </c>
      <c r="D2750" s="7">
        <v>45528</v>
      </c>
      <c r="E2750">
        <v>68087.820000000007</v>
      </c>
      <c r="F2750">
        <v>43948.58</v>
      </c>
      <c r="G2750" s="19">
        <f t="shared" si="168"/>
        <v>530</v>
      </c>
      <c r="H2750" s="19" t="str">
        <f t="shared" si="169"/>
        <v>90+</v>
      </c>
      <c r="I2750" s="19">
        <f t="shared" si="170"/>
        <v>24139.240000000005</v>
      </c>
      <c r="J2750" s="20">
        <f t="shared" si="171"/>
        <v>45474</v>
      </c>
    </row>
    <row r="2751" spans="1:10">
      <c r="A2751" t="s">
        <v>626</v>
      </c>
      <c r="B2751" t="s">
        <v>131</v>
      </c>
      <c r="C2751" s="1">
        <v>45611</v>
      </c>
      <c r="D2751" s="7">
        <v>45641</v>
      </c>
      <c r="E2751">
        <v>13760.85</v>
      </c>
      <c r="F2751">
        <v>13760.85</v>
      </c>
      <c r="G2751" s="19">
        <f t="shared" si="168"/>
        <v>417</v>
      </c>
      <c r="H2751" s="19" t="str">
        <f t="shared" si="169"/>
        <v>90+</v>
      </c>
      <c r="I2751" s="19">
        <f t="shared" si="170"/>
        <v>0</v>
      </c>
      <c r="J2751" s="20">
        <f t="shared" si="171"/>
        <v>45597</v>
      </c>
    </row>
    <row r="2752" spans="1:10">
      <c r="A2752" t="s">
        <v>1698</v>
      </c>
      <c r="B2752" t="s">
        <v>131</v>
      </c>
      <c r="C2752" s="1">
        <v>45384</v>
      </c>
      <c r="D2752" s="7">
        <v>45414</v>
      </c>
      <c r="E2752">
        <v>152479.94</v>
      </c>
      <c r="F2752">
        <v>152479.94</v>
      </c>
      <c r="G2752" s="19">
        <f t="shared" si="168"/>
        <v>644</v>
      </c>
      <c r="H2752" s="19" t="str">
        <f t="shared" si="169"/>
        <v>90+</v>
      </c>
      <c r="I2752" s="19">
        <f t="shared" si="170"/>
        <v>0</v>
      </c>
      <c r="J2752" s="20">
        <f t="shared" si="171"/>
        <v>45383</v>
      </c>
    </row>
    <row r="2753" spans="1:10">
      <c r="A2753" t="s">
        <v>2080</v>
      </c>
      <c r="B2753" t="s">
        <v>131</v>
      </c>
      <c r="C2753" s="1">
        <v>45742</v>
      </c>
      <c r="D2753" s="7">
        <v>45772</v>
      </c>
      <c r="E2753">
        <v>198376.91</v>
      </c>
      <c r="F2753">
        <v>198376.91</v>
      </c>
      <c r="G2753" s="19">
        <f t="shared" si="168"/>
        <v>286</v>
      </c>
      <c r="H2753" s="19" t="str">
        <f t="shared" si="169"/>
        <v>90+</v>
      </c>
      <c r="I2753" s="19">
        <f t="shared" si="170"/>
        <v>0</v>
      </c>
      <c r="J2753" s="20">
        <f t="shared" si="171"/>
        <v>45717</v>
      </c>
    </row>
    <row r="2754" spans="1:10">
      <c r="A2754" t="s">
        <v>3103</v>
      </c>
      <c r="B2754" t="s">
        <v>131</v>
      </c>
      <c r="C2754" s="1">
        <v>45655</v>
      </c>
      <c r="D2754" s="7">
        <v>45685</v>
      </c>
      <c r="E2754">
        <v>40637.78</v>
      </c>
      <c r="F2754">
        <v>40637.78</v>
      </c>
      <c r="G2754" s="19">
        <f t="shared" ref="G2754:G2817" si="172">DATE(2026, 2, 5)-D2754</f>
        <v>373</v>
      </c>
      <c r="H2754" s="19" t="str">
        <f t="shared" ref="H2754:H2817" si="173">_xlfn.IFS(
G2754&lt;=30,"0-30",
G2754&lt;=60,"31-60",
G2754&lt;=90,"61-90",
TRUE,"90+"
)</f>
        <v>90+</v>
      </c>
      <c r="I2754" s="19">
        <f t="shared" ref="I2754:I2817" si="174">E2754-F2754</f>
        <v>0</v>
      </c>
      <c r="J2754" s="20">
        <f t="shared" ref="J2754:J2817" si="175">DATE(YEAR(C2754),MONTH(C2754),1)</f>
        <v>45627</v>
      </c>
    </row>
    <row r="2755" spans="1:10">
      <c r="A2755" t="s">
        <v>3136</v>
      </c>
      <c r="B2755" t="s">
        <v>131</v>
      </c>
      <c r="C2755" s="1">
        <v>45605</v>
      </c>
      <c r="D2755" s="7">
        <v>45635</v>
      </c>
      <c r="E2755">
        <v>10706.55</v>
      </c>
      <c r="F2755">
        <v>10706.55</v>
      </c>
      <c r="G2755" s="19">
        <f t="shared" si="172"/>
        <v>423</v>
      </c>
      <c r="H2755" s="19" t="str">
        <f t="shared" si="173"/>
        <v>90+</v>
      </c>
      <c r="I2755" s="19">
        <f t="shared" si="174"/>
        <v>0</v>
      </c>
      <c r="J2755" s="20">
        <f t="shared" si="175"/>
        <v>45597</v>
      </c>
    </row>
    <row r="2756" spans="1:10">
      <c r="A2756" t="s">
        <v>3284</v>
      </c>
      <c r="B2756" t="s">
        <v>131</v>
      </c>
      <c r="C2756" s="1">
        <v>45300</v>
      </c>
      <c r="D2756" s="7">
        <v>45330</v>
      </c>
      <c r="E2756">
        <v>17255.97</v>
      </c>
      <c r="F2756">
        <v>17255.97</v>
      </c>
      <c r="G2756" s="19">
        <f t="shared" si="172"/>
        <v>728</v>
      </c>
      <c r="H2756" s="19" t="str">
        <f t="shared" si="173"/>
        <v>90+</v>
      </c>
      <c r="I2756" s="19">
        <f t="shared" si="174"/>
        <v>0</v>
      </c>
      <c r="J2756" s="20">
        <f t="shared" si="175"/>
        <v>45292</v>
      </c>
    </row>
    <row r="2757" spans="1:10">
      <c r="A2757" t="s">
        <v>2846</v>
      </c>
      <c r="B2757" t="s">
        <v>455</v>
      </c>
      <c r="C2757" s="1">
        <v>45893</v>
      </c>
      <c r="D2757" s="7">
        <v>45923</v>
      </c>
      <c r="E2757">
        <v>174416.46</v>
      </c>
      <c r="F2757">
        <v>83799.09</v>
      </c>
      <c r="G2757" s="19">
        <f t="shared" si="172"/>
        <v>135</v>
      </c>
      <c r="H2757" s="19" t="str">
        <f t="shared" si="173"/>
        <v>90+</v>
      </c>
      <c r="I2757" s="19">
        <f t="shared" si="174"/>
        <v>90617.37</v>
      </c>
      <c r="J2757" s="20">
        <f t="shared" si="175"/>
        <v>45870</v>
      </c>
    </row>
    <row r="2758" spans="1:10">
      <c r="A2758" t="s">
        <v>562</v>
      </c>
      <c r="B2758" t="s">
        <v>455</v>
      </c>
      <c r="C2758" s="1">
        <v>45857</v>
      </c>
      <c r="D2758" s="7">
        <v>45887</v>
      </c>
      <c r="E2758">
        <v>116754.29</v>
      </c>
      <c r="F2758">
        <v>43448.46</v>
      </c>
      <c r="G2758" s="19">
        <f t="shared" si="172"/>
        <v>171</v>
      </c>
      <c r="H2758" s="19" t="str">
        <f t="shared" si="173"/>
        <v>90+</v>
      </c>
      <c r="I2758" s="19">
        <f t="shared" si="174"/>
        <v>73305.829999999987</v>
      </c>
      <c r="J2758" s="20">
        <f t="shared" si="175"/>
        <v>45839</v>
      </c>
    </row>
    <row r="2759" spans="1:10">
      <c r="A2759" t="s">
        <v>990</v>
      </c>
      <c r="B2759" t="s">
        <v>455</v>
      </c>
      <c r="C2759" s="1">
        <v>45403</v>
      </c>
      <c r="D2759" s="7">
        <v>45433</v>
      </c>
      <c r="E2759">
        <v>170277.78</v>
      </c>
      <c r="F2759">
        <v>105128.33</v>
      </c>
      <c r="G2759" s="19">
        <f t="shared" si="172"/>
        <v>625</v>
      </c>
      <c r="H2759" s="19" t="str">
        <f t="shared" si="173"/>
        <v>90+</v>
      </c>
      <c r="I2759" s="19">
        <f t="shared" si="174"/>
        <v>65149.45</v>
      </c>
      <c r="J2759" s="20">
        <f t="shared" si="175"/>
        <v>45383</v>
      </c>
    </row>
    <row r="2760" spans="1:10">
      <c r="A2760" t="s">
        <v>153</v>
      </c>
      <c r="B2760" t="s">
        <v>455</v>
      </c>
      <c r="C2760" s="1">
        <v>45341</v>
      </c>
      <c r="D2760" s="7">
        <v>45371</v>
      </c>
      <c r="E2760">
        <v>57315.62</v>
      </c>
      <c r="F2760">
        <v>57315.62</v>
      </c>
      <c r="G2760" s="19">
        <f t="shared" si="172"/>
        <v>687</v>
      </c>
      <c r="H2760" s="19" t="str">
        <f t="shared" si="173"/>
        <v>90+</v>
      </c>
      <c r="I2760" s="19">
        <f t="shared" si="174"/>
        <v>0</v>
      </c>
      <c r="J2760" s="20">
        <f t="shared" si="175"/>
        <v>45323</v>
      </c>
    </row>
    <row r="2761" spans="1:10">
      <c r="A2761" t="s">
        <v>841</v>
      </c>
      <c r="B2761" t="s">
        <v>455</v>
      </c>
      <c r="C2761" s="1">
        <v>45741</v>
      </c>
      <c r="D2761" s="7">
        <v>45771</v>
      </c>
      <c r="E2761">
        <v>196191.2</v>
      </c>
      <c r="F2761">
        <v>196191.2</v>
      </c>
      <c r="G2761" s="19">
        <f t="shared" si="172"/>
        <v>287</v>
      </c>
      <c r="H2761" s="19" t="str">
        <f t="shared" si="173"/>
        <v>90+</v>
      </c>
      <c r="I2761" s="19">
        <f t="shared" si="174"/>
        <v>0</v>
      </c>
      <c r="J2761" s="20">
        <f t="shared" si="175"/>
        <v>45717</v>
      </c>
    </row>
    <row r="2762" spans="1:10">
      <c r="A2762" t="s">
        <v>854</v>
      </c>
      <c r="B2762" t="s">
        <v>455</v>
      </c>
      <c r="C2762" s="1">
        <v>45858</v>
      </c>
      <c r="D2762" s="7">
        <v>45888</v>
      </c>
      <c r="E2762">
        <v>107370.5</v>
      </c>
      <c r="F2762">
        <v>107370.5</v>
      </c>
      <c r="G2762" s="19">
        <f t="shared" si="172"/>
        <v>170</v>
      </c>
      <c r="H2762" s="19" t="str">
        <f t="shared" si="173"/>
        <v>90+</v>
      </c>
      <c r="I2762" s="19">
        <f t="shared" si="174"/>
        <v>0</v>
      </c>
      <c r="J2762" s="20">
        <f t="shared" si="175"/>
        <v>45839</v>
      </c>
    </row>
    <row r="2763" spans="1:10">
      <c r="A2763" t="s">
        <v>898</v>
      </c>
      <c r="B2763" t="s">
        <v>455</v>
      </c>
      <c r="C2763" s="1">
        <v>45789</v>
      </c>
      <c r="D2763" s="7">
        <v>45819</v>
      </c>
      <c r="E2763">
        <v>100547.37</v>
      </c>
      <c r="F2763">
        <v>100547.37</v>
      </c>
      <c r="G2763" s="19">
        <f t="shared" si="172"/>
        <v>239</v>
      </c>
      <c r="H2763" s="19" t="str">
        <f t="shared" si="173"/>
        <v>90+</v>
      </c>
      <c r="I2763" s="19">
        <f t="shared" si="174"/>
        <v>0</v>
      </c>
      <c r="J2763" s="20">
        <f t="shared" si="175"/>
        <v>45778</v>
      </c>
    </row>
    <row r="2764" spans="1:10">
      <c r="A2764" t="s">
        <v>1063</v>
      </c>
      <c r="B2764" t="s">
        <v>455</v>
      </c>
      <c r="C2764" s="1">
        <v>45414</v>
      </c>
      <c r="D2764" s="7">
        <v>45444</v>
      </c>
      <c r="E2764">
        <v>17713.689999999999</v>
      </c>
      <c r="F2764">
        <v>17713.689999999999</v>
      </c>
      <c r="G2764" s="19">
        <f t="shared" si="172"/>
        <v>614</v>
      </c>
      <c r="H2764" s="19" t="str">
        <f t="shared" si="173"/>
        <v>90+</v>
      </c>
      <c r="I2764" s="19">
        <f t="shared" si="174"/>
        <v>0</v>
      </c>
      <c r="J2764" s="20">
        <f t="shared" si="175"/>
        <v>45413</v>
      </c>
    </row>
    <row r="2765" spans="1:10">
      <c r="A2765" t="s">
        <v>1291</v>
      </c>
      <c r="B2765" t="s">
        <v>455</v>
      </c>
      <c r="C2765" s="1">
        <v>45604</v>
      </c>
      <c r="D2765" s="7">
        <v>45634</v>
      </c>
      <c r="E2765">
        <v>191835.82</v>
      </c>
      <c r="F2765">
        <v>191835.82</v>
      </c>
      <c r="G2765" s="19">
        <f t="shared" si="172"/>
        <v>424</v>
      </c>
      <c r="H2765" s="19" t="str">
        <f t="shared" si="173"/>
        <v>90+</v>
      </c>
      <c r="I2765" s="19">
        <f t="shared" si="174"/>
        <v>0</v>
      </c>
      <c r="J2765" s="20">
        <f t="shared" si="175"/>
        <v>45597</v>
      </c>
    </row>
    <row r="2766" spans="1:10">
      <c r="A2766" t="s">
        <v>1467</v>
      </c>
      <c r="B2766" t="s">
        <v>455</v>
      </c>
      <c r="C2766" s="1">
        <v>45973</v>
      </c>
      <c r="D2766" s="7">
        <v>46003</v>
      </c>
      <c r="E2766">
        <v>191744.11</v>
      </c>
      <c r="F2766">
        <v>191744.11</v>
      </c>
      <c r="G2766" s="19">
        <f t="shared" si="172"/>
        <v>55</v>
      </c>
      <c r="H2766" s="19" t="str">
        <f t="shared" si="173"/>
        <v>31-60</v>
      </c>
      <c r="I2766" s="19">
        <f t="shared" si="174"/>
        <v>0</v>
      </c>
      <c r="J2766" s="20">
        <f t="shared" si="175"/>
        <v>45962</v>
      </c>
    </row>
    <row r="2767" spans="1:10">
      <c r="A2767" t="s">
        <v>1604</v>
      </c>
      <c r="B2767" t="s">
        <v>455</v>
      </c>
      <c r="C2767" s="1">
        <v>45346</v>
      </c>
      <c r="D2767" s="7">
        <v>45376</v>
      </c>
      <c r="E2767">
        <v>36400.75</v>
      </c>
      <c r="F2767">
        <v>36400.75</v>
      </c>
      <c r="G2767" s="19">
        <f t="shared" si="172"/>
        <v>682</v>
      </c>
      <c r="H2767" s="19" t="str">
        <f t="shared" si="173"/>
        <v>90+</v>
      </c>
      <c r="I2767" s="19">
        <f t="shared" si="174"/>
        <v>0</v>
      </c>
      <c r="J2767" s="20">
        <f t="shared" si="175"/>
        <v>45323</v>
      </c>
    </row>
    <row r="2768" spans="1:10">
      <c r="A2768" t="s">
        <v>1894</v>
      </c>
      <c r="B2768" t="s">
        <v>455</v>
      </c>
      <c r="C2768" s="1">
        <v>45753</v>
      </c>
      <c r="D2768" s="7">
        <v>45783</v>
      </c>
      <c r="E2768">
        <v>100411.95</v>
      </c>
      <c r="F2768">
        <v>100411.95</v>
      </c>
      <c r="G2768" s="19">
        <f t="shared" si="172"/>
        <v>275</v>
      </c>
      <c r="H2768" s="19" t="str">
        <f t="shared" si="173"/>
        <v>90+</v>
      </c>
      <c r="I2768" s="19">
        <f t="shared" si="174"/>
        <v>0</v>
      </c>
      <c r="J2768" s="20">
        <f t="shared" si="175"/>
        <v>45748</v>
      </c>
    </row>
    <row r="2769" spans="1:10">
      <c r="A2769" t="s">
        <v>2167</v>
      </c>
      <c r="B2769" t="s">
        <v>455</v>
      </c>
      <c r="C2769" s="1">
        <v>45525</v>
      </c>
      <c r="D2769" s="7">
        <v>45555</v>
      </c>
      <c r="E2769">
        <v>77584.72</v>
      </c>
      <c r="F2769">
        <v>77584.72</v>
      </c>
      <c r="G2769" s="19">
        <f t="shared" si="172"/>
        <v>503</v>
      </c>
      <c r="H2769" s="19" t="str">
        <f t="shared" si="173"/>
        <v>90+</v>
      </c>
      <c r="I2769" s="19">
        <f t="shared" si="174"/>
        <v>0</v>
      </c>
      <c r="J2769" s="20">
        <f t="shared" si="175"/>
        <v>45505</v>
      </c>
    </row>
    <row r="2770" spans="1:10">
      <c r="A2770" t="s">
        <v>2450</v>
      </c>
      <c r="B2770" t="s">
        <v>455</v>
      </c>
      <c r="C2770" s="1">
        <v>45905</v>
      </c>
      <c r="D2770" s="7">
        <v>45935</v>
      </c>
      <c r="E2770">
        <v>126893.93</v>
      </c>
      <c r="F2770">
        <v>126893.93</v>
      </c>
      <c r="G2770" s="19">
        <f t="shared" si="172"/>
        <v>123</v>
      </c>
      <c r="H2770" s="19" t="str">
        <f t="shared" si="173"/>
        <v>90+</v>
      </c>
      <c r="I2770" s="19">
        <f t="shared" si="174"/>
        <v>0</v>
      </c>
      <c r="J2770" s="20">
        <f t="shared" si="175"/>
        <v>45901</v>
      </c>
    </row>
    <row r="2771" spans="1:10">
      <c r="A2771" t="s">
        <v>2542</v>
      </c>
      <c r="B2771" t="s">
        <v>455</v>
      </c>
      <c r="C2771" s="1">
        <v>45622</v>
      </c>
      <c r="D2771" s="7">
        <v>45652</v>
      </c>
      <c r="E2771">
        <v>176175.6</v>
      </c>
      <c r="F2771">
        <v>176175.6</v>
      </c>
      <c r="G2771" s="19">
        <f t="shared" si="172"/>
        <v>406</v>
      </c>
      <c r="H2771" s="19" t="str">
        <f t="shared" si="173"/>
        <v>90+</v>
      </c>
      <c r="I2771" s="19">
        <f t="shared" si="174"/>
        <v>0</v>
      </c>
      <c r="J2771" s="20">
        <f t="shared" si="175"/>
        <v>45597</v>
      </c>
    </row>
    <row r="2772" spans="1:10">
      <c r="A2772" t="s">
        <v>2674</v>
      </c>
      <c r="B2772" t="s">
        <v>455</v>
      </c>
      <c r="C2772" s="1">
        <v>45799</v>
      </c>
      <c r="D2772" s="7">
        <v>45829</v>
      </c>
      <c r="E2772">
        <v>83821.09</v>
      </c>
      <c r="F2772">
        <v>83821.09</v>
      </c>
      <c r="G2772" s="19">
        <f t="shared" si="172"/>
        <v>229</v>
      </c>
      <c r="H2772" s="19" t="str">
        <f t="shared" si="173"/>
        <v>90+</v>
      </c>
      <c r="I2772" s="19">
        <f t="shared" si="174"/>
        <v>0</v>
      </c>
      <c r="J2772" s="20">
        <f t="shared" si="175"/>
        <v>45778</v>
      </c>
    </row>
    <row r="2773" spans="1:10">
      <c r="A2773" t="s">
        <v>3150</v>
      </c>
      <c r="B2773" t="s">
        <v>455</v>
      </c>
      <c r="C2773" s="1">
        <v>45414</v>
      </c>
      <c r="D2773" s="7">
        <v>45444</v>
      </c>
      <c r="E2773">
        <v>85876.64</v>
      </c>
      <c r="F2773">
        <v>85876.64</v>
      </c>
      <c r="G2773" s="19">
        <f t="shared" si="172"/>
        <v>614</v>
      </c>
      <c r="H2773" s="19" t="str">
        <f t="shared" si="173"/>
        <v>90+</v>
      </c>
      <c r="I2773" s="19">
        <f t="shared" si="174"/>
        <v>0</v>
      </c>
      <c r="J2773" s="20">
        <f t="shared" si="175"/>
        <v>45413</v>
      </c>
    </row>
    <row r="2774" spans="1:10">
      <c r="A2774" t="s">
        <v>1609</v>
      </c>
      <c r="B2774" t="s">
        <v>1293</v>
      </c>
      <c r="C2774" s="1">
        <v>45387</v>
      </c>
      <c r="D2774" s="7">
        <v>45417</v>
      </c>
      <c r="E2774">
        <v>127511.36</v>
      </c>
      <c r="F2774">
        <v>41980.91</v>
      </c>
      <c r="G2774" s="19">
        <f t="shared" si="172"/>
        <v>641</v>
      </c>
      <c r="H2774" s="19" t="str">
        <f t="shared" si="173"/>
        <v>90+</v>
      </c>
      <c r="I2774" s="19">
        <f t="shared" si="174"/>
        <v>85530.45</v>
      </c>
      <c r="J2774" s="20">
        <f t="shared" si="175"/>
        <v>45383</v>
      </c>
    </row>
    <row r="2775" spans="1:10">
      <c r="A2775" t="s">
        <v>2481</v>
      </c>
      <c r="B2775" t="s">
        <v>1293</v>
      </c>
      <c r="C2775" s="1">
        <v>45492</v>
      </c>
      <c r="D2775" s="7">
        <v>45522</v>
      </c>
      <c r="E2775">
        <v>107264.14</v>
      </c>
      <c r="F2775">
        <v>65530.8</v>
      </c>
      <c r="G2775" s="19">
        <f t="shared" si="172"/>
        <v>536</v>
      </c>
      <c r="H2775" s="19" t="str">
        <f t="shared" si="173"/>
        <v>90+</v>
      </c>
      <c r="I2775" s="19">
        <f t="shared" si="174"/>
        <v>41733.339999999997</v>
      </c>
      <c r="J2775" s="20">
        <f t="shared" si="175"/>
        <v>45474</v>
      </c>
    </row>
    <row r="2776" spans="1:10">
      <c r="A2776" t="s">
        <v>948</v>
      </c>
      <c r="B2776" t="s">
        <v>1293</v>
      </c>
      <c r="C2776" s="1">
        <v>45393</v>
      </c>
      <c r="D2776" s="7">
        <v>45423</v>
      </c>
      <c r="E2776">
        <v>41027.1</v>
      </c>
      <c r="F2776">
        <v>21079.5</v>
      </c>
      <c r="G2776" s="19">
        <f t="shared" si="172"/>
        <v>635</v>
      </c>
      <c r="H2776" s="19" t="str">
        <f t="shared" si="173"/>
        <v>90+</v>
      </c>
      <c r="I2776" s="19">
        <f t="shared" si="174"/>
        <v>19947.599999999999</v>
      </c>
      <c r="J2776" s="20">
        <f t="shared" si="175"/>
        <v>45383</v>
      </c>
    </row>
    <row r="2777" spans="1:10">
      <c r="A2777" t="s">
        <v>2841</v>
      </c>
      <c r="B2777" t="s">
        <v>1293</v>
      </c>
      <c r="C2777" s="1">
        <v>45480</v>
      </c>
      <c r="D2777" s="7">
        <v>45510</v>
      </c>
      <c r="E2777">
        <v>69306.92</v>
      </c>
      <c r="F2777">
        <v>61275.23</v>
      </c>
      <c r="G2777" s="19">
        <f t="shared" si="172"/>
        <v>548</v>
      </c>
      <c r="H2777" s="19" t="str">
        <f t="shared" si="173"/>
        <v>90+</v>
      </c>
      <c r="I2777" s="19">
        <f t="shared" si="174"/>
        <v>8031.6899999999951</v>
      </c>
      <c r="J2777" s="20">
        <f t="shared" si="175"/>
        <v>45474</v>
      </c>
    </row>
    <row r="2778" spans="1:10">
      <c r="A2778" t="s">
        <v>1385</v>
      </c>
      <c r="B2778" t="s">
        <v>1293</v>
      </c>
      <c r="C2778" s="1">
        <v>45329</v>
      </c>
      <c r="D2778" s="7">
        <v>45359</v>
      </c>
      <c r="E2778">
        <v>22810.19</v>
      </c>
      <c r="F2778">
        <v>15197.49</v>
      </c>
      <c r="G2778" s="19">
        <f t="shared" si="172"/>
        <v>699</v>
      </c>
      <c r="H2778" s="19" t="str">
        <f t="shared" si="173"/>
        <v>90+</v>
      </c>
      <c r="I2778" s="19">
        <f t="shared" si="174"/>
        <v>7612.6999999999989</v>
      </c>
      <c r="J2778" s="20">
        <f t="shared" si="175"/>
        <v>45323</v>
      </c>
    </row>
    <row r="2779" spans="1:10">
      <c r="A2779" t="s">
        <v>31</v>
      </c>
      <c r="B2779" t="s">
        <v>1293</v>
      </c>
      <c r="C2779" s="1">
        <v>45584</v>
      </c>
      <c r="D2779" s="7">
        <v>45614</v>
      </c>
      <c r="E2779">
        <v>52861.69</v>
      </c>
      <c r="F2779">
        <v>52861.69</v>
      </c>
      <c r="G2779" s="19">
        <f t="shared" si="172"/>
        <v>444</v>
      </c>
      <c r="H2779" s="19" t="str">
        <f t="shared" si="173"/>
        <v>90+</v>
      </c>
      <c r="I2779" s="19">
        <f t="shared" si="174"/>
        <v>0</v>
      </c>
      <c r="J2779" s="20">
        <f t="shared" si="175"/>
        <v>45566</v>
      </c>
    </row>
    <row r="2780" spans="1:10">
      <c r="A2780" t="s">
        <v>2818</v>
      </c>
      <c r="B2780" t="s">
        <v>1293</v>
      </c>
      <c r="C2780" s="1">
        <v>45836</v>
      </c>
      <c r="D2780" s="7">
        <v>45866</v>
      </c>
      <c r="E2780">
        <v>13314.75</v>
      </c>
      <c r="F2780">
        <v>13314.75</v>
      </c>
      <c r="G2780" s="19">
        <f t="shared" si="172"/>
        <v>192</v>
      </c>
      <c r="H2780" s="19" t="str">
        <f t="shared" si="173"/>
        <v>90+</v>
      </c>
      <c r="I2780" s="19">
        <f t="shared" si="174"/>
        <v>0</v>
      </c>
      <c r="J2780" s="20">
        <f t="shared" si="175"/>
        <v>45809</v>
      </c>
    </row>
    <row r="2781" spans="1:10">
      <c r="A2781" t="s">
        <v>2935</v>
      </c>
      <c r="B2781" t="s">
        <v>1293</v>
      </c>
      <c r="C2781" s="1">
        <v>45707</v>
      </c>
      <c r="D2781" s="7">
        <v>45737</v>
      </c>
      <c r="E2781">
        <v>150926.35999999999</v>
      </c>
      <c r="F2781">
        <v>150926.35999999999</v>
      </c>
      <c r="G2781" s="19">
        <f t="shared" si="172"/>
        <v>321</v>
      </c>
      <c r="H2781" s="19" t="str">
        <f t="shared" si="173"/>
        <v>90+</v>
      </c>
      <c r="I2781" s="19">
        <f t="shared" si="174"/>
        <v>0</v>
      </c>
      <c r="J2781" s="20">
        <f t="shared" si="175"/>
        <v>45689</v>
      </c>
    </row>
    <row r="2782" spans="1:10">
      <c r="A2782" t="s">
        <v>3086</v>
      </c>
      <c r="B2782" t="s">
        <v>1293</v>
      </c>
      <c r="C2782" s="1">
        <v>45800</v>
      </c>
      <c r="D2782" s="7">
        <v>45830</v>
      </c>
      <c r="E2782">
        <v>75791.23</v>
      </c>
      <c r="F2782">
        <v>75791.23</v>
      </c>
      <c r="G2782" s="19">
        <f t="shared" si="172"/>
        <v>228</v>
      </c>
      <c r="H2782" s="19" t="str">
        <f t="shared" si="173"/>
        <v>90+</v>
      </c>
      <c r="I2782" s="19">
        <f t="shared" si="174"/>
        <v>0</v>
      </c>
      <c r="J2782" s="20">
        <f t="shared" si="175"/>
        <v>45778</v>
      </c>
    </row>
    <row r="2783" spans="1:10">
      <c r="A2783" t="s">
        <v>919</v>
      </c>
      <c r="B2783" t="s">
        <v>542</v>
      </c>
      <c r="C2783" s="1">
        <v>45789</v>
      </c>
      <c r="D2783" s="7">
        <v>45819</v>
      </c>
      <c r="E2783">
        <v>91889.45</v>
      </c>
      <c r="F2783">
        <v>91889.45</v>
      </c>
      <c r="G2783" s="19">
        <f t="shared" si="172"/>
        <v>239</v>
      </c>
      <c r="H2783" s="19" t="str">
        <f t="shared" si="173"/>
        <v>90+</v>
      </c>
      <c r="I2783" s="19">
        <f t="shared" si="174"/>
        <v>0</v>
      </c>
      <c r="J2783" s="20">
        <f t="shared" si="175"/>
        <v>45778</v>
      </c>
    </row>
    <row r="2784" spans="1:10">
      <c r="A2784" t="s">
        <v>1147</v>
      </c>
      <c r="B2784" t="s">
        <v>542</v>
      </c>
      <c r="C2784" s="1">
        <v>45505</v>
      </c>
      <c r="D2784" s="7">
        <v>45535</v>
      </c>
      <c r="E2784">
        <v>142927.39000000001</v>
      </c>
      <c r="F2784">
        <v>142927.39000000001</v>
      </c>
      <c r="G2784" s="19">
        <f t="shared" si="172"/>
        <v>523</v>
      </c>
      <c r="H2784" s="19" t="str">
        <f t="shared" si="173"/>
        <v>90+</v>
      </c>
      <c r="I2784" s="19">
        <f t="shared" si="174"/>
        <v>0</v>
      </c>
      <c r="J2784" s="20">
        <f t="shared" si="175"/>
        <v>45505</v>
      </c>
    </row>
    <row r="2785" spans="1:10">
      <c r="A2785" t="s">
        <v>1338</v>
      </c>
      <c r="B2785" t="s">
        <v>542</v>
      </c>
      <c r="C2785" s="1">
        <v>45588</v>
      </c>
      <c r="D2785" s="7">
        <v>45618</v>
      </c>
      <c r="E2785">
        <v>89100.93</v>
      </c>
      <c r="F2785">
        <v>89100.93</v>
      </c>
      <c r="G2785" s="19">
        <f t="shared" si="172"/>
        <v>440</v>
      </c>
      <c r="H2785" s="19" t="str">
        <f t="shared" si="173"/>
        <v>90+</v>
      </c>
      <c r="I2785" s="19">
        <f t="shared" si="174"/>
        <v>0</v>
      </c>
      <c r="J2785" s="20">
        <f t="shared" si="175"/>
        <v>45566</v>
      </c>
    </row>
    <row r="2786" spans="1:10">
      <c r="A2786" t="s">
        <v>1376</v>
      </c>
      <c r="B2786" t="s">
        <v>542</v>
      </c>
      <c r="C2786" s="1">
        <v>45850</v>
      </c>
      <c r="D2786" s="7">
        <v>45880</v>
      </c>
      <c r="E2786">
        <v>177889.13</v>
      </c>
      <c r="F2786">
        <v>177889.13</v>
      </c>
      <c r="G2786" s="19">
        <f t="shared" si="172"/>
        <v>178</v>
      </c>
      <c r="H2786" s="19" t="str">
        <f t="shared" si="173"/>
        <v>90+</v>
      </c>
      <c r="I2786" s="19">
        <f t="shared" si="174"/>
        <v>0</v>
      </c>
      <c r="J2786" s="20">
        <f t="shared" si="175"/>
        <v>45839</v>
      </c>
    </row>
    <row r="2787" spans="1:10">
      <c r="A2787" t="s">
        <v>1821</v>
      </c>
      <c r="B2787" t="s">
        <v>542</v>
      </c>
      <c r="C2787" s="1">
        <v>45909</v>
      </c>
      <c r="D2787" s="7">
        <v>45939</v>
      </c>
      <c r="E2787">
        <v>44263.97</v>
      </c>
      <c r="F2787">
        <v>44263.97</v>
      </c>
      <c r="G2787" s="19">
        <f t="shared" si="172"/>
        <v>119</v>
      </c>
      <c r="H2787" s="19" t="str">
        <f t="shared" si="173"/>
        <v>90+</v>
      </c>
      <c r="I2787" s="19">
        <f t="shared" si="174"/>
        <v>0</v>
      </c>
      <c r="J2787" s="20">
        <f t="shared" si="175"/>
        <v>45901</v>
      </c>
    </row>
    <row r="2788" spans="1:10">
      <c r="A2788" t="s">
        <v>1834</v>
      </c>
      <c r="B2788" t="s">
        <v>542</v>
      </c>
      <c r="C2788" s="1">
        <v>45766</v>
      </c>
      <c r="D2788" s="7">
        <v>45796</v>
      </c>
      <c r="E2788">
        <v>179571.39</v>
      </c>
      <c r="F2788">
        <v>179571.39</v>
      </c>
      <c r="G2788" s="19">
        <f t="shared" si="172"/>
        <v>262</v>
      </c>
      <c r="H2788" s="19" t="str">
        <f t="shared" si="173"/>
        <v>90+</v>
      </c>
      <c r="I2788" s="19">
        <f t="shared" si="174"/>
        <v>0</v>
      </c>
      <c r="J2788" s="20">
        <f t="shared" si="175"/>
        <v>45748</v>
      </c>
    </row>
    <row r="2789" spans="1:10">
      <c r="A2789" t="s">
        <v>1877</v>
      </c>
      <c r="B2789" t="s">
        <v>542</v>
      </c>
      <c r="C2789" s="1">
        <v>45898</v>
      </c>
      <c r="D2789" s="7">
        <v>45928</v>
      </c>
      <c r="E2789">
        <v>185192.08</v>
      </c>
      <c r="F2789">
        <v>185192.08</v>
      </c>
      <c r="G2789" s="19">
        <f t="shared" si="172"/>
        <v>130</v>
      </c>
      <c r="H2789" s="19" t="str">
        <f t="shared" si="173"/>
        <v>90+</v>
      </c>
      <c r="I2789" s="19">
        <f t="shared" si="174"/>
        <v>0</v>
      </c>
      <c r="J2789" s="20">
        <f t="shared" si="175"/>
        <v>45870</v>
      </c>
    </row>
    <row r="2790" spans="1:10">
      <c r="A2790" t="s">
        <v>2449</v>
      </c>
      <c r="B2790" t="s">
        <v>542</v>
      </c>
      <c r="C2790" s="1">
        <v>45475</v>
      </c>
      <c r="D2790" s="7">
        <v>45505</v>
      </c>
      <c r="E2790">
        <v>184129.15</v>
      </c>
      <c r="F2790">
        <v>184129.15</v>
      </c>
      <c r="G2790" s="19">
        <f t="shared" si="172"/>
        <v>553</v>
      </c>
      <c r="H2790" s="19" t="str">
        <f t="shared" si="173"/>
        <v>90+</v>
      </c>
      <c r="I2790" s="19">
        <f t="shared" si="174"/>
        <v>0</v>
      </c>
      <c r="J2790" s="20">
        <f t="shared" si="175"/>
        <v>45474</v>
      </c>
    </row>
    <row r="2791" spans="1:10">
      <c r="A2791" t="s">
        <v>2659</v>
      </c>
      <c r="B2791" t="s">
        <v>542</v>
      </c>
      <c r="C2791" s="1">
        <v>45489</v>
      </c>
      <c r="D2791" s="7">
        <v>45519</v>
      </c>
      <c r="E2791">
        <v>48761.45</v>
      </c>
      <c r="F2791">
        <v>48761.45</v>
      </c>
      <c r="G2791" s="19">
        <f t="shared" si="172"/>
        <v>539</v>
      </c>
      <c r="H2791" s="19" t="str">
        <f t="shared" si="173"/>
        <v>90+</v>
      </c>
      <c r="I2791" s="19">
        <f t="shared" si="174"/>
        <v>0</v>
      </c>
      <c r="J2791" s="20">
        <f t="shared" si="175"/>
        <v>45474</v>
      </c>
    </row>
    <row r="2792" spans="1:10">
      <c r="A2792" t="s">
        <v>3022</v>
      </c>
      <c r="B2792" t="s">
        <v>542</v>
      </c>
      <c r="C2792" s="1">
        <v>45534</v>
      </c>
      <c r="D2792" s="7">
        <v>45564</v>
      </c>
      <c r="E2792">
        <v>22005.25</v>
      </c>
      <c r="F2792">
        <v>22005.25</v>
      </c>
      <c r="G2792" s="19">
        <f t="shared" si="172"/>
        <v>494</v>
      </c>
      <c r="H2792" s="19" t="str">
        <f t="shared" si="173"/>
        <v>90+</v>
      </c>
      <c r="I2792" s="19">
        <f t="shared" si="174"/>
        <v>0</v>
      </c>
      <c r="J2792" s="20">
        <f t="shared" si="175"/>
        <v>45505</v>
      </c>
    </row>
    <row r="2793" spans="1:10">
      <c r="A2793" t="s">
        <v>2607</v>
      </c>
      <c r="B2793" t="s">
        <v>105</v>
      </c>
      <c r="C2793" s="1">
        <v>45468</v>
      </c>
      <c r="D2793" s="7">
        <v>45498</v>
      </c>
      <c r="E2793">
        <v>155359.62</v>
      </c>
      <c r="F2793">
        <v>47809.33</v>
      </c>
      <c r="G2793" s="19">
        <f t="shared" si="172"/>
        <v>560</v>
      </c>
      <c r="H2793" s="19" t="str">
        <f t="shared" si="173"/>
        <v>90+</v>
      </c>
      <c r="I2793" s="19">
        <f t="shared" si="174"/>
        <v>107550.29</v>
      </c>
      <c r="J2793" s="20">
        <f t="shared" si="175"/>
        <v>45444</v>
      </c>
    </row>
    <row r="2794" spans="1:10">
      <c r="A2794" t="s">
        <v>862</v>
      </c>
      <c r="B2794" t="s">
        <v>105</v>
      </c>
      <c r="C2794" s="1">
        <v>45705</v>
      </c>
      <c r="D2794" s="7">
        <v>45735</v>
      </c>
      <c r="E2794">
        <v>100076.34</v>
      </c>
      <c r="F2794">
        <v>42972.41</v>
      </c>
      <c r="G2794" s="19">
        <f t="shared" si="172"/>
        <v>323</v>
      </c>
      <c r="H2794" s="19" t="str">
        <f t="shared" si="173"/>
        <v>90+</v>
      </c>
      <c r="I2794" s="19">
        <f t="shared" si="174"/>
        <v>57103.929999999993</v>
      </c>
      <c r="J2794" s="20">
        <f t="shared" si="175"/>
        <v>45689</v>
      </c>
    </row>
    <row r="2795" spans="1:10">
      <c r="A2795" t="s">
        <v>223</v>
      </c>
      <c r="B2795" t="s">
        <v>105</v>
      </c>
      <c r="C2795" s="1">
        <v>45979</v>
      </c>
      <c r="D2795" s="7">
        <v>46009</v>
      </c>
      <c r="E2795">
        <v>59150.23</v>
      </c>
      <c r="F2795">
        <v>43035.08</v>
      </c>
      <c r="G2795" s="19">
        <f t="shared" si="172"/>
        <v>49</v>
      </c>
      <c r="H2795" s="19" t="str">
        <f t="shared" si="173"/>
        <v>31-60</v>
      </c>
      <c r="I2795" s="19">
        <f t="shared" si="174"/>
        <v>16115.150000000001</v>
      </c>
      <c r="J2795" s="20">
        <f t="shared" si="175"/>
        <v>45962</v>
      </c>
    </row>
    <row r="2796" spans="1:10">
      <c r="A2796" t="s">
        <v>2259</v>
      </c>
      <c r="B2796" t="s">
        <v>105</v>
      </c>
      <c r="C2796" s="1">
        <v>45967</v>
      </c>
      <c r="D2796" s="7">
        <v>45997</v>
      </c>
      <c r="E2796">
        <v>31872.63</v>
      </c>
      <c r="F2796">
        <v>24256.18</v>
      </c>
      <c r="G2796" s="19">
        <f t="shared" si="172"/>
        <v>61</v>
      </c>
      <c r="H2796" s="19" t="str">
        <f t="shared" si="173"/>
        <v>61-90</v>
      </c>
      <c r="I2796" s="19">
        <f t="shared" si="174"/>
        <v>7616.4500000000007</v>
      </c>
      <c r="J2796" s="20">
        <f t="shared" si="175"/>
        <v>45962</v>
      </c>
    </row>
    <row r="2797" spans="1:10">
      <c r="A2797" t="s">
        <v>214</v>
      </c>
      <c r="B2797" t="s">
        <v>105</v>
      </c>
      <c r="C2797" s="1">
        <v>45505</v>
      </c>
      <c r="D2797" s="7">
        <v>45535</v>
      </c>
      <c r="E2797">
        <v>59657.08</v>
      </c>
      <c r="F2797">
        <v>59657.08</v>
      </c>
      <c r="G2797" s="19">
        <f t="shared" si="172"/>
        <v>523</v>
      </c>
      <c r="H2797" s="19" t="str">
        <f t="shared" si="173"/>
        <v>90+</v>
      </c>
      <c r="I2797" s="19">
        <f t="shared" si="174"/>
        <v>0</v>
      </c>
      <c r="J2797" s="20">
        <f t="shared" si="175"/>
        <v>45505</v>
      </c>
    </row>
    <row r="2798" spans="1:10">
      <c r="A2798" t="s">
        <v>1632</v>
      </c>
      <c r="B2798" t="s">
        <v>105</v>
      </c>
      <c r="C2798" s="1">
        <v>45706</v>
      </c>
      <c r="D2798" s="7">
        <v>45736</v>
      </c>
      <c r="E2798">
        <v>93037.91</v>
      </c>
      <c r="F2798">
        <v>93037.91</v>
      </c>
      <c r="G2798" s="19">
        <f t="shared" si="172"/>
        <v>322</v>
      </c>
      <c r="H2798" s="19" t="str">
        <f t="shared" si="173"/>
        <v>90+</v>
      </c>
      <c r="I2798" s="19">
        <f t="shared" si="174"/>
        <v>0</v>
      </c>
      <c r="J2798" s="20">
        <f t="shared" si="175"/>
        <v>45689</v>
      </c>
    </row>
    <row r="2799" spans="1:10">
      <c r="A2799" t="s">
        <v>1880</v>
      </c>
      <c r="B2799" t="s">
        <v>105</v>
      </c>
      <c r="C2799" s="1">
        <v>45302</v>
      </c>
      <c r="D2799" s="7">
        <v>45332</v>
      </c>
      <c r="E2799">
        <v>82749.100000000006</v>
      </c>
      <c r="F2799">
        <v>82749.100000000006</v>
      </c>
      <c r="G2799" s="19">
        <f t="shared" si="172"/>
        <v>726</v>
      </c>
      <c r="H2799" s="19" t="str">
        <f t="shared" si="173"/>
        <v>90+</v>
      </c>
      <c r="I2799" s="19">
        <f t="shared" si="174"/>
        <v>0</v>
      </c>
      <c r="J2799" s="20">
        <f t="shared" si="175"/>
        <v>45292</v>
      </c>
    </row>
    <row r="2800" spans="1:10">
      <c r="A2800" t="s">
        <v>2782</v>
      </c>
      <c r="B2800" t="s">
        <v>105</v>
      </c>
      <c r="C2800" s="1">
        <v>45438</v>
      </c>
      <c r="D2800" s="7">
        <v>45468</v>
      </c>
      <c r="E2800">
        <v>93719.76</v>
      </c>
      <c r="F2800">
        <v>93719.76</v>
      </c>
      <c r="G2800" s="19">
        <f t="shared" si="172"/>
        <v>590</v>
      </c>
      <c r="H2800" s="19" t="str">
        <f t="shared" si="173"/>
        <v>90+</v>
      </c>
      <c r="I2800" s="19">
        <f t="shared" si="174"/>
        <v>0</v>
      </c>
      <c r="J2800" s="20">
        <f t="shared" si="175"/>
        <v>45413</v>
      </c>
    </row>
    <row r="2801" spans="1:10">
      <c r="A2801" t="s">
        <v>3279</v>
      </c>
      <c r="B2801" t="s">
        <v>105</v>
      </c>
      <c r="C2801" s="1">
        <v>45368</v>
      </c>
      <c r="D2801" s="7">
        <v>45398</v>
      </c>
      <c r="E2801">
        <v>70095.600000000006</v>
      </c>
      <c r="F2801">
        <v>70095.600000000006</v>
      </c>
      <c r="G2801" s="19">
        <f t="shared" si="172"/>
        <v>660</v>
      </c>
      <c r="H2801" s="19" t="str">
        <f t="shared" si="173"/>
        <v>90+</v>
      </c>
      <c r="I2801" s="19">
        <f t="shared" si="174"/>
        <v>0</v>
      </c>
      <c r="J2801" s="20">
        <f t="shared" si="175"/>
        <v>45352</v>
      </c>
    </row>
    <row r="2802" spans="1:10">
      <c r="A2802" t="s">
        <v>3161</v>
      </c>
      <c r="B2802" t="s">
        <v>1051</v>
      </c>
      <c r="C2802" s="1">
        <v>45720</v>
      </c>
      <c r="D2802" s="7">
        <v>45750</v>
      </c>
      <c r="E2802">
        <v>62877.97</v>
      </c>
      <c r="F2802">
        <v>22161.05</v>
      </c>
      <c r="G2802" s="19">
        <f t="shared" si="172"/>
        <v>308</v>
      </c>
      <c r="H2802" s="19" t="str">
        <f t="shared" si="173"/>
        <v>90+</v>
      </c>
      <c r="I2802" s="19">
        <f t="shared" si="174"/>
        <v>40716.92</v>
      </c>
      <c r="J2802" s="20">
        <f t="shared" si="175"/>
        <v>45717</v>
      </c>
    </row>
    <row r="2803" spans="1:10">
      <c r="A2803" t="s">
        <v>340</v>
      </c>
      <c r="B2803" t="s">
        <v>1051</v>
      </c>
      <c r="C2803" s="1">
        <v>45382</v>
      </c>
      <c r="D2803" s="7">
        <v>45412</v>
      </c>
      <c r="E2803">
        <v>81688.37</v>
      </c>
      <c r="F2803">
        <v>69992.539999999994</v>
      </c>
      <c r="G2803" s="19">
        <f t="shared" si="172"/>
        <v>646</v>
      </c>
      <c r="H2803" s="19" t="str">
        <f t="shared" si="173"/>
        <v>90+</v>
      </c>
      <c r="I2803" s="19">
        <f t="shared" si="174"/>
        <v>11695.830000000002</v>
      </c>
      <c r="J2803" s="20">
        <f t="shared" si="175"/>
        <v>45352</v>
      </c>
    </row>
    <row r="2804" spans="1:10">
      <c r="A2804" t="s">
        <v>1437</v>
      </c>
      <c r="B2804" t="s">
        <v>1051</v>
      </c>
      <c r="C2804" s="1">
        <v>45353</v>
      </c>
      <c r="D2804" s="7">
        <v>45383</v>
      </c>
      <c r="E2804">
        <v>121627.02</v>
      </c>
      <c r="F2804">
        <v>121627.02</v>
      </c>
      <c r="G2804" s="19">
        <f t="shared" si="172"/>
        <v>675</v>
      </c>
      <c r="H2804" s="19" t="str">
        <f t="shared" si="173"/>
        <v>90+</v>
      </c>
      <c r="I2804" s="19">
        <f t="shared" si="174"/>
        <v>0</v>
      </c>
      <c r="J2804" s="20">
        <f t="shared" si="175"/>
        <v>45352</v>
      </c>
    </row>
    <row r="2805" spans="1:10">
      <c r="A2805" t="s">
        <v>1562</v>
      </c>
      <c r="B2805" t="s">
        <v>1051</v>
      </c>
      <c r="C2805" s="1">
        <v>45715</v>
      </c>
      <c r="D2805" s="7">
        <v>45745</v>
      </c>
      <c r="E2805">
        <v>48888.41</v>
      </c>
      <c r="F2805">
        <v>48888.41</v>
      </c>
      <c r="G2805" s="19">
        <f t="shared" si="172"/>
        <v>313</v>
      </c>
      <c r="H2805" s="19" t="str">
        <f t="shared" si="173"/>
        <v>90+</v>
      </c>
      <c r="I2805" s="19">
        <f t="shared" si="174"/>
        <v>0</v>
      </c>
      <c r="J2805" s="20">
        <f t="shared" si="175"/>
        <v>45689</v>
      </c>
    </row>
    <row r="2806" spans="1:10">
      <c r="A2806" t="s">
        <v>1653</v>
      </c>
      <c r="B2806" t="s">
        <v>1051</v>
      </c>
      <c r="C2806" s="1">
        <v>45863</v>
      </c>
      <c r="D2806" s="7">
        <v>45893</v>
      </c>
      <c r="E2806">
        <v>171680.52</v>
      </c>
      <c r="F2806">
        <v>171680.52</v>
      </c>
      <c r="G2806" s="19">
        <f t="shared" si="172"/>
        <v>165</v>
      </c>
      <c r="H2806" s="19" t="str">
        <f t="shared" si="173"/>
        <v>90+</v>
      </c>
      <c r="I2806" s="19">
        <f t="shared" si="174"/>
        <v>0</v>
      </c>
      <c r="J2806" s="20">
        <f t="shared" si="175"/>
        <v>45839</v>
      </c>
    </row>
    <row r="2807" spans="1:10">
      <c r="A2807" t="s">
        <v>1754</v>
      </c>
      <c r="B2807" t="s">
        <v>1051</v>
      </c>
      <c r="C2807" s="1">
        <v>45835</v>
      </c>
      <c r="D2807" s="7">
        <v>45865</v>
      </c>
      <c r="E2807">
        <v>30041.38</v>
      </c>
      <c r="F2807">
        <v>30041.38</v>
      </c>
      <c r="G2807" s="19">
        <f t="shared" si="172"/>
        <v>193</v>
      </c>
      <c r="H2807" s="19" t="str">
        <f t="shared" si="173"/>
        <v>90+</v>
      </c>
      <c r="I2807" s="19">
        <f t="shared" si="174"/>
        <v>0</v>
      </c>
      <c r="J2807" s="20">
        <f t="shared" si="175"/>
        <v>45809</v>
      </c>
    </row>
    <row r="2808" spans="1:10">
      <c r="A2808" t="s">
        <v>2530</v>
      </c>
      <c r="B2808" t="s">
        <v>1051</v>
      </c>
      <c r="C2808" s="1">
        <v>45610</v>
      </c>
      <c r="D2808" s="7">
        <v>45640</v>
      </c>
      <c r="E2808">
        <v>81321.899999999994</v>
      </c>
      <c r="F2808">
        <v>81321.899999999994</v>
      </c>
      <c r="G2808" s="19">
        <f t="shared" si="172"/>
        <v>418</v>
      </c>
      <c r="H2808" s="19" t="str">
        <f t="shared" si="173"/>
        <v>90+</v>
      </c>
      <c r="I2808" s="19">
        <f t="shared" si="174"/>
        <v>0</v>
      </c>
      <c r="J2808" s="20">
        <f t="shared" si="175"/>
        <v>45597</v>
      </c>
    </row>
    <row r="2809" spans="1:10">
      <c r="A2809" t="s">
        <v>2790</v>
      </c>
      <c r="B2809" t="s">
        <v>1051</v>
      </c>
      <c r="C2809" s="1">
        <v>45657</v>
      </c>
      <c r="D2809" s="7">
        <v>45687</v>
      </c>
      <c r="E2809">
        <v>84203.3</v>
      </c>
      <c r="F2809">
        <v>84203.3</v>
      </c>
      <c r="G2809" s="19">
        <f t="shared" si="172"/>
        <v>371</v>
      </c>
      <c r="H2809" s="19" t="str">
        <f t="shared" si="173"/>
        <v>90+</v>
      </c>
      <c r="I2809" s="19">
        <f t="shared" si="174"/>
        <v>0</v>
      </c>
      <c r="J2809" s="20">
        <f t="shared" si="175"/>
        <v>45627</v>
      </c>
    </row>
    <row r="2810" spans="1:10">
      <c r="A2810" t="s">
        <v>2933</v>
      </c>
      <c r="B2810" t="s">
        <v>1051</v>
      </c>
      <c r="C2810" s="1">
        <v>45731</v>
      </c>
      <c r="D2810" s="7">
        <v>45761</v>
      </c>
      <c r="E2810">
        <v>135573.15</v>
      </c>
      <c r="F2810">
        <v>135573.15</v>
      </c>
      <c r="G2810" s="19">
        <f t="shared" si="172"/>
        <v>297</v>
      </c>
      <c r="H2810" s="19" t="str">
        <f t="shared" si="173"/>
        <v>90+</v>
      </c>
      <c r="I2810" s="19">
        <f t="shared" si="174"/>
        <v>0</v>
      </c>
      <c r="J2810" s="20">
        <f t="shared" si="175"/>
        <v>45717</v>
      </c>
    </row>
    <row r="2811" spans="1:10">
      <c r="A2811" t="s">
        <v>2007</v>
      </c>
      <c r="B2811" t="s">
        <v>833</v>
      </c>
      <c r="C2811" s="1">
        <v>45693</v>
      </c>
      <c r="D2811" s="7">
        <v>45723</v>
      </c>
      <c r="E2811">
        <v>157728.73000000001</v>
      </c>
      <c r="F2811">
        <v>109898.08</v>
      </c>
      <c r="G2811" s="19">
        <f t="shared" si="172"/>
        <v>335</v>
      </c>
      <c r="H2811" s="19" t="str">
        <f t="shared" si="173"/>
        <v>90+</v>
      </c>
      <c r="I2811" s="19">
        <f t="shared" si="174"/>
        <v>47830.650000000009</v>
      </c>
      <c r="J2811" s="20">
        <f t="shared" si="175"/>
        <v>45689</v>
      </c>
    </row>
    <row r="2812" spans="1:10">
      <c r="A2812" t="s">
        <v>265</v>
      </c>
      <c r="B2812" t="s">
        <v>833</v>
      </c>
      <c r="C2812" s="1">
        <v>46003</v>
      </c>
      <c r="D2812" s="7">
        <v>46033</v>
      </c>
      <c r="E2812">
        <v>113137.95</v>
      </c>
      <c r="F2812">
        <v>87261.52</v>
      </c>
      <c r="G2812" s="19">
        <f t="shared" si="172"/>
        <v>25</v>
      </c>
      <c r="H2812" s="19" t="str">
        <f t="shared" si="173"/>
        <v>0-30</v>
      </c>
      <c r="I2812" s="19">
        <f t="shared" si="174"/>
        <v>25876.429999999993</v>
      </c>
      <c r="J2812" s="20">
        <f t="shared" si="175"/>
        <v>45992</v>
      </c>
    </row>
    <row r="2813" spans="1:10">
      <c r="A2813" t="s">
        <v>3275</v>
      </c>
      <c r="B2813" t="s">
        <v>833</v>
      </c>
      <c r="C2813" s="1">
        <v>45366</v>
      </c>
      <c r="D2813" s="7">
        <v>45396</v>
      </c>
      <c r="E2813">
        <v>21808.01</v>
      </c>
      <c r="F2813">
        <v>7990.31</v>
      </c>
      <c r="G2813" s="19">
        <f t="shared" si="172"/>
        <v>662</v>
      </c>
      <c r="H2813" s="19" t="str">
        <f t="shared" si="173"/>
        <v>90+</v>
      </c>
      <c r="I2813" s="19">
        <f t="shared" si="174"/>
        <v>13817.699999999997</v>
      </c>
      <c r="J2813" s="20">
        <f t="shared" si="175"/>
        <v>45352</v>
      </c>
    </row>
    <row r="2814" spans="1:10">
      <c r="A2814" t="s">
        <v>2396</v>
      </c>
      <c r="B2814" t="s">
        <v>833</v>
      </c>
      <c r="C2814" s="1">
        <v>45820</v>
      </c>
      <c r="D2814" s="7">
        <v>45850</v>
      </c>
      <c r="E2814">
        <v>20069.830000000002</v>
      </c>
      <c r="F2814">
        <v>16008</v>
      </c>
      <c r="G2814" s="19">
        <f t="shared" si="172"/>
        <v>208</v>
      </c>
      <c r="H2814" s="19" t="str">
        <f t="shared" si="173"/>
        <v>90+</v>
      </c>
      <c r="I2814" s="19">
        <f t="shared" si="174"/>
        <v>4061.8300000000017</v>
      </c>
      <c r="J2814" s="20">
        <f t="shared" si="175"/>
        <v>45809</v>
      </c>
    </row>
    <row r="2815" spans="1:10">
      <c r="A2815" t="s">
        <v>313</v>
      </c>
      <c r="B2815" t="s">
        <v>833</v>
      </c>
      <c r="C2815" s="1">
        <v>45324</v>
      </c>
      <c r="D2815" s="7">
        <v>45354</v>
      </c>
      <c r="E2815">
        <v>162065.14000000001</v>
      </c>
      <c r="F2815">
        <v>162065.14000000001</v>
      </c>
      <c r="G2815" s="19">
        <f t="shared" si="172"/>
        <v>704</v>
      </c>
      <c r="H2815" s="19" t="str">
        <f t="shared" si="173"/>
        <v>90+</v>
      </c>
      <c r="I2815" s="19">
        <f t="shared" si="174"/>
        <v>0</v>
      </c>
      <c r="J2815" s="20">
        <f t="shared" si="175"/>
        <v>45323</v>
      </c>
    </row>
    <row r="2816" spans="1:10">
      <c r="A2816" t="s">
        <v>891</v>
      </c>
      <c r="B2816" t="s">
        <v>833</v>
      </c>
      <c r="C2816" s="1">
        <v>45326</v>
      </c>
      <c r="D2816" s="7">
        <v>45356</v>
      </c>
      <c r="E2816">
        <v>165872.32000000001</v>
      </c>
      <c r="F2816">
        <v>165872.32000000001</v>
      </c>
      <c r="G2816" s="19">
        <f t="shared" si="172"/>
        <v>702</v>
      </c>
      <c r="H2816" s="19" t="str">
        <f t="shared" si="173"/>
        <v>90+</v>
      </c>
      <c r="I2816" s="19">
        <f t="shared" si="174"/>
        <v>0</v>
      </c>
      <c r="J2816" s="20">
        <f t="shared" si="175"/>
        <v>45323</v>
      </c>
    </row>
    <row r="2817" spans="1:10">
      <c r="A2817" t="s">
        <v>1129</v>
      </c>
      <c r="B2817" t="s">
        <v>833</v>
      </c>
      <c r="C2817" s="1">
        <v>45844</v>
      </c>
      <c r="D2817" s="7">
        <v>45874</v>
      </c>
      <c r="E2817">
        <v>163848.19</v>
      </c>
      <c r="F2817">
        <v>163848.19</v>
      </c>
      <c r="G2817" s="19">
        <f t="shared" si="172"/>
        <v>184</v>
      </c>
      <c r="H2817" s="19" t="str">
        <f t="shared" si="173"/>
        <v>90+</v>
      </c>
      <c r="I2817" s="19">
        <f t="shared" si="174"/>
        <v>0</v>
      </c>
      <c r="J2817" s="20">
        <f t="shared" si="175"/>
        <v>45839</v>
      </c>
    </row>
    <row r="2818" spans="1:10">
      <c r="A2818" t="s">
        <v>3014</v>
      </c>
      <c r="B2818" t="s">
        <v>833</v>
      </c>
      <c r="C2818" s="1">
        <v>45486</v>
      </c>
      <c r="D2818" s="7">
        <v>45516</v>
      </c>
      <c r="E2818">
        <v>42752.41</v>
      </c>
      <c r="F2818">
        <v>42752.41</v>
      </c>
      <c r="G2818" s="19">
        <f t="shared" ref="G2818:G2881" si="176">DATE(2026, 2, 5)-D2818</f>
        <v>542</v>
      </c>
      <c r="H2818" s="19" t="str">
        <f t="shared" ref="H2818:H2881" si="177">_xlfn.IFS(
G2818&lt;=30,"0-30",
G2818&lt;=60,"31-60",
G2818&lt;=90,"61-90",
TRUE,"90+"
)</f>
        <v>90+</v>
      </c>
      <c r="I2818" s="19">
        <f t="shared" ref="I2818:I2881" si="178">E2818-F2818</f>
        <v>0</v>
      </c>
      <c r="J2818" s="20">
        <f t="shared" ref="J2818:J2881" si="179">DATE(YEAR(C2818),MONTH(C2818),1)</f>
        <v>45474</v>
      </c>
    </row>
    <row r="2819" spans="1:10">
      <c r="A2819" t="s">
        <v>3043</v>
      </c>
      <c r="B2819" t="s">
        <v>833</v>
      </c>
      <c r="C2819" s="1">
        <v>45444</v>
      </c>
      <c r="D2819" s="7">
        <v>45474</v>
      </c>
      <c r="E2819">
        <v>56915.46</v>
      </c>
      <c r="F2819">
        <v>56915.46</v>
      </c>
      <c r="G2819" s="19">
        <f t="shared" si="176"/>
        <v>584</v>
      </c>
      <c r="H2819" s="19" t="str">
        <f t="shared" si="177"/>
        <v>90+</v>
      </c>
      <c r="I2819" s="19">
        <f t="shared" si="178"/>
        <v>0</v>
      </c>
      <c r="J2819" s="20">
        <f t="shared" si="179"/>
        <v>45444</v>
      </c>
    </row>
    <row r="2820" spans="1:10">
      <c r="A2820" t="s">
        <v>3301</v>
      </c>
      <c r="B2820" t="s">
        <v>833</v>
      </c>
      <c r="C2820" s="1">
        <v>45480</v>
      </c>
      <c r="D2820" s="7">
        <v>45510</v>
      </c>
      <c r="E2820">
        <v>19147.009999999998</v>
      </c>
      <c r="F2820">
        <v>19147.009999999998</v>
      </c>
      <c r="G2820" s="19">
        <f t="shared" si="176"/>
        <v>548</v>
      </c>
      <c r="H2820" s="19" t="str">
        <f t="shared" si="177"/>
        <v>90+</v>
      </c>
      <c r="I2820" s="19">
        <f t="shared" si="178"/>
        <v>0</v>
      </c>
      <c r="J2820" s="20">
        <f t="shared" si="179"/>
        <v>45474</v>
      </c>
    </row>
    <row r="2821" spans="1:10">
      <c r="A2821" t="s">
        <v>3244</v>
      </c>
      <c r="B2821" t="s">
        <v>1146</v>
      </c>
      <c r="C2821" s="1">
        <v>45569</v>
      </c>
      <c r="D2821" s="7">
        <v>45599</v>
      </c>
      <c r="E2821">
        <v>138587.06</v>
      </c>
      <c r="F2821">
        <v>48349.02</v>
      </c>
      <c r="G2821" s="19">
        <f t="shared" si="176"/>
        <v>459</v>
      </c>
      <c r="H2821" s="19" t="str">
        <f t="shared" si="177"/>
        <v>90+</v>
      </c>
      <c r="I2821" s="19">
        <f t="shared" si="178"/>
        <v>90238.040000000008</v>
      </c>
      <c r="J2821" s="20">
        <f t="shared" si="179"/>
        <v>45566</v>
      </c>
    </row>
    <row r="2822" spans="1:10">
      <c r="A2822" t="s">
        <v>3181</v>
      </c>
      <c r="B2822" t="s">
        <v>1146</v>
      </c>
      <c r="C2822" s="1">
        <v>45779</v>
      </c>
      <c r="D2822" s="7">
        <v>45809</v>
      </c>
      <c r="E2822">
        <v>193678.34</v>
      </c>
      <c r="F2822">
        <v>156090.35</v>
      </c>
      <c r="G2822" s="19">
        <f t="shared" si="176"/>
        <v>249</v>
      </c>
      <c r="H2822" s="19" t="str">
        <f t="shared" si="177"/>
        <v>90+</v>
      </c>
      <c r="I2822" s="19">
        <f t="shared" si="178"/>
        <v>37587.989999999991</v>
      </c>
      <c r="J2822" s="20">
        <f t="shared" si="179"/>
        <v>45778</v>
      </c>
    </row>
    <row r="2823" spans="1:10">
      <c r="A2823" t="s">
        <v>2765</v>
      </c>
      <c r="B2823" t="s">
        <v>1146</v>
      </c>
      <c r="C2823" s="1">
        <v>45566</v>
      </c>
      <c r="D2823" s="7">
        <v>45596</v>
      </c>
      <c r="E2823">
        <v>165833.26999999999</v>
      </c>
      <c r="F2823">
        <v>147906.88</v>
      </c>
      <c r="G2823" s="19">
        <f t="shared" si="176"/>
        <v>462</v>
      </c>
      <c r="H2823" s="19" t="str">
        <f t="shared" si="177"/>
        <v>90+</v>
      </c>
      <c r="I2823" s="19">
        <f t="shared" si="178"/>
        <v>17926.389999999985</v>
      </c>
      <c r="J2823" s="20">
        <f t="shared" si="179"/>
        <v>45566</v>
      </c>
    </row>
    <row r="2824" spans="1:10">
      <c r="A2824" t="s">
        <v>970</v>
      </c>
      <c r="B2824" t="s">
        <v>1146</v>
      </c>
      <c r="C2824" s="1">
        <v>45390</v>
      </c>
      <c r="D2824" s="7">
        <v>45420</v>
      </c>
      <c r="E2824">
        <v>52440.87</v>
      </c>
      <c r="F2824">
        <v>46659.8</v>
      </c>
      <c r="G2824" s="19">
        <f t="shared" si="176"/>
        <v>638</v>
      </c>
      <c r="H2824" s="19" t="str">
        <f t="shared" si="177"/>
        <v>90+</v>
      </c>
      <c r="I2824" s="19">
        <f t="shared" si="178"/>
        <v>5781.07</v>
      </c>
      <c r="J2824" s="20">
        <f t="shared" si="179"/>
        <v>45383</v>
      </c>
    </row>
    <row r="2825" spans="1:10">
      <c r="A2825" t="s">
        <v>230</v>
      </c>
      <c r="B2825" t="s">
        <v>1146</v>
      </c>
      <c r="C2825" s="1">
        <v>45521</v>
      </c>
      <c r="D2825" s="7">
        <v>45551</v>
      </c>
      <c r="E2825">
        <v>103755.26</v>
      </c>
      <c r="F2825">
        <v>103755.26</v>
      </c>
      <c r="G2825" s="19">
        <f t="shared" si="176"/>
        <v>507</v>
      </c>
      <c r="H2825" s="19" t="str">
        <f t="shared" si="177"/>
        <v>90+</v>
      </c>
      <c r="I2825" s="19">
        <f t="shared" si="178"/>
        <v>0</v>
      </c>
      <c r="J2825" s="20">
        <f t="shared" si="179"/>
        <v>45505</v>
      </c>
    </row>
    <row r="2826" spans="1:10">
      <c r="A2826" t="s">
        <v>1307</v>
      </c>
      <c r="B2826" t="s">
        <v>1146</v>
      </c>
      <c r="C2826" s="1">
        <v>45936</v>
      </c>
      <c r="D2826" s="7">
        <v>45966</v>
      </c>
      <c r="E2826">
        <v>38939.47</v>
      </c>
      <c r="F2826">
        <v>38939.47</v>
      </c>
      <c r="G2826" s="19">
        <f t="shared" si="176"/>
        <v>92</v>
      </c>
      <c r="H2826" s="19" t="str">
        <f t="shared" si="177"/>
        <v>90+</v>
      </c>
      <c r="I2826" s="19">
        <f t="shared" si="178"/>
        <v>0</v>
      </c>
      <c r="J2826" s="20">
        <f t="shared" si="179"/>
        <v>45931</v>
      </c>
    </row>
    <row r="2827" spans="1:10">
      <c r="A2827" t="s">
        <v>1545</v>
      </c>
      <c r="B2827" t="s">
        <v>1146</v>
      </c>
      <c r="C2827" s="1">
        <v>45891</v>
      </c>
      <c r="D2827" s="7">
        <v>45921</v>
      </c>
      <c r="E2827">
        <v>62727.44</v>
      </c>
      <c r="F2827">
        <v>62727.44</v>
      </c>
      <c r="G2827" s="19">
        <f t="shared" si="176"/>
        <v>137</v>
      </c>
      <c r="H2827" s="19" t="str">
        <f t="shared" si="177"/>
        <v>90+</v>
      </c>
      <c r="I2827" s="19">
        <f t="shared" si="178"/>
        <v>0</v>
      </c>
      <c r="J2827" s="20">
        <f t="shared" si="179"/>
        <v>45870</v>
      </c>
    </row>
    <row r="2828" spans="1:10">
      <c r="A2828" t="s">
        <v>2224</v>
      </c>
      <c r="B2828" t="s">
        <v>1146</v>
      </c>
      <c r="C2828" s="1">
        <v>45740</v>
      </c>
      <c r="D2828" s="7">
        <v>45770</v>
      </c>
      <c r="E2828">
        <v>22918.63</v>
      </c>
      <c r="F2828">
        <v>22918.63</v>
      </c>
      <c r="G2828" s="19">
        <f t="shared" si="176"/>
        <v>288</v>
      </c>
      <c r="H2828" s="19" t="str">
        <f t="shared" si="177"/>
        <v>90+</v>
      </c>
      <c r="I2828" s="19">
        <f t="shared" si="178"/>
        <v>0</v>
      </c>
      <c r="J2828" s="20">
        <f t="shared" si="179"/>
        <v>45717</v>
      </c>
    </row>
    <row r="2829" spans="1:10">
      <c r="A2829" t="s">
        <v>2677</v>
      </c>
      <c r="B2829" t="s">
        <v>1146</v>
      </c>
      <c r="C2829" s="1">
        <v>45500</v>
      </c>
      <c r="D2829" s="7">
        <v>45530</v>
      </c>
      <c r="E2829">
        <v>66229.72</v>
      </c>
      <c r="F2829">
        <v>66229.72</v>
      </c>
      <c r="G2829" s="19">
        <f t="shared" si="176"/>
        <v>528</v>
      </c>
      <c r="H2829" s="19" t="str">
        <f t="shared" si="177"/>
        <v>90+</v>
      </c>
      <c r="I2829" s="19">
        <f t="shared" si="178"/>
        <v>0</v>
      </c>
      <c r="J2829" s="20">
        <f t="shared" si="179"/>
        <v>45474</v>
      </c>
    </row>
    <row r="2830" spans="1:10">
      <c r="A2830" t="s">
        <v>2965</v>
      </c>
      <c r="B2830" t="s">
        <v>1146</v>
      </c>
      <c r="C2830" s="1">
        <v>45735</v>
      </c>
      <c r="D2830" s="7">
        <v>45765</v>
      </c>
      <c r="E2830">
        <v>123558.39</v>
      </c>
      <c r="F2830">
        <v>123558.39</v>
      </c>
      <c r="G2830" s="19">
        <f t="shared" si="176"/>
        <v>293</v>
      </c>
      <c r="H2830" s="19" t="str">
        <f t="shared" si="177"/>
        <v>90+</v>
      </c>
      <c r="I2830" s="19">
        <f t="shared" si="178"/>
        <v>0</v>
      </c>
      <c r="J2830" s="20">
        <f t="shared" si="179"/>
        <v>45717</v>
      </c>
    </row>
    <row r="2831" spans="1:10">
      <c r="A2831" t="s">
        <v>3130</v>
      </c>
      <c r="B2831" t="s">
        <v>1146</v>
      </c>
      <c r="C2831" s="1">
        <v>45950</v>
      </c>
      <c r="D2831" s="7">
        <v>45980</v>
      </c>
      <c r="E2831">
        <v>64785.18</v>
      </c>
      <c r="F2831">
        <v>64785.18</v>
      </c>
      <c r="G2831" s="19">
        <f t="shared" si="176"/>
        <v>78</v>
      </c>
      <c r="H2831" s="19" t="str">
        <f t="shared" si="177"/>
        <v>61-90</v>
      </c>
      <c r="I2831" s="19">
        <f t="shared" si="178"/>
        <v>0</v>
      </c>
      <c r="J2831" s="20">
        <f t="shared" si="179"/>
        <v>45931</v>
      </c>
    </row>
    <row r="2832" spans="1:10">
      <c r="A2832" t="s">
        <v>559</v>
      </c>
      <c r="B2832" t="s">
        <v>342</v>
      </c>
      <c r="C2832" s="1">
        <v>45805</v>
      </c>
      <c r="D2832" s="7">
        <v>45835</v>
      </c>
      <c r="E2832">
        <v>163140.71</v>
      </c>
      <c r="F2832">
        <v>54256.98</v>
      </c>
      <c r="G2832" s="19">
        <f t="shared" si="176"/>
        <v>223</v>
      </c>
      <c r="H2832" s="19" t="str">
        <f t="shared" si="177"/>
        <v>90+</v>
      </c>
      <c r="I2832" s="19">
        <f t="shared" si="178"/>
        <v>108883.72999999998</v>
      </c>
      <c r="J2832" s="20">
        <f t="shared" si="179"/>
        <v>45778</v>
      </c>
    </row>
    <row r="2833" spans="1:10">
      <c r="A2833" t="s">
        <v>848</v>
      </c>
      <c r="B2833" t="s">
        <v>342</v>
      </c>
      <c r="C2833" s="1">
        <v>46021</v>
      </c>
      <c r="D2833" s="7">
        <v>46051</v>
      </c>
      <c r="E2833">
        <v>152902.59</v>
      </c>
      <c r="F2833">
        <v>58082.64</v>
      </c>
      <c r="G2833" s="19">
        <f t="shared" si="176"/>
        <v>7</v>
      </c>
      <c r="H2833" s="19" t="str">
        <f t="shared" si="177"/>
        <v>0-30</v>
      </c>
      <c r="I2833" s="19">
        <f t="shared" si="178"/>
        <v>94819.95</v>
      </c>
      <c r="J2833" s="20">
        <f t="shared" si="179"/>
        <v>45992</v>
      </c>
    </row>
    <row r="2834" spans="1:10">
      <c r="A2834" t="s">
        <v>2165</v>
      </c>
      <c r="B2834" t="s">
        <v>342</v>
      </c>
      <c r="C2834" s="1">
        <v>45718</v>
      </c>
      <c r="D2834" s="7">
        <v>45748</v>
      </c>
      <c r="E2834">
        <v>84789.31</v>
      </c>
      <c r="F2834">
        <v>31528.84</v>
      </c>
      <c r="G2834" s="19">
        <f t="shared" si="176"/>
        <v>310</v>
      </c>
      <c r="H2834" s="19" t="str">
        <f t="shared" si="177"/>
        <v>90+</v>
      </c>
      <c r="I2834" s="19">
        <f t="shared" si="178"/>
        <v>53260.47</v>
      </c>
      <c r="J2834" s="20">
        <f t="shared" si="179"/>
        <v>45717</v>
      </c>
    </row>
    <row r="2835" spans="1:10">
      <c r="A2835" t="s">
        <v>619</v>
      </c>
      <c r="B2835" t="s">
        <v>342</v>
      </c>
      <c r="C2835" s="1">
        <v>45347</v>
      </c>
      <c r="D2835" s="7">
        <v>45377</v>
      </c>
      <c r="E2835">
        <v>177576.56</v>
      </c>
      <c r="F2835">
        <v>157933.85999999999</v>
      </c>
      <c r="G2835" s="19">
        <f t="shared" si="176"/>
        <v>681</v>
      </c>
      <c r="H2835" s="19" t="str">
        <f t="shared" si="177"/>
        <v>90+</v>
      </c>
      <c r="I2835" s="19">
        <f t="shared" si="178"/>
        <v>19642.700000000012</v>
      </c>
      <c r="J2835" s="20">
        <f t="shared" si="179"/>
        <v>45323</v>
      </c>
    </row>
    <row r="2836" spans="1:10">
      <c r="A2836" t="s">
        <v>2297</v>
      </c>
      <c r="B2836" t="s">
        <v>342</v>
      </c>
      <c r="C2836" s="1">
        <v>45898</v>
      </c>
      <c r="D2836" s="7">
        <v>45928</v>
      </c>
      <c r="E2836">
        <v>23995.05</v>
      </c>
      <c r="F2836">
        <v>11066.55</v>
      </c>
      <c r="G2836" s="19">
        <f t="shared" si="176"/>
        <v>130</v>
      </c>
      <c r="H2836" s="19" t="str">
        <f t="shared" si="177"/>
        <v>90+</v>
      </c>
      <c r="I2836" s="19">
        <f t="shared" si="178"/>
        <v>12928.5</v>
      </c>
      <c r="J2836" s="20">
        <f t="shared" si="179"/>
        <v>45870</v>
      </c>
    </row>
    <row r="2837" spans="1:10">
      <c r="A2837" t="s">
        <v>123</v>
      </c>
      <c r="B2837" t="s">
        <v>342</v>
      </c>
      <c r="C2837" s="1">
        <v>45440</v>
      </c>
      <c r="D2837" s="7">
        <v>45470</v>
      </c>
      <c r="E2837">
        <v>34910.370000000003</v>
      </c>
      <c r="F2837">
        <v>34910.370000000003</v>
      </c>
      <c r="G2837" s="19">
        <f t="shared" si="176"/>
        <v>588</v>
      </c>
      <c r="H2837" s="19" t="str">
        <f t="shared" si="177"/>
        <v>90+</v>
      </c>
      <c r="I2837" s="19">
        <f t="shared" si="178"/>
        <v>0</v>
      </c>
      <c r="J2837" s="20">
        <f t="shared" si="179"/>
        <v>45413</v>
      </c>
    </row>
    <row r="2838" spans="1:10">
      <c r="A2838" t="s">
        <v>253</v>
      </c>
      <c r="B2838" t="s">
        <v>342</v>
      </c>
      <c r="C2838" s="1">
        <v>45314</v>
      </c>
      <c r="D2838" s="7">
        <v>45344</v>
      </c>
      <c r="E2838">
        <v>112597.66</v>
      </c>
      <c r="F2838">
        <v>112597.66</v>
      </c>
      <c r="G2838" s="19">
        <f t="shared" si="176"/>
        <v>714</v>
      </c>
      <c r="H2838" s="19" t="str">
        <f t="shared" si="177"/>
        <v>90+</v>
      </c>
      <c r="I2838" s="19">
        <f t="shared" si="178"/>
        <v>0</v>
      </c>
      <c r="J2838" s="20">
        <f t="shared" si="179"/>
        <v>45292</v>
      </c>
    </row>
    <row r="2839" spans="1:10">
      <c r="A2839" t="s">
        <v>988</v>
      </c>
      <c r="B2839" t="s">
        <v>342</v>
      </c>
      <c r="C2839" s="1">
        <v>45386</v>
      </c>
      <c r="D2839" s="7">
        <v>45416</v>
      </c>
      <c r="E2839">
        <v>151395.14000000001</v>
      </c>
      <c r="F2839">
        <v>151395.14000000001</v>
      </c>
      <c r="G2839" s="19">
        <f t="shared" si="176"/>
        <v>642</v>
      </c>
      <c r="H2839" s="19" t="str">
        <f t="shared" si="177"/>
        <v>90+</v>
      </c>
      <c r="I2839" s="19">
        <f t="shared" si="178"/>
        <v>0</v>
      </c>
      <c r="J2839" s="20">
        <f t="shared" si="179"/>
        <v>45383</v>
      </c>
    </row>
    <row r="2840" spans="1:10">
      <c r="A2840" t="s">
        <v>1062</v>
      </c>
      <c r="B2840" t="s">
        <v>342</v>
      </c>
      <c r="C2840" s="1">
        <v>45579</v>
      </c>
      <c r="D2840" s="7">
        <v>45609</v>
      </c>
      <c r="E2840">
        <v>82075.740000000005</v>
      </c>
      <c r="F2840">
        <v>82075.740000000005</v>
      </c>
      <c r="G2840" s="19">
        <f t="shared" si="176"/>
        <v>449</v>
      </c>
      <c r="H2840" s="19" t="str">
        <f t="shared" si="177"/>
        <v>90+</v>
      </c>
      <c r="I2840" s="19">
        <f t="shared" si="178"/>
        <v>0</v>
      </c>
      <c r="J2840" s="20">
        <f t="shared" si="179"/>
        <v>45566</v>
      </c>
    </row>
    <row r="2841" spans="1:10">
      <c r="A2841" t="s">
        <v>1229</v>
      </c>
      <c r="B2841" t="s">
        <v>342</v>
      </c>
      <c r="C2841" s="1">
        <v>45913</v>
      </c>
      <c r="D2841" s="7">
        <v>45943</v>
      </c>
      <c r="E2841">
        <v>91907.76</v>
      </c>
      <c r="F2841">
        <v>91907.76</v>
      </c>
      <c r="G2841" s="19">
        <f t="shared" si="176"/>
        <v>115</v>
      </c>
      <c r="H2841" s="19" t="str">
        <f t="shared" si="177"/>
        <v>90+</v>
      </c>
      <c r="I2841" s="19">
        <f t="shared" si="178"/>
        <v>0</v>
      </c>
      <c r="J2841" s="20">
        <f t="shared" si="179"/>
        <v>45901</v>
      </c>
    </row>
    <row r="2842" spans="1:10">
      <c r="A2842" t="s">
        <v>1479</v>
      </c>
      <c r="B2842" t="s">
        <v>342</v>
      </c>
      <c r="C2842" s="1">
        <v>45578</v>
      </c>
      <c r="D2842" s="7">
        <v>45608</v>
      </c>
      <c r="E2842">
        <v>14263.67</v>
      </c>
      <c r="F2842">
        <v>14263.67</v>
      </c>
      <c r="G2842" s="19">
        <f t="shared" si="176"/>
        <v>450</v>
      </c>
      <c r="H2842" s="19" t="str">
        <f t="shared" si="177"/>
        <v>90+</v>
      </c>
      <c r="I2842" s="19">
        <f t="shared" si="178"/>
        <v>0</v>
      </c>
      <c r="J2842" s="20">
        <f t="shared" si="179"/>
        <v>45566</v>
      </c>
    </row>
    <row r="2843" spans="1:10">
      <c r="A2843" t="s">
        <v>1518</v>
      </c>
      <c r="B2843" t="s">
        <v>342</v>
      </c>
      <c r="C2843" s="1">
        <v>45786</v>
      </c>
      <c r="D2843" s="7">
        <v>45816</v>
      </c>
      <c r="E2843">
        <v>74005.2</v>
      </c>
      <c r="F2843">
        <v>74005.2</v>
      </c>
      <c r="G2843" s="19">
        <f t="shared" si="176"/>
        <v>242</v>
      </c>
      <c r="H2843" s="19" t="str">
        <f t="shared" si="177"/>
        <v>90+</v>
      </c>
      <c r="I2843" s="19">
        <f t="shared" si="178"/>
        <v>0</v>
      </c>
      <c r="J2843" s="20">
        <f t="shared" si="179"/>
        <v>45778</v>
      </c>
    </row>
    <row r="2844" spans="1:10">
      <c r="A2844" t="s">
        <v>2235</v>
      </c>
      <c r="B2844" t="s">
        <v>342</v>
      </c>
      <c r="C2844" s="1">
        <v>45963</v>
      </c>
      <c r="D2844" s="7">
        <v>45993</v>
      </c>
      <c r="E2844">
        <v>197614.16</v>
      </c>
      <c r="F2844">
        <v>197614.16</v>
      </c>
      <c r="G2844" s="19">
        <f t="shared" si="176"/>
        <v>65</v>
      </c>
      <c r="H2844" s="19" t="str">
        <f t="shared" si="177"/>
        <v>61-90</v>
      </c>
      <c r="I2844" s="19">
        <f t="shared" si="178"/>
        <v>0</v>
      </c>
      <c r="J2844" s="20">
        <f t="shared" si="179"/>
        <v>45962</v>
      </c>
    </row>
    <row r="2845" spans="1:10">
      <c r="A2845" t="s">
        <v>2238</v>
      </c>
      <c r="B2845" t="s">
        <v>342</v>
      </c>
      <c r="C2845" s="1">
        <v>45843</v>
      </c>
      <c r="D2845" s="7">
        <v>45873</v>
      </c>
      <c r="E2845">
        <v>164071.21</v>
      </c>
      <c r="F2845">
        <v>164071.21</v>
      </c>
      <c r="G2845" s="19">
        <f t="shared" si="176"/>
        <v>185</v>
      </c>
      <c r="H2845" s="19" t="str">
        <f t="shared" si="177"/>
        <v>90+</v>
      </c>
      <c r="I2845" s="19">
        <f t="shared" si="178"/>
        <v>0</v>
      </c>
      <c r="J2845" s="20">
        <f t="shared" si="179"/>
        <v>45839</v>
      </c>
    </row>
    <row r="2846" spans="1:10">
      <c r="A2846" t="s">
        <v>2508</v>
      </c>
      <c r="B2846" t="s">
        <v>342</v>
      </c>
      <c r="C2846" s="1">
        <v>45716</v>
      </c>
      <c r="D2846" s="7">
        <v>45746</v>
      </c>
      <c r="E2846">
        <v>165936.16</v>
      </c>
      <c r="F2846">
        <v>165936.16</v>
      </c>
      <c r="G2846" s="19">
        <f t="shared" si="176"/>
        <v>312</v>
      </c>
      <c r="H2846" s="19" t="str">
        <f t="shared" si="177"/>
        <v>90+</v>
      </c>
      <c r="I2846" s="19">
        <f t="shared" si="178"/>
        <v>0</v>
      </c>
      <c r="J2846" s="20">
        <f t="shared" si="179"/>
        <v>45689</v>
      </c>
    </row>
    <row r="2847" spans="1:10">
      <c r="A2847" t="s">
        <v>2622</v>
      </c>
      <c r="B2847" t="s">
        <v>342</v>
      </c>
      <c r="C2847" s="1">
        <v>45916</v>
      </c>
      <c r="D2847" s="7">
        <v>45946</v>
      </c>
      <c r="E2847">
        <v>122520.4</v>
      </c>
      <c r="F2847">
        <v>122520.4</v>
      </c>
      <c r="G2847" s="19">
        <f t="shared" si="176"/>
        <v>112</v>
      </c>
      <c r="H2847" s="19" t="str">
        <f t="shared" si="177"/>
        <v>90+</v>
      </c>
      <c r="I2847" s="19">
        <f t="shared" si="178"/>
        <v>0</v>
      </c>
      <c r="J2847" s="20">
        <f t="shared" si="179"/>
        <v>45901</v>
      </c>
    </row>
    <row r="2848" spans="1:10">
      <c r="A2848" t="s">
        <v>2829</v>
      </c>
      <c r="B2848" t="s">
        <v>342</v>
      </c>
      <c r="C2848" s="1">
        <v>45684</v>
      </c>
      <c r="D2848" s="7">
        <v>45714</v>
      </c>
      <c r="E2848">
        <v>105717.72</v>
      </c>
      <c r="F2848">
        <v>105717.72</v>
      </c>
      <c r="G2848" s="19">
        <f t="shared" si="176"/>
        <v>344</v>
      </c>
      <c r="H2848" s="19" t="str">
        <f t="shared" si="177"/>
        <v>90+</v>
      </c>
      <c r="I2848" s="19">
        <f t="shared" si="178"/>
        <v>0</v>
      </c>
      <c r="J2848" s="20">
        <f t="shared" si="179"/>
        <v>45658</v>
      </c>
    </row>
    <row r="2849" spans="1:10">
      <c r="A2849" t="s">
        <v>3280</v>
      </c>
      <c r="B2849" t="s">
        <v>342</v>
      </c>
      <c r="C2849" s="1">
        <v>45853</v>
      </c>
      <c r="D2849" s="7">
        <v>45883</v>
      </c>
      <c r="E2849">
        <v>138956.56</v>
      </c>
      <c r="F2849">
        <v>138956.56</v>
      </c>
      <c r="G2849" s="19">
        <f t="shared" si="176"/>
        <v>175</v>
      </c>
      <c r="H2849" s="19" t="str">
        <f t="shared" si="177"/>
        <v>90+</v>
      </c>
      <c r="I2849" s="19">
        <f t="shared" si="178"/>
        <v>0</v>
      </c>
      <c r="J2849" s="20">
        <f t="shared" si="179"/>
        <v>45839</v>
      </c>
    </row>
    <row r="2850" spans="1:10">
      <c r="A2850" t="s">
        <v>1532</v>
      </c>
      <c r="B2850" t="s">
        <v>672</v>
      </c>
      <c r="C2850" s="1">
        <v>45956</v>
      </c>
      <c r="D2850" s="7">
        <v>45986</v>
      </c>
      <c r="E2850">
        <v>165243.19</v>
      </c>
      <c r="F2850">
        <v>51368.77</v>
      </c>
      <c r="G2850" s="19">
        <f t="shared" si="176"/>
        <v>72</v>
      </c>
      <c r="H2850" s="19" t="str">
        <f t="shared" si="177"/>
        <v>61-90</v>
      </c>
      <c r="I2850" s="19">
        <f t="shared" si="178"/>
        <v>113874.42000000001</v>
      </c>
      <c r="J2850" s="20">
        <f t="shared" si="179"/>
        <v>45931</v>
      </c>
    </row>
    <row r="2851" spans="1:10">
      <c r="A2851" t="s">
        <v>1052</v>
      </c>
      <c r="B2851" t="s">
        <v>672</v>
      </c>
      <c r="C2851" s="1">
        <v>45798</v>
      </c>
      <c r="D2851" s="7">
        <v>45828</v>
      </c>
      <c r="E2851">
        <v>89196.83</v>
      </c>
      <c r="F2851">
        <v>42266.83</v>
      </c>
      <c r="G2851" s="19">
        <f t="shared" si="176"/>
        <v>230</v>
      </c>
      <c r="H2851" s="19" t="str">
        <f t="shared" si="177"/>
        <v>90+</v>
      </c>
      <c r="I2851" s="19">
        <f t="shared" si="178"/>
        <v>46930</v>
      </c>
      <c r="J2851" s="20">
        <f t="shared" si="179"/>
        <v>45778</v>
      </c>
    </row>
    <row r="2852" spans="1:10">
      <c r="A2852" t="s">
        <v>1037</v>
      </c>
      <c r="B2852" t="s">
        <v>672</v>
      </c>
      <c r="C2852" s="1">
        <v>45352</v>
      </c>
      <c r="D2852" s="7">
        <v>45382</v>
      </c>
      <c r="E2852">
        <v>61707.78</v>
      </c>
      <c r="F2852">
        <v>41211.07</v>
      </c>
      <c r="G2852" s="19">
        <f t="shared" si="176"/>
        <v>676</v>
      </c>
      <c r="H2852" s="19" t="str">
        <f t="shared" si="177"/>
        <v>90+</v>
      </c>
      <c r="I2852" s="19">
        <f t="shared" si="178"/>
        <v>20496.71</v>
      </c>
      <c r="J2852" s="20">
        <f t="shared" si="179"/>
        <v>45352</v>
      </c>
    </row>
    <row r="2853" spans="1:10">
      <c r="A2853" t="s">
        <v>2175</v>
      </c>
      <c r="B2853" t="s">
        <v>672</v>
      </c>
      <c r="C2853" s="1">
        <v>45814</v>
      </c>
      <c r="D2853" s="7">
        <v>45844</v>
      </c>
      <c r="E2853">
        <v>39991.269999999997</v>
      </c>
      <c r="F2853">
        <v>30700.45</v>
      </c>
      <c r="G2853" s="19">
        <f t="shared" si="176"/>
        <v>214</v>
      </c>
      <c r="H2853" s="19" t="str">
        <f t="shared" si="177"/>
        <v>90+</v>
      </c>
      <c r="I2853" s="19">
        <f t="shared" si="178"/>
        <v>9290.8199999999961</v>
      </c>
      <c r="J2853" s="20">
        <f t="shared" si="179"/>
        <v>45809</v>
      </c>
    </row>
    <row r="2854" spans="1:10">
      <c r="A2854" t="s">
        <v>1181</v>
      </c>
      <c r="B2854" t="s">
        <v>672</v>
      </c>
      <c r="C2854" s="1">
        <v>45757</v>
      </c>
      <c r="D2854" s="7">
        <v>45787</v>
      </c>
      <c r="E2854">
        <v>10811.41</v>
      </c>
      <c r="F2854">
        <v>8264.08</v>
      </c>
      <c r="G2854" s="19">
        <f t="shared" si="176"/>
        <v>271</v>
      </c>
      <c r="H2854" s="19" t="str">
        <f t="shared" si="177"/>
        <v>90+</v>
      </c>
      <c r="I2854" s="19">
        <f t="shared" si="178"/>
        <v>2547.33</v>
      </c>
      <c r="J2854" s="20">
        <f t="shared" si="179"/>
        <v>45748</v>
      </c>
    </row>
    <row r="2855" spans="1:10">
      <c r="A2855" t="s">
        <v>125</v>
      </c>
      <c r="B2855" t="s">
        <v>672</v>
      </c>
      <c r="C2855" s="1">
        <v>45974</v>
      </c>
      <c r="D2855" s="7">
        <v>46004</v>
      </c>
      <c r="E2855">
        <v>165671.78</v>
      </c>
      <c r="F2855">
        <v>165671.78</v>
      </c>
      <c r="G2855" s="19">
        <f t="shared" si="176"/>
        <v>54</v>
      </c>
      <c r="H2855" s="19" t="str">
        <f t="shared" si="177"/>
        <v>31-60</v>
      </c>
      <c r="I2855" s="19">
        <f t="shared" si="178"/>
        <v>0</v>
      </c>
      <c r="J2855" s="20">
        <f t="shared" si="179"/>
        <v>45962</v>
      </c>
    </row>
    <row r="2856" spans="1:10">
      <c r="A2856" t="s">
        <v>574</v>
      </c>
      <c r="B2856" t="s">
        <v>672</v>
      </c>
      <c r="C2856" s="1">
        <v>45410</v>
      </c>
      <c r="D2856" s="7">
        <v>45440</v>
      </c>
      <c r="E2856">
        <v>65814.490000000005</v>
      </c>
      <c r="F2856">
        <v>65814.490000000005</v>
      </c>
      <c r="G2856" s="19">
        <f t="shared" si="176"/>
        <v>618</v>
      </c>
      <c r="H2856" s="19" t="str">
        <f t="shared" si="177"/>
        <v>90+</v>
      </c>
      <c r="I2856" s="19">
        <f t="shared" si="178"/>
        <v>0</v>
      </c>
      <c r="J2856" s="20">
        <f t="shared" si="179"/>
        <v>45383</v>
      </c>
    </row>
    <row r="2857" spans="1:10">
      <c r="A2857" t="s">
        <v>1061</v>
      </c>
      <c r="B2857" t="s">
        <v>672</v>
      </c>
      <c r="C2857" s="1">
        <v>45424</v>
      </c>
      <c r="D2857" s="7">
        <v>45454</v>
      </c>
      <c r="E2857">
        <v>191402.86</v>
      </c>
      <c r="F2857">
        <v>191402.86</v>
      </c>
      <c r="G2857" s="19">
        <f t="shared" si="176"/>
        <v>604</v>
      </c>
      <c r="H2857" s="19" t="str">
        <f t="shared" si="177"/>
        <v>90+</v>
      </c>
      <c r="I2857" s="19">
        <f t="shared" si="178"/>
        <v>0</v>
      </c>
      <c r="J2857" s="20">
        <f t="shared" si="179"/>
        <v>45413</v>
      </c>
    </row>
    <row r="2858" spans="1:10">
      <c r="A2858" t="s">
        <v>1165</v>
      </c>
      <c r="B2858" t="s">
        <v>672</v>
      </c>
      <c r="C2858" s="1">
        <v>45423</v>
      </c>
      <c r="D2858" s="7">
        <v>45453</v>
      </c>
      <c r="E2858">
        <v>164878.93</v>
      </c>
      <c r="F2858">
        <v>164878.93</v>
      </c>
      <c r="G2858" s="19">
        <f t="shared" si="176"/>
        <v>605</v>
      </c>
      <c r="H2858" s="19" t="str">
        <f t="shared" si="177"/>
        <v>90+</v>
      </c>
      <c r="I2858" s="19">
        <f t="shared" si="178"/>
        <v>0</v>
      </c>
      <c r="J2858" s="20">
        <f t="shared" si="179"/>
        <v>45413</v>
      </c>
    </row>
    <row r="2859" spans="1:10">
      <c r="A2859" t="s">
        <v>1209</v>
      </c>
      <c r="B2859" t="s">
        <v>672</v>
      </c>
      <c r="C2859" s="1">
        <v>45418</v>
      </c>
      <c r="D2859" s="7">
        <v>45448</v>
      </c>
      <c r="E2859">
        <v>62286.559999999998</v>
      </c>
      <c r="F2859">
        <v>62286.559999999998</v>
      </c>
      <c r="G2859" s="19">
        <f t="shared" si="176"/>
        <v>610</v>
      </c>
      <c r="H2859" s="19" t="str">
        <f t="shared" si="177"/>
        <v>90+</v>
      </c>
      <c r="I2859" s="19">
        <f t="shared" si="178"/>
        <v>0</v>
      </c>
      <c r="J2859" s="20">
        <f t="shared" si="179"/>
        <v>45413</v>
      </c>
    </row>
    <row r="2860" spans="1:10">
      <c r="A2860" t="s">
        <v>1782</v>
      </c>
      <c r="B2860" t="s">
        <v>672</v>
      </c>
      <c r="C2860" s="1">
        <v>45485</v>
      </c>
      <c r="D2860" s="7">
        <v>45515</v>
      </c>
      <c r="E2860">
        <v>94917.49</v>
      </c>
      <c r="F2860">
        <v>94917.49</v>
      </c>
      <c r="G2860" s="19">
        <f t="shared" si="176"/>
        <v>543</v>
      </c>
      <c r="H2860" s="19" t="str">
        <f t="shared" si="177"/>
        <v>90+</v>
      </c>
      <c r="I2860" s="19">
        <f t="shared" si="178"/>
        <v>0</v>
      </c>
      <c r="J2860" s="20">
        <f t="shared" si="179"/>
        <v>45474</v>
      </c>
    </row>
    <row r="2861" spans="1:10">
      <c r="A2861" t="s">
        <v>2510</v>
      </c>
      <c r="B2861" t="s">
        <v>672</v>
      </c>
      <c r="C2861" s="1">
        <v>45597</v>
      </c>
      <c r="D2861" s="7">
        <v>45627</v>
      </c>
      <c r="E2861">
        <v>175646.59</v>
      </c>
      <c r="F2861">
        <v>175646.59</v>
      </c>
      <c r="G2861" s="19">
        <f t="shared" si="176"/>
        <v>431</v>
      </c>
      <c r="H2861" s="19" t="str">
        <f t="shared" si="177"/>
        <v>90+</v>
      </c>
      <c r="I2861" s="19">
        <f t="shared" si="178"/>
        <v>0</v>
      </c>
      <c r="J2861" s="20">
        <f t="shared" si="179"/>
        <v>45597</v>
      </c>
    </row>
    <row r="2862" spans="1:10">
      <c r="A2862" t="s">
        <v>2875</v>
      </c>
      <c r="B2862" t="s">
        <v>712</v>
      </c>
      <c r="C2862" s="1">
        <v>45848</v>
      </c>
      <c r="D2862" s="7">
        <v>45878</v>
      </c>
      <c r="E2862">
        <v>179390.54</v>
      </c>
      <c r="F2862">
        <v>63351.72</v>
      </c>
      <c r="G2862" s="19">
        <f t="shared" si="176"/>
        <v>180</v>
      </c>
      <c r="H2862" s="19" t="str">
        <f t="shared" si="177"/>
        <v>90+</v>
      </c>
      <c r="I2862" s="19">
        <f t="shared" si="178"/>
        <v>116038.82</v>
      </c>
      <c r="J2862" s="20">
        <f t="shared" si="179"/>
        <v>45839</v>
      </c>
    </row>
    <row r="2863" spans="1:10">
      <c r="A2863" t="s">
        <v>2920</v>
      </c>
      <c r="B2863" t="s">
        <v>712</v>
      </c>
      <c r="C2863" s="1">
        <v>45961</v>
      </c>
      <c r="D2863" s="7">
        <v>45991</v>
      </c>
      <c r="E2863">
        <v>113407.7</v>
      </c>
      <c r="F2863">
        <v>74309.55</v>
      </c>
      <c r="G2863" s="19">
        <f t="shared" si="176"/>
        <v>67</v>
      </c>
      <c r="H2863" s="19" t="str">
        <f t="shared" si="177"/>
        <v>61-90</v>
      </c>
      <c r="I2863" s="19">
        <f t="shared" si="178"/>
        <v>39098.149999999994</v>
      </c>
      <c r="J2863" s="20">
        <f t="shared" si="179"/>
        <v>45931</v>
      </c>
    </row>
    <row r="2864" spans="1:10">
      <c r="A2864" t="s">
        <v>172</v>
      </c>
      <c r="B2864" t="s">
        <v>712</v>
      </c>
      <c r="C2864" s="1">
        <v>46004</v>
      </c>
      <c r="D2864" s="7">
        <v>46034</v>
      </c>
      <c r="E2864">
        <v>187387</v>
      </c>
      <c r="F2864">
        <v>187387</v>
      </c>
      <c r="G2864" s="19">
        <f t="shared" si="176"/>
        <v>24</v>
      </c>
      <c r="H2864" s="19" t="str">
        <f t="shared" si="177"/>
        <v>0-30</v>
      </c>
      <c r="I2864" s="19">
        <f t="shared" si="178"/>
        <v>0</v>
      </c>
      <c r="J2864" s="20">
        <f t="shared" si="179"/>
        <v>45992</v>
      </c>
    </row>
    <row r="2865" spans="1:10">
      <c r="A2865" t="s">
        <v>976</v>
      </c>
      <c r="B2865" t="s">
        <v>712</v>
      </c>
      <c r="C2865" s="1">
        <v>45347</v>
      </c>
      <c r="D2865" s="7">
        <v>45377</v>
      </c>
      <c r="E2865">
        <v>126095.78</v>
      </c>
      <c r="F2865">
        <v>126095.78</v>
      </c>
      <c r="G2865" s="19">
        <f t="shared" si="176"/>
        <v>681</v>
      </c>
      <c r="H2865" s="19" t="str">
        <f t="shared" si="177"/>
        <v>90+</v>
      </c>
      <c r="I2865" s="19">
        <f t="shared" si="178"/>
        <v>0</v>
      </c>
      <c r="J2865" s="20">
        <f t="shared" si="179"/>
        <v>45323</v>
      </c>
    </row>
    <row r="2866" spans="1:10">
      <c r="A2866" t="s">
        <v>1139</v>
      </c>
      <c r="B2866" t="s">
        <v>712</v>
      </c>
      <c r="C2866" s="1">
        <v>45795</v>
      </c>
      <c r="D2866" s="7">
        <v>45825</v>
      </c>
      <c r="E2866">
        <v>14882.91</v>
      </c>
      <c r="F2866">
        <v>14882.91</v>
      </c>
      <c r="G2866" s="19">
        <f t="shared" si="176"/>
        <v>233</v>
      </c>
      <c r="H2866" s="19" t="str">
        <f t="shared" si="177"/>
        <v>90+</v>
      </c>
      <c r="I2866" s="19">
        <f t="shared" si="178"/>
        <v>0</v>
      </c>
      <c r="J2866" s="20">
        <f t="shared" si="179"/>
        <v>45778</v>
      </c>
    </row>
    <row r="2867" spans="1:10">
      <c r="A2867" t="s">
        <v>1429</v>
      </c>
      <c r="B2867" t="s">
        <v>712</v>
      </c>
      <c r="C2867" s="1">
        <v>45584</v>
      </c>
      <c r="D2867" s="7">
        <v>45614</v>
      </c>
      <c r="E2867">
        <v>96914.12</v>
      </c>
      <c r="F2867">
        <v>96914.12</v>
      </c>
      <c r="G2867" s="19">
        <f t="shared" si="176"/>
        <v>444</v>
      </c>
      <c r="H2867" s="19" t="str">
        <f t="shared" si="177"/>
        <v>90+</v>
      </c>
      <c r="I2867" s="19">
        <f t="shared" si="178"/>
        <v>0</v>
      </c>
      <c r="J2867" s="20">
        <f t="shared" si="179"/>
        <v>45566</v>
      </c>
    </row>
    <row r="2868" spans="1:10">
      <c r="A2868" t="s">
        <v>2265</v>
      </c>
      <c r="B2868" t="s">
        <v>712</v>
      </c>
      <c r="C2868" s="1">
        <v>45749</v>
      </c>
      <c r="D2868" s="7">
        <v>45779</v>
      </c>
      <c r="E2868">
        <v>187934.84</v>
      </c>
      <c r="F2868">
        <v>187934.84</v>
      </c>
      <c r="G2868" s="19">
        <f t="shared" si="176"/>
        <v>279</v>
      </c>
      <c r="H2868" s="19" t="str">
        <f t="shared" si="177"/>
        <v>90+</v>
      </c>
      <c r="I2868" s="19">
        <f t="shared" si="178"/>
        <v>0</v>
      </c>
      <c r="J2868" s="20">
        <f t="shared" si="179"/>
        <v>45748</v>
      </c>
    </row>
    <row r="2869" spans="1:10">
      <c r="A2869" t="s">
        <v>2355</v>
      </c>
      <c r="B2869" t="s">
        <v>712</v>
      </c>
      <c r="C2869" s="1">
        <v>45855</v>
      </c>
      <c r="D2869" s="7">
        <v>45885</v>
      </c>
      <c r="E2869">
        <v>189754.78</v>
      </c>
      <c r="F2869">
        <v>189754.78</v>
      </c>
      <c r="G2869" s="19">
        <f t="shared" si="176"/>
        <v>173</v>
      </c>
      <c r="H2869" s="19" t="str">
        <f t="shared" si="177"/>
        <v>90+</v>
      </c>
      <c r="I2869" s="19">
        <f t="shared" si="178"/>
        <v>0</v>
      </c>
      <c r="J2869" s="20">
        <f t="shared" si="179"/>
        <v>45839</v>
      </c>
    </row>
    <row r="2870" spans="1:10">
      <c r="A2870" t="s">
        <v>2603</v>
      </c>
      <c r="B2870" t="s">
        <v>712</v>
      </c>
      <c r="C2870" s="1">
        <v>45862</v>
      </c>
      <c r="D2870" s="7">
        <v>45892</v>
      </c>
      <c r="E2870">
        <v>194357.58</v>
      </c>
      <c r="F2870">
        <v>194357.58</v>
      </c>
      <c r="G2870" s="19">
        <f t="shared" si="176"/>
        <v>166</v>
      </c>
      <c r="H2870" s="19" t="str">
        <f t="shared" si="177"/>
        <v>90+</v>
      </c>
      <c r="I2870" s="19">
        <f t="shared" si="178"/>
        <v>0</v>
      </c>
      <c r="J2870" s="20">
        <f t="shared" si="179"/>
        <v>45839</v>
      </c>
    </row>
    <row r="2871" spans="1:10">
      <c r="A2871" t="s">
        <v>3306</v>
      </c>
      <c r="B2871" t="s">
        <v>712</v>
      </c>
      <c r="C2871" s="1">
        <v>45917</v>
      </c>
      <c r="D2871" s="7">
        <v>45947</v>
      </c>
      <c r="E2871">
        <v>155664.95000000001</v>
      </c>
      <c r="F2871">
        <v>155664.95000000001</v>
      </c>
      <c r="G2871" s="19">
        <f t="shared" si="176"/>
        <v>111</v>
      </c>
      <c r="H2871" s="19" t="str">
        <f t="shared" si="177"/>
        <v>90+</v>
      </c>
      <c r="I2871" s="19">
        <f t="shared" si="178"/>
        <v>0</v>
      </c>
      <c r="J2871" s="20">
        <f t="shared" si="179"/>
        <v>45901</v>
      </c>
    </row>
    <row r="2872" spans="1:10">
      <c r="A2872" t="s">
        <v>325</v>
      </c>
      <c r="B2872" t="s">
        <v>192</v>
      </c>
      <c r="C2872" s="1">
        <v>45977</v>
      </c>
      <c r="D2872" s="7">
        <v>46007</v>
      </c>
      <c r="E2872">
        <v>110286.55</v>
      </c>
      <c r="F2872">
        <v>56358.14</v>
      </c>
      <c r="G2872" s="19">
        <f t="shared" si="176"/>
        <v>51</v>
      </c>
      <c r="H2872" s="19" t="str">
        <f t="shared" si="177"/>
        <v>31-60</v>
      </c>
      <c r="I2872" s="19">
        <f t="shared" si="178"/>
        <v>53928.41</v>
      </c>
      <c r="J2872" s="20">
        <f t="shared" si="179"/>
        <v>45962</v>
      </c>
    </row>
    <row r="2873" spans="1:10">
      <c r="A2873" t="s">
        <v>270</v>
      </c>
      <c r="B2873" t="s">
        <v>192</v>
      </c>
      <c r="C2873" s="1">
        <v>45868</v>
      </c>
      <c r="D2873" s="7">
        <v>45898</v>
      </c>
      <c r="E2873">
        <v>167452.28</v>
      </c>
      <c r="F2873">
        <v>167452.28</v>
      </c>
      <c r="G2873" s="19">
        <f t="shared" si="176"/>
        <v>160</v>
      </c>
      <c r="H2873" s="19" t="str">
        <f t="shared" si="177"/>
        <v>90+</v>
      </c>
      <c r="I2873" s="19">
        <f t="shared" si="178"/>
        <v>0</v>
      </c>
      <c r="J2873" s="20">
        <f t="shared" si="179"/>
        <v>45839</v>
      </c>
    </row>
    <row r="2874" spans="1:10">
      <c r="A2874" t="s">
        <v>1494</v>
      </c>
      <c r="B2874" t="s">
        <v>192</v>
      </c>
      <c r="C2874" s="1">
        <v>45761</v>
      </c>
      <c r="D2874" s="7">
        <v>45791</v>
      </c>
      <c r="E2874">
        <v>112893.74</v>
      </c>
      <c r="F2874">
        <v>112893.74</v>
      </c>
      <c r="G2874" s="19">
        <f t="shared" si="176"/>
        <v>267</v>
      </c>
      <c r="H2874" s="19" t="str">
        <f t="shared" si="177"/>
        <v>90+</v>
      </c>
      <c r="I2874" s="19">
        <f t="shared" si="178"/>
        <v>0</v>
      </c>
      <c r="J2874" s="20">
        <f t="shared" si="179"/>
        <v>45748</v>
      </c>
    </row>
    <row r="2875" spans="1:10">
      <c r="A2875" t="s">
        <v>1563</v>
      </c>
      <c r="B2875" t="s">
        <v>192</v>
      </c>
      <c r="C2875" s="1">
        <v>45592</v>
      </c>
      <c r="D2875" s="7">
        <v>45622</v>
      </c>
      <c r="E2875">
        <v>45384.29</v>
      </c>
      <c r="F2875">
        <v>45384.29</v>
      </c>
      <c r="G2875" s="19">
        <f t="shared" si="176"/>
        <v>436</v>
      </c>
      <c r="H2875" s="19" t="str">
        <f t="shared" si="177"/>
        <v>90+</v>
      </c>
      <c r="I2875" s="19">
        <f t="shared" si="178"/>
        <v>0</v>
      </c>
      <c r="J2875" s="20">
        <f t="shared" si="179"/>
        <v>45566</v>
      </c>
    </row>
    <row r="2876" spans="1:10">
      <c r="A2876" t="s">
        <v>2415</v>
      </c>
      <c r="B2876" t="s">
        <v>192</v>
      </c>
      <c r="C2876" s="1">
        <v>45567</v>
      </c>
      <c r="D2876" s="7">
        <v>45597</v>
      </c>
      <c r="E2876">
        <v>104409.07</v>
      </c>
      <c r="F2876">
        <v>104409.07</v>
      </c>
      <c r="G2876" s="19">
        <f t="shared" si="176"/>
        <v>461</v>
      </c>
      <c r="H2876" s="19" t="str">
        <f t="shared" si="177"/>
        <v>90+</v>
      </c>
      <c r="I2876" s="19">
        <f t="shared" si="178"/>
        <v>0</v>
      </c>
      <c r="J2876" s="20">
        <f t="shared" si="179"/>
        <v>45566</v>
      </c>
    </row>
    <row r="2877" spans="1:10">
      <c r="A2877" t="s">
        <v>2531</v>
      </c>
      <c r="B2877" t="s">
        <v>192</v>
      </c>
      <c r="C2877" s="1">
        <v>45523</v>
      </c>
      <c r="D2877" s="7">
        <v>45553</v>
      </c>
      <c r="E2877">
        <v>152399.54999999999</v>
      </c>
      <c r="F2877">
        <v>152399.54999999999</v>
      </c>
      <c r="G2877" s="19">
        <f t="shared" si="176"/>
        <v>505</v>
      </c>
      <c r="H2877" s="19" t="str">
        <f t="shared" si="177"/>
        <v>90+</v>
      </c>
      <c r="I2877" s="19">
        <f t="shared" si="178"/>
        <v>0</v>
      </c>
      <c r="J2877" s="20">
        <f t="shared" si="179"/>
        <v>45505</v>
      </c>
    </row>
    <row r="2878" spans="1:10">
      <c r="A2878" t="s">
        <v>2576</v>
      </c>
      <c r="B2878" t="s">
        <v>192</v>
      </c>
      <c r="C2878" s="1">
        <v>45721</v>
      </c>
      <c r="D2878" s="7">
        <v>45751</v>
      </c>
      <c r="E2878">
        <v>73777.83</v>
      </c>
      <c r="F2878">
        <v>73777.83</v>
      </c>
      <c r="G2878" s="19">
        <f t="shared" si="176"/>
        <v>307</v>
      </c>
      <c r="H2878" s="19" t="str">
        <f t="shared" si="177"/>
        <v>90+</v>
      </c>
      <c r="I2878" s="19">
        <f t="shared" si="178"/>
        <v>0</v>
      </c>
      <c r="J2878" s="20">
        <f t="shared" si="179"/>
        <v>45717</v>
      </c>
    </row>
    <row r="2879" spans="1:10">
      <c r="A2879" t="s">
        <v>2731</v>
      </c>
      <c r="B2879" t="s">
        <v>192</v>
      </c>
      <c r="C2879" s="1">
        <v>46009</v>
      </c>
      <c r="D2879" s="7">
        <v>46039</v>
      </c>
      <c r="E2879">
        <v>37683.629999999997</v>
      </c>
      <c r="F2879">
        <v>37683.629999999997</v>
      </c>
      <c r="G2879" s="19">
        <f t="shared" si="176"/>
        <v>19</v>
      </c>
      <c r="H2879" s="19" t="str">
        <f t="shared" si="177"/>
        <v>0-30</v>
      </c>
      <c r="I2879" s="19">
        <f t="shared" si="178"/>
        <v>0</v>
      </c>
      <c r="J2879" s="20">
        <f t="shared" si="179"/>
        <v>45992</v>
      </c>
    </row>
    <row r="2880" spans="1:10">
      <c r="A2880" t="s">
        <v>787</v>
      </c>
      <c r="B2880" t="s">
        <v>500</v>
      </c>
      <c r="C2880" s="1">
        <v>45456</v>
      </c>
      <c r="D2880" s="7">
        <v>45486</v>
      </c>
      <c r="E2880">
        <v>172269.12</v>
      </c>
      <c r="F2880">
        <v>59101.85</v>
      </c>
      <c r="G2880" s="19">
        <f t="shared" si="176"/>
        <v>572</v>
      </c>
      <c r="H2880" s="19" t="str">
        <f t="shared" si="177"/>
        <v>90+</v>
      </c>
      <c r="I2880" s="19">
        <f t="shared" si="178"/>
        <v>113167.26999999999</v>
      </c>
      <c r="J2880" s="20">
        <f t="shared" si="179"/>
        <v>45444</v>
      </c>
    </row>
    <row r="2881" spans="1:10">
      <c r="A2881" t="s">
        <v>44</v>
      </c>
      <c r="B2881" t="s">
        <v>500</v>
      </c>
      <c r="C2881" s="1">
        <v>45473</v>
      </c>
      <c r="D2881" s="7">
        <v>45503</v>
      </c>
      <c r="E2881">
        <v>157401.79999999999</v>
      </c>
      <c r="F2881">
        <v>157401.79999999999</v>
      </c>
      <c r="G2881" s="19">
        <f t="shared" si="176"/>
        <v>555</v>
      </c>
      <c r="H2881" s="19" t="str">
        <f t="shared" si="177"/>
        <v>90+</v>
      </c>
      <c r="I2881" s="19">
        <f t="shared" si="178"/>
        <v>0</v>
      </c>
      <c r="J2881" s="20">
        <f t="shared" si="179"/>
        <v>45444</v>
      </c>
    </row>
    <row r="2882" spans="1:10">
      <c r="A2882" t="s">
        <v>713</v>
      </c>
      <c r="B2882" t="s">
        <v>500</v>
      </c>
      <c r="C2882" s="1">
        <v>45538</v>
      </c>
      <c r="D2882" s="7">
        <v>45568</v>
      </c>
      <c r="E2882">
        <v>96523.87</v>
      </c>
      <c r="F2882">
        <v>96523.87</v>
      </c>
      <c r="G2882" s="19">
        <f t="shared" ref="G2882:G2945" si="180">DATE(2026, 2, 5)-D2882</f>
        <v>490</v>
      </c>
      <c r="H2882" s="19" t="str">
        <f t="shared" ref="H2882:H2945" si="181">_xlfn.IFS(
G2882&lt;=30,"0-30",
G2882&lt;=60,"31-60",
G2882&lt;=90,"61-90",
TRUE,"90+"
)</f>
        <v>90+</v>
      </c>
      <c r="I2882" s="19">
        <f t="shared" ref="I2882:I2945" si="182">E2882-F2882</f>
        <v>0</v>
      </c>
      <c r="J2882" s="20">
        <f t="shared" ref="J2882:J2945" si="183">DATE(YEAR(C2882),MONTH(C2882),1)</f>
        <v>45536</v>
      </c>
    </row>
    <row r="2883" spans="1:10">
      <c r="A2883" t="s">
        <v>1660</v>
      </c>
      <c r="B2883" t="s">
        <v>500</v>
      </c>
      <c r="C2883" s="1">
        <v>45604</v>
      </c>
      <c r="D2883" s="7">
        <v>45634</v>
      </c>
      <c r="E2883">
        <v>174624.71</v>
      </c>
      <c r="F2883">
        <v>174624.71</v>
      </c>
      <c r="G2883" s="19">
        <f t="shared" si="180"/>
        <v>424</v>
      </c>
      <c r="H2883" s="19" t="str">
        <f t="shared" si="181"/>
        <v>90+</v>
      </c>
      <c r="I2883" s="19">
        <f t="shared" si="182"/>
        <v>0</v>
      </c>
      <c r="J2883" s="20">
        <f t="shared" si="183"/>
        <v>45597</v>
      </c>
    </row>
    <row r="2884" spans="1:10">
      <c r="A2884" t="s">
        <v>1996</v>
      </c>
      <c r="B2884" t="s">
        <v>500</v>
      </c>
      <c r="C2884" s="1">
        <v>46014</v>
      </c>
      <c r="D2884" s="7">
        <v>46044</v>
      </c>
      <c r="E2884">
        <v>13232.04</v>
      </c>
      <c r="F2884">
        <v>13232.04</v>
      </c>
      <c r="G2884" s="19">
        <f t="shared" si="180"/>
        <v>14</v>
      </c>
      <c r="H2884" s="19" t="str">
        <f t="shared" si="181"/>
        <v>0-30</v>
      </c>
      <c r="I2884" s="19">
        <f t="shared" si="182"/>
        <v>0</v>
      </c>
      <c r="J2884" s="20">
        <f t="shared" si="183"/>
        <v>45992</v>
      </c>
    </row>
    <row r="2885" spans="1:10">
      <c r="A2885" t="s">
        <v>2138</v>
      </c>
      <c r="B2885" t="s">
        <v>500</v>
      </c>
      <c r="C2885" s="1">
        <v>45694</v>
      </c>
      <c r="D2885" s="7">
        <v>45724</v>
      </c>
      <c r="E2885">
        <v>103259.32</v>
      </c>
      <c r="F2885">
        <v>103259.32</v>
      </c>
      <c r="G2885" s="19">
        <f t="shared" si="180"/>
        <v>334</v>
      </c>
      <c r="H2885" s="19" t="str">
        <f t="shared" si="181"/>
        <v>90+</v>
      </c>
      <c r="I2885" s="19">
        <f t="shared" si="182"/>
        <v>0</v>
      </c>
      <c r="J2885" s="20">
        <f t="shared" si="183"/>
        <v>45689</v>
      </c>
    </row>
    <row r="2886" spans="1:10">
      <c r="A2886" t="s">
        <v>2260</v>
      </c>
      <c r="B2886" t="s">
        <v>500</v>
      </c>
      <c r="C2886" s="1">
        <v>45961</v>
      </c>
      <c r="D2886" s="7">
        <v>45991</v>
      </c>
      <c r="E2886">
        <v>17378.490000000002</v>
      </c>
      <c r="F2886">
        <v>17378.490000000002</v>
      </c>
      <c r="G2886" s="19">
        <f t="shared" si="180"/>
        <v>67</v>
      </c>
      <c r="H2886" s="19" t="str">
        <f t="shared" si="181"/>
        <v>61-90</v>
      </c>
      <c r="I2886" s="19">
        <f t="shared" si="182"/>
        <v>0</v>
      </c>
      <c r="J2886" s="20">
        <f t="shared" si="183"/>
        <v>45931</v>
      </c>
    </row>
    <row r="2887" spans="1:10">
      <c r="A2887" t="s">
        <v>2351</v>
      </c>
      <c r="B2887" t="s">
        <v>500</v>
      </c>
      <c r="C2887" s="1">
        <v>45318</v>
      </c>
      <c r="D2887" s="7">
        <v>45348</v>
      </c>
      <c r="E2887">
        <v>99196.07</v>
      </c>
      <c r="F2887">
        <v>99196.07</v>
      </c>
      <c r="G2887" s="19">
        <f t="shared" si="180"/>
        <v>710</v>
      </c>
      <c r="H2887" s="19" t="str">
        <f t="shared" si="181"/>
        <v>90+</v>
      </c>
      <c r="I2887" s="19">
        <f t="shared" si="182"/>
        <v>0</v>
      </c>
      <c r="J2887" s="20">
        <f t="shared" si="183"/>
        <v>45292</v>
      </c>
    </row>
    <row r="2888" spans="1:10">
      <c r="A2888" t="s">
        <v>2687</v>
      </c>
      <c r="B2888" t="s">
        <v>500</v>
      </c>
      <c r="C2888" s="1">
        <v>45925</v>
      </c>
      <c r="D2888" s="7">
        <v>45955</v>
      </c>
      <c r="E2888">
        <v>128431.12</v>
      </c>
      <c r="F2888">
        <v>128431.12</v>
      </c>
      <c r="G2888" s="19">
        <f t="shared" si="180"/>
        <v>103</v>
      </c>
      <c r="H2888" s="19" t="str">
        <f t="shared" si="181"/>
        <v>90+</v>
      </c>
      <c r="I2888" s="19">
        <f t="shared" si="182"/>
        <v>0</v>
      </c>
      <c r="J2888" s="20">
        <f t="shared" si="183"/>
        <v>45901</v>
      </c>
    </row>
    <row r="2889" spans="1:10">
      <c r="A2889" t="s">
        <v>3171</v>
      </c>
      <c r="B2889" t="s">
        <v>500</v>
      </c>
      <c r="C2889" s="1">
        <v>45418</v>
      </c>
      <c r="D2889" s="7">
        <v>45448</v>
      </c>
      <c r="E2889">
        <v>123505.14</v>
      </c>
      <c r="F2889">
        <v>123505.14</v>
      </c>
      <c r="G2889" s="19">
        <f t="shared" si="180"/>
        <v>610</v>
      </c>
      <c r="H2889" s="19" t="str">
        <f t="shared" si="181"/>
        <v>90+</v>
      </c>
      <c r="I2889" s="19">
        <f t="shared" si="182"/>
        <v>0</v>
      </c>
      <c r="J2889" s="20">
        <f t="shared" si="183"/>
        <v>45413</v>
      </c>
    </row>
    <row r="2890" spans="1:10">
      <c r="A2890" t="s">
        <v>3186</v>
      </c>
      <c r="B2890" t="s">
        <v>500</v>
      </c>
      <c r="C2890" s="1">
        <v>45808</v>
      </c>
      <c r="D2890" s="7">
        <v>45838</v>
      </c>
      <c r="E2890">
        <v>100644.95</v>
      </c>
      <c r="F2890">
        <v>100644.95</v>
      </c>
      <c r="G2890" s="19">
        <f t="shared" si="180"/>
        <v>220</v>
      </c>
      <c r="H2890" s="19" t="str">
        <f t="shared" si="181"/>
        <v>90+</v>
      </c>
      <c r="I2890" s="19">
        <f t="shared" si="182"/>
        <v>0</v>
      </c>
      <c r="J2890" s="20">
        <f t="shared" si="183"/>
        <v>45778</v>
      </c>
    </row>
    <row r="2891" spans="1:10">
      <c r="A2891" t="s">
        <v>2905</v>
      </c>
      <c r="B2891" t="s">
        <v>243</v>
      </c>
      <c r="C2891" s="1">
        <v>45680</v>
      </c>
      <c r="D2891" s="7">
        <v>45710</v>
      </c>
      <c r="E2891">
        <v>165394.42000000001</v>
      </c>
      <c r="F2891">
        <v>103709.22</v>
      </c>
      <c r="G2891" s="19">
        <f t="shared" si="180"/>
        <v>348</v>
      </c>
      <c r="H2891" s="19" t="str">
        <f t="shared" si="181"/>
        <v>90+</v>
      </c>
      <c r="I2891" s="19">
        <f t="shared" si="182"/>
        <v>61685.200000000012</v>
      </c>
      <c r="J2891" s="20">
        <f t="shared" si="183"/>
        <v>45658</v>
      </c>
    </row>
    <row r="2892" spans="1:10">
      <c r="A2892" t="s">
        <v>2690</v>
      </c>
      <c r="B2892" t="s">
        <v>243</v>
      </c>
      <c r="C2892" s="1">
        <v>45432</v>
      </c>
      <c r="D2892" s="7">
        <v>45462</v>
      </c>
      <c r="E2892">
        <v>117514.29</v>
      </c>
      <c r="F2892">
        <v>61404.89</v>
      </c>
      <c r="G2892" s="19">
        <f t="shared" si="180"/>
        <v>596</v>
      </c>
      <c r="H2892" s="19" t="str">
        <f t="shared" si="181"/>
        <v>90+</v>
      </c>
      <c r="I2892" s="19">
        <f t="shared" si="182"/>
        <v>56109.399999999994</v>
      </c>
      <c r="J2892" s="20">
        <f t="shared" si="183"/>
        <v>45413</v>
      </c>
    </row>
    <row r="2893" spans="1:10">
      <c r="A2893" t="s">
        <v>1973</v>
      </c>
      <c r="B2893" t="s">
        <v>243</v>
      </c>
      <c r="C2893" s="1">
        <v>45737</v>
      </c>
      <c r="D2893" s="7">
        <v>45767</v>
      </c>
      <c r="E2893">
        <v>62519.9</v>
      </c>
      <c r="F2893">
        <v>26227.5</v>
      </c>
      <c r="G2893" s="19">
        <f t="shared" si="180"/>
        <v>291</v>
      </c>
      <c r="H2893" s="19" t="str">
        <f t="shared" si="181"/>
        <v>90+</v>
      </c>
      <c r="I2893" s="19">
        <f t="shared" si="182"/>
        <v>36292.400000000001</v>
      </c>
      <c r="J2893" s="20">
        <f t="shared" si="183"/>
        <v>45717</v>
      </c>
    </row>
    <row r="2894" spans="1:10">
      <c r="A2894" t="s">
        <v>2109</v>
      </c>
      <c r="B2894" t="s">
        <v>243</v>
      </c>
      <c r="C2894" s="1">
        <v>45806</v>
      </c>
      <c r="D2894" s="7">
        <v>45836</v>
      </c>
      <c r="E2894">
        <v>49721.2</v>
      </c>
      <c r="F2894">
        <v>18241.240000000002</v>
      </c>
      <c r="G2894" s="19">
        <f t="shared" si="180"/>
        <v>222</v>
      </c>
      <c r="H2894" s="19" t="str">
        <f t="shared" si="181"/>
        <v>90+</v>
      </c>
      <c r="I2894" s="19">
        <f t="shared" si="182"/>
        <v>31479.959999999995</v>
      </c>
      <c r="J2894" s="20">
        <f t="shared" si="183"/>
        <v>45778</v>
      </c>
    </row>
    <row r="2895" spans="1:10">
      <c r="A2895" t="s">
        <v>3042</v>
      </c>
      <c r="B2895" t="s">
        <v>243</v>
      </c>
      <c r="C2895" s="1">
        <v>45482</v>
      </c>
      <c r="D2895" s="7">
        <v>45512</v>
      </c>
      <c r="E2895">
        <v>52778.14</v>
      </c>
      <c r="F2895">
        <v>39828.35</v>
      </c>
      <c r="G2895" s="19">
        <f t="shared" si="180"/>
        <v>546</v>
      </c>
      <c r="H2895" s="19" t="str">
        <f t="shared" si="181"/>
        <v>90+</v>
      </c>
      <c r="I2895" s="19">
        <f t="shared" si="182"/>
        <v>12949.79</v>
      </c>
      <c r="J2895" s="20">
        <f t="shared" si="183"/>
        <v>45474</v>
      </c>
    </row>
    <row r="2896" spans="1:10">
      <c r="A2896" t="s">
        <v>1944</v>
      </c>
      <c r="B2896" t="s">
        <v>243</v>
      </c>
      <c r="C2896" s="1">
        <v>45813</v>
      </c>
      <c r="D2896" s="7">
        <v>45843</v>
      </c>
      <c r="E2896">
        <v>56801.08</v>
      </c>
      <c r="F2896">
        <v>45296.74</v>
      </c>
      <c r="G2896" s="19">
        <f t="shared" si="180"/>
        <v>215</v>
      </c>
      <c r="H2896" s="19" t="str">
        <f t="shared" si="181"/>
        <v>90+</v>
      </c>
      <c r="I2896" s="19">
        <f t="shared" si="182"/>
        <v>11504.340000000004</v>
      </c>
      <c r="J2896" s="20">
        <f t="shared" si="183"/>
        <v>45809</v>
      </c>
    </row>
    <row r="2897" spans="1:10">
      <c r="A2897" t="s">
        <v>1539</v>
      </c>
      <c r="B2897" t="s">
        <v>243</v>
      </c>
      <c r="C2897" s="1">
        <v>45574</v>
      </c>
      <c r="D2897" s="7">
        <v>45604</v>
      </c>
      <c r="E2897">
        <v>87083.65</v>
      </c>
      <c r="F2897">
        <v>87083.65</v>
      </c>
      <c r="G2897" s="19">
        <f t="shared" si="180"/>
        <v>454</v>
      </c>
      <c r="H2897" s="19" t="str">
        <f t="shared" si="181"/>
        <v>90+</v>
      </c>
      <c r="I2897" s="19">
        <f t="shared" si="182"/>
        <v>0</v>
      </c>
      <c r="J2897" s="20">
        <f t="shared" si="183"/>
        <v>45566</v>
      </c>
    </row>
    <row r="2898" spans="1:10">
      <c r="A2898" t="s">
        <v>1564</v>
      </c>
      <c r="B2898" t="s">
        <v>243</v>
      </c>
      <c r="C2898" s="1">
        <v>45766</v>
      </c>
      <c r="D2898" s="7">
        <v>45796</v>
      </c>
      <c r="E2898">
        <v>40384.800000000003</v>
      </c>
      <c r="F2898">
        <v>40384.800000000003</v>
      </c>
      <c r="G2898" s="19">
        <f t="shared" si="180"/>
        <v>262</v>
      </c>
      <c r="H2898" s="19" t="str">
        <f t="shared" si="181"/>
        <v>90+</v>
      </c>
      <c r="I2898" s="19">
        <f t="shared" si="182"/>
        <v>0</v>
      </c>
      <c r="J2898" s="20">
        <f t="shared" si="183"/>
        <v>45748</v>
      </c>
    </row>
    <row r="2899" spans="1:10">
      <c r="A2899" t="s">
        <v>1592</v>
      </c>
      <c r="B2899" t="s">
        <v>243</v>
      </c>
      <c r="C2899" s="1">
        <v>45369</v>
      </c>
      <c r="D2899" s="7">
        <v>45399</v>
      </c>
      <c r="E2899">
        <v>126388.65</v>
      </c>
      <c r="F2899">
        <v>126388.65</v>
      </c>
      <c r="G2899" s="19">
        <f t="shared" si="180"/>
        <v>659</v>
      </c>
      <c r="H2899" s="19" t="str">
        <f t="shared" si="181"/>
        <v>90+</v>
      </c>
      <c r="I2899" s="19">
        <f t="shared" si="182"/>
        <v>0</v>
      </c>
      <c r="J2899" s="20">
        <f t="shared" si="183"/>
        <v>45352</v>
      </c>
    </row>
    <row r="2900" spans="1:10">
      <c r="A2900" t="s">
        <v>1838</v>
      </c>
      <c r="B2900" t="s">
        <v>243</v>
      </c>
      <c r="C2900" s="1">
        <v>45872</v>
      </c>
      <c r="D2900" s="7">
        <v>45902</v>
      </c>
      <c r="E2900">
        <v>184230.21</v>
      </c>
      <c r="F2900">
        <v>184230.21</v>
      </c>
      <c r="G2900" s="19">
        <f t="shared" si="180"/>
        <v>156</v>
      </c>
      <c r="H2900" s="19" t="str">
        <f t="shared" si="181"/>
        <v>90+</v>
      </c>
      <c r="I2900" s="19">
        <f t="shared" si="182"/>
        <v>0</v>
      </c>
      <c r="J2900" s="20">
        <f t="shared" si="183"/>
        <v>45870</v>
      </c>
    </row>
    <row r="2901" spans="1:10">
      <c r="A2901" t="s">
        <v>1866</v>
      </c>
      <c r="B2901" t="s">
        <v>243</v>
      </c>
      <c r="C2901" s="1">
        <v>45541</v>
      </c>
      <c r="D2901" s="7">
        <v>45571</v>
      </c>
      <c r="E2901">
        <v>179916.48</v>
      </c>
      <c r="F2901">
        <v>179916.48</v>
      </c>
      <c r="G2901" s="19">
        <f t="shared" si="180"/>
        <v>487</v>
      </c>
      <c r="H2901" s="19" t="str">
        <f t="shared" si="181"/>
        <v>90+</v>
      </c>
      <c r="I2901" s="19">
        <f t="shared" si="182"/>
        <v>0</v>
      </c>
      <c r="J2901" s="20">
        <f t="shared" si="183"/>
        <v>45536</v>
      </c>
    </row>
    <row r="2902" spans="1:10">
      <c r="A2902" t="s">
        <v>2009</v>
      </c>
      <c r="B2902" t="s">
        <v>243</v>
      </c>
      <c r="C2902" s="1">
        <v>45909</v>
      </c>
      <c r="D2902" s="7">
        <v>45939</v>
      </c>
      <c r="E2902">
        <v>175215.05</v>
      </c>
      <c r="F2902">
        <v>175215.05</v>
      </c>
      <c r="G2902" s="19">
        <f t="shared" si="180"/>
        <v>119</v>
      </c>
      <c r="H2902" s="19" t="str">
        <f t="shared" si="181"/>
        <v>90+</v>
      </c>
      <c r="I2902" s="19">
        <f t="shared" si="182"/>
        <v>0</v>
      </c>
      <c r="J2902" s="20">
        <f t="shared" si="183"/>
        <v>45901</v>
      </c>
    </row>
    <row r="2903" spans="1:10">
      <c r="A2903" t="s">
        <v>2558</v>
      </c>
      <c r="B2903" t="s">
        <v>243</v>
      </c>
      <c r="C2903" s="1">
        <v>45729</v>
      </c>
      <c r="D2903" s="7">
        <v>45759</v>
      </c>
      <c r="E2903">
        <v>189574.18</v>
      </c>
      <c r="F2903">
        <v>189574.18</v>
      </c>
      <c r="G2903" s="19">
        <f t="shared" si="180"/>
        <v>299</v>
      </c>
      <c r="H2903" s="19" t="str">
        <f t="shared" si="181"/>
        <v>90+</v>
      </c>
      <c r="I2903" s="19">
        <f t="shared" si="182"/>
        <v>0</v>
      </c>
      <c r="J2903" s="20">
        <f t="shared" si="183"/>
        <v>45717</v>
      </c>
    </row>
    <row r="2904" spans="1:10">
      <c r="A2904" t="s">
        <v>2586</v>
      </c>
      <c r="B2904" t="s">
        <v>243</v>
      </c>
      <c r="C2904" s="1">
        <v>45905</v>
      </c>
      <c r="D2904" s="7">
        <v>45935</v>
      </c>
      <c r="E2904">
        <v>141302.6</v>
      </c>
      <c r="F2904">
        <v>141302.6</v>
      </c>
      <c r="G2904" s="19">
        <f t="shared" si="180"/>
        <v>123</v>
      </c>
      <c r="H2904" s="19" t="str">
        <f t="shared" si="181"/>
        <v>90+</v>
      </c>
      <c r="I2904" s="19">
        <f t="shared" si="182"/>
        <v>0</v>
      </c>
      <c r="J2904" s="20">
        <f t="shared" si="183"/>
        <v>45901</v>
      </c>
    </row>
    <row r="2905" spans="1:10">
      <c r="A2905" t="s">
        <v>2672</v>
      </c>
      <c r="B2905" t="s">
        <v>243</v>
      </c>
      <c r="C2905" s="1">
        <v>45469</v>
      </c>
      <c r="D2905" s="7">
        <v>45499</v>
      </c>
      <c r="E2905">
        <v>123056.74</v>
      </c>
      <c r="F2905">
        <v>123056.74</v>
      </c>
      <c r="G2905" s="19">
        <f t="shared" si="180"/>
        <v>559</v>
      </c>
      <c r="H2905" s="19" t="str">
        <f t="shared" si="181"/>
        <v>90+</v>
      </c>
      <c r="I2905" s="19">
        <f t="shared" si="182"/>
        <v>0</v>
      </c>
      <c r="J2905" s="20">
        <f t="shared" si="183"/>
        <v>45444</v>
      </c>
    </row>
    <row r="2906" spans="1:10">
      <c r="A2906" t="s">
        <v>2871</v>
      </c>
      <c r="B2906" t="s">
        <v>243</v>
      </c>
      <c r="C2906" s="1">
        <v>45586</v>
      </c>
      <c r="D2906" s="7">
        <v>45616</v>
      </c>
      <c r="E2906">
        <v>191019.54</v>
      </c>
      <c r="F2906">
        <v>191019.54</v>
      </c>
      <c r="G2906" s="19">
        <f t="shared" si="180"/>
        <v>442</v>
      </c>
      <c r="H2906" s="19" t="str">
        <f t="shared" si="181"/>
        <v>90+</v>
      </c>
      <c r="I2906" s="19">
        <f t="shared" si="182"/>
        <v>0</v>
      </c>
      <c r="J2906" s="20">
        <f t="shared" si="183"/>
        <v>45566</v>
      </c>
    </row>
    <row r="2907" spans="1:10">
      <c r="A2907" t="s">
        <v>2995</v>
      </c>
      <c r="B2907" t="s">
        <v>243</v>
      </c>
      <c r="C2907" s="1">
        <v>45312</v>
      </c>
      <c r="D2907" s="7">
        <v>45342</v>
      </c>
      <c r="E2907">
        <v>108554.84</v>
      </c>
      <c r="F2907">
        <v>108554.84</v>
      </c>
      <c r="G2907" s="19">
        <f t="shared" si="180"/>
        <v>716</v>
      </c>
      <c r="H2907" s="19" t="str">
        <f t="shared" si="181"/>
        <v>90+</v>
      </c>
      <c r="I2907" s="19">
        <f t="shared" si="182"/>
        <v>0</v>
      </c>
      <c r="J2907" s="20">
        <f t="shared" si="183"/>
        <v>45292</v>
      </c>
    </row>
    <row r="2908" spans="1:10">
      <c r="A2908" t="s">
        <v>3061</v>
      </c>
      <c r="B2908" t="s">
        <v>113</v>
      </c>
      <c r="C2908" s="1">
        <v>45321</v>
      </c>
      <c r="D2908" s="7">
        <v>45351</v>
      </c>
      <c r="E2908">
        <v>169836.1</v>
      </c>
      <c r="F2908">
        <v>97964.71</v>
      </c>
      <c r="G2908" s="19">
        <f t="shared" si="180"/>
        <v>707</v>
      </c>
      <c r="H2908" s="19" t="str">
        <f t="shared" si="181"/>
        <v>90+</v>
      </c>
      <c r="I2908" s="19">
        <f t="shared" si="182"/>
        <v>71871.39</v>
      </c>
      <c r="J2908" s="20">
        <f t="shared" si="183"/>
        <v>45292</v>
      </c>
    </row>
    <row r="2909" spans="1:10">
      <c r="A2909" t="s">
        <v>3007</v>
      </c>
      <c r="B2909" t="s">
        <v>113</v>
      </c>
      <c r="C2909" s="1">
        <v>45785</v>
      </c>
      <c r="D2909" s="7">
        <v>45815</v>
      </c>
      <c r="E2909">
        <v>71058.559999999998</v>
      </c>
      <c r="F2909">
        <v>21802.33</v>
      </c>
      <c r="G2909" s="19">
        <f t="shared" si="180"/>
        <v>243</v>
      </c>
      <c r="H2909" s="19" t="str">
        <f t="shared" si="181"/>
        <v>90+</v>
      </c>
      <c r="I2909" s="19">
        <f t="shared" si="182"/>
        <v>49256.229999999996</v>
      </c>
      <c r="J2909" s="20">
        <f t="shared" si="183"/>
        <v>45778</v>
      </c>
    </row>
    <row r="2910" spans="1:10">
      <c r="A2910" t="s">
        <v>2769</v>
      </c>
      <c r="B2910" t="s">
        <v>113</v>
      </c>
      <c r="C2910" s="1">
        <v>45308</v>
      </c>
      <c r="D2910" s="7">
        <v>45338</v>
      </c>
      <c r="E2910">
        <v>30777.79</v>
      </c>
      <c r="F2910">
        <v>26279.68</v>
      </c>
      <c r="G2910" s="19">
        <f t="shared" si="180"/>
        <v>720</v>
      </c>
      <c r="H2910" s="19" t="str">
        <f t="shared" si="181"/>
        <v>90+</v>
      </c>
      <c r="I2910" s="19">
        <f t="shared" si="182"/>
        <v>4498.1100000000006</v>
      </c>
      <c r="J2910" s="20">
        <f t="shared" si="183"/>
        <v>45292</v>
      </c>
    </row>
    <row r="2911" spans="1:10">
      <c r="A2911" t="s">
        <v>942</v>
      </c>
      <c r="B2911" t="s">
        <v>113</v>
      </c>
      <c r="C2911" s="1">
        <v>45356</v>
      </c>
      <c r="D2911" s="7">
        <v>45386</v>
      </c>
      <c r="E2911">
        <v>29118.92</v>
      </c>
      <c r="F2911">
        <v>29118.92</v>
      </c>
      <c r="G2911" s="19">
        <f t="shared" si="180"/>
        <v>672</v>
      </c>
      <c r="H2911" s="19" t="str">
        <f t="shared" si="181"/>
        <v>90+</v>
      </c>
      <c r="I2911" s="19">
        <f t="shared" si="182"/>
        <v>0</v>
      </c>
      <c r="J2911" s="20">
        <f t="shared" si="183"/>
        <v>45352</v>
      </c>
    </row>
    <row r="2912" spans="1:10">
      <c r="A2912" t="s">
        <v>945</v>
      </c>
      <c r="B2912" t="s">
        <v>113</v>
      </c>
      <c r="C2912" s="1">
        <v>45835</v>
      </c>
      <c r="D2912" s="7">
        <v>45865</v>
      </c>
      <c r="E2912">
        <v>41000.94</v>
      </c>
      <c r="F2912">
        <v>41000.94</v>
      </c>
      <c r="G2912" s="19">
        <f t="shared" si="180"/>
        <v>193</v>
      </c>
      <c r="H2912" s="19" t="str">
        <f t="shared" si="181"/>
        <v>90+</v>
      </c>
      <c r="I2912" s="19">
        <f t="shared" si="182"/>
        <v>0</v>
      </c>
      <c r="J2912" s="20">
        <f t="shared" si="183"/>
        <v>45809</v>
      </c>
    </row>
    <row r="2913" spans="1:10">
      <c r="A2913" t="s">
        <v>1530</v>
      </c>
      <c r="B2913" t="s">
        <v>113</v>
      </c>
      <c r="C2913" s="1">
        <v>45521</v>
      </c>
      <c r="D2913" s="7">
        <v>45551</v>
      </c>
      <c r="E2913">
        <v>121288.6</v>
      </c>
      <c r="F2913">
        <v>121288.6</v>
      </c>
      <c r="G2913" s="19">
        <f t="shared" si="180"/>
        <v>507</v>
      </c>
      <c r="H2913" s="19" t="str">
        <f t="shared" si="181"/>
        <v>90+</v>
      </c>
      <c r="I2913" s="19">
        <f t="shared" si="182"/>
        <v>0</v>
      </c>
      <c r="J2913" s="20">
        <f t="shared" si="183"/>
        <v>45505</v>
      </c>
    </row>
    <row r="2914" spans="1:10">
      <c r="A2914" t="s">
        <v>2234</v>
      </c>
      <c r="B2914" t="s">
        <v>113</v>
      </c>
      <c r="C2914" s="1">
        <v>45858</v>
      </c>
      <c r="D2914" s="7">
        <v>45888</v>
      </c>
      <c r="E2914">
        <v>143511.66</v>
      </c>
      <c r="F2914">
        <v>143511.66</v>
      </c>
      <c r="G2914" s="19">
        <f t="shared" si="180"/>
        <v>170</v>
      </c>
      <c r="H2914" s="19" t="str">
        <f t="shared" si="181"/>
        <v>90+</v>
      </c>
      <c r="I2914" s="19">
        <f t="shared" si="182"/>
        <v>0</v>
      </c>
      <c r="J2914" s="20">
        <f t="shared" si="183"/>
        <v>45839</v>
      </c>
    </row>
    <row r="2915" spans="1:10">
      <c r="A2915" t="s">
        <v>3033</v>
      </c>
      <c r="B2915" t="s">
        <v>256</v>
      </c>
      <c r="C2915" s="1">
        <v>46001</v>
      </c>
      <c r="D2915" s="7">
        <v>46031</v>
      </c>
      <c r="E2915">
        <v>68600.2</v>
      </c>
      <c r="F2915">
        <v>35164.839999999997</v>
      </c>
      <c r="G2915" s="19">
        <f t="shared" si="180"/>
        <v>27</v>
      </c>
      <c r="H2915" s="19" t="str">
        <f t="shared" si="181"/>
        <v>0-30</v>
      </c>
      <c r="I2915" s="19">
        <f t="shared" si="182"/>
        <v>33435.360000000001</v>
      </c>
      <c r="J2915" s="20">
        <f t="shared" si="183"/>
        <v>45992</v>
      </c>
    </row>
    <row r="2916" spans="1:10">
      <c r="A2916" t="s">
        <v>425</v>
      </c>
      <c r="B2916" t="s">
        <v>256</v>
      </c>
      <c r="C2916" s="1">
        <v>45638</v>
      </c>
      <c r="D2916" s="7">
        <v>45668</v>
      </c>
      <c r="E2916">
        <v>81467.77</v>
      </c>
      <c r="F2916">
        <v>81467.77</v>
      </c>
      <c r="G2916" s="19">
        <f t="shared" si="180"/>
        <v>390</v>
      </c>
      <c r="H2916" s="19" t="str">
        <f t="shared" si="181"/>
        <v>90+</v>
      </c>
      <c r="I2916" s="19">
        <f t="shared" si="182"/>
        <v>0</v>
      </c>
      <c r="J2916" s="20">
        <f t="shared" si="183"/>
        <v>45627</v>
      </c>
    </row>
    <row r="2917" spans="1:10">
      <c r="A2917" t="s">
        <v>692</v>
      </c>
      <c r="B2917" t="s">
        <v>256</v>
      </c>
      <c r="C2917" s="1">
        <v>45618</v>
      </c>
      <c r="D2917" s="7">
        <v>45648</v>
      </c>
      <c r="E2917">
        <v>134666.42000000001</v>
      </c>
      <c r="F2917">
        <v>134666.42000000001</v>
      </c>
      <c r="G2917" s="19">
        <f t="shared" si="180"/>
        <v>410</v>
      </c>
      <c r="H2917" s="19" t="str">
        <f t="shared" si="181"/>
        <v>90+</v>
      </c>
      <c r="I2917" s="19">
        <f t="shared" si="182"/>
        <v>0</v>
      </c>
      <c r="J2917" s="20">
        <f t="shared" si="183"/>
        <v>45597</v>
      </c>
    </row>
    <row r="2918" spans="1:10">
      <c r="A2918" t="s">
        <v>1901</v>
      </c>
      <c r="B2918" t="s">
        <v>256</v>
      </c>
      <c r="C2918" s="1">
        <v>45984</v>
      </c>
      <c r="D2918" s="7">
        <v>46014</v>
      </c>
      <c r="E2918">
        <v>38155.5</v>
      </c>
      <c r="F2918">
        <v>38155.5</v>
      </c>
      <c r="G2918" s="19">
        <f t="shared" si="180"/>
        <v>44</v>
      </c>
      <c r="H2918" s="19" t="str">
        <f t="shared" si="181"/>
        <v>31-60</v>
      </c>
      <c r="I2918" s="19">
        <f t="shared" si="182"/>
        <v>0</v>
      </c>
      <c r="J2918" s="20">
        <f t="shared" si="183"/>
        <v>45962</v>
      </c>
    </row>
    <row r="2919" spans="1:10">
      <c r="A2919" t="s">
        <v>2152</v>
      </c>
      <c r="B2919" t="s">
        <v>256</v>
      </c>
      <c r="C2919" s="1">
        <v>45373</v>
      </c>
      <c r="D2919" s="7">
        <v>45403</v>
      </c>
      <c r="E2919">
        <v>70318.42</v>
      </c>
      <c r="F2919">
        <v>70318.42</v>
      </c>
      <c r="G2919" s="19">
        <f t="shared" si="180"/>
        <v>655</v>
      </c>
      <c r="H2919" s="19" t="str">
        <f t="shared" si="181"/>
        <v>90+</v>
      </c>
      <c r="I2919" s="19">
        <f t="shared" si="182"/>
        <v>0</v>
      </c>
      <c r="J2919" s="20">
        <f t="shared" si="183"/>
        <v>45352</v>
      </c>
    </row>
    <row r="2920" spans="1:10">
      <c r="A2920" t="s">
        <v>2172</v>
      </c>
      <c r="B2920" t="s">
        <v>256</v>
      </c>
      <c r="C2920" s="1">
        <v>45500</v>
      </c>
      <c r="D2920" s="7">
        <v>45530</v>
      </c>
      <c r="E2920">
        <v>99318.59</v>
      </c>
      <c r="F2920">
        <v>99318.59</v>
      </c>
      <c r="G2920" s="19">
        <f t="shared" si="180"/>
        <v>528</v>
      </c>
      <c r="H2920" s="19" t="str">
        <f t="shared" si="181"/>
        <v>90+</v>
      </c>
      <c r="I2920" s="19">
        <f t="shared" si="182"/>
        <v>0</v>
      </c>
      <c r="J2920" s="20">
        <f t="shared" si="183"/>
        <v>45474</v>
      </c>
    </row>
    <row r="2921" spans="1:10">
      <c r="A2921" t="s">
        <v>2487</v>
      </c>
      <c r="B2921" t="s">
        <v>256</v>
      </c>
      <c r="C2921" s="1">
        <v>45891</v>
      </c>
      <c r="D2921" s="7">
        <v>45921</v>
      </c>
      <c r="E2921">
        <v>90729.55</v>
      </c>
      <c r="F2921">
        <v>90729.55</v>
      </c>
      <c r="G2921" s="19">
        <f t="shared" si="180"/>
        <v>137</v>
      </c>
      <c r="H2921" s="19" t="str">
        <f t="shared" si="181"/>
        <v>90+</v>
      </c>
      <c r="I2921" s="19">
        <f t="shared" si="182"/>
        <v>0</v>
      </c>
      <c r="J2921" s="20">
        <f t="shared" si="183"/>
        <v>45870</v>
      </c>
    </row>
    <row r="2922" spans="1:10">
      <c r="A2922" t="s">
        <v>2631</v>
      </c>
      <c r="B2922" t="s">
        <v>256</v>
      </c>
      <c r="C2922" s="1">
        <v>45621</v>
      </c>
      <c r="D2922" s="7">
        <v>45651</v>
      </c>
      <c r="E2922">
        <v>176780.85</v>
      </c>
      <c r="F2922">
        <v>176780.85</v>
      </c>
      <c r="G2922" s="19">
        <f t="shared" si="180"/>
        <v>407</v>
      </c>
      <c r="H2922" s="19" t="str">
        <f t="shared" si="181"/>
        <v>90+</v>
      </c>
      <c r="I2922" s="19">
        <f t="shared" si="182"/>
        <v>0</v>
      </c>
      <c r="J2922" s="20">
        <f t="shared" si="183"/>
        <v>45597</v>
      </c>
    </row>
    <row r="2923" spans="1:10">
      <c r="A2923" t="s">
        <v>2751</v>
      </c>
      <c r="B2923" t="s">
        <v>256</v>
      </c>
      <c r="C2923" s="1">
        <v>45816</v>
      </c>
      <c r="D2923" s="7">
        <v>45846</v>
      </c>
      <c r="E2923">
        <v>32973.94</v>
      </c>
      <c r="F2923">
        <v>32973.94</v>
      </c>
      <c r="G2923" s="19">
        <f t="shared" si="180"/>
        <v>212</v>
      </c>
      <c r="H2923" s="19" t="str">
        <f t="shared" si="181"/>
        <v>90+</v>
      </c>
      <c r="I2923" s="19">
        <f t="shared" si="182"/>
        <v>0</v>
      </c>
      <c r="J2923" s="20">
        <f t="shared" si="183"/>
        <v>45809</v>
      </c>
    </row>
    <row r="2924" spans="1:10">
      <c r="A2924" t="s">
        <v>3164</v>
      </c>
      <c r="B2924" t="s">
        <v>256</v>
      </c>
      <c r="C2924" s="1">
        <v>45905</v>
      </c>
      <c r="D2924" s="7">
        <v>45935</v>
      </c>
      <c r="E2924">
        <v>109094.24</v>
      </c>
      <c r="F2924">
        <v>109094.24</v>
      </c>
      <c r="G2924" s="19">
        <f t="shared" si="180"/>
        <v>123</v>
      </c>
      <c r="H2924" s="19" t="str">
        <f t="shared" si="181"/>
        <v>90+</v>
      </c>
      <c r="I2924" s="19">
        <f t="shared" si="182"/>
        <v>0</v>
      </c>
      <c r="J2924" s="20">
        <f t="shared" si="183"/>
        <v>45901</v>
      </c>
    </row>
    <row r="2925" spans="1:10">
      <c r="A2925" t="s">
        <v>1620</v>
      </c>
      <c r="B2925" t="s">
        <v>566</v>
      </c>
      <c r="C2925" s="1">
        <v>45789</v>
      </c>
      <c r="D2925" s="7">
        <v>45819</v>
      </c>
      <c r="E2925">
        <v>130652.43</v>
      </c>
      <c r="F2925">
        <v>81376.41</v>
      </c>
      <c r="G2925" s="19">
        <f t="shared" si="180"/>
        <v>239</v>
      </c>
      <c r="H2925" s="19" t="str">
        <f t="shared" si="181"/>
        <v>90+</v>
      </c>
      <c r="I2925" s="19">
        <f t="shared" si="182"/>
        <v>49276.01999999999</v>
      </c>
      <c r="J2925" s="20">
        <f t="shared" si="183"/>
        <v>45778</v>
      </c>
    </row>
    <row r="2926" spans="1:10">
      <c r="A2926" t="s">
        <v>1956</v>
      </c>
      <c r="B2926" t="s">
        <v>566</v>
      </c>
      <c r="C2926" s="1">
        <v>45385</v>
      </c>
      <c r="D2926" s="7">
        <v>45415</v>
      </c>
      <c r="E2926">
        <v>94606.68</v>
      </c>
      <c r="F2926">
        <v>56223.29</v>
      </c>
      <c r="G2926" s="19">
        <f t="shared" si="180"/>
        <v>643</v>
      </c>
      <c r="H2926" s="19" t="str">
        <f t="shared" si="181"/>
        <v>90+</v>
      </c>
      <c r="I2926" s="19">
        <f t="shared" si="182"/>
        <v>38383.389999999992</v>
      </c>
      <c r="J2926" s="20">
        <f t="shared" si="183"/>
        <v>45383</v>
      </c>
    </row>
    <row r="2927" spans="1:10">
      <c r="A2927" t="s">
        <v>494</v>
      </c>
      <c r="B2927" t="s">
        <v>566</v>
      </c>
      <c r="C2927" s="1">
        <v>46004</v>
      </c>
      <c r="D2927" s="7">
        <v>46034</v>
      </c>
      <c r="E2927">
        <v>23363.63</v>
      </c>
      <c r="F2927">
        <v>23363.63</v>
      </c>
      <c r="G2927" s="19">
        <f t="shared" si="180"/>
        <v>24</v>
      </c>
      <c r="H2927" s="19" t="str">
        <f t="shared" si="181"/>
        <v>0-30</v>
      </c>
      <c r="I2927" s="19">
        <f t="shared" si="182"/>
        <v>0</v>
      </c>
      <c r="J2927" s="20">
        <f t="shared" si="183"/>
        <v>45992</v>
      </c>
    </row>
    <row r="2928" spans="1:10">
      <c r="A2928" t="s">
        <v>844</v>
      </c>
      <c r="B2928" t="s">
        <v>566</v>
      </c>
      <c r="C2928" s="1">
        <v>45882</v>
      </c>
      <c r="D2928" s="7">
        <v>45912</v>
      </c>
      <c r="E2928">
        <v>72859.19</v>
      </c>
      <c r="F2928">
        <v>72859.19</v>
      </c>
      <c r="G2928" s="19">
        <f t="shared" si="180"/>
        <v>146</v>
      </c>
      <c r="H2928" s="19" t="str">
        <f t="shared" si="181"/>
        <v>90+</v>
      </c>
      <c r="I2928" s="19">
        <f t="shared" si="182"/>
        <v>0</v>
      </c>
      <c r="J2928" s="20">
        <f t="shared" si="183"/>
        <v>45870</v>
      </c>
    </row>
    <row r="2929" spans="1:10">
      <c r="A2929" t="s">
        <v>1333</v>
      </c>
      <c r="B2929" t="s">
        <v>566</v>
      </c>
      <c r="C2929" s="1">
        <v>45575</v>
      </c>
      <c r="D2929" s="7">
        <v>45605</v>
      </c>
      <c r="E2929">
        <v>178225.7</v>
      </c>
      <c r="F2929">
        <v>178225.7</v>
      </c>
      <c r="G2929" s="19">
        <f t="shared" si="180"/>
        <v>453</v>
      </c>
      <c r="H2929" s="19" t="str">
        <f t="shared" si="181"/>
        <v>90+</v>
      </c>
      <c r="I2929" s="19">
        <f t="shared" si="182"/>
        <v>0</v>
      </c>
      <c r="J2929" s="20">
        <f t="shared" si="183"/>
        <v>45566</v>
      </c>
    </row>
    <row r="2930" spans="1:10">
      <c r="A2930" t="s">
        <v>1666</v>
      </c>
      <c r="B2930" t="s">
        <v>566</v>
      </c>
      <c r="C2930" s="1">
        <v>45926</v>
      </c>
      <c r="D2930" s="7">
        <v>45956</v>
      </c>
      <c r="E2930">
        <v>42859.199999999997</v>
      </c>
      <c r="F2930">
        <v>42859.199999999997</v>
      </c>
      <c r="G2930" s="19">
        <f t="shared" si="180"/>
        <v>102</v>
      </c>
      <c r="H2930" s="19" t="str">
        <f t="shared" si="181"/>
        <v>90+</v>
      </c>
      <c r="I2930" s="19">
        <f t="shared" si="182"/>
        <v>0</v>
      </c>
      <c r="J2930" s="20">
        <f t="shared" si="183"/>
        <v>45901</v>
      </c>
    </row>
    <row r="2931" spans="1:10">
      <c r="A2931" t="s">
        <v>1748</v>
      </c>
      <c r="B2931" t="s">
        <v>566</v>
      </c>
      <c r="C2931" s="1">
        <v>45525</v>
      </c>
      <c r="D2931" s="7">
        <v>45555</v>
      </c>
      <c r="E2931">
        <v>163452.98000000001</v>
      </c>
      <c r="F2931">
        <v>163452.98000000001</v>
      </c>
      <c r="G2931" s="19">
        <f t="shared" si="180"/>
        <v>503</v>
      </c>
      <c r="H2931" s="19" t="str">
        <f t="shared" si="181"/>
        <v>90+</v>
      </c>
      <c r="I2931" s="19">
        <f t="shared" si="182"/>
        <v>0</v>
      </c>
      <c r="J2931" s="20">
        <f t="shared" si="183"/>
        <v>45505</v>
      </c>
    </row>
    <row r="2932" spans="1:10">
      <c r="A2932" t="s">
        <v>1786</v>
      </c>
      <c r="B2932" t="s">
        <v>566</v>
      </c>
      <c r="C2932" s="1">
        <v>45480</v>
      </c>
      <c r="D2932" s="7">
        <v>45510</v>
      </c>
      <c r="E2932">
        <v>46896.34</v>
      </c>
      <c r="F2932">
        <v>46896.34</v>
      </c>
      <c r="G2932" s="19">
        <f t="shared" si="180"/>
        <v>548</v>
      </c>
      <c r="H2932" s="19" t="str">
        <f t="shared" si="181"/>
        <v>90+</v>
      </c>
      <c r="I2932" s="19">
        <f t="shared" si="182"/>
        <v>0</v>
      </c>
      <c r="J2932" s="20">
        <f t="shared" si="183"/>
        <v>45474</v>
      </c>
    </row>
    <row r="2933" spans="1:10">
      <c r="A2933" t="s">
        <v>2900</v>
      </c>
      <c r="B2933" t="s">
        <v>566</v>
      </c>
      <c r="C2933" s="1">
        <v>45841</v>
      </c>
      <c r="D2933" s="7">
        <v>45871</v>
      </c>
      <c r="E2933">
        <v>18383.240000000002</v>
      </c>
      <c r="F2933">
        <v>18383.240000000002</v>
      </c>
      <c r="G2933" s="19">
        <f t="shared" si="180"/>
        <v>187</v>
      </c>
      <c r="H2933" s="19" t="str">
        <f t="shared" si="181"/>
        <v>90+</v>
      </c>
      <c r="I2933" s="19">
        <f t="shared" si="182"/>
        <v>0</v>
      </c>
      <c r="J2933" s="20">
        <f t="shared" si="183"/>
        <v>45839</v>
      </c>
    </row>
    <row r="2934" spans="1:10">
      <c r="A2934" t="s">
        <v>3276</v>
      </c>
      <c r="B2934" t="s">
        <v>566</v>
      </c>
      <c r="C2934" s="1">
        <v>45627</v>
      </c>
      <c r="D2934" s="7">
        <v>45657</v>
      </c>
      <c r="E2934">
        <v>120673.52</v>
      </c>
      <c r="F2934">
        <v>120673.52</v>
      </c>
      <c r="G2934" s="19">
        <f t="shared" si="180"/>
        <v>401</v>
      </c>
      <c r="H2934" s="19" t="str">
        <f t="shared" si="181"/>
        <v>90+</v>
      </c>
      <c r="I2934" s="19">
        <f t="shared" si="182"/>
        <v>0</v>
      </c>
      <c r="J2934" s="20">
        <f t="shared" si="183"/>
        <v>45627</v>
      </c>
    </row>
    <row r="2935" spans="1:10">
      <c r="A2935" t="s">
        <v>1042</v>
      </c>
      <c r="B2935" t="s">
        <v>473</v>
      </c>
      <c r="C2935" s="1">
        <v>45905</v>
      </c>
      <c r="D2935" s="7">
        <v>45935</v>
      </c>
      <c r="E2935">
        <v>125839.83</v>
      </c>
      <c r="F2935">
        <v>100240.71</v>
      </c>
      <c r="G2935" s="19">
        <f t="shared" si="180"/>
        <v>123</v>
      </c>
      <c r="H2935" s="19" t="str">
        <f t="shared" si="181"/>
        <v>90+</v>
      </c>
      <c r="I2935" s="19">
        <f t="shared" si="182"/>
        <v>25599.119999999995</v>
      </c>
      <c r="J2935" s="20">
        <f t="shared" si="183"/>
        <v>45901</v>
      </c>
    </row>
    <row r="2936" spans="1:10">
      <c r="A2936" t="s">
        <v>116</v>
      </c>
      <c r="B2936" t="s">
        <v>473</v>
      </c>
      <c r="C2936" s="1">
        <v>45462</v>
      </c>
      <c r="D2936" s="7">
        <v>45492</v>
      </c>
      <c r="E2936">
        <v>65454.34</v>
      </c>
      <c r="F2936">
        <v>65454.34</v>
      </c>
      <c r="G2936" s="19">
        <f t="shared" si="180"/>
        <v>566</v>
      </c>
      <c r="H2936" s="19" t="str">
        <f t="shared" si="181"/>
        <v>90+</v>
      </c>
      <c r="I2936" s="19">
        <f t="shared" si="182"/>
        <v>0</v>
      </c>
      <c r="J2936" s="20">
        <f t="shared" si="183"/>
        <v>45444</v>
      </c>
    </row>
    <row r="2937" spans="1:10">
      <c r="A2937" t="s">
        <v>927</v>
      </c>
      <c r="B2937" t="s">
        <v>473</v>
      </c>
      <c r="C2937" s="1">
        <v>45314</v>
      </c>
      <c r="D2937" s="7">
        <v>45344</v>
      </c>
      <c r="E2937">
        <v>23232.7</v>
      </c>
      <c r="F2937">
        <v>23232.7</v>
      </c>
      <c r="G2937" s="19">
        <f t="shared" si="180"/>
        <v>714</v>
      </c>
      <c r="H2937" s="19" t="str">
        <f t="shared" si="181"/>
        <v>90+</v>
      </c>
      <c r="I2937" s="19">
        <f t="shared" si="182"/>
        <v>0</v>
      </c>
      <c r="J2937" s="20">
        <f t="shared" si="183"/>
        <v>45292</v>
      </c>
    </row>
    <row r="2938" spans="1:10">
      <c r="A2938" t="s">
        <v>1325</v>
      </c>
      <c r="B2938" t="s">
        <v>473</v>
      </c>
      <c r="C2938" s="1">
        <v>45507</v>
      </c>
      <c r="D2938" s="7">
        <v>45537</v>
      </c>
      <c r="E2938">
        <v>156011.09</v>
      </c>
      <c r="F2938">
        <v>156011.09</v>
      </c>
      <c r="G2938" s="19">
        <f t="shared" si="180"/>
        <v>521</v>
      </c>
      <c r="H2938" s="19" t="str">
        <f t="shared" si="181"/>
        <v>90+</v>
      </c>
      <c r="I2938" s="19">
        <f t="shared" si="182"/>
        <v>0</v>
      </c>
      <c r="J2938" s="20">
        <f t="shared" si="183"/>
        <v>45505</v>
      </c>
    </row>
    <row r="2939" spans="1:10">
      <c r="A2939" t="s">
        <v>2045</v>
      </c>
      <c r="B2939" t="s">
        <v>473</v>
      </c>
      <c r="C2939" s="1">
        <v>45716</v>
      </c>
      <c r="D2939" s="7">
        <v>45746</v>
      </c>
      <c r="E2939">
        <v>52969.4</v>
      </c>
      <c r="F2939">
        <v>52969.4</v>
      </c>
      <c r="G2939" s="19">
        <f t="shared" si="180"/>
        <v>312</v>
      </c>
      <c r="H2939" s="19" t="str">
        <f t="shared" si="181"/>
        <v>90+</v>
      </c>
      <c r="I2939" s="19">
        <f t="shared" si="182"/>
        <v>0</v>
      </c>
      <c r="J2939" s="20">
        <f t="shared" si="183"/>
        <v>45689</v>
      </c>
    </row>
    <row r="2940" spans="1:10">
      <c r="A2940" t="s">
        <v>2072</v>
      </c>
      <c r="B2940" t="s">
        <v>473</v>
      </c>
      <c r="C2940" s="1">
        <v>45521</v>
      </c>
      <c r="D2940" s="7">
        <v>45551</v>
      </c>
      <c r="E2940">
        <v>119674.21</v>
      </c>
      <c r="F2940">
        <v>119674.21</v>
      </c>
      <c r="G2940" s="19">
        <f t="shared" si="180"/>
        <v>507</v>
      </c>
      <c r="H2940" s="19" t="str">
        <f t="shared" si="181"/>
        <v>90+</v>
      </c>
      <c r="I2940" s="19">
        <f t="shared" si="182"/>
        <v>0</v>
      </c>
      <c r="J2940" s="20">
        <f t="shared" si="183"/>
        <v>45505</v>
      </c>
    </row>
    <row r="2941" spans="1:10">
      <c r="A2941" t="s">
        <v>2173</v>
      </c>
      <c r="B2941" t="s">
        <v>473</v>
      </c>
      <c r="C2941" s="1">
        <v>45295</v>
      </c>
      <c r="D2941" s="7">
        <v>45325</v>
      </c>
      <c r="E2941">
        <v>113724.82</v>
      </c>
      <c r="F2941">
        <v>113724.82</v>
      </c>
      <c r="G2941" s="19">
        <f t="shared" si="180"/>
        <v>733</v>
      </c>
      <c r="H2941" s="19" t="str">
        <f t="shared" si="181"/>
        <v>90+</v>
      </c>
      <c r="I2941" s="19">
        <f t="shared" si="182"/>
        <v>0</v>
      </c>
      <c r="J2941" s="20">
        <f t="shared" si="183"/>
        <v>45292</v>
      </c>
    </row>
    <row r="2942" spans="1:10">
      <c r="A2942" t="s">
        <v>2592</v>
      </c>
      <c r="B2942" t="s">
        <v>473</v>
      </c>
      <c r="C2942" s="1">
        <v>45360</v>
      </c>
      <c r="D2942" s="7">
        <v>45390</v>
      </c>
      <c r="E2942">
        <v>121500.83</v>
      </c>
      <c r="F2942">
        <v>121500.83</v>
      </c>
      <c r="G2942" s="19">
        <f t="shared" si="180"/>
        <v>668</v>
      </c>
      <c r="H2942" s="19" t="str">
        <f t="shared" si="181"/>
        <v>90+</v>
      </c>
      <c r="I2942" s="19">
        <f t="shared" si="182"/>
        <v>0</v>
      </c>
      <c r="J2942" s="20">
        <f t="shared" si="183"/>
        <v>45352</v>
      </c>
    </row>
    <row r="2943" spans="1:10">
      <c r="A2943" t="s">
        <v>1298</v>
      </c>
      <c r="B2943" t="s">
        <v>43</v>
      </c>
      <c r="C2943" s="1">
        <v>45810</v>
      </c>
      <c r="D2943" s="7">
        <v>45840</v>
      </c>
      <c r="E2943">
        <v>132024.57</v>
      </c>
      <c r="F2943">
        <v>40385.19</v>
      </c>
      <c r="G2943" s="19">
        <f t="shared" si="180"/>
        <v>218</v>
      </c>
      <c r="H2943" s="19" t="str">
        <f t="shared" si="181"/>
        <v>90+</v>
      </c>
      <c r="I2943" s="19">
        <f t="shared" si="182"/>
        <v>91639.38</v>
      </c>
      <c r="J2943" s="20">
        <f t="shared" si="183"/>
        <v>45809</v>
      </c>
    </row>
    <row r="2944" spans="1:10">
      <c r="A2944" t="s">
        <v>856</v>
      </c>
      <c r="B2944" t="s">
        <v>43</v>
      </c>
      <c r="C2944" s="1">
        <v>45545</v>
      </c>
      <c r="D2944" s="7">
        <v>45575</v>
      </c>
      <c r="E2944">
        <v>91081.12</v>
      </c>
      <c r="F2944">
        <v>49651.25</v>
      </c>
      <c r="G2944" s="19">
        <f t="shared" si="180"/>
        <v>483</v>
      </c>
      <c r="H2944" s="19" t="str">
        <f t="shared" si="181"/>
        <v>90+</v>
      </c>
      <c r="I2944" s="19">
        <f t="shared" si="182"/>
        <v>41429.869999999995</v>
      </c>
      <c r="J2944" s="20">
        <f t="shared" si="183"/>
        <v>45536</v>
      </c>
    </row>
    <row r="2945" spans="1:10">
      <c r="A2945" t="s">
        <v>739</v>
      </c>
      <c r="B2945" t="s">
        <v>43</v>
      </c>
      <c r="C2945" s="1">
        <v>45876</v>
      </c>
      <c r="D2945" s="7">
        <v>45906</v>
      </c>
      <c r="E2945">
        <v>188078.7</v>
      </c>
      <c r="F2945">
        <v>188078.7</v>
      </c>
      <c r="G2945" s="19">
        <f t="shared" si="180"/>
        <v>152</v>
      </c>
      <c r="H2945" s="19" t="str">
        <f t="shared" si="181"/>
        <v>90+</v>
      </c>
      <c r="I2945" s="19">
        <f t="shared" si="182"/>
        <v>0</v>
      </c>
      <c r="J2945" s="20">
        <f t="shared" si="183"/>
        <v>45870</v>
      </c>
    </row>
    <row r="2946" spans="1:10">
      <c r="A2946" t="s">
        <v>904</v>
      </c>
      <c r="B2946" t="s">
        <v>43</v>
      </c>
      <c r="C2946" s="1">
        <v>45784</v>
      </c>
      <c r="D2946" s="7">
        <v>45814</v>
      </c>
      <c r="E2946">
        <v>121433.37</v>
      </c>
      <c r="F2946">
        <v>121433.37</v>
      </c>
      <c r="G2946" s="19">
        <f t="shared" ref="G2946:G3001" si="184">DATE(2026, 2, 5)-D2946</f>
        <v>244</v>
      </c>
      <c r="H2946" s="19" t="str">
        <f t="shared" ref="H2946:H3009" si="185">_xlfn.IFS(
G2946&lt;=30,"0-30",
G2946&lt;=60,"31-60",
G2946&lt;=90,"61-90",
TRUE,"90+"
)</f>
        <v>90+</v>
      </c>
      <c r="I2946" s="19">
        <f t="shared" ref="I2946:I3001" si="186">E2946-F2946</f>
        <v>0</v>
      </c>
      <c r="J2946" s="20">
        <f t="shared" ref="J2946:J3001" si="187">DATE(YEAR(C2946),MONTH(C2946),1)</f>
        <v>45778</v>
      </c>
    </row>
    <row r="2947" spans="1:10">
      <c r="A2947" t="s">
        <v>946</v>
      </c>
      <c r="B2947" t="s">
        <v>43</v>
      </c>
      <c r="C2947" s="1">
        <v>45812</v>
      </c>
      <c r="D2947" s="7">
        <v>45842</v>
      </c>
      <c r="E2947">
        <v>27176.74</v>
      </c>
      <c r="F2947">
        <v>27176.74</v>
      </c>
      <c r="G2947" s="19">
        <f t="shared" si="184"/>
        <v>216</v>
      </c>
      <c r="H2947" s="19" t="str">
        <f t="shared" si="185"/>
        <v>90+</v>
      </c>
      <c r="I2947" s="19">
        <f t="shared" si="186"/>
        <v>0</v>
      </c>
      <c r="J2947" s="20">
        <f t="shared" si="187"/>
        <v>45809</v>
      </c>
    </row>
    <row r="2948" spans="1:10">
      <c r="A2948" t="s">
        <v>1082</v>
      </c>
      <c r="B2948" t="s">
        <v>43</v>
      </c>
      <c r="C2948" s="1">
        <v>45694</v>
      </c>
      <c r="D2948" s="7">
        <v>45724</v>
      </c>
      <c r="E2948">
        <v>164942.68</v>
      </c>
      <c r="F2948">
        <v>164942.68</v>
      </c>
      <c r="G2948" s="19">
        <f t="shared" si="184"/>
        <v>334</v>
      </c>
      <c r="H2948" s="19" t="str">
        <f t="shared" si="185"/>
        <v>90+</v>
      </c>
      <c r="I2948" s="19">
        <f t="shared" si="186"/>
        <v>0</v>
      </c>
      <c r="J2948" s="20">
        <f t="shared" si="187"/>
        <v>45689</v>
      </c>
    </row>
    <row r="2949" spans="1:10">
      <c r="A2949" t="s">
        <v>1778</v>
      </c>
      <c r="B2949" t="s">
        <v>43</v>
      </c>
      <c r="C2949" s="1">
        <v>45436</v>
      </c>
      <c r="D2949" s="7">
        <v>45466</v>
      </c>
      <c r="E2949">
        <v>126265.65</v>
      </c>
      <c r="F2949">
        <v>126265.65</v>
      </c>
      <c r="G2949" s="19">
        <f t="shared" si="184"/>
        <v>592</v>
      </c>
      <c r="H2949" s="19" t="str">
        <f t="shared" si="185"/>
        <v>90+</v>
      </c>
      <c r="I2949" s="19">
        <f t="shared" si="186"/>
        <v>0</v>
      </c>
      <c r="J2949" s="20">
        <f t="shared" si="187"/>
        <v>45413</v>
      </c>
    </row>
    <row r="2950" spans="1:10">
      <c r="A2950" t="s">
        <v>2082</v>
      </c>
      <c r="B2950" t="s">
        <v>43</v>
      </c>
      <c r="C2950" s="1">
        <v>45782</v>
      </c>
      <c r="D2950" s="7">
        <v>45812</v>
      </c>
      <c r="E2950">
        <v>146941.39000000001</v>
      </c>
      <c r="F2950">
        <v>146941.39000000001</v>
      </c>
      <c r="G2950" s="19">
        <f t="shared" si="184"/>
        <v>246</v>
      </c>
      <c r="H2950" s="19" t="str">
        <f t="shared" si="185"/>
        <v>90+</v>
      </c>
      <c r="I2950" s="19">
        <f t="shared" si="186"/>
        <v>0</v>
      </c>
      <c r="J2950" s="20">
        <f t="shared" si="187"/>
        <v>45778</v>
      </c>
    </row>
    <row r="2951" spans="1:10">
      <c r="A2951" t="s">
        <v>2774</v>
      </c>
      <c r="B2951" t="s">
        <v>43</v>
      </c>
      <c r="C2951" s="1">
        <v>45355</v>
      </c>
      <c r="D2951" s="7">
        <v>45385</v>
      </c>
      <c r="E2951">
        <v>78866.87</v>
      </c>
      <c r="F2951">
        <v>78866.87</v>
      </c>
      <c r="G2951" s="19">
        <f t="shared" si="184"/>
        <v>673</v>
      </c>
      <c r="H2951" s="19" t="str">
        <f t="shared" si="185"/>
        <v>90+</v>
      </c>
      <c r="I2951" s="19">
        <f t="shared" si="186"/>
        <v>0</v>
      </c>
      <c r="J2951" s="20">
        <f t="shared" si="187"/>
        <v>45352</v>
      </c>
    </row>
    <row r="2952" spans="1:10">
      <c r="A2952" t="s">
        <v>3155</v>
      </c>
      <c r="B2952" t="s">
        <v>43</v>
      </c>
      <c r="C2952" s="1">
        <v>45741</v>
      </c>
      <c r="D2952" s="7">
        <v>45771</v>
      </c>
      <c r="E2952">
        <v>130441.55</v>
      </c>
      <c r="F2952">
        <v>130441.55</v>
      </c>
      <c r="G2952" s="19">
        <f t="shared" si="184"/>
        <v>287</v>
      </c>
      <c r="H2952" s="19" t="str">
        <f t="shared" si="185"/>
        <v>90+</v>
      </c>
      <c r="I2952" s="19">
        <f t="shared" si="186"/>
        <v>0</v>
      </c>
      <c r="J2952" s="20">
        <f t="shared" si="187"/>
        <v>45717</v>
      </c>
    </row>
    <row r="2953" spans="1:10">
      <c r="A2953" t="s">
        <v>1444</v>
      </c>
      <c r="B2953" t="s">
        <v>1130</v>
      </c>
      <c r="C2953" s="1">
        <v>45885</v>
      </c>
      <c r="D2953" s="7">
        <v>45915</v>
      </c>
      <c r="E2953">
        <v>111407.37</v>
      </c>
      <c r="F2953">
        <v>33435.64</v>
      </c>
      <c r="G2953" s="19">
        <f t="shared" si="184"/>
        <v>143</v>
      </c>
      <c r="H2953" s="19" t="str">
        <f t="shared" si="185"/>
        <v>90+</v>
      </c>
      <c r="I2953" s="19">
        <f t="shared" si="186"/>
        <v>77971.73</v>
      </c>
      <c r="J2953" s="20">
        <f t="shared" si="187"/>
        <v>45870</v>
      </c>
    </row>
    <row r="2954" spans="1:10">
      <c r="A2954" t="s">
        <v>1606</v>
      </c>
      <c r="B2954" t="s">
        <v>1130</v>
      </c>
      <c r="C2954" s="1">
        <v>45761</v>
      </c>
      <c r="D2954" s="7">
        <v>45791</v>
      </c>
      <c r="E2954">
        <v>166444.07</v>
      </c>
      <c r="F2954">
        <v>96941.14</v>
      </c>
      <c r="G2954" s="19">
        <f t="shared" si="184"/>
        <v>267</v>
      </c>
      <c r="H2954" s="19" t="str">
        <f t="shared" si="185"/>
        <v>90+</v>
      </c>
      <c r="I2954" s="19">
        <f t="shared" si="186"/>
        <v>69502.930000000008</v>
      </c>
      <c r="J2954" s="20">
        <f t="shared" si="187"/>
        <v>45748</v>
      </c>
    </row>
    <row r="2955" spans="1:10">
      <c r="A2955" t="s">
        <v>774</v>
      </c>
      <c r="B2955" t="s">
        <v>1130</v>
      </c>
      <c r="C2955" s="1">
        <v>45365</v>
      </c>
      <c r="D2955" s="7">
        <v>45395</v>
      </c>
      <c r="E2955">
        <v>175732.7</v>
      </c>
      <c r="F2955">
        <v>175732.7</v>
      </c>
      <c r="G2955" s="19">
        <f t="shared" si="184"/>
        <v>663</v>
      </c>
      <c r="H2955" s="19" t="str">
        <f t="shared" si="185"/>
        <v>90+</v>
      </c>
      <c r="I2955" s="19">
        <f t="shared" si="186"/>
        <v>0</v>
      </c>
      <c r="J2955" s="20">
        <f t="shared" si="187"/>
        <v>45352</v>
      </c>
    </row>
    <row r="2956" spans="1:10">
      <c r="A2956" t="s">
        <v>1749</v>
      </c>
      <c r="B2956" t="s">
        <v>1130</v>
      </c>
      <c r="C2956" s="1">
        <v>45426</v>
      </c>
      <c r="D2956" s="7">
        <v>45456</v>
      </c>
      <c r="E2956">
        <v>100534.46</v>
      </c>
      <c r="F2956">
        <v>100534.46</v>
      </c>
      <c r="G2956" s="19">
        <f t="shared" si="184"/>
        <v>602</v>
      </c>
      <c r="H2956" s="19" t="str">
        <f t="shared" si="185"/>
        <v>90+</v>
      </c>
      <c r="I2956" s="19">
        <f t="shared" si="186"/>
        <v>0</v>
      </c>
      <c r="J2956" s="20">
        <f t="shared" si="187"/>
        <v>45413</v>
      </c>
    </row>
    <row r="2957" spans="1:10">
      <c r="A2957" t="s">
        <v>2986</v>
      </c>
      <c r="B2957" t="s">
        <v>1130</v>
      </c>
      <c r="C2957" s="1">
        <v>45555</v>
      </c>
      <c r="D2957" s="7">
        <v>45585</v>
      </c>
      <c r="E2957">
        <v>160234.38</v>
      </c>
      <c r="F2957">
        <v>160234.38</v>
      </c>
      <c r="G2957" s="19">
        <f t="shared" si="184"/>
        <v>473</v>
      </c>
      <c r="H2957" s="19" t="str">
        <f t="shared" si="185"/>
        <v>90+</v>
      </c>
      <c r="I2957" s="19">
        <f t="shared" si="186"/>
        <v>0</v>
      </c>
      <c r="J2957" s="20">
        <f t="shared" si="187"/>
        <v>45536</v>
      </c>
    </row>
    <row r="2958" spans="1:10">
      <c r="A2958" t="s">
        <v>379</v>
      </c>
      <c r="B2958" t="s">
        <v>934</v>
      </c>
      <c r="C2958" s="1">
        <v>45778</v>
      </c>
      <c r="D2958" s="7">
        <v>45808</v>
      </c>
      <c r="E2958">
        <v>134202.20000000001</v>
      </c>
      <c r="F2958">
        <v>47513.73</v>
      </c>
      <c r="G2958" s="19">
        <f t="shared" si="184"/>
        <v>250</v>
      </c>
      <c r="H2958" s="19" t="str">
        <f t="shared" si="185"/>
        <v>90+</v>
      </c>
      <c r="I2958" s="19">
        <f t="shared" si="186"/>
        <v>86688.47</v>
      </c>
      <c r="J2958" s="20">
        <f t="shared" si="187"/>
        <v>45778</v>
      </c>
    </row>
    <row r="2959" spans="1:10">
      <c r="A2959" t="s">
        <v>3309</v>
      </c>
      <c r="B2959" t="s">
        <v>934</v>
      </c>
      <c r="C2959" s="1">
        <v>45633</v>
      </c>
      <c r="D2959" s="7">
        <v>45663</v>
      </c>
      <c r="E2959">
        <v>150875.41</v>
      </c>
      <c r="F2959">
        <v>76546.429999999993</v>
      </c>
      <c r="G2959" s="19">
        <f t="shared" si="184"/>
        <v>395</v>
      </c>
      <c r="H2959" s="19" t="str">
        <f t="shared" si="185"/>
        <v>90+</v>
      </c>
      <c r="I2959" s="19">
        <f t="shared" si="186"/>
        <v>74328.98000000001</v>
      </c>
      <c r="J2959" s="20">
        <f t="shared" si="187"/>
        <v>45627</v>
      </c>
    </row>
    <row r="2960" spans="1:10">
      <c r="A2960" t="s">
        <v>2985</v>
      </c>
      <c r="B2960" t="s">
        <v>934</v>
      </c>
      <c r="C2960" s="1">
        <v>45430</v>
      </c>
      <c r="D2960" s="7">
        <v>45460</v>
      </c>
      <c r="E2960">
        <v>90190.51</v>
      </c>
      <c r="F2960">
        <v>30061.87</v>
      </c>
      <c r="G2960" s="19">
        <f t="shared" si="184"/>
        <v>598</v>
      </c>
      <c r="H2960" s="19" t="str">
        <f t="shared" si="185"/>
        <v>90+</v>
      </c>
      <c r="I2960" s="19">
        <f t="shared" si="186"/>
        <v>60128.639999999999</v>
      </c>
      <c r="J2960" s="20">
        <f t="shared" si="187"/>
        <v>45413</v>
      </c>
    </row>
    <row r="2961" spans="1:10">
      <c r="A2961" t="s">
        <v>682</v>
      </c>
      <c r="B2961" t="s">
        <v>934</v>
      </c>
      <c r="C2961" s="1">
        <v>45821</v>
      </c>
      <c r="D2961" s="7">
        <v>45851</v>
      </c>
      <c r="E2961">
        <v>138760.67000000001</v>
      </c>
      <c r="F2961">
        <v>83259.06</v>
      </c>
      <c r="G2961" s="19">
        <f t="shared" si="184"/>
        <v>207</v>
      </c>
      <c r="H2961" s="19" t="str">
        <f t="shared" si="185"/>
        <v>90+</v>
      </c>
      <c r="I2961" s="19">
        <f t="shared" si="186"/>
        <v>55501.610000000015</v>
      </c>
      <c r="J2961" s="20">
        <f t="shared" si="187"/>
        <v>45809</v>
      </c>
    </row>
    <row r="2962" spans="1:10">
      <c r="A2962" t="s">
        <v>1441</v>
      </c>
      <c r="B2962" t="s">
        <v>934</v>
      </c>
      <c r="C2962" s="1">
        <v>45560</v>
      </c>
      <c r="D2962" s="7">
        <v>45590</v>
      </c>
      <c r="E2962">
        <v>96137.24</v>
      </c>
      <c r="F2962">
        <v>60989.79</v>
      </c>
      <c r="G2962" s="19">
        <f t="shared" si="184"/>
        <v>468</v>
      </c>
      <c r="H2962" s="19" t="str">
        <f t="shared" si="185"/>
        <v>90+</v>
      </c>
      <c r="I2962" s="19">
        <f t="shared" si="186"/>
        <v>35147.450000000004</v>
      </c>
      <c r="J2962" s="20">
        <f t="shared" si="187"/>
        <v>45536</v>
      </c>
    </row>
    <row r="2963" spans="1:10">
      <c r="A2963" t="s">
        <v>2723</v>
      </c>
      <c r="B2963" t="s">
        <v>934</v>
      </c>
      <c r="C2963" s="1">
        <v>45472</v>
      </c>
      <c r="D2963" s="7">
        <v>45502</v>
      </c>
      <c r="E2963">
        <v>13433.78</v>
      </c>
      <c r="F2963">
        <v>7243.17</v>
      </c>
      <c r="G2963" s="19">
        <f t="shared" si="184"/>
        <v>556</v>
      </c>
      <c r="H2963" s="19" t="str">
        <f t="shared" si="185"/>
        <v>90+</v>
      </c>
      <c r="I2963" s="19">
        <f t="shared" si="186"/>
        <v>6190.6100000000006</v>
      </c>
      <c r="J2963" s="20">
        <f t="shared" si="187"/>
        <v>45444</v>
      </c>
    </row>
    <row r="2964" spans="1:10">
      <c r="A2964" t="s">
        <v>515</v>
      </c>
      <c r="B2964" t="s">
        <v>934</v>
      </c>
      <c r="C2964" s="1">
        <v>45329</v>
      </c>
      <c r="D2964" s="7">
        <v>45359</v>
      </c>
      <c r="E2964">
        <v>92266.31</v>
      </c>
      <c r="F2964">
        <v>92266.31</v>
      </c>
      <c r="G2964" s="19">
        <f t="shared" si="184"/>
        <v>699</v>
      </c>
      <c r="H2964" s="19" t="str">
        <f t="shared" si="185"/>
        <v>90+</v>
      </c>
      <c r="I2964" s="19">
        <f t="shared" si="186"/>
        <v>0</v>
      </c>
      <c r="J2964" s="20">
        <f t="shared" si="187"/>
        <v>45323</v>
      </c>
    </row>
    <row r="2965" spans="1:10">
      <c r="A2965" t="s">
        <v>560</v>
      </c>
      <c r="B2965" t="s">
        <v>934</v>
      </c>
      <c r="C2965" s="1">
        <v>45909</v>
      </c>
      <c r="D2965" s="7">
        <v>45939</v>
      </c>
      <c r="E2965">
        <v>40152.53</v>
      </c>
      <c r="F2965">
        <v>40152.53</v>
      </c>
      <c r="G2965" s="19">
        <f t="shared" si="184"/>
        <v>119</v>
      </c>
      <c r="H2965" s="19" t="str">
        <f t="shared" si="185"/>
        <v>90+</v>
      </c>
      <c r="I2965" s="19">
        <f t="shared" si="186"/>
        <v>0</v>
      </c>
      <c r="J2965" s="20">
        <f t="shared" si="187"/>
        <v>45901</v>
      </c>
    </row>
    <row r="2966" spans="1:10">
      <c r="A2966" t="s">
        <v>637</v>
      </c>
      <c r="B2966" t="s">
        <v>934</v>
      </c>
      <c r="C2966" s="1">
        <v>45424</v>
      </c>
      <c r="D2966" s="7">
        <v>45454</v>
      </c>
      <c r="E2966">
        <v>183290.78</v>
      </c>
      <c r="F2966">
        <v>183290.78</v>
      </c>
      <c r="G2966" s="19">
        <f t="shared" si="184"/>
        <v>604</v>
      </c>
      <c r="H2966" s="19" t="str">
        <f t="shared" si="185"/>
        <v>90+</v>
      </c>
      <c r="I2966" s="19">
        <f t="shared" si="186"/>
        <v>0</v>
      </c>
      <c r="J2966" s="20">
        <f t="shared" si="187"/>
        <v>45413</v>
      </c>
    </row>
    <row r="2967" spans="1:10">
      <c r="A2967" t="s">
        <v>665</v>
      </c>
      <c r="B2967" t="s">
        <v>934</v>
      </c>
      <c r="C2967" s="1">
        <v>46003</v>
      </c>
      <c r="D2967" s="7">
        <v>46033</v>
      </c>
      <c r="E2967">
        <v>132654.92000000001</v>
      </c>
      <c r="F2967">
        <v>132654.92000000001</v>
      </c>
      <c r="G2967" s="19">
        <f t="shared" si="184"/>
        <v>25</v>
      </c>
      <c r="H2967" s="19" t="str">
        <f t="shared" si="185"/>
        <v>0-30</v>
      </c>
      <c r="I2967" s="19">
        <f t="shared" si="186"/>
        <v>0</v>
      </c>
      <c r="J2967" s="20">
        <f t="shared" si="187"/>
        <v>45992</v>
      </c>
    </row>
    <row r="2968" spans="1:10">
      <c r="A2968" t="s">
        <v>975</v>
      </c>
      <c r="B2968" t="s">
        <v>934</v>
      </c>
      <c r="C2968" s="1">
        <v>45316</v>
      </c>
      <c r="D2968" s="7">
        <v>45346</v>
      </c>
      <c r="E2968">
        <v>143161.4</v>
      </c>
      <c r="F2968">
        <v>143161.4</v>
      </c>
      <c r="G2968" s="19">
        <f t="shared" si="184"/>
        <v>712</v>
      </c>
      <c r="H2968" s="19" t="str">
        <f t="shared" si="185"/>
        <v>90+</v>
      </c>
      <c r="I2968" s="19">
        <f t="shared" si="186"/>
        <v>0</v>
      </c>
      <c r="J2968" s="20">
        <f t="shared" si="187"/>
        <v>45292</v>
      </c>
    </row>
    <row r="2969" spans="1:10">
      <c r="A2969" t="s">
        <v>1035</v>
      </c>
      <c r="B2969" t="s">
        <v>934</v>
      </c>
      <c r="C2969" s="1">
        <v>45636</v>
      </c>
      <c r="D2969" s="7">
        <v>45666</v>
      </c>
      <c r="E2969">
        <v>123439.03999999999</v>
      </c>
      <c r="F2969">
        <v>123439.03999999999</v>
      </c>
      <c r="G2969" s="19">
        <f t="shared" si="184"/>
        <v>392</v>
      </c>
      <c r="H2969" s="19" t="str">
        <f t="shared" si="185"/>
        <v>90+</v>
      </c>
      <c r="I2969" s="19">
        <f t="shared" si="186"/>
        <v>0</v>
      </c>
      <c r="J2969" s="20">
        <f t="shared" si="187"/>
        <v>45627</v>
      </c>
    </row>
    <row r="2970" spans="1:10">
      <c r="A2970" t="s">
        <v>1455</v>
      </c>
      <c r="B2970" t="s">
        <v>934</v>
      </c>
      <c r="C2970" s="1">
        <v>45969</v>
      </c>
      <c r="D2970" s="7">
        <v>45999</v>
      </c>
      <c r="E2970">
        <v>30240.33</v>
      </c>
      <c r="F2970">
        <v>30240.33</v>
      </c>
      <c r="G2970" s="19">
        <f t="shared" si="184"/>
        <v>59</v>
      </c>
      <c r="H2970" s="19" t="str">
        <f t="shared" si="185"/>
        <v>31-60</v>
      </c>
      <c r="I2970" s="19">
        <f t="shared" si="186"/>
        <v>0</v>
      </c>
      <c r="J2970" s="20">
        <f t="shared" si="187"/>
        <v>45962</v>
      </c>
    </row>
    <row r="2971" spans="1:10">
      <c r="A2971" t="s">
        <v>1853</v>
      </c>
      <c r="B2971" t="s">
        <v>934</v>
      </c>
      <c r="C2971" s="1">
        <v>45358</v>
      </c>
      <c r="D2971" s="7">
        <v>45388</v>
      </c>
      <c r="E2971">
        <v>78176.66</v>
      </c>
      <c r="F2971">
        <v>78176.66</v>
      </c>
      <c r="G2971" s="19">
        <f t="shared" si="184"/>
        <v>670</v>
      </c>
      <c r="H2971" s="19" t="str">
        <f t="shared" si="185"/>
        <v>90+</v>
      </c>
      <c r="I2971" s="19">
        <f t="shared" si="186"/>
        <v>0</v>
      </c>
      <c r="J2971" s="20">
        <f t="shared" si="187"/>
        <v>45352</v>
      </c>
    </row>
    <row r="2972" spans="1:10">
      <c r="A2972" t="s">
        <v>2217</v>
      </c>
      <c r="B2972" t="s">
        <v>286</v>
      </c>
      <c r="C2972" s="1">
        <v>45873</v>
      </c>
      <c r="D2972" s="7">
        <v>45903</v>
      </c>
      <c r="E2972">
        <v>159523.34</v>
      </c>
      <c r="F2972">
        <v>59420.83</v>
      </c>
      <c r="G2972" s="19">
        <f t="shared" si="184"/>
        <v>155</v>
      </c>
      <c r="H2972" s="19" t="str">
        <f t="shared" si="185"/>
        <v>90+</v>
      </c>
      <c r="I2972" s="19">
        <f t="shared" si="186"/>
        <v>100102.51</v>
      </c>
      <c r="J2972" s="20">
        <f t="shared" si="187"/>
        <v>45870</v>
      </c>
    </row>
    <row r="2973" spans="1:10">
      <c r="A2973" t="s">
        <v>2800</v>
      </c>
      <c r="B2973" t="s">
        <v>286</v>
      </c>
      <c r="C2973" s="1">
        <v>45869</v>
      </c>
      <c r="D2973" s="7">
        <v>45899</v>
      </c>
      <c r="E2973">
        <v>155873.56</v>
      </c>
      <c r="F2973">
        <v>62776.43</v>
      </c>
      <c r="G2973" s="19">
        <f t="shared" si="184"/>
        <v>159</v>
      </c>
      <c r="H2973" s="19" t="str">
        <f t="shared" si="185"/>
        <v>90+</v>
      </c>
      <c r="I2973" s="19">
        <f t="shared" si="186"/>
        <v>93097.13</v>
      </c>
      <c r="J2973" s="20">
        <f t="shared" si="187"/>
        <v>45839</v>
      </c>
    </row>
    <row r="2974" spans="1:10">
      <c r="A2974" t="s">
        <v>203</v>
      </c>
      <c r="B2974" t="s">
        <v>286</v>
      </c>
      <c r="C2974" s="1">
        <v>45667</v>
      </c>
      <c r="D2974" s="7">
        <v>45697</v>
      </c>
      <c r="E2974">
        <v>94885.06</v>
      </c>
      <c r="F2974">
        <v>94885.06</v>
      </c>
      <c r="G2974" s="19">
        <f t="shared" si="184"/>
        <v>361</v>
      </c>
      <c r="H2974" s="19" t="str">
        <f t="shared" si="185"/>
        <v>90+</v>
      </c>
      <c r="I2974" s="19">
        <f t="shared" si="186"/>
        <v>0</v>
      </c>
      <c r="J2974" s="20">
        <f t="shared" si="187"/>
        <v>45658</v>
      </c>
    </row>
    <row r="2975" spans="1:10">
      <c r="A2975" t="s">
        <v>220</v>
      </c>
      <c r="B2975" t="s">
        <v>286</v>
      </c>
      <c r="C2975" s="1">
        <v>45644</v>
      </c>
      <c r="D2975" s="7">
        <v>45674</v>
      </c>
      <c r="E2975">
        <v>107523.5</v>
      </c>
      <c r="F2975">
        <v>107523.5</v>
      </c>
      <c r="G2975" s="19">
        <f t="shared" si="184"/>
        <v>384</v>
      </c>
      <c r="H2975" s="19" t="str">
        <f t="shared" si="185"/>
        <v>90+</v>
      </c>
      <c r="I2975" s="19">
        <f t="shared" si="186"/>
        <v>0</v>
      </c>
      <c r="J2975" s="20">
        <f t="shared" si="187"/>
        <v>45627</v>
      </c>
    </row>
    <row r="2976" spans="1:10">
      <c r="A2976" t="s">
        <v>900</v>
      </c>
      <c r="B2976" t="s">
        <v>286</v>
      </c>
      <c r="C2976" s="1">
        <v>45701</v>
      </c>
      <c r="D2976" s="7">
        <v>45731</v>
      </c>
      <c r="E2976">
        <v>163439.43</v>
      </c>
      <c r="F2976">
        <v>163439.43</v>
      </c>
      <c r="G2976" s="19">
        <f t="shared" si="184"/>
        <v>327</v>
      </c>
      <c r="H2976" s="19" t="str">
        <f t="shared" si="185"/>
        <v>90+</v>
      </c>
      <c r="I2976" s="19">
        <f t="shared" si="186"/>
        <v>0</v>
      </c>
      <c r="J2976" s="20">
        <f t="shared" si="187"/>
        <v>45689</v>
      </c>
    </row>
    <row r="2977" spans="1:10">
      <c r="A2977" t="s">
        <v>1007</v>
      </c>
      <c r="B2977" t="s">
        <v>286</v>
      </c>
      <c r="C2977" s="1">
        <v>45519</v>
      </c>
      <c r="D2977" s="7">
        <v>45549</v>
      </c>
      <c r="E2977">
        <v>26134</v>
      </c>
      <c r="F2977">
        <v>26134</v>
      </c>
      <c r="G2977" s="19">
        <f t="shared" si="184"/>
        <v>509</v>
      </c>
      <c r="H2977" s="19" t="str">
        <f t="shared" si="185"/>
        <v>90+</v>
      </c>
      <c r="I2977" s="19">
        <f t="shared" si="186"/>
        <v>0</v>
      </c>
      <c r="J2977" s="20">
        <f t="shared" si="187"/>
        <v>45505</v>
      </c>
    </row>
    <row r="2978" spans="1:10">
      <c r="A2978" t="s">
        <v>1056</v>
      </c>
      <c r="B2978" t="s">
        <v>286</v>
      </c>
      <c r="C2978" s="1">
        <v>45910</v>
      </c>
      <c r="D2978" s="7">
        <v>45940</v>
      </c>
      <c r="E2978">
        <v>32731.85</v>
      </c>
      <c r="F2978">
        <v>32731.85</v>
      </c>
      <c r="G2978" s="19">
        <f t="shared" si="184"/>
        <v>118</v>
      </c>
      <c r="H2978" s="19" t="str">
        <f t="shared" si="185"/>
        <v>90+</v>
      </c>
      <c r="I2978" s="19">
        <f t="shared" si="186"/>
        <v>0</v>
      </c>
      <c r="J2978" s="20">
        <f t="shared" si="187"/>
        <v>45901</v>
      </c>
    </row>
    <row r="2979" spans="1:10">
      <c r="A2979" t="s">
        <v>1879</v>
      </c>
      <c r="B2979" t="s">
        <v>286</v>
      </c>
      <c r="C2979" s="1">
        <v>45708</v>
      </c>
      <c r="D2979" s="7">
        <v>45738</v>
      </c>
      <c r="E2979">
        <v>193186.83</v>
      </c>
      <c r="F2979">
        <v>193186.83</v>
      </c>
      <c r="G2979" s="19">
        <f t="shared" si="184"/>
        <v>320</v>
      </c>
      <c r="H2979" s="19" t="str">
        <f t="shared" si="185"/>
        <v>90+</v>
      </c>
      <c r="I2979" s="19">
        <f t="shared" si="186"/>
        <v>0</v>
      </c>
      <c r="J2979" s="20">
        <f t="shared" si="187"/>
        <v>45689</v>
      </c>
    </row>
    <row r="2980" spans="1:10">
      <c r="A2980" t="s">
        <v>2663</v>
      </c>
      <c r="B2980" t="s">
        <v>286</v>
      </c>
      <c r="C2980" s="1">
        <v>45556</v>
      </c>
      <c r="D2980" s="7">
        <v>45586</v>
      </c>
      <c r="E2980">
        <v>186360.12</v>
      </c>
      <c r="F2980">
        <v>186360.12</v>
      </c>
      <c r="G2980" s="19">
        <f t="shared" si="184"/>
        <v>472</v>
      </c>
      <c r="H2980" s="19" t="str">
        <f t="shared" si="185"/>
        <v>90+</v>
      </c>
      <c r="I2980" s="19">
        <f t="shared" si="186"/>
        <v>0</v>
      </c>
      <c r="J2980" s="20">
        <f t="shared" si="187"/>
        <v>45536</v>
      </c>
    </row>
    <row r="2981" spans="1:10">
      <c r="A2981" t="s">
        <v>3066</v>
      </c>
      <c r="B2981" t="s">
        <v>286</v>
      </c>
      <c r="C2981" s="1">
        <v>45757</v>
      </c>
      <c r="D2981" s="7">
        <v>45787</v>
      </c>
      <c r="E2981">
        <v>13845.09</v>
      </c>
      <c r="F2981">
        <v>13845.09</v>
      </c>
      <c r="G2981" s="19">
        <f t="shared" si="184"/>
        <v>271</v>
      </c>
      <c r="H2981" s="19" t="str">
        <f t="shared" si="185"/>
        <v>90+</v>
      </c>
      <c r="I2981" s="19">
        <f t="shared" si="186"/>
        <v>0</v>
      </c>
      <c r="J2981" s="20">
        <f t="shared" si="187"/>
        <v>45748</v>
      </c>
    </row>
    <row r="2982" spans="1:10">
      <c r="A2982" t="s">
        <v>3145</v>
      </c>
      <c r="B2982" t="s">
        <v>286</v>
      </c>
      <c r="C2982" s="1">
        <v>45881</v>
      </c>
      <c r="D2982" s="7">
        <v>45911</v>
      </c>
      <c r="E2982">
        <v>178532.75</v>
      </c>
      <c r="F2982">
        <v>178532.75</v>
      </c>
      <c r="G2982" s="19">
        <f t="shared" si="184"/>
        <v>147</v>
      </c>
      <c r="H2982" s="19" t="str">
        <f t="shared" si="185"/>
        <v>90+</v>
      </c>
      <c r="I2982" s="19">
        <f t="shared" si="186"/>
        <v>0</v>
      </c>
      <c r="J2982" s="20">
        <f t="shared" si="187"/>
        <v>45870</v>
      </c>
    </row>
    <row r="2983" spans="1:10">
      <c r="A2983" t="s">
        <v>290</v>
      </c>
      <c r="B2983" t="s">
        <v>406</v>
      </c>
      <c r="C2983" s="1">
        <v>45475</v>
      </c>
      <c r="D2983" s="7">
        <v>45505</v>
      </c>
      <c r="E2983">
        <v>107718.79</v>
      </c>
      <c r="F2983">
        <v>107718.79</v>
      </c>
      <c r="G2983" s="19">
        <f t="shared" si="184"/>
        <v>553</v>
      </c>
      <c r="H2983" s="19" t="str">
        <f t="shared" si="185"/>
        <v>90+</v>
      </c>
      <c r="I2983" s="19">
        <f t="shared" si="186"/>
        <v>0</v>
      </c>
      <c r="J2983" s="20">
        <f t="shared" si="187"/>
        <v>45474</v>
      </c>
    </row>
    <row r="2984" spans="1:10">
      <c r="A2984" t="s">
        <v>807</v>
      </c>
      <c r="B2984" t="s">
        <v>406</v>
      </c>
      <c r="C2984" s="1">
        <v>45864</v>
      </c>
      <c r="D2984" s="7">
        <v>45894</v>
      </c>
      <c r="E2984">
        <v>59244.19</v>
      </c>
      <c r="F2984">
        <v>59244.19</v>
      </c>
      <c r="G2984" s="19">
        <f t="shared" si="184"/>
        <v>164</v>
      </c>
      <c r="H2984" s="19" t="str">
        <f t="shared" si="185"/>
        <v>90+</v>
      </c>
      <c r="I2984" s="19">
        <f t="shared" si="186"/>
        <v>0</v>
      </c>
      <c r="J2984" s="20">
        <f t="shared" si="187"/>
        <v>45839</v>
      </c>
    </row>
    <row r="2985" spans="1:10">
      <c r="A2985" t="s">
        <v>1088</v>
      </c>
      <c r="B2985" t="s">
        <v>406</v>
      </c>
      <c r="C2985" s="1">
        <v>45503</v>
      </c>
      <c r="D2985" s="7">
        <v>45533</v>
      </c>
      <c r="E2985">
        <v>73920.070000000007</v>
      </c>
      <c r="F2985">
        <v>73920.070000000007</v>
      </c>
      <c r="G2985" s="19">
        <f t="shared" si="184"/>
        <v>525</v>
      </c>
      <c r="H2985" s="19" t="str">
        <f t="shared" si="185"/>
        <v>90+</v>
      </c>
      <c r="I2985" s="19">
        <f t="shared" si="186"/>
        <v>0</v>
      </c>
      <c r="J2985" s="20">
        <f t="shared" si="187"/>
        <v>45474</v>
      </c>
    </row>
    <row r="2986" spans="1:10">
      <c r="A2986" t="s">
        <v>1395</v>
      </c>
      <c r="B2986" t="s">
        <v>406</v>
      </c>
      <c r="C2986" s="1">
        <v>45508</v>
      </c>
      <c r="D2986" s="7">
        <v>45538</v>
      </c>
      <c r="E2986">
        <v>85774.82</v>
      </c>
      <c r="F2986">
        <v>85774.82</v>
      </c>
      <c r="G2986" s="19">
        <f t="shared" si="184"/>
        <v>520</v>
      </c>
      <c r="H2986" s="19" t="str">
        <f t="shared" si="185"/>
        <v>90+</v>
      </c>
      <c r="I2986" s="19">
        <f t="shared" si="186"/>
        <v>0</v>
      </c>
      <c r="J2986" s="20">
        <f t="shared" si="187"/>
        <v>45505</v>
      </c>
    </row>
    <row r="2987" spans="1:10">
      <c r="A2987" t="s">
        <v>1492</v>
      </c>
      <c r="B2987" t="s">
        <v>406</v>
      </c>
      <c r="C2987" s="1">
        <v>45613</v>
      </c>
      <c r="D2987" s="7">
        <v>45643</v>
      </c>
      <c r="E2987">
        <v>109432.27</v>
      </c>
      <c r="F2987">
        <v>109432.27</v>
      </c>
      <c r="G2987" s="19">
        <f t="shared" si="184"/>
        <v>415</v>
      </c>
      <c r="H2987" s="19" t="str">
        <f t="shared" si="185"/>
        <v>90+</v>
      </c>
      <c r="I2987" s="19">
        <f t="shared" si="186"/>
        <v>0</v>
      </c>
      <c r="J2987" s="20">
        <f t="shared" si="187"/>
        <v>45597</v>
      </c>
    </row>
    <row r="2988" spans="1:10">
      <c r="A2988" t="s">
        <v>1655</v>
      </c>
      <c r="B2988" t="s">
        <v>406</v>
      </c>
      <c r="C2988" s="1">
        <v>45855</v>
      </c>
      <c r="D2988" s="7">
        <v>45885</v>
      </c>
      <c r="E2988">
        <v>33448.18</v>
      </c>
      <c r="F2988">
        <v>33448.18</v>
      </c>
      <c r="G2988" s="19">
        <f t="shared" si="184"/>
        <v>173</v>
      </c>
      <c r="H2988" s="19" t="str">
        <f t="shared" si="185"/>
        <v>90+</v>
      </c>
      <c r="I2988" s="19">
        <f t="shared" si="186"/>
        <v>0</v>
      </c>
      <c r="J2988" s="20">
        <f t="shared" si="187"/>
        <v>45839</v>
      </c>
    </row>
    <row r="2989" spans="1:10">
      <c r="A2989" t="s">
        <v>2610</v>
      </c>
      <c r="B2989" t="s">
        <v>406</v>
      </c>
      <c r="C2989" s="1">
        <v>45696</v>
      </c>
      <c r="D2989" s="7">
        <v>45726</v>
      </c>
      <c r="E2989">
        <v>98190.64</v>
      </c>
      <c r="F2989">
        <v>98190.64</v>
      </c>
      <c r="G2989" s="19">
        <f t="shared" si="184"/>
        <v>332</v>
      </c>
      <c r="H2989" s="19" t="str">
        <f t="shared" si="185"/>
        <v>90+</v>
      </c>
      <c r="I2989" s="19">
        <f t="shared" si="186"/>
        <v>0</v>
      </c>
      <c r="J2989" s="20">
        <f t="shared" si="187"/>
        <v>45689</v>
      </c>
    </row>
    <row r="2990" spans="1:10">
      <c r="A2990" t="s">
        <v>2619</v>
      </c>
      <c r="B2990" t="s">
        <v>406</v>
      </c>
      <c r="C2990" s="1">
        <v>45415</v>
      </c>
      <c r="D2990" s="7">
        <v>45445</v>
      </c>
      <c r="E2990">
        <v>19339.22</v>
      </c>
      <c r="F2990">
        <v>19339.22</v>
      </c>
      <c r="G2990" s="19">
        <f t="shared" si="184"/>
        <v>613</v>
      </c>
      <c r="H2990" s="19" t="str">
        <f t="shared" si="185"/>
        <v>90+</v>
      </c>
      <c r="I2990" s="19">
        <f t="shared" si="186"/>
        <v>0</v>
      </c>
      <c r="J2990" s="20">
        <f t="shared" si="187"/>
        <v>45413</v>
      </c>
    </row>
    <row r="2991" spans="1:10">
      <c r="A2991" t="s">
        <v>2830</v>
      </c>
      <c r="B2991" t="s">
        <v>406</v>
      </c>
      <c r="C2991" s="1">
        <v>45399</v>
      </c>
      <c r="D2991" s="7">
        <v>45429</v>
      </c>
      <c r="E2991">
        <v>168181.8</v>
      </c>
      <c r="F2991">
        <v>168181.8</v>
      </c>
      <c r="G2991" s="19">
        <f t="shared" si="184"/>
        <v>629</v>
      </c>
      <c r="H2991" s="19" t="str">
        <f t="shared" si="185"/>
        <v>90+</v>
      </c>
      <c r="I2991" s="19">
        <f t="shared" si="186"/>
        <v>0</v>
      </c>
      <c r="J2991" s="20">
        <f t="shared" si="187"/>
        <v>45383</v>
      </c>
    </row>
    <row r="2992" spans="1:10">
      <c r="A2992" t="s">
        <v>335</v>
      </c>
      <c r="B2992" t="s">
        <v>217</v>
      </c>
      <c r="C2992" s="1">
        <v>45520</v>
      </c>
      <c r="D2992" s="7">
        <v>45550</v>
      </c>
      <c r="E2992">
        <v>31875.599999999999</v>
      </c>
      <c r="F2992">
        <v>31875.599999999999</v>
      </c>
      <c r="G2992" s="19">
        <f t="shared" si="184"/>
        <v>508</v>
      </c>
      <c r="H2992" s="19" t="str">
        <f t="shared" si="185"/>
        <v>90+</v>
      </c>
      <c r="I2992" s="19">
        <f t="shared" si="186"/>
        <v>0</v>
      </c>
      <c r="J2992" s="20">
        <f t="shared" si="187"/>
        <v>45505</v>
      </c>
    </row>
    <row r="2993" spans="1:10">
      <c r="A2993" t="s">
        <v>695</v>
      </c>
      <c r="B2993" t="s">
        <v>217</v>
      </c>
      <c r="C2993" s="1">
        <v>45745</v>
      </c>
      <c r="D2993" s="7">
        <v>45775</v>
      </c>
      <c r="E2993">
        <v>58130.89</v>
      </c>
      <c r="F2993">
        <v>58130.89</v>
      </c>
      <c r="G2993" s="19">
        <f t="shared" si="184"/>
        <v>283</v>
      </c>
      <c r="H2993" s="19" t="str">
        <f t="shared" si="185"/>
        <v>90+</v>
      </c>
      <c r="I2993" s="19">
        <f t="shared" si="186"/>
        <v>0</v>
      </c>
      <c r="J2993" s="20">
        <f t="shared" si="187"/>
        <v>45717</v>
      </c>
    </row>
    <row r="2994" spans="1:10">
      <c r="A2994" t="s">
        <v>800</v>
      </c>
      <c r="B2994" t="s">
        <v>217</v>
      </c>
      <c r="C2994" s="1">
        <v>45357</v>
      </c>
      <c r="D2994" s="7">
        <v>45387</v>
      </c>
      <c r="E2994">
        <v>51928.73</v>
      </c>
      <c r="F2994">
        <v>51928.73</v>
      </c>
      <c r="G2994" s="19">
        <f t="shared" si="184"/>
        <v>671</v>
      </c>
      <c r="H2994" s="19" t="str">
        <f t="shared" si="185"/>
        <v>90+</v>
      </c>
      <c r="I2994" s="19">
        <f t="shared" si="186"/>
        <v>0</v>
      </c>
      <c r="J2994" s="20">
        <f t="shared" si="187"/>
        <v>45352</v>
      </c>
    </row>
    <row r="2995" spans="1:10">
      <c r="A2995" t="s">
        <v>850</v>
      </c>
      <c r="B2995" t="s">
        <v>217</v>
      </c>
      <c r="C2995" s="1">
        <v>45727</v>
      </c>
      <c r="D2995" s="7">
        <v>45757</v>
      </c>
      <c r="E2995">
        <v>120611.25</v>
      </c>
      <c r="F2995">
        <v>120611.25</v>
      </c>
      <c r="G2995" s="19">
        <f t="shared" si="184"/>
        <v>301</v>
      </c>
      <c r="H2995" s="19" t="str">
        <f t="shared" si="185"/>
        <v>90+</v>
      </c>
      <c r="I2995" s="19">
        <f t="shared" si="186"/>
        <v>0</v>
      </c>
      <c r="J2995" s="20">
        <f t="shared" si="187"/>
        <v>45717</v>
      </c>
    </row>
    <row r="2996" spans="1:10">
      <c r="A2996" t="s">
        <v>1135</v>
      </c>
      <c r="B2996" t="s">
        <v>217</v>
      </c>
      <c r="C2996" s="1">
        <v>45919</v>
      </c>
      <c r="D2996" s="7">
        <v>45949</v>
      </c>
      <c r="E2996">
        <v>14775.34</v>
      </c>
      <c r="F2996">
        <v>14775.34</v>
      </c>
      <c r="G2996" s="19">
        <f t="shared" si="184"/>
        <v>109</v>
      </c>
      <c r="H2996" s="19" t="str">
        <f t="shared" si="185"/>
        <v>90+</v>
      </c>
      <c r="I2996" s="19">
        <f t="shared" si="186"/>
        <v>0</v>
      </c>
      <c r="J2996" s="20">
        <f t="shared" si="187"/>
        <v>45901</v>
      </c>
    </row>
    <row r="2997" spans="1:10">
      <c r="A2997" t="s">
        <v>2131</v>
      </c>
      <c r="B2997" t="s">
        <v>217</v>
      </c>
      <c r="C2997" s="1">
        <v>45873</v>
      </c>
      <c r="D2997" s="7">
        <v>45903</v>
      </c>
      <c r="E2997">
        <v>18232.7</v>
      </c>
      <c r="F2997">
        <v>18232.7</v>
      </c>
      <c r="G2997" s="19">
        <f t="shared" si="184"/>
        <v>155</v>
      </c>
      <c r="H2997" s="19" t="str">
        <f t="shared" si="185"/>
        <v>90+</v>
      </c>
      <c r="I2997" s="19">
        <f t="shared" si="186"/>
        <v>0</v>
      </c>
      <c r="J2997" s="20">
        <f t="shared" si="187"/>
        <v>45870</v>
      </c>
    </row>
    <row r="2998" spans="1:10">
      <c r="A2998" t="s">
        <v>2357</v>
      </c>
      <c r="B2998" t="s">
        <v>217</v>
      </c>
      <c r="C2998" s="1">
        <v>45851</v>
      </c>
      <c r="D2998" s="7">
        <v>45881</v>
      </c>
      <c r="E2998">
        <v>46333.45</v>
      </c>
      <c r="F2998">
        <v>46333.45</v>
      </c>
      <c r="G2998" s="19">
        <f t="shared" si="184"/>
        <v>177</v>
      </c>
      <c r="H2998" s="19" t="str">
        <f t="shared" si="185"/>
        <v>90+</v>
      </c>
      <c r="I2998" s="19">
        <f t="shared" si="186"/>
        <v>0</v>
      </c>
      <c r="J2998" s="20">
        <f t="shared" si="187"/>
        <v>45839</v>
      </c>
    </row>
    <row r="2999" spans="1:10">
      <c r="A2999" t="s">
        <v>2426</v>
      </c>
      <c r="B2999" t="s">
        <v>217</v>
      </c>
      <c r="C2999" s="1">
        <v>45933</v>
      </c>
      <c r="D2999" s="7">
        <v>45963</v>
      </c>
      <c r="E2999">
        <v>47891.040000000001</v>
      </c>
      <c r="F2999">
        <v>47891.040000000001</v>
      </c>
      <c r="G2999" s="19">
        <f t="shared" si="184"/>
        <v>95</v>
      </c>
      <c r="H2999" s="19" t="str">
        <f t="shared" si="185"/>
        <v>90+</v>
      </c>
      <c r="I2999" s="19">
        <f t="shared" si="186"/>
        <v>0</v>
      </c>
      <c r="J2999" s="20">
        <f t="shared" si="187"/>
        <v>45931</v>
      </c>
    </row>
    <row r="3000" spans="1:10">
      <c r="A3000" t="s">
        <v>2468</v>
      </c>
      <c r="B3000" t="s">
        <v>217</v>
      </c>
      <c r="C3000" s="1">
        <v>45451</v>
      </c>
      <c r="D3000" s="7">
        <v>45481</v>
      </c>
      <c r="E3000">
        <v>43898.1</v>
      </c>
      <c r="F3000">
        <v>43898.1</v>
      </c>
      <c r="G3000" s="19">
        <f t="shared" si="184"/>
        <v>577</v>
      </c>
      <c r="H3000" s="19" t="str">
        <f t="shared" si="185"/>
        <v>90+</v>
      </c>
      <c r="I3000" s="19">
        <f t="shared" si="186"/>
        <v>0</v>
      </c>
      <c r="J3000" s="20">
        <f t="shared" si="187"/>
        <v>45444</v>
      </c>
    </row>
    <row r="3001" spans="1:10">
      <c r="A3001" t="s">
        <v>2919</v>
      </c>
      <c r="B3001" t="s">
        <v>217</v>
      </c>
      <c r="C3001" s="1">
        <v>45889</v>
      </c>
      <c r="D3001" s="7">
        <v>45919</v>
      </c>
      <c r="E3001">
        <v>32093.71</v>
      </c>
      <c r="F3001">
        <v>32093.71</v>
      </c>
      <c r="G3001" s="19">
        <f t="shared" si="184"/>
        <v>139</v>
      </c>
      <c r="H3001" s="19" t="str">
        <f t="shared" si="185"/>
        <v>90+</v>
      </c>
      <c r="I3001" s="19">
        <f t="shared" si="186"/>
        <v>0</v>
      </c>
      <c r="J3001" s="20">
        <f t="shared" si="187"/>
        <v>45870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01"/>
  <sheetViews>
    <sheetView workbookViewId="0">
      <selection activeCell="F2" sqref="F2"/>
    </sheetView>
  </sheetViews>
  <sheetFormatPr defaultRowHeight="14.4"/>
  <sheetData>
    <row r="1" spans="1:6">
      <c r="A1" t="s">
        <v>5635</v>
      </c>
      <c r="B1" t="s">
        <v>5636</v>
      </c>
      <c r="C1" t="s">
        <v>5631</v>
      </c>
      <c r="D1" t="s">
        <v>5632</v>
      </c>
      <c r="E1" t="s">
        <v>5633</v>
      </c>
      <c r="F1" t="s">
        <v>5637</v>
      </c>
    </row>
    <row r="2" spans="1:6">
      <c r="A2" t="s">
        <v>5638</v>
      </c>
      <c r="B2" t="s">
        <v>5639</v>
      </c>
      <c r="C2" s="1">
        <v>45888</v>
      </c>
      <c r="D2" s="1">
        <v>45933</v>
      </c>
      <c r="E2">
        <v>56506.37</v>
      </c>
      <c r="F2" t="s">
        <v>5640</v>
      </c>
    </row>
    <row r="3" spans="1:6">
      <c r="A3" t="s">
        <v>5641</v>
      </c>
      <c r="B3" t="s">
        <v>5642</v>
      </c>
      <c r="C3" s="1">
        <v>45387</v>
      </c>
      <c r="D3" s="1">
        <v>45432</v>
      </c>
      <c r="E3">
        <v>112614.62</v>
      </c>
      <c r="F3" t="s">
        <v>5643</v>
      </c>
    </row>
    <row r="4" spans="1:6">
      <c r="A4" t="s">
        <v>5644</v>
      </c>
      <c r="B4" t="s">
        <v>5645</v>
      </c>
      <c r="C4" s="1">
        <v>45422</v>
      </c>
      <c r="D4" s="1">
        <v>45467</v>
      </c>
      <c r="E4">
        <v>14463.43</v>
      </c>
      <c r="F4" t="s">
        <v>5640</v>
      </c>
    </row>
    <row r="5" spans="1:6">
      <c r="A5" t="s">
        <v>5646</v>
      </c>
      <c r="B5" t="s">
        <v>5647</v>
      </c>
      <c r="C5" s="1">
        <v>45823</v>
      </c>
      <c r="D5" s="1">
        <v>45868</v>
      </c>
      <c r="E5">
        <v>91993.56</v>
      </c>
      <c r="F5" t="s">
        <v>5640</v>
      </c>
    </row>
    <row r="6" spans="1:6">
      <c r="A6" t="s">
        <v>5648</v>
      </c>
      <c r="B6" t="s">
        <v>5649</v>
      </c>
      <c r="C6" s="1">
        <v>45294</v>
      </c>
      <c r="D6" s="1">
        <v>45339</v>
      </c>
      <c r="E6">
        <v>51435.8</v>
      </c>
      <c r="F6" t="s">
        <v>5643</v>
      </c>
    </row>
    <row r="7" spans="1:6">
      <c r="A7" t="s">
        <v>5650</v>
      </c>
      <c r="B7" t="s">
        <v>5651</v>
      </c>
      <c r="C7" s="1">
        <v>45474</v>
      </c>
      <c r="D7" s="1">
        <v>45519</v>
      </c>
      <c r="E7">
        <v>79298.960000000006</v>
      </c>
      <c r="F7" t="s">
        <v>5643</v>
      </c>
    </row>
    <row r="8" spans="1:6">
      <c r="A8" t="s">
        <v>5652</v>
      </c>
      <c r="B8" t="s">
        <v>5653</v>
      </c>
      <c r="C8" s="1">
        <v>45921</v>
      </c>
      <c r="D8" s="1">
        <v>45966</v>
      </c>
      <c r="E8">
        <v>16751.39</v>
      </c>
      <c r="F8" t="s">
        <v>5640</v>
      </c>
    </row>
    <row r="9" spans="1:6">
      <c r="A9" t="s">
        <v>5654</v>
      </c>
      <c r="B9" t="s">
        <v>5655</v>
      </c>
      <c r="C9" s="1">
        <v>45527</v>
      </c>
      <c r="D9" s="1">
        <v>45572</v>
      </c>
      <c r="E9">
        <v>127810.7</v>
      </c>
      <c r="F9" t="s">
        <v>5640</v>
      </c>
    </row>
    <row r="10" spans="1:6">
      <c r="A10" t="s">
        <v>5656</v>
      </c>
      <c r="B10" t="s">
        <v>5657</v>
      </c>
      <c r="C10" s="1">
        <v>45464</v>
      </c>
      <c r="D10" s="1">
        <v>45509</v>
      </c>
      <c r="E10">
        <v>47206.36</v>
      </c>
      <c r="F10" t="s">
        <v>5640</v>
      </c>
    </row>
    <row r="11" spans="1:6">
      <c r="A11" t="s">
        <v>5658</v>
      </c>
      <c r="B11" t="s">
        <v>5659</v>
      </c>
      <c r="C11" s="1">
        <v>45308</v>
      </c>
      <c r="D11" s="1">
        <v>45353</v>
      </c>
      <c r="E11">
        <v>115990.61</v>
      </c>
      <c r="F11" t="s">
        <v>5643</v>
      </c>
    </row>
    <row r="12" spans="1:6">
      <c r="A12" t="s">
        <v>5660</v>
      </c>
      <c r="B12" t="s">
        <v>5661</v>
      </c>
      <c r="C12" s="1">
        <v>45735</v>
      </c>
      <c r="D12" s="1">
        <v>45780</v>
      </c>
      <c r="E12">
        <v>127685.18</v>
      </c>
      <c r="F12" t="s">
        <v>5640</v>
      </c>
    </row>
    <row r="13" spans="1:6">
      <c r="A13" t="s">
        <v>5662</v>
      </c>
      <c r="B13" t="s">
        <v>5663</v>
      </c>
      <c r="C13" s="1">
        <v>45567</v>
      </c>
      <c r="D13" s="1">
        <v>45612</v>
      </c>
      <c r="E13">
        <v>22272.76</v>
      </c>
      <c r="F13" t="s">
        <v>5640</v>
      </c>
    </row>
    <row r="14" spans="1:6">
      <c r="A14" t="s">
        <v>5664</v>
      </c>
      <c r="B14" t="s">
        <v>5665</v>
      </c>
      <c r="C14" s="1">
        <v>45986</v>
      </c>
      <c r="D14" s="1">
        <v>46031</v>
      </c>
      <c r="E14">
        <v>56365.8</v>
      </c>
      <c r="F14" t="s">
        <v>5643</v>
      </c>
    </row>
    <row r="15" spans="1:6">
      <c r="A15" t="s">
        <v>5666</v>
      </c>
      <c r="B15" t="s">
        <v>5667</v>
      </c>
      <c r="C15" s="1">
        <v>46014</v>
      </c>
      <c r="D15" s="1">
        <v>46059</v>
      </c>
      <c r="E15">
        <v>52771.86</v>
      </c>
      <c r="F15" t="s">
        <v>5640</v>
      </c>
    </row>
    <row r="16" spans="1:6">
      <c r="A16" t="s">
        <v>5668</v>
      </c>
      <c r="B16" t="s">
        <v>5669</v>
      </c>
      <c r="C16" s="1">
        <v>45760</v>
      </c>
      <c r="D16" s="1">
        <v>45805</v>
      </c>
      <c r="E16">
        <v>49421.16</v>
      </c>
      <c r="F16" t="s">
        <v>5640</v>
      </c>
    </row>
    <row r="17" spans="1:6">
      <c r="A17" t="s">
        <v>5670</v>
      </c>
      <c r="B17" t="s">
        <v>5671</v>
      </c>
      <c r="C17" s="1">
        <v>45426</v>
      </c>
      <c r="D17" s="1">
        <v>45471</v>
      </c>
      <c r="E17">
        <v>12194.15</v>
      </c>
      <c r="F17" t="s">
        <v>5643</v>
      </c>
    </row>
    <row r="18" spans="1:6">
      <c r="A18" t="s">
        <v>5672</v>
      </c>
      <c r="B18" t="s">
        <v>5673</v>
      </c>
      <c r="C18" s="1">
        <v>45330</v>
      </c>
      <c r="D18" s="1">
        <v>45375</v>
      </c>
      <c r="E18">
        <v>79438.59</v>
      </c>
      <c r="F18" t="s">
        <v>5640</v>
      </c>
    </row>
    <row r="19" spans="1:6">
      <c r="A19" t="s">
        <v>5674</v>
      </c>
      <c r="B19" t="s">
        <v>5675</v>
      </c>
      <c r="C19" s="1">
        <v>45769</v>
      </c>
      <c r="D19" s="1">
        <v>45814</v>
      </c>
      <c r="E19">
        <v>54007.56</v>
      </c>
      <c r="F19" t="s">
        <v>5640</v>
      </c>
    </row>
    <row r="20" spans="1:6">
      <c r="A20" t="s">
        <v>5676</v>
      </c>
      <c r="B20" t="s">
        <v>5671</v>
      </c>
      <c r="C20" s="1">
        <v>45394</v>
      </c>
      <c r="D20" s="1">
        <v>45439</v>
      </c>
      <c r="E20">
        <v>94960.82</v>
      </c>
      <c r="F20" t="s">
        <v>5640</v>
      </c>
    </row>
    <row r="21" spans="1:6">
      <c r="A21" t="s">
        <v>5677</v>
      </c>
      <c r="B21" t="s">
        <v>5678</v>
      </c>
      <c r="C21" s="1">
        <v>45670</v>
      </c>
      <c r="D21" s="1">
        <v>45715</v>
      </c>
      <c r="E21">
        <v>40327.85</v>
      </c>
      <c r="F21" t="s">
        <v>5640</v>
      </c>
    </row>
    <row r="22" spans="1:6">
      <c r="A22" t="s">
        <v>5679</v>
      </c>
      <c r="B22" t="s">
        <v>5680</v>
      </c>
      <c r="C22" s="1">
        <v>45914</v>
      </c>
      <c r="D22" s="1">
        <v>45959</v>
      </c>
      <c r="E22">
        <v>137078.03</v>
      </c>
      <c r="F22" t="s">
        <v>5640</v>
      </c>
    </row>
    <row r="23" spans="1:6">
      <c r="A23" t="s">
        <v>5681</v>
      </c>
      <c r="B23" t="s">
        <v>5682</v>
      </c>
      <c r="C23" s="1">
        <v>45934</v>
      </c>
      <c r="D23" s="1">
        <v>45979</v>
      </c>
      <c r="E23">
        <v>83055.460000000006</v>
      </c>
      <c r="F23" t="s">
        <v>5640</v>
      </c>
    </row>
    <row r="24" spans="1:6">
      <c r="A24" t="s">
        <v>5683</v>
      </c>
      <c r="B24" t="s">
        <v>5657</v>
      </c>
      <c r="C24" s="1">
        <v>45437</v>
      </c>
      <c r="D24" s="1">
        <v>45482</v>
      </c>
      <c r="E24">
        <v>85055.360000000001</v>
      </c>
      <c r="F24" t="s">
        <v>5643</v>
      </c>
    </row>
    <row r="25" spans="1:6">
      <c r="A25" t="s">
        <v>5684</v>
      </c>
      <c r="B25" t="s">
        <v>5685</v>
      </c>
      <c r="C25" s="1">
        <v>45394</v>
      </c>
      <c r="D25" s="1">
        <v>45439</v>
      </c>
      <c r="E25">
        <v>48912.2</v>
      </c>
      <c r="F25" t="s">
        <v>5643</v>
      </c>
    </row>
    <row r="26" spans="1:6">
      <c r="A26" t="s">
        <v>5686</v>
      </c>
      <c r="B26" t="s">
        <v>5687</v>
      </c>
      <c r="C26" s="1">
        <v>45358</v>
      </c>
      <c r="D26" s="1">
        <v>45403</v>
      </c>
      <c r="E26">
        <v>50947.31</v>
      </c>
      <c r="F26" t="s">
        <v>5640</v>
      </c>
    </row>
    <row r="27" spans="1:6">
      <c r="A27" t="s">
        <v>5688</v>
      </c>
      <c r="B27" t="s">
        <v>5675</v>
      </c>
      <c r="C27" s="1">
        <v>45575</v>
      </c>
      <c r="D27" s="1">
        <v>45620</v>
      </c>
      <c r="E27">
        <v>46586.44</v>
      </c>
      <c r="F27" t="s">
        <v>5643</v>
      </c>
    </row>
    <row r="28" spans="1:6">
      <c r="A28" t="s">
        <v>5689</v>
      </c>
      <c r="B28" t="s">
        <v>5690</v>
      </c>
      <c r="C28" s="1">
        <v>45748</v>
      </c>
      <c r="D28" s="1">
        <v>45793</v>
      </c>
      <c r="E28">
        <v>82297.98</v>
      </c>
      <c r="F28" t="s">
        <v>5640</v>
      </c>
    </row>
    <row r="29" spans="1:6">
      <c r="A29" t="s">
        <v>5691</v>
      </c>
      <c r="B29" t="s">
        <v>5692</v>
      </c>
      <c r="C29" s="1">
        <v>45881</v>
      </c>
      <c r="D29" s="1">
        <v>45926</v>
      </c>
      <c r="E29">
        <v>83194.83</v>
      </c>
      <c r="F29" t="s">
        <v>5643</v>
      </c>
    </row>
    <row r="30" spans="1:6">
      <c r="A30" t="s">
        <v>5693</v>
      </c>
      <c r="B30" t="s">
        <v>5694</v>
      </c>
      <c r="C30" s="1">
        <v>45538</v>
      </c>
      <c r="D30" s="1">
        <v>45583</v>
      </c>
      <c r="E30">
        <v>63383.59</v>
      </c>
      <c r="F30" t="s">
        <v>5643</v>
      </c>
    </row>
    <row r="31" spans="1:6">
      <c r="A31" t="s">
        <v>5695</v>
      </c>
      <c r="B31" t="s">
        <v>5645</v>
      </c>
      <c r="C31" s="1">
        <v>45512</v>
      </c>
      <c r="D31" s="1">
        <v>45557</v>
      </c>
      <c r="E31">
        <v>81249.3</v>
      </c>
      <c r="F31" t="s">
        <v>5640</v>
      </c>
    </row>
    <row r="32" spans="1:6">
      <c r="A32" t="s">
        <v>5696</v>
      </c>
      <c r="B32" t="s">
        <v>5678</v>
      </c>
      <c r="C32" s="1">
        <v>45304</v>
      </c>
      <c r="D32" s="1">
        <v>45349</v>
      </c>
      <c r="E32">
        <v>92485.1</v>
      </c>
      <c r="F32" t="s">
        <v>5640</v>
      </c>
    </row>
    <row r="33" spans="1:6">
      <c r="A33" t="s">
        <v>5697</v>
      </c>
      <c r="B33" t="s">
        <v>5649</v>
      </c>
      <c r="C33" s="1">
        <v>45331</v>
      </c>
      <c r="D33" s="1">
        <v>45376</v>
      </c>
      <c r="E33">
        <v>65914.559999999998</v>
      </c>
      <c r="F33" t="s">
        <v>5640</v>
      </c>
    </row>
    <row r="34" spans="1:6">
      <c r="A34" t="s">
        <v>5698</v>
      </c>
      <c r="B34" t="s">
        <v>5699</v>
      </c>
      <c r="C34" s="1">
        <v>45900</v>
      </c>
      <c r="D34" s="1">
        <v>45945</v>
      </c>
      <c r="E34">
        <v>68128.740000000005</v>
      </c>
      <c r="F34" t="s">
        <v>5640</v>
      </c>
    </row>
    <row r="35" spans="1:6">
      <c r="A35" t="s">
        <v>5700</v>
      </c>
      <c r="B35" t="s">
        <v>5701</v>
      </c>
      <c r="C35" s="1">
        <v>45541</v>
      </c>
      <c r="D35" s="1">
        <v>45586</v>
      </c>
      <c r="E35">
        <v>64050</v>
      </c>
      <c r="F35" t="s">
        <v>5643</v>
      </c>
    </row>
    <row r="36" spans="1:6">
      <c r="A36" t="s">
        <v>5702</v>
      </c>
      <c r="B36" t="s">
        <v>5703</v>
      </c>
      <c r="C36" s="1">
        <v>45874</v>
      </c>
      <c r="D36" s="1">
        <v>45919</v>
      </c>
      <c r="E36">
        <v>119074.36</v>
      </c>
      <c r="F36" t="s">
        <v>5643</v>
      </c>
    </row>
    <row r="37" spans="1:6">
      <c r="A37" t="s">
        <v>5704</v>
      </c>
      <c r="B37" t="s">
        <v>5705</v>
      </c>
      <c r="C37" s="1">
        <v>45528</v>
      </c>
      <c r="D37" s="1">
        <v>45573</v>
      </c>
      <c r="E37">
        <v>136336.03</v>
      </c>
      <c r="F37" t="s">
        <v>5643</v>
      </c>
    </row>
    <row r="38" spans="1:6">
      <c r="A38" t="s">
        <v>5706</v>
      </c>
      <c r="B38" t="s">
        <v>5707</v>
      </c>
      <c r="C38" s="1">
        <v>45964</v>
      </c>
      <c r="D38" s="1">
        <v>46009</v>
      </c>
      <c r="E38">
        <v>96962.27</v>
      </c>
      <c r="F38" t="s">
        <v>5643</v>
      </c>
    </row>
    <row r="39" spans="1:6">
      <c r="A39" t="s">
        <v>5708</v>
      </c>
      <c r="B39" t="s">
        <v>5675</v>
      </c>
      <c r="C39" s="1">
        <v>46014</v>
      </c>
      <c r="D39" s="1">
        <v>46059</v>
      </c>
      <c r="E39">
        <v>31867.88</v>
      </c>
      <c r="F39" t="s">
        <v>5643</v>
      </c>
    </row>
    <row r="40" spans="1:6">
      <c r="A40" t="s">
        <v>5709</v>
      </c>
      <c r="B40" t="s">
        <v>5710</v>
      </c>
      <c r="C40" s="1">
        <v>46021</v>
      </c>
      <c r="D40" s="1">
        <v>46066</v>
      </c>
      <c r="E40">
        <v>75852.36</v>
      </c>
      <c r="F40" t="s">
        <v>5643</v>
      </c>
    </row>
    <row r="41" spans="1:6">
      <c r="A41" t="s">
        <v>5711</v>
      </c>
      <c r="B41" t="s">
        <v>5712</v>
      </c>
      <c r="C41" s="1">
        <v>45974</v>
      </c>
      <c r="D41" s="1">
        <v>46019</v>
      </c>
      <c r="E41">
        <v>113585.83</v>
      </c>
      <c r="F41" t="s">
        <v>5643</v>
      </c>
    </row>
    <row r="42" spans="1:6">
      <c r="A42" t="s">
        <v>5713</v>
      </c>
      <c r="B42" t="s">
        <v>5655</v>
      </c>
      <c r="C42" s="1">
        <v>45997</v>
      </c>
      <c r="D42" s="1">
        <v>46042</v>
      </c>
      <c r="E42">
        <v>42485.36</v>
      </c>
      <c r="F42" t="s">
        <v>5643</v>
      </c>
    </row>
    <row r="43" spans="1:6">
      <c r="A43" t="s">
        <v>5714</v>
      </c>
      <c r="B43" t="s">
        <v>5715</v>
      </c>
      <c r="C43" s="1">
        <v>45678</v>
      </c>
      <c r="D43" s="1">
        <v>45723</v>
      </c>
      <c r="E43">
        <v>131127.28</v>
      </c>
      <c r="F43" t="s">
        <v>5640</v>
      </c>
    </row>
    <row r="44" spans="1:6">
      <c r="A44" t="s">
        <v>5716</v>
      </c>
      <c r="B44" t="s">
        <v>5717</v>
      </c>
      <c r="C44" s="1">
        <v>45766</v>
      </c>
      <c r="D44" s="1">
        <v>45811</v>
      </c>
      <c r="E44">
        <v>31234.62</v>
      </c>
      <c r="F44" t="s">
        <v>5643</v>
      </c>
    </row>
    <row r="45" spans="1:6">
      <c r="A45" t="s">
        <v>5718</v>
      </c>
      <c r="B45" t="s">
        <v>5719</v>
      </c>
      <c r="C45" s="1">
        <v>45664</v>
      </c>
      <c r="D45" s="1">
        <v>45709</v>
      </c>
      <c r="E45">
        <v>87564.75</v>
      </c>
      <c r="F45" t="s">
        <v>5640</v>
      </c>
    </row>
    <row r="46" spans="1:6">
      <c r="A46" t="s">
        <v>5720</v>
      </c>
      <c r="B46" t="s">
        <v>5699</v>
      </c>
      <c r="C46" s="1">
        <v>45893</v>
      </c>
      <c r="D46" s="1">
        <v>45938</v>
      </c>
      <c r="E46">
        <v>56153.599999999999</v>
      </c>
      <c r="F46" t="s">
        <v>5643</v>
      </c>
    </row>
    <row r="47" spans="1:6">
      <c r="A47" t="s">
        <v>5721</v>
      </c>
      <c r="B47" t="s">
        <v>5722</v>
      </c>
      <c r="C47" s="1">
        <v>45465</v>
      </c>
      <c r="D47" s="1">
        <v>45510</v>
      </c>
      <c r="E47">
        <v>33780.42</v>
      </c>
      <c r="F47" t="s">
        <v>5643</v>
      </c>
    </row>
    <row r="48" spans="1:6">
      <c r="A48" t="s">
        <v>5723</v>
      </c>
      <c r="B48" t="s">
        <v>5724</v>
      </c>
      <c r="C48" s="1">
        <v>45320</v>
      </c>
      <c r="D48" s="1">
        <v>45365</v>
      </c>
      <c r="E48">
        <v>139229.54</v>
      </c>
      <c r="F48" t="s">
        <v>5640</v>
      </c>
    </row>
    <row r="49" spans="1:6">
      <c r="A49" t="s">
        <v>5725</v>
      </c>
      <c r="B49" t="s">
        <v>5726</v>
      </c>
      <c r="C49" s="1">
        <v>45732</v>
      </c>
      <c r="D49" s="1">
        <v>45777</v>
      </c>
      <c r="E49">
        <v>48972.45</v>
      </c>
      <c r="F49" t="s">
        <v>5640</v>
      </c>
    </row>
    <row r="50" spans="1:6">
      <c r="A50" t="s">
        <v>5727</v>
      </c>
      <c r="B50" t="s">
        <v>5728</v>
      </c>
      <c r="C50" s="1">
        <v>45949</v>
      </c>
      <c r="D50" s="1">
        <v>45994</v>
      </c>
      <c r="E50">
        <v>133841.01999999999</v>
      </c>
      <c r="F50" t="s">
        <v>5640</v>
      </c>
    </row>
    <row r="51" spans="1:6">
      <c r="A51" t="s">
        <v>5729</v>
      </c>
      <c r="B51" t="s">
        <v>5730</v>
      </c>
      <c r="C51" s="1">
        <v>45692</v>
      </c>
      <c r="D51" s="1">
        <v>45737</v>
      </c>
      <c r="E51">
        <v>68742.23</v>
      </c>
      <c r="F51" t="s">
        <v>5643</v>
      </c>
    </row>
    <row r="52" spans="1:6">
      <c r="A52" t="s">
        <v>5731</v>
      </c>
      <c r="B52" t="s">
        <v>5667</v>
      </c>
      <c r="C52" s="1">
        <v>45473</v>
      </c>
      <c r="D52" s="1">
        <v>45518</v>
      </c>
      <c r="E52">
        <v>73039.100000000006</v>
      </c>
      <c r="F52" t="s">
        <v>5643</v>
      </c>
    </row>
    <row r="53" spans="1:6">
      <c r="A53" t="s">
        <v>5732</v>
      </c>
      <c r="B53" t="s">
        <v>5657</v>
      </c>
      <c r="C53" s="1">
        <v>45569</v>
      </c>
      <c r="D53" s="1">
        <v>45614</v>
      </c>
      <c r="E53">
        <v>9139.15</v>
      </c>
      <c r="F53" t="s">
        <v>5643</v>
      </c>
    </row>
    <row r="54" spans="1:6">
      <c r="A54" t="s">
        <v>5733</v>
      </c>
      <c r="B54" t="s">
        <v>5734</v>
      </c>
      <c r="C54" s="1">
        <v>45365</v>
      </c>
      <c r="D54" s="1">
        <v>45410</v>
      </c>
      <c r="E54">
        <v>24413.91</v>
      </c>
      <c r="F54" t="s">
        <v>5643</v>
      </c>
    </row>
    <row r="55" spans="1:6">
      <c r="A55" t="s">
        <v>5735</v>
      </c>
      <c r="B55" t="s">
        <v>5647</v>
      </c>
      <c r="C55" s="1">
        <v>45650</v>
      </c>
      <c r="D55" s="1">
        <v>45695</v>
      </c>
      <c r="E55">
        <v>45364.08</v>
      </c>
      <c r="F55" t="s">
        <v>5643</v>
      </c>
    </row>
    <row r="56" spans="1:6">
      <c r="A56" t="s">
        <v>5736</v>
      </c>
      <c r="B56" t="s">
        <v>5701</v>
      </c>
      <c r="C56" s="1">
        <v>45874</v>
      </c>
      <c r="D56" s="1">
        <v>45919</v>
      </c>
      <c r="E56">
        <v>91896.71</v>
      </c>
      <c r="F56" t="s">
        <v>5643</v>
      </c>
    </row>
    <row r="57" spans="1:6">
      <c r="A57" t="s">
        <v>5737</v>
      </c>
      <c r="B57" t="s">
        <v>5738</v>
      </c>
      <c r="C57" s="1">
        <v>45389</v>
      </c>
      <c r="D57" s="1">
        <v>45434</v>
      </c>
      <c r="E57">
        <v>139172.16</v>
      </c>
      <c r="F57" t="s">
        <v>5640</v>
      </c>
    </row>
    <row r="58" spans="1:6">
      <c r="A58" t="s">
        <v>5739</v>
      </c>
      <c r="B58" t="s">
        <v>5707</v>
      </c>
      <c r="C58" s="1">
        <v>45693</v>
      </c>
      <c r="D58" s="1">
        <v>45738</v>
      </c>
      <c r="E58">
        <v>31318.93</v>
      </c>
      <c r="F58" t="s">
        <v>5643</v>
      </c>
    </row>
    <row r="59" spans="1:6">
      <c r="A59" t="s">
        <v>5740</v>
      </c>
      <c r="B59" t="s">
        <v>5741</v>
      </c>
      <c r="C59" s="1">
        <v>45773</v>
      </c>
      <c r="D59" s="1">
        <v>45818</v>
      </c>
      <c r="E59">
        <v>97441.54</v>
      </c>
      <c r="F59" t="s">
        <v>5640</v>
      </c>
    </row>
    <row r="60" spans="1:6">
      <c r="A60" t="s">
        <v>5742</v>
      </c>
      <c r="B60" t="s">
        <v>5743</v>
      </c>
      <c r="C60" s="1">
        <v>45355</v>
      </c>
      <c r="D60" s="1">
        <v>45400</v>
      </c>
      <c r="E60">
        <v>32189.3</v>
      </c>
      <c r="F60" t="s">
        <v>5643</v>
      </c>
    </row>
    <row r="61" spans="1:6">
      <c r="A61" t="s">
        <v>5744</v>
      </c>
      <c r="B61" t="s">
        <v>5639</v>
      </c>
      <c r="C61" s="1">
        <v>45579</v>
      </c>
      <c r="D61" s="1">
        <v>45624</v>
      </c>
      <c r="E61">
        <v>141160.39000000001</v>
      </c>
      <c r="F61" t="s">
        <v>5640</v>
      </c>
    </row>
    <row r="62" spans="1:6">
      <c r="A62" t="s">
        <v>5745</v>
      </c>
      <c r="B62" t="s">
        <v>5746</v>
      </c>
      <c r="C62" s="1">
        <v>45665</v>
      </c>
      <c r="D62" s="1">
        <v>45710</v>
      </c>
      <c r="E62">
        <v>9051.24</v>
      </c>
      <c r="F62" t="s">
        <v>5640</v>
      </c>
    </row>
    <row r="63" spans="1:6">
      <c r="A63" t="s">
        <v>5747</v>
      </c>
      <c r="B63" t="s">
        <v>5748</v>
      </c>
      <c r="C63" s="1">
        <v>45511</v>
      </c>
      <c r="D63" s="1">
        <v>45556</v>
      </c>
      <c r="E63">
        <v>50452.22</v>
      </c>
      <c r="F63" t="s">
        <v>5643</v>
      </c>
    </row>
    <row r="64" spans="1:6">
      <c r="A64" t="s">
        <v>5749</v>
      </c>
      <c r="B64" t="s">
        <v>5726</v>
      </c>
      <c r="C64" s="1">
        <v>45473</v>
      </c>
      <c r="D64" s="1">
        <v>45518</v>
      </c>
      <c r="E64">
        <v>141304.6</v>
      </c>
      <c r="F64" t="s">
        <v>5643</v>
      </c>
    </row>
    <row r="65" spans="1:6">
      <c r="A65" t="s">
        <v>5750</v>
      </c>
      <c r="B65" t="s">
        <v>5680</v>
      </c>
      <c r="C65" s="1">
        <v>45959</v>
      </c>
      <c r="D65" s="1">
        <v>46004</v>
      </c>
      <c r="E65">
        <v>17681.37</v>
      </c>
      <c r="F65" t="s">
        <v>5643</v>
      </c>
    </row>
    <row r="66" spans="1:6">
      <c r="A66" t="s">
        <v>5751</v>
      </c>
      <c r="B66" t="s">
        <v>5752</v>
      </c>
      <c r="C66" s="1">
        <v>45448</v>
      </c>
      <c r="D66" s="1">
        <v>45493</v>
      </c>
      <c r="E66">
        <v>105889.45</v>
      </c>
      <c r="F66" t="s">
        <v>5643</v>
      </c>
    </row>
    <row r="67" spans="1:6">
      <c r="A67" t="s">
        <v>5753</v>
      </c>
      <c r="B67" t="s">
        <v>5754</v>
      </c>
      <c r="C67" s="1">
        <v>45779</v>
      </c>
      <c r="D67" s="1">
        <v>45824</v>
      </c>
      <c r="E67">
        <v>65086.68</v>
      </c>
      <c r="F67" t="s">
        <v>5643</v>
      </c>
    </row>
    <row r="68" spans="1:6">
      <c r="A68" t="s">
        <v>5755</v>
      </c>
      <c r="B68" t="s">
        <v>5756</v>
      </c>
      <c r="C68" s="1">
        <v>45420</v>
      </c>
      <c r="D68" s="1">
        <v>45465</v>
      </c>
      <c r="E68">
        <v>124574.12</v>
      </c>
      <c r="F68" t="s">
        <v>5640</v>
      </c>
    </row>
    <row r="69" spans="1:6">
      <c r="A69" t="s">
        <v>5757</v>
      </c>
      <c r="B69" t="s">
        <v>5647</v>
      </c>
      <c r="C69" s="1">
        <v>45739</v>
      </c>
      <c r="D69" s="1">
        <v>45784</v>
      </c>
      <c r="E69">
        <v>33368.33</v>
      </c>
      <c r="F69" t="s">
        <v>5640</v>
      </c>
    </row>
    <row r="70" spans="1:6">
      <c r="A70" t="s">
        <v>5758</v>
      </c>
      <c r="B70" t="s">
        <v>5669</v>
      </c>
      <c r="C70" s="1">
        <v>45727</v>
      </c>
      <c r="D70" s="1">
        <v>45772</v>
      </c>
      <c r="E70">
        <v>37040.17</v>
      </c>
      <c r="F70" t="s">
        <v>5640</v>
      </c>
    </row>
    <row r="71" spans="1:6">
      <c r="A71" t="s">
        <v>5759</v>
      </c>
      <c r="B71" t="s">
        <v>5760</v>
      </c>
      <c r="C71" s="1">
        <v>45998</v>
      </c>
      <c r="D71" s="1">
        <v>46043</v>
      </c>
      <c r="E71">
        <v>97546.76</v>
      </c>
      <c r="F71" t="s">
        <v>5640</v>
      </c>
    </row>
    <row r="72" spans="1:6">
      <c r="A72" t="s">
        <v>5761</v>
      </c>
      <c r="B72" t="s">
        <v>5756</v>
      </c>
      <c r="C72" s="1">
        <v>45333</v>
      </c>
      <c r="D72" s="1">
        <v>45378</v>
      </c>
      <c r="E72">
        <v>8717.52</v>
      </c>
      <c r="F72" t="s">
        <v>5643</v>
      </c>
    </row>
    <row r="73" spans="1:6">
      <c r="A73" t="s">
        <v>5762</v>
      </c>
      <c r="B73" t="s">
        <v>5763</v>
      </c>
      <c r="C73" s="1">
        <v>45344</v>
      </c>
      <c r="D73" s="1">
        <v>45389</v>
      </c>
      <c r="E73">
        <v>142515.59</v>
      </c>
      <c r="F73" t="s">
        <v>5643</v>
      </c>
    </row>
    <row r="74" spans="1:6">
      <c r="A74" t="s">
        <v>5764</v>
      </c>
      <c r="B74" t="s">
        <v>5665</v>
      </c>
      <c r="C74" s="1">
        <v>45806</v>
      </c>
      <c r="D74" s="1">
        <v>45851</v>
      </c>
      <c r="E74">
        <v>127102.72</v>
      </c>
      <c r="F74" t="s">
        <v>5640</v>
      </c>
    </row>
    <row r="75" spans="1:6">
      <c r="A75" t="s">
        <v>5765</v>
      </c>
      <c r="B75" t="s">
        <v>5653</v>
      </c>
      <c r="C75" s="1">
        <v>45742</v>
      </c>
      <c r="D75" s="1">
        <v>45787</v>
      </c>
      <c r="E75">
        <v>135360.79999999999</v>
      </c>
      <c r="F75" t="s">
        <v>5643</v>
      </c>
    </row>
    <row r="76" spans="1:6">
      <c r="A76" t="s">
        <v>5766</v>
      </c>
      <c r="B76" t="s">
        <v>5767</v>
      </c>
      <c r="C76" s="1">
        <v>45377</v>
      </c>
      <c r="D76" s="1">
        <v>45422</v>
      </c>
      <c r="E76">
        <v>140842.64000000001</v>
      </c>
      <c r="F76" t="s">
        <v>5643</v>
      </c>
    </row>
    <row r="77" spans="1:6">
      <c r="A77" t="s">
        <v>5768</v>
      </c>
      <c r="B77" t="s">
        <v>5769</v>
      </c>
      <c r="C77" s="1">
        <v>45572</v>
      </c>
      <c r="D77" s="1">
        <v>45617</v>
      </c>
      <c r="E77">
        <v>53607.47</v>
      </c>
      <c r="F77" t="s">
        <v>5640</v>
      </c>
    </row>
    <row r="78" spans="1:6">
      <c r="A78" t="s">
        <v>5770</v>
      </c>
      <c r="B78" t="s">
        <v>5771</v>
      </c>
      <c r="C78" s="1">
        <v>45763</v>
      </c>
      <c r="D78" s="1">
        <v>45808</v>
      </c>
      <c r="E78">
        <v>68512.070000000007</v>
      </c>
      <c r="F78" t="s">
        <v>5643</v>
      </c>
    </row>
    <row r="79" spans="1:6">
      <c r="A79" t="s">
        <v>5772</v>
      </c>
      <c r="B79" t="s">
        <v>5678</v>
      </c>
      <c r="C79" s="1">
        <v>45706</v>
      </c>
      <c r="D79" s="1">
        <v>45751</v>
      </c>
      <c r="E79">
        <v>55214.49</v>
      </c>
      <c r="F79" t="s">
        <v>5640</v>
      </c>
    </row>
    <row r="80" spans="1:6">
      <c r="A80" t="s">
        <v>5773</v>
      </c>
      <c r="B80" t="s">
        <v>5769</v>
      </c>
      <c r="C80" s="1">
        <v>45823</v>
      </c>
      <c r="D80" s="1">
        <v>45868</v>
      </c>
      <c r="E80">
        <v>33635.43</v>
      </c>
      <c r="F80" t="s">
        <v>5643</v>
      </c>
    </row>
    <row r="81" spans="1:6">
      <c r="A81" t="s">
        <v>5774</v>
      </c>
      <c r="B81" t="s">
        <v>5657</v>
      </c>
      <c r="C81" s="1">
        <v>45674</v>
      </c>
      <c r="D81" s="1">
        <v>45719</v>
      </c>
      <c r="E81">
        <v>117715.82</v>
      </c>
      <c r="F81" t="s">
        <v>5640</v>
      </c>
    </row>
    <row r="82" spans="1:6">
      <c r="A82" t="s">
        <v>5775</v>
      </c>
      <c r="B82" t="s">
        <v>5659</v>
      </c>
      <c r="C82" s="1">
        <v>45895</v>
      </c>
      <c r="D82" s="1">
        <v>45940</v>
      </c>
      <c r="E82">
        <v>40656.51</v>
      </c>
      <c r="F82" t="s">
        <v>5640</v>
      </c>
    </row>
    <row r="83" spans="1:6">
      <c r="A83" t="s">
        <v>5776</v>
      </c>
      <c r="B83" t="s">
        <v>5675</v>
      </c>
      <c r="C83" s="1">
        <v>45853</v>
      </c>
      <c r="D83" s="1">
        <v>45898</v>
      </c>
      <c r="E83">
        <v>50416.01</v>
      </c>
      <c r="F83" t="s">
        <v>5643</v>
      </c>
    </row>
    <row r="84" spans="1:6">
      <c r="A84" t="s">
        <v>5777</v>
      </c>
      <c r="B84" t="s">
        <v>5724</v>
      </c>
      <c r="C84" s="1">
        <v>45356</v>
      </c>
      <c r="D84" s="1">
        <v>45401</v>
      </c>
      <c r="E84">
        <v>91845.97</v>
      </c>
      <c r="F84" t="s">
        <v>5640</v>
      </c>
    </row>
    <row r="85" spans="1:6">
      <c r="A85" t="s">
        <v>5778</v>
      </c>
      <c r="B85" t="s">
        <v>5680</v>
      </c>
      <c r="C85" s="1">
        <v>45307</v>
      </c>
      <c r="D85" s="1">
        <v>45352</v>
      </c>
      <c r="E85">
        <v>25923.71</v>
      </c>
      <c r="F85" t="s">
        <v>5640</v>
      </c>
    </row>
    <row r="86" spans="1:6">
      <c r="A86" t="s">
        <v>5779</v>
      </c>
      <c r="B86" t="s">
        <v>5724</v>
      </c>
      <c r="C86" s="1">
        <v>45714</v>
      </c>
      <c r="D86" s="1">
        <v>45759</v>
      </c>
      <c r="E86">
        <v>25248.27</v>
      </c>
      <c r="F86" t="s">
        <v>5643</v>
      </c>
    </row>
    <row r="87" spans="1:6">
      <c r="A87" t="s">
        <v>5780</v>
      </c>
      <c r="B87" t="s">
        <v>5756</v>
      </c>
      <c r="C87" s="1">
        <v>45628</v>
      </c>
      <c r="D87" s="1">
        <v>45673</v>
      </c>
      <c r="E87">
        <v>54681.3</v>
      </c>
      <c r="F87" t="s">
        <v>5643</v>
      </c>
    </row>
    <row r="88" spans="1:6">
      <c r="A88" t="s">
        <v>5781</v>
      </c>
      <c r="B88" t="s">
        <v>5782</v>
      </c>
      <c r="C88" s="1">
        <v>45388</v>
      </c>
      <c r="D88" s="1">
        <v>45433</v>
      </c>
      <c r="E88">
        <v>15039.6</v>
      </c>
      <c r="F88" t="s">
        <v>5640</v>
      </c>
    </row>
    <row r="89" spans="1:6">
      <c r="A89" t="s">
        <v>5783</v>
      </c>
      <c r="B89" t="s">
        <v>5784</v>
      </c>
      <c r="C89" s="1">
        <v>45407</v>
      </c>
      <c r="D89" s="1">
        <v>45452</v>
      </c>
      <c r="E89">
        <v>132845.91</v>
      </c>
      <c r="F89" t="s">
        <v>5643</v>
      </c>
    </row>
    <row r="90" spans="1:6">
      <c r="A90" t="s">
        <v>5785</v>
      </c>
      <c r="B90" t="s">
        <v>5786</v>
      </c>
      <c r="C90" s="1">
        <v>45980</v>
      </c>
      <c r="D90" s="1">
        <v>46025</v>
      </c>
      <c r="E90">
        <v>139277.17000000001</v>
      </c>
      <c r="F90" t="s">
        <v>5640</v>
      </c>
    </row>
    <row r="91" spans="1:6">
      <c r="A91" t="s">
        <v>5787</v>
      </c>
      <c r="B91" t="s">
        <v>5771</v>
      </c>
      <c r="C91" s="1">
        <v>45895</v>
      </c>
      <c r="D91" s="1">
        <v>45940</v>
      </c>
      <c r="E91">
        <v>117084.05</v>
      </c>
      <c r="F91" t="s">
        <v>5640</v>
      </c>
    </row>
    <row r="92" spans="1:6">
      <c r="A92" t="s">
        <v>5788</v>
      </c>
      <c r="B92" t="s">
        <v>5789</v>
      </c>
      <c r="C92" s="1">
        <v>45670</v>
      </c>
      <c r="D92" s="1">
        <v>45715</v>
      </c>
      <c r="E92">
        <v>32737.63</v>
      </c>
      <c r="F92" t="s">
        <v>5643</v>
      </c>
    </row>
    <row r="93" spans="1:6">
      <c r="A93" t="s">
        <v>5790</v>
      </c>
      <c r="B93" t="s">
        <v>5707</v>
      </c>
      <c r="C93" s="1">
        <v>45993</v>
      </c>
      <c r="D93" s="1">
        <v>46038</v>
      </c>
      <c r="E93">
        <v>62979.16</v>
      </c>
      <c r="F93" t="s">
        <v>5643</v>
      </c>
    </row>
    <row r="94" spans="1:6">
      <c r="A94" t="s">
        <v>5791</v>
      </c>
      <c r="B94" t="s">
        <v>5792</v>
      </c>
      <c r="C94" s="1">
        <v>45838</v>
      </c>
      <c r="D94" s="1">
        <v>45883</v>
      </c>
      <c r="E94">
        <v>36045.69</v>
      </c>
      <c r="F94" t="s">
        <v>5643</v>
      </c>
    </row>
    <row r="95" spans="1:6">
      <c r="A95" t="s">
        <v>5793</v>
      </c>
      <c r="B95" t="s">
        <v>5726</v>
      </c>
      <c r="C95" s="1">
        <v>45623</v>
      </c>
      <c r="D95" s="1">
        <v>45668</v>
      </c>
      <c r="E95">
        <v>129255.75</v>
      </c>
      <c r="F95" t="s">
        <v>5640</v>
      </c>
    </row>
    <row r="96" spans="1:6">
      <c r="A96" t="s">
        <v>5794</v>
      </c>
      <c r="B96" t="s">
        <v>5795</v>
      </c>
      <c r="C96" s="1">
        <v>45851</v>
      </c>
      <c r="D96" s="1">
        <v>45896</v>
      </c>
      <c r="E96">
        <v>55724.99</v>
      </c>
      <c r="F96" t="s">
        <v>5643</v>
      </c>
    </row>
    <row r="97" spans="1:6">
      <c r="A97" t="s">
        <v>5796</v>
      </c>
      <c r="B97" t="s">
        <v>5712</v>
      </c>
      <c r="C97" s="1">
        <v>45486</v>
      </c>
      <c r="D97" s="1">
        <v>45531</v>
      </c>
      <c r="E97">
        <v>16924.75</v>
      </c>
      <c r="F97" t="s">
        <v>5640</v>
      </c>
    </row>
    <row r="98" spans="1:6">
      <c r="A98" t="s">
        <v>5797</v>
      </c>
      <c r="B98" t="s">
        <v>5798</v>
      </c>
      <c r="C98" s="1">
        <v>46009</v>
      </c>
      <c r="D98" s="1">
        <v>46054</v>
      </c>
      <c r="E98">
        <v>60164.06</v>
      </c>
      <c r="F98" t="s">
        <v>5640</v>
      </c>
    </row>
    <row r="99" spans="1:6">
      <c r="A99" t="s">
        <v>5799</v>
      </c>
      <c r="B99" t="s">
        <v>5647</v>
      </c>
      <c r="C99" s="1">
        <v>45682</v>
      </c>
      <c r="D99" s="1">
        <v>45727</v>
      </c>
      <c r="E99">
        <v>107631.95</v>
      </c>
      <c r="F99" t="s">
        <v>5643</v>
      </c>
    </row>
    <row r="100" spans="1:6">
      <c r="A100" t="s">
        <v>5800</v>
      </c>
      <c r="B100" t="s">
        <v>5801</v>
      </c>
      <c r="C100" s="1">
        <v>45634</v>
      </c>
      <c r="D100" s="1">
        <v>45679</v>
      </c>
      <c r="E100">
        <v>103814.64</v>
      </c>
      <c r="F100" t="s">
        <v>5643</v>
      </c>
    </row>
    <row r="101" spans="1:6">
      <c r="A101" t="s">
        <v>5802</v>
      </c>
      <c r="B101" t="s">
        <v>5803</v>
      </c>
      <c r="C101" s="1">
        <v>46004</v>
      </c>
      <c r="D101" s="1">
        <v>46049</v>
      </c>
      <c r="E101">
        <v>102102.7</v>
      </c>
      <c r="F101" t="s">
        <v>5643</v>
      </c>
    </row>
    <row r="102" spans="1:6">
      <c r="A102" t="s">
        <v>5804</v>
      </c>
      <c r="B102" t="s">
        <v>5703</v>
      </c>
      <c r="C102" s="1">
        <v>45820</v>
      </c>
      <c r="D102" s="1">
        <v>45865</v>
      </c>
      <c r="E102">
        <v>82928.38</v>
      </c>
      <c r="F102" t="s">
        <v>5643</v>
      </c>
    </row>
    <row r="103" spans="1:6">
      <c r="A103" t="s">
        <v>5805</v>
      </c>
      <c r="B103" t="s">
        <v>5722</v>
      </c>
      <c r="C103" s="1">
        <v>45537</v>
      </c>
      <c r="D103" s="1">
        <v>45582</v>
      </c>
      <c r="E103">
        <v>118878.6</v>
      </c>
      <c r="F103" t="s">
        <v>5643</v>
      </c>
    </row>
    <row r="104" spans="1:6">
      <c r="A104" t="s">
        <v>5806</v>
      </c>
      <c r="B104" t="s">
        <v>5760</v>
      </c>
      <c r="C104" s="1">
        <v>45729</v>
      </c>
      <c r="D104" s="1">
        <v>45774</v>
      </c>
      <c r="E104">
        <v>145960.76</v>
      </c>
      <c r="F104" t="s">
        <v>5640</v>
      </c>
    </row>
    <row r="105" spans="1:6">
      <c r="A105" t="s">
        <v>5807</v>
      </c>
      <c r="B105" t="s">
        <v>5808</v>
      </c>
      <c r="C105" s="1">
        <v>45944</v>
      </c>
      <c r="D105" s="1">
        <v>45989</v>
      </c>
      <c r="E105">
        <v>97689.24</v>
      </c>
      <c r="F105" t="s">
        <v>5643</v>
      </c>
    </row>
    <row r="106" spans="1:6">
      <c r="A106" t="s">
        <v>5809</v>
      </c>
      <c r="B106" t="s">
        <v>5651</v>
      </c>
      <c r="C106" s="1">
        <v>45716</v>
      </c>
      <c r="D106" s="1">
        <v>45761</v>
      </c>
      <c r="E106">
        <v>137896.10999999999</v>
      </c>
      <c r="F106" t="s">
        <v>5643</v>
      </c>
    </row>
    <row r="107" spans="1:6">
      <c r="A107" t="s">
        <v>5810</v>
      </c>
      <c r="B107" t="s">
        <v>5760</v>
      </c>
      <c r="C107" s="1">
        <v>45380</v>
      </c>
      <c r="D107" s="1">
        <v>45425</v>
      </c>
      <c r="E107">
        <v>84623.28</v>
      </c>
      <c r="F107" t="s">
        <v>5640</v>
      </c>
    </row>
    <row r="108" spans="1:6">
      <c r="A108" t="s">
        <v>5811</v>
      </c>
      <c r="B108" t="s">
        <v>5639</v>
      </c>
      <c r="C108" s="1">
        <v>45654</v>
      </c>
      <c r="D108" s="1">
        <v>45699</v>
      </c>
      <c r="E108">
        <v>120463.51</v>
      </c>
      <c r="F108" t="s">
        <v>5643</v>
      </c>
    </row>
    <row r="109" spans="1:6">
      <c r="A109" t="s">
        <v>5812</v>
      </c>
      <c r="B109" t="s">
        <v>5763</v>
      </c>
      <c r="C109" s="1">
        <v>45777</v>
      </c>
      <c r="D109" s="1">
        <v>45822</v>
      </c>
      <c r="E109">
        <v>31070.799999999999</v>
      </c>
      <c r="F109" t="s">
        <v>5643</v>
      </c>
    </row>
    <row r="110" spans="1:6">
      <c r="A110" t="s">
        <v>5813</v>
      </c>
      <c r="B110" t="s">
        <v>5814</v>
      </c>
      <c r="C110" s="1">
        <v>45367</v>
      </c>
      <c r="D110" s="1">
        <v>45412</v>
      </c>
      <c r="E110">
        <v>28743.75</v>
      </c>
      <c r="F110" t="s">
        <v>5640</v>
      </c>
    </row>
    <row r="111" spans="1:6">
      <c r="A111" t="s">
        <v>5815</v>
      </c>
      <c r="B111" t="s">
        <v>5816</v>
      </c>
      <c r="C111" s="1">
        <v>45811</v>
      </c>
      <c r="D111" s="1">
        <v>45856</v>
      </c>
      <c r="E111">
        <v>61568.1</v>
      </c>
      <c r="F111" t="s">
        <v>5640</v>
      </c>
    </row>
    <row r="112" spans="1:6">
      <c r="A112" t="s">
        <v>5817</v>
      </c>
      <c r="B112" t="s">
        <v>5673</v>
      </c>
      <c r="C112" s="1">
        <v>45417</v>
      </c>
      <c r="D112" s="1">
        <v>45462</v>
      </c>
      <c r="E112">
        <v>28745.08</v>
      </c>
      <c r="F112" t="s">
        <v>5640</v>
      </c>
    </row>
    <row r="113" spans="1:6">
      <c r="A113" t="s">
        <v>5818</v>
      </c>
      <c r="B113" t="s">
        <v>5653</v>
      </c>
      <c r="C113" s="1">
        <v>45879</v>
      </c>
      <c r="D113" s="1">
        <v>45924</v>
      </c>
      <c r="E113">
        <v>111449.95</v>
      </c>
      <c r="F113" t="s">
        <v>5640</v>
      </c>
    </row>
    <row r="114" spans="1:6">
      <c r="A114" t="s">
        <v>5819</v>
      </c>
      <c r="B114" t="s">
        <v>5743</v>
      </c>
      <c r="C114" s="1">
        <v>45836</v>
      </c>
      <c r="D114" s="1">
        <v>45881</v>
      </c>
      <c r="E114">
        <v>21278.1</v>
      </c>
      <c r="F114" t="s">
        <v>5640</v>
      </c>
    </row>
    <row r="115" spans="1:6">
      <c r="A115" t="s">
        <v>5820</v>
      </c>
      <c r="B115" t="s">
        <v>5821</v>
      </c>
      <c r="C115" s="1">
        <v>45938</v>
      </c>
      <c r="D115" s="1">
        <v>45983</v>
      </c>
      <c r="E115">
        <v>28805.37</v>
      </c>
      <c r="F115" t="s">
        <v>5640</v>
      </c>
    </row>
    <row r="116" spans="1:6">
      <c r="A116" t="s">
        <v>5822</v>
      </c>
      <c r="B116" t="s">
        <v>5701</v>
      </c>
      <c r="C116" s="1">
        <v>45343</v>
      </c>
      <c r="D116" s="1">
        <v>45388</v>
      </c>
      <c r="E116">
        <v>26533.78</v>
      </c>
      <c r="F116" t="s">
        <v>5640</v>
      </c>
    </row>
    <row r="117" spans="1:6">
      <c r="A117" t="s">
        <v>5823</v>
      </c>
      <c r="B117" t="s">
        <v>5795</v>
      </c>
      <c r="C117" s="1">
        <v>45599</v>
      </c>
      <c r="D117" s="1">
        <v>45644</v>
      </c>
      <c r="E117">
        <v>24341.51</v>
      </c>
      <c r="F117" t="s">
        <v>5640</v>
      </c>
    </row>
    <row r="118" spans="1:6">
      <c r="A118" t="s">
        <v>5824</v>
      </c>
      <c r="B118" t="s">
        <v>5825</v>
      </c>
      <c r="C118" s="1">
        <v>45668</v>
      </c>
      <c r="D118" s="1">
        <v>45713</v>
      </c>
      <c r="E118">
        <v>111333.78</v>
      </c>
      <c r="F118" t="s">
        <v>5640</v>
      </c>
    </row>
    <row r="119" spans="1:6">
      <c r="A119" t="s">
        <v>5826</v>
      </c>
      <c r="B119" t="s">
        <v>5738</v>
      </c>
      <c r="C119" s="1">
        <v>45372</v>
      </c>
      <c r="D119" s="1">
        <v>45417</v>
      </c>
      <c r="E119">
        <v>36037.01</v>
      </c>
      <c r="F119" t="s">
        <v>5640</v>
      </c>
    </row>
    <row r="120" spans="1:6">
      <c r="A120" t="s">
        <v>5827</v>
      </c>
      <c r="B120" t="s">
        <v>5763</v>
      </c>
      <c r="C120" s="1">
        <v>45867</v>
      </c>
      <c r="D120" s="1">
        <v>45912</v>
      </c>
      <c r="E120">
        <v>68861.61</v>
      </c>
      <c r="F120" t="s">
        <v>5643</v>
      </c>
    </row>
    <row r="121" spans="1:6">
      <c r="A121" t="s">
        <v>5828</v>
      </c>
      <c r="B121" t="s">
        <v>5829</v>
      </c>
      <c r="C121" s="1">
        <v>45498</v>
      </c>
      <c r="D121" s="1">
        <v>45543</v>
      </c>
      <c r="E121">
        <v>107936.48</v>
      </c>
      <c r="F121" t="s">
        <v>5643</v>
      </c>
    </row>
    <row r="122" spans="1:6">
      <c r="A122" t="s">
        <v>5830</v>
      </c>
      <c r="B122" t="s">
        <v>5829</v>
      </c>
      <c r="C122" s="1">
        <v>45457</v>
      </c>
      <c r="D122" s="1">
        <v>45502</v>
      </c>
      <c r="E122">
        <v>136356.97</v>
      </c>
      <c r="F122" t="s">
        <v>5643</v>
      </c>
    </row>
    <row r="123" spans="1:6">
      <c r="A123" t="s">
        <v>5831</v>
      </c>
      <c r="B123" t="s">
        <v>5694</v>
      </c>
      <c r="C123" s="1">
        <v>45518</v>
      </c>
      <c r="D123" s="1">
        <v>45563</v>
      </c>
      <c r="E123">
        <v>126088.43</v>
      </c>
      <c r="F123" t="s">
        <v>5640</v>
      </c>
    </row>
    <row r="124" spans="1:6">
      <c r="A124" t="s">
        <v>5832</v>
      </c>
      <c r="B124" t="s">
        <v>5833</v>
      </c>
      <c r="C124" s="1">
        <v>45311</v>
      </c>
      <c r="D124" s="1">
        <v>45356</v>
      </c>
      <c r="E124">
        <v>142433.34</v>
      </c>
      <c r="F124" t="s">
        <v>5640</v>
      </c>
    </row>
    <row r="125" spans="1:6">
      <c r="A125" t="s">
        <v>5834</v>
      </c>
      <c r="B125" t="s">
        <v>5667</v>
      </c>
      <c r="C125" s="1">
        <v>45616</v>
      </c>
      <c r="D125" s="1">
        <v>45661</v>
      </c>
      <c r="E125">
        <v>114419.14</v>
      </c>
      <c r="F125" t="s">
        <v>5640</v>
      </c>
    </row>
    <row r="126" spans="1:6">
      <c r="A126" t="s">
        <v>5835</v>
      </c>
      <c r="B126" t="s">
        <v>5829</v>
      </c>
      <c r="C126" s="1">
        <v>45989</v>
      </c>
      <c r="D126" s="1">
        <v>46034</v>
      </c>
      <c r="E126">
        <v>101500.56</v>
      </c>
      <c r="F126" t="s">
        <v>5643</v>
      </c>
    </row>
    <row r="127" spans="1:6">
      <c r="A127" t="s">
        <v>5836</v>
      </c>
      <c r="B127" t="s">
        <v>5825</v>
      </c>
      <c r="C127" s="1">
        <v>45847</v>
      </c>
      <c r="D127" s="1">
        <v>45892</v>
      </c>
      <c r="E127">
        <v>28429.200000000001</v>
      </c>
      <c r="F127" t="s">
        <v>5640</v>
      </c>
    </row>
    <row r="128" spans="1:6">
      <c r="A128" t="s">
        <v>5837</v>
      </c>
      <c r="B128" t="s">
        <v>5838</v>
      </c>
      <c r="C128" s="1">
        <v>45711</v>
      </c>
      <c r="D128" s="1">
        <v>45756</v>
      </c>
      <c r="E128">
        <v>57052.57</v>
      </c>
      <c r="F128" t="s">
        <v>5643</v>
      </c>
    </row>
    <row r="129" spans="1:6">
      <c r="A129" t="s">
        <v>5839</v>
      </c>
      <c r="B129" t="s">
        <v>5833</v>
      </c>
      <c r="C129" s="1">
        <v>45601</v>
      </c>
      <c r="D129" s="1">
        <v>45646</v>
      </c>
      <c r="E129">
        <v>141254.87</v>
      </c>
      <c r="F129" t="s">
        <v>5640</v>
      </c>
    </row>
    <row r="130" spans="1:6">
      <c r="A130" t="s">
        <v>5840</v>
      </c>
      <c r="B130" t="s">
        <v>5741</v>
      </c>
      <c r="C130" s="1">
        <v>45977</v>
      </c>
      <c r="D130" s="1">
        <v>46022</v>
      </c>
      <c r="E130">
        <v>98522.91</v>
      </c>
      <c r="F130" t="s">
        <v>5640</v>
      </c>
    </row>
    <row r="131" spans="1:6">
      <c r="A131" t="s">
        <v>5841</v>
      </c>
      <c r="B131" t="s">
        <v>5649</v>
      </c>
      <c r="C131" s="1">
        <v>46017</v>
      </c>
      <c r="D131" s="1">
        <v>46062</v>
      </c>
      <c r="E131">
        <v>103883.43</v>
      </c>
      <c r="F131" t="s">
        <v>5640</v>
      </c>
    </row>
    <row r="132" spans="1:6">
      <c r="A132" t="s">
        <v>5842</v>
      </c>
      <c r="B132" t="s">
        <v>5678</v>
      </c>
      <c r="C132" s="1">
        <v>45535</v>
      </c>
      <c r="D132" s="1">
        <v>45580</v>
      </c>
      <c r="E132">
        <v>27533.200000000001</v>
      </c>
      <c r="F132" t="s">
        <v>5643</v>
      </c>
    </row>
    <row r="133" spans="1:6">
      <c r="A133" t="s">
        <v>5843</v>
      </c>
      <c r="B133" t="s">
        <v>5844</v>
      </c>
      <c r="C133" s="1">
        <v>46001</v>
      </c>
      <c r="D133" s="1">
        <v>46046</v>
      </c>
      <c r="E133">
        <v>21819.040000000001</v>
      </c>
      <c r="F133" t="s">
        <v>5643</v>
      </c>
    </row>
    <row r="134" spans="1:6">
      <c r="A134" t="s">
        <v>5845</v>
      </c>
      <c r="B134" t="s">
        <v>5801</v>
      </c>
      <c r="C134" s="1">
        <v>45580</v>
      </c>
      <c r="D134" s="1">
        <v>45625</v>
      </c>
      <c r="E134">
        <v>114180.58</v>
      </c>
      <c r="F134" t="s">
        <v>5643</v>
      </c>
    </row>
    <row r="135" spans="1:6">
      <c r="A135" t="s">
        <v>5846</v>
      </c>
      <c r="B135" t="s">
        <v>5719</v>
      </c>
      <c r="C135" s="1">
        <v>46004</v>
      </c>
      <c r="D135" s="1">
        <v>46049</v>
      </c>
      <c r="E135">
        <v>142555.03</v>
      </c>
      <c r="F135" t="s">
        <v>5640</v>
      </c>
    </row>
    <row r="136" spans="1:6">
      <c r="A136" t="s">
        <v>5847</v>
      </c>
      <c r="B136" t="s">
        <v>5848</v>
      </c>
      <c r="C136" s="1">
        <v>45302</v>
      </c>
      <c r="D136" s="1">
        <v>45347</v>
      </c>
      <c r="E136">
        <v>91730.09</v>
      </c>
      <c r="F136" t="s">
        <v>5643</v>
      </c>
    </row>
    <row r="137" spans="1:6">
      <c r="A137" t="s">
        <v>5849</v>
      </c>
      <c r="B137" t="s">
        <v>5715</v>
      </c>
      <c r="C137" s="1">
        <v>45481</v>
      </c>
      <c r="D137" s="1">
        <v>45526</v>
      </c>
      <c r="E137">
        <v>70098.23</v>
      </c>
      <c r="F137" t="s">
        <v>5640</v>
      </c>
    </row>
    <row r="138" spans="1:6">
      <c r="A138" t="s">
        <v>5850</v>
      </c>
      <c r="B138" t="s">
        <v>5851</v>
      </c>
      <c r="C138" s="1">
        <v>45310</v>
      </c>
      <c r="D138" s="1">
        <v>45355</v>
      </c>
      <c r="E138">
        <v>101900.4</v>
      </c>
      <c r="F138" t="s">
        <v>5640</v>
      </c>
    </row>
    <row r="139" spans="1:6">
      <c r="A139" t="s">
        <v>5852</v>
      </c>
      <c r="B139" t="s">
        <v>5808</v>
      </c>
      <c r="C139" s="1">
        <v>45856</v>
      </c>
      <c r="D139" s="1">
        <v>45901</v>
      </c>
      <c r="E139">
        <v>9463.1</v>
      </c>
      <c r="F139" t="s">
        <v>5643</v>
      </c>
    </row>
    <row r="140" spans="1:6">
      <c r="A140" t="s">
        <v>5853</v>
      </c>
      <c r="B140" t="s">
        <v>5728</v>
      </c>
      <c r="C140" s="1">
        <v>45517</v>
      </c>
      <c r="D140" s="1">
        <v>45562</v>
      </c>
      <c r="E140">
        <v>60783.75</v>
      </c>
      <c r="F140" t="s">
        <v>5643</v>
      </c>
    </row>
    <row r="141" spans="1:6">
      <c r="A141" t="s">
        <v>5854</v>
      </c>
      <c r="B141" t="s">
        <v>5724</v>
      </c>
      <c r="C141" s="1">
        <v>45343</v>
      </c>
      <c r="D141" s="1">
        <v>45388</v>
      </c>
      <c r="E141">
        <v>10496.23</v>
      </c>
      <c r="F141" t="s">
        <v>5640</v>
      </c>
    </row>
    <row r="142" spans="1:6">
      <c r="A142" t="s">
        <v>5855</v>
      </c>
      <c r="B142" t="s">
        <v>5856</v>
      </c>
      <c r="C142" s="1">
        <v>45991</v>
      </c>
      <c r="D142" s="1">
        <v>46036</v>
      </c>
      <c r="E142">
        <v>8663.3799999999992</v>
      </c>
      <c r="F142" t="s">
        <v>5640</v>
      </c>
    </row>
    <row r="143" spans="1:6">
      <c r="A143" t="s">
        <v>5857</v>
      </c>
      <c r="B143" t="s">
        <v>5858</v>
      </c>
      <c r="C143" s="1">
        <v>45331</v>
      </c>
      <c r="D143" s="1">
        <v>45376</v>
      </c>
      <c r="E143">
        <v>32738.87</v>
      </c>
      <c r="F143" t="s">
        <v>5643</v>
      </c>
    </row>
    <row r="144" spans="1:6">
      <c r="A144" t="s">
        <v>5859</v>
      </c>
      <c r="B144" t="s">
        <v>5825</v>
      </c>
      <c r="C144" s="1">
        <v>45383</v>
      </c>
      <c r="D144" s="1">
        <v>45428</v>
      </c>
      <c r="E144">
        <v>43314.06</v>
      </c>
      <c r="F144" t="s">
        <v>5640</v>
      </c>
    </row>
    <row r="145" spans="1:6">
      <c r="A145" t="s">
        <v>5860</v>
      </c>
      <c r="B145" t="s">
        <v>5856</v>
      </c>
      <c r="C145" s="1">
        <v>45422</v>
      </c>
      <c r="D145" s="1">
        <v>45467</v>
      </c>
      <c r="E145">
        <v>55688.26</v>
      </c>
      <c r="F145" t="s">
        <v>5640</v>
      </c>
    </row>
    <row r="146" spans="1:6">
      <c r="A146" t="s">
        <v>5861</v>
      </c>
      <c r="B146" t="s">
        <v>5851</v>
      </c>
      <c r="C146" s="1">
        <v>45458</v>
      </c>
      <c r="D146" s="1">
        <v>45503</v>
      </c>
      <c r="E146">
        <v>80119.490000000005</v>
      </c>
      <c r="F146" t="s">
        <v>5640</v>
      </c>
    </row>
    <row r="147" spans="1:6">
      <c r="A147" t="s">
        <v>5862</v>
      </c>
      <c r="B147" t="s">
        <v>5769</v>
      </c>
      <c r="C147" s="1">
        <v>45318</v>
      </c>
      <c r="D147" s="1">
        <v>45363</v>
      </c>
      <c r="E147">
        <v>79745.5</v>
      </c>
      <c r="F147" t="s">
        <v>5643</v>
      </c>
    </row>
    <row r="148" spans="1:6">
      <c r="A148" t="s">
        <v>5863</v>
      </c>
      <c r="B148" t="s">
        <v>5743</v>
      </c>
      <c r="C148" s="1">
        <v>45831</v>
      </c>
      <c r="D148" s="1">
        <v>45876</v>
      </c>
      <c r="E148">
        <v>65128.1</v>
      </c>
      <c r="F148" t="s">
        <v>5643</v>
      </c>
    </row>
    <row r="149" spans="1:6">
      <c r="A149" t="s">
        <v>5864</v>
      </c>
      <c r="B149" t="s">
        <v>5760</v>
      </c>
      <c r="C149" s="1">
        <v>45575</v>
      </c>
      <c r="D149" s="1">
        <v>45620</v>
      </c>
      <c r="E149">
        <v>84482.51</v>
      </c>
      <c r="F149" t="s">
        <v>5640</v>
      </c>
    </row>
    <row r="150" spans="1:6">
      <c r="A150" t="s">
        <v>5865</v>
      </c>
      <c r="B150" t="s">
        <v>5866</v>
      </c>
      <c r="C150" s="1">
        <v>45592</v>
      </c>
      <c r="D150" s="1">
        <v>45637</v>
      </c>
      <c r="E150">
        <v>109701.71</v>
      </c>
      <c r="F150" t="s">
        <v>5640</v>
      </c>
    </row>
    <row r="151" spans="1:6">
      <c r="A151" t="s">
        <v>5867</v>
      </c>
      <c r="B151" t="s">
        <v>5673</v>
      </c>
      <c r="C151" s="1">
        <v>45383</v>
      </c>
      <c r="D151" s="1">
        <v>45428</v>
      </c>
      <c r="E151">
        <v>25998.12</v>
      </c>
      <c r="F151" t="s">
        <v>5643</v>
      </c>
    </row>
    <row r="152" spans="1:6">
      <c r="A152" t="s">
        <v>5868</v>
      </c>
      <c r="B152" t="s">
        <v>5675</v>
      </c>
      <c r="C152" s="1">
        <v>45730</v>
      </c>
      <c r="D152" s="1">
        <v>45775</v>
      </c>
      <c r="E152">
        <v>81686.83</v>
      </c>
      <c r="F152" t="s">
        <v>5640</v>
      </c>
    </row>
    <row r="153" spans="1:6">
      <c r="A153" t="s">
        <v>5869</v>
      </c>
      <c r="B153" t="s">
        <v>5844</v>
      </c>
      <c r="C153" s="1">
        <v>45789</v>
      </c>
      <c r="D153" s="1">
        <v>45834</v>
      </c>
      <c r="E153">
        <v>86776.09</v>
      </c>
      <c r="F153" t="s">
        <v>5640</v>
      </c>
    </row>
    <row r="154" spans="1:6">
      <c r="A154" t="s">
        <v>5870</v>
      </c>
      <c r="B154" t="s">
        <v>5738</v>
      </c>
      <c r="C154" s="1">
        <v>45810</v>
      </c>
      <c r="D154" s="1">
        <v>45855</v>
      </c>
      <c r="E154">
        <v>28004.39</v>
      </c>
      <c r="F154" t="s">
        <v>5640</v>
      </c>
    </row>
    <row r="155" spans="1:6">
      <c r="A155" t="s">
        <v>5871</v>
      </c>
      <c r="B155" t="s">
        <v>5687</v>
      </c>
      <c r="C155" s="1">
        <v>45385</v>
      </c>
      <c r="D155" s="1">
        <v>45430</v>
      </c>
      <c r="E155">
        <v>93116.85</v>
      </c>
      <c r="F155" t="s">
        <v>5643</v>
      </c>
    </row>
    <row r="156" spans="1:6">
      <c r="A156" t="s">
        <v>5872</v>
      </c>
      <c r="B156" t="s">
        <v>5873</v>
      </c>
      <c r="C156" s="1">
        <v>45378</v>
      </c>
      <c r="D156" s="1">
        <v>45423</v>
      </c>
      <c r="E156">
        <v>53388.62</v>
      </c>
      <c r="F156" t="s">
        <v>5640</v>
      </c>
    </row>
    <row r="157" spans="1:6">
      <c r="A157" t="s">
        <v>5874</v>
      </c>
      <c r="B157" t="s">
        <v>5767</v>
      </c>
      <c r="C157" s="1">
        <v>45530</v>
      </c>
      <c r="D157" s="1">
        <v>45575</v>
      </c>
      <c r="E157">
        <v>124413.14</v>
      </c>
      <c r="F157" t="s">
        <v>5640</v>
      </c>
    </row>
    <row r="158" spans="1:6">
      <c r="A158" t="s">
        <v>5875</v>
      </c>
      <c r="B158" t="s">
        <v>5705</v>
      </c>
      <c r="C158" s="1">
        <v>45338</v>
      </c>
      <c r="D158" s="1">
        <v>45383</v>
      </c>
      <c r="E158">
        <v>106391.31</v>
      </c>
      <c r="F158" t="s">
        <v>5640</v>
      </c>
    </row>
    <row r="159" spans="1:6">
      <c r="A159" t="s">
        <v>5876</v>
      </c>
      <c r="B159" t="s">
        <v>5866</v>
      </c>
      <c r="C159" s="1">
        <v>45412</v>
      </c>
      <c r="D159" s="1">
        <v>45457</v>
      </c>
      <c r="E159">
        <v>51799.71</v>
      </c>
      <c r="F159" t="s">
        <v>5640</v>
      </c>
    </row>
    <row r="160" spans="1:6">
      <c r="A160" t="s">
        <v>5877</v>
      </c>
      <c r="B160" t="s">
        <v>5687</v>
      </c>
      <c r="C160" s="1">
        <v>45348</v>
      </c>
      <c r="D160" s="1">
        <v>45393</v>
      </c>
      <c r="E160">
        <v>49065.54</v>
      </c>
      <c r="F160" t="s">
        <v>5643</v>
      </c>
    </row>
    <row r="161" spans="1:6">
      <c r="A161" t="s">
        <v>5878</v>
      </c>
      <c r="B161" t="s">
        <v>5798</v>
      </c>
      <c r="C161" s="1">
        <v>45890</v>
      </c>
      <c r="D161" s="1">
        <v>45935</v>
      </c>
      <c r="E161">
        <v>95242.21</v>
      </c>
      <c r="F161" t="s">
        <v>5640</v>
      </c>
    </row>
    <row r="162" spans="1:6">
      <c r="A162" t="s">
        <v>5879</v>
      </c>
      <c r="B162" t="s">
        <v>5659</v>
      </c>
      <c r="C162" s="1">
        <v>45338</v>
      </c>
      <c r="D162" s="1">
        <v>45383</v>
      </c>
      <c r="E162">
        <v>113680.25</v>
      </c>
      <c r="F162" t="s">
        <v>5643</v>
      </c>
    </row>
    <row r="163" spans="1:6">
      <c r="A163" t="s">
        <v>5880</v>
      </c>
      <c r="B163" t="s">
        <v>5712</v>
      </c>
      <c r="C163" s="1">
        <v>45422</v>
      </c>
      <c r="D163" s="1">
        <v>45467</v>
      </c>
      <c r="E163">
        <v>13187.6</v>
      </c>
      <c r="F163" t="s">
        <v>5640</v>
      </c>
    </row>
    <row r="164" spans="1:6">
      <c r="A164" t="s">
        <v>5881</v>
      </c>
      <c r="B164" t="s">
        <v>5769</v>
      </c>
      <c r="C164" s="1">
        <v>45817</v>
      </c>
      <c r="D164" s="1">
        <v>45862</v>
      </c>
      <c r="E164">
        <v>9272.07</v>
      </c>
      <c r="F164" t="s">
        <v>5640</v>
      </c>
    </row>
    <row r="165" spans="1:6">
      <c r="A165" t="s">
        <v>5882</v>
      </c>
      <c r="B165" t="s">
        <v>5642</v>
      </c>
      <c r="C165" s="1">
        <v>45317</v>
      </c>
      <c r="D165" s="1">
        <v>45362</v>
      </c>
      <c r="E165">
        <v>63914.07</v>
      </c>
      <c r="F165" t="s">
        <v>5640</v>
      </c>
    </row>
    <row r="166" spans="1:6">
      <c r="A166" t="s">
        <v>5883</v>
      </c>
      <c r="B166" t="s">
        <v>5767</v>
      </c>
      <c r="C166" s="1">
        <v>45317</v>
      </c>
      <c r="D166" s="1">
        <v>45362</v>
      </c>
      <c r="E166">
        <v>128407.65</v>
      </c>
      <c r="F166" t="s">
        <v>5640</v>
      </c>
    </row>
    <row r="167" spans="1:6">
      <c r="A167" t="s">
        <v>5884</v>
      </c>
      <c r="B167" t="s">
        <v>5673</v>
      </c>
      <c r="C167" s="1">
        <v>45368</v>
      </c>
      <c r="D167" s="1">
        <v>45413</v>
      </c>
      <c r="E167">
        <v>90116.83</v>
      </c>
      <c r="F167" t="s">
        <v>5640</v>
      </c>
    </row>
    <row r="168" spans="1:6">
      <c r="A168" t="s">
        <v>5885</v>
      </c>
      <c r="B168" t="s">
        <v>5719</v>
      </c>
      <c r="C168" s="1">
        <v>45521</v>
      </c>
      <c r="D168" s="1">
        <v>45566</v>
      </c>
      <c r="E168">
        <v>136377.72</v>
      </c>
      <c r="F168" t="s">
        <v>5643</v>
      </c>
    </row>
    <row r="169" spans="1:6">
      <c r="A169" t="s">
        <v>5886</v>
      </c>
      <c r="B169" t="s">
        <v>5786</v>
      </c>
      <c r="C169" s="1">
        <v>45441</v>
      </c>
      <c r="D169" s="1">
        <v>45486</v>
      </c>
      <c r="E169">
        <v>73848.789999999994</v>
      </c>
      <c r="F169" t="s">
        <v>5643</v>
      </c>
    </row>
    <row r="170" spans="1:6">
      <c r="A170" t="s">
        <v>5887</v>
      </c>
      <c r="B170" t="s">
        <v>5645</v>
      </c>
      <c r="C170" s="1">
        <v>45494</v>
      </c>
      <c r="D170" s="1">
        <v>45539</v>
      </c>
      <c r="E170">
        <v>54130.23</v>
      </c>
      <c r="F170" t="s">
        <v>5640</v>
      </c>
    </row>
    <row r="171" spans="1:6">
      <c r="A171" t="s">
        <v>5888</v>
      </c>
      <c r="B171" t="s">
        <v>5675</v>
      </c>
      <c r="C171" s="1">
        <v>45445</v>
      </c>
      <c r="D171" s="1">
        <v>45490</v>
      </c>
      <c r="E171">
        <v>146535.81</v>
      </c>
      <c r="F171" t="s">
        <v>5640</v>
      </c>
    </row>
    <row r="172" spans="1:6">
      <c r="A172" t="s">
        <v>5889</v>
      </c>
      <c r="B172" t="s">
        <v>5844</v>
      </c>
      <c r="C172" s="1">
        <v>45394</v>
      </c>
      <c r="D172" s="1">
        <v>45439</v>
      </c>
      <c r="E172">
        <v>76487.59</v>
      </c>
      <c r="F172" t="s">
        <v>5643</v>
      </c>
    </row>
    <row r="173" spans="1:6">
      <c r="A173" t="s">
        <v>5890</v>
      </c>
      <c r="B173" t="s">
        <v>5741</v>
      </c>
      <c r="C173" s="1">
        <v>45869</v>
      </c>
      <c r="D173" s="1">
        <v>45914</v>
      </c>
      <c r="E173">
        <v>11518.33</v>
      </c>
      <c r="F173" t="s">
        <v>5643</v>
      </c>
    </row>
    <row r="174" spans="1:6">
      <c r="A174" t="s">
        <v>5891</v>
      </c>
      <c r="B174" t="s">
        <v>5738</v>
      </c>
      <c r="C174" s="1">
        <v>45363</v>
      </c>
      <c r="D174" s="1">
        <v>45408</v>
      </c>
      <c r="E174">
        <v>59105.07</v>
      </c>
      <c r="F174" t="s">
        <v>5643</v>
      </c>
    </row>
    <row r="175" spans="1:6">
      <c r="A175" t="s">
        <v>5892</v>
      </c>
      <c r="B175" t="s">
        <v>5712</v>
      </c>
      <c r="C175" s="1">
        <v>45736</v>
      </c>
      <c r="D175" s="1">
        <v>45781</v>
      </c>
      <c r="E175">
        <v>40296.83</v>
      </c>
      <c r="F175" t="s">
        <v>5643</v>
      </c>
    </row>
    <row r="176" spans="1:6">
      <c r="A176" t="s">
        <v>5893</v>
      </c>
      <c r="B176" t="s">
        <v>5734</v>
      </c>
      <c r="C176" s="1">
        <v>45997</v>
      </c>
      <c r="D176" s="1">
        <v>46042</v>
      </c>
      <c r="E176">
        <v>143225.47</v>
      </c>
      <c r="F176" t="s">
        <v>5640</v>
      </c>
    </row>
    <row r="177" spans="1:6">
      <c r="A177" t="s">
        <v>5894</v>
      </c>
      <c r="B177" t="s">
        <v>5657</v>
      </c>
      <c r="C177" s="1">
        <v>45614</v>
      </c>
      <c r="D177" s="1">
        <v>45659</v>
      </c>
      <c r="E177">
        <v>24104.98</v>
      </c>
      <c r="F177" t="s">
        <v>5643</v>
      </c>
    </row>
    <row r="178" spans="1:6">
      <c r="A178" t="s">
        <v>5895</v>
      </c>
      <c r="B178" t="s">
        <v>5795</v>
      </c>
      <c r="C178" s="1">
        <v>45459</v>
      </c>
      <c r="D178" s="1">
        <v>45504</v>
      </c>
      <c r="E178">
        <v>110245.44</v>
      </c>
      <c r="F178" t="s">
        <v>5640</v>
      </c>
    </row>
    <row r="179" spans="1:6">
      <c r="A179" t="s">
        <v>5896</v>
      </c>
      <c r="B179" t="s">
        <v>5703</v>
      </c>
      <c r="C179" s="1">
        <v>45674</v>
      </c>
      <c r="D179" s="1">
        <v>45719</v>
      </c>
      <c r="E179">
        <v>61373.279999999999</v>
      </c>
      <c r="F179" t="s">
        <v>5643</v>
      </c>
    </row>
    <row r="180" spans="1:6">
      <c r="A180" t="s">
        <v>5897</v>
      </c>
      <c r="B180" t="s">
        <v>5803</v>
      </c>
      <c r="C180" s="1">
        <v>45802</v>
      </c>
      <c r="D180" s="1">
        <v>45847</v>
      </c>
      <c r="E180">
        <v>129442.94</v>
      </c>
      <c r="F180" t="s">
        <v>5643</v>
      </c>
    </row>
    <row r="181" spans="1:6">
      <c r="A181" t="s">
        <v>5898</v>
      </c>
      <c r="B181" t="s">
        <v>5680</v>
      </c>
      <c r="C181" s="1">
        <v>45315</v>
      </c>
      <c r="D181" s="1">
        <v>45360</v>
      </c>
      <c r="E181">
        <v>44161.94</v>
      </c>
      <c r="F181" t="s">
        <v>5640</v>
      </c>
    </row>
    <row r="182" spans="1:6">
      <c r="A182" t="s">
        <v>5899</v>
      </c>
      <c r="B182" t="s">
        <v>5900</v>
      </c>
      <c r="C182" s="1">
        <v>45833</v>
      </c>
      <c r="D182" s="1">
        <v>45878</v>
      </c>
      <c r="E182">
        <v>110651.15</v>
      </c>
      <c r="F182" t="s">
        <v>5643</v>
      </c>
    </row>
    <row r="183" spans="1:6">
      <c r="A183" t="s">
        <v>5901</v>
      </c>
      <c r="B183" t="s">
        <v>5902</v>
      </c>
      <c r="C183" s="1">
        <v>45831</v>
      </c>
      <c r="D183" s="1">
        <v>45876</v>
      </c>
      <c r="E183">
        <v>71001.259999999995</v>
      </c>
      <c r="F183" t="s">
        <v>5643</v>
      </c>
    </row>
    <row r="184" spans="1:6">
      <c r="A184" t="s">
        <v>5903</v>
      </c>
      <c r="B184" t="s">
        <v>5690</v>
      </c>
      <c r="C184" s="1">
        <v>45562</v>
      </c>
      <c r="D184" s="1">
        <v>45607</v>
      </c>
      <c r="E184">
        <v>106361.65</v>
      </c>
      <c r="F184" t="s">
        <v>5640</v>
      </c>
    </row>
    <row r="185" spans="1:6">
      <c r="A185" t="s">
        <v>5904</v>
      </c>
      <c r="B185" t="s">
        <v>5719</v>
      </c>
      <c r="C185" s="1">
        <v>45955</v>
      </c>
      <c r="D185" s="1">
        <v>46000</v>
      </c>
      <c r="E185">
        <v>51220.32</v>
      </c>
      <c r="F185" t="s">
        <v>5640</v>
      </c>
    </row>
    <row r="186" spans="1:6">
      <c r="A186" t="s">
        <v>5905</v>
      </c>
      <c r="B186" t="s">
        <v>5856</v>
      </c>
      <c r="C186" s="1">
        <v>45410</v>
      </c>
      <c r="D186" s="1">
        <v>45455</v>
      </c>
      <c r="E186">
        <v>148280.99</v>
      </c>
      <c r="F186" t="s">
        <v>5640</v>
      </c>
    </row>
    <row r="187" spans="1:6">
      <c r="A187" t="s">
        <v>5906</v>
      </c>
      <c r="B187" t="s">
        <v>5756</v>
      </c>
      <c r="C187" s="1">
        <v>45817</v>
      </c>
      <c r="D187" s="1">
        <v>45862</v>
      </c>
      <c r="E187">
        <v>26080.54</v>
      </c>
      <c r="F187" t="s">
        <v>5643</v>
      </c>
    </row>
    <row r="188" spans="1:6">
      <c r="A188" t="s">
        <v>5907</v>
      </c>
      <c r="B188" t="s">
        <v>5833</v>
      </c>
      <c r="C188" s="1">
        <v>45692</v>
      </c>
      <c r="D188" s="1">
        <v>45737</v>
      </c>
      <c r="E188">
        <v>124637.02</v>
      </c>
      <c r="F188" t="s">
        <v>5643</v>
      </c>
    </row>
    <row r="189" spans="1:6">
      <c r="A189" t="s">
        <v>5908</v>
      </c>
      <c r="B189" t="s">
        <v>5821</v>
      </c>
      <c r="C189" s="1">
        <v>45751</v>
      </c>
      <c r="D189" s="1">
        <v>45796</v>
      </c>
      <c r="E189">
        <v>139370.26999999999</v>
      </c>
      <c r="F189" t="s">
        <v>5640</v>
      </c>
    </row>
    <row r="190" spans="1:6">
      <c r="A190" t="s">
        <v>5909</v>
      </c>
      <c r="B190" t="s">
        <v>5717</v>
      </c>
      <c r="C190" s="1">
        <v>45654</v>
      </c>
      <c r="D190" s="1">
        <v>45699</v>
      </c>
      <c r="E190">
        <v>93128.99</v>
      </c>
      <c r="F190" t="s">
        <v>5640</v>
      </c>
    </row>
    <row r="191" spans="1:6">
      <c r="A191" t="s">
        <v>5910</v>
      </c>
      <c r="B191" t="s">
        <v>5680</v>
      </c>
      <c r="C191" s="1">
        <v>45961</v>
      </c>
      <c r="D191" s="1">
        <v>46006</v>
      </c>
      <c r="E191">
        <v>37262.79</v>
      </c>
      <c r="F191" t="s">
        <v>5643</v>
      </c>
    </row>
    <row r="192" spans="1:6">
      <c r="A192" t="s">
        <v>5911</v>
      </c>
      <c r="B192" t="s">
        <v>5682</v>
      </c>
      <c r="C192" s="1">
        <v>46019</v>
      </c>
      <c r="D192" s="1">
        <v>46064</v>
      </c>
      <c r="E192">
        <v>52629.42</v>
      </c>
      <c r="F192" t="s">
        <v>5643</v>
      </c>
    </row>
    <row r="193" spans="1:6">
      <c r="A193" t="s">
        <v>5912</v>
      </c>
      <c r="B193" t="s">
        <v>5680</v>
      </c>
      <c r="C193" s="1">
        <v>45543</v>
      </c>
      <c r="D193" s="1">
        <v>45588</v>
      </c>
      <c r="E193">
        <v>123738.57</v>
      </c>
      <c r="F193" t="s">
        <v>5640</v>
      </c>
    </row>
    <row r="194" spans="1:6">
      <c r="A194" t="s">
        <v>5913</v>
      </c>
      <c r="B194" t="s">
        <v>5642</v>
      </c>
      <c r="C194" s="1">
        <v>45436</v>
      </c>
      <c r="D194" s="1">
        <v>45481</v>
      </c>
      <c r="E194">
        <v>40727.07</v>
      </c>
      <c r="F194" t="s">
        <v>5640</v>
      </c>
    </row>
    <row r="195" spans="1:6">
      <c r="A195" t="s">
        <v>5914</v>
      </c>
      <c r="B195" t="s">
        <v>5915</v>
      </c>
      <c r="C195" s="1">
        <v>45301</v>
      </c>
      <c r="D195" s="1">
        <v>45346</v>
      </c>
      <c r="E195">
        <v>77057.210000000006</v>
      </c>
      <c r="F195" t="s">
        <v>5643</v>
      </c>
    </row>
    <row r="196" spans="1:6">
      <c r="A196" t="s">
        <v>5916</v>
      </c>
      <c r="B196" t="s">
        <v>5678</v>
      </c>
      <c r="C196" s="1">
        <v>45772</v>
      </c>
      <c r="D196" s="1">
        <v>45817</v>
      </c>
      <c r="E196">
        <v>21474</v>
      </c>
      <c r="F196" t="s">
        <v>5640</v>
      </c>
    </row>
    <row r="197" spans="1:6">
      <c r="A197" t="s">
        <v>5917</v>
      </c>
      <c r="B197" t="s">
        <v>5801</v>
      </c>
      <c r="C197" s="1">
        <v>45582</v>
      </c>
      <c r="D197" s="1">
        <v>45627</v>
      </c>
      <c r="E197">
        <v>94860.33</v>
      </c>
      <c r="F197" t="s">
        <v>5643</v>
      </c>
    </row>
    <row r="198" spans="1:6">
      <c r="A198" t="s">
        <v>5918</v>
      </c>
      <c r="B198" t="s">
        <v>5919</v>
      </c>
      <c r="C198" s="1">
        <v>45404</v>
      </c>
      <c r="D198" s="1">
        <v>45449</v>
      </c>
      <c r="E198">
        <v>124331.16</v>
      </c>
      <c r="F198" t="s">
        <v>5640</v>
      </c>
    </row>
    <row r="199" spans="1:6">
      <c r="A199" t="s">
        <v>5920</v>
      </c>
      <c r="B199" t="s">
        <v>5655</v>
      </c>
      <c r="C199" s="1">
        <v>45589</v>
      </c>
      <c r="D199" s="1">
        <v>45634</v>
      </c>
      <c r="E199">
        <v>46890.78</v>
      </c>
      <c r="F199" t="s">
        <v>5640</v>
      </c>
    </row>
    <row r="200" spans="1:6">
      <c r="A200" t="s">
        <v>5921</v>
      </c>
      <c r="B200" t="s">
        <v>5919</v>
      </c>
      <c r="C200" s="1">
        <v>45330</v>
      </c>
      <c r="D200" s="1">
        <v>45375</v>
      </c>
      <c r="E200">
        <v>13469.9</v>
      </c>
      <c r="F200" t="s">
        <v>5640</v>
      </c>
    </row>
    <row r="201" spans="1:6">
      <c r="A201" t="s">
        <v>5922</v>
      </c>
      <c r="B201" t="s">
        <v>5667</v>
      </c>
      <c r="C201" s="1">
        <v>45378</v>
      </c>
      <c r="D201" s="1">
        <v>45423</v>
      </c>
      <c r="E201">
        <v>55670.16</v>
      </c>
      <c r="F201" t="s">
        <v>5643</v>
      </c>
    </row>
    <row r="202" spans="1:6">
      <c r="A202" t="s">
        <v>5923</v>
      </c>
      <c r="B202" t="s">
        <v>5694</v>
      </c>
      <c r="C202" s="1">
        <v>45415</v>
      </c>
      <c r="D202" s="1">
        <v>45460</v>
      </c>
      <c r="E202">
        <v>78673.259999999995</v>
      </c>
      <c r="F202" t="s">
        <v>5640</v>
      </c>
    </row>
    <row r="203" spans="1:6">
      <c r="A203" t="s">
        <v>5924</v>
      </c>
      <c r="B203" t="s">
        <v>5786</v>
      </c>
      <c r="C203" s="1">
        <v>45876</v>
      </c>
      <c r="D203" s="1">
        <v>45921</v>
      </c>
      <c r="E203">
        <v>71998.37</v>
      </c>
      <c r="F203" t="s">
        <v>5643</v>
      </c>
    </row>
    <row r="204" spans="1:6">
      <c r="A204" t="s">
        <v>5925</v>
      </c>
      <c r="B204" t="s">
        <v>5651</v>
      </c>
      <c r="C204" s="1">
        <v>45843</v>
      </c>
      <c r="D204" s="1">
        <v>45888</v>
      </c>
      <c r="E204">
        <v>51367.46</v>
      </c>
      <c r="F204" t="s">
        <v>5643</v>
      </c>
    </row>
    <row r="205" spans="1:6">
      <c r="A205" t="s">
        <v>5926</v>
      </c>
      <c r="B205" t="s">
        <v>5653</v>
      </c>
      <c r="C205" s="1">
        <v>45799</v>
      </c>
      <c r="D205" s="1">
        <v>45844</v>
      </c>
      <c r="E205">
        <v>114787.02</v>
      </c>
      <c r="F205" t="s">
        <v>5643</v>
      </c>
    </row>
    <row r="206" spans="1:6">
      <c r="A206" t="s">
        <v>5927</v>
      </c>
      <c r="B206" t="s">
        <v>5900</v>
      </c>
      <c r="C206" s="1">
        <v>45522</v>
      </c>
      <c r="D206" s="1">
        <v>45567</v>
      </c>
      <c r="E206">
        <v>75531.78</v>
      </c>
      <c r="F206" t="s">
        <v>5640</v>
      </c>
    </row>
    <row r="207" spans="1:6">
      <c r="A207" t="s">
        <v>5928</v>
      </c>
      <c r="B207" t="s">
        <v>5741</v>
      </c>
      <c r="C207" s="1">
        <v>45515</v>
      </c>
      <c r="D207" s="1">
        <v>45560</v>
      </c>
      <c r="E207">
        <v>124678.41</v>
      </c>
      <c r="F207" t="s">
        <v>5640</v>
      </c>
    </row>
    <row r="208" spans="1:6">
      <c r="A208" t="s">
        <v>5929</v>
      </c>
      <c r="B208" t="s">
        <v>5726</v>
      </c>
      <c r="C208" s="1">
        <v>45884</v>
      </c>
      <c r="D208" s="1">
        <v>45929</v>
      </c>
      <c r="E208">
        <v>93053.62</v>
      </c>
      <c r="F208" t="s">
        <v>5643</v>
      </c>
    </row>
    <row r="209" spans="1:6">
      <c r="A209" t="s">
        <v>5930</v>
      </c>
      <c r="B209" t="s">
        <v>5814</v>
      </c>
      <c r="C209" s="1">
        <v>45296</v>
      </c>
      <c r="D209" s="1">
        <v>45341</v>
      </c>
      <c r="E209">
        <v>54061.05</v>
      </c>
      <c r="F209" t="s">
        <v>5643</v>
      </c>
    </row>
    <row r="210" spans="1:6">
      <c r="A210" t="s">
        <v>5931</v>
      </c>
      <c r="B210" t="s">
        <v>5763</v>
      </c>
      <c r="C210" s="1">
        <v>45588</v>
      </c>
      <c r="D210" s="1">
        <v>45633</v>
      </c>
      <c r="E210">
        <v>59883.47</v>
      </c>
      <c r="F210" t="s">
        <v>5640</v>
      </c>
    </row>
    <row r="211" spans="1:6">
      <c r="A211" t="s">
        <v>5932</v>
      </c>
      <c r="B211" t="s">
        <v>5933</v>
      </c>
      <c r="C211" s="1">
        <v>45425</v>
      </c>
      <c r="D211" s="1">
        <v>45470</v>
      </c>
      <c r="E211">
        <v>95039.97</v>
      </c>
      <c r="F211" t="s">
        <v>5643</v>
      </c>
    </row>
    <row r="212" spans="1:6">
      <c r="A212" t="s">
        <v>5934</v>
      </c>
      <c r="B212" t="s">
        <v>5838</v>
      </c>
      <c r="C212" s="1">
        <v>45919</v>
      </c>
      <c r="D212" s="1">
        <v>45964</v>
      </c>
      <c r="E212">
        <v>23719.47</v>
      </c>
      <c r="F212" t="s">
        <v>5643</v>
      </c>
    </row>
    <row r="213" spans="1:6">
      <c r="A213" t="s">
        <v>5935</v>
      </c>
      <c r="B213" t="s">
        <v>5763</v>
      </c>
      <c r="C213" s="1">
        <v>45779</v>
      </c>
      <c r="D213" s="1">
        <v>45824</v>
      </c>
      <c r="E213">
        <v>50483.71</v>
      </c>
      <c r="F213" t="s">
        <v>5643</v>
      </c>
    </row>
    <row r="214" spans="1:6">
      <c r="A214" t="s">
        <v>5936</v>
      </c>
      <c r="B214" t="s">
        <v>5717</v>
      </c>
      <c r="C214" s="1">
        <v>45861</v>
      </c>
      <c r="D214" s="1">
        <v>45906</v>
      </c>
      <c r="E214">
        <v>122313.19</v>
      </c>
      <c r="F214" t="s">
        <v>5640</v>
      </c>
    </row>
    <row r="215" spans="1:6">
      <c r="A215" t="s">
        <v>5937</v>
      </c>
      <c r="B215" t="s">
        <v>5734</v>
      </c>
      <c r="C215" s="1">
        <v>45713</v>
      </c>
      <c r="D215" s="1">
        <v>45758</v>
      </c>
      <c r="E215">
        <v>147312.25</v>
      </c>
      <c r="F215" t="s">
        <v>5643</v>
      </c>
    </row>
    <row r="216" spans="1:6">
      <c r="A216" t="s">
        <v>5938</v>
      </c>
      <c r="B216" t="s">
        <v>5798</v>
      </c>
      <c r="C216" s="1">
        <v>45957</v>
      </c>
      <c r="D216" s="1">
        <v>46002</v>
      </c>
      <c r="E216">
        <v>121497.1</v>
      </c>
      <c r="F216" t="s">
        <v>5643</v>
      </c>
    </row>
    <row r="217" spans="1:6">
      <c r="A217" t="s">
        <v>5939</v>
      </c>
      <c r="B217" t="s">
        <v>5701</v>
      </c>
      <c r="C217" s="1">
        <v>45992</v>
      </c>
      <c r="D217" s="1">
        <v>46037</v>
      </c>
      <c r="E217">
        <v>82608.87</v>
      </c>
      <c r="F217" t="s">
        <v>5643</v>
      </c>
    </row>
    <row r="218" spans="1:6">
      <c r="A218" t="s">
        <v>5940</v>
      </c>
      <c r="B218" t="s">
        <v>5919</v>
      </c>
      <c r="C218" s="1">
        <v>45903</v>
      </c>
      <c r="D218" s="1">
        <v>45948</v>
      </c>
      <c r="E218">
        <v>94635.68</v>
      </c>
      <c r="F218" t="s">
        <v>5640</v>
      </c>
    </row>
    <row r="219" spans="1:6">
      <c r="A219" t="s">
        <v>5941</v>
      </c>
      <c r="B219" t="s">
        <v>5647</v>
      </c>
      <c r="C219" s="1">
        <v>45973</v>
      </c>
      <c r="D219" s="1">
        <v>46018</v>
      </c>
      <c r="E219">
        <v>13167.32</v>
      </c>
      <c r="F219" t="s">
        <v>5643</v>
      </c>
    </row>
    <row r="220" spans="1:6">
      <c r="A220" t="s">
        <v>5942</v>
      </c>
      <c r="B220" t="s">
        <v>5943</v>
      </c>
      <c r="C220" s="1">
        <v>45298</v>
      </c>
      <c r="D220" s="1">
        <v>45343</v>
      </c>
      <c r="E220">
        <v>69217.320000000007</v>
      </c>
      <c r="F220" t="s">
        <v>5643</v>
      </c>
    </row>
    <row r="221" spans="1:6">
      <c r="A221" t="s">
        <v>5944</v>
      </c>
      <c r="B221" t="s">
        <v>5945</v>
      </c>
      <c r="C221" s="1">
        <v>45317</v>
      </c>
      <c r="D221" s="1">
        <v>45362</v>
      </c>
      <c r="E221">
        <v>23256.67</v>
      </c>
      <c r="F221" t="s">
        <v>5640</v>
      </c>
    </row>
    <row r="222" spans="1:6">
      <c r="A222" t="s">
        <v>5946</v>
      </c>
      <c r="B222" t="s">
        <v>5902</v>
      </c>
      <c r="C222" s="1">
        <v>45510</v>
      </c>
      <c r="D222" s="1">
        <v>45555</v>
      </c>
      <c r="E222">
        <v>112851.49</v>
      </c>
      <c r="F222" t="s">
        <v>5640</v>
      </c>
    </row>
    <row r="223" spans="1:6">
      <c r="A223" t="s">
        <v>5947</v>
      </c>
      <c r="B223" t="s">
        <v>5948</v>
      </c>
      <c r="C223" s="1">
        <v>45435</v>
      </c>
      <c r="D223" s="1">
        <v>45480</v>
      </c>
      <c r="E223">
        <v>147310.49</v>
      </c>
      <c r="F223" t="s">
        <v>5640</v>
      </c>
    </row>
    <row r="224" spans="1:6">
      <c r="A224" t="s">
        <v>5949</v>
      </c>
      <c r="B224" t="s">
        <v>5950</v>
      </c>
      <c r="C224" s="1">
        <v>45468</v>
      </c>
      <c r="D224" s="1">
        <v>45513</v>
      </c>
      <c r="E224">
        <v>111685.52</v>
      </c>
      <c r="F224" t="s">
        <v>5643</v>
      </c>
    </row>
    <row r="225" spans="1:6">
      <c r="A225" t="s">
        <v>5951</v>
      </c>
      <c r="B225" t="s">
        <v>5649</v>
      </c>
      <c r="C225" s="1">
        <v>45688</v>
      </c>
      <c r="D225" s="1">
        <v>45733</v>
      </c>
      <c r="E225">
        <v>87876.82</v>
      </c>
      <c r="F225" t="s">
        <v>5643</v>
      </c>
    </row>
    <row r="226" spans="1:6">
      <c r="A226" t="s">
        <v>5952</v>
      </c>
      <c r="B226" t="s">
        <v>5953</v>
      </c>
      <c r="C226" s="1">
        <v>45976</v>
      </c>
      <c r="D226" s="1">
        <v>46021</v>
      </c>
      <c r="E226">
        <v>38880.699999999997</v>
      </c>
      <c r="F226" t="s">
        <v>5640</v>
      </c>
    </row>
    <row r="227" spans="1:6">
      <c r="A227" t="s">
        <v>5954</v>
      </c>
      <c r="B227" t="s">
        <v>5649</v>
      </c>
      <c r="C227" s="1">
        <v>45999</v>
      </c>
      <c r="D227" s="1">
        <v>46044</v>
      </c>
      <c r="E227">
        <v>52257.19</v>
      </c>
      <c r="F227" t="s">
        <v>5643</v>
      </c>
    </row>
    <row r="228" spans="1:6">
      <c r="A228" t="s">
        <v>5955</v>
      </c>
      <c r="B228" t="s">
        <v>5919</v>
      </c>
      <c r="C228" s="1">
        <v>45495</v>
      </c>
      <c r="D228" s="1">
        <v>45540</v>
      </c>
      <c r="E228">
        <v>122629.26</v>
      </c>
      <c r="F228" t="s">
        <v>5640</v>
      </c>
    </row>
    <row r="229" spans="1:6">
      <c r="A229" t="s">
        <v>5956</v>
      </c>
      <c r="B229" t="s">
        <v>5798</v>
      </c>
      <c r="C229" s="1">
        <v>45979</v>
      </c>
      <c r="D229" s="1">
        <v>46024</v>
      </c>
      <c r="E229">
        <v>136677.43</v>
      </c>
      <c r="F229" t="s">
        <v>5643</v>
      </c>
    </row>
    <row r="230" spans="1:6">
      <c r="A230" t="s">
        <v>5957</v>
      </c>
      <c r="B230" t="s">
        <v>5715</v>
      </c>
      <c r="C230" s="1">
        <v>45878</v>
      </c>
      <c r="D230" s="1">
        <v>45923</v>
      </c>
      <c r="E230">
        <v>66641.119999999995</v>
      </c>
      <c r="F230" t="s">
        <v>5643</v>
      </c>
    </row>
    <row r="231" spans="1:6">
      <c r="A231" t="s">
        <v>5958</v>
      </c>
      <c r="B231" t="s">
        <v>5639</v>
      </c>
      <c r="C231" s="1">
        <v>45514</v>
      </c>
      <c r="D231" s="1">
        <v>45559</v>
      </c>
      <c r="E231">
        <v>96809.88</v>
      </c>
      <c r="F231" t="s">
        <v>5640</v>
      </c>
    </row>
    <row r="232" spans="1:6">
      <c r="A232" t="s">
        <v>5959</v>
      </c>
      <c r="B232" t="s">
        <v>5715</v>
      </c>
      <c r="C232" s="1">
        <v>45536</v>
      </c>
      <c r="D232" s="1">
        <v>45581</v>
      </c>
      <c r="E232">
        <v>24329.57</v>
      </c>
      <c r="F232" t="s">
        <v>5643</v>
      </c>
    </row>
    <row r="233" spans="1:6">
      <c r="A233" t="s">
        <v>5960</v>
      </c>
      <c r="B233" t="s">
        <v>5694</v>
      </c>
      <c r="C233" s="1">
        <v>45372</v>
      </c>
      <c r="D233" s="1">
        <v>45417</v>
      </c>
      <c r="E233">
        <v>71628.08</v>
      </c>
      <c r="F233" t="s">
        <v>5643</v>
      </c>
    </row>
    <row r="234" spans="1:6">
      <c r="A234" t="s">
        <v>5961</v>
      </c>
      <c r="B234" t="s">
        <v>5782</v>
      </c>
      <c r="C234" s="1">
        <v>45350</v>
      </c>
      <c r="D234" s="1">
        <v>45395</v>
      </c>
      <c r="E234">
        <v>65590.36</v>
      </c>
      <c r="F234" t="s">
        <v>5640</v>
      </c>
    </row>
    <row r="235" spans="1:6">
      <c r="A235" t="s">
        <v>5962</v>
      </c>
      <c r="B235" t="s">
        <v>5784</v>
      </c>
      <c r="C235" s="1">
        <v>45395</v>
      </c>
      <c r="D235" s="1">
        <v>45440</v>
      </c>
      <c r="E235">
        <v>132775.96</v>
      </c>
      <c r="F235" t="s">
        <v>5643</v>
      </c>
    </row>
    <row r="236" spans="1:6">
      <c r="A236" t="s">
        <v>5963</v>
      </c>
      <c r="B236" t="s">
        <v>5754</v>
      </c>
      <c r="C236" s="1">
        <v>45784</v>
      </c>
      <c r="D236" s="1">
        <v>45829</v>
      </c>
      <c r="E236">
        <v>67551.37</v>
      </c>
      <c r="F236" t="s">
        <v>5643</v>
      </c>
    </row>
    <row r="237" spans="1:6">
      <c r="A237" t="s">
        <v>5964</v>
      </c>
      <c r="B237" t="s">
        <v>5754</v>
      </c>
      <c r="C237" s="1">
        <v>45692</v>
      </c>
      <c r="D237" s="1">
        <v>45737</v>
      </c>
      <c r="E237">
        <v>15118.71</v>
      </c>
      <c r="F237" t="s">
        <v>5643</v>
      </c>
    </row>
    <row r="238" spans="1:6">
      <c r="A238" t="s">
        <v>5965</v>
      </c>
      <c r="B238" t="s">
        <v>5784</v>
      </c>
      <c r="C238" s="1">
        <v>45347</v>
      </c>
      <c r="D238" s="1">
        <v>45392</v>
      </c>
      <c r="E238">
        <v>66644.289999999994</v>
      </c>
      <c r="F238" t="s">
        <v>5640</v>
      </c>
    </row>
    <row r="239" spans="1:6">
      <c r="A239" t="s">
        <v>5966</v>
      </c>
      <c r="B239" t="s">
        <v>5754</v>
      </c>
      <c r="C239" s="1">
        <v>45836</v>
      </c>
      <c r="D239" s="1">
        <v>45881</v>
      </c>
      <c r="E239">
        <v>7613.43</v>
      </c>
      <c r="F239" t="s">
        <v>5643</v>
      </c>
    </row>
    <row r="240" spans="1:6">
      <c r="A240" t="s">
        <v>5967</v>
      </c>
      <c r="B240" t="s">
        <v>5657</v>
      </c>
      <c r="C240" s="1">
        <v>45780</v>
      </c>
      <c r="D240" s="1">
        <v>45825</v>
      </c>
      <c r="E240">
        <v>110133.44</v>
      </c>
      <c r="F240" t="s">
        <v>5640</v>
      </c>
    </row>
    <row r="241" spans="1:6">
      <c r="A241" t="s">
        <v>5968</v>
      </c>
      <c r="B241" t="s">
        <v>5657</v>
      </c>
      <c r="C241" s="1">
        <v>45308</v>
      </c>
      <c r="D241" s="1">
        <v>45353</v>
      </c>
      <c r="E241">
        <v>6435.31</v>
      </c>
      <c r="F241" t="s">
        <v>5643</v>
      </c>
    </row>
    <row r="242" spans="1:6">
      <c r="A242" t="s">
        <v>5969</v>
      </c>
      <c r="B242" t="s">
        <v>5754</v>
      </c>
      <c r="C242" s="1">
        <v>45884</v>
      </c>
      <c r="D242" s="1">
        <v>45929</v>
      </c>
      <c r="E242">
        <v>73016.639999999999</v>
      </c>
      <c r="F242" t="s">
        <v>5640</v>
      </c>
    </row>
    <row r="243" spans="1:6">
      <c r="A243" t="s">
        <v>5970</v>
      </c>
      <c r="B243" t="s">
        <v>5971</v>
      </c>
      <c r="C243" s="1">
        <v>45892</v>
      </c>
      <c r="D243" s="1">
        <v>45937</v>
      </c>
      <c r="E243">
        <v>128336.71</v>
      </c>
      <c r="F243" t="s">
        <v>5643</v>
      </c>
    </row>
    <row r="244" spans="1:6">
      <c r="A244" t="s">
        <v>5972</v>
      </c>
      <c r="B244" t="s">
        <v>5782</v>
      </c>
      <c r="C244" s="1">
        <v>45458</v>
      </c>
      <c r="D244" s="1">
        <v>45503</v>
      </c>
      <c r="E244">
        <v>126795.66</v>
      </c>
      <c r="F244" t="s">
        <v>5643</v>
      </c>
    </row>
    <row r="245" spans="1:6">
      <c r="A245" t="s">
        <v>5973</v>
      </c>
      <c r="B245" t="s">
        <v>5667</v>
      </c>
      <c r="C245" s="1">
        <v>45955</v>
      </c>
      <c r="D245" s="1">
        <v>46000</v>
      </c>
      <c r="E245">
        <v>90244.18</v>
      </c>
      <c r="F245" t="s">
        <v>5640</v>
      </c>
    </row>
    <row r="246" spans="1:6">
      <c r="A246" t="s">
        <v>5974</v>
      </c>
      <c r="B246" t="s">
        <v>5933</v>
      </c>
      <c r="C246" s="1">
        <v>45911</v>
      </c>
      <c r="D246" s="1">
        <v>45956</v>
      </c>
      <c r="E246">
        <v>62116.32</v>
      </c>
      <c r="F246" t="s">
        <v>5643</v>
      </c>
    </row>
    <row r="247" spans="1:6">
      <c r="A247" t="s">
        <v>5975</v>
      </c>
      <c r="B247" t="s">
        <v>5715</v>
      </c>
      <c r="C247" s="1">
        <v>45992</v>
      </c>
      <c r="D247" s="1">
        <v>46037</v>
      </c>
      <c r="E247">
        <v>107930.81</v>
      </c>
      <c r="F247" t="s">
        <v>5643</v>
      </c>
    </row>
    <row r="248" spans="1:6">
      <c r="A248" t="s">
        <v>5976</v>
      </c>
      <c r="B248" t="s">
        <v>5866</v>
      </c>
      <c r="C248" s="1">
        <v>45521</v>
      </c>
      <c r="D248" s="1">
        <v>45566</v>
      </c>
      <c r="E248">
        <v>108215.44</v>
      </c>
      <c r="F248" t="s">
        <v>5640</v>
      </c>
    </row>
    <row r="249" spans="1:6">
      <c r="A249" t="s">
        <v>5977</v>
      </c>
      <c r="B249" t="s">
        <v>5915</v>
      </c>
      <c r="C249" s="1">
        <v>45675</v>
      </c>
      <c r="D249" s="1">
        <v>45720</v>
      </c>
      <c r="E249">
        <v>16882.48</v>
      </c>
      <c r="F249" t="s">
        <v>5643</v>
      </c>
    </row>
    <row r="250" spans="1:6">
      <c r="A250" t="s">
        <v>5978</v>
      </c>
      <c r="B250" t="s">
        <v>5645</v>
      </c>
      <c r="C250" s="1">
        <v>45511</v>
      </c>
      <c r="D250" s="1">
        <v>45556</v>
      </c>
      <c r="E250">
        <v>91034.72</v>
      </c>
      <c r="F250" t="s">
        <v>5643</v>
      </c>
    </row>
    <row r="251" spans="1:6">
      <c r="A251" t="s">
        <v>5979</v>
      </c>
      <c r="B251" t="s">
        <v>5848</v>
      </c>
      <c r="C251" s="1">
        <v>45353</v>
      </c>
      <c r="D251" s="1">
        <v>45398</v>
      </c>
      <c r="E251">
        <v>143800.06</v>
      </c>
      <c r="F251" t="s">
        <v>5640</v>
      </c>
    </row>
    <row r="252" spans="1:6">
      <c r="A252" t="s">
        <v>5980</v>
      </c>
      <c r="B252" t="s">
        <v>5748</v>
      </c>
      <c r="C252" s="1">
        <v>45726</v>
      </c>
      <c r="D252" s="1">
        <v>45771</v>
      </c>
      <c r="E252">
        <v>130005.44</v>
      </c>
      <c r="F252" t="s">
        <v>5640</v>
      </c>
    </row>
    <row r="253" spans="1:6">
      <c r="A253" t="s">
        <v>5981</v>
      </c>
      <c r="B253" t="s">
        <v>5682</v>
      </c>
      <c r="C253" s="1">
        <v>45818</v>
      </c>
      <c r="D253" s="1">
        <v>45863</v>
      </c>
      <c r="E253">
        <v>17735.2</v>
      </c>
      <c r="F253" t="s">
        <v>5643</v>
      </c>
    </row>
    <row r="254" spans="1:6">
      <c r="A254" t="s">
        <v>5982</v>
      </c>
      <c r="B254" t="s">
        <v>5983</v>
      </c>
      <c r="C254" s="1">
        <v>45418</v>
      </c>
      <c r="D254" s="1">
        <v>45463</v>
      </c>
      <c r="E254">
        <v>111640.52</v>
      </c>
      <c r="F254" t="s">
        <v>5640</v>
      </c>
    </row>
    <row r="255" spans="1:6">
      <c r="A255" t="s">
        <v>5984</v>
      </c>
      <c r="B255" t="s">
        <v>5663</v>
      </c>
      <c r="C255" s="1">
        <v>45456</v>
      </c>
      <c r="D255" s="1">
        <v>45501</v>
      </c>
      <c r="E255">
        <v>121271.22</v>
      </c>
      <c r="F255" t="s">
        <v>5640</v>
      </c>
    </row>
    <row r="256" spans="1:6">
      <c r="A256" t="s">
        <v>5985</v>
      </c>
      <c r="B256" t="s">
        <v>5844</v>
      </c>
      <c r="C256" s="1">
        <v>45733</v>
      </c>
      <c r="D256" s="1">
        <v>45778</v>
      </c>
      <c r="E256">
        <v>59048.85</v>
      </c>
      <c r="F256" t="s">
        <v>5640</v>
      </c>
    </row>
    <row r="257" spans="1:6">
      <c r="A257" t="s">
        <v>5986</v>
      </c>
      <c r="B257" t="s">
        <v>5838</v>
      </c>
      <c r="C257" s="1">
        <v>45974</v>
      </c>
      <c r="D257" s="1">
        <v>46019</v>
      </c>
      <c r="E257">
        <v>35355.82</v>
      </c>
      <c r="F257" t="s">
        <v>5640</v>
      </c>
    </row>
    <row r="258" spans="1:6">
      <c r="A258" t="s">
        <v>5987</v>
      </c>
      <c r="B258" t="s">
        <v>5988</v>
      </c>
      <c r="C258" s="1">
        <v>45969</v>
      </c>
      <c r="D258" s="1">
        <v>46014</v>
      </c>
      <c r="E258">
        <v>92437.91</v>
      </c>
      <c r="F258" t="s">
        <v>5643</v>
      </c>
    </row>
    <row r="259" spans="1:6">
      <c r="A259" t="s">
        <v>5989</v>
      </c>
      <c r="B259" t="s">
        <v>5701</v>
      </c>
      <c r="C259" s="1">
        <v>45875</v>
      </c>
      <c r="D259" s="1">
        <v>45920</v>
      </c>
      <c r="E259">
        <v>146766.9</v>
      </c>
      <c r="F259" t="s">
        <v>5640</v>
      </c>
    </row>
    <row r="260" spans="1:6">
      <c r="A260" t="s">
        <v>5990</v>
      </c>
      <c r="B260" t="s">
        <v>5692</v>
      </c>
      <c r="C260" s="1">
        <v>45615</v>
      </c>
      <c r="D260" s="1">
        <v>45660</v>
      </c>
      <c r="E260">
        <v>35974.699999999997</v>
      </c>
      <c r="F260" t="s">
        <v>5643</v>
      </c>
    </row>
    <row r="261" spans="1:6">
      <c r="A261" t="s">
        <v>5991</v>
      </c>
      <c r="B261" t="s">
        <v>5701</v>
      </c>
      <c r="C261" s="1">
        <v>45916</v>
      </c>
      <c r="D261" s="1">
        <v>45961</v>
      </c>
      <c r="E261">
        <v>73406.710000000006</v>
      </c>
      <c r="F261" t="s">
        <v>5643</v>
      </c>
    </row>
    <row r="262" spans="1:6">
      <c r="A262" t="s">
        <v>5992</v>
      </c>
      <c r="B262" t="s">
        <v>5647</v>
      </c>
      <c r="C262" s="1">
        <v>46011</v>
      </c>
      <c r="D262" s="1">
        <v>46056</v>
      </c>
      <c r="E262">
        <v>84105.05</v>
      </c>
      <c r="F262" t="s">
        <v>5640</v>
      </c>
    </row>
    <row r="263" spans="1:6">
      <c r="A263" t="s">
        <v>5993</v>
      </c>
      <c r="B263" t="s">
        <v>5717</v>
      </c>
      <c r="C263" s="1">
        <v>45666</v>
      </c>
      <c r="D263" s="1">
        <v>45711</v>
      </c>
      <c r="E263">
        <v>7860.34</v>
      </c>
      <c r="F263" t="s">
        <v>5640</v>
      </c>
    </row>
    <row r="264" spans="1:6">
      <c r="A264" t="s">
        <v>5994</v>
      </c>
      <c r="B264" t="s">
        <v>5728</v>
      </c>
      <c r="C264" s="1">
        <v>45991</v>
      </c>
      <c r="D264" s="1">
        <v>46036</v>
      </c>
      <c r="E264">
        <v>146920.91</v>
      </c>
      <c r="F264" t="s">
        <v>5640</v>
      </c>
    </row>
    <row r="265" spans="1:6">
      <c r="A265" t="s">
        <v>5995</v>
      </c>
      <c r="B265" t="s">
        <v>5996</v>
      </c>
      <c r="C265" s="1">
        <v>45451</v>
      </c>
      <c r="D265" s="1">
        <v>45496</v>
      </c>
      <c r="E265">
        <v>63476.84</v>
      </c>
      <c r="F265" t="s">
        <v>5643</v>
      </c>
    </row>
    <row r="266" spans="1:6">
      <c r="A266" t="s">
        <v>5997</v>
      </c>
      <c r="B266" t="s">
        <v>5748</v>
      </c>
      <c r="C266" s="1">
        <v>45306</v>
      </c>
      <c r="D266" s="1">
        <v>45351</v>
      </c>
      <c r="E266">
        <v>109331.68</v>
      </c>
      <c r="F266" t="s">
        <v>5640</v>
      </c>
    </row>
    <row r="267" spans="1:6">
      <c r="A267" t="s">
        <v>5998</v>
      </c>
      <c r="B267" t="s">
        <v>5653</v>
      </c>
      <c r="C267" s="1">
        <v>45850</v>
      </c>
      <c r="D267" s="1">
        <v>45895</v>
      </c>
      <c r="E267">
        <v>35387.94</v>
      </c>
      <c r="F267" t="s">
        <v>5640</v>
      </c>
    </row>
    <row r="268" spans="1:6">
      <c r="A268" t="s">
        <v>5999</v>
      </c>
      <c r="B268" t="s">
        <v>5710</v>
      </c>
      <c r="C268" s="1">
        <v>45583</v>
      </c>
      <c r="D268" s="1">
        <v>45628</v>
      </c>
      <c r="E268">
        <v>65036.15</v>
      </c>
      <c r="F268" t="s">
        <v>5643</v>
      </c>
    </row>
    <row r="269" spans="1:6">
      <c r="A269" t="s">
        <v>6000</v>
      </c>
      <c r="B269" t="s">
        <v>5873</v>
      </c>
      <c r="C269" s="1">
        <v>45444</v>
      </c>
      <c r="D269" s="1">
        <v>45489</v>
      </c>
      <c r="E269">
        <v>97689.8</v>
      </c>
      <c r="F269" t="s">
        <v>5640</v>
      </c>
    </row>
    <row r="270" spans="1:6">
      <c r="A270" t="s">
        <v>6001</v>
      </c>
      <c r="B270" t="s">
        <v>5844</v>
      </c>
      <c r="C270" s="1">
        <v>45347</v>
      </c>
      <c r="D270" s="1">
        <v>45392</v>
      </c>
      <c r="E270">
        <v>86091.11</v>
      </c>
      <c r="F270" t="s">
        <v>5643</v>
      </c>
    </row>
    <row r="271" spans="1:6">
      <c r="A271" t="s">
        <v>6002</v>
      </c>
      <c r="B271" t="s">
        <v>5792</v>
      </c>
      <c r="C271" s="1">
        <v>45724</v>
      </c>
      <c r="D271" s="1">
        <v>45769</v>
      </c>
      <c r="E271">
        <v>85022.8</v>
      </c>
      <c r="F271" t="s">
        <v>5640</v>
      </c>
    </row>
    <row r="272" spans="1:6">
      <c r="A272" t="s">
        <v>6003</v>
      </c>
      <c r="B272" t="s">
        <v>5680</v>
      </c>
      <c r="C272" s="1">
        <v>45750</v>
      </c>
      <c r="D272" s="1">
        <v>45795</v>
      </c>
      <c r="E272">
        <v>31400.799999999999</v>
      </c>
      <c r="F272" t="s">
        <v>5640</v>
      </c>
    </row>
    <row r="273" spans="1:6">
      <c r="A273" t="s">
        <v>6004</v>
      </c>
      <c r="B273" t="s">
        <v>5838</v>
      </c>
      <c r="C273" s="1">
        <v>45871</v>
      </c>
      <c r="D273" s="1">
        <v>45916</v>
      </c>
      <c r="E273">
        <v>97873.1</v>
      </c>
      <c r="F273" t="s">
        <v>5643</v>
      </c>
    </row>
    <row r="274" spans="1:6">
      <c r="A274" t="s">
        <v>6005</v>
      </c>
      <c r="B274" t="s">
        <v>6006</v>
      </c>
      <c r="C274" s="1">
        <v>45784</v>
      </c>
      <c r="D274" s="1">
        <v>45829</v>
      </c>
      <c r="E274">
        <v>99092.88</v>
      </c>
      <c r="F274" t="s">
        <v>5640</v>
      </c>
    </row>
    <row r="275" spans="1:6">
      <c r="A275" t="s">
        <v>6007</v>
      </c>
      <c r="B275" t="s">
        <v>5651</v>
      </c>
      <c r="C275" s="1">
        <v>45985</v>
      </c>
      <c r="D275" s="1">
        <v>46030</v>
      </c>
      <c r="E275">
        <v>52018.26</v>
      </c>
      <c r="F275" t="s">
        <v>5640</v>
      </c>
    </row>
    <row r="276" spans="1:6">
      <c r="A276" t="s">
        <v>6008</v>
      </c>
      <c r="B276" t="s">
        <v>6009</v>
      </c>
      <c r="C276" s="1">
        <v>45940</v>
      </c>
      <c r="D276" s="1">
        <v>45985</v>
      </c>
      <c r="E276">
        <v>105264.95</v>
      </c>
      <c r="F276" t="s">
        <v>5643</v>
      </c>
    </row>
    <row r="277" spans="1:6">
      <c r="A277" t="s">
        <v>6010</v>
      </c>
      <c r="B277" t="s">
        <v>5663</v>
      </c>
      <c r="C277" s="1">
        <v>45382</v>
      </c>
      <c r="D277" s="1">
        <v>45427</v>
      </c>
      <c r="E277">
        <v>12429.15</v>
      </c>
      <c r="F277" t="s">
        <v>5643</v>
      </c>
    </row>
    <row r="278" spans="1:6">
      <c r="A278" t="s">
        <v>6011</v>
      </c>
      <c r="B278" t="s">
        <v>5722</v>
      </c>
      <c r="C278" s="1">
        <v>45978</v>
      </c>
      <c r="D278" s="1">
        <v>46023</v>
      </c>
      <c r="E278">
        <v>14816.56</v>
      </c>
      <c r="F278" t="s">
        <v>5643</v>
      </c>
    </row>
    <row r="279" spans="1:6">
      <c r="A279" t="s">
        <v>6012</v>
      </c>
      <c r="B279" t="s">
        <v>5692</v>
      </c>
      <c r="C279" s="1">
        <v>45941</v>
      </c>
      <c r="D279" s="1">
        <v>45986</v>
      </c>
      <c r="E279">
        <v>123950.06</v>
      </c>
      <c r="F279" t="s">
        <v>5640</v>
      </c>
    </row>
    <row r="280" spans="1:6">
      <c r="A280" t="s">
        <v>6013</v>
      </c>
      <c r="B280" t="s">
        <v>5690</v>
      </c>
      <c r="C280" s="1">
        <v>45394</v>
      </c>
      <c r="D280" s="1">
        <v>45439</v>
      </c>
      <c r="E280">
        <v>70664.13</v>
      </c>
      <c r="F280" t="s">
        <v>5640</v>
      </c>
    </row>
    <row r="281" spans="1:6">
      <c r="A281" t="s">
        <v>6014</v>
      </c>
      <c r="B281" t="s">
        <v>5902</v>
      </c>
      <c r="C281" s="1">
        <v>45438</v>
      </c>
      <c r="D281" s="1">
        <v>45483</v>
      </c>
      <c r="E281">
        <v>49378.14</v>
      </c>
      <c r="F281" t="s">
        <v>5643</v>
      </c>
    </row>
    <row r="282" spans="1:6">
      <c r="A282" t="s">
        <v>6015</v>
      </c>
      <c r="B282" t="s">
        <v>5752</v>
      </c>
      <c r="C282" s="1">
        <v>45339</v>
      </c>
      <c r="D282" s="1">
        <v>45384</v>
      </c>
      <c r="E282">
        <v>102357.25</v>
      </c>
      <c r="F282" t="s">
        <v>5643</v>
      </c>
    </row>
    <row r="283" spans="1:6">
      <c r="A283" t="s">
        <v>6016</v>
      </c>
      <c r="B283" t="s">
        <v>5743</v>
      </c>
      <c r="C283" s="1">
        <v>45971</v>
      </c>
      <c r="D283" s="1">
        <v>46016</v>
      </c>
      <c r="E283">
        <v>51152.03</v>
      </c>
      <c r="F283" t="s">
        <v>5643</v>
      </c>
    </row>
    <row r="284" spans="1:6">
      <c r="A284" t="s">
        <v>6017</v>
      </c>
      <c r="B284" t="s">
        <v>5743</v>
      </c>
      <c r="C284" s="1">
        <v>45369</v>
      </c>
      <c r="D284" s="1">
        <v>45414</v>
      </c>
      <c r="E284">
        <v>17393.03</v>
      </c>
      <c r="F284" t="s">
        <v>5640</v>
      </c>
    </row>
    <row r="285" spans="1:6">
      <c r="A285" t="s">
        <v>6018</v>
      </c>
      <c r="B285" t="s">
        <v>5801</v>
      </c>
      <c r="C285" s="1">
        <v>45951</v>
      </c>
      <c r="D285" s="1">
        <v>45996</v>
      </c>
      <c r="E285">
        <v>99310.11</v>
      </c>
      <c r="F285" t="s">
        <v>5643</v>
      </c>
    </row>
    <row r="286" spans="1:6">
      <c r="A286" t="s">
        <v>6019</v>
      </c>
      <c r="B286" t="s">
        <v>5746</v>
      </c>
      <c r="C286" s="1">
        <v>45925</v>
      </c>
      <c r="D286" s="1">
        <v>45970</v>
      </c>
      <c r="E286">
        <v>138715.6</v>
      </c>
      <c r="F286" t="s">
        <v>5643</v>
      </c>
    </row>
    <row r="287" spans="1:6">
      <c r="A287" t="s">
        <v>6020</v>
      </c>
      <c r="B287" t="s">
        <v>5671</v>
      </c>
      <c r="C287" s="1">
        <v>45480</v>
      </c>
      <c r="D287" s="1">
        <v>45525</v>
      </c>
      <c r="E287">
        <v>12008.41</v>
      </c>
      <c r="F287" t="s">
        <v>5640</v>
      </c>
    </row>
    <row r="288" spans="1:6">
      <c r="A288" t="s">
        <v>6021</v>
      </c>
      <c r="B288" t="s">
        <v>5665</v>
      </c>
      <c r="C288" s="1">
        <v>45947</v>
      </c>
      <c r="D288" s="1">
        <v>45992</v>
      </c>
      <c r="E288">
        <v>44659.72</v>
      </c>
      <c r="F288" t="s">
        <v>5640</v>
      </c>
    </row>
    <row r="289" spans="1:6">
      <c r="A289" t="s">
        <v>6022</v>
      </c>
      <c r="B289" t="s">
        <v>5763</v>
      </c>
      <c r="C289" s="1">
        <v>45433</v>
      </c>
      <c r="D289" s="1">
        <v>45478</v>
      </c>
      <c r="E289">
        <v>17882.23</v>
      </c>
      <c r="F289" t="s">
        <v>5643</v>
      </c>
    </row>
    <row r="290" spans="1:6">
      <c r="A290" t="s">
        <v>6023</v>
      </c>
      <c r="B290" t="s">
        <v>5667</v>
      </c>
      <c r="C290" s="1">
        <v>45999</v>
      </c>
      <c r="D290" s="1">
        <v>46044</v>
      </c>
      <c r="E290">
        <v>22009.200000000001</v>
      </c>
      <c r="F290" t="s">
        <v>5643</v>
      </c>
    </row>
    <row r="291" spans="1:6">
      <c r="A291" t="s">
        <v>6024</v>
      </c>
      <c r="B291" t="s">
        <v>5728</v>
      </c>
      <c r="C291" s="1">
        <v>45636</v>
      </c>
      <c r="D291" s="1">
        <v>45681</v>
      </c>
      <c r="E291">
        <v>110681.79</v>
      </c>
      <c r="F291" t="s">
        <v>5640</v>
      </c>
    </row>
    <row r="292" spans="1:6">
      <c r="A292" t="s">
        <v>6025</v>
      </c>
      <c r="B292" t="s">
        <v>5789</v>
      </c>
      <c r="C292" s="1">
        <v>45559</v>
      </c>
      <c r="D292" s="1">
        <v>45604</v>
      </c>
      <c r="E292">
        <v>130317.99</v>
      </c>
      <c r="F292" t="s">
        <v>5643</v>
      </c>
    </row>
    <row r="293" spans="1:6">
      <c r="A293" t="s">
        <v>6026</v>
      </c>
      <c r="B293" t="s">
        <v>5659</v>
      </c>
      <c r="C293" s="1">
        <v>45729</v>
      </c>
      <c r="D293" s="1">
        <v>45774</v>
      </c>
      <c r="E293">
        <v>65614.58</v>
      </c>
      <c r="F293" t="s">
        <v>5643</v>
      </c>
    </row>
    <row r="294" spans="1:6">
      <c r="A294" t="s">
        <v>6027</v>
      </c>
      <c r="B294" t="s">
        <v>5710</v>
      </c>
      <c r="C294" s="1">
        <v>45299</v>
      </c>
      <c r="D294" s="1">
        <v>45344</v>
      </c>
      <c r="E294">
        <v>68282.64</v>
      </c>
      <c r="F294" t="s">
        <v>5643</v>
      </c>
    </row>
    <row r="295" spans="1:6">
      <c r="A295" t="s">
        <v>6028</v>
      </c>
      <c r="B295" t="s">
        <v>5838</v>
      </c>
      <c r="C295" s="1">
        <v>45784</v>
      </c>
      <c r="D295" s="1">
        <v>45829</v>
      </c>
      <c r="E295">
        <v>72648.5</v>
      </c>
      <c r="F295" t="s">
        <v>5640</v>
      </c>
    </row>
    <row r="296" spans="1:6">
      <c r="A296" t="s">
        <v>6029</v>
      </c>
      <c r="B296" t="s">
        <v>5760</v>
      </c>
      <c r="C296" s="1">
        <v>45767</v>
      </c>
      <c r="D296" s="1">
        <v>45812</v>
      </c>
      <c r="E296">
        <v>44803.25</v>
      </c>
      <c r="F296" t="s">
        <v>5640</v>
      </c>
    </row>
    <row r="297" spans="1:6">
      <c r="A297" t="s">
        <v>6030</v>
      </c>
      <c r="B297" t="s">
        <v>5694</v>
      </c>
      <c r="C297" s="1">
        <v>45768</v>
      </c>
      <c r="D297" s="1">
        <v>45813</v>
      </c>
      <c r="E297">
        <v>96146.15</v>
      </c>
      <c r="F297" t="s">
        <v>5640</v>
      </c>
    </row>
    <row r="298" spans="1:6">
      <c r="A298" t="s">
        <v>6031</v>
      </c>
      <c r="B298" t="s">
        <v>5685</v>
      </c>
      <c r="C298" s="1">
        <v>45298</v>
      </c>
      <c r="D298" s="1">
        <v>45343</v>
      </c>
      <c r="E298">
        <v>139765.96</v>
      </c>
      <c r="F298" t="s">
        <v>5640</v>
      </c>
    </row>
    <row r="299" spans="1:6">
      <c r="A299" t="s">
        <v>6032</v>
      </c>
      <c r="B299" t="s">
        <v>5821</v>
      </c>
      <c r="C299" s="1">
        <v>45849</v>
      </c>
      <c r="D299" s="1">
        <v>45894</v>
      </c>
      <c r="E299">
        <v>142601.95000000001</v>
      </c>
      <c r="F299" t="s">
        <v>5643</v>
      </c>
    </row>
    <row r="300" spans="1:6">
      <c r="A300" t="s">
        <v>6033</v>
      </c>
      <c r="B300" t="s">
        <v>5792</v>
      </c>
      <c r="C300" s="1">
        <v>45636</v>
      </c>
      <c r="D300" s="1">
        <v>45681</v>
      </c>
      <c r="E300">
        <v>88403.81</v>
      </c>
      <c r="F300" t="s">
        <v>5643</v>
      </c>
    </row>
    <row r="301" spans="1:6">
      <c r="A301" t="s">
        <v>6034</v>
      </c>
      <c r="B301" t="s">
        <v>5671</v>
      </c>
      <c r="C301" s="1">
        <v>45489</v>
      </c>
      <c r="D301" s="1">
        <v>45534</v>
      </c>
      <c r="E301">
        <v>146312.03</v>
      </c>
      <c r="F301" t="s">
        <v>5640</v>
      </c>
    </row>
    <row r="302" spans="1:6">
      <c r="A302" t="s">
        <v>6035</v>
      </c>
      <c r="B302" t="s">
        <v>5829</v>
      </c>
      <c r="C302" s="1">
        <v>45470</v>
      </c>
      <c r="D302" s="1">
        <v>45515</v>
      </c>
      <c r="E302">
        <v>58482.49</v>
      </c>
      <c r="F302" t="s">
        <v>5640</v>
      </c>
    </row>
    <row r="303" spans="1:6">
      <c r="A303" t="s">
        <v>6036</v>
      </c>
      <c r="B303" t="s">
        <v>5983</v>
      </c>
      <c r="C303" s="1">
        <v>45539</v>
      </c>
      <c r="D303" s="1">
        <v>45584</v>
      </c>
      <c r="E303">
        <v>136134.39000000001</v>
      </c>
      <c r="F303" t="s">
        <v>5640</v>
      </c>
    </row>
    <row r="304" spans="1:6">
      <c r="A304" t="s">
        <v>6037</v>
      </c>
      <c r="B304" t="s">
        <v>5795</v>
      </c>
      <c r="C304" s="1">
        <v>45645</v>
      </c>
      <c r="D304" s="1">
        <v>45690</v>
      </c>
      <c r="E304">
        <v>144027.85</v>
      </c>
      <c r="F304" t="s">
        <v>5640</v>
      </c>
    </row>
    <row r="305" spans="1:6">
      <c r="A305" t="s">
        <v>6038</v>
      </c>
      <c r="B305" t="s">
        <v>5694</v>
      </c>
      <c r="C305" s="1">
        <v>45730</v>
      </c>
      <c r="D305" s="1">
        <v>45775</v>
      </c>
      <c r="E305">
        <v>71077.58</v>
      </c>
      <c r="F305" t="s">
        <v>5643</v>
      </c>
    </row>
    <row r="306" spans="1:6">
      <c r="A306" t="s">
        <v>6039</v>
      </c>
      <c r="B306" t="s">
        <v>5653</v>
      </c>
      <c r="C306" s="1">
        <v>45864</v>
      </c>
      <c r="D306" s="1">
        <v>45909</v>
      </c>
      <c r="E306">
        <v>126478.62</v>
      </c>
      <c r="F306" t="s">
        <v>5640</v>
      </c>
    </row>
    <row r="307" spans="1:6">
      <c r="A307" t="s">
        <v>6040</v>
      </c>
      <c r="B307" t="s">
        <v>6041</v>
      </c>
      <c r="C307" s="1">
        <v>45887</v>
      </c>
      <c r="D307" s="1">
        <v>45932</v>
      </c>
      <c r="E307">
        <v>40505.089999999997</v>
      </c>
      <c r="F307" t="s">
        <v>5640</v>
      </c>
    </row>
    <row r="308" spans="1:6">
      <c r="A308" t="s">
        <v>6042</v>
      </c>
      <c r="B308" t="s">
        <v>6043</v>
      </c>
      <c r="C308" s="1">
        <v>45638</v>
      </c>
      <c r="D308" s="1">
        <v>45683</v>
      </c>
      <c r="E308">
        <v>22467.73</v>
      </c>
      <c r="F308" t="s">
        <v>5643</v>
      </c>
    </row>
    <row r="309" spans="1:6">
      <c r="A309" t="s">
        <v>6044</v>
      </c>
      <c r="B309" t="s">
        <v>5866</v>
      </c>
      <c r="C309" s="1">
        <v>45525</v>
      </c>
      <c r="D309" s="1">
        <v>45570</v>
      </c>
      <c r="E309">
        <v>128635.72</v>
      </c>
      <c r="F309" t="s">
        <v>5643</v>
      </c>
    </row>
    <row r="310" spans="1:6">
      <c r="A310" t="s">
        <v>6045</v>
      </c>
      <c r="B310" t="s">
        <v>5983</v>
      </c>
      <c r="C310" s="1">
        <v>45957</v>
      </c>
      <c r="D310" s="1">
        <v>46002</v>
      </c>
      <c r="E310">
        <v>36404.120000000003</v>
      </c>
      <c r="F310" t="s">
        <v>5640</v>
      </c>
    </row>
    <row r="311" spans="1:6">
      <c r="A311" t="s">
        <v>6046</v>
      </c>
      <c r="B311" t="s">
        <v>5642</v>
      </c>
      <c r="C311" s="1">
        <v>45815</v>
      </c>
      <c r="D311" s="1">
        <v>45860</v>
      </c>
      <c r="E311">
        <v>15253.37</v>
      </c>
      <c r="F311" t="s">
        <v>5640</v>
      </c>
    </row>
    <row r="312" spans="1:6">
      <c r="A312" t="s">
        <v>6047</v>
      </c>
      <c r="B312" t="s">
        <v>5649</v>
      </c>
      <c r="C312" s="1">
        <v>45491</v>
      </c>
      <c r="D312" s="1">
        <v>45536</v>
      </c>
      <c r="E312">
        <v>145011.24</v>
      </c>
      <c r="F312" t="s">
        <v>5640</v>
      </c>
    </row>
    <row r="313" spans="1:6">
      <c r="A313" t="s">
        <v>6048</v>
      </c>
      <c r="B313" t="s">
        <v>5798</v>
      </c>
      <c r="C313" s="1">
        <v>45292</v>
      </c>
      <c r="D313" s="1">
        <v>45337</v>
      </c>
      <c r="E313">
        <v>41607.18</v>
      </c>
      <c r="F313" t="s">
        <v>5640</v>
      </c>
    </row>
    <row r="314" spans="1:6">
      <c r="A314" t="s">
        <v>6049</v>
      </c>
      <c r="B314" t="s">
        <v>5803</v>
      </c>
      <c r="C314" s="1">
        <v>45988</v>
      </c>
      <c r="D314" s="1">
        <v>46033</v>
      </c>
      <c r="E314">
        <v>83661.34</v>
      </c>
      <c r="F314" t="s">
        <v>5643</v>
      </c>
    </row>
    <row r="315" spans="1:6">
      <c r="A315" t="s">
        <v>6050</v>
      </c>
      <c r="B315" t="s">
        <v>5798</v>
      </c>
      <c r="C315" s="1">
        <v>45293</v>
      </c>
      <c r="D315" s="1">
        <v>45338</v>
      </c>
      <c r="E315">
        <v>65168.95</v>
      </c>
      <c r="F315" t="s">
        <v>5643</v>
      </c>
    </row>
    <row r="316" spans="1:6">
      <c r="A316" t="s">
        <v>6051</v>
      </c>
      <c r="B316" t="s">
        <v>5902</v>
      </c>
      <c r="C316" s="1">
        <v>45505</v>
      </c>
      <c r="D316" s="1">
        <v>45550</v>
      </c>
      <c r="E316">
        <v>90021.38</v>
      </c>
      <c r="F316" t="s">
        <v>5640</v>
      </c>
    </row>
    <row r="317" spans="1:6">
      <c r="A317" t="s">
        <v>6052</v>
      </c>
      <c r="B317" t="s">
        <v>6053</v>
      </c>
      <c r="C317" s="1">
        <v>45517</v>
      </c>
      <c r="D317" s="1">
        <v>45562</v>
      </c>
      <c r="E317">
        <v>41212.11</v>
      </c>
      <c r="F317" t="s">
        <v>5643</v>
      </c>
    </row>
    <row r="318" spans="1:6">
      <c r="A318" t="s">
        <v>6054</v>
      </c>
      <c r="B318" t="s">
        <v>5803</v>
      </c>
      <c r="C318" s="1">
        <v>45382</v>
      </c>
      <c r="D318" s="1">
        <v>45427</v>
      </c>
      <c r="E318">
        <v>100101.82</v>
      </c>
      <c r="F318" t="s">
        <v>5640</v>
      </c>
    </row>
    <row r="319" spans="1:6">
      <c r="A319" t="s">
        <v>6055</v>
      </c>
      <c r="B319" t="s">
        <v>5748</v>
      </c>
      <c r="C319" s="1">
        <v>45813</v>
      </c>
      <c r="D319" s="1">
        <v>45858</v>
      </c>
      <c r="E319">
        <v>116024.31</v>
      </c>
      <c r="F319" t="s">
        <v>5640</v>
      </c>
    </row>
    <row r="320" spans="1:6">
      <c r="A320" t="s">
        <v>6056</v>
      </c>
      <c r="B320" t="s">
        <v>5801</v>
      </c>
      <c r="C320" s="1">
        <v>45620</v>
      </c>
      <c r="D320" s="1">
        <v>45665</v>
      </c>
      <c r="E320">
        <v>143689.63</v>
      </c>
      <c r="F320" t="s">
        <v>5643</v>
      </c>
    </row>
    <row r="321" spans="1:6">
      <c r="A321" t="s">
        <v>6057</v>
      </c>
      <c r="B321" t="s">
        <v>5746</v>
      </c>
      <c r="C321" s="1">
        <v>45401</v>
      </c>
      <c r="D321" s="1">
        <v>45446</v>
      </c>
      <c r="E321">
        <v>50500.1</v>
      </c>
      <c r="F321" t="s">
        <v>5643</v>
      </c>
    </row>
    <row r="322" spans="1:6">
      <c r="A322" t="s">
        <v>6058</v>
      </c>
      <c r="B322" t="s">
        <v>5657</v>
      </c>
      <c r="C322" s="1">
        <v>45367</v>
      </c>
      <c r="D322" s="1">
        <v>45412</v>
      </c>
      <c r="E322">
        <v>123652.06</v>
      </c>
      <c r="F322" t="s">
        <v>5640</v>
      </c>
    </row>
    <row r="323" spans="1:6">
      <c r="A323" t="s">
        <v>6059</v>
      </c>
      <c r="B323" t="s">
        <v>5743</v>
      </c>
      <c r="C323" s="1">
        <v>45446</v>
      </c>
      <c r="D323" s="1">
        <v>45491</v>
      </c>
      <c r="E323">
        <v>38614.6</v>
      </c>
      <c r="F323" t="s">
        <v>5640</v>
      </c>
    </row>
    <row r="324" spans="1:6">
      <c r="A324" t="s">
        <v>6060</v>
      </c>
      <c r="B324" t="s">
        <v>5856</v>
      </c>
      <c r="C324" s="1">
        <v>45382</v>
      </c>
      <c r="D324" s="1">
        <v>45427</v>
      </c>
      <c r="E324">
        <v>85916.12</v>
      </c>
      <c r="F324" t="s">
        <v>5640</v>
      </c>
    </row>
    <row r="325" spans="1:6">
      <c r="A325" t="s">
        <v>6061</v>
      </c>
      <c r="B325" t="s">
        <v>5848</v>
      </c>
      <c r="C325" s="1">
        <v>45648</v>
      </c>
      <c r="D325" s="1">
        <v>45693</v>
      </c>
      <c r="E325">
        <v>84460.46</v>
      </c>
      <c r="F325" t="s">
        <v>5640</v>
      </c>
    </row>
    <row r="326" spans="1:6">
      <c r="A326" t="s">
        <v>6062</v>
      </c>
      <c r="B326" t="s">
        <v>5682</v>
      </c>
      <c r="C326" s="1">
        <v>45799</v>
      </c>
      <c r="D326" s="1">
        <v>45844</v>
      </c>
      <c r="E326">
        <v>143210.97</v>
      </c>
      <c r="F326" t="s">
        <v>5640</v>
      </c>
    </row>
    <row r="327" spans="1:6">
      <c r="A327" t="s">
        <v>6063</v>
      </c>
      <c r="B327" t="s">
        <v>5792</v>
      </c>
      <c r="C327" s="1">
        <v>45404</v>
      </c>
      <c r="D327" s="1">
        <v>45449</v>
      </c>
      <c r="E327">
        <v>112514.13</v>
      </c>
      <c r="F327" t="s">
        <v>5643</v>
      </c>
    </row>
    <row r="328" spans="1:6">
      <c r="A328" t="s">
        <v>6064</v>
      </c>
      <c r="B328" t="s">
        <v>5685</v>
      </c>
      <c r="C328" s="1">
        <v>45595</v>
      </c>
      <c r="D328" s="1">
        <v>45640</v>
      </c>
      <c r="E328">
        <v>100076.15</v>
      </c>
      <c r="F328" t="s">
        <v>5643</v>
      </c>
    </row>
    <row r="329" spans="1:6">
      <c r="A329" t="s">
        <v>6065</v>
      </c>
      <c r="B329" t="s">
        <v>5703</v>
      </c>
      <c r="C329" s="1">
        <v>45663</v>
      </c>
      <c r="D329" s="1">
        <v>45708</v>
      </c>
      <c r="E329">
        <v>40544.6</v>
      </c>
      <c r="F329" t="s">
        <v>5643</v>
      </c>
    </row>
    <row r="330" spans="1:6">
      <c r="A330" t="s">
        <v>6066</v>
      </c>
      <c r="B330" t="s">
        <v>5645</v>
      </c>
      <c r="C330" s="1">
        <v>45832</v>
      </c>
      <c r="D330" s="1">
        <v>45877</v>
      </c>
      <c r="E330">
        <v>22461.73</v>
      </c>
      <c r="F330" t="s">
        <v>5640</v>
      </c>
    </row>
    <row r="331" spans="1:6">
      <c r="A331" t="s">
        <v>6067</v>
      </c>
      <c r="B331" t="s">
        <v>5667</v>
      </c>
      <c r="C331" s="1">
        <v>45895</v>
      </c>
      <c r="D331" s="1">
        <v>45940</v>
      </c>
      <c r="E331">
        <v>46939.28</v>
      </c>
      <c r="F331" t="s">
        <v>5643</v>
      </c>
    </row>
    <row r="332" spans="1:6">
      <c r="A332" t="s">
        <v>6068</v>
      </c>
      <c r="B332" t="s">
        <v>5657</v>
      </c>
      <c r="C332" s="1">
        <v>45972</v>
      </c>
      <c r="D332" s="1">
        <v>46017</v>
      </c>
      <c r="E332">
        <v>121659.87</v>
      </c>
      <c r="F332" t="s">
        <v>5640</v>
      </c>
    </row>
    <row r="333" spans="1:6">
      <c r="A333" t="s">
        <v>6069</v>
      </c>
      <c r="B333" t="s">
        <v>5730</v>
      </c>
      <c r="C333" s="1">
        <v>45591</v>
      </c>
      <c r="D333" s="1">
        <v>45636</v>
      </c>
      <c r="E333">
        <v>30211.38</v>
      </c>
      <c r="F333" t="s">
        <v>5640</v>
      </c>
    </row>
    <row r="334" spans="1:6">
      <c r="A334" t="s">
        <v>6070</v>
      </c>
      <c r="B334" t="s">
        <v>5701</v>
      </c>
      <c r="C334" s="1">
        <v>45981</v>
      </c>
      <c r="D334" s="1">
        <v>46026</v>
      </c>
      <c r="E334">
        <v>64880.81</v>
      </c>
      <c r="F334" t="s">
        <v>5640</v>
      </c>
    </row>
    <row r="335" spans="1:6">
      <c r="A335" t="s">
        <v>6071</v>
      </c>
      <c r="B335" t="s">
        <v>5730</v>
      </c>
      <c r="C335" s="1">
        <v>45759</v>
      </c>
      <c r="D335" s="1">
        <v>45804</v>
      </c>
      <c r="E335">
        <v>130541.21</v>
      </c>
      <c r="F335" t="s">
        <v>5640</v>
      </c>
    </row>
    <row r="336" spans="1:6">
      <c r="A336" t="s">
        <v>6072</v>
      </c>
      <c r="B336" t="s">
        <v>5814</v>
      </c>
      <c r="C336" s="1">
        <v>45637</v>
      </c>
      <c r="D336" s="1">
        <v>45682</v>
      </c>
      <c r="E336">
        <v>80610.38</v>
      </c>
      <c r="F336" t="s">
        <v>5640</v>
      </c>
    </row>
    <row r="337" spans="1:6">
      <c r="A337" t="s">
        <v>6073</v>
      </c>
      <c r="B337" t="s">
        <v>5971</v>
      </c>
      <c r="C337" s="1">
        <v>45503</v>
      </c>
      <c r="D337" s="1">
        <v>45548</v>
      </c>
      <c r="E337">
        <v>120838.22</v>
      </c>
      <c r="F337" t="s">
        <v>5640</v>
      </c>
    </row>
    <row r="338" spans="1:6">
      <c r="A338" t="s">
        <v>6074</v>
      </c>
      <c r="B338" t="s">
        <v>5996</v>
      </c>
      <c r="C338" s="1">
        <v>45318</v>
      </c>
      <c r="D338" s="1">
        <v>45363</v>
      </c>
      <c r="E338">
        <v>17529.5</v>
      </c>
      <c r="F338" t="s">
        <v>5643</v>
      </c>
    </row>
    <row r="339" spans="1:6">
      <c r="A339" t="s">
        <v>6075</v>
      </c>
      <c r="B339" t="s">
        <v>5858</v>
      </c>
      <c r="C339" s="1">
        <v>45478</v>
      </c>
      <c r="D339" s="1">
        <v>45523</v>
      </c>
      <c r="E339">
        <v>29734.5</v>
      </c>
      <c r="F339" t="s">
        <v>5643</v>
      </c>
    </row>
    <row r="340" spans="1:6">
      <c r="A340" t="s">
        <v>6076</v>
      </c>
      <c r="B340" t="s">
        <v>5851</v>
      </c>
      <c r="C340" s="1">
        <v>45661</v>
      </c>
      <c r="D340" s="1">
        <v>45706</v>
      </c>
      <c r="E340">
        <v>83169.759999999995</v>
      </c>
      <c r="F340" t="s">
        <v>5643</v>
      </c>
    </row>
    <row r="341" spans="1:6">
      <c r="A341" t="s">
        <v>6077</v>
      </c>
      <c r="B341" t="s">
        <v>5669</v>
      </c>
      <c r="C341" s="1">
        <v>45352</v>
      </c>
      <c r="D341" s="1">
        <v>45397</v>
      </c>
      <c r="E341">
        <v>138520.71</v>
      </c>
      <c r="F341" t="s">
        <v>5640</v>
      </c>
    </row>
    <row r="342" spans="1:6">
      <c r="A342" t="s">
        <v>6078</v>
      </c>
      <c r="B342" t="s">
        <v>6053</v>
      </c>
      <c r="C342" s="1">
        <v>45715</v>
      </c>
      <c r="D342" s="1">
        <v>45760</v>
      </c>
      <c r="E342">
        <v>68379.22</v>
      </c>
      <c r="F342" t="s">
        <v>5640</v>
      </c>
    </row>
    <row r="343" spans="1:6">
      <c r="A343" t="s">
        <v>6079</v>
      </c>
      <c r="B343" t="s">
        <v>5719</v>
      </c>
      <c r="C343" s="1">
        <v>45741</v>
      </c>
      <c r="D343" s="1">
        <v>45786</v>
      </c>
      <c r="E343">
        <v>92470.93</v>
      </c>
      <c r="F343" t="s">
        <v>5643</v>
      </c>
    </row>
    <row r="344" spans="1:6">
      <c r="A344" t="s">
        <v>6080</v>
      </c>
      <c r="B344" t="s">
        <v>5769</v>
      </c>
      <c r="C344" s="1">
        <v>45349</v>
      </c>
      <c r="D344" s="1">
        <v>45394</v>
      </c>
      <c r="E344">
        <v>107756.21</v>
      </c>
      <c r="F344" t="s">
        <v>5640</v>
      </c>
    </row>
    <row r="345" spans="1:6">
      <c r="A345" t="s">
        <v>6081</v>
      </c>
      <c r="B345" t="s">
        <v>5795</v>
      </c>
      <c r="C345" s="1">
        <v>45531</v>
      </c>
      <c r="D345" s="1">
        <v>45576</v>
      </c>
      <c r="E345">
        <v>81548.5</v>
      </c>
      <c r="F345" t="s">
        <v>5643</v>
      </c>
    </row>
    <row r="346" spans="1:6">
      <c r="A346" t="s">
        <v>6082</v>
      </c>
      <c r="B346" t="s">
        <v>5808</v>
      </c>
      <c r="C346" s="1">
        <v>45496</v>
      </c>
      <c r="D346" s="1">
        <v>45541</v>
      </c>
      <c r="E346">
        <v>110901.54</v>
      </c>
      <c r="F346" t="s">
        <v>5643</v>
      </c>
    </row>
    <row r="347" spans="1:6">
      <c r="A347" t="s">
        <v>6083</v>
      </c>
      <c r="B347" t="s">
        <v>5996</v>
      </c>
      <c r="C347" s="1">
        <v>45781</v>
      </c>
      <c r="D347" s="1">
        <v>45826</v>
      </c>
      <c r="E347">
        <v>137184.35999999999</v>
      </c>
      <c r="F347" t="s">
        <v>5640</v>
      </c>
    </row>
    <row r="348" spans="1:6">
      <c r="A348" t="s">
        <v>6084</v>
      </c>
      <c r="B348" t="s">
        <v>5821</v>
      </c>
      <c r="C348" s="1">
        <v>45879</v>
      </c>
      <c r="D348" s="1">
        <v>45924</v>
      </c>
      <c r="E348">
        <v>114643.74</v>
      </c>
      <c r="F348" t="s">
        <v>5643</v>
      </c>
    </row>
    <row r="349" spans="1:6">
      <c r="A349" t="s">
        <v>6085</v>
      </c>
      <c r="B349" t="s">
        <v>5685</v>
      </c>
      <c r="C349" s="1">
        <v>45399</v>
      </c>
      <c r="D349" s="1">
        <v>45444</v>
      </c>
      <c r="E349">
        <v>122629.86</v>
      </c>
      <c r="F349" t="s">
        <v>5643</v>
      </c>
    </row>
    <row r="350" spans="1:6">
      <c r="A350" t="s">
        <v>6086</v>
      </c>
      <c r="B350" t="s">
        <v>5726</v>
      </c>
      <c r="C350" s="1">
        <v>45634</v>
      </c>
      <c r="D350" s="1">
        <v>45679</v>
      </c>
      <c r="E350">
        <v>40056.92</v>
      </c>
      <c r="F350" t="s">
        <v>5643</v>
      </c>
    </row>
    <row r="351" spans="1:6">
      <c r="A351" t="s">
        <v>6087</v>
      </c>
      <c r="B351" t="s">
        <v>5948</v>
      </c>
      <c r="C351" s="1">
        <v>45436</v>
      </c>
      <c r="D351" s="1">
        <v>45481</v>
      </c>
      <c r="E351">
        <v>27005.06</v>
      </c>
      <c r="F351" t="s">
        <v>5643</v>
      </c>
    </row>
    <row r="352" spans="1:6">
      <c r="A352" t="s">
        <v>6088</v>
      </c>
      <c r="B352" t="s">
        <v>5756</v>
      </c>
      <c r="C352" s="1">
        <v>45791</v>
      </c>
      <c r="D352" s="1">
        <v>45836</v>
      </c>
      <c r="E352">
        <v>103820.83</v>
      </c>
      <c r="F352" t="s">
        <v>5640</v>
      </c>
    </row>
    <row r="353" spans="1:6">
      <c r="A353" t="s">
        <v>6089</v>
      </c>
      <c r="B353" t="s">
        <v>5724</v>
      </c>
      <c r="C353" s="1">
        <v>46009</v>
      </c>
      <c r="D353" s="1">
        <v>46054</v>
      </c>
      <c r="E353">
        <v>85791.039999999994</v>
      </c>
      <c r="F353" t="s">
        <v>5643</v>
      </c>
    </row>
    <row r="354" spans="1:6">
      <c r="A354" t="s">
        <v>6090</v>
      </c>
      <c r="B354" t="s">
        <v>5950</v>
      </c>
      <c r="C354" s="1">
        <v>45920</v>
      </c>
      <c r="D354" s="1">
        <v>45965</v>
      </c>
      <c r="E354">
        <v>81707.490000000005</v>
      </c>
      <c r="F354" t="s">
        <v>5643</v>
      </c>
    </row>
    <row r="355" spans="1:6">
      <c r="A355" t="s">
        <v>6091</v>
      </c>
      <c r="B355" t="s">
        <v>5669</v>
      </c>
      <c r="C355" s="1">
        <v>45978</v>
      </c>
      <c r="D355" s="1">
        <v>46023</v>
      </c>
      <c r="E355">
        <v>99182.54</v>
      </c>
      <c r="F355" t="s">
        <v>5640</v>
      </c>
    </row>
    <row r="356" spans="1:6">
      <c r="A356" t="s">
        <v>6092</v>
      </c>
      <c r="B356" t="s">
        <v>5746</v>
      </c>
      <c r="C356" s="1">
        <v>45683</v>
      </c>
      <c r="D356" s="1">
        <v>45728</v>
      </c>
      <c r="E356">
        <v>137041.70000000001</v>
      </c>
      <c r="F356" t="s">
        <v>5640</v>
      </c>
    </row>
    <row r="357" spans="1:6">
      <c r="A357" t="s">
        <v>6093</v>
      </c>
      <c r="B357" t="s">
        <v>6094</v>
      </c>
      <c r="C357" s="1">
        <v>45879</v>
      </c>
      <c r="D357" s="1">
        <v>45924</v>
      </c>
      <c r="E357">
        <v>36600.050000000003</v>
      </c>
      <c r="F357" t="s">
        <v>5640</v>
      </c>
    </row>
    <row r="358" spans="1:6">
      <c r="A358" t="s">
        <v>6095</v>
      </c>
      <c r="B358" t="s">
        <v>5667</v>
      </c>
      <c r="C358" s="1">
        <v>45763</v>
      </c>
      <c r="D358" s="1">
        <v>45808</v>
      </c>
      <c r="E358">
        <v>67624.56</v>
      </c>
      <c r="F358" t="s">
        <v>5640</v>
      </c>
    </row>
    <row r="359" spans="1:6">
      <c r="A359" t="s">
        <v>6096</v>
      </c>
      <c r="B359" t="s">
        <v>5694</v>
      </c>
      <c r="C359" s="1">
        <v>45742</v>
      </c>
      <c r="D359" s="1">
        <v>45787</v>
      </c>
      <c r="E359">
        <v>64982.720000000001</v>
      </c>
      <c r="F359" t="s">
        <v>5640</v>
      </c>
    </row>
    <row r="360" spans="1:6">
      <c r="A360" t="s">
        <v>6097</v>
      </c>
      <c r="B360" t="s">
        <v>5943</v>
      </c>
      <c r="C360" s="1">
        <v>45528</v>
      </c>
      <c r="D360" s="1">
        <v>45573</v>
      </c>
      <c r="E360">
        <v>23569.47</v>
      </c>
      <c r="F360" t="s">
        <v>5640</v>
      </c>
    </row>
    <row r="361" spans="1:6">
      <c r="A361" t="s">
        <v>6098</v>
      </c>
      <c r="B361" t="s">
        <v>5814</v>
      </c>
      <c r="C361" s="1">
        <v>45700</v>
      </c>
      <c r="D361" s="1">
        <v>45745</v>
      </c>
      <c r="E361">
        <v>30568.05</v>
      </c>
      <c r="F361" t="s">
        <v>5643</v>
      </c>
    </row>
    <row r="362" spans="1:6">
      <c r="A362" t="s">
        <v>6099</v>
      </c>
      <c r="B362" t="s">
        <v>5756</v>
      </c>
      <c r="C362" s="1">
        <v>45708</v>
      </c>
      <c r="D362" s="1">
        <v>45753</v>
      </c>
      <c r="E362">
        <v>49426.05</v>
      </c>
      <c r="F362" t="s">
        <v>5643</v>
      </c>
    </row>
    <row r="363" spans="1:6">
      <c r="A363" t="s">
        <v>6100</v>
      </c>
      <c r="B363" t="s">
        <v>5692</v>
      </c>
      <c r="C363" s="1">
        <v>45423</v>
      </c>
      <c r="D363" s="1">
        <v>45468</v>
      </c>
      <c r="E363">
        <v>74978.53</v>
      </c>
      <c r="F363" t="s">
        <v>5640</v>
      </c>
    </row>
    <row r="364" spans="1:6">
      <c r="A364" t="s">
        <v>6101</v>
      </c>
      <c r="B364" t="s">
        <v>5651</v>
      </c>
      <c r="C364" s="1">
        <v>45908</v>
      </c>
      <c r="D364" s="1">
        <v>45953</v>
      </c>
      <c r="E364">
        <v>88409.49</v>
      </c>
      <c r="F364" t="s">
        <v>5643</v>
      </c>
    </row>
    <row r="365" spans="1:6">
      <c r="A365" t="s">
        <v>6102</v>
      </c>
      <c r="B365" t="s">
        <v>5763</v>
      </c>
      <c r="C365" s="1">
        <v>45864</v>
      </c>
      <c r="D365" s="1">
        <v>45909</v>
      </c>
      <c r="E365">
        <v>144988.65</v>
      </c>
      <c r="F365" t="s">
        <v>5643</v>
      </c>
    </row>
    <row r="366" spans="1:6">
      <c r="A366" t="s">
        <v>6103</v>
      </c>
      <c r="B366" t="s">
        <v>6009</v>
      </c>
      <c r="C366" s="1">
        <v>45907</v>
      </c>
      <c r="D366" s="1">
        <v>45952</v>
      </c>
      <c r="E366">
        <v>91930.84</v>
      </c>
      <c r="F366" t="s">
        <v>5640</v>
      </c>
    </row>
    <row r="367" spans="1:6">
      <c r="A367" t="s">
        <v>6104</v>
      </c>
      <c r="B367" t="s">
        <v>5694</v>
      </c>
      <c r="C367" s="1">
        <v>45659</v>
      </c>
      <c r="D367" s="1">
        <v>45704</v>
      </c>
      <c r="E367">
        <v>64159.73</v>
      </c>
      <c r="F367" t="s">
        <v>5643</v>
      </c>
    </row>
    <row r="368" spans="1:6">
      <c r="A368" t="s">
        <v>6105</v>
      </c>
      <c r="B368" t="s">
        <v>5971</v>
      </c>
      <c r="C368" s="1">
        <v>45832</v>
      </c>
      <c r="D368" s="1">
        <v>45877</v>
      </c>
      <c r="E368">
        <v>26923.71</v>
      </c>
      <c r="F368" t="s">
        <v>5643</v>
      </c>
    </row>
    <row r="369" spans="1:6">
      <c r="A369" t="s">
        <v>6106</v>
      </c>
      <c r="B369" t="s">
        <v>5690</v>
      </c>
      <c r="C369" s="1">
        <v>45984</v>
      </c>
      <c r="D369" s="1">
        <v>46029</v>
      </c>
      <c r="E369">
        <v>91696.27</v>
      </c>
      <c r="F369" t="s">
        <v>5643</v>
      </c>
    </row>
    <row r="370" spans="1:6">
      <c r="A370" t="s">
        <v>6107</v>
      </c>
      <c r="B370" t="s">
        <v>5645</v>
      </c>
      <c r="C370" s="1">
        <v>45448</v>
      </c>
      <c r="D370" s="1">
        <v>45493</v>
      </c>
      <c r="E370">
        <v>33826.339999999997</v>
      </c>
      <c r="F370" t="s">
        <v>5640</v>
      </c>
    </row>
    <row r="371" spans="1:6">
      <c r="A371" t="s">
        <v>6108</v>
      </c>
      <c r="B371" t="s">
        <v>5710</v>
      </c>
      <c r="C371" s="1">
        <v>45658</v>
      </c>
      <c r="D371" s="1">
        <v>45703</v>
      </c>
      <c r="E371">
        <v>68781.289999999994</v>
      </c>
      <c r="F371" t="s">
        <v>5643</v>
      </c>
    </row>
    <row r="372" spans="1:6">
      <c r="A372" t="s">
        <v>6109</v>
      </c>
      <c r="B372" t="s">
        <v>5945</v>
      </c>
      <c r="C372" s="1">
        <v>45324</v>
      </c>
      <c r="D372" s="1">
        <v>45369</v>
      </c>
      <c r="E372">
        <v>30908.400000000001</v>
      </c>
      <c r="F372" t="s">
        <v>5640</v>
      </c>
    </row>
    <row r="373" spans="1:6">
      <c r="A373" t="s">
        <v>6110</v>
      </c>
      <c r="B373" t="s">
        <v>5694</v>
      </c>
      <c r="C373" s="1">
        <v>45835</v>
      </c>
      <c r="D373" s="1">
        <v>45880</v>
      </c>
      <c r="E373">
        <v>77286.33</v>
      </c>
      <c r="F373" t="s">
        <v>5643</v>
      </c>
    </row>
    <row r="374" spans="1:6">
      <c r="A374" t="s">
        <v>6111</v>
      </c>
      <c r="B374" t="s">
        <v>5948</v>
      </c>
      <c r="C374" s="1">
        <v>45855</v>
      </c>
      <c r="D374" s="1">
        <v>45900</v>
      </c>
      <c r="E374">
        <v>57294</v>
      </c>
      <c r="F374" t="s">
        <v>5643</v>
      </c>
    </row>
    <row r="375" spans="1:6">
      <c r="A375" t="s">
        <v>6112</v>
      </c>
      <c r="B375" t="s">
        <v>5983</v>
      </c>
      <c r="C375" s="1">
        <v>45554</v>
      </c>
      <c r="D375" s="1">
        <v>45599</v>
      </c>
      <c r="E375">
        <v>41171.449999999997</v>
      </c>
      <c r="F375" t="s">
        <v>5640</v>
      </c>
    </row>
    <row r="376" spans="1:6">
      <c r="A376" t="s">
        <v>6113</v>
      </c>
      <c r="B376" t="s">
        <v>5792</v>
      </c>
      <c r="C376" s="1">
        <v>45870</v>
      </c>
      <c r="D376" s="1">
        <v>45915</v>
      </c>
      <c r="E376">
        <v>25234.16</v>
      </c>
      <c r="F376" t="s">
        <v>5640</v>
      </c>
    </row>
    <row r="377" spans="1:6">
      <c r="A377" t="s">
        <v>6114</v>
      </c>
      <c r="B377" t="s">
        <v>5760</v>
      </c>
      <c r="C377" s="1">
        <v>45734</v>
      </c>
      <c r="D377" s="1">
        <v>45779</v>
      </c>
      <c r="E377">
        <v>118247.09</v>
      </c>
      <c r="F377" t="s">
        <v>5640</v>
      </c>
    </row>
    <row r="378" spans="1:6">
      <c r="A378" t="s">
        <v>6115</v>
      </c>
      <c r="B378" t="s">
        <v>5798</v>
      </c>
      <c r="C378" s="1">
        <v>45882</v>
      </c>
      <c r="D378" s="1">
        <v>45927</v>
      </c>
      <c r="E378">
        <v>54389.71</v>
      </c>
      <c r="F378" t="s">
        <v>5640</v>
      </c>
    </row>
    <row r="379" spans="1:6">
      <c r="A379" t="s">
        <v>6116</v>
      </c>
      <c r="B379" t="s">
        <v>5814</v>
      </c>
      <c r="C379" s="1">
        <v>45715</v>
      </c>
      <c r="D379" s="1">
        <v>45760</v>
      </c>
      <c r="E379">
        <v>149864.03</v>
      </c>
      <c r="F379" t="s">
        <v>5640</v>
      </c>
    </row>
    <row r="380" spans="1:6">
      <c r="A380" t="s">
        <v>6117</v>
      </c>
      <c r="B380" t="s">
        <v>5858</v>
      </c>
      <c r="C380" s="1">
        <v>45319</v>
      </c>
      <c r="D380" s="1">
        <v>45364</v>
      </c>
      <c r="E380">
        <v>46128.63</v>
      </c>
      <c r="F380" t="s">
        <v>5640</v>
      </c>
    </row>
    <row r="381" spans="1:6">
      <c r="A381" t="s">
        <v>6118</v>
      </c>
      <c r="B381" t="s">
        <v>5950</v>
      </c>
      <c r="C381" s="1">
        <v>45815</v>
      </c>
      <c r="D381" s="1">
        <v>45860</v>
      </c>
      <c r="E381">
        <v>48889.72</v>
      </c>
      <c r="F381" t="s">
        <v>5640</v>
      </c>
    </row>
    <row r="382" spans="1:6">
      <c r="A382" t="s">
        <v>6119</v>
      </c>
      <c r="B382" t="s">
        <v>5694</v>
      </c>
      <c r="C382" s="1">
        <v>45496</v>
      </c>
      <c r="D382" s="1">
        <v>45541</v>
      </c>
      <c r="E382">
        <v>48308</v>
      </c>
      <c r="F382" t="s">
        <v>5640</v>
      </c>
    </row>
    <row r="383" spans="1:6">
      <c r="A383" t="s">
        <v>6120</v>
      </c>
      <c r="B383" t="s">
        <v>5710</v>
      </c>
      <c r="C383" s="1">
        <v>46000</v>
      </c>
      <c r="D383" s="1">
        <v>46045</v>
      </c>
      <c r="E383">
        <v>36832.15</v>
      </c>
      <c r="F383" t="s">
        <v>5643</v>
      </c>
    </row>
    <row r="384" spans="1:6">
      <c r="A384" t="s">
        <v>6121</v>
      </c>
      <c r="B384" t="s">
        <v>5675</v>
      </c>
      <c r="C384" s="1">
        <v>45455</v>
      </c>
      <c r="D384" s="1">
        <v>45500</v>
      </c>
      <c r="E384">
        <v>76030.039999999994</v>
      </c>
      <c r="F384" t="s">
        <v>5640</v>
      </c>
    </row>
    <row r="385" spans="1:6">
      <c r="A385" t="s">
        <v>6122</v>
      </c>
      <c r="B385" t="s">
        <v>5763</v>
      </c>
      <c r="C385" s="1">
        <v>45735</v>
      </c>
      <c r="D385" s="1">
        <v>45780</v>
      </c>
      <c r="E385">
        <v>106667.19</v>
      </c>
      <c r="F385" t="s">
        <v>5640</v>
      </c>
    </row>
    <row r="386" spans="1:6">
      <c r="A386" t="s">
        <v>6123</v>
      </c>
      <c r="B386" t="s">
        <v>5659</v>
      </c>
      <c r="C386" s="1">
        <v>45398</v>
      </c>
      <c r="D386" s="1">
        <v>45443</v>
      </c>
      <c r="E386">
        <v>81148.47</v>
      </c>
      <c r="F386" t="s">
        <v>5643</v>
      </c>
    </row>
    <row r="387" spans="1:6">
      <c r="A387" t="s">
        <v>6124</v>
      </c>
      <c r="B387" t="s">
        <v>5858</v>
      </c>
      <c r="C387" s="1">
        <v>45391</v>
      </c>
      <c r="D387" s="1">
        <v>45436</v>
      </c>
      <c r="E387">
        <v>102827.66</v>
      </c>
      <c r="F387" t="s">
        <v>5640</v>
      </c>
    </row>
    <row r="388" spans="1:6">
      <c r="A388" t="s">
        <v>6125</v>
      </c>
      <c r="B388" t="s">
        <v>5647</v>
      </c>
      <c r="C388" s="1">
        <v>45564</v>
      </c>
      <c r="D388" s="1">
        <v>45609</v>
      </c>
      <c r="E388">
        <v>69461.84</v>
      </c>
      <c r="F388" t="s">
        <v>5643</v>
      </c>
    </row>
    <row r="389" spans="1:6">
      <c r="A389" t="s">
        <v>6126</v>
      </c>
      <c r="B389" t="s">
        <v>5665</v>
      </c>
      <c r="C389" s="1">
        <v>45425</v>
      </c>
      <c r="D389" s="1">
        <v>45470</v>
      </c>
      <c r="E389">
        <v>149757.54999999999</v>
      </c>
      <c r="F389" t="s">
        <v>5640</v>
      </c>
    </row>
    <row r="390" spans="1:6">
      <c r="A390" t="s">
        <v>6127</v>
      </c>
      <c r="B390" t="s">
        <v>5771</v>
      </c>
      <c r="C390" s="1">
        <v>45979</v>
      </c>
      <c r="D390" s="1">
        <v>46024</v>
      </c>
      <c r="E390">
        <v>112672.73</v>
      </c>
      <c r="F390" t="s">
        <v>5640</v>
      </c>
    </row>
    <row r="391" spans="1:6">
      <c r="A391" t="s">
        <v>6128</v>
      </c>
      <c r="B391" t="s">
        <v>5680</v>
      </c>
      <c r="C391" s="1">
        <v>45392</v>
      </c>
      <c r="D391" s="1">
        <v>45437</v>
      </c>
      <c r="E391">
        <v>146467</v>
      </c>
      <c r="F391" t="s">
        <v>5643</v>
      </c>
    </row>
    <row r="392" spans="1:6">
      <c r="A392" t="s">
        <v>6129</v>
      </c>
      <c r="B392" t="s">
        <v>5771</v>
      </c>
      <c r="C392" s="1">
        <v>46013</v>
      </c>
      <c r="D392" s="1">
        <v>46058</v>
      </c>
      <c r="E392">
        <v>120816.59</v>
      </c>
      <c r="F392" t="s">
        <v>5640</v>
      </c>
    </row>
    <row r="393" spans="1:6">
      <c r="A393" t="s">
        <v>6130</v>
      </c>
      <c r="B393" t="s">
        <v>6041</v>
      </c>
      <c r="C393" s="1">
        <v>45551</v>
      </c>
      <c r="D393" s="1">
        <v>45596</v>
      </c>
      <c r="E393">
        <v>68509.08</v>
      </c>
      <c r="F393" t="s">
        <v>5640</v>
      </c>
    </row>
    <row r="394" spans="1:6">
      <c r="A394" t="s">
        <v>6131</v>
      </c>
      <c r="B394" t="s">
        <v>5933</v>
      </c>
      <c r="C394" s="1">
        <v>45703</v>
      </c>
      <c r="D394" s="1">
        <v>45748</v>
      </c>
      <c r="E394">
        <v>48381.88</v>
      </c>
      <c r="F394" t="s">
        <v>5643</v>
      </c>
    </row>
    <row r="395" spans="1:6">
      <c r="A395" t="s">
        <v>6132</v>
      </c>
      <c r="B395" t="s">
        <v>5647</v>
      </c>
      <c r="C395" s="1">
        <v>45913</v>
      </c>
      <c r="D395" s="1">
        <v>45958</v>
      </c>
      <c r="E395">
        <v>55901.87</v>
      </c>
      <c r="F395" t="s">
        <v>5640</v>
      </c>
    </row>
    <row r="396" spans="1:6">
      <c r="A396" t="s">
        <v>6133</v>
      </c>
      <c r="B396" t="s">
        <v>5866</v>
      </c>
      <c r="C396" s="1">
        <v>45810</v>
      </c>
      <c r="D396" s="1">
        <v>45855</v>
      </c>
      <c r="E396">
        <v>125395.34</v>
      </c>
      <c r="F396" t="s">
        <v>5640</v>
      </c>
    </row>
    <row r="397" spans="1:6">
      <c r="A397" t="s">
        <v>6134</v>
      </c>
      <c r="B397" t="s">
        <v>5902</v>
      </c>
      <c r="C397" s="1">
        <v>45960</v>
      </c>
      <c r="D397" s="1">
        <v>46005</v>
      </c>
      <c r="E397">
        <v>7212.75</v>
      </c>
      <c r="F397" t="s">
        <v>5640</v>
      </c>
    </row>
    <row r="398" spans="1:6">
      <c r="A398" t="s">
        <v>6135</v>
      </c>
      <c r="B398" t="s">
        <v>5707</v>
      </c>
      <c r="C398" s="1">
        <v>45551</v>
      </c>
      <c r="D398" s="1">
        <v>45596</v>
      </c>
      <c r="E398">
        <v>91810.6</v>
      </c>
      <c r="F398" t="s">
        <v>5640</v>
      </c>
    </row>
    <row r="399" spans="1:6">
      <c r="A399" t="s">
        <v>6136</v>
      </c>
      <c r="B399" t="s">
        <v>5692</v>
      </c>
      <c r="C399" s="1">
        <v>45900</v>
      </c>
      <c r="D399" s="1">
        <v>45945</v>
      </c>
      <c r="E399">
        <v>112523.44</v>
      </c>
      <c r="F399" t="s">
        <v>5640</v>
      </c>
    </row>
    <row r="400" spans="1:6">
      <c r="A400" t="s">
        <v>6137</v>
      </c>
      <c r="B400" t="s">
        <v>5782</v>
      </c>
      <c r="C400" s="1">
        <v>45467</v>
      </c>
      <c r="D400" s="1">
        <v>45512</v>
      </c>
      <c r="E400">
        <v>69245.289999999994</v>
      </c>
      <c r="F400" t="s">
        <v>5643</v>
      </c>
    </row>
    <row r="401" spans="1:6">
      <c r="A401" t="s">
        <v>6138</v>
      </c>
      <c r="B401" t="s">
        <v>5682</v>
      </c>
      <c r="C401" s="1">
        <v>45569</v>
      </c>
      <c r="D401" s="1">
        <v>45614</v>
      </c>
      <c r="E401">
        <v>58300.62</v>
      </c>
      <c r="F401" t="s">
        <v>5640</v>
      </c>
    </row>
    <row r="402" spans="1:6">
      <c r="A402" t="s">
        <v>6139</v>
      </c>
      <c r="B402" t="s">
        <v>5844</v>
      </c>
      <c r="C402" s="1">
        <v>45613</v>
      </c>
      <c r="D402" s="1">
        <v>45658</v>
      </c>
      <c r="E402">
        <v>82791.34</v>
      </c>
      <c r="F402" t="s">
        <v>5643</v>
      </c>
    </row>
    <row r="403" spans="1:6">
      <c r="A403" t="s">
        <v>6140</v>
      </c>
      <c r="B403" t="s">
        <v>5848</v>
      </c>
      <c r="C403" s="1">
        <v>45856</v>
      </c>
      <c r="D403" s="1">
        <v>45901</v>
      </c>
      <c r="E403">
        <v>91117.88</v>
      </c>
      <c r="F403" t="s">
        <v>5640</v>
      </c>
    </row>
    <row r="404" spans="1:6">
      <c r="A404" t="s">
        <v>6141</v>
      </c>
      <c r="B404" t="s">
        <v>5724</v>
      </c>
      <c r="C404" s="1">
        <v>45803</v>
      </c>
      <c r="D404" s="1">
        <v>45848</v>
      </c>
      <c r="E404">
        <v>120298.52</v>
      </c>
      <c r="F404" t="s">
        <v>5643</v>
      </c>
    </row>
    <row r="405" spans="1:6">
      <c r="A405" t="s">
        <v>6142</v>
      </c>
      <c r="B405" t="s">
        <v>6143</v>
      </c>
      <c r="C405" s="1">
        <v>45841</v>
      </c>
      <c r="D405" s="1">
        <v>45886</v>
      </c>
      <c r="E405">
        <v>13813.45</v>
      </c>
      <c r="F405" t="s">
        <v>5643</v>
      </c>
    </row>
    <row r="406" spans="1:6">
      <c r="A406" t="s">
        <v>6144</v>
      </c>
      <c r="B406" t="s">
        <v>5715</v>
      </c>
      <c r="C406" s="1">
        <v>45895</v>
      </c>
      <c r="D406" s="1">
        <v>45940</v>
      </c>
      <c r="E406">
        <v>96590.66</v>
      </c>
      <c r="F406" t="s">
        <v>5643</v>
      </c>
    </row>
    <row r="407" spans="1:6">
      <c r="A407" t="s">
        <v>6145</v>
      </c>
      <c r="B407" t="s">
        <v>6009</v>
      </c>
      <c r="C407" s="1">
        <v>45939</v>
      </c>
      <c r="D407" s="1">
        <v>45984</v>
      </c>
      <c r="E407">
        <v>45383.39</v>
      </c>
      <c r="F407" t="s">
        <v>5640</v>
      </c>
    </row>
    <row r="408" spans="1:6">
      <c r="A408" t="s">
        <v>6146</v>
      </c>
      <c r="B408" t="s">
        <v>5792</v>
      </c>
      <c r="C408" s="1">
        <v>46009</v>
      </c>
      <c r="D408" s="1">
        <v>46054</v>
      </c>
      <c r="E408">
        <v>76366.84</v>
      </c>
      <c r="F408" t="s">
        <v>5643</v>
      </c>
    </row>
    <row r="409" spans="1:6">
      <c r="A409" t="s">
        <v>6147</v>
      </c>
      <c r="B409" t="s">
        <v>5988</v>
      </c>
      <c r="C409" s="1">
        <v>45820</v>
      </c>
      <c r="D409" s="1">
        <v>45865</v>
      </c>
      <c r="E409">
        <v>106024.28</v>
      </c>
      <c r="F409" t="s">
        <v>5643</v>
      </c>
    </row>
    <row r="410" spans="1:6">
      <c r="A410" t="s">
        <v>6148</v>
      </c>
      <c r="B410" t="s">
        <v>5821</v>
      </c>
      <c r="C410" s="1">
        <v>45375</v>
      </c>
      <c r="D410" s="1">
        <v>45420</v>
      </c>
      <c r="E410">
        <v>61647.9</v>
      </c>
      <c r="F410" t="s">
        <v>5640</v>
      </c>
    </row>
    <row r="411" spans="1:6">
      <c r="A411" t="s">
        <v>6149</v>
      </c>
      <c r="B411" t="s">
        <v>5690</v>
      </c>
      <c r="C411" s="1">
        <v>45935</v>
      </c>
      <c r="D411" s="1">
        <v>45980</v>
      </c>
      <c r="E411">
        <v>75347.520000000004</v>
      </c>
      <c r="F411" t="s">
        <v>5643</v>
      </c>
    </row>
    <row r="412" spans="1:6">
      <c r="A412" t="s">
        <v>6150</v>
      </c>
      <c r="B412" t="s">
        <v>5915</v>
      </c>
      <c r="C412" s="1">
        <v>45849</v>
      </c>
      <c r="D412" s="1">
        <v>45894</v>
      </c>
      <c r="E412">
        <v>87528.91</v>
      </c>
      <c r="F412" t="s">
        <v>5643</v>
      </c>
    </row>
    <row r="413" spans="1:6">
      <c r="A413" t="s">
        <v>6151</v>
      </c>
      <c r="B413" t="s">
        <v>5833</v>
      </c>
      <c r="C413" s="1">
        <v>45589</v>
      </c>
      <c r="D413" s="1">
        <v>45634</v>
      </c>
      <c r="E413">
        <v>68236.25</v>
      </c>
      <c r="F413" t="s">
        <v>5643</v>
      </c>
    </row>
    <row r="414" spans="1:6">
      <c r="A414" t="s">
        <v>6152</v>
      </c>
      <c r="B414" t="s">
        <v>5838</v>
      </c>
      <c r="C414" s="1">
        <v>45554</v>
      </c>
      <c r="D414" s="1">
        <v>45599</v>
      </c>
      <c r="E414">
        <v>25383.79</v>
      </c>
      <c r="F414" t="s">
        <v>5643</v>
      </c>
    </row>
    <row r="415" spans="1:6">
      <c r="A415" t="s">
        <v>6153</v>
      </c>
      <c r="B415" t="s">
        <v>5649</v>
      </c>
      <c r="C415" s="1">
        <v>45607</v>
      </c>
      <c r="D415" s="1">
        <v>45652</v>
      </c>
      <c r="E415">
        <v>24880.99</v>
      </c>
      <c r="F415" t="s">
        <v>5640</v>
      </c>
    </row>
    <row r="416" spans="1:6">
      <c r="A416" t="s">
        <v>6154</v>
      </c>
      <c r="B416" t="s">
        <v>5900</v>
      </c>
      <c r="C416" s="1">
        <v>45327</v>
      </c>
      <c r="D416" s="1">
        <v>45372</v>
      </c>
      <c r="E416">
        <v>28649.59</v>
      </c>
      <c r="F416" t="s">
        <v>5643</v>
      </c>
    </row>
    <row r="417" spans="1:6">
      <c r="A417" t="s">
        <v>6155</v>
      </c>
      <c r="B417" t="s">
        <v>5694</v>
      </c>
      <c r="C417" s="1">
        <v>45810</v>
      </c>
      <c r="D417" s="1">
        <v>45855</v>
      </c>
      <c r="E417">
        <v>94869.83</v>
      </c>
      <c r="F417" t="s">
        <v>5640</v>
      </c>
    </row>
    <row r="418" spans="1:6">
      <c r="A418" t="s">
        <v>6156</v>
      </c>
      <c r="B418" t="s">
        <v>5933</v>
      </c>
      <c r="C418" s="1">
        <v>45527</v>
      </c>
      <c r="D418" s="1">
        <v>45572</v>
      </c>
      <c r="E418">
        <v>9057.6299999999992</v>
      </c>
      <c r="F418" t="s">
        <v>5643</v>
      </c>
    </row>
    <row r="419" spans="1:6">
      <c r="A419" t="s">
        <v>6157</v>
      </c>
      <c r="B419" t="s">
        <v>5726</v>
      </c>
      <c r="C419" s="1">
        <v>45558</v>
      </c>
      <c r="D419" s="1">
        <v>45603</v>
      </c>
      <c r="E419">
        <v>13032.17</v>
      </c>
      <c r="F419" t="s">
        <v>5640</v>
      </c>
    </row>
    <row r="420" spans="1:6">
      <c r="A420" t="s">
        <v>6158</v>
      </c>
      <c r="B420" t="s">
        <v>5726</v>
      </c>
      <c r="C420" s="1">
        <v>45622</v>
      </c>
      <c r="D420" s="1">
        <v>45667</v>
      </c>
      <c r="E420">
        <v>51853.34</v>
      </c>
      <c r="F420" t="s">
        <v>5643</v>
      </c>
    </row>
    <row r="421" spans="1:6">
      <c r="A421" t="s">
        <v>6159</v>
      </c>
      <c r="B421" t="s">
        <v>5873</v>
      </c>
      <c r="C421" s="1">
        <v>45388</v>
      </c>
      <c r="D421" s="1">
        <v>45433</v>
      </c>
      <c r="E421">
        <v>14730.5</v>
      </c>
      <c r="F421" t="s">
        <v>5643</v>
      </c>
    </row>
    <row r="422" spans="1:6">
      <c r="A422" t="s">
        <v>6160</v>
      </c>
      <c r="B422" t="s">
        <v>5983</v>
      </c>
      <c r="C422" s="1">
        <v>45460</v>
      </c>
      <c r="D422" s="1">
        <v>45505</v>
      </c>
      <c r="E422">
        <v>93995.38</v>
      </c>
      <c r="F422" t="s">
        <v>5640</v>
      </c>
    </row>
    <row r="423" spans="1:6">
      <c r="A423" t="s">
        <v>6161</v>
      </c>
      <c r="B423" t="s">
        <v>5651</v>
      </c>
      <c r="C423" s="1">
        <v>45305</v>
      </c>
      <c r="D423" s="1">
        <v>45350</v>
      </c>
      <c r="E423">
        <v>32315.11</v>
      </c>
      <c r="F423" t="s">
        <v>5643</v>
      </c>
    </row>
    <row r="424" spans="1:6">
      <c r="A424" t="s">
        <v>6162</v>
      </c>
      <c r="B424" t="s">
        <v>5786</v>
      </c>
      <c r="C424" s="1">
        <v>45804</v>
      </c>
      <c r="D424" s="1">
        <v>45849</v>
      </c>
      <c r="E424">
        <v>35606.31</v>
      </c>
      <c r="F424" t="s">
        <v>5640</v>
      </c>
    </row>
    <row r="425" spans="1:6">
      <c r="A425" t="s">
        <v>6163</v>
      </c>
      <c r="B425" t="s">
        <v>5784</v>
      </c>
      <c r="C425" s="1">
        <v>45656</v>
      </c>
      <c r="D425" s="1">
        <v>45701</v>
      </c>
      <c r="E425">
        <v>10358.34</v>
      </c>
      <c r="F425" t="s">
        <v>5640</v>
      </c>
    </row>
    <row r="426" spans="1:6">
      <c r="A426" t="s">
        <v>6164</v>
      </c>
      <c r="B426" t="s">
        <v>5829</v>
      </c>
      <c r="C426" s="1">
        <v>45828</v>
      </c>
      <c r="D426" s="1">
        <v>45873</v>
      </c>
      <c r="E426">
        <v>137858.03</v>
      </c>
      <c r="F426" t="s">
        <v>5643</v>
      </c>
    </row>
    <row r="427" spans="1:6">
      <c r="A427" t="s">
        <v>6165</v>
      </c>
      <c r="B427" t="s">
        <v>5948</v>
      </c>
      <c r="C427" s="1">
        <v>45977</v>
      </c>
      <c r="D427" s="1">
        <v>46022</v>
      </c>
      <c r="E427">
        <v>122685.89</v>
      </c>
      <c r="F427" t="s">
        <v>5640</v>
      </c>
    </row>
    <row r="428" spans="1:6">
      <c r="A428" t="s">
        <v>6166</v>
      </c>
      <c r="B428" t="s">
        <v>5661</v>
      </c>
      <c r="C428" s="1">
        <v>45691</v>
      </c>
      <c r="D428" s="1">
        <v>45736</v>
      </c>
      <c r="E428">
        <v>84510.46</v>
      </c>
      <c r="F428" t="s">
        <v>5640</v>
      </c>
    </row>
    <row r="429" spans="1:6">
      <c r="A429" t="s">
        <v>6167</v>
      </c>
      <c r="B429" t="s">
        <v>5784</v>
      </c>
      <c r="C429" s="1">
        <v>45681</v>
      </c>
      <c r="D429" s="1">
        <v>45726</v>
      </c>
      <c r="E429">
        <v>47459.29</v>
      </c>
      <c r="F429" t="s">
        <v>5643</v>
      </c>
    </row>
    <row r="430" spans="1:6">
      <c r="A430" t="s">
        <v>6168</v>
      </c>
      <c r="B430" t="s">
        <v>5678</v>
      </c>
      <c r="C430" s="1">
        <v>45903</v>
      </c>
      <c r="D430" s="1">
        <v>45948</v>
      </c>
      <c r="E430">
        <v>28900.16</v>
      </c>
      <c r="F430" t="s">
        <v>5640</v>
      </c>
    </row>
    <row r="431" spans="1:6">
      <c r="A431" t="s">
        <v>6169</v>
      </c>
      <c r="B431" t="s">
        <v>5701</v>
      </c>
      <c r="C431" s="1">
        <v>45360</v>
      </c>
      <c r="D431" s="1">
        <v>45405</v>
      </c>
      <c r="E431">
        <v>61283.58</v>
      </c>
      <c r="F431" t="s">
        <v>5640</v>
      </c>
    </row>
    <row r="432" spans="1:6">
      <c r="A432" t="s">
        <v>6170</v>
      </c>
      <c r="B432" t="s">
        <v>5724</v>
      </c>
      <c r="C432" s="1">
        <v>46010</v>
      </c>
      <c r="D432" s="1">
        <v>46055</v>
      </c>
      <c r="E432">
        <v>131361.14000000001</v>
      </c>
      <c r="F432" t="s">
        <v>5643</v>
      </c>
    </row>
    <row r="433" spans="1:6">
      <c r="A433" t="s">
        <v>6171</v>
      </c>
      <c r="B433" t="s">
        <v>5851</v>
      </c>
      <c r="C433" s="1">
        <v>45963</v>
      </c>
      <c r="D433" s="1">
        <v>46008</v>
      </c>
      <c r="E433">
        <v>31740.68</v>
      </c>
      <c r="F433" t="s">
        <v>5640</v>
      </c>
    </row>
    <row r="434" spans="1:6">
      <c r="A434" t="s">
        <v>6172</v>
      </c>
      <c r="B434" t="s">
        <v>5771</v>
      </c>
      <c r="C434" s="1">
        <v>45678</v>
      </c>
      <c r="D434" s="1">
        <v>45723</v>
      </c>
      <c r="E434">
        <v>53021.01</v>
      </c>
      <c r="F434" t="s">
        <v>5640</v>
      </c>
    </row>
    <row r="435" spans="1:6">
      <c r="A435" t="s">
        <v>6173</v>
      </c>
      <c r="B435" t="s">
        <v>5659</v>
      </c>
      <c r="C435" s="1">
        <v>45951</v>
      </c>
      <c r="D435" s="1">
        <v>45996</v>
      </c>
      <c r="E435">
        <v>105895.76</v>
      </c>
      <c r="F435" t="s">
        <v>5640</v>
      </c>
    </row>
    <row r="436" spans="1:6">
      <c r="A436" t="s">
        <v>6174</v>
      </c>
      <c r="B436" t="s">
        <v>5844</v>
      </c>
      <c r="C436" s="1">
        <v>45606</v>
      </c>
      <c r="D436" s="1">
        <v>45651</v>
      </c>
      <c r="E436">
        <v>95286.57</v>
      </c>
      <c r="F436" t="s">
        <v>5643</v>
      </c>
    </row>
    <row r="437" spans="1:6">
      <c r="A437" t="s">
        <v>6175</v>
      </c>
      <c r="B437" t="s">
        <v>5784</v>
      </c>
      <c r="C437" s="1">
        <v>45376</v>
      </c>
      <c r="D437" s="1">
        <v>45421</v>
      </c>
      <c r="E437">
        <v>34787.379999999997</v>
      </c>
      <c r="F437" t="s">
        <v>5643</v>
      </c>
    </row>
    <row r="438" spans="1:6">
      <c r="A438" t="s">
        <v>6176</v>
      </c>
      <c r="B438" t="s">
        <v>5915</v>
      </c>
      <c r="C438" s="1">
        <v>46019</v>
      </c>
      <c r="D438" s="1">
        <v>46064</v>
      </c>
      <c r="E438">
        <v>59927.67</v>
      </c>
      <c r="F438" t="s">
        <v>5640</v>
      </c>
    </row>
    <row r="439" spans="1:6">
      <c r="A439" t="s">
        <v>6177</v>
      </c>
      <c r="B439" t="s">
        <v>5642</v>
      </c>
      <c r="C439" s="1">
        <v>45575</v>
      </c>
      <c r="D439" s="1">
        <v>45620</v>
      </c>
      <c r="E439">
        <v>59917.16</v>
      </c>
      <c r="F439" t="s">
        <v>5643</v>
      </c>
    </row>
    <row r="440" spans="1:6">
      <c r="A440" t="s">
        <v>6178</v>
      </c>
      <c r="B440" t="s">
        <v>5953</v>
      </c>
      <c r="C440" s="1">
        <v>45381</v>
      </c>
      <c r="D440" s="1">
        <v>45426</v>
      </c>
      <c r="E440">
        <v>110331.96</v>
      </c>
      <c r="F440" t="s">
        <v>5643</v>
      </c>
    </row>
    <row r="441" spans="1:6">
      <c r="A441" t="s">
        <v>6179</v>
      </c>
      <c r="B441" t="s">
        <v>5659</v>
      </c>
      <c r="C441" s="1">
        <v>45761</v>
      </c>
      <c r="D441" s="1">
        <v>45806</v>
      </c>
      <c r="E441">
        <v>115485.51</v>
      </c>
      <c r="F441" t="s">
        <v>5643</v>
      </c>
    </row>
    <row r="442" spans="1:6">
      <c r="A442" t="s">
        <v>6180</v>
      </c>
      <c r="B442" t="s">
        <v>5789</v>
      </c>
      <c r="C442" s="1">
        <v>45795</v>
      </c>
      <c r="D442" s="1">
        <v>45840</v>
      </c>
      <c r="E442">
        <v>38580.22</v>
      </c>
      <c r="F442" t="s">
        <v>5640</v>
      </c>
    </row>
    <row r="443" spans="1:6">
      <c r="A443" t="s">
        <v>6181</v>
      </c>
      <c r="B443" t="s">
        <v>5726</v>
      </c>
      <c r="C443" s="1">
        <v>45845</v>
      </c>
      <c r="D443" s="1">
        <v>45890</v>
      </c>
      <c r="E443">
        <v>110220.84</v>
      </c>
      <c r="F443" t="s">
        <v>5640</v>
      </c>
    </row>
    <row r="444" spans="1:6">
      <c r="A444" t="s">
        <v>6182</v>
      </c>
      <c r="B444" t="s">
        <v>5943</v>
      </c>
      <c r="C444" s="1">
        <v>45592</v>
      </c>
      <c r="D444" s="1">
        <v>45637</v>
      </c>
      <c r="E444">
        <v>101459.63</v>
      </c>
      <c r="F444" t="s">
        <v>5643</v>
      </c>
    </row>
    <row r="445" spans="1:6">
      <c r="A445" t="s">
        <v>6183</v>
      </c>
      <c r="B445" t="s">
        <v>5743</v>
      </c>
      <c r="C445" s="1">
        <v>45651</v>
      </c>
      <c r="D445" s="1">
        <v>45696</v>
      </c>
      <c r="E445">
        <v>12611.51</v>
      </c>
      <c r="F445" t="s">
        <v>5643</v>
      </c>
    </row>
    <row r="446" spans="1:6">
      <c r="A446" t="s">
        <v>6184</v>
      </c>
      <c r="B446" t="s">
        <v>6043</v>
      </c>
      <c r="C446" s="1">
        <v>45840</v>
      </c>
      <c r="D446" s="1">
        <v>45885</v>
      </c>
      <c r="E446">
        <v>129728.95</v>
      </c>
      <c r="F446" t="s">
        <v>5643</v>
      </c>
    </row>
    <row r="447" spans="1:6">
      <c r="A447" t="s">
        <v>6185</v>
      </c>
      <c r="B447" t="s">
        <v>5682</v>
      </c>
      <c r="C447" s="1">
        <v>45401</v>
      </c>
      <c r="D447" s="1">
        <v>45446</v>
      </c>
      <c r="E447">
        <v>122448.54</v>
      </c>
      <c r="F447" t="s">
        <v>5640</v>
      </c>
    </row>
    <row r="448" spans="1:6">
      <c r="A448" t="s">
        <v>6186</v>
      </c>
      <c r="B448" t="s">
        <v>5748</v>
      </c>
      <c r="C448" s="1">
        <v>45828</v>
      </c>
      <c r="D448" s="1">
        <v>45873</v>
      </c>
      <c r="E448">
        <v>121423.69</v>
      </c>
      <c r="F448" t="s">
        <v>5643</v>
      </c>
    </row>
    <row r="449" spans="1:6">
      <c r="A449" t="s">
        <v>6187</v>
      </c>
      <c r="B449" t="s">
        <v>5673</v>
      </c>
      <c r="C449" s="1">
        <v>45351</v>
      </c>
      <c r="D449" s="1">
        <v>45396</v>
      </c>
      <c r="E449">
        <v>61265.81</v>
      </c>
      <c r="F449" t="s">
        <v>5643</v>
      </c>
    </row>
    <row r="450" spans="1:6">
      <c r="A450" t="s">
        <v>6188</v>
      </c>
      <c r="B450" t="s">
        <v>5724</v>
      </c>
      <c r="C450" s="1">
        <v>45509</v>
      </c>
      <c r="D450" s="1">
        <v>45554</v>
      </c>
      <c r="E450">
        <v>15218.95</v>
      </c>
      <c r="F450" t="s">
        <v>5643</v>
      </c>
    </row>
    <row r="451" spans="1:6">
      <c r="A451" t="s">
        <v>6189</v>
      </c>
      <c r="B451" t="s">
        <v>5657</v>
      </c>
      <c r="C451" s="1">
        <v>45331</v>
      </c>
      <c r="D451" s="1">
        <v>45376</v>
      </c>
      <c r="E451">
        <v>132699.45000000001</v>
      </c>
      <c r="F451" t="s">
        <v>5640</v>
      </c>
    </row>
    <row r="452" spans="1:6">
      <c r="A452" t="s">
        <v>6190</v>
      </c>
      <c r="B452" t="s">
        <v>5856</v>
      </c>
      <c r="C452" s="1">
        <v>45348</v>
      </c>
      <c r="D452" s="1">
        <v>45393</v>
      </c>
      <c r="E452">
        <v>126296.9</v>
      </c>
      <c r="F452" t="s">
        <v>5643</v>
      </c>
    </row>
    <row r="453" spans="1:6">
      <c r="A453" t="s">
        <v>6191</v>
      </c>
      <c r="B453" t="s">
        <v>5784</v>
      </c>
      <c r="C453" s="1">
        <v>45491</v>
      </c>
      <c r="D453" s="1">
        <v>45536</v>
      </c>
      <c r="E453">
        <v>137512.19</v>
      </c>
      <c r="F453" t="s">
        <v>5643</v>
      </c>
    </row>
    <row r="454" spans="1:6">
      <c r="A454" t="s">
        <v>6192</v>
      </c>
      <c r="B454" t="s">
        <v>6043</v>
      </c>
      <c r="C454" s="1">
        <v>45939</v>
      </c>
      <c r="D454" s="1">
        <v>45984</v>
      </c>
      <c r="E454">
        <v>45818.99</v>
      </c>
      <c r="F454" t="s">
        <v>5640</v>
      </c>
    </row>
    <row r="455" spans="1:6">
      <c r="A455" t="s">
        <v>6193</v>
      </c>
      <c r="B455" t="s">
        <v>5945</v>
      </c>
      <c r="C455" s="1">
        <v>45916</v>
      </c>
      <c r="D455" s="1">
        <v>45961</v>
      </c>
      <c r="E455">
        <v>89581.8</v>
      </c>
      <c r="F455" t="s">
        <v>5643</v>
      </c>
    </row>
    <row r="456" spans="1:6">
      <c r="A456" t="s">
        <v>6194</v>
      </c>
      <c r="B456" t="s">
        <v>5748</v>
      </c>
      <c r="C456" s="1">
        <v>45394</v>
      </c>
      <c r="D456" s="1">
        <v>45439</v>
      </c>
      <c r="E456">
        <v>5000.58</v>
      </c>
      <c r="F456" t="s">
        <v>5643</v>
      </c>
    </row>
    <row r="457" spans="1:6">
      <c r="A457" t="s">
        <v>6195</v>
      </c>
      <c r="B457" t="s">
        <v>5950</v>
      </c>
      <c r="C457" s="1">
        <v>45375</v>
      </c>
      <c r="D457" s="1">
        <v>45420</v>
      </c>
      <c r="E457">
        <v>105147.32</v>
      </c>
      <c r="F457" t="s">
        <v>5640</v>
      </c>
    </row>
    <row r="458" spans="1:6">
      <c r="A458" t="s">
        <v>6196</v>
      </c>
      <c r="B458" t="s">
        <v>5663</v>
      </c>
      <c r="C458" s="1">
        <v>45506</v>
      </c>
      <c r="D458" s="1">
        <v>45551</v>
      </c>
      <c r="E458">
        <v>95047.92</v>
      </c>
      <c r="F458" t="s">
        <v>5640</v>
      </c>
    </row>
    <row r="459" spans="1:6">
      <c r="A459" t="s">
        <v>6197</v>
      </c>
      <c r="B459" t="s">
        <v>5661</v>
      </c>
      <c r="C459" s="1">
        <v>45804</v>
      </c>
      <c r="D459" s="1">
        <v>45849</v>
      </c>
      <c r="E459">
        <v>47719.87</v>
      </c>
      <c r="F459" t="s">
        <v>5643</v>
      </c>
    </row>
    <row r="460" spans="1:6">
      <c r="A460" t="s">
        <v>6198</v>
      </c>
      <c r="B460" t="s">
        <v>5786</v>
      </c>
      <c r="C460" s="1">
        <v>45866</v>
      </c>
      <c r="D460" s="1">
        <v>45911</v>
      </c>
      <c r="E460">
        <v>72980.77</v>
      </c>
      <c r="F460" t="s">
        <v>5640</v>
      </c>
    </row>
    <row r="461" spans="1:6">
      <c r="A461" t="s">
        <v>6199</v>
      </c>
      <c r="B461" t="s">
        <v>5671</v>
      </c>
      <c r="C461" s="1">
        <v>45371</v>
      </c>
      <c r="D461" s="1">
        <v>45416</v>
      </c>
      <c r="E461">
        <v>20718.57</v>
      </c>
      <c r="F461" t="s">
        <v>5640</v>
      </c>
    </row>
    <row r="462" spans="1:6">
      <c r="A462" t="s">
        <v>6200</v>
      </c>
      <c r="B462" t="s">
        <v>5715</v>
      </c>
      <c r="C462" s="1">
        <v>45883</v>
      </c>
      <c r="D462" s="1">
        <v>45928</v>
      </c>
      <c r="E462">
        <v>56158.77</v>
      </c>
      <c r="F462" t="s">
        <v>5640</v>
      </c>
    </row>
    <row r="463" spans="1:6">
      <c r="A463" t="s">
        <v>6201</v>
      </c>
      <c r="B463" t="s">
        <v>5971</v>
      </c>
      <c r="C463" s="1">
        <v>45508</v>
      </c>
      <c r="D463" s="1">
        <v>45553</v>
      </c>
      <c r="E463">
        <v>89951.45</v>
      </c>
      <c r="F463" t="s">
        <v>5643</v>
      </c>
    </row>
    <row r="464" spans="1:6">
      <c r="A464" t="s">
        <v>6202</v>
      </c>
      <c r="B464" t="s">
        <v>5996</v>
      </c>
      <c r="C464" s="1">
        <v>45870</v>
      </c>
      <c r="D464" s="1">
        <v>45915</v>
      </c>
      <c r="E464">
        <v>47299.77</v>
      </c>
      <c r="F464" t="s">
        <v>5640</v>
      </c>
    </row>
    <row r="465" spans="1:6">
      <c r="A465" t="s">
        <v>6203</v>
      </c>
      <c r="B465" t="s">
        <v>5988</v>
      </c>
      <c r="C465" s="1">
        <v>45500</v>
      </c>
      <c r="D465" s="1">
        <v>45545</v>
      </c>
      <c r="E465">
        <v>131983.34</v>
      </c>
      <c r="F465" t="s">
        <v>5640</v>
      </c>
    </row>
    <row r="466" spans="1:6">
      <c r="A466" t="s">
        <v>6204</v>
      </c>
      <c r="B466" t="s">
        <v>5746</v>
      </c>
      <c r="C466" s="1">
        <v>45852</v>
      </c>
      <c r="D466" s="1">
        <v>45897</v>
      </c>
      <c r="E466">
        <v>145760.32000000001</v>
      </c>
      <c r="F466" t="s">
        <v>5643</v>
      </c>
    </row>
    <row r="467" spans="1:6">
      <c r="A467" t="s">
        <v>6205</v>
      </c>
      <c r="B467" t="s">
        <v>5719</v>
      </c>
      <c r="C467" s="1">
        <v>46019</v>
      </c>
      <c r="D467" s="1">
        <v>46064</v>
      </c>
      <c r="E467">
        <v>92822.34</v>
      </c>
      <c r="F467" t="s">
        <v>5643</v>
      </c>
    </row>
    <row r="468" spans="1:6">
      <c r="A468" t="s">
        <v>6206</v>
      </c>
      <c r="B468" t="s">
        <v>5816</v>
      </c>
      <c r="C468" s="1">
        <v>45420</v>
      </c>
      <c r="D468" s="1">
        <v>45465</v>
      </c>
      <c r="E468">
        <v>102949.37</v>
      </c>
      <c r="F468" t="s">
        <v>5640</v>
      </c>
    </row>
    <row r="469" spans="1:6">
      <c r="A469" t="s">
        <v>6207</v>
      </c>
      <c r="B469" t="s">
        <v>5752</v>
      </c>
      <c r="C469" s="1">
        <v>45909</v>
      </c>
      <c r="D469" s="1">
        <v>45954</v>
      </c>
      <c r="E469">
        <v>112517.61</v>
      </c>
      <c r="F469" t="s">
        <v>5640</v>
      </c>
    </row>
    <row r="470" spans="1:6">
      <c r="A470" t="s">
        <v>6208</v>
      </c>
      <c r="B470" t="s">
        <v>5825</v>
      </c>
      <c r="C470" s="1">
        <v>45387</v>
      </c>
      <c r="D470" s="1">
        <v>45432</v>
      </c>
      <c r="E470">
        <v>92938.64</v>
      </c>
      <c r="F470" t="s">
        <v>5643</v>
      </c>
    </row>
    <row r="471" spans="1:6">
      <c r="A471" t="s">
        <v>6209</v>
      </c>
      <c r="B471" t="s">
        <v>5715</v>
      </c>
      <c r="C471" s="1">
        <v>45391</v>
      </c>
      <c r="D471" s="1">
        <v>45436</v>
      </c>
      <c r="E471">
        <v>9235.93</v>
      </c>
      <c r="F471" t="s">
        <v>5643</v>
      </c>
    </row>
    <row r="472" spans="1:6">
      <c r="A472" t="s">
        <v>6210</v>
      </c>
      <c r="B472" t="s">
        <v>5705</v>
      </c>
      <c r="C472" s="1">
        <v>46009</v>
      </c>
      <c r="D472" s="1">
        <v>46054</v>
      </c>
      <c r="E472">
        <v>128881.64</v>
      </c>
      <c r="F472" t="s">
        <v>5643</v>
      </c>
    </row>
    <row r="473" spans="1:6">
      <c r="A473" t="s">
        <v>6211</v>
      </c>
      <c r="B473" t="s">
        <v>5663</v>
      </c>
      <c r="C473" s="1">
        <v>45699</v>
      </c>
      <c r="D473" s="1">
        <v>45744</v>
      </c>
      <c r="E473">
        <v>69612.02</v>
      </c>
      <c r="F473" t="s">
        <v>5640</v>
      </c>
    </row>
    <row r="474" spans="1:6">
      <c r="A474" t="s">
        <v>6212</v>
      </c>
      <c r="B474" t="s">
        <v>5902</v>
      </c>
      <c r="C474" s="1">
        <v>45860</v>
      </c>
      <c r="D474" s="1">
        <v>45905</v>
      </c>
      <c r="E474">
        <v>56128.29</v>
      </c>
      <c r="F474" t="s">
        <v>5643</v>
      </c>
    </row>
    <row r="475" spans="1:6">
      <c r="A475" t="s">
        <v>6213</v>
      </c>
      <c r="B475" t="s">
        <v>5661</v>
      </c>
      <c r="C475" s="1">
        <v>45566</v>
      </c>
      <c r="D475" s="1">
        <v>45611</v>
      </c>
      <c r="E475">
        <v>68157.72</v>
      </c>
      <c r="F475" t="s">
        <v>5643</v>
      </c>
    </row>
    <row r="476" spans="1:6">
      <c r="A476" t="s">
        <v>6214</v>
      </c>
      <c r="B476" t="s">
        <v>5724</v>
      </c>
      <c r="C476" s="1">
        <v>45303</v>
      </c>
      <c r="D476" s="1">
        <v>45348</v>
      </c>
      <c r="E476">
        <v>57920.47</v>
      </c>
      <c r="F476" t="s">
        <v>5643</v>
      </c>
    </row>
    <row r="477" spans="1:6">
      <c r="A477" t="s">
        <v>6215</v>
      </c>
      <c r="B477" t="s">
        <v>5651</v>
      </c>
      <c r="C477" s="1">
        <v>45724</v>
      </c>
      <c r="D477" s="1">
        <v>45769</v>
      </c>
      <c r="E477">
        <v>141082.9</v>
      </c>
      <c r="F477" t="s">
        <v>5643</v>
      </c>
    </row>
    <row r="478" spans="1:6">
      <c r="A478" t="s">
        <v>6216</v>
      </c>
      <c r="B478" t="s">
        <v>5996</v>
      </c>
      <c r="C478" s="1">
        <v>45799</v>
      </c>
      <c r="D478" s="1">
        <v>45844</v>
      </c>
      <c r="E478">
        <v>138407.69</v>
      </c>
      <c r="F478" t="s">
        <v>5643</v>
      </c>
    </row>
    <row r="479" spans="1:6">
      <c r="A479" t="s">
        <v>6217</v>
      </c>
      <c r="B479" t="s">
        <v>5724</v>
      </c>
      <c r="C479" s="1">
        <v>45461</v>
      </c>
      <c r="D479" s="1">
        <v>45506</v>
      </c>
      <c r="E479">
        <v>13594.36</v>
      </c>
      <c r="F479" t="s">
        <v>5640</v>
      </c>
    </row>
    <row r="480" spans="1:6">
      <c r="A480" t="s">
        <v>6218</v>
      </c>
      <c r="B480" t="s">
        <v>5694</v>
      </c>
      <c r="C480" s="1">
        <v>45375</v>
      </c>
      <c r="D480" s="1">
        <v>45420</v>
      </c>
      <c r="E480">
        <v>138190.9</v>
      </c>
      <c r="F480" t="s">
        <v>5640</v>
      </c>
    </row>
    <row r="481" spans="1:6">
      <c r="A481" t="s">
        <v>6219</v>
      </c>
      <c r="B481" t="s">
        <v>5760</v>
      </c>
      <c r="C481" s="1">
        <v>45903</v>
      </c>
      <c r="D481" s="1">
        <v>45948</v>
      </c>
      <c r="E481">
        <v>30754</v>
      </c>
      <c r="F481" t="s">
        <v>5643</v>
      </c>
    </row>
    <row r="482" spans="1:6">
      <c r="A482" t="s">
        <v>6220</v>
      </c>
      <c r="B482" t="s">
        <v>5667</v>
      </c>
      <c r="C482" s="1">
        <v>45865</v>
      </c>
      <c r="D482" s="1">
        <v>45910</v>
      </c>
      <c r="E482">
        <v>7992.58</v>
      </c>
      <c r="F482" t="s">
        <v>5643</v>
      </c>
    </row>
    <row r="483" spans="1:6">
      <c r="A483" t="s">
        <v>6221</v>
      </c>
      <c r="B483" t="s">
        <v>5651</v>
      </c>
      <c r="C483" s="1">
        <v>45790</v>
      </c>
      <c r="D483" s="1">
        <v>45835</v>
      </c>
      <c r="E483">
        <v>144358.41</v>
      </c>
      <c r="F483" t="s">
        <v>5643</v>
      </c>
    </row>
    <row r="484" spans="1:6">
      <c r="A484" t="s">
        <v>6222</v>
      </c>
      <c r="B484" t="s">
        <v>5798</v>
      </c>
      <c r="C484" s="1">
        <v>45329</v>
      </c>
      <c r="D484" s="1">
        <v>45374</v>
      </c>
      <c r="E484">
        <v>111067.59</v>
      </c>
      <c r="F484" t="s">
        <v>5643</v>
      </c>
    </row>
    <row r="485" spans="1:6">
      <c r="A485" t="s">
        <v>6223</v>
      </c>
      <c r="B485" t="s">
        <v>5671</v>
      </c>
      <c r="C485" s="1">
        <v>45632</v>
      </c>
      <c r="D485" s="1">
        <v>45677</v>
      </c>
      <c r="E485">
        <v>83515.56</v>
      </c>
      <c r="F485" t="s">
        <v>5640</v>
      </c>
    </row>
    <row r="486" spans="1:6">
      <c r="A486" t="s">
        <v>6224</v>
      </c>
      <c r="B486" t="s">
        <v>5771</v>
      </c>
      <c r="C486" s="1">
        <v>45886</v>
      </c>
      <c r="D486" s="1">
        <v>45931</v>
      </c>
      <c r="E486">
        <v>7821.55</v>
      </c>
      <c r="F486" t="s">
        <v>5640</v>
      </c>
    </row>
    <row r="487" spans="1:6">
      <c r="A487" t="s">
        <v>6225</v>
      </c>
      <c r="B487" t="s">
        <v>5657</v>
      </c>
      <c r="C487" s="1">
        <v>45445</v>
      </c>
      <c r="D487" s="1">
        <v>45490</v>
      </c>
      <c r="E487">
        <v>122665.65</v>
      </c>
      <c r="F487" t="s">
        <v>5643</v>
      </c>
    </row>
    <row r="488" spans="1:6">
      <c r="A488" t="s">
        <v>6226</v>
      </c>
      <c r="B488" t="s">
        <v>5717</v>
      </c>
      <c r="C488" s="1">
        <v>45996</v>
      </c>
      <c r="D488" s="1">
        <v>46041</v>
      </c>
      <c r="E488">
        <v>5158.8</v>
      </c>
      <c r="F488" t="s">
        <v>5640</v>
      </c>
    </row>
    <row r="489" spans="1:6">
      <c r="A489" t="s">
        <v>6227</v>
      </c>
      <c r="B489" t="s">
        <v>6053</v>
      </c>
      <c r="C489" s="1">
        <v>45375</v>
      </c>
      <c r="D489" s="1">
        <v>45420</v>
      </c>
      <c r="E489">
        <v>85526.16</v>
      </c>
      <c r="F489" t="s">
        <v>5640</v>
      </c>
    </row>
    <row r="490" spans="1:6">
      <c r="A490" t="s">
        <v>6228</v>
      </c>
      <c r="B490" t="s">
        <v>5945</v>
      </c>
      <c r="C490" s="1">
        <v>45319</v>
      </c>
      <c r="D490" s="1">
        <v>45364</v>
      </c>
      <c r="E490">
        <v>18055.240000000002</v>
      </c>
      <c r="F490" t="s">
        <v>5640</v>
      </c>
    </row>
    <row r="491" spans="1:6">
      <c r="A491" t="s">
        <v>6229</v>
      </c>
      <c r="B491" t="s">
        <v>5858</v>
      </c>
      <c r="C491" s="1">
        <v>46002</v>
      </c>
      <c r="D491" s="1">
        <v>46047</v>
      </c>
      <c r="E491">
        <v>86521.94</v>
      </c>
      <c r="F491" t="s">
        <v>5640</v>
      </c>
    </row>
    <row r="492" spans="1:6">
      <c r="A492" t="s">
        <v>6230</v>
      </c>
      <c r="B492" t="s">
        <v>5856</v>
      </c>
      <c r="C492" s="1">
        <v>45834</v>
      </c>
      <c r="D492" s="1">
        <v>45879</v>
      </c>
      <c r="E492">
        <v>127570.36</v>
      </c>
      <c r="F492" t="s">
        <v>5643</v>
      </c>
    </row>
    <row r="493" spans="1:6">
      <c r="A493" t="s">
        <v>6231</v>
      </c>
      <c r="B493" t="s">
        <v>5801</v>
      </c>
      <c r="C493" s="1">
        <v>45968</v>
      </c>
      <c r="D493" s="1">
        <v>46013</v>
      </c>
      <c r="E493">
        <v>105956.94</v>
      </c>
      <c r="F493" t="s">
        <v>5643</v>
      </c>
    </row>
    <row r="494" spans="1:6">
      <c r="A494" t="s">
        <v>6232</v>
      </c>
      <c r="B494" t="s">
        <v>5803</v>
      </c>
      <c r="C494" s="1">
        <v>45505</v>
      </c>
      <c r="D494" s="1">
        <v>45550</v>
      </c>
      <c r="E494">
        <v>116949.4</v>
      </c>
      <c r="F494" t="s">
        <v>5643</v>
      </c>
    </row>
    <row r="495" spans="1:6">
      <c r="A495" t="s">
        <v>6233</v>
      </c>
      <c r="B495" t="s">
        <v>5792</v>
      </c>
      <c r="C495" s="1">
        <v>45777</v>
      </c>
      <c r="D495" s="1">
        <v>45822</v>
      </c>
      <c r="E495">
        <v>105121.63</v>
      </c>
      <c r="F495" t="s">
        <v>5643</v>
      </c>
    </row>
    <row r="496" spans="1:6">
      <c r="A496" t="s">
        <v>6234</v>
      </c>
      <c r="B496" t="s">
        <v>5848</v>
      </c>
      <c r="C496" s="1">
        <v>45912</v>
      </c>
      <c r="D496" s="1">
        <v>45957</v>
      </c>
      <c r="E496">
        <v>8324.56</v>
      </c>
      <c r="F496" t="s">
        <v>5643</v>
      </c>
    </row>
    <row r="497" spans="1:6">
      <c r="A497" t="s">
        <v>6235</v>
      </c>
      <c r="B497" t="s">
        <v>5808</v>
      </c>
      <c r="C497" s="1">
        <v>45987</v>
      </c>
      <c r="D497" s="1">
        <v>46032</v>
      </c>
      <c r="E497">
        <v>11476.05</v>
      </c>
      <c r="F497" t="s">
        <v>5643</v>
      </c>
    </row>
    <row r="498" spans="1:6">
      <c r="A498" t="s">
        <v>6236</v>
      </c>
      <c r="B498" t="s">
        <v>5678</v>
      </c>
      <c r="C498" s="1">
        <v>45939</v>
      </c>
      <c r="D498" s="1">
        <v>45984</v>
      </c>
      <c r="E498">
        <v>108606.51</v>
      </c>
      <c r="F498" t="s">
        <v>5643</v>
      </c>
    </row>
    <row r="499" spans="1:6">
      <c r="A499" t="s">
        <v>6237</v>
      </c>
      <c r="B499" t="s">
        <v>5665</v>
      </c>
      <c r="C499" s="1">
        <v>45910</v>
      </c>
      <c r="D499" s="1">
        <v>45955</v>
      </c>
      <c r="E499">
        <v>126086.5</v>
      </c>
      <c r="F499" t="s">
        <v>5643</v>
      </c>
    </row>
    <row r="500" spans="1:6">
      <c r="A500" t="s">
        <v>6238</v>
      </c>
      <c r="B500" t="s">
        <v>5639</v>
      </c>
      <c r="C500" s="1">
        <v>45533</v>
      </c>
      <c r="D500" s="1">
        <v>45578</v>
      </c>
      <c r="E500">
        <v>98061.45</v>
      </c>
      <c r="F500" t="s">
        <v>5640</v>
      </c>
    </row>
    <row r="501" spans="1:6">
      <c r="A501" t="s">
        <v>6239</v>
      </c>
      <c r="B501" t="s">
        <v>5829</v>
      </c>
      <c r="C501" s="1">
        <v>45351</v>
      </c>
      <c r="D501" s="1">
        <v>45396</v>
      </c>
      <c r="E501">
        <v>123330.63</v>
      </c>
      <c r="F501" t="s">
        <v>5640</v>
      </c>
    </row>
    <row r="502" spans="1:6">
      <c r="A502" t="s">
        <v>6240</v>
      </c>
      <c r="B502" t="s">
        <v>5945</v>
      </c>
      <c r="C502" s="1">
        <v>45437</v>
      </c>
      <c r="D502" s="1">
        <v>45482</v>
      </c>
      <c r="E502">
        <v>90139.9</v>
      </c>
      <c r="F502" t="s">
        <v>5640</v>
      </c>
    </row>
    <row r="503" spans="1:6">
      <c r="A503" t="s">
        <v>6241</v>
      </c>
      <c r="B503" t="s">
        <v>5707</v>
      </c>
      <c r="C503" s="1">
        <v>45664</v>
      </c>
      <c r="D503" s="1">
        <v>45709</v>
      </c>
      <c r="E503">
        <v>44600.29</v>
      </c>
      <c r="F503" t="s">
        <v>5643</v>
      </c>
    </row>
    <row r="504" spans="1:6">
      <c r="A504" t="s">
        <v>6242</v>
      </c>
      <c r="B504" t="s">
        <v>5782</v>
      </c>
      <c r="C504" s="1">
        <v>45429</v>
      </c>
      <c r="D504" s="1">
        <v>45474</v>
      </c>
      <c r="E504">
        <v>90612.43</v>
      </c>
      <c r="F504" t="s">
        <v>5643</v>
      </c>
    </row>
    <row r="505" spans="1:6">
      <c r="A505" t="s">
        <v>6243</v>
      </c>
      <c r="B505" t="s">
        <v>5719</v>
      </c>
      <c r="C505" s="1">
        <v>46016</v>
      </c>
      <c r="D505" s="1">
        <v>46061</v>
      </c>
      <c r="E505">
        <v>76342.009999999995</v>
      </c>
      <c r="F505" t="s">
        <v>5643</v>
      </c>
    </row>
    <row r="506" spans="1:6">
      <c r="A506" t="s">
        <v>6244</v>
      </c>
      <c r="B506" t="s">
        <v>5851</v>
      </c>
      <c r="C506" s="1">
        <v>45796</v>
      </c>
      <c r="D506" s="1">
        <v>45841</v>
      </c>
      <c r="E506">
        <v>63874.31</v>
      </c>
      <c r="F506" t="s">
        <v>5640</v>
      </c>
    </row>
    <row r="507" spans="1:6">
      <c r="A507" t="s">
        <v>6245</v>
      </c>
      <c r="B507" t="s">
        <v>5829</v>
      </c>
      <c r="C507" s="1">
        <v>45340</v>
      </c>
      <c r="D507" s="1">
        <v>45385</v>
      </c>
      <c r="E507">
        <v>89251.44</v>
      </c>
      <c r="F507" t="s">
        <v>5643</v>
      </c>
    </row>
    <row r="508" spans="1:6">
      <c r="A508" t="s">
        <v>6246</v>
      </c>
      <c r="B508" t="s">
        <v>5642</v>
      </c>
      <c r="C508" s="1">
        <v>45509</v>
      </c>
      <c r="D508" s="1">
        <v>45554</v>
      </c>
      <c r="E508">
        <v>82966.789999999994</v>
      </c>
      <c r="F508" t="s">
        <v>5643</v>
      </c>
    </row>
    <row r="509" spans="1:6">
      <c r="A509" t="s">
        <v>6247</v>
      </c>
      <c r="B509" t="s">
        <v>5953</v>
      </c>
      <c r="C509" s="1">
        <v>45779</v>
      </c>
      <c r="D509" s="1">
        <v>45824</v>
      </c>
      <c r="E509">
        <v>119291.62</v>
      </c>
      <c r="F509" t="s">
        <v>5640</v>
      </c>
    </row>
    <row r="510" spans="1:6">
      <c r="A510" t="s">
        <v>6248</v>
      </c>
      <c r="B510" t="s">
        <v>5953</v>
      </c>
      <c r="C510" s="1">
        <v>45560</v>
      </c>
      <c r="D510" s="1">
        <v>45605</v>
      </c>
      <c r="E510">
        <v>112685.57</v>
      </c>
      <c r="F510" t="s">
        <v>5643</v>
      </c>
    </row>
    <row r="511" spans="1:6">
      <c r="A511" t="s">
        <v>6249</v>
      </c>
      <c r="B511" t="s">
        <v>5752</v>
      </c>
      <c r="C511" s="1">
        <v>46012</v>
      </c>
      <c r="D511" s="1">
        <v>46057</v>
      </c>
      <c r="E511">
        <v>52889.41</v>
      </c>
      <c r="F511" t="s">
        <v>5643</v>
      </c>
    </row>
    <row r="512" spans="1:6">
      <c r="A512" t="s">
        <v>6250</v>
      </c>
      <c r="B512" t="s">
        <v>6094</v>
      </c>
      <c r="C512" s="1">
        <v>45388</v>
      </c>
      <c r="D512" s="1">
        <v>45433</v>
      </c>
      <c r="E512">
        <v>29203.18</v>
      </c>
      <c r="F512" t="s">
        <v>5643</v>
      </c>
    </row>
    <row r="513" spans="1:6">
      <c r="A513" t="s">
        <v>6251</v>
      </c>
      <c r="B513" t="s">
        <v>5671</v>
      </c>
      <c r="C513" s="1">
        <v>45627</v>
      </c>
      <c r="D513" s="1">
        <v>45672</v>
      </c>
      <c r="E513">
        <v>124350.81</v>
      </c>
      <c r="F513" t="s">
        <v>5643</v>
      </c>
    </row>
    <row r="514" spans="1:6">
      <c r="A514" t="s">
        <v>6252</v>
      </c>
      <c r="B514" t="s">
        <v>5915</v>
      </c>
      <c r="C514" s="1">
        <v>45304</v>
      </c>
      <c r="D514" s="1">
        <v>45349</v>
      </c>
      <c r="E514">
        <v>62271.73</v>
      </c>
      <c r="F514" t="s">
        <v>5640</v>
      </c>
    </row>
    <row r="515" spans="1:6">
      <c r="A515" t="s">
        <v>6253</v>
      </c>
      <c r="B515" t="s">
        <v>6009</v>
      </c>
      <c r="C515" s="1">
        <v>45656</v>
      </c>
      <c r="D515" s="1">
        <v>45701</v>
      </c>
      <c r="E515">
        <v>119119.24</v>
      </c>
      <c r="F515" t="s">
        <v>5643</v>
      </c>
    </row>
    <row r="516" spans="1:6">
      <c r="A516" t="s">
        <v>6254</v>
      </c>
      <c r="B516" t="s">
        <v>5726</v>
      </c>
      <c r="C516" s="1">
        <v>45890</v>
      </c>
      <c r="D516" s="1">
        <v>45935</v>
      </c>
      <c r="E516">
        <v>144165.32</v>
      </c>
      <c r="F516" t="s">
        <v>5640</v>
      </c>
    </row>
    <row r="517" spans="1:6">
      <c r="A517" t="s">
        <v>6255</v>
      </c>
      <c r="B517" t="s">
        <v>5933</v>
      </c>
      <c r="C517" s="1">
        <v>45833</v>
      </c>
      <c r="D517" s="1">
        <v>45878</v>
      </c>
      <c r="E517">
        <v>15555.52</v>
      </c>
      <c r="F517" t="s">
        <v>5643</v>
      </c>
    </row>
    <row r="518" spans="1:6">
      <c r="A518" t="s">
        <v>6256</v>
      </c>
      <c r="B518" t="s">
        <v>5915</v>
      </c>
      <c r="C518" s="1">
        <v>45523</v>
      </c>
      <c r="D518" s="1">
        <v>45568</v>
      </c>
      <c r="E518">
        <v>72808.92</v>
      </c>
      <c r="F518" t="s">
        <v>5640</v>
      </c>
    </row>
    <row r="519" spans="1:6">
      <c r="A519" t="s">
        <v>6257</v>
      </c>
      <c r="B519" t="s">
        <v>5682</v>
      </c>
      <c r="C519" s="1">
        <v>45889</v>
      </c>
      <c r="D519" s="1">
        <v>45934</v>
      </c>
      <c r="E519">
        <v>64189.55</v>
      </c>
      <c r="F519" t="s">
        <v>5640</v>
      </c>
    </row>
    <row r="520" spans="1:6">
      <c r="A520" t="s">
        <v>6258</v>
      </c>
      <c r="B520" t="s">
        <v>5795</v>
      </c>
      <c r="C520" s="1">
        <v>45784</v>
      </c>
      <c r="D520" s="1">
        <v>45829</v>
      </c>
      <c r="E520">
        <v>27986.69</v>
      </c>
      <c r="F520" t="s">
        <v>5640</v>
      </c>
    </row>
    <row r="521" spans="1:6">
      <c r="A521" t="s">
        <v>6259</v>
      </c>
      <c r="B521" t="s">
        <v>5692</v>
      </c>
      <c r="C521" s="1">
        <v>45734</v>
      </c>
      <c r="D521" s="1">
        <v>45779</v>
      </c>
      <c r="E521">
        <v>86120.38</v>
      </c>
      <c r="F521" t="s">
        <v>5640</v>
      </c>
    </row>
    <row r="522" spans="1:6">
      <c r="A522" t="s">
        <v>6260</v>
      </c>
      <c r="B522" t="s">
        <v>5728</v>
      </c>
      <c r="C522" s="1">
        <v>45970</v>
      </c>
      <c r="D522" s="1">
        <v>46015</v>
      </c>
      <c r="E522">
        <v>110471.86</v>
      </c>
      <c r="F522" t="s">
        <v>5643</v>
      </c>
    </row>
    <row r="523" spans="1:6">
      <c r="A523" t="s">
        <v>6261</v>
      </c>
      <c r="B523" t="s">
        <v>5680</v>
      </c>
      <c r="C523" s="1">
        <v>45755</v>
      </c>
      <c r="D523" s="1">
        <v>45800</v>
      </c>
      <c r="E523">
        <v>31652.04</v>
      </c>
      <c r="F523" t="s">
        <v>5643</v>
      </c>
    </row>
    <row r="524" spans="1:6">
      <c r="A524" t="s">
        <v>6262</v>
      </c>
      <c r="B524" t="s">
        <v>6041</v>
      </c>
      <c r="C524" s="1">
        <v>45736</v>
      </c>
      <c r="D524" s="1">
        <v>45781</v>
      </c>
      <c r="E524">
        <v>31806.45</v>
      </c>
      <c r="F524" t="s">
        <v>5643</v>
      </c>
    </row>
    <row r="525" spans="1:6">
      <c r="A525" t="s">
        <v>6263</v>
      </c>
      <c r="B525" t="s">
        <v>5687</v>
      </c>
      <c r="C525" s="1">
        <v>45812</v>
      </c>
      <c r="D525" s="1">
        <v>45857</v>
      </c>
      <c r="E525">
        <v>82287.360000000001</v>
      </c>
      <c r="F525" t="s">
        <v>5640</v>
      </c>
    </row>
    <row r="526" spans="1:6">
      <c r="A526" t="s">
        <v>6264</v>
      </c>
      <c r="B526" t="s">
        <v>5760</v>
      </c>
      <c r="C526" s="1">
        <v>45903</v>
      </c>
      <c r="D526" s="1">
        <v>45948</v>
      </c>
      <c r="E526">
        <v>149098.47</v>
      </c>
      <c r="F526" t="s">
        <v>5643</v>
      </c>
    </row>
    <row r="527" spans="1:6">
      <c r="A527" t="s">
        <v>6265</v>
      </c>
      <c r="B527" t="s">
        <v>5873</v>
      </c>
      <c r="C527" s="1">
        <v>46021</v>
      </c>
      <c r="D527" s="1">
        <v>46066</v>
      </c>
      <c r="E527">
        <v>13662.17</v>
      </c>
      <c r="F527" t="s">
        <v>5643</v>
      </c>
    </row>
    <row r="528" spans="1:6">
      <c r="A528" t="s">
        <v>6266</v>
      </c>
      <c r="B528" t="s">
        <v>5948</v>
      </c>
      <c r="C528" s="1">
        <v>45375</v>
      </c>
      <c r="D528" s="1">
        <v>45420</v>
      </c>
      <c r="E528">
        <v>33288.78</v>
      </c>
      <c r="F528" t="s">
        <v>5643</v>
      </c>
    </row>
    <row r="529" spans="1:6">
      <c r="A529" t="s">
        <v>6267</v>
      </c>
      <c r="B529" t="s">
        <v>5825</v>
      </c>
      <c r="C529" s="1">
        <v>45867</v>
      </c>
      <c r="D529" s="1">
        <v>45912</v>
      </c>
      <c r="E529">
        <v>124521.51</v>
      </c>
      <c r="F529" t="s">
        <v>5640</v>
      </c>
    </row>
    <row r="530" spans="1:6">
      <c r="A530" t="s">
        <v>6268</v>
      </c>
      <c r="B530" t="s">
        <v>5738</v>
      </c>
      <c r="C530" s="1">
        <v>45893</v>
      </c>
      <c r="D530" s="1">
        <v>45938</v>
      </c>
      <c r="E530">
        <v>145513.56</v>
      </c>
      <c r="F530" t="s">
        <v>5643</v>
      </c>
    </row>
    <row r="531" spans="1:6">
      <c r="A531" t="s">
        <v>6269</v>
      </c>
      <c r="B531" t="s">
        <v>5701</v>
      </c>
      <c r="C531" s="1">
        <v>45941</v>
      </c>
      <c r="D531" s="1">
        <v>45986</v>
      </c>
      <c r="E531">
        <v>79639.929999999993</v>
      </c>
      <c r="F531" t="s">
        <v>5640</v>
      </c>
    </row>
    <row r="532" spans="1:6">
      <c r="A532" t="s">
        <v>6270</v>
      </c>
      <c r="B532" t="s">
        <v>5722</v>
      </c>
      <c r="C532" s="1">
        <v>45442</v>
      </c>
      <c r="D532" s="1">
        <v>45487</v>
      </c>
      <c r="E532">
        <v>17709.3</v>
      </c>
      <c r="F532" t="s">
        <v>5643</v>
      </c>
    </row>
    <row r="533" spans="1:6">
      <c r="A533" t="s">
        <v>6271</v>
      </c>
      <c r="B533" t="s">
        <v>5741</v>
      </c>
      <c r="C533" s="1">
        <v>45383</v>
      </c>
      <c r="D533" s="1">
        <v>45428</v>
      </c>
      <c r="E533">
        <v>101131.08</v>
      </c>
      <c r="F533" t="s">
        <v>5640</v>
      </c>
    </row>
    <row r="534" spans="1:6">
      <c r="A534" t="s">
        <v>6272</v>
      </c>
      <c r="B534" t="s">
        <v>6043</v>
      </c>
      <c r="C534" s="1">
        <v>45886</v>
      </c>
      <c r="D534" s="1">
        <v>45931</v>
      </c>
      <c r="E534">
        <v>119170.16</v>
      </c>
      <c r="F534" t="s">
        <v>5640</v>
      </c>
    </row>
    <row r="535" spans="1:6">
      <c r="A535" t="s">
        <v>6273</v>
      </c>
      <c r="B535" t="s">
        <v>5814</v>
      </c>
      <c r="C535" s="1">
        <v>45674</v>
      </c>
      <c r="D535" s="1">
        <v>45719</v>
      </c>
      <c r="E535">
        <v>73381.350000000006</v>
      </c>
      <c r="F535" t="s">
        <v>5640</v>
      </c>
    </row>
    <row r="536" spans="1:6">
      <c r="A536" t="s">
        <v>6274</v>
      </c>
      <c r="B536" t="s">
        <v>5741</v>
      </c>
      <c r="C536" s="1">
        <v>45984</v>
      </c>
      <c r="D536" s="1">
        <v>46029</v>
      </c>
      <c r="E536">
        <v>149687.07999999999</v>
      </c>
      <c r="F536" t="s">
        <v>5640</v>
      </c>
    </row>
    <row r="537" spans="1:6">
      <c r="A537" t="s">
        <v>6275</v>
      </c>
      <c r="B537" t="s">
        <v>5685</v>
      </c>
      <c r="C537" s="1">
        <v>45896</v>
      </c>
      <c r="D537" s="1">
        <v>45941</v>
      </c>
      <c r="E537">
        <v>28848.51</v>
      </c>
      <c r="F537" t="s">
        <v>5640</v>
      </c>
    </row>
    <row r="538" spans="1:6">
      <c r="A538" t="s">
        <v>6276</v>
      </c>
      <c r="B538" t="s">
        <v>5667</v>
      </c>
      <c r="C538" s="1">
        <v>45701</v>
      </c>
      <c r="D538" s="1">
        <v>45746</v>
      </c>
      <c r="E538">
        <v>66801.59</v>
      </c>
      <c r="F538" t="s">
        <v>5643</v>
      </c>
    </row>
    <row r="539" spans="1:6">
      <c r="A539" t="s">
        <v>6277</v>
      </c>
      <c r="B539" t="s">
        <v>5844</v>
      </c>
      <c r="C539" s="1">
        <v>45825</v>
      </c>
      <c r="D539" s="1">
        <v>45870</v>
      </c>
      <c r="E539">
        <v>44978.17</v>
      </c>
      <c r="F539" t="s">
        <v>5640</v>
      </c>
    </row>
    <row r="540" spans="1:6">
      <c r="A540" t="s">
        <v>6278</v>
      </c>
      <c r="B540" t="s">
        <v>5701</v>
      </c>
      <c r="C540" s="1">
        <v>45899</v>
      </c>
      <c r="D540" s="1">
        <v>45944</v>
      </c>
      <c r="E540">
        <v>67340.84</v>
      </c>
      <c r="F540" t="s">
        <v>5643</v>
      </c>
    </row>
    <row r="541" spans="1:6">
      <c r="A541" t="s">
        <v>6279</v>
      </c>
      <c r="B541" t="s">
        <v>5756</v>
      </c>
      <c r="C541" s="1">
        <v>45996</v>
      </c>
      <c r="D541" s="1">
        <v>46041</v>
      </c>
      <c r="E541">
        <v>21982.240000000002</v>
      </c>
      <c r="F541" t="s">
        <v>5643</v>
      </c>
    </row>
    <row r="542" spans="1:6">
      <c r="A542" t="s">
        <v>6280</v>
      </c>
      <c r="B542" t="s">
        <v>5915</v>
      </c>
      <c r="C542" s="1">
        <v>45467</v>
      </c>
      <c r="D542" s="1">
        <v>45512</v>
      </c>
      <c r="E542">
        <v>14566.32</v>
      </c>
      <c r="F542" t="s">
        <v>5640</v>
      </c>
    </row>
    <row r="543" spans="1:6">
      <c r="A543" t="s">
        <v>6281</v>
      </c>
      <c r="B543" t="s">
        <v>5953</v>
      </c>
      <c r="C543" s="1">
        <v>45578</v>
      </c>
      <c r="D543" s="1">
        <v>45623</v>
      </c>
      <c r="E543">
        <v>149010.01999999999</v>
      </c>
      <c r="F543" t="s">
        <v>5640</v>
      </c>
    </row>
    <row r="544" spans="1:6">
      <c r="A544" t="s">
        <v>6282</v>
      </c>
      <c r="B544" t="s">
        <v>5983</v>
      </c>
      <c r="C544" s="1">
        <v>45955</v>
      </c>
      <c r="D544" s="1">
        <v>46000</v>
      </c>
      <c r="E544">
        <v>83822.7</v>
      </c>
      <c r="F544" t="s">
        <v>5643</v>
      </c>
    </row>
    <row r="545" spans="1:6">
      <c r="A545" t="s">
        <v>6283</v>
      </c>
      <c r="B545" t="s">
        <v>6009</v>
      </c>
      <c r="C545" s="1">
        <v>45728</v>
      </c>
      <c r="D545" s="1">
        <v>45773</v>
      </c>
      <c r="E545">
        <v>34106.29</v>
      </c>
      <c r="F545" t="s">
        <v>5640</v>
      </c>
    </row>
    <row r="546" spans="1:6">
      <c r="A546" t="s">
        <v>6284</v>
      </c>
      <c r="B546" t="s">
        <v>5900</v>
      </c>
      <c r="C546" s="1">
        <v>45396</v>
      </c>
      <c r="D546" s="1">
        <v>45441</v>
      </c>
      <c r="E546">
        <v>90548.01</v>
      </c>
      <c r="F546" t="s">
        <v>5643</v>
      </c>
    </row>
    <row r="547" spans="1:6">
      <c r="A547" t="s">
        <v>6285</v>
      </c>
      <c r="B547" t="s">
        <v>5707</v>
      </c>
      <c r="C547" s="1">
        <v>45968</v>
      </c>
      <c r="D547" s="1">
        <v>46013</v>
      </c>
      <c r="E547">
        <v>134424.19</v>
      </c>
      <c r="F547" t="s">
        <v>5640</v>
      </c>
    </row>
    <row r="548" spans="1:6">
      <c r="A548" t="s">
        <v>6286</v>
      </c>
      <c r="B548" t="s">
        <v>5659</v>
      </c>
      <c r="C548" s="1">
        <v>45658</v>
      </c>
      <c r="D548" s="1">
        <v>45703</v>
      </c>
      <c r="E548">
        <v>111680.64</v>
      </c>
      <c r="F548" t="s">
        <v>5643</v>
      </c>
    </row>
    <row r="549" spans="1:6">
      <c r="A549" t="s">
        <v>6287</v>
      </c>
      <c r="B549" t="s">
        <v>5682</v>
      </c>
      <c r="C549" s="1">
        <v>45677</v>
      </c>
      <c r="D549" s="1">
        <v>45722</v>
      </c>
      <c r="E549">
        <v>134838.10999999999</v>
      </c>
      <c r="F549" t="s">
        <v>5640</v>
      </c>
    </row>
    <row r="550" spans="1:6">
      <c r="A550" t="s">
        <v>6288</v>
      </c>
      <c r="B550" t="s">
        <v>5647</v>
      </c>
      <c r="C550" s="1">
        <v>46011</v>
      </c>
      <c r="D550" s="1">
        <v>46056</v>
      </c>
      <c r="E550">
        <v>10734.87</v>
      </c>
      <c r="F550" t="s">
        <v>5640</v>
      </c>
    </row>
    <row r="551" spans="1:6">
      <c r="A551" t="s">
        <v>6289</v>
      </c>
      <c r="B551" t="s">
        <v>5728</v>
      </c>
      <c r="C551" s="1">
        <v>45802</v>
      </c>
      <c r="D551" s="1">
        <v>45847</v>
      </c>
      <c r="E551">
        <v>44694.14</v>
      </c>
      <c r="F551" t="s">
        <v>5640</v>
      </c>
    </row>
    <row r="552" spans="1:6">
      <c r="A552" t="s">
        <v>6290</v>
      </c>
      <c r="B552" t="s">
        <v>5988</v>
      </c>
      <c r="C552" s="1">
        <v>45933</v>
      </c>
      <c r="D552" s="1">
        <v>45978</v>
      </c>
      <c r="E552">
        <v>74338.94</v>
      </c>
      <c r="F552" t="s">
        <v>5643</v>
      </c>
    </row>
    <row r="553" spans="1:6">
      <c r="A553" t="s">
        <v>6291</v>
      </c>
      <c r="B553" t="s">
        <v>5687</v>
      </c>
      <c r="C553" s="1">
        <v>46018</v>
      </c>
      <c r="D553" s="1">
        <v>46063</v>
      </c>
      <c r="E553">
        <v>39841.58</v>
      </c>
      <c r="F553" t="s">
        <v>5643</v>
      </c>
    </row>
    <row r="554" spans="1:6">
      <c r="A554" t="s">
        <v>6292</v>
      </c>
      <c r="B554" t="s">
        <v>5919</v>
      </c>
      <c r="C554" s="1">
        <v>45438</v>
      </c>
      <c r="D554" s="1">
        <v>45483</v>
      </c>
      <c r="E554">
        <v>93598.89</v>
      </c>
      <c r="F554" t="s">
        <v>5643</v>
      </c>
    </row>
    <row r="555" spans="1:6">
      <c r="A555" t="s">
        <v>6293</v>
      </c>
      <c r="B555" t="s">
        <v>5996</v>
      </c>
      <c r="C555" s="1">
        <v>45768</v>
      </c>
      <c r="D555" s="1">
        <v>45813</v>
      </c>
      <c r="E555">
        <v>85402.06</v>
      </c>
      <c r="F555" t="s">
        <v>5643</v>
      </c>
    </row>
    <row r="556" spans="1:6">
      <c r="A556" t="s">
        <v>6294</v>
      </c>
      <c r="B556" t="s">
        <v>5730</v>
      </c>
      <c r="C556" s="1">
        <v>45865</v>
      </c>
      <c r="D556" s="1">
        <v>45910</v>
      </c>
      <c r="E556">
        <v>148878.74</v>
      </c>
      <c r="F556" t="s">
        <v>5643</v>
      </c>
    </row>
    <row r="557" spans="1:6">
      <c r="A557" t="s">
        <v>6295</v>
      </c>
      <c r="B557" t="s">
        <v>5655</v>
      </c>
      <c r="C557" s="1">
        <v>45533</v>
      </c>
      <c r="D557" s="1">
        <v>45578</v>
      </c>
      <c r="E557">
        <v>69167.539999999994</v>
      </c>
      <c r="F557" t="s">
        <v>5643</v>
      </c>
    </row>
    <row r="558" spans="1:6">
      <c r="A558" t="s">
        <v>6296</v>
      </c>
      <c r="B558" t="s">
        <v>5782</v>
      </c>
      <c r="C558" s="1">
        <v>45857</v>
      </c>
      <c r="D558" s="1">
        <v>45902</v>
      </c>
      <c r="E558">
        <v>97857.75</v>
      </c>
      <c r="F558" t="s">
        <v>5643</v>
      </c>
    </row>
    <row r="559" spans="1:6">
      <c r="A559" t="s">
        <v>6297</v>
      </c>
      <c r="B559" t="s">
        <v>5950</v>
      </c>
      <c r="C559" s="1">
        <v>45923</v>
      </c>
      <c r="D559" s="1">
        <v>45968</v>
      </c>
      <c r="E559">
        <v>51755.73</v>
      </c>
      <c r="F559" t="s">
        <v>5640</v>
      </c>
    </row>
    <row r="560" spans="1:6">
      <c r="A560" t="s">
        <v>6298</v>
      </c>
      <c r="B560" t="s">
        <v>5690</v>
      </c>
      <c r="C560" s="1">
        <v>45566</v>
      </c>
      <c r="D560" s="1">
        <v>45611</v>
      </c>
      <c r="E560">
        <v>118507.73</v>
      </c>
      <c r="F560" t="s">
        <v>5640</v>
      </c>
    </row>
    <row r="561" spans="1:6">
      <c r="A561" t="s">
        <v>6299</v>
      </c>
      <c r="B561" t="s">
        <v>5675</v>
      </c>
      <c r="C561" s="1">
        <v>45461</v>
      </c>
      <c r="D561" s="1">
        <v>45506</v>
      </c>
      <c r="E561">
        <v>33255.96</v>
      </c>
      <c r="F561" t="s">
        <v>5643</v>
      </c>
    </row>
    <row r="562" spans="1:6">
      <c r="A562" t="s">
        <v>6300</v>
      </c>
      <c r="B562" t="s">
        <v>5756</v>
      </c>
      <c r="C562" s="1">
        <v>45931</v>
      </c>
      <c r="D562" s="1">
        <v>45976</v>
      </c>
      <c r="E562">
        <v>73968.740000000005</v>
      </c>
      <c r="F562" t="s">
        <v>5643</v>
      </c>
    </row>
    <row r="563" spans="1:6">
      <c r="A563" t="s">
        <v>6301</v>
      </c>
      <c r="B563" t="s">
        <v>5710</v>
      </c>
      <c r="C563" s="1">
        <v>45916</v>
      </c>
      <c r="D563" s="1">
        <v>45961</v>
      </c>
      <c r="E563">
        <v>123602.34</v>
      </c>
      <c r="F563" t="s">
        <v>5643</v>
      </c>
    </row>
    <row r="564" spans="1:6">
      <c r="A564" t="s">
        <v>6302</v>
      </c>
      <c r="B564" t="s">
        <v>5642</v>
      </c>
      <c r="C564" s="1">
        <v>45775</v>
      </c>
      <c r="D564" s="1">
        <v>45820</v>
      </c>
      <c r="E564">
        <v>115637.13</v>
      </c>
      <c r="F564" t="s">
        <v>5643</v>
      </c>
    </row>
    <row r="565" spans="1:6">
      <c r="A565" t="s">
        <v>6303</v>
      </c>
      <c r="B565" t="s">
        <v>5667</v>
      </c>
      <c r="C565" s="1">
        <v>45377</v>
      </c>
      <c r="D565" s="1">
        <v>45422</v>
      </c>
      <c r="E565">
        <v>84430.39</v>
      </c>
      <c r="F565" t="s">
        <v>5643</v>
      </c>
    </row>
    <row r="566" spans="1:6">
      <c r="A566" t="s">
        <v>6304</v>
      </c>
      <c r="B566" t="s">
        <v>5655</v>
      </c>
      <c r="C566" s="1">
        <v>45568</v>
      </c>
      <c r="D566" s="1">
        <v>45613</v>
      </c>
      <c r="E566">
        <v>34475.42</v>
      </c>
      <c r="F566" t="s">
        <v>5643</v>
      </c>
    </row>
    <row r="567" spans="1:6">
      <c r="A567" t="s">
        <v>6305</v>
      </c>
      <c r="B567" t="s">
        <v>5756</v>
      </c>
      <c r="C567" s="1">
        <v>45732</v>
      </c>
      <c r="D567" s="1">
        <v>45777</v>
      </c>
      <c r="E567">
        <v>38349.089999999997</v>
      </c>
      <c r="F567" t="s">
        <v>5643</v>
      </c>
    </row>
    <row r="568" spans="1:6">
      <c r="A568" t="s">
        <v>6306</v>
      </c>
      <c r="B568" t="s">
        <v>5801</v>
      </c>
      <c r="C568" s="1">
        <v>45849</v>
      </c>
      <c r="D568" s="1">
        <v>45894</v>
      </c>
      <c r="E568">
        <v>124635.42</v>
      </c>
      <c r="F568" t="s">
        <v>5640</v>
      </c>
    </row>
    <row r="569" spans="1:6">
      <c r="A569" t="s">
        <v>6307</v>
      </c>
      <c r="B569" t="s">
        <v>5798</v>
      </c>
      <c r="C569" s="1">
        <v>45686</v>
      </c>
      <c r="D569" s="1">
        <v>45731</v>
      </c>
      <c r="E569">
        <v>66999.899999999994</v>
      </c>
      <c r="F569" t="s">
        <v>5640</v>
      </c>
    </row>
    <row r="570" spans="1:6">
      <c r="A570" t="s">
        <v>6308</v>
      </c>
      <c r="B570" t="s">
        <v>5690</v>
      </c>
      <c r="C570" s="1">
        <v>45816</v>
      </c>
      <c r="D570" s="1">
        <v>45861</v>
      </c>
      <c r="E570">
        <v>29587.01</v>
      </c>
      <c r="F570" t="s">
        <v>5640</v>
      </c>
    </row>
    <row r="571" spans="1:6">
      <c r="A571" t="s">
        <v>6309</v>
      </c>
      <c r="B571" t="s">
        <v>5848</v>
      </c>
      <c r="C571" s="1">
        <v>45803</v>
      </c>
      <c r="D571" s="1">
        <v>45848</v>
      </c>
      <c r="E571">
        <v>23610.1</v>
      </c>
      <c r="F571" t="s">
        <v>5640</v>
      </c>
    </row>
    <row r="572" spans="1:6">
      <c r="A572" t="s">
        <v>6310</v>
      </c>
      <c r="B572" t="s">
        <v>5756</v>
      </c>
      <c r="C572" s="1">
        <v>45591</v>
      </c>
      <c r="D572" s="1">
        <v>45636</v>
      </c>
      <c r="E572">
        <v>131841.16</v>
      </c>
      <c r="F572" t="s">
        <v>5640</v>
      </c>
    </row>
    <row r="573" spans="1:6">
      <c r="A573" t="s">
        <v>6311</v>
      </c>
      <c r="B573" t="s">
        <v>5756</v>
      </c>
      <c r="C573" s="1">
        <v>45676</v>
      </c>
      <c r="D573" s="1">
        <v>45721</v>
      </c>
      <c r="E573">
        <v>75348.320000000007</v>
      </c>
      <c r="F573" t="s">
        <v>5643</v>
      </c>
    </row>
    <row r="574" spans="1:6">
      <c r="A574" t="s">
        <v>6312</v>
      </c>
      <c r="B574" t="s">
        <v>5715</v>
      </c>
      <c r="C574" s="1">
        <v>45695</v>
      </c>
      <c r="D574" s="1">
        <v>45740</v>
      </c>
      <c r="E574">
        <v>119125.6</v>
      </c>
      <c r="F574" t="s">
        <v>5640</v>
      </c>
    </row>
    <row r="575" spans="1:6">
      <c r="A575" t="s">
        <v>6313</v>
      </c>
      <c r="B575" t="s">
        <v>5719</v>
      </c>
      <c r="C575" s="1">
        <v>45563</v>
      </c>
      <c r="D575" s="1">
        <v>45608</v>
      </c>
      <c r="E575">
        <v>88907.74</v>
      </c>
      <c r="F575" t="s">
        <v>5643</v>
      </c>
    </row>
    <row r="576" spans="1:6">
      <c r="A576" t="s">
        <v>6314</v>
      </c>
      <c r="B576" t="s">
        <v>5825</v>
      </c>
      <c r="C576" s="1">
        <v>45781</v>
      </c>
      <c r="D576" s="1">
        <v>45826</v>
      </c>
      <c r="E576">
        <v>83529.33</v>
      </c>
      <c r="F576" t="s">
        <v>5643</v>
      </c>
    </row>
    <row r="577" spans="1:6">
      <c r="A577" t="s">
        <v>6315</v>
      </c>
      <c r="B577" t="s">
        <v>5639</v>
      </c>
      <c r="C577" s="1">
        <v>45609</v>
      </c>
      <c r="D577" s="1">
        <v>45654</v>
      </c>
      <c r="E577">
        <v>8159.97</v>
      </c>
      <c r="F577" t="s">
        <v>5643</v>
      </c>
    </row>
    <row r="578" spans="1:6">
      <c r="A578" t="s">
        <v>6316</v>
      </c>
      <c r="B578" t="s">
        <v>6006</v>
      </c>
      <c r="C578" s="1">
        <v>45670</v>
      </c>
      <c r="D578" s="1">
        <v>45715</v>
      </c>
      <c r="E578">
        <v>72681.570000000007</v>
      </c>
      <c r="F578" t="s">
        <v>5640</v>
      </c>
    </row>
    <row r="579" spans="1:6">
      <c r="A579" t="s">
        <v>6317</v>
      </c>
      <c r="B579" t="s">
        <v>5829</v>
      </c>
      <c r="C579" s="1">
        <v>45923</v>
      </c>
      <c r="D579" s="1">
        <v>45968</v>
      </c>
      <c r="E579">
        <v>11257.31</v>
      </c>
      <c r="F579" t="s">
        <v>5643</v>
      </c>
    </row>
    <row r="580" spans="1:6">
      <c r="A580" t="s">
        <v>6318</v>
      </c>
      <c r="B580" t="s">
        <v>5756</v>
      </c>
      <c r="C580" s="1">
        <v>45295</v>
      </c>
      <c r="D580" s="1">
        <v>45340</v>
      </c>
      <c r="E580">
        <v>120860.14</v>
      </c>
      <c r="F580" t="s">
        <v>5643</v>
      </c>
    </row>
    <row r="581" spans="1:6">
      <c r="A581" t="s">
        <v>6319</v>
      </c>
      <c r="B581" t="s">
        <v>5953</v>
      </c>
      <c r="C581" s="1">
        <v>45341</v>
      </c>
      <c r="D581" s="1">
        <v>45386</v>
      </c>
      <c r="E581">
        <v>69175.789999999994</v>
      </c>
      <c r="F581" t="s">
        <v>5643</v>
      </c>
    </row>
    <row r="582" spans="1:6">
      <c r="A582" t="s">
        <v>6320</v>
      </c>
      <c r="B582" t="s">
        <v>5663</v>
      </c>
      <c r="C582" s="1">
        <v>45673</v>
      </c>
      <c r="D582" s="1">
        <v>45718</v>
      </c>
      <c r="E582">
        <v>55493.27</v>
      </c>
      <c r="F582" t="s">
        <v>5643</v>
      </c>
    </row>
    <row r="583" spans="1:6">
      <c r="A583" t="s">
        <v>6321</v>
      </c>
      <c r="B583" t="s">
        <v>6143</v>
      </c>
      <c r="C583" s="1">
        <v>45464</v>
      </c>
      <c r="D583" s="1">
        <v>45509</v>
      </c>
      <c r="E583">
        <v>136446.46</v>
      </c>
      <c r="F583" t="s">
        <v>5640</v>
      </c>
    </row>
    <row r="584" spans="1:6">
      <c r="A584" t="s">
        <v>6322</v>
      </c>
      <c r="B584" t="s">
        <v>5943</v>
      </c>
      <c r="C584" s="1">
        <v>45826</v>
      </c>
      <c r="D584" s="1">
        <v>45871</v>
      </c>
      <c r="E584">
        <v>136706.35999999999</v>
      </c>
      <c r="F584" t="s">
        <v>5640</v>
      </c>
    </row>
    <row r="585" spans="1:6">
      <c r="A585" t="s">
        <v>6323</v>
      </c>
      <c r="B585" t="s">
        <v>5694</v>
      </c>
      <c r="C585" s="1">
        <v>45654</v>
      </c>
      <c r="D585" s="1">
        <v>45699</v>
      </c>
      <c r="E585">
        <v>44060.85</v>
      </c>
      <c r="F585" t="s">
        <v>5640</v>
      </c>
    </row>
    <row r="586" spans="1:6">
      <c r="A586" t="s">
        <v>6324</v>
      </c>
      <c r="B586" t="s">
        <v>5943</v>
      </c>
      <c r="C586" s="1">
        <v>45409</v>
      </c>
      <c r="D586" s="1">
        <v>45454</v>
      </c>
      <c r="E586">
        <v>128027.13</v>
      </c>
      <c r="F586" t="s">
        <v>5643</v>
      </c>
    </row>
    <row r="587" spans="1:6">
      <c r="A587" t="s">
        <v>6325</v>
      </c>
      <c r="B587" t="s">
        <v>5873</v>
      </c>
      <c r="C587" s="1">
        <v>46018</v>
      </c>
      <c r="D587" s="1">
        <v>46063</v>
      </c>
      <c r="E587">
        <v>63090.97</v>
      </c>
      <c r="F587" t="s">
        <v>5643</v>
      </c>
    </row>
    <row r="588" spans="1:6">
      <c r="A588" t="s">
        <v>6326</v>
      </c>
      <c r="B588" t="s">
        <v>5933</v>
      </c>
      <c r="C588" s="1">
        <v>45769</v>
      </c>
      <c r="D588" s="1">
        <v>45814</v>
      </c>
      <c r="E588">
        <v>11618.23</v>
      </c>
      <c r="F588" t="s">
        <v>5640</v>
      </c>
    </row>
    <row r="589" spans="1:6">
      <c r="A589" t="s">
        <v>6327</v>
      </c>
      <c r="B589" t="s">
        <v>5803</v>
      </c>
      <c r="C589" s="1">
        <v>45358</v>
      </c>
      <c r="D589" s="1">
        <v>45403</v>
      </c>
      <c r="E589">
        <v>123376.12</v>
      </c>
      <c r="F589" t="s">
        <v>5640</v>
      </c>
    </row>
    <row r="590" spans="1:6">
      <c r="A590" t="s">
        <v>6328</v>
      </c>
      <c r="B590" t="s">
        <v>5647</v>
      </c>
      <c r="C590" s="1">
        <v>45339</v>
      </c>
      <c r="D590" s="1">
        <v>45384</v>
      </c>
      <c r="E590">
        <v>86112.27</v>
      </c>
      <c r="F590" t="s">
        <v>5640</v>
      </c>
    </row>
    <row r="591" spans="1:6">
      <c r="A591" t="s">
        <v>6329</v>
      </c>
      <c r="B591" t="s">
        <v>5705</v>
      </c>
      <c r="C591" s="1">
        <v>45798</v>
      </c>
      <c r="D591" s="1">
        <v>45843</v>
      </c>
      <c r="E591">
        <v>44811.61</v>
      </c>
      <c r="F591" t="s">
        <v>5643</v>
      </c>
    </row>
    <row r="592" spans="1:6">
      <c r="A592" t="s">
        <v>6330</v>
      </c>
      <c r="B592" t="s">
        <v>5948</v>
      </c>
      <c r="C592" s="1">
        <v>45642</v>
      </c>
      <c r="D592" s="1">
        <v>45687</v>
      </c>
      <c r="E592">
        <v>62891.86</v>
      </c>
      <c r="F592" t="s">
        <v>5640</v>
      </c>
    </row>
    <row r="593" spans="1:6">
      <c r="A593" t="s">
        <v>6331</v>
      </c>
      <c r="B593" t="s">
        <v>5866</v>
      </c>
      <c r="C593" s="1">
        <v>45762</v>
      </c>
      <c r="D593" s="1">
        <v>45807</v>
      </c>
      <c r="E593">
        <v>95433.08</v>
      </c>
      <c r="F593" t="s">
        <v>5640</v>
      </c>
    </row>
    <row r="594" spans="1:6">
      <c r="A594" t="s">
        <v>6332</v>
      </c>
      <c r="B594" t="s">
        <v>5649</v>
      </c>
      <c r="C594" s="1">
        <v>45377</v>
      </c>
      <c r="D594" s="1">
        <v>45422</v>
      </c>
      <c r="E594">
        <v>121526.76</v>
      </c>
      <c r="F594" t="s">
        <v>5640</v>
      </c>
    </row>
    <row r="595" spans="1:6">
      <c r="A595" t="s">
        <v>6333</v>
      </c>
      <c r="B595" t="s">
        <v>6094</v>
      </c>
      <c r="C595" s="1">
        <v>45430</v>
      </c>
      <c r="D595" s="1">
        <v>45475</v>
      </c>
      <c r="E595">
        <v>77979.19</v>
      </c>
      <c r="F595" t="s">
        <v>5640</v>
      </c>
    </row>
    <row r="596" spans="1:6">
      <c r="A596" t="s">
        <v>6334</v>
      </c>
      <c r="B596" t="s">
        <v>5816</v>
      </c>
      <c r="C596" s="1">
        <v>45700</v>
      </c>
      <c r="D596" s="1">
        <v>45745</v>
      </c>
      <c r="E596">
        <v>106691.37</v>
      </c>
      <c r="F596" t="s">
        <v>5643</v>
      </c>
    </row>
    <row r="597" spans="1:6">
      <c r="A597" t="s">
        <v>6335</v>
      </c>
      <c r="B597" t="s">
        <v>6094</v>
      </c>
      <c r="C597" s="1">
        <v>45711</v>
      </c>
      <c r="D597" s="1">
        <v>45756</v>
      </c>
      <c r="E597">
        <v>9645.48</v>
      </c>
      <c r="F597" t="s">
        <v>5640</v>
      </c>
    </row>
    <row r="598" spans="1:6">
      <c r="A598" t="s">
        <v>6336</v>
      </c>
      <c r="B598" t="s">
        <v>5642</v>
      </c>
      <c r="C598" s="1">
        <v>45388</v>
      </c>
      <c r="D598" s="1">
        <v>45433</v>
      </c>
      <c r="E598">
        <v>141963.76</v>
      </c>
      <c r="F598" t="s">
        <v>5643</v>
      </c>
    </row>
    <row r="599" spans="1:6">
      <c r="A599" t="s">
        <v>6337</v>
      </c>
      <c r="B599" t="s">
        <v>5763</v>
      </c>
      <c r="C599" s="1">
        <v>45453</v>
      </c>
      <c r="D599" s="1">
        <v>45498</v>
      </c>
      <c r="E599">
        <v>102251.97</v>
      </c>
      <c r="F599" t="s">
        <v>5643</v>
      </c>
    </row>
    <row r="600" spans="1:6">
      <c r="A600" t="s">
        <v>6338</v>
      </c>
      <c r="B600" t="s">
        <v>5795</v>
      </c>
      <c r="C600" s="1">
        <v>45486</v>
      </c>
      <c r="D600" s="1">
        <v>45531</v>
      </c>
      <c r="E600">
        <v>130221.84</v>
      </c>
      <c r="F600" t="s">
        <v>5643</v>
      </c>
    </row>
    <row r="601" spans="1:6">
      <c r="A601" t="s">
        <v>6339</v>
      </c>
      <c r="B601" t="s">
        <v>5971</v>
      </c>
      <c r="C601" s="1">
        <v>45743</v>
      </c>
      <c r="D601" s="1">
        <v>45788</v>
      </c>
      <c r="E601">
        <v>68375.64</v>
      </c>
      <c r="F601" t="s">
        <v>5640</v>
      </c>
    </row>
    <row r="602" spans="1:6">
      <c r="A602" t="s">
        <v>6340</v>
      </c>
      <c r="B602" t="s">
        <v>5801</v>
      </c>
      <c r="C602" s="1">
        <v>45337</v>
      </c>
      <c r="D602" s="1">
        <v>45382</v>
      </c>
      <c r="E602">
        <v>111887.85</v>
      </c>
      <c r="F602" t="s">
        <v>5640</v>
      </c>
    </row>
    <row r="603" spans="1:6">
      <c r="A603" t="s">
        <v>6341</v>
      </c>
      <c r="B603" t="s">
        <v>5659</v>
      </c>
      <c r="C603" s="1">
        <v>45335</v>
      </c>
      <c r="D603" s="1">
        <v>45380</v>
      </c>
      <c r="E603">
        <v>47877.59</v>
      </c>
      <c r="F603" t="s">
        <v>5643</v>
      </c>
    </row>
    <row r="604" spans="1:6">
      <c r="A604" t="s">
        <v>6342</v>
      </c>
      <c r="B604" t="s">
        <v>5795</v>
      </c>
      <c r="C604" s="1">
        <v>45518</v>
      </c>
      <c r="D604" s="1">
        <v>45563</v>
      </c>
      <c r="E604">
        <v>121348.33</v>
      </c>
      <c r="F604" t="s">
        <v>5643</v>
      </c>
    </row>
    <row r="605" spans="1:6">
      <c r="A605" t="s">
        <v>6343</v>
      </c>
      <c r="B605" t="s">
        <v>5848</v>
      </c>
      <c r="C605" s="1">
        <v>45928</v>
      </c>
      <c r="D605" s="1">
        <v>45973</v>
      </c>
      <c r="E605">
        <v>128391.46</v>
      </c>
      <c r="F605" t="s">
        <v>5643</v>
      </c>
    </row>
    <row r="606" spans="1:6">
      <c r="A606" t="s">
        <v>6344</v>
      </c>
      <c r="B606" t="s">
        <v>5792</v>
      </c>
      <c r="C606" s="1">
        <v>45871</v>
      </c>
      <c r="D606" s="1">
        <v>45916</v>
      </c>
      <c r="E606">
        <v>30919.27</v>
      </c>
      <c r="F606" t="s">
        <v>5643</v>
      </c>
    </row>
    <row r="607" spans="1:6">
      <c r="A607" t="s">
        <v>6345</v>
      </c>
      <c r="B607" t="s">
        <v>5988</v>
      </c>
      <c r="C607" s="1">
        <v>46005</v>
      </c>
      <c r="D607" s="1">
        <v>46050</v>
      </c>
      <c r="E607">
        <v>48666.3</v>
      </c>
      <c r="F607" t="s">
        <v>5640</v>
      </c>
    </row>
    <row r="608" spans="1:6">
      <c r="A608" t="s">
        <v>6346</v>
      </c>
      <c r="B608" t="s">
        <v>5649</v>
      </c>
      <c r="C608" s="1">
        <v>45794</v>
      </c>
      <c r="D608" s="1">
        <v>45839</v>
      </c>
      <c r="E608">
        <v>116629.4</v>
      </c>
      <c r="F608" t="s">
        <v>5643</v>
      </c>
    </row>
    <row r="609" spans="1:6">
      <c r="A609" t="s">
        <v>6347</v>
      </c>
      <c r="B609" t="s">
        <v>5950</v>
      </c>
      <c r="C609" s="1">
        <v>45970</v>
      </c>
      <c r="D609" s="1">
        <v>46015</v>
      </c>
      <c r="E609">
        <v>119734.55</v>
      </c>
      <c r="F609" t="s">
        <v>5643</v>
      </c>
    </row>
    <row r="610" spans="1:6">
      <c r="A610" t="s">
        <v>6348</v>
      </c>
      <c r="B610" t="s">
        <v>5950</v>
      </c>
      <c r="C610" s="1">
        <v>46009</v>
      </c>
      <c r="D610" s="1">
        <v>46054</v>
      </c>
      <c r="E610">
        <v>118786.72</v>
      </c>
      <c r="F610" t="s">
        <v>5640</v>
      </c>
    </row>
    <row r="611" spans="1:6">
      <c r="A611" t="s">
        <v>6349</v>
      </c>
      <c r="B611" t="s">
        <v>5948</v>
      </c>
      <c r="C611" s="1">
        <v>45481</v>
      </c>
      <c r="D611" s="1">
        <v>45526</v>
      </c>
      <c r="E611">
        <v>61476.12</v>
      </c>
      <c r="F611" t="s">
        <v>5640</v>
      </c>
    </row>
    <row r="612" spans="1:6">
      <c r="A612" t="s">
        <v>6350</v>
      </c>
      <c r="B612" t="s">
        <v>5833</v>
      </c>
      <c r="C612" s="1">
        <v>46000</v>
      </c>
      <c r="D612" s="1">
        <v>46045</v>
      </c>
      <c r="E612">
        <v>90458.17</v>
      </c>
      <c r="F612" t="s">
        <v>5640</v>
      </c>
    </row>
    <row r="613" spans="1:6">
      <c r="A613" t="s">
        <v>6351</v>
      </c>
      <c r="B613" t="s">
        <v>5659</v>
      </c>
      <c r="C613" s="1">
        <v>45363</v>
      </c>
      <c r="D613" s="1">
        <v>45408</v>
      </c>
      <c r="E613">
        <v>121451.8</v>
      </c>
      <c r="F613" t="s">
        <v>5640</v>
      </c>
    </row>
    <row r="614" spans="1:6">
      <c r="A614" t="s">
        <v>6352</v>
      </c>
      <c r="B614" t="s">
        <v>5669</v>
      </c>
      <c r="C614" s="1">
        <v>45918</v>
      </c>
      <c r="D614" s="1">
        <v>45963</v>
      </c>
      <c r="E614">
        <v>135334.94</v>
      </c>
      <c r="F614" t="s">
        <v>5640</v>
      </c>
    </row>
    <row r="615" spans="1:6">
      <c r="A615" t="s">
        <v>6353</v>
      </c>
      <c r="B615" t="s">
        <v>6053</v>
      </c>
      <c r="C615" s="1">
        <v>45499</v>
      </c>
      <c r="D615" s="1">
        <v>45544</v>
      </c>
      <c r="E615">
        <v>119594.05</v>
      </c>
      <c r="F615" t="s">
        <v>5643</v>
      </c>
    </row>
    <row r="616" spans="1:6">
      <c r="A616" t="s">
        <v>6354</v>
      </c>
      <c r="B616" t="s">
        <v>5645</v>
      </c>
      <c r="C616" s="1">
        <v>45773</v>
      </c>
      <c r="D616" s="1">
        <v>45818</v>
      </c>
      <c r="E616">
        <v>38284.9</v>
      </c>
      <c r="F616" t="s">
        <v>5643</v>
      </c>
    </row>
    <row r="617" spans="1:6">
      <c r="A617" t="s">
        <v>6355</v>
      </c>
      <c r="B617" t="s">
        <v>5667</v>
      </c>
      <c r="C617" s="1">
        <v>45701</v>
      </c>
      <c r="D617" s="1">
        <v>45746</v>
      </c>
      <c r="E617">
        <v>57001.3</v>
      </c>
      <c r="F617" t="s">
        <v>5640</v>
      </c>
    </row>
    <row r="618" spans="1:6">
      <c r="A618" t="s">
        <v>6356</v>
      </c>
      <c r="B618" t="s">
        <v>5803</v>
      </c>
      <c r="C618" s="1">
        <v>46002</v>
      </c>
      <c r="D618" s="1">
        <v>46047</v>
      </c>
      <c r="E618">
        <v>112048.65</v>
      </c>
      <c r="F618" t="s">
        <v>5643</v>
      </c>
    </row>
    <row r="619" spans="1:6">
      <c r="A619" t="s">
        <v>6357</v>
      </c>
      <c r="B619" t="s">
        <v>5639</v>
      </c>
      <c r="C619" s="1">
        <v>45403</v>
      </c>
      <c r="D619" s="1">
        <v>45448</v>
      </c>
      <c r="E619">
        <v>107292.86</v>
      </c>
      <c r="F619" t="s">
        <v>5640</v>
      </c>
    </row>
    <row r="620" spans="1:6">
      <c r="A620" t="s">
        <v>6358</v>
      </c>
      <c r="B620" t="s">
        <v>5667</v>
      </c>
      <c r="C620" s="1">
        <v>45326</v>
      </c>
      <c r="D620" s="1">
        <v>45371</v>
      </c>
      <c r="E620">
        <v>47330.28</v>
      </c>
      <c r="F620" t="s">
        <v>5640</v>
      </c>
    </row>
    <row r="621" spans="1:6">
      <c r="A621" t="s">
        <v>6359</v>
      </c>
      <c r="B621" t="s">
        <v>5900</v>
      </c>
      <c r="C621" s="1">
        <v>45655</v>
      </c>
      <c r="D621" s="1">
        <v>45700</v>
      </c>
      <c r="E621">
        <v>57831.839999999997</v>
      </c>
      <c r="F621" t="s">
        <v>5643</v>
      </c>
    </row>
    <row r="622" spans="1:6">
      <c r="A622" t="s">
        <v>6360</v>
      </c>
      <c r="B622" t="s">
        <v>5902</v>
      </c>
      <c r="C622" s="1">
        <v>45921</v>
      </c>
      <c r="D622" s="1">
        <v>45966</v>
      </c>
      <c r="E622">
        <v>86017.49</v>
      </c>
      <c r="F622" t="s">
        <v>5640</v>
      </c>
    </row>
    <row r="623" spans="1:6">
      <c r="A623" t="s">
        <v>6361</v>
      </c>
      <c r="B623" t="s">
        <v>5784</v>
      </c>
      <c r="C623" s="1">
        <v>45966</v>
      </c>
      <c r="D623" s="1">
        <v>46011</v>
      </c>
      <c r="E623">
        <v>129459.97</v>
      </c>
      <c r="F623" t="s">
        <v>5640</v>
      </c>
    </row>
    <row r="624" spans="1:6">
      <c r="A624" t="s">
        <v>6362</v>
      </c>
      <c r="B624" t="s">
        <v>5801</v>
      </c>
      <c r="C624" s="1">
        <v>45390</v>
      </c>
      <c r="D624" s="1">
        <v>45435</v>
      </c>
      <c r="E624">
        <v>93929.09</v>
      </c>
      <c r="F624" t="s">
        <v>5643</v>
      </c>
    </row>
    <row r="625" spans="1:6">
      <c r="A625" t="s">
        <v>6363</v>
      </c>
      <c r="B625" t="s">
        <v>5734</v>
      </c>
      <c r="C625" s="1">
        <v>45478</v>
      </c>
      <c r="D625" s="1">
        <v>45523</v>
      </c>
      <c r="E625">
        <v>21037.71</v>
      </c>
      <c r="F625" t="s">
        <v>5640</v>
      </c>
    </row>
    <row r="626" spans="1:6">
      <c r="A626" t="s">
        <v>6364</v>
      </c>
      <c r="B626" t="s">
        <v>5685</v>
      </c>
      <c r="C626" s="1">
        <v>45670</v>
      </c>
      <c r="D626" s="1">
        <v>45715</v>
      </c>
      <c r="E626">
        <v>47657.18</v>
      </c>
      <c r="F626" t="s">
        <v>5643</v>
      </c>
    </row>
    <row r="627" spans="1:6">
      <c r="A627" t="s">
        <v>6365</v>
      </c>
      <c r="B627" t="s">
        <v>5971</v>
      </c>
      <c r="C627" s="1">
        <v>45340</v>
      </c>
      <c r="D627" s="1">
        <v>45385</v>
      </c>
      <c r="E627">
        <v>91284.73</v>
      </c>
      <c r="F627" t="s">
        <v>5640</v>
      </c>
    </row>
    <row r="628" spans="1:6">
      <c r="A628" t="s">
        <v>6366</v>
      </c>
      <c r="B628" t="s">
        <v>5717</v>
      </c>
      <c r="C628" s="1">
        <v>45977</v>
      </c>
      <c r="D628" s="1">
        <v>46022</v>
      </c>
      <c r="E628">
        <v>89046.98</v>
      </c>
      <c r="F628" t="s">
        <v>5640</v>
      </c>
    </row>
    <row r="629" spans="1:6">
      <c r="A629" t="s">
        <v>6367</v>
      </c>
      <c r="B629" t="s">
        <v>5705</v>
      </c>
      <c r="C629" s="1">
        <v>45884</v>
      </c>
      <c r="D629" s="1">
        <v>45929</v>
      </c>
      <c r="E629">
        <v>20900.25</v>
      </c>
      <c r="F629" t="s">
        <v>5643</v>
      </c>
    </row>
    <row r="630" spans="1:6">
      <c r="A630" t="s">
        <v>6368</v>
      </c>
      <c r="B630" t="s">
        <v>5663</v>
      </c>
      <c r="C630" s="1">
        <v>45749</v>
      </c>
      <c r="D630" s="1">
        <v>45794</v>
      </c>
      <c r="E630">
        <v>9549.2900000000009</v>
      </c>
      <c r="F630" t="s">
        <v>5640</v>
      </c>
    </row>
    <row r="631" spans="1:6">
      <c r="A631" t="s">
        <v>6369</v>
      </c>
      <c r="B631" t="s">
        <v>5649</v>
      </c>
      <c r="C631" s="1">
        <v>46010</v>
      </c>
      <c r="D631" s="1">
        <v>46055</v>
      </c>
      <c r="E631">
        <v>30907.8</v>
      </c>
      <c r="F631" t="s">
        <v>5643</v>
      </c>
    </row>
    <row r="632" spans="1:6">
      <c r="A632" t="s">
        <v>6370</v>
      </c>
      <c r="B632" t="s">
        <v>5784</v>
      </c>
      <c r="C632" s="1">
        <v>45762</v>
      </c>
      <c r="D632" s="1">
        <v>45807</v>
      </c>
      <c r="E632">
        <v>75346.47</v>
      </c>
      <c r="F632" t="s">
        <v>5643</v>
      </c>
    </row>
    <row r="633" spans="1:6">
      <c r="A633" t="s">
        <v>6371</v>
      </c>
      <c r="B633" t="s">
        <v>5763</v>
      </c>
      <c r="C633" s="1">
        <v>45917</v>
      </c>
      <c r="D633" s="1">
        <v>45962</v>
      </c>
      <c r="E633">
        <v>16739.28</v>
      </c>
      <c r="F633" t="s">
        <v>5643</v>
      </c>
    </row>
    <row r="634" spans="1:6">
      <c r="A634" t="s">
        <v>6372</v>
      </c>
      <c r="B634" t="s">
        <v>5724</v>
      </c>
      <c r="C634" s="1">
        <v>45975</v>
      </c>
      <c r="D634" s="1">
        <v>46020</v>
      </c>
      <c r="E634">
        <v>12737.8</v>
      </c>
      <c r="F634" t="s">
        <v>5640</v>
      </c>
    </row>
    <row r="635" spans="1:6">
      <c r="A635" t="s">
        <v>6373</v>
      </c>
      <c r="B635" t="s">
        <v>5900</v>
      </c>
      <c r="C635" s="1">
        <v>45855</v>
      </c>
      <c r="D635" s="1">
        <v>45900</v>
      </c>
      <c r="E635">
        <v>34861.519999999997</v>
      </c>
      <c r="F635" t="s">
        <v>5643</v>
      </c>
    </row>
    <row r="636" spans="1:6">
      <c r="A636" t="s">
        <v>6374</v>
      </c>
      <c r="B636" t="s">
        <v>5971</v>
      </c>
      <c r="C636" s="1">
        <v>45627</v>
      </c>
      <c r="D636" s="1">
        <v>45672</v>
      </c>
      <c r="E636">
        <v>143168.07999999999</v>
      </c>
      <c r="F636" t="s">
        <v>5643</v>
      </c>
    </row>
    <row r="637" spans="1:6">
      <c r="A637" t="s">
        <v>6375</v>
      </c>
      <c r="B637" t="s">
        <v>5971</v>
      </c>
      <c r="C637" s="1">
        <v>45689</v>
      </c>
      <c r="D637" s="1">
        <v>45734</v>
      </c>
      <c r="E637">
        <v>82737.820000000007</v>
      </c>
      <c r="F637" t="s">
        <v>5643</v>
      </c>
    </row>
    <row r="638" spans="1:6">
      <c r="A638" t="s">
        <v>6376</v>
      </c>
      <c r="B638" t="s">
        <v>5653</v>
      </c>
      <c r="C638" s="1">
        <v>45829</v>
      </c>
      <c r="D638" s="1">
        <v>45874</v>
      </c>
      <c r="E638">
        <v>39596.800000000003</v>
      </c>
      <c r="F638" t="s">
        <v>5640</v>
      </c>
    </row>
    <row r="639" spans="1:6">
      <c r="A639" t="s">
        <v>6377</v>
      </c>
      <c r="B639" t="s">
        <v>5687</v>
      </c>
      <c r="C639" s="1">
        <v>45846</v>
      </c>
      <c r="D639" s="1">
        <v>45891</v>
      </c>
      <c r="E639">
        <v>139026.97</v>
      </c>
      <c r="F639" t="s">
        <v>5643</v>
      </c>
    </row>
    <row r="640" spans="1:6">
      <c r="A640" t="s">
        <v>6378</v>
      </c>
      <c r="B640" t="s">
        <v>5856</v>
      </c>
      <c r="C640" s="1">
        <v>45992</v>
      </c>
      <c r="D640" s="1">
        <v>46037</v>
      </c>
      <c r="E640">
        <v>110467.89</v>
      </c>
      <c r="F640" t="s">
        <v>5640</v>
      </c>
    </row>
    <row r="641" spans="1:6">
      <c r="A641" t="s">
        <v>6379</v>
      </c>
      <c r="B641" t="s">
        <v>5873</v>
      </c>
      <c r="C641" s="1">
        <v>45499</v>
      </c>
      <c r="D641" s="1">
        <v>45544</v>
      </c>
      <c r="E641">
        <v>77141.55</v>
      </c>
      <c r="F641" t="s">
        <v>5640</v>
      </c>
    </row>
    <row r="642" spans="1:6">
      <c r="A642" t="s">
        <v>6380</v>
      </c>
      <c r="B642" t="s">
        <v>5678</v>
      </c>
      <c r="C642" s="1">
        <v>45920</v>
      </c>
      <c r="D642" s="1">
        <v>45965</v>
      </c>
      <c r="E642">
        <v>93337.21</v>
      </c>
      <c r="F642" t="s">
        <v>5643</v>
      </c>
    </row>
    <row r="643" spans="1:6">
      <c r="A643" t="s">
        <v>6381</v>
      </c>
      <c r="B643" t="s">
        <v>5661</v>
      </c>
      <c r="C643" s="1">
        <v>45930</v>
      </c>
      <c r="D643" s="1">
        <v>45975</v>
      </c>
      <c r="E643">
        <v>73849.960000000006</v>
      </c>
      <c r="F643" t="s">
        <v>5643</v>
      </c>
    </row>
    <row r="644" spans="1:6">
      <c r="A644" t="s">
        <v>6382</v>
      </c>
      <c r="B644" t="s">
        <v>5763</v>
      </c>
      <c r="C644" s="1">
        <v>45819</v>
      </c>
      <c r="D644" s="1">
        <v>45864</v>
      </c>
      <c r="E644">
        <v>130730.39</v>
      </c>
      <c r="F644" t="s">
        <v>5640</v>
      </c>
    </row>
    <row r="645" spans="1:6">
      <c r="A645" t="s">
        <v>6383</v>
      </c>
      <c r="B645" t="s">
        <v>5667</v>
      </c>
      <c r="C645" s="1">
        <v>45991</v>
      </c>
      <c r="D645" s="1">
        <v>46036</v>
      </c>
      <c r="E645">
        <v>130291.54</v>
      </c>
      <c r="F645" t="s">
        <v>5643</v>
      </c>
    </row>
    <row r="646" spans="1:6">
      <c r="A646" t="s">
        <v>6384</v>
      </c>
      <c r="B646" t="s">
        <v>5971</v>
      </c>
      <c r="C646" s="1">
        <v>45440</v>
      </c>
      <c r="D646" s="1">
        <v>45485</v>
      </c>
      <c r="E646">
        <v>85339.46</v>
      </c>
      <c r="F646" t="s">
        <v>5640</v>
      </c>
    </row>
    <row r="647" spans="1:6">
      <c r="A647" t="s">
        <v>6385</v>
      </c>
      <c r="B647" t="s">
        <v>6053</v>
      </c>
      <c r="C647" s="1">
        <v>45659</v>
      </c>
      <c r="D647" s="1">
        <v>45704</v>
      </c>
      <c r="E647">
        <v>48119.3</v>
      </c>
      <c r="F647" t="s">
        <v>5643</v>
      </c>
    </row>
    <row r="648" spans="1:6">
      <c r="A648" t="s">
        <v>6386</v>
      </c>
      <c r="B648" t="s">
        <v>5784</v>
      </c>
      <c r="C648" s="1">
        <v>45605</v>
      </c>
      <c r="D648" s="1">
        <v>45650</v>
      </c>
      <c r="E648">
        <v>109366.28</v>
      </c>
      <c r="F648" t="s">
        <v>5643</v>
      </c>
    </row>
    <row r="649" spans="1:6">
      <c r="A649" t="s">
        <v>6387</v>
      </c>
      <c r="B649" t="s">
        <v>5829</v>
      </c>
      <c r="C649" s="1">
        <v>45973</v>
      </c>
      <c r="D649" s="1">
        <v>46018</v>
      </c>
      <c r="E649">
        <v>93640.1</v>
      </c>
      <c r="F649" t="s">
        <v>5640</v>
      </c>
    </row>
    <row r="650" spans="1:6">
      <c r="A650" t="s">
        <v>6388</v>
      </c>
      <c r="B650" t="s">
        <v>5996</v>
      </c>
      <c r="C650" s="1">
        <v>45309</v>
      </c>
      <c r="D650" s="1">
        <v>45354</v>
      </c>
      <c r="E650">
        <v>77138.559999999998</v>
      </c>
      <c r="F650" t="s">
        <v>5643</v>
      </c>
    </row>
    <row r="651" spans="1:6">
      <c r="A651" t="s">
        <v>6389</v>
      </c>
      <c r="B651" t="s">
        <v>5848</v>
      </c>
      <c r="C651" s="1">
        <v>45373</v>
      </c>
      <c r="D651" s="1">
        <v>45418</v>
      </c>
      <c r="E651">
        <v>6040.01</v>
      </c>
      <c r="F651" t="s">
        <v>5643</v>
      </c>
    </row>
    <row r="652" spans="1:6">
      <c r="A652" t="s">
        <v>6390</v>
      </c>
      <c r="B652" t="s">
        <v>5663</v>
      </c>
      <c r="C652" s="1">
        <v>45783</v>
      </c>
      <c r="D652" s="1">
        <v>45828</v>
      </c>
      <c r="E652">
        <v>114229.21</v>
      </c>
      <c r="F652" t="s">
        <v>5640</v>
      </c>
    </row>
    <row r="653" spans="1:6">
      <c r="A653" t="s">
        <v>6391</v>
      </c>
      <c r="B653" t="s">
        <v>5649</v>
      </c>
      <c r="C653" s="1">
        <v>45703</v>
      </c>
      <c r="D653" s="1">
        <v>45748</v>
      </c>
      <c r="E653">
        <v>146255.09</v>
      </c>
      <c r="F653" t="s">
        <v>5640</v>
      </c>
    </row>
    <row r="654" spans="1:6">
      <c r="A654" t="s">
        <v>6392</v>
      </c>
      <c r="B654" t="s">
        <v>5653</v>
      </c>
      <c r="C654" s="1">
        <v>45543</v>
      </c>
      <c r="D654" s="1">
        <v>45588</v>
      </c>
      <c r="E654">
        <v>53918.47</v>
      </c>
      <c r="F654" t="s">
        <v>5643</v>
      </c>
    </row>
    <row r="655" spans="1:6">
      <c r="A655" t="s">
        <v>6393</v>
      </c>
      <c r="B655" t="s">
        <v>5782</v>
      </c>
      <c r="C655" s="1">
        <v>45780</v>
      </c>
      <c r="D655" s="1">
        <v>45825</v>
      </c>
      <c r="E655">
        <v>29135.13</v>
      </c>
      <c r="F655" t="s">
        <v>5640</v>
      </c>
    </row>
    <row r="656" spans="1:6">
      <c r="A656" t="s">
        <v>6394</v>
      </c>
      <c r="B656" t="s">
        <v>5661</v>
      </c>
      <c r="C656" s="1">
        <v>45980</v>
      </c>
      <c r="D656" s="1">
        <v>46025</v>
      </c>
      <c r="E656">
        <v>19993.650000000001</v>
      </c>
      <c r="F656" t="s">
        <v>5640</v>
      </c>
    </row>
    <row r="657" spans="1:6">
      <c r="A657" t="s">
        <v>6395</v>
      </c>
      <c r="B657" t="s">
        <v>5915</v>
      </c>
      <c r="C657" s="1">
        <v>45771</v>
      </c>
      <c r="D657" s="1">
        <v>45816</v>
      </c>
      <c r="E657">
        <v>140149.12</v>
      </c>
      <c r="F657" t="s">
        <v>5643</v>
      </c>
    </row>
    <row r="658" spans="1:6">
      <c r="A658" t="s">
        <v>6396</v>
      </c>
      <c r="B658" t="s">
        <v>5858</v>
      </c>
      <c r="C658" s="1">
        <v>45742</v>
      </c>
      <c r="D658" s="1">
        <v>45787</v>
      </c>
      <c r="E658">
        <v>26329.43</v>
      </c>
      <c r="F658" t="s">
        <v>5640</v>
      </c>
    </row>
    <row r="659" spans="1:6">
      <c r="A659" t="s">
        <v>6397</v>
      </c>
      <c r="B659" t="s">
        <v>5996</v>
      </c>
      <c r="C659" s="1">
        <v>45635</v>
      </c>
      <c r="D659" s="1">
        <v>45680</v>
      </c>
      <c r="E659">
        <v>114964.03</v>
      </c>
      <c r="F659" t="s">
        <v>5640</v>
      </c>
    </row>
    <row r="660" spans="1:6">
      <c r="A660" t="s">
        <v>6398</v>
      </c>
      <c r="B660" t="s">
        <v>5724</v>
      </c>
      <c r="C660" s="1">
        <v>45872</v>
      </c>
      <c r="D660" s="1">
        <v>45917</v>
      </c>
      <c r="E660">
        <v>48836.69</v>
      </c>
      <c r="F660" t="s">
        <v>5643</v>
      </c>
    </row>
    <row r="661" spans="1:6">
      <c r="A661" t="s">
        <v>6399</v>
      </c>
      <c r="B661" t="s">
        <v>5678</v>
      </c>
      <c r="C661" s="1">
        <v>45880</v>
      </c>
      <c r="D661" s="1">
        <v>45925</v>
      </c>
      <c r="E661">
        <v>96963.92</v>
      </c>
      <c r="F661" t="s">
        <v>5640</v>
      </c>
    </row>
    <row r="662" spans="1:6">
      <c r="A662" t="s">
        <v>6400</v>
      </c>
      <c r="B662" t="s">
        <v>5792</v>
      </c>
      <c r="C662" s="1">
        <v>45532</v>
      </c>
      <c r="D662" s="1">
        <v>45577</v>
      </c>
      <c r="E662">
        <v>28557.31</v>
      </c>
      <c r="F662" t="s">
        <v>5643</v>
      </c>
    </row>
    <row r="663" spans="1:6">
      <c r="A663" t="s">
        <v>6401</v>
      </c>
      <c r="B663" t="s">
        <v>5647</v>
      </c>
      <c r="C663" s="1">
        <v>45721</v>
      </c>
      <c r="D663" s="1">
        <v>45766</v>
      </c>
      <c r="E663">
        <v>84676.45</v>
      </c>
      <c r="F663" t="s">
        <v>5643</v>
      </c>
    </row>
    <row r="664" spans="1:6">
      <c r="A664" t="s">
        <v>6402</v>
      </c>
      <c r="B664" t="s">
        <v>5996</v>
      </c>
      <c r="C664" s="1">
        <v>45686</v>
      </c>
      <c r="D664" s="1">
        <v>45731</v>
      </c>
      <c r="E664">
        <v>97976.54</v>
      </c>
      <c r="F664" t="s">
        <v>5640</v>
      </c>
    </row>
    <row r="665" spans="1:6">
      <c r="A665" t="s">
        <v>6403</v>
      </c>
      <c r="B665" t="s">
        <v>5653</v>
      </c>
      <c r="C665" s="1">
        <v>45309</v>
      </c>
      <c r="D665" s="1">
        <v>45354</v>
      </c>
      <c r="E665">
        <v>140520.46</v>
      </c>
      <c r="F665" t="s">
        <v>5640</v>
      </c>
    </row>
    <row r="666" spans="1:6">
      <c r="A666" t="s">
        <v>6404</v>
      </c>
      <c r="B666" t="s">
        <v>6043</v>
      </c>
      <c r="C666" s="1">
        <v>45869</v>
      </c>
      <c r="D666" s="1">
        <v>45914</v>
      </c>
      <c r="E666">
        <v>145534.47</v>
      </c>
      <c r="F666" t="s">
        <v>5640</v>
      </c>
    </row>
    <row r="667" spans="1:6">
      <c r="A667" t="s">
        <v>6405</v>
      </c>
      <c r="B667" t="s">
        <v>5680</v>
      </c>
      <c r="C667" s="1">
        <v>45627</v>
      </c>
      <c r="D667" s="1">
        <v>45672</v>
      </c>
      <c r="E667">
        <v>134608.69</v>
      </c>
      <c r="F667" t="s">
        <v>5640</v>
      </c>
    </row>
    <row r="668" spans="1:6">
      <c r="A668" t="s">
        <v>6406</v>
      </c>
      <c r="B668" t="s">
        <v>5816</v>
      </c>
      <c r="C668" s="1">
        <v>45892</v>
      </c>
      <c r="D668" s="1">
        <v>45937</v>
      </c>
      <c r="E668">
        <v>120345.17</v>
      </c>
      <c r="F668" t="s">
        <v>5643</v>
      </c>
    </row>
    <row r="669" spans="1:6">
      <c r="A669" t="s">
        <v>6407</v>
      </c>
      <c r="B669" t="s">
        <v>5726</v>
      </c>
      <c r="C669" s="1">
        <v>45705</v>
      </c>
      <c r="D669" s="1">
        <v>45750</v>
      </c>
      <c r="E669">
        <v>63393.56</v>
      </c>
      <c r="F669" t="s">
        <v>5640</v>
      </c>
    </row>
    <row r="670" spans="1:6">
      <c r="A670" t="s">
        <v>6408</v>
      </c>
      <c r="B670" t="s">
        <v>5685</v>
      </c>
      <c r="C670" s="1">
        <v>45649</v>
      </c>
      <c r="D670" s="1">
        <v>45694</v>
      </c>
      <c r="E670">
        <v>56917.599999999999</v>
      </c>
      <c r="F670" t="s">
        <v>5640</v>
      </c>
    </row>
    <row r="671" spans="1:6">
      <c r="A671" t="s">
        <v>6409</v>
      </c>
      <c r="B671" t="s">
        <v>5833</v>
      </c>
      <c r="C671" s="1">
        <v>45739</v>
      </c>
      <c r="D671" s="1">
        <v>45784</v>
      </c>
      <c r="E671">
        <v>114213.77</v>
      </c>
      <c r="F671" t="s">
        <v>5643</v>
      </c>
    </row>
    <row r="672" spans="1:6">
      <c r="A672" t="s">
        <v>6410</v>
      </c>
      <c r="B672" t="s">
        <v>5902</v>
      </c>
      <c r="C672" s="1">
        <v>45801</v>
      </c>
      <c r="D672" s="1">
        <v>45846</v>
      </c>
      <c r="E672">
        <v>60815.76</v>
      </c>
      <c r="F672" t="s">
        <v>5643</v>
      </c>
    </row>
    <row r="673" spans="1:6">
      <c r="A673" t="s">
        <v>6411</v>
      </c>
      <c r="B673" t="s">
        <v>5756</v>
      </c>
      <c r="C673" s="1">
        <v>45352</v>
      </c>
      <c r="D673" s="1">
        <v>45397</v>
      </c>
      <c r="E673">
        <v>72621.09</v>
      </c>
      <c r="F673" t="s">
        <v>5643</v>
      </c>
    </row>
    <row r="674" spans="1:6">
      <c r="A674" t="s">
        <v>6412</v>
      </c>
      <c r="B674" t="s">
        <v>6094</v>
      </c>
      <c r="C674" s="1">
        <v>45550</v>
      </c>
      <c r="D674" s="1">
        <v>45595</v>
      </c>
      <c r="E674">
        <v>75412.11</v>
      </c>
      <c r="F674" t="s">
        <v>5640</v>
      </c>
    </row>
    <row r="675" spans="1:6">
      <c r="A675" t="s">
        <v>6413</v>
      </c>
      <c r="B675" t="s">
        <v>5647</v>
      </c>
      <c r="C675" s="1">
        <v>45444</v>
      </c>
      <c r="D675" s="1">
        <v>45489</v>
      </c>
      <c r="E675">
        <v>90268.34</v>
      </c>
      <c r="F675" t="s">
        <v>5643</v>
      </c>
    </row>
    <row r="676" spans="1:6">
      <c r="A676" t="s">
        <v>6414</v>
      </c>
      <c r="B676" t="s">
        <v>5669</v>
      </c>
      <c r="C676" s="1">
        <v>45688</v>
      </c>
      <c r="D676" s="1">
        <v>45733</v>
      </c>
      <c r="E676">
        <v>80980.570000000007</v>
      </c>
      <c r="F676" t="s">
        <v>5643</v>
      </c>
    </row>
    <row r="677" spans="1:6">
      <c r="A677" t="s">
        <v>6415</v>
      </c>
      <c r="B677" t="s">
        <v>5771</v>
      </c>
      <c r="C677" s="1">
        <v>45900</v>
      </c>
      <c r="D677" s="1">
        <v>45945</v>
      </c>
      <c r="E677">
        <v>113291.89</v>
      </c>
      <c r="F677" t="s">
        <v>5640</v>
      </c>
    </row>
    <row r="678" spans="1:6">
      <c r="A678" t="s">
        <v>6416</v>
      </c>
      <c r="B678" t="s">
        <v>5675</v>
      </c>
      <c r="C678" s="1">
        <v>45429</v>
      </c>
      <c r="D678" s="1">
        <v>45474</v>
      </c>
      <c r="E678">
        <v>130610.89</v>
      </c>
      <c r="F678" t="s">
        <v>5640</v>
      </c>
    </row>
    <row r="679" spans="1:6">
      <c r="A679" t="s">
        <v>6417</v>
      </c>
      <c r="B679" t="s">
        <v>5821</v>
      </c>
      <c r="C679" s="1">
        <v>45623</v>
      </c>
      <c r="D679" s="1">
        <v>45668</v>
      </c>
      <c r="E679">
        <v>20649.64</v>
      </c>
      <c r="F679" t="s">
        <v>5640</v>
      </c>
    </row>
    <row r="680" spans="1:6">
      <c r="A680" t="s">
        <v>6418</v>
      </c>
      <c r="B680" t="s">
        <v>6053</v>
      </c>
      <c r="C680" s="1">
        <v>45998</v>
      </c>
      <c r="D680" s="1">
        <v>46043</v>
      </c>
      <c r="E680">
        <v>32256.63</v>
      </c>
      <c r="F680" t="s">
        <v>5643</v>
      </c>
    </row>
    <row r="681" spans="1:6">
      <c r="A681" t="s">
        <v>6419</v>
      </c>
      <c r="B681" t="s">
        <v>5743</v>
      </c>
      <c r="C681" s="1">
        <v>45869</v>
      </c>
      <c r="D681" s="1">
        <v>45914</v>
      </c>
      <c r="E681">
        <v>81460.52</v>
      </c>
      <c r="F681" t="s">
        <v>5640</v>
      </c>
    </row>
    <row r="682" spans="1:6">
      <c r="A682" t="s">
        <v>6420</v>
      </c>
      <c r="B682" t="s">
        <v>5673</v>
      </c>
      <c r="C682" s="1">
        <v>45327</v>
      </c>
      <c r="D682" s="1">
        <v>45372</v>
      </c>
      <c r="E682">
        <v>53121.48</v>
      </c>
      <c r="F682" t="s">
        <v>5643</v>
      </c>
    </row>
    <row r="683" spans="1:6">
      <c r="A683" t="s">
        <v>6421</v>
      </c>
      <c r="B683" t="s">
        <v>5754</v>
      </c>
      <c r="C683" s="1">
        <v>45368</v>
      </c>
      <c r="D683" s="1">
        <v>45413</v>
      </c>
      <c r="E683">
        <v>67242.740000000005</v>
      </c>
      <c r="F683" t="s">
        <v>5640</v>
      </c>
    </row>
    <row r="684" spans="1:6">
      <c r="A684" t="s">
        <v>6422</v>
      </c>
      <c r="B684" t="s">
        <v>5730</v>
      </c>
      <c r="C684" s="1">
        <v>46021</v>
      </c>
      <c r="D684" s="1">
        <v>46066</v>
      </c>
      <c r="E684">
        <v>32476.47</v>
      </c>
      <c r="F684" t="s">
        <v>5643</v>
      </c>
    </row>
    <row r="685" spans="1:6">
      <c r="A685" t="s">
        <v>6423</v>
      </c>
      <c r="B685" t="s">
        <v>5801</v>
      </c>
      <c r="C685" s="1">
        <v>45522</v>
      </c>
      <c r="D685" s="1">
        <v>45567</v>
      </c>
      <c r="E685">
        <v>128301.65</v>
      </c>
      <c r="F685" t="s">
        <v>5643</v>
      </c>
    </row>
    <row r="686" spans="1:6">
      <c r="A686" t="s">
        <v>6424</v>
      </c>
      <c r="B686" t="s">
        <v>5724</v>
      </c>
      <c r="C686" s="1">
        <v>45557</v>
      </c>
      <c r="D686" s="1">
        <v>45602</v>
      </c>
      <c r="E686">
        <v>102498.95</v>
      </c>
      <c r="F686" t="s">
        <v>5640</v>
      </c>
    </row>
    <row r="687" spans="1:6">
      <c r="A687" t="s">
        <v>6425</v>
      </c>
      <c r="B687" t="s">
        <v>5682</v>
      </c>
      <c r="C687" s="1">
        <v>45359</v>
      </c>
      <c r="D687" s="1">
        <v>45404</v>
      </c>
      <c r="E687">
        <v>136964.23000000001</v>
      </c>
      <c r="F687" t="s">
        <v>5643</v>
      </c>
    </row>
    <row r="688" spans="1:6">
      <c r="A688" t="s">
        <v>6426</v>
      </c>
      <c r="B688" t="s">
        <v>5667</v>
      </c>
      <c r="C688" s="1">
        <v>45948</v>
      </c>
      <c r="D688" s="1">
        <v>45993</v>
      </c>
      <c r="E688">
        <v>10711.75</v>
      </c>
      <c r="F688" t="s">
        <v>5643</v>
      </c>
    </row>
    <row r="689" spans="1:6">
      <c r="A689" t="s">
        <v>6427</v>
      </c>
      <c r="B689" t="s">
        <v>5784</v>
      </c>
      <c r="C689" s="1">
        <v>45842</v>
      </c>
      <c r="D689" s="1">
        <v>45887</v>
      </c>
      <c r="E689">
        <v>42040.77</v>
      </c>
      <c r="F689" t="s">
        <v>5640</v>
      </c>
    </row>
    <row r="690" spans="1:6">
      <c r="A690" t="s">
        <v>6428</v>
      </c>
      <c r="B690" t="s">
        <v>5665</v>
      </c>
      <c r="C690" s="1">
        <v>45319</v>
      </c>
      <c r="D690" s="1">
        <v>45364</v>
      </c>
      <c r="E690">
        <v>12685.7</v>
      </c>
      <c r="F690" t="s">
        <v>5640</v>
      </c>
    </row>
    <row r="691" spans="1:6">
      <c r="A691" t="s">
        <v>6429</v>
      </c>
      <c r="B691" t="s">
        <v>5816</v>
      </c>
      <c r="C691" s="1">
        <v>45955</v>
      </c>
      <c r="D691" s="1">
        <v>46000</v>
      </c>
      <c r="E691">
        <v>134811.92000000001</v>
      </c>
      <c r="F691" t="s">
        <v>5640</v>
      </c>
    </row>
    <row r="692" spans="1:6">
      <c r="A692" t="s">
        <v>6430</v>
      </c>
      <c r="B692" t="s">
        <v>5738</v>
      </c>
      <c r="C692" s="1">
        <v>45659</v>
      </c>
      <c r="D692" s="1">
        <v>45704</v>
      </c>
      <c r="E692">
        <v>123874.87</v>
      </c>
      <c r="F692" t="s">
        <v>5640</v>
      </c>
    </row>
    <row r="693" spans="1:6">
      <c r="A693" t="s">
        <v>6431</v>
      </c>
      <c r="B693" t="s">
        <v>5657</v>
      </c>
      <c r="C693" s="1">
        <v>45374</v>
      </c>
      <c r="D693" s="1">
        <v>45419</v>
      </c>
      <c r="E693">
        <v>39874.28</v>
      </c>
      <c r="F693" t="s">
        <v>5640</v>
      </c>
    </row>
    <row r="694" spans="1:6">
      <c r="A694" t="s">
        <v>6432</v>
      </c>
      <c r="B694" t="s">
        <v>5786</v>
      </c>
      <c r="C694" s="1">
        <v>45473</v>
      </c>
      <c r="D694" s="1">
        <v>45518</v>
      </c>
      <c r="E694">
        <v>126846.97</v>
      </c>
      <c r="F694" t="s">
        <v>5640</v>
      </c>
    </row>
    <row r="695" spans="1:6">
      <c r="A695" t="s">
        <v>6433</v>
      </c>
      <c r="B695" t="s">
        <v>5719</v>
      </c>
      <c r="C695" s="1">
        <v>45459</v>
      </c>
      <c r="D695" s="1">
        <v>45504</v>
      </c>
      <c r="E695">
        <v>78869.09</v>
      </c>
      <c r="F695" t="s">
        <v>5643</v>
      </c>
    </row>
    <row r="696" spans="1:6">
      <c r="A696" t="s">
        <v>6434</v>
      </c>
      <c r="B696" t="s">
        <v>5950</v>
      </c>
      <c r="C696" s="1">
        <v>45456</v>
      </c>
      <c r="D696" s="1">
        <v>45501</v>
      </c>
      <c r="E696">
        <v>58529.63</v>
      </c>
      <c r="F696" t="s">
        <v>5640</v>
      </c>
    </row>
    <row r="697" spans="1:6">
      <c r="A697" t="s">
        <v>6435</v>
      </c>
      <c r="B697" t="s">
        <v>5653</v>
      </c>
      <c r="C697" s="1">
        <v>45709</v>
      </c>
      <c r="D697" s="1">
        <v>45754</v>
      </c>
      <c r="E697">
        <v>8096.52</v>
      </c>
      <c r="F697" t="s">
        <v>5643</v>
      </c>
    </row>
    <row r="698" spans="1:6">
      <c r="A698" t="s">
        <v>6436</v>
      </c>
      <c r="B698" t="s">
        <v>5825</v>
      </c>
      <c r="C698" s="1">
        <v>45983</v>
      </c>
      <c r="D698" s="1">
        <v>46028</v>
      </c>
      <c r="E698">
        <v>79811.100000000006</v>
      </c>
      <c r="F698" t="s">
        <v>5643</v>
      </c>
    </row>
    <row r="699" spans="1:6">
      <c r="A699" t="s">
        <v>6437</v>
      </c>
      <c r="B699" t="s">
        <v>5682</v>
      </c>
      <c r="C699" s="1">
        <v>45357</v>
      </c>
      <c r="D699" s="1">
        <v>45402</v>
      </c>
      <c r="E699">
        <v>42848.03</v>
      </c>
      <c r="F699" t="s">
        <v>5640</v>
      </c>
    </row>
    <row r="700" spans="1:6">
      <c r="A700" t="s">
        <v>6438</v>
      </c>
      <c r="B700" t="s">
        <v>6006</v>
      </c>
      <c r="C700" s="1">
        <v>45891</v>
      </c>
      <c r="D700" s="1">
        <v>45936</v>
      </c>
      <c r="E700">
        <v>143158.81</v>
      </c>
      <c r="F700" t="s">
        <v>5643</v>
      </c>
    </row>
    <row r="701" spans="1:6">
      <c r="A701" t="s">
        <v>6439</v>
      </c>
      <c r="B701" t="s">
        <v>5642</v>
      </c>
      <c r="C701" s="1">
        <v>46018</v>
      </c>
      <c r="D701" s="1">
        <v>46063</v>
      </c>
      <c r="E701">
        <v>29224.55</v>
      </c>
      <c r="F701" t="s">
        <v>5643</v>
      </c>
    </row>
    <row r="702" spans="1:6">
      <c r="A702" t="s">
        <v>6440</v>
      </c>
      <c r="B702" t="s">
        <v>5661</v>
      </c>
      <c r="C702" s="1">
        <v>45389</v>
      </c>
      <c r="D702" s="1">
        <v>45434</v>
      </c>
      <c r="E702">
        <v>23723.17</v>
      </c>
      <c r="F702" t="s">
        <v>5640</v>
      </c>
    </row>
    <row r="703" spans="1:6">
      <c r="A703" t="s">
        <v>6441</v>
      </c>
      <c r="B703" t="s">
        <v>5851</v>
      </c>
      <c r="C703" s="1">
        <v>45494</v>
      </c>
      <c r="D703" s="1">
        <v>45539</v>
      </c>
      <c r="E703">
        <v>67640.77</v>
      </c>
      <c r="F703" t="s">
        <v>5640</v>
      </c>
    </row>
    <row r="704" spans="1:6">
      <c r="A704" t="s">
        <v>6442</v>
      </c>
      <c r="B704" t="s">
        <v>6094</v>
      </c>
      <c r="C704" s="1">
        <v>45751</v>
      </c>
      <c r="D704" s="1">
        <v>45796</v>
      </c>
      <c r="E704">
        <v>86170.02</v>
      </c>
      <c r="F704" t="s">
        <v>5643</v>
      </c>
    </row>
    <row r="705" spans="1:6">
      <c r="A705" t="s">
        <v>6443</v>
      </c>
      <c r="B705" t="s">
        <v>5848</v>
      </c>
      <c r="C705" s="1">
        <v>45811</v>
      </c>
      <c r="D705" s="1">
        <v>45856</v>
      </c>
      <c r="E705">
        <v>33929.919999999998</v>
      </c>
      <c r="F705" t="s">
        <v>5643</v>
      </c>
    </row>
    <row r="706" spans="1:6">
      <c r="A706" t="s">
        <v>6444</v>
      </c>
      <c r="B706" t="s">
        <v>5983</v>
      </c>
      <c r="C706" s="1">
        <v>45442</v>
      </c>
      <c r="D706" s="1">
        <v>45487</v>
      </c>
      <c r="E706">
        <v>14846.83</v>
      </c>
      <c r="F706" t="s">
        <v>5643</v>
      </c>
    </row>
    <row r="707" spans="1:6">
      <c r="A707" t="s">
        <v>6445</v>
      </c>
      <c r="B707" t="s">
        <v>5741</v>
      </c>
      <c r="C707" s="1">
        <v>45313</v>
      </c>
      <c r="D707" s="1">
        <v>45358</v>
      </c>
      <c r="E707">
        <v>36037.22</v>
      </c>
      <c r="F707" t="s">
        <v>5640</v>
      </c>
    </row>
    <row r="708" spans="1:6">
      <c r="A708" t="s">
        <v>6446</v>
      </c>
      <c r="B708" t="s">
        <v>5639</v>
      </c>
      <c r="C708" s="1">
        <v>45895</v>
      </c>
      <c r="D708" s="1">
        <v>45940</v>
      </c>
      <c r="E708">
        <v>27510.32</v>
      </c>
      <c r="F708" t="s">
        <v>5640</v>
      </c>
    </row>
    <row r="709" spans="1:6">
      <c r="A709" t="s">
        <v>6447</v>
      </c>
      <c r="B709" t="s">
        <v>5902</v>
      </c>
      <c r="C709" s="1">
        <v>45327</v>
      </c>
      <c r="D709" s="1">
        <v>45372</v>
      </c>
      <c r="E709">
        <v>31328.62</v>
      </c>
      <c r="F709" t="s">
        <v>5640</v>
      </c>
    </row>
    <row r="710" spans="1:6">
      <c r="A710" t="s">
        <v>6448</v>
      </c>
      <c r="B710" t="s">
        <v>6043</v>
      </c>
      <c r="C710" s="1">
        <v>45812</v>
      </c>
      <c r="D710" s="1">
        <v>45857</v>
      </c>
      <c r="E710">
        <v>103282.81</v>
      </c>
      <c r="F710" t="s">
        <v>5640</v>
      </c>
    </row>
    <row r="711" spans="1:6">
      <c r="A711" t="s">
        <v>6449</v>
      </c>
      <c r="B711" t="s">
        <v>5798</v>
      </c>
      <c r="C711" s="1">
        <v>45551</v>
      </c>
      <c r="D711" s="1">
        <v>45596</v>
      </c>
      <c r="E711">
        <v>108509.09</v>
      </c>
      <c r="F711" t="s">
        <v>5643</v>
      </c>
    </row>
    <row r="712" spans="1:6">
      <c r="A712" t="s">
        <v>6450</v>
      </c>
      <c r="B712" t="s">
        <v>5649</v>
      </c>
      <c r="C712" s="1">
        <v>45473</v>
      </c>
      <c r="D712" s="1">
        <v>45518</v>
      </c>
      <c r="E712">
        <v>116893.02</v>
      </c>
      <c r="F712" t="s">
        <v>5640</v>
      </c>
    </row>
    <row r="713" spans="1:6">
      <c r="A713" t="s">
        <v>6451</v>
      </c>
      <c r="B713" t="s">
        <v>6006</v>
      </c>
      <c r="C713" s="1">
        <v>45785</v>
      </c>
      <c r="D713" s="1">
        <v>45830</v>
      </c>
      <c r="E713">
        <v>49119.48</v>
      </c>
      <c r="F713" t="s">
        <v>5643</v>
      </c>
    </row>
    <row r="714" spans="1:6">
      <c r="A714" t="s">
        <v>6452</v>
      </c>
      <c r="B714" t="s">
        <v>6043</v>
      </c>
      <c r="C714" s="1">
        <v>45650</v>
      </c>
      <c r="D714" s="1">
        <v>45695</v>
      </c>
      <c r="E714">
        <v>8870.74</v>
      </c>
      <c r="F714" t="s">
        <v>5640</v>
      </c>
    </row>
    <row r="715" spans="1:6">
      <c r="A715" t="s">
        <v>6453</v>
      </c>
      <c r="B715" t="s">
        <v>5792</v>
      </c>
      <c r="C715" s="1">
        <v>45689</v>
      </c>
      <c r="D715" s="1">
        <v>45734</v>
      </c>
      <c r="E715">
        <v>121647.71</v>
      </c>
      <c r="F715" t="s">
        <v>5640</v>
      </c>
    </row>
    <row r="716" spans="1:6">
      <c r="A716" t="s">
        <v>6454</v>
      </c>
      <c r="B716" t="s">
        <v>5722</v>
      </c>
      <c r="C716" s="1">
        <v>45789</v>
      </c>
      <c r="D716" s="1">
        <v>45834</v>
      </c>
      <c r="E716">
        <v>15727.19</v>
      </c>
      <c r="F716" t="s">
        <v>5643</v>
      </c>
    </row>
    <row r="717" spans="1:6">
      <c r="A717" t="s">
        <v>6455</v>
      </c>
      <c r="B717" t="s">
        <v>5710</v>
      </c>
      <c r="C717" s="1">
        <v>45642</v>
      </c>
      <c r="D717" s="1">
        <v>45687</v>
      </c>
      <c r="E717">
        <v>44984.66</v>
      </c>
      <c r="F717" t="s">
        <v>5643</v>
      </c>
    </row>
    <row r="718" spans="1:6">
      <c r="A718" t="s">
        <v>6456</v>
      </c>
      <c r="B718" t="s">
        <v>5712</v>
      </c>
      <c r="C718" s="1">
        <v>45665</v>
      </c>
      <c r="D718" s="1">
        <v>45710</v>
      </c>
      <c r="E718">
        <v>136707.35999999999</v>
      </c>
      <c r="F718" t="s">
        <v>5643</v>
      </c>
    </row>
    <row r="719" spans="1:6">
      <c r="A719" t="s">
        <v>6457</v>
      </c>
      <c r="B719" t="s">
        <v>5808</v>
      </c>
      <c r="C719" s="1">
        <v>45746</v>
      </c>
      <c r="D719" s="1">
        <v>45791</v>
      </c>
      <c r="E719">
        <v>126211</v>
      </c>
      <c r="F719" t="s">
        <v>5640</v>
      </c>
    </row>
    <row r="720" spans="1:6">
      <c r="A720" t="s">
        <v>6458</v>
      </c>
      <c r="B720" t="s">
        <v>5808</v>
      </c>
      <c r="C720" s="1">
        <v>45748</v>
      </c>
      <c r="D720" s="1">
        <v>45793</v>
      </c>
      <c r="E720">
        <v>102532.12</v>
      </c>
      <c r="F720" t="s">
        <v>5643</v>
      </c>
    </row>
    <row r="721" spans="1:6">
      <c r="A721" t="s">
        <v>6459</v>
      </c>
      <c r="B721" t="s">
        <v>5996</v>
      </c>
      <c r="C721" s="1">
        <v>45604</v>
      </c>
      <c r="D721" s="1">
        <v>45649</v>
      </c>
      <c r="E721">
        <v>50937.93</v>
      </c>
      <c r="F721" t="s">
        <v>5643</v>
      </c>
    </row>
    <row r="722" spans="1:6">
      <c r="A722" t="s">
        <v>6460</v>
      </c>
      <c r="B722" t="s">
        <v>5741</v>
      </c>
      <c r="C722" s="1">
        <v>45814</v>
      </c>
      <c r="D722" s="1">
        <v>45859</v>
      </c>
      <c r="E722">
        <v>65687.350000000006</v>
      </c>
      <c r="F722" t="s">
        <v>5643</v>
      </c>
    </row>
    <row r="723" spans="1:6">
      <c r="A723" t="s">
        <v>6461</v>
      </c>
      <c r="B723" t="s">
        <v>5792</v>
      </c>
      <c r="C723" s="1">
        <v>45543</v>
      </c>
      <c r="D723" s="1">
        <v>45588</v>
      </c>
      <c r="E723">
        <v>139389.85</v>
      </c>
      <c r="F723" t="s">
        <v>5640</v>
      </c>
    </row>
    <row r="724" spans="1:6">
      <c r="A724" t="s">
        <v>6462</v>
      </c>
      <c r="B724" t="s">
        <v>6053</v>
      </c>
      <c r="C724" s="1">
        <v>45484</v>
      </c>
      <c r="D724" s="1">
        <v>45529</v>
      </c>
      <c r="E724">
        <v>137983.31</v>
      </c>
      <c r="F724" t="s">
        <v>5643</v>
      </c>
    </row>
    <row r="725" spans="1:6">
      <c r="A725" t="s">
        <v>6463</v>
      </c>
      <c r="B725" t="s">
        <v>5682</v>
      </c>
      <c r="C725" s="1">
        <v>46019</v>
      </c>
      <c r="D725" s="1">
        <v>46064</v>
      </c>
      <c r="E725">
        <v>47688.35</v>
      </c>
      <c r="F725" t="s">
        <v>5643</v>
      </c>
    </row>
    <row r="726" spans="1:6">
      <c r="A726" t="s">
        <v>6464</v>
      </c>
      <c r="B726" t="s">
        <v>5663</v>
      </c>
      <c r="C726" s="1">
        <v>45640</v>
      </c>
      <c r="D726" s="1">
        <v>45685</v>
      </c>
      <c r="E726">
        <v>28938.68</v>
      </c>
      <c r="F726" t="s">
        <v>5643</v>
      </c>
    </row>
    <row r="727" spans="1:6">
      <c r="A727" t="s">
        <v>6465</v>
      </c>
      <c r="B727" t="s">
        <v>5784</v>
      </c>
      <c r="C727" s="1">
        <v>45606</v>
      </c>
      <c r="D727" s="1">
        <v>45651</v>
      </c>
      <c r="E727">
        <v>94655.35</v>
      </c>
      <c r="F727" t="s">
        <v>5640</v>
      </c>
    </row>
    <row r="728" spans="1:6">
      <c r="A728" t="s">
        <v>6466</v>
      </c>
      <c r="B728" t="s">
        <v>5833</v>
      </c>
      <c r="C728" s="1">
        <v>45648</v>
      </c>
      <c r="D728" s="1">
        <v>45693</v>
      </c>
      <c r="E728">
        <v>120819.45</v>
      </c>
      <c r="F728" t="s">
        <v>5643</v>
      </c>
    </row>
    <row r="729" spans="1:6">
      <c r="A729" t="s">
        <v>6467</v>
      </c>
      <c r="B729" t="s">
        <v>5873</v>
      </c>
      <c r="C729" s="1">
        <v>45298</v>
      </c>
      <c r="D729" s="1">
        <v>45343</v>
      </c>
      <c r="E729">
        <v>22002.26</v>
      </c>
      <c r="F729" t="s">
        <v>5640</v>
      </c>
    </row>
    <row r="730" spans="1:6">
      <c r="A730" t="s">
        <v>6468</v>
      </c>
      <c r="B730" t="s">
        <v>5687</v>
      </c>
      <c r="C730" s="1">
        <v>45344</v>
      </c>
      <c r="D730" s="1">
        <v>45389</v>
      </c>
      <c r="E730">
        <v>13147.08</v>
      </c>
      <c r="F730" t="s">
        <v>5640</v>
      </c>
    </row>
    <row r="731" spans="1:6">
      <c r="A731" t="s">
        <v>6469</v>
      </c>
      <c r="B731" t="s">
        <v>5728</v>
      </c>
      <c r="C731" s="1">
        <v>45492</v>
      </c>
      <c r="D731" s="1">
        <v>45537</v>
      </c>
      <c r="E731">
        <v>46240.78</v>
      </c>
      <c r="F731" t="s">
        <v>5640</v>
      </c>
    </row>
    <row r="732" spans="1:6">
      <c r="A732" t="s">
        <v>6470</v>
      </c>
      <c r="B732" t="s">
        <v>5948</v>
      </c>
      <c r="C732" s="1">
        <v>45699</v>
      </c>
      <c r="D732" s="1">
        <v>45744</v>
      </c>
      <c r="E732">
        <v>83964.79</v>
      </c>
      <c r="F732" t="s">
        <v>5640</v>
      </c>
    </row>
    <row r="733" spans="1:6">
      <c r="A733" t="s">
        <v>6471</v>
      </c>
      <c r="B733" t="s">
        <v>5682</v>
      </c>
      <c r="C733" s="1">
        <v>45512</v>
      </c>
      <c r="D733" s="1">
        <v>45557</v>
      </c>
      <c r="E733">
        <v>131789.88</v>
      </c>
      <c r="F733" t="s">
        <v>5640</v>
      </c>
    </row>
    <row r="734" spans="1:6">
      <c r="A734" t="s">
        <v>6472</v>
      </c>
      <c r="B734" t="s">
        <v>5748</v>
      </c>
      <c r="C734" s="1">
        <v>45294</v>
      </c>
      <c r="D734" s="1">
        <v>45339</v>
      </c>
      <c r="E734">
        <v>127976.12</v>
      </c>
      <c r="F734" t="s">
        <v>5643</v>
      </c>
    </row>
    <row r="735" spans="1:6">
      <c r="A735" t="s">
        <v>6473</v>
      </c>
      <c r="B735" t="s">
        <v>5829</v>
      </c>
      <c r="C735" s="1">
        <v>45473</v>
      </c>
      <c r="D735" s="1">
        <v>45518</v>
      </c>
      <c r="E735">
        <v>98688.61</v>
      </c>
      <c r="F735" t="s">
        <v>5640</v>
      </c>
    </row>
    <row r="736" spans="1:6">
      <c r="A736" t="s">
        <v>6474</v>
      </c>
      <c r="B736" t="s">
        <v>5715</v>
      </c>
      <c r="C736" s="1">
        <v>46015</v>
      </c>
      <c r="D736" s="1">
        <v>46060</v>
      </c>
      <c r="E736">
        <v>119237.87</v>
      </c>
      <c r="F736" t="s">
        <v>5640</v>
      </c>
    </row>
    <row r="737" spans="1:6">
      <c r="A737" t="s">
        <v>6475</v>
      </c>
      <c r="B737" t="s">
        <v>5763</v>
      </c>
      <c r="C737" s="1">
        <v>45435</v>
      </c>
      <c r="D737" s="1">
        <v>45480</v>
      </c>
      <c r="E737">
        <v>16127.34</v>
      </c>
      <c r="F737" t="s">
        <v>5643</v>
      </c>
    </row>
    <row r="738" spans="1:6">
      <c r="A738" t="s">
        <v>6476</v>
      </c>
      <c r="B738" t="s">
        <v>5771</v>
      </c>
      <c r="C738" s="1">
        <v>45946</v>
      </c>
      <c r="D738" s="1">
        <v>45991</v>
      </c>
      <c r="E738">
        <v>28561.46</v>
      </c>
      <c r="F738" t="s">
        <v>5643</v>
      </c>
    </row>
    <row r="739" spans="1:6">
      <c r="A739" t="s">
        <v>6477</v>
      </c>
      <c r="B739" t="s">
        <v>5919</v>
      </c>
      <c r="C739" s="1">
        <v>45986</v>
      </c>
      <c r="D739" s="1">
        <v>46031</v>
      </c>
      <c r="E739">
        <v>114031.54</v>
      </c>
      <c r="F739" t="s">
        <v>5643</v>
      </c>
    </row>
    <row r="740" spans="1:6">
      <c r="A740" t="s">
        <v>6478</v>
      </c>
      <c r="B740" t="s">
        <v>5673</v>
      </c>
      <c r="C740" s="1">
        <v>45566</v>
      </c>
      <c r="D740" s="1">
        <v>45611</v>
      </c>
      <c r="E740">
        <v>101071.67</v>
      </c>
      <c r="F740" t="s">
        <v>5643</v>
      </c>
    </row>
    <row r="741" spans="1:6">
      <c r="A741" t="s">
        <v>6479</v>
      </c>
      <c r="B741" t="s">
        <v>5694</v>
      </c>
      <c r="C741" s="1">
        <v>45560</v>
      </c>
      <c r="D741" s="1">
        <v>45605</v>
      </c>
      <c r="E741">
        <v>114834.27</v>
      </c>
      <c r="F741" t="s">
        <v>5643</v>
      </c>
    </row>
    <row r="742" spans="1:6">
      <c r="A742" t="s">
        <v>6480</v>
      </c>
      <c r="B742" t="s">
        <v>5752</v>
      </c>
      <c r="C742" s="1">
        <v>45305</v>
      </c>
      <c r="D742" s="1">
        <v>45350</v>
      </c>
      <c r="E742">
        <v>49841.24</v>
      </c>
      <c r="F742" t="s">
        <v>5640</v>
      </c>
    </row>
    <row r="743" spans="1:6">
      <c r="A743" t="s">
        <v>6481</v>
      </c>
      <c r="B743" t="s">
        <v>5825</v>
      </c>
      <c r="C743" s="1">
        <v>45800</v>
      </c>
      <c r="D743" s="1">
        <v>45845</v>
      </c>
      <c r="E743">
        <v>24053.19</v>
      </c>
      <c r="F743" t="s">
        <v>5643</v>
      </c>
    </row>
    <row r="744" spans="1:6">
      <c r="A744" t="s">
        <v>6482</v>
      </c>
      <c r="B744" t="s">
        <v>5988</v>
      </c>
      <c r="C744" s="1">
        <v>45927</v>
      </c>
      <c r="D744" s="1">
        <v>45972</v>
      </c>
      <c r="E744">
        <v>142048.35999999999</v>
      </c>
      <c r="F744" t="s">
        <v>5640</v>
      </c>
    </row>
    <row r="745" spans="1:6">
      <c r="A745" t="s">
        <v>6483</v>
      </c>
      <c r="B745" t="s">
        <v>5760</v>
      </c>
      <c r="C745" s="1">
        <v>45951</v>
      </c>
      <c r="D745" s="1">
        <v>45996</v>
      </c>
      <c r="E745">
        <v>137038.63</v>
      </c>
      <c r="F745" t="s">
        <v>5640</v>
      </c>
    </row>
    <row r="746" spans="1:6">
      <c r="A746" t="s">
        <v>6484</v>
      </c>
      <c r="B746" t="s">
        <v>5858</v>
      </c>
      <c r="C746" s="1">
        <v>45808</v>
      </c>
      <c r="D746" s="1">
        <v>45853</v>
      </c>
      <c r="E746">
        <v>138529.4</v>
      </c>
      <c r="F746" t="s">
        <v>5643</v>
      </c>
    </row>
    <row r="747" spans="1:6">
      <c r="A747" t="s">
        <v>6485</v>
      </c>
      <c r="B747" t="s">
        <v>5900</v>
      </c>
      <c r="C747" s="1">
        <v>45631</v>
      </c>
      <c r="D747" s="1">
        <v>45676</v>
      </c>
      <c r="E747">
        <v>42169.32</v>
      </c>
      <c r="F747" t="s">
        <v>5643</v>
      </c>
    </row>
    <row r="748" spans="1:6">
      <c r="A748" t="s">
        <v>6486</v>
      </c>
      <c r="B748" t="s">
        <v>5915</v>
      </c>
      <c r="C748" s="1">
        <v>45917</v>
      </c>
      <c r="D748" s="1">
        <v>45962</v>
      </c>
      <c r="E748">
        <v>76087.23</v>
      </c>
      <c r="F748" t="s">
        <v>5643</v>
      </c>
    </row>
    <row r="749" spans="1:6">
      <c r="A749" t="s">
        <v>6487</v>
      </c>
      <c r="B749" t="s">
        <v>5659</v>
      </c>
      <c r="C749" s="1">
        <v>45535</v>
      </c>
      <c r="D749" s="1">
        <v>45580</v>
      </c>
      <c r="E749">
        <v>15146.56</v>
      </c>
      <c r="F749" t="s">
        <v>5643</v>
      </c>
    </row>
    <row r="750" spans="1:6">
      <c r="A750" t="s">
        <v>6488</v>
      </c>
      <c r="B750" t="s">
        <v>5763</v>
      </c>
      <c r="C750" s="1">
        <v>45922</v>
      </c>
      <c r="D750" s="1">
        <v>45967</v>
      </c>
      <c r="E750">
        <v>74838.27</v>
      </c>
      <c r="F750" t="s">
        <v>5643</v>
      </c>
    </row>
    <row r="751" spans="1:6">
      <c r="A751" t="s">
        <v>6489</v>
      </c>
      <c r="B751" t="s">
        <v>5919</v>
      </c>
      <c r="C751" s="1">
        <v>45509</v>
      </c>
      <c r="D751" s="1">
        <v>45554</v>
      </c>
      <c r="E751">
        <v>41588.99</v>
      </c>
      <c r="F751" t="s">
        <v>5643</v>
      </c>
    </row>
    <row r="752" spans="1:6">
      <c r="A752" t="s">
        <v>6490</v>
      </c>
      <c r="B752" t="s">
        <v>5701</v>
      </c>
      <c r="C752" s="1">
        <v>45754</v>
      </c>
      <c r="D752" s="1">
        <v>45799</v>
      </c>
      <c r="E752">
        <v>58256.86</v>
      </c>
      <c r="F752" t="s">
        <v>5643</v>
      </c>
    </row>
    <row r="753" spans="1:6">
      <c r="A753" t="s">
        <v>6491</v>
      </c>
      <c r="B753" t="s">
        <v>5682</v>
      </c>
      <c r="C753" s="1">
        <v>45861</v>
      </c>
      <c r="D753" s="1">
        <v>45906</v>
      </c>
      <c r="E753">
        <v>11264.48</v>
      </c>
      <c r="F753" t="s">
        <v>5640</v>
      </c>
    </row>
    <row r="754" spans="1:6">
      <c r="A754" t="s">
        <v>6492</v>
      </c>
      <c r="B754" t="s">
        <v>5971</v>
      </c>
      <c r="C754" s="1">
        <v>45555</v>
      </c>
      <c r="D754" s="1">
        <v>45600</v>
      </c>
      <c r="E754">
        <v>104881.57</v>
      </c>
      <c r="F754" t="s">
        <v>5640</v>
      </c>
    </row>
    <row r="755" spans="1:6">
      <c r="A755" t="s">
        <v>6493</v>
      </c>
      <c r="B755" t="s">
        <v>5710</v>
      </c>
      <c r="C755" s="1">
        <v>45988</v>
      </c>
      <c r="D755" s="1">
        <v>46033</v>
      </c>
      <c r="E755">
        <v>80395.55</v>
      </c>
      <c r="F755" t="s">
        <v>5640</v>
      </c>
    </row>
    <row r="756" spans="1:6">
      <c r="A756" t="s">
        <v>6494</v>
      </c>
      <c r="B756" t="s">
        <v>5792</v>
      </c>
      <c r="C756" s="1">
        <v>45362</v>
      </c>
      <c r="D756" s="1">
        <v>45407</v>
      </c>
      <c r="E756">
        <v>144188.46</v>
      </c>
      <c r="F756" t="s">
        <v>5643</v>
      </c>
    </row>
    <row r="757" spans="1:6">
      <c r="A757" t="s">
        <v>6495</v>
      </c>
      <c r="B757" t="s">
        <v>5801</v>
      </c>
      <c r="C757" s="1">
        <v>45616</v>
      </c>
      <c r="D757" s="1">
        <v>45661</v>
      </c>
      <c r="E757">
        <v>6535.9</v>
      </c>
      <c r="F757" t="s">
        <v>5643</v>
      </c>
    </row>
    <row r="758" spans="1:6">
      <c r="A758" t="s">
        <v>6496</v>
      </c>
      <c r="B758" t="s">
        <v>5816</v>
      </c>
      <c r="C758" s="1">
        <v>45424</v>
      </c>
      <c r="D758" s="1">
        <v>45469</v>
      </c>
      <c r="E758">
        <v>71729.56</v>
      </c>
      <c r="F758" t="s">
        <v>5640</v>
      </c>
    </row>
    <row r="759" spans="1:6">
      <c r="A759" t="s">
        <v>6497</v>
      </c>
      <c r="B759" t="s">
        <v>5703</v>
      </c>
      <c r="C759" s="1">
        <v>45547</v>
      </c>
      <c r="D759" s="1">
        <v>45592</v>
      </c>
      <c r="E759">
        <v>59166.83</v>
      </c>
      <c r="F759" t="s">
        <v>5643</v>
      </c>
    </row>
    <row r="760" spans="1:6">
      <c r="A760" t="s">
        <v>6498</v>
      </c>
      <c r="B760" t="s">
        <v>5833</v>
      </c>
      <c r="C760" s="1">
        <v>45749</v>
      </c>
      <c r="D760" s="1">
        <v>45794</v>
      </c>
      <c r="E760">
        <v>98212.49</v>
      </c>
      <c r="F760" t="s">
        <v>5643</v>
      </c>
    </row>
    <row r="761" spans="1:6">
      <c r="A761" t="s">
        <v>6499</v>
      </c>
      <c r="B761" t="s">
        <v>5769</v>
      </c>
      <c r="C761" s="1">
        <v>45501</v>
      </c>
      <c r="D761" s="1">
        <v>45546</v>
      </c>
      <c r="E761">
        <v>94898.65</v>
      </c>
      <c r="F761" t="s">
        <v>5640</v>
      </c>
    </row>
    <row r="762" spans="1:6">
      <c r="A762" t="s">
        <v>6500</v>
      </c>
      <c r="B762" t="s">
        <v>5719</v>
      </c>
      <c r="C762" s="1">
        <v>45499</v>
      </c>
      <c r="D762" s="1">
        <v>45544</v>
      </c>
      <c r="E762">
        <v>70117.710000000006</v>
      </c>
      <c r="F762" t="s">
        <v>5643</v>
      </c>
    </row>
    <row r="763" spans="1:6">
      <c r="A763" t="s">
        <v>6501</v>
      </c>
      <c r="B763" t="s">
        <v>5808</v>
      </c>
      <c r="C763" s="1">
        <v>45355</v>
      </c>
      <c r="D763" s="1">
        <v>45400</v>
      </c>
      <c r="E763">
        <v>79226.7</v>
      </c>
      <c r="F763" t="s">
        <v>5640</v>
      </c>
    </row>
    <row r="764" spans="1:6">
      <c r="A764" t="s">
        <v>6502</v>
      </c>
      <c r="B764" t="s">
        <v>5701</v>
      </c>
      <c r="C764" s="1">
        <v>45738</v>
      </c>
      <c r="D764" s="1">
        <v>45783</v>
      </c>
      <c r="E764">
        <v>132504.60999999999</v>
      </c>
      <c r="F764" t="s">
        <v>5643</v>
      </c>
    </row>
    <row r="765" spans="1:6">
      <c r="A765" t="s">
        <v>6503</v>
      </c>
      <c r="B765" t="s">
        <v>5821</v>
      </c>
      <c r="C765" s="1">
        <v>45410</v>
      </c>
      <c r="D765" s="1">
        <v>45455</v>
      </c>
      <c r="E765">
        <v>16981.22</v>
      </c>
      <c r="F765" t="s">
        <v>5643</v>
      </c>
    </row>
    <row r="766" spans="1:6">
      <c r="A766" t="s">
        <v>6504</v>
      </c>
      <c r="B766" t="s">
        <v>5710</v>
      </c>
      <c r="C766" s="1">
        <v>45929</v>
      </c>
      <c r="D766" s="1">
        <v>45974</v>
      </c>
      <c r="E766">
        <v>18387.03</v>
      </c>
      <c r="F766" t="s">
        <v>5640</v>
      </c>
    </row>
    <row r="767" spans="1:6">
      <c r="A767" t="s">
        <v>6505</v>
      </c>
      <c r="B767" t="s">
        <v>5988</v>
      </c>
      <c r="C767" s="1">
        <v>45809</v>
      </c>
      <c r="D767" s="1">
        <v>45854</v>
      </c>
      <c r="E767">
        <v>104774.25</v>
      </c>
      <c r="F767" t="s">
        <v>5640</v>
      </c>
    </row>
    <row r="768" spans="1:6">
      <c r="A768" t="s">
        <v>6506</v>
      </c>
      <c r="B768" t="s">
        <v>5653</v>
      </c>
      <c r="C768" s="1">
        <v>45985</v>
      </c>
      <c r="D768" s="1">
        <v>46030</v>
      </c>
      <c r="E768">
        <v>19293.939999999999</v>
      </c>
      <c r="F768" t="s">
        <v>5640</v>
      </c>
    </row>
    <row r="769" spans="1:6">
      <c r="A769" t="s">
        <v>6507</v>
      </c>
      <c r="B769" t="s">
        <v>5682</v>
      </c>
      <c r="C769" s="1">
        <v>46021</v>
      </c>
      <c r="D769" s="1">
        <v>46066</v>
      </c>
      <c r="E769">
        <v>58681.79</v>
      </c>
      <c r="F769" t="s">
        <v>5640</v>
      </c>
    </row>
    <row r="770" spans="1:6">
      <c r="A770" t="s">
        <v>6508</v>
      </c>
      <c r="B770" t="s">
        <v>5748</v>
      </c>
      <c r="C770" s="1">
        <v>45823</v>
      </c>
      <c r="D770" s="1">
        <v>45868</v>
      </c>
      <c r="E770">
        <v>74817.38</v>
      </c>
      <c r="F770" t="s">
        <v>5640</v>
      </c>
    </row>
    <row r="771" spans="1:6">
      <c r="A771" t="s">
        <v>6509</v>
      </c>
      <c r="B771" t="s">
        <v>6053</v>
      </c>
      <c r="C771" s="1">
        <v>45941</v>
      </c>
      <c r="D771" s="1">
        <v>45986</v>
      </c>
      <c r="E771">
        <v>9653.56</v>
      </c>
      <c r="F771" t="s">
        <v>5640</v>
      </c>
    </row>
    <row r="772" spans="1:6">
      <c r="A772" t="s">
        <v>6510</v>
      </c>
      <c r="B772" t="s">
        <v>5803</v>
      </c>
      <c r="C772" s="1">
        <v>45532</v>
      </c>
      <c r="D772" s="1">
        <v>45577</v>
      </c>
      <c r="E772">
        <v>7687.36</v>
      </c>
      <c r="F772" t="s">
        <v>5643</v>
      </c>
    </row>
    <row r="773" spans="1:6">
      <c r="A773" t="s">
        <v>6511</v>
      </c>
      <c r="B773" t="s">
        <v>5900</v>
      </c>
      <c r="C773" s="1">
        <v>45485</v>
      </c>
      <c r="D773" s="1">
        <v>45530</v>
      </c>
      <c r="E773">
        <v>9724.35</v>
      </c>
      <c r="F773" t="s">
        <v>5640</v>
      </c>
    </row>
    <row r="774" spans="1:6">
      <c r="A774" t="s">
        <v>6512</v>
      </c>
      <c r="B774" t="s">
        <v>5983</v>
      </c>
      <c r="C774" s="1">
        <v>45411</v>
      </c>
      <c r="D774" s="1">
        <v>45456</v>
      </c>
      <c r="E774">
        <v>96277</v>
      </c>
      <c r="F774" t="s">
        <v>5640</v>
      </c>
    </row>
    <row r="775" spans="1:6">
      <c r="A775" t="s">
        <v>6513</v>
      </c>
      <c r="B775" t="s">
        <v>5767</v>
      </c>
      <c r="C775" s="1">
        <v>45885</v>
      </c>
      <c r="D775" s="1">
        <v>45930</v>
      </c>
      <c r="E775">
        <v>15872.19</v>
      </c>
      <c r="F775" t="s">
        <v>5640</v>
      </c>
    </row>
    <row r="776" spans="1:6">
      <c r="A776" t="s">
        <v>6514</v>
      </c>
      <c r="B776" t="s">
        <v>5726</v>
      </c>
      <c r="C776" s="1">
        <v>45704</v>
      </c>
      <c r="D776" s="1">
        <v>45749</v>
      </c>
      <c r="E776">
        <v>138724.54</v>
      </c>
      <c r="F776" t="s">
        <v>5643</v>
      </c>
    </row>
    <row r="777" spans="1:6">
      <c r="A777" t="s">
        <v>6515</v>
      </c>
      <c r="B777" t="s">
        <v>6143</v>
      </c>
      <c r="C777" s="1">
        <v>45382</v>
      </c>
      <c r="D777" s="1">
        <v>45427</v>
      </c>
      <c r="E777">
        <v>99168.18</v>
      </c>
      <c r="F777" t="s">
        <v>5643</v>
      </c>
    </row>
    <row r="778" spans="1:6">
      <c r="A778" t="s">
        <v>6516</v>
      </c>
      <c r="B778" t="s">
        <v>5953</v>
      </c>
      <c r="C778" s="1">
        <v>45308</v>
      </c>
      <c r="D778" s="1">
        <v>45353</v>
      </c>
      <c r="E778">
        <v>79565.75</v>
      </c>
      <c r="F778" t="s">
        <v>5643</v>
      </c>
    </row>
    <row r="779" spans="1:6">
      <c r="A779" t="s">
        <v>6517</v>
      </c>
      <c r="B779" t="s">
        <v>5769</v>
      </c>
      <c r="C779" s="1">
        <v>45967</v>
      </c>
      <c r="D779" s="1">
        <v>46012</v>
      </c>
      <c r="E779">
        <v>143290.57999999999</v>
      </c>
      <c r="F779" t="s">
        <v>5640</v>
      </c>
    </row>
    <row r="780" spans="1:6">
      <c r="A780" t="s">
        <v>6518</v>
      </c>
      <c r="B780" t="s">
        <v>5639</v>
      </c>
      <c r="C780" s="1">
        <v>45600</v>
      </c>
      <c r="D780" s="1">
        <v>45645</v>
      </c>
      <c r="E780">
        <v>147191.19</v>
      </c>
      <c r="F780" t="s">
        <v>5640</v>
      </c>
    </row>
    <row r="781" spans="1:6">
      <c r="A781" t="s">
        <v>6519</v>
      </c>
      <c r="B781" t="s">
        <v>5769</v>
      </c>
      <c r="C781" s="1">
        <v>45677</v>
      </c>
      <c r="D781" s="1">
        <v>45722</v>
      </c>
      <c r="E781">
        <v>135806.06</v>
      </c>
      <c r="F781" t="s">
        <v>5640</v>
      </c>
    </row>
    <row r="782" spans="1:6">
      <c r="A782" t="s">
        <v>6520</v>
      </c>
      <c r="B782" t="s">
        <v>5784</v>
      </c>
      <c r="C782" s="1">
        <v>45987</v>
      </c>
      <c r="D782" s="1">
        <v>46032</v>
      </c>
      <c r="E782">
        <v>61905.04</v>
      </c>
      <c r="F782" t="s">
        <v>5640</v>
      </c>
    </row>
    <row r="783" spans="1:6">
      <c r="A783" t="s">
        <v>6521</v>
      </c>
      <c r="B783" t="s">
        <v>5792</v>
      </c>
      <c r="C783" s="1">
        <v>45567</v>
      </c>
      <c r="D783" s="1">
        <v>45612</v>
      </c>
      <c r="E783">
        <v>64986.67</v>
      </c>
      <c r="F783" t="s">
        <v>5643</v>
      </c>
    </row>
    <row r="784" spans="1:6">
      <c r="A784" t="s">
        <v>6522</v>
      </c>
      <c r="B784" t="s">
        <v>5808</v>
      </c>
      <c r="C784" s="1">
        <v>45729</v>
      </c>
      <c r="D784" s="1">
        <v>45774</v>
      </c>
      <c r="E784">
        <v>119726.27</v>
      </c>
      <c r="F784" t="s">
        <v>5640</v>
      </c>
    </row>
    <row r="785" spans="1:6">
      <c r="A785" t="s">
        <v>6523</v>
      </c>
      <c r="B785" t="s">
        <v>5703</v>
      </c>
      <c r="C785" s="1">
        <v>45438</v>
      </c>
      <c r="D785" s="1">
        <v>45483</v>
      </c>
      <c r="E785">
        <v>104357.73</v>
      </c>
      <c r="F785" t="s">
        <v>5643</v>
      </c>
    </row>
    <row r="786" spans="1:6">
      <c r="A786" t="s">
        <v>6524</v>
      </c>
      <c r="B786" t="s">
        <v>5825</v>
      </c>
      <c r="C786" s="1">
        <v>45549</v>
      </c>
      <c r="D786" s="1">
        <v>45594</v>
      </c>
      <c r="E786">
        <v>126391.93</v>
      </c>
      <c r="F786" t="s">
        <v>5643</v>
      </c>
    </row>
    <row r="787" spans="1:6">
      <c r="A787" t="s">
        <v>6525</v>
      </c>
      <c r="B787" t="s">
        <v>5851</v>
      </c>
      <c r="C787" s="1">
        <v>45399</v>
      </c>
      <c r="D787" s="1">
        <v>45444</v>
      </c>
      <c r="E787">
        <v>68245.91</v>
      </c>
      <c r="F787" t="s">
        <v>5640</v>
      </c>
    </row>
    <row r="788" spans="1:6">
      <c r="A788" t="s">
        <v>6526</v>
      </c>
      <c r="B788" t="s">
        <v>5784</v>
      </c>
      <c r="C788" s="1">
        <v>45388</v>
      </c>
      <c r="D788" s="1">
        <v>45433</v>
      </c>
      <c r="E788">
        <v>113204.79</v>
      </c>
      <c r="F788" t="s">
        <v>5640</v>
      </c>
    </row>
    <row r="789" spans="1:6">
      <c r="A789" t="s">
        <v>6527</v>
      </c>
      <c r="B789" t="s">
        <v>5784</v>
      </c>
      <c r="C789" s="1">
        <v>45764</v>
      </c>
      <c r="D789" s="1">
        <v>45809</v>
      </c>
      <c r="E789">
        <v>8172.18</v>
      </c>
      <c r="F789" t="s">
        <v>5640</v>
      </c>
    </row>
    <row r="790" spans="1:6">
      <c r="A790" t="s">
        <v>6528</v>
      </c>
      <c r="B790" t="s">
        <v>5784</v>
      </c>
      <c r="C790" s="1">
        <v>45333</v>
      </c>
      <c r="D790" s="1">
        <v>45378</v>
      </c>
      <c r="E790">
        <v>11828.02</v>
      </c>
      <c r="F790" t="s">
        <v>5643</v>
      </c>
    </row>
    <row r="791" spans="1:6">
      <c r="A791" t="s">
        <v>6529</v>
      </c>
      <c r="B791" t="s">
        <v>5655</v>
      </c>
      <c r="C791" s="1">
        <v>45726</v>
      </c>
      <c r="D791" s="1">
        <v>45771</v>
      </c>
      <c r="E791">
        <v>58466.67</v>
      </c>
      <c r="F791" t="s">
        <v>5640</v>
      </c>
    </row>
    <row r="792" spans="1:6">
      <c r="A792" t="s">
        <v>6530</v>
      </c>
      <c r="B792" t="s">
        <v>5953</v>
      </c>
      <c r="C792" s="1">
        <v>45864</v>
      </c>
      <c r="D792" s="1">
        <v>45909</v>
      </c>
      <c r="E792">
        <v>25227.15</v>
      </c>
      <c r="F792" t="s">
        <v>5640</v>
      </c>
    </row>
    <row r="793" spans="1:6">
      <c r="A793" t="s">
        <v>6531</v>
      </c>
      <c r="B793" t="s">
        <v>5690</v>
      </c>
      <c r="C793" s="1">
        <v>45995</v>
      </c>
      <c r="D793" s="1">
        <v>46040</v>
      </c>
      <c r="E793">
        <v>32757.22</v>
      </c>
      <c r="F793" t="s">
        <v>5643</v>
      </c>
    </row>
    <row r="794" spans="1:6">
      <c r="A794" t="s">
        <v>6532</v>
      </c>
      <c r="B794" t="s">
        <v>5798</v>
      </c>
      <c r="C794" s="1">
        <v>45381</v>
      </c>
      <c r="D794" s="1">
        <v>45426</v>
      </c>
      <c r="E794">
        <v>47282.94</v>
      </c>
      <c r="F794" t="s">
        <v>5643</v>
      </c>
    </row>
    <row r="795" spans="1:6">
      <c r="A795" t="s">
        <v>6533</v>
      </c>
      <c r="B795" t="s">
        <v>5692</v>
      </c>
      <c r="C795" s="1">
        <v>45362</v>
      </c>
      <c r="D795" s="1">
        <v>45407</v>
      </c>
      <c r="E795">
        <v>50539.16</v>
      </c>
      <c r="F795" t="s">
        <v>5643</v>
      </c>
    </row>
    <row r="796" spans="1:6">
      <c r="A796" t="s">
        <v>6534</v>
      </c>
      <c r="B796" t="s">
        <v>6053</v>
      </c>
      <c r="C796" s="1">
        <v>46003</v>
      </c>
      <c r="D796" s="1">
        <v>46048</v>
      </c>
      <c r="E796">
        <v>105949.25</v>
      </c>
      <c r="F796" t="s">
        <v>5643</v>
      </c>
    </row>
    <row r="797" spans="1:6">
      <c r="A797" t="s">
        <v>6535</v>
      </c>
      <c r="B797" t="s">
        <v>5726</v>
      </c>
      <c r="C797" s="1">
        <v>45913</v>
      </c>
      <c r="D797" s="1">
        <v>45958</v>
      </c>
      <c r="E797">
        <v>108682.58</v>
      </c>
      <c r="F797" t="s">
        <v>5643</v>
      </c>
    </row>
    <row r="798" spans="1:6">
      <c r="A798" t="s">
        <v>6536</v>
      </c>
      <c r="B798" t="s">
        <v>5767</v>
      </c>
      <c r="C798" s="1">
        <v>45850</v>
      </c>
      <c r="D798" s="1">
        <v>45895</v>
      </c>
      <c r="E798">
        <v>54020.22</v>
      </c>
      <c r="F798" t="s">
        <v>5640</v>
      </c>
    </row>
    <row r="799" spans="1:6">
      <c r="A799" t="s">
        <v>6537</v>
      </c>
      <c r="B799" t="s">
        <v>6006</v>
      </c>
      <c r="C799" s="1">
        <v>45666</v>
      </c>
      <c r="D799" s="1">
        <v>45711</v>
      </c>
      <c r="E799">
        <v>57165.69</v>
      </c>
      <c r="F799" t="s">
        <v>5640</v>
      </c>
    </row>
    <row r="800" spans="1:6">
      <c r="A800" t="s">
        <v>6538</v>
      </c>
      <c r="B800" t="s">
        <v>5659</v>
      </c>
      <c r="C800" s="1">
        <v>45371</v>
      </c>
      <c r="D800" s="1">
        <v>45416</v>
      </c>
      <c r="E800">
        <v>101182.97</v>
      </c>
      <c r="F800" t="s">
        <v>5640</v>
      </c>
    </row>
    <row r="801" spans="1:6">
      <c r="A801" t="s">
        <v>6539</v>
      </c>
      <c r="B801" t="s">
        <v>5741</v>
      </c>
      <c r="C801" s="1">
        <v>45555</v>
      </c>
      <c r="D801" s="1">
        <v>45600</v>
      </c>
      <c r="E801">
        <v>80935.95</v>
      </c>
      <c r="F801" t="s">
        <v>5643</v>
      </c>
    </row>
    <row r="802" spans="1:6">
      <c r="A802" t="s">
        <v>6540</v>
      </c>
      <c r="B802" t="s">
        <v>5801</v>
      </c>
      <c r="C802" s="1">
        <v>45863</v>
      </c>
      <c r="D802" s="1">
        <v>45908</v>
      </c>
      <c r="E802">
        <v>113383.6</v>
      </c>
      <c r="F802" t="s">
        <v>5643</v>
      </c>
    </row>
    <row r="803" spans="1:6">
      <c r="A803" t="s">
        <v>6541</v>
      </c>
      <c r="B803" t="s">
        <v>5678</v>
      </c>
      <c r="C803" s="1">
        <v>45720</v>
      </c>
      <c r="D803" s="1">
        <v>45765</v>
      </c>
      <c r="E803">
        <v>73769.240000000005</v>
      </c>
      <c r="F803" t="s">
        <v>5643</v>
      </c>
    </row>
    <row r="804" spans="1:6">
      <c r="A804" t="s">
        <v>6542</v>
      </c>
      <c r="B804" t="s">
        <v>5798</v>
      </c>
      <c r="C804" s="1">
        <v>45716</v>
      </c>
      <c r="D804" s="1">
        <v>45761</v>
      </c>
      <c r="E804">
        <v>53985.84</v>
      </c>
      <c r="F804" t="s">
        <v>5643</v>
      </c>
    </row>
    <row r="805" spans="1:6">
      <c r="A805" t="s">
        <v>6543</v>
      </c>
      <c r="B805" t="s">
        <v>5769</v>
      </c>
      <c r="C805" s="1">
        <v>45833</v>
      </c>
      <c r="D805" s="1">
        <v>45878</v>
      </c>
      <c r="E805">
        <v>21526.53</v>
      </c>
      <c r="F805" t="s">
        <v>5643</v>
      </c>
    </row>
    <row r="806" spans="1:6">
      <c r="A806" t="s">
        <v>6544</v>
      </c>
      <c r="B806" t="s">
        <v>5945</v>
      </c>
      <c r="C806" s="1">
        <v>45930</v>
      </c>
      <c r="D806" s="1">
        <v>45975</v>
      </c>
      <c r="E806">
        <v>36466.06</v>
      </c>
      <c r="F806" t="s">
        <v>5643</v>
      </c>
    </row>
    <row r="807" spans="1:6">
      <c r="A807" t="s">
        <v>6545</v>
      </c>
      <c r="B807" t="s">
        <v>5669</v>
      </c>
      <c r="C807" s="1">
        <v>45821</v>
      </c>
      <c r="D807" s="1">
        <v>45866</v>
      </c>
      <c r="E807">
        <v>72810.39</v>
      </c>
      <c r="F807" t="s">
        <v>5643</v>
      </c>
    </row>
    <row r="808" spans="1:6">
      <c r="A808" t="s">
        <v>6546</v>
      </c>
      <c r="B808" t="s">
        <v>5851</v>
      </c>
      <c r="C808" s="1">
        <v>45826</v>
      </c>
      <c r="D808" s="1">
        <v>45871</v>
      </c>
      <c r="E808">
        <v>91330.14</v>
      </c>
      <c r="F808" t="s">
        <v>5640</v>
      </c>
    </row>
    <row r="809" spans="1:6">
      <c r="A809" t="s">
        <v>6547</v>
      </c>
      <c r="B809" t="s">
        <v>5707</v>
      </c>
      <c r="C809" s="1">
        <v>45835</v>
      </c>
      <c r="D809" s="1">
        <v>45880</v>
      </c>
      <c r="E809">
        <v>17748.259999999998</v>
      </c>
      <c r="F809" t="s">
        <v>5643</v>
      </c>
    </row>
    <row r="810" spans="1:6">
      <c r="A810" t="s">
        <v>6548</v>
      </c>
      <c r="B810" t="s">
        <v>5642</v>
      </c>
      <c r="C810" s="1">
        <v>45564</v>
      </c>
      <c r="D810" s="1">
        <v>45609</v>
      </c>
      <c r="E810">
        <v>93040.53</v>
      </c>
      <c r="F810" t="s">
        <v>5643</v>
      </c>
    </row>
    <row r="811" spans="1:6">
      <c r="A811" t="s">
        <v>6549</v>
      </c>
      <c r="B811" t="s">
        <v>5659</v>
      </c>
      <c r="C811" s="1">
        <v>45627</v>
      </c>
      <c r="D811" s="1">
        <v>45672</v>
      </c>
      <c r="E811">
        <v>138419.6</v>
      </c>
      <c r="F811" t="s">
        <v>5643</v>
      </c>
    </row>
    <row r="812" spans="1:6">
      <c r="A812" t="s">
        <v>6550</v>
      </c>
      <c r="B812" t="s">
        <v>5694</v>
      </c>
      <c r="C812" s="1">
        <v>45643</v>
      </c>
      <c r="D812" s="1">
        <v>45688</v>
      </c>
      <c r="E812">
        <v>87653.37</v>
      </c>
      <c r="F812" t="s">
        <v>5643</v>
      </c>
    </row>
    <row r="813" spans="1:6">
      <c r="A813" t="s">
        <v>6551</v>
      </c>
      <c r="B813" t="s">
        <v>5673</v>
      </c>
      <c r="C813" s="1">
        <v>45336</v>
      </c>
      <c r="D813" s="1">
        <v>45381</v>
      </c>
      <c r="E813">
        <v>14830.39</v>
      </c>
      <c r="F813" t="s">
        <v>5643</v>
      </c>
    </row>
    <row r="814" spans="1:6">
      <c r="A814" t="s">
        <v>6552</v>
      </c>
      <c r="B814" t="s">
        <v>5789</v>
      </c>
      <c r="C814" s="1">
        <v>45477</v>
      </c>
      <c r="D814" s="1">
        <v>45522</v>
      </c>
      <c r="E814">
        <v>69296.75</v>
      </c>
      <c r="F814" t="s">
        <v>5640</v>
      </c>
    </row>
    <row r="815" spans="1:6">
      <c r="A815" t="s">
        <v>6553</v>
      </c>
      <c r="B815" t="s">
        <v>5767</v>
      </c>
      <c r="C815" s="1">
        <v>45661</v>
      </c>
      <c r="D815" s="1">
        <v>45706</v>
      </c>
      <c r="E815">
        <v>95235.33</v>
      </c>
      <c r="F815" t="s">
        <v>5640</v>
      </c>
    </row>
    <row r="816" spans="1:6">
      <c r="A816" t="s">
        <v>6554</v>
      </c>
      <c r="B816" t="s">
        <v>5653</v>
      </c>
      <c r="C816" s="1">
        <v>45543</v>
      </c>
      <c r="D816" s="1">
        <v>45588</v>
      </c>
      <c r="E816">
        <v>89231.61</v>
      </c>
      <c r="F816" t="s">
        <v>5640</v>
      </c>
    </row>
    <row r="817" spans="1:6">
      <c r="A817" t="s">
        <v>6555</v>
      </c>
      <c r="B817" t="s">
        <v>5738</v>
      </c>
      <c r="C817" s="1">
        <v>45537</v>
      </c>
      <c r="D817" s="1">
        <v>45582</v>
      </c>
      <c r="E817">
        <v>118897.71</v>
      </c>
      <c r="F817" t="s">
        <v>5640</v>
      </c>
    </row>
    <row r="818" spans="1:6">
      <c r="A818" t="s">
        <v>6556</v>
      </c>
      <c r="B818" t="s">
        <v>5678</v>
      </c>
      <c r="C818" s="1">
        <v>45636</v>
      </c>
      <c r="D818" s="1">
        <v>45681</v>
      </c>
      <c r="E818">
        <v>98576.45</v>
      </c>
      <c r="F818" t="s">
        <v>5643</v>
      </c>
    </row>
    <row r="819" spans="1:6">
      <c r="A819" t="s">
        <v>6557</v>
      </c>
      <c r="B819" t="s">
        <v>5763</v>
      </c>
      <c r="C819" s="1">
        <v>45563</v>
      </c>
      <c r="D819" s="1">
        <v>45608</v>
      </c>
      <c r="E819">
        <v>83060.72</v>
      </c>
      <c r="F819" t="s">
        <v>5640</v>
      </c>
    </row>
    <row r="820" spans="1:6">
      <c r="A820" t="s">
        <v>6558</v>
      </c>
      <c r="B820" t="s">
        <v>6143</v>
      </c>
      <c r="C820" s="1">
        <v>45532</v>
      </c>
      <c r="D820" s="1">
        <v>45577</v>
      </c>
      <c r="E820">
        <v>65783.289999999994</v>
      </c>
      <c r="F820" t="s">
        <v>5640</v>
      </c>
    </row>
    <row r="821" spans="1:6">
      <c r="A821" t="s">
        <v>6559</v>
      </c>
      <c r="B821" t="s">
        <v>5786</v>
      </c>
      <c r="C821" s="1">
        <v>45546</v>
      </c>
      <c r="D821" s="1">
        <v>45591</v>
      </c>
      <c r="E821">
        <v>137700.53</v>
      </c>
      <c r="F821" t="s">
        <v>5643</v>
      </c>
    </row>
    <row r="822" spans="1:6">
      <c r="A822" t="s">
        <v>6560</v>
      </c>
      <c r="B822" t="s">
        <v>5748</v>
      </c>
      <c r="C822" s="1">
        <v>45352</v>
      </c>
      <c r="D822" s="1">
        <v>45397</v>
      </c>
      <c r="E822">
        <v>128435.99</v>
      </c>
      <c r="F822" t="s">
        <v>5640</v>
      </c>
    </row>
    <row r="823" spans="1:6">
      <c r="A823" t="s">
        <v>6561</v>
      </c>
      <c r="B823" t="s">
        <v>5746</v>
      </c>
      <c r="C823" s="1">
        <v>45382</v>
      </c>
      <c r="D823" s="1">
        <v>45427</v>
      </c>
      <c r="E823">
        <v>29732.53</v>
      </c>
      <c r="F823" t="s">
        <v>5643</v>
      </c>
    </row>
    <row r="824" spans="1:6">
      <c r="A824" t="s">
        <v>6562</v>
      </c>
      <c r="B824" t="s">
        <v>5734</v>
      </c>
      <c r="C824" s="1">
        <v>45849</v>
      </c>
      <c r="D824" s="1">
        <v>45894</v>
      </c>
      <c r="E824">
        <v>8326.01</v>
      </c>
      <c r="F824" t="s">
        <v>5643</v>
      </c>
    </row>
    <row r="825" spans="1:6">
      <c r="A825" t="s">
        <v>6563</v>
      </c>
      <c r="B825" t="s">
        <v>5945</v>
      </c>
      <c r="C825" s="1">
        <v>45394</v>
      </c>
      <c r="D825" s="1">
        <v>45439</v>
      </c>
      <c r="E825">
        <v>58593.52</v>
      </c>
      <c r="F825" t="s">
        <v>5640</v>
      </c>
    </row>
    <row r="826" spans="1:6">
      <c r="A826" t="s">
        <v>6564</v>
      </c>
      <c r="B826" t="s">
        <v>5988</v>
      </c>
      <c r="C826" s="1">
        <v>45838</v>
      </c>
      <c r="D826" s="1">
        <v>45883</v>
      </c>
      <c r="E826">
        <v>79545.16</v>
      </c>
      <c r="F826" t="s">
        <v>5640</v>
      </c>
    </row>
    <row r="827" spans="1:6">
      <c r="A827" t="s">
        <v>6565</v>
      </c>
      <c r="B827" t="s">
        <v>5833</v>
      </c>
      <c r="C827" s="1">
        <v>45416</v>
      </c>
      <c r="D827" s="1">
        <v>45461</v>
      </c>
      <c r="E827">
        <v>56503.89</v>
      </c>
      <c r="F827" t="s">
        <v>5643</v>
      </c>
    </row>
    <row r="828" spans="1:6">
      <c r="A828" t="s">
        <v>6566</v>
      </c>
      <c r="B828" t="s">
        <v>5715</v>
      </c>
      <c r="C828" s="1">
        <v>45890</v>
      </c>
      <c r="D828" s="1">
        <v>45935</v>
      </c>
      <c r="E828">
        <v>44205.26</v>
      </c>
      <c r="F828" t="s">
        <v>5640</v>
      </c>
    </row>
    <row r="829" spans="1:6">
      <c r="A829" t="s">
        <v>6567</v>
      </c>
      <c r="B829" t="s">
        <v>5722</v>
      </c>
      <c r="C829" s="1">
        <v>45914</v>
      </c>
      <c r="D829" s="1">
        <v>45959</v>
      </c>
      <c r="E829">
        <v>38673.53</v>
      </c>
      <c r="F829" t="s">
        <v>5640</v>
      </c>
    </row>
    <row r="830" spans="1:6">
      <c r="A830" t="s">
        <v>6568</v>
      </c>
      <c r="B830" t="s">
        <v>5701</v>
      </c>
      <c r="C830" s="1">
        <v>45717</v>
      </c>
      <c r="D830" s="1">
        <v>45762</v>
      </c>
      <c r="E830">
        <v>52230.12</v>
      </c>
      <c r="F830" t="s">
        <v>5643</v>
      </c>
    </row>
    <row r="831" spans="1:6">
      <c r="A831" t="s">
        <v>6569</v>
      </c>
      <c r="B831" t="s">
        <v>5856</v>
      </c>
      <c r="C831" s="1">
        <v>45879</v>
      </c>
      <c r="D831" s="1">
        <v>45924</v>
      </c>
      <c r="E831">
        <v>23570.41</v>
      </c>
      <c r="F831" t="s">
        <v>5643</v>
      </c>
    </row>
    <row r="832" spans="1:6">
      <c r="A832" t="s">
        <v>6570</v>
      </c>
      <c r="B832" t="s">
        <v>5667</v>
      </c>
      <c r="C832" s="1">
        <v>45665</v>
      </c>
      <c r="D832" s="1">
        <v>45710</v>
      </c>
      <c r="E832">
        <v>119260.75</v>
      </c>
      <c r="F832" t="s">
        <v>5640</v>
      </c>
    </row>
    <row r="833" spans="1:6">
      <c r="A833" t="s">
        <v>6571</v>
      </c>
      <c r="B833" t="s">
        <v>5694</v>
      </c>
      <c r="C833" s="1">
        <v>45438</v>
      </c>
      <c r="D833" s="1">
        <v>45483</v>
      </c>
      <c r="E833">
        <v>71882.179999999993</v>
      </c>
      <c r="F833" t="s">
        <v>5640</v>
      </c>
    </row>
    <row r="834" spans="1:6">
      <c r="A834" t="s">
        <v>6572</v>
      </c>
      <c r="B834" t="s">
        <v>5724</v>
      </c>
      <c r="C834" s="1">
        <v>45879</v>
      </c>
      <c r="D834" s="1">
        <v>45924</v>
      </c>
      <c r="E834">
        <v>36381.089999999997</v>
      </c>
      <c r="F834" t="s">
        <v>5643</v>
      </c>
    </row>
    <row r="835" spans="1:6">
      <c r="A835" t="s">
        <v>6573</v>
      </c>
      <c r="B835" t="s">
        <v>5653</v>
      </c>
      <c r="C835" s="1">
        <v>45410</v>
      </c>
      <c r="D835" s="1">
        <v>45455</v>
      </c>
      <c r="E835">
        <v>149456.12</v>
      </c>
      <c r="F835" t="s">
        <v>5640</v>
      </c>
    </row>
    <row r="836" spans="1:6">
      <c r="A836" t="s">
        <v>6574</v>
      </c>
      <c r="B836" t="s">
        <v>5821</v>
      </c>
      <c r="C836" s="1">
        <v>45453</v>
      </c>
      <c r="D836" s="1">
        <v>45498</v>
      </c>
      <c r="E836">
        <v>124433.53</v>
      </c>
      <c r="F836" t="s">
        <v>5640</v>
      </c>
    </row>
    <row r="837" spans="1:6">
      <c r="A837" t="s">
        <v>6575</v>
      </c>
      <c r="B837" t="s">
        <v>5665</v>
      </c>
      <c r="C837" s="1">
        <v>45361</v>
      </c>
      <c r="D837" s="1">
        <v>45406</v>
      </c>
      <c r="E837">
        <v>126068.04</v>
      </c>
      <c r="F837" t="s">
        <v>5643</v>
      </c>
    </row>
    <row r="838" spans="1:6">
      <c r="A838" t="s">
        <v>6576</v>
      </c>
      <c r="B838" t="s">
        <v>5763</v>
      </c>
      <c r="C838" s="1">
        <v>45882</v>
      </c>
      <c r="D838" s="1">
        <v>45927</v>
      </c>
      <c r="E838">
        <v>65774.11</v>
      </c>
      <c r="F838" t="s">
        <v>5640</v>
      </c>
    </row>
    <row r="839" spans="1:6">
      <c r="A839" t="s">
        <v>6577</v>
      </c>
      <c r="B839" t="s">
        <v>6143</v>
      </c>
      <c r="C839" s="1">
        <v>45419</v>
      </c>
      <c r="D839" s="1">
        <v>45464</v>
      </c>
      <c r="E839">
        <v>34712.230000000003</v>
      </c>
      <c r="F839" t="s">
        <v>5643</v>
      </c>
    </row>
    <row r="840" spans="1:6">
      <c r="A840" t="s">
        <v>6578</v>
      </c>
      <c r="B840" t="s">
        <v>5701</v>
      </c>
      <c r="C840" s="1">
        <v>45295</v>
      </c>
      <c r="D840" s="1">
        <v>45340</v>
      </c>
      <c r="E840">
        <v>93352.93</v>
      </c>
      <c r="F840" t="s">
        <v>5640</v>
      </c>
    </row>
    <row r="841" spans="1:6">
      <c r="A841" t="s">
        <v>6579</v>
      </c>
      <c r="B841" t="s">
        <v>5833</v>
      </c>
      <c r="C841" s="1">
        <v>45964</v>
      </c>
      <c r="D841" s="1">
        <v>46009</v>
      </c>
      <c r="E841">
        <v>129585.39</v>
      </c>
      <c r="F841" t="s">
        <v>5640</v>
      </c>
    </row>
    <row r="842" spans="1:6">
      <c r="A842" t="s">
        <v>6580</v>
      </c>
      <c r="B842" t="s">
        <v>5687</v>
      </c>
      <c r="C842" s="1">
        <v>45709</v>
      </c>
      <c r="D842" s="1">
        <v>45754</v>
      </c>
      <c r="E842">
        <v>29256.31</v>
      </c>
      <c r="F842" t="s">
        <v>5640</v>
      </c>
    </row>
    <row r="843" spans="1:6">
      <c r="A843" t="s">
        <v>6581</v>
      </c>
      <c r="B843" t="s">
        <v>5803</v>
      </c>
      <c r="C843" s="1">
        <v>45912</v>
      </c>
      <c r="D843" s="1">
        <v>45957</v>
      </c>
      <c r="E843">
        <v>45704.07</v>
      </c>
      <c r="F843" t="s">
        <v>5643</v>
      </c>
    </row>
    <row r="844" spans="1:6">
      <c r="A844" t="s">
        <v>6582</v>
      </c>
      <c r="B844" t="s">
        <v>5996</v>
      </c>
      <c r="C844" s="1">
        <v>45929</v>
      </c>
      <c r="D844" s="1">
        <v>45974</v>
      </c>
      <c r="E844">
        <v>37816.83</v>
      </c>
      <c r="F844" t="s">
        <v>5643</v>
      </c>
    </row>
    <row r="845" spans="1:6">
      <c r="A845" t="s">
        <v>6583</v>
      </c>
      <c r="B845" t="s">
        <v>6094</v>
      </c>
      <c r="C845" s="1">
        <v>45759</v>
      </c>
      <c r="D845" s="1">
        <v>45804</v>
      </c>
      <c r="E845">
        <v>32255.119999999999</v>
      </c>
      <c r="F845" t="s">
        <v>5643</v>
      </c>
    </row>
    <row r="846" spans="1:6">
      <c r="A846" t="s">
        <v>6584</v>
      </c>
      <c r="B846" t="s">
        <v>5945</v>
      </c>
      <c r="C846" s="1">
        <v>45757</v>
      </c>
      <c r="D846" s="1">
        <v>45802</v>
      </c>
      <c r="E846">
        <v>103735.77</v>
      </c>
      <c r="F846" t="s">
        <v>5640</v>
      </c>
    </row>
    <row r="847" spans="1:6">
      <c r="A847" t="s">
        <v>6585</v>
      </c>
      <c r="B847" t="s">
        <v>5675</v>
      </c>
      <c r="C847" s="1">
        <v>45752</v>
      </c>
      <c r="D847" s="1">
        <v>45797</v>
      </c>
      <c r="E847">
        <v>42792.09</v>
      </c>
      <c r="F847" t="s">
        <v>5640</v>
      </c>
    </row>
    <row r="848" spans="1:6">
      <c r="A848" t="s">
        <v>6586</v>
      </c>
      <c r="B848" t="s">
        <v>5808</v>
      </c>
      <c r="C848" s="1">
        <v>46013</v>
      </c>
      <c r="D848" s="1">
        <v>46058</v>
      </c>
      <c r="E848">
        <v>120540.33</v>
      </c>
      <c r="F848" t="s">
        <v>5640</v>
      </c>
    </row>
    <row r="849" spans="1:6">
      <c r="A849" t="s">
        <v>6587</v>
      </c>
      <c r="B849" t="s">
        <v>5701</v>
      </c>
      <c r="C849" s="1">
        <v>45635</v>
      </c>
      <c r="D849" s="1">
        <v>45680</v>
      </c>
      <c r="E849">
        <v>66164.77</v>
      </c>
      <c r="F849" t="s">
        <v>5640</v>
      </c>
    </row>
    <row r="850" spans="1:6">
      <c r="A850" t="s">
        <v>6588</v>
      </c>
      <c r="B850" t="s">
        <v>5692</v>
      </c>
      <c r="C850" s="1">
        <v>45737</v>
      </c>
      <c r="D850" s="1">
        <v>45782</v>
      </c>
      <c r="E850">
        <v>141500.63</v>
      </c>
      <c r="F850" t="s">
        <v>5643</v>
      </c>
    </row>
    <row r="851" spans="1:6">
      <c r="A851" t="s">
        <v>6589</v>
      </c>
      <c r="B851" t="s">
        <v>5833</v>
      </c>
      <c r="C851" s="1">
        <v>45318</v>
      </c>
      <c r="D851" s="1">
        <v>45363</v>
      </c>
      <c r="E851">
        <v>54722.6</v>
      </c>
      <c r="F851" t="s">
        <v>5643</v>
      </c>
    </row>
    <row r="852" spans="1:6">
      <c r="A852" t="s">
        <v>6590</v>
      </c>
      <c r="B852" t="s">
        <v>5653</v>
      </c>
      <c r="C852" s="1">
        <v>45371</v>
      </c>
      <c r="D852" s="1">
        <v>45416</v>
      </c>
      <c r="E852">
        <v>32510.81</v>
      </c>
      <c r="F852" t="s">
        <v>5640</v>
      </c>
    </row>
    <row r="853" spans="1:6">
      <c r="A853" t="s">
        <v>6591</v>
      </c>
      <c r="B853" t="s">
        <v>5856</v>
      </c>
      <c r="C853" s="1">
        <v>45912</v>
      </c>
      <c r="D853" s="1">
        <v>45957</v>
      </c>
      <c r="E853">
        <v>135139.35</v>
      </c>
      <c r="F853" t="s">
        <v>5643</v>
      </c>
    </row>
    <row r="854" spans="1:6">
      <c r="A854" t="s">
        <v>6592</v>
      </c>
      <c r="B854" t="s">
        <v>5710</v>
      </c>
      <c r="C854" s="1">
        <v>45524</v>
      </c>
      <c r="D854" s="1">
        <v>45569</v>
      </c>
      <c r="E854">
        <v>133856.92000000001</v>
      </c>
      <c r="F854" t="s">
        <v>5640</v>
      </c>
    </row>
    <row r="855" spans="1:6">
      <c r="A855" t="s">
        <v>6593</v>
      </c>
      <c r="B855" t="s">
        <v>5719</v>
      </c>
      <c r="C855" s="1">
        <v>45996</v>
      </c>
      <c r="D855" s="1">
        <v>46041</v>
      </c>
      <c r="E855">
        <v>61787.47</v>
      </c>
      <c r="F855" t="s">
        <v>5640</v>
      </c>
    </row>
    <row r="856" spans="1:6">
      <c r="A856" t="s">
        <v>6594</v>
      </c>
      <c r="B856" t="s">
        <v>5752</v>
      </c>
      <c r="C856" s="1">
        <v>45979</v>
      </c>
      <c r="D856" s="1">
        <v>46024</v>
      </c>
      <c r="E856">
        <v>76110.570000000007</v>
      </c>
      <c r="F856" t="s">
        <v>5643</v>
      </c>
    </row>
    <row r="857" spans="1:6">
      <c r="A857" t="s">
        <v>6595</v>
      </c>
      <c r="B857" t="s">
        <v>5873</v>
      </c>
      <c r="C857" s="1">
        <v>45792</v>
      </c>
      <c r="D857" s="1">
        <v>45837</v>
      </c>
      <c r="E857">
        <v>137176</v>
      </c>
      <c r="F857" t="s">
        <v>5640</v>
      </c>
    </row>
    <row r="858" spans="1:6">
      <c r="A858" t="s">
        <v>6596</v>
      </c>
      <c r="B858" t="s">
        <v>6043</v>
      </c>
      <c r="C858" s="1">
        <v>45945</v>
      </c>
      <c r="D858" s="1">
        <v>45990</v>
      </c>
      <c r="E858">
        <v>32480.959999999999</v>
      </c>
      <c r="F858" t="s">
        <v>5640</v>
      </c>
    </row>
    <row r="859" spans="1:6">
      <c r="A859" t="s">
        <v>6597</v>
      </c>
      <c r="B859" t="s">
        <v>5653</v>
      </c>
      <c r="C859" s="1">
        <v>45331</v>
      </c>
      <c r="D859" s="1">
        <v>45376</v>
      </c>
      <c r="E859">
        <v>130548.24</v>
      </c>
      <c r="F859" t="s">
        <v>5643</v>
      </c>
    </row>
    <row r="860" spans="1:6">
      <c r="A860" t="s">
        <v>6598</v>
      </c>
      <c r="B860" t="s">
        <v>5685</v>
      </c>
      <c r="C860" s="1">
        <v>45851</v>
      </c>
      <c r="D860" s="1">
        <v>45896</v>
      </c>
      <c r="E860">
        <v>130354.91</v>
      </c>
      <c r="F860" t="s">
        <v>5640</v>
      </c>
    </row>
    <row r="861" spans="1:6">
      <c r="A861" t="s">
        <v>6599</v>
      </c>
      <c r="B861" t="s">
        <v>5743</v>
      </c>
      <c r="C861" s="1">
        <v>45786</v>
      </c>
      <c r="D861" s="1">
        <v>45831</v>
      </c>
      <c r="E861">
        <v>27070.05</v>
      </c>
      <c r="F861" t="s">
        <v>5643</v>
      </c>
    </row>
    <row r="862" spans="1:6">
      <c r="A862" t="s">
        <v>6600</v>
      </c>
      <c r="B862" t="s">
        <v>5741</v>
      </c>
      <c r="C862" s="1">
        <v>45733</v>
      </c>
      <c r="D862" s="1">
        <v>45778</v>
      </c>
      <c r="E862">
        <v>39933.730000000003</v>
      </c>
      <c r="F862" t="s">
        <v>5643</v>
      </c>
    </row>
    <row r="863" spans="1:6">
      <c r="A863" t="s">
        <v>6601</v>
      </c>
      <c r="B863" t="s">
        <v>5692</v>
      </c>
      <c r="C863" s="1">
        <v>45673</v>
      </c>
      <c r="D863" s="1">
        <v>45718</v>
      </c>
      <c r="E863">
        <v>14149.27</v>
      </c>
      <c r="F863" t="s">
        <v>5643</v>
      </c>
    </row>
    <row r="864" spans="1:6">
      <c r="A864" t="s">
        <v>6602</v>
      </c>
      <c r="B864" t="s">
        <v>5703</v>
      </c>
      <c r="C864" s="1">
        <v>45579</v>
      </c>
      <c r="D864" s="1">
        <v>45624</v>
      </c>
      <c r="E864">
        <v>38046.71</v>
      </c>
      <c r="F864" t="s">
        <v>5643</v>
      </c>
    </row>
    <row r="865" spans="1:6">
      <c r="A865" t="s">
        <v>6603</v>
      </c>
      <c r="B865" t="s">
        <v>5671</v>
      </c>
      <c r="C865" s="1">
        <v>45319</v>
      </c>
      <c r="D865" s="1">
        <v>45364</v>
      </c>
      <c r="E865">
        <v>74176.98</v>
      </c>
      <c r="F865" t="s">
        <v>5643</v>
      </c>
    </row>
    <row r="866" spans="1:6">
      <c r="A866" t="s">
        <v>6604</v>
      </c>
      <c r="B866" t="s">
        <v>5717</v>
      </c>
      <c r="C866" s="1">
        <v>45472</v>
      </c>
      <c r="D866" s="1">
        <v>45517</v>
      </c>
      <c r="E866">
        <v>71409.91</v>
      </c>
      <c r="F866" t="s">
        <v>5640</v>
      </c>
    </row>
    <row r="867" spans="1:6">
      <c r="A867" t="s">
        <v>6605</v>
      </c>
      <c r="B867" t="s">
        <v>5661</v>
      </c>
      <c r="C867" s="1">
        <v>45852</v>
      </c>
      <c r="D867" s="1">
        <v>45897</v>
      </c>
      <c r="E867">
        <v>18172.310000000001</v>
      </c>
      <c r="F867" t="s">
        <v>5640</v>
      </c>
    </row>
    <row r="868" spans="1:6">
      <c r="A868" t="s">
        <v>6606</v>
      </c>
      <c r="B868" t="s">
        <v>5730</v>
      </c>
      <c r="C868" s="1">
        <v>45720</v>
      </c>
      <c r="D868" s="1">
        <v>45765</v>
      </c>
      <c r="E868">
        <v>109405.2</v>
      </c>
      <c r="F868" t="s">
        <v>5640</v>
      </c>
    </row>
    <row r="869" spans="1:6">
      <c r="A869" t="s">
        <v>6607</v>
      </c>
      <c r="B869" t="s">
        <v>5784</v>
      </c>
      <c r="C869" s="1">
        <v>45373</v>
      </c>
      <c r="D869" s="1">
        <v>45418</v>
      </c>
      <c r="E869">
        <v>87595</v>
      </c>
      <c r="F869" t="s">
        <v>5643</v>
      </c>
    </row>
    <row r="870" spans="1:6">
      <c r="A870" t="s">
        <v>6608</v>
      </c>
      <c r="B870" t="s">
        <v>5983</v>
      </c>
      <c r="C870" s="1">
        <v>45540</v>
      </c>
      <c r="D870" s="1">
        <v>45585</v>
      </c>
      <c r="E870">
        <v>81467.429999999993</v>
      </c>
      <c r="F870" t="s">
        <v>5640</v>
      </c>
    </row>
    <row r="871" spans="1:6">
      <c r="A871" t="s">
        <v>6609</v>
      </c>
      <c r="B871" t="s">
        <v>5971</v>
      </c>
      <c r="C871" s="1">
        <v>45616</v>
      </c>
      <c r="D871" s="1">
        <v>45661</v>
      </c>
      <c r="E871">
        <v>118245.33</v>
      </c>
      <c r="F871" t="s">
        <v>5640</v>
      </c>
    </row>
    <row r="872" spans="1:6">
      <c r="A872" t="s">
        <v>6610</v>
      </c>
      <c r="B872" t="s">
        <v>5719</v>
      </c>
      <c r="C872" s="1">
        <v>45398</v>
      </c>
      <c r="D872" s="1">
        <v>45443</v>
      </c>
      <c r="E872">
        <v>117120.97</v>
      </c>
      <c r="F872" t="s">
        <v>5640</v>
      </c>
    </row>
    <row r="873" spans="1:6">
      <c r="A873" t="s">
        <v>6611</v>
      </c>
      <c r="B873" t="s">
        <v>6041</v>
      </c>
      <c r="C873" s="1">
        <v>45337</v>
      </c>
      <c r="D873" s="1">
        <v>45382</v>
      </c>
      <c r="E873">
        <v>58741.05</v>
      </c>
      <c r="F873" t="s">
        <v>5640</v>
      </c>
    </row>
    <row r="874" spans="1:6">
      <c r="A874" t="s">
        <v>6612</v>
      </c>
      <c r="B874" t="s">
        <v>5657</v>
      </c>
      <c r="C874" s="1">
        <v>45390</v>
      </c>
      <c r="D874" s="1">
        <v>45435</v>
      </c>
      <c r="E874">
        <v>133331.98000000001</v>
      </c>
      <c r="F874" t="s">
        <v>5643</v>
      </c>
    </row>
    <row r="875" spans="1:6">
      <c r="A875" t="s">
        <v>6613</v>
      </c>
      <c r="B875" t="s">
        <v>5950</v>
      </c>
      <c r="C875" s="1">
        <v>45441</v>
      </c>
      <c r="D875" s="1">
        <v>45486</v>
      </c>
      <c r="E875">
        <v>29271.200000000001</v>
      </c>
      <c r="F875" t="s">
        <v>5643</v>
      </c>
    </row>
    <row r="876" spans="1:6">
      <c r="A876" t="s">
        <v>6614</v>
      </c>
      <c r="B876" t="s">
        <v>5703</v>
      </c>
      <c r="C876" s="1">
        <v>45684</v>
      </c>
      <c r="D876" s="1">
        <v>45729</v>
      </c>
      <c r="E876">
        <v>134930.57</v>
      </c>
      <c r="F876" t="s">
        <v>5643</v>
      </c>
    </row>
    <row r="877" spans="1:6">
      <c r="A877" t="s">
        <v>6615</v>
      </c>
      <c r="B877" t="s">
        <v>5692</v>
      </c>
      <c r="C877" s="1">
        <v>45801</v>
      </c>
      <c r="D877" s="1">
        <v>45846</v>
      </c>
      <c r="E877">
        <v>41765.75</v>
      </c>
      <c r="F877" t="s">
        <v>5643</v>
      </c>
    </row>
    <row r="878" spans="1:6">
      <c r="A878" t="s">
        <v>6616</v>
      </c>
      <c r="B878" t="s">
        <v>5673</v>
      </c>
      <c r="C878" s="1">
        <v>45385</v>
      </c>
      <c r="D878" s="1">
        <v>45430</v>
      </c>
      <c r="E878">
        <v>125082.02</v>
      </c>
      <c r="F878" t="s">
        <v>5640</v>
      </c>
    </row>
    <row r="879" spans="1:6">
      <c r="A879" t="s">
        <v>6617</v>
      </c>
      <c r="B879" t="s">
        <v>5649</v>
      </c>
      <c r="C879" s="1">
        <v>45718</v>
      </c>
      <c r="D879" s="1">
        <v>45763</v>
      </c>
      <c r="E879">
        <v>56779.12</v>
      </c>
      <c r="F879" t="s">
        <v>5640</v>
      </c>
    </row>
    <row r="880" spans="1:6">
      <c r="A880" t="s">
        <v>6618</v>
      </c>
      <c r="B880" t="s">
        <v>5746</v>
      </c>
      <c r="C880" s="1">
        <v>45693</v>
      </c>
      <c r="D880" s="1">
        <v>45738</v>
      </c>
      <c r="E880">
        <v>96500.44</v>
      </c>
      <c r="F880" t="s">
        <v>5643</v>
      </c>
    </row>
    <row r="881" spans="1:6">
      <c r="A881" t="s">
        <v>6619</v>
      </c>
      <c r="B881" t="s">
        <v>5655</v>
      </c>
      <c r="C881" s="1">
        <v>45673</v>
      </c>
      <c r="D881" s="1">
        <v>45718</v>
      </c>
      <c r="E881">
        <v>27724.38</v>
      </c>
      <c r="F881" t="s">
        <v>5640</v>
      </c>
    </row>
    <row r="882" spans="1:6">
      <c r="A882" t="s">
        <v>6620</v>
      </c>
      <c r="B882" t="s">
        <v>5900</v>
      </c>
      <c r="C882" s="1">
        <v>45882</v>
      </c>
      <c r="D882" s="1">
        <v>45927</v>
      </c>
      <c r="E882">
        <v>143931.72</v>
      </c>
      <c r="F882" t="s">
        <v>5643</v>
      </c>
    </row>
    <row r="883" spans="1:6">
      <c r="A883" t="s">
        <v>6621</v>
      </c>
      <c r="B883" t="s">
        <v>6143</v>
      </c>
      <c r="C883" s="1">
        <v>45396</v>
      </c>
      <c r="D883" s="1">
        <v>45441</v>
      </c>
      <c r="E883">
        <v>35110.06</v>
      </c>
      <c r="F883" t="s">
        <v>5640</v>
      </c>
    </row>
    <row r="884" spans="1:6">
      <c r="A884" t="s">
        <v>6622</v>
      </c>
      <c r="B884" t="s">
        <v>5699</v>
      </c>
      <c r="C884" s="1">
        <v>45684</v>
      </c>
      <c r="D884" s="1">
        <v>45729</v>
      </c>
      <c r="E884">
        <v>60639.8</v>
      </c>
      <c r="F884" t="s">
        <v>5640</v>
      </c>
    </row>
    <row r="885" spans="1:6">
      <c r="A885" t="s">
        <v>6623</v>
      </c>
      <c r="B885" t="s">
        <v>5712</v>
      </c>
      <c r="C885" s="1">
        <v>45817</v>
      </c>
      <c r="D885" s="1">
        <v>45862</v>
      </c>
      <c r="E885">
        <v>126293</v>
      </c>
      <c r="F885" t="s">
        <v>5640</v>
      </c>
    </row>
    <row r="886" spans="1:6">
      <c r="A886" t="s">
        <v>6624</v>
      </c>
      <c r="B886" t="s">
        <v>6041</v>
      </c>
      <c r="C886" s="1">
        <v>45413</v>
      </c>
      <c r="D886" s="1">
        <v>45458</v>
      </c>
      <c r="E886">
        <v>149272.95000000001</v>
      </c>
      <c r="F886" t="s">
        <v>5640</v>
      </c>
    </row>
    <row r="887" spans="1:6">
      <c r="A887" t="s">
        <v>6625</v>
      </c>
      <c r="B887" t="s">
        <v>5748</v>
      </c>
      <c r="C887" s="1">
        <v>45320</v>
      </c>
      <c r="D887" s="1">
        <v>45365</v>
      </c>
      <c r="E887">
        <v>8368.2000000000007</v>
      </c>
      <c r="F887" t="s">
        <v>5640</v>
      </c>
    </row>
    <row r="888" spans="1:6">
      <c r="A888" t="s">
        <v>6626</v>
      </c>
      <c r="B888" t="s">
        <v>5748</v>
      </c>
      <c r="C888" s="1">
        <v>45308</v>
      </c>
      <c r="D888" s="1">
        <v>45353</v>
      </c>
      <c r="E888">
        <v>50945.82</v>
      </c>
      <c r="F888" t="s">
        <v>5643</v>
      </c>
    </row>
    <row r="889" spans="1:6">
      <c r="A889" t="s">
        <v>6627</v>
      </c>
      <c r="B889" t="s">
        <v>5789</v>
      </c>
      <c r="C889" s="1">
        <v>45939</v>
      </c>
      <c r="D889" s="1">
        <v>45984</v>
      </c>
      <c r="E889">
        <v>32658.73</v>
      </c>
      <c r="F889" t="s">
        <v>5643</v>
      </c>
    </row>
    <row r="890" spans="1:6">
      <c r="A890" t="s">
        <v>6628</v>
      </c>
      <c r="B890" t="s">
        <v>5661</v>
      </c>
      <c r="C890" s="1">
        <v>45980</v>
      </c>
      <c r="D890" s="1">
        <v>46025</v>
      </c>
      <c r="E890">
        <v>100481.39</v>
      </c>
      <c r="F890" t="s">
        <v>5640</v>
      </c>
    </row>
    <row r="891" spans="1:6">
      <c r="A891" t="s">
        <v>6629</v>
      </c>
      <c r="B891" t="s">
        <v>6043</v>
      </c>
      <c r="C891" s="1">
        <v>45942</v>
      </c>
      <c r="D891" s="1">
        <v>45987</v>
      </c>
      <c r="E891">
        <v>68741.59</v>
      </c>
      <c r="F891" t="s">
        <v>5640</v>
      </c>
    </row>
    <row r="892" spans="1:6">
      <c r="A892" t="s">
        <v>6630</v>
      </c>
      <c r="B892" t="s">
        <v>5771</v>
      </c>
      <c r="C892" s="1">
        <v>45682</v>
      </c>
      <c r="D892" s="1">
        <v>45727</v>
      </c>
      <c r="E892">
        <v>46569.04</v>
      </c>
      <c r="F892" t="s">
        <v>5643</v>
      </c>
    </row>
    <row r="893" spans="1:6">
      <c r="A893" t="s">
        <v>6631</v>
      </c>
      <c r="B893" t="s">
        <v>5945</v>
      </c>
      <c r="C893" s="1">
        <v>45970</v>
      </c>
      <c r="D893" s="1">
        <v>46015</v>
      </c>
      <c r="E893">
        <v>11550.71</v>
      </c>
      <c r="F893" t="s">
        <v>5643</v>
      </c>
    </row>
    <row r="894" spans="1:6">
      <c r="A894" t="s">
        <v>6632</v>
      </c>
      <c r="B894" t="s">
        <v>5933</v>
      </c>
      <c r="C894" s="1">
        <v>45502</v>
      </c>
      <c r="D894" s="1">
        <v>45547</v>
      </c>
      <c r="E894">
        <v>30907.18</v>
      </c>
      <c r="F894" t="s">
        <v>5643</v>
      </c>
    </row>
    <row r="895" spans="1:6">
      <c r="A895" t="s">
        <v>6633</v>
      </c>
      <c r="B895" t="s">
        <v>5667</v>
      </c>
      <c r="C895" s="1">
        <v>45785</v>
      </c>
      <c r="D895" s="1">
        <v>45830</v>
      </c>
      <c r="E895">
        <v>121962.79</v>
      </c>
      <c r="F895" t="s">
        <v>5643</v>
      </c>
    </row>
    <row r="896" spans="1:6">
      <c r="A896" t="s">
        <v>6634</v>
      </c>
      <c r="B896" t="s">
        <v>5682</v>
      </c>
      <c r="C896" s="1">
        <v>45476</v>
      </c>
      <c r="D896" s="1">
        <v>45521</v>
      </c>
      <c r="E896">
        <v>148399.25</v>
      </c>
      <c r="F896" t="s">
        <v>5640</v>
      </c>
    </row>
    <row r="897" spans="1:6">
      <c r="A897" t="s">
        <v>6635</v>
      </c>
      <c r="B897" t="s">
        <v>5756</v>
      </c>
      <c r="C897" s="1">
        <v>45912</v>
      </c>
      <c r="D897" s="1">
        <v>45957</v>
      </c>
      <c r="E897">
        <v>86167.93</v>
      </c>
      <c r="F897" t="s">
        <v>5643</v>
      </c>
    </row>
    <row r="898" spans="1:6">
      <c r="A898" t="s">
        <v>6636</v>
      </c>
      <c r="B898" t="s">
        <v>5743</v>
      </c>
      <c r="C898" s="1">
        <v>45294</v>
      </c>
      <c r="D898" s="1">
        <v>45339</v>
      </c>
      <c r="E898">
        <v>97606.7</v>
      </c>
      <c r="F898" t="s">
        <v>5640</v>
      </c>
    </row>
    <row r="899" spans="1:6">
      <c r="A899" t="s">
        <v>6637</v>
      </c>
      <c r="B899" t="s">
        <v>5996</v>
      </c>
      <c r="C899" s="1">
        <v>45445</v>
      </c>
      <c r="D899" s="1">
        <v>45490</v>
      </c>
      <c r="E899">
        <v>112909.26</v>
      </c>
      <c r="F899" t="s">
        <v>5640</v>
      </c>
    </row>
    <row r="900" spans="1:6">
      <c r="A900" t="s">
        <v>6638</v>
      </c>
      <c r="B900" t="s">
        <v>5933</v>
      </c>
      <c r="C900" s="1">
        <v>46021</v>
      </c>
      <c r="D900" s="1">
        <v>46066</v>
      </c>
      <c r="E900">
        <v>15985.43</v>
      </c>
      <c r="F900" t="s">
        <v>5640</v>
      </c>
    </row>
    <row r="901" spans="1:6">
      <c r="A901" t="s">
        <v>6639</v>
      </c>
      <c r="B901" t="s">
        <v>5694</v>
      </c>
      <c r="C901" s="1">
        <v>45328</v>
      </c>
      <c r="D901" s="1">
        <v>45373</v>
      </c>
      <c r="E901">
        <v>44965.34</v>
      </c>
      <c r="F901" t="s">
        <v>5643</v>
      </c>
    </row>
    <row r="902" spans="1:6">
      <c r="A902" t="s">
        <v>6640</v>
      </c>
      <c r="B902" t="s">
        <v>5690</v>
      </c>
      <c r="C902" s="1">
        <v>45954</v>
      </c>
      <c r="D902" s="1">
        <v>45999</v>
      </c>
      <c r="E902">
        <v>16715.62</v>
      </c>
      <c r="F902" t="s">
        <v>5640</v>
      </c>
    </row>
    <row r="903" spans="1:6">
      <c r="A903" t="s">
        <v>6641</v>
      </c>
      <c r="B903" t="s">
        <v>5848</v>
      </c>
      <c r="C903" s="1">
        <v>45500</v>
      </c>
      <c r="D903" s="1">
        <v>45545</v>
      </c>
      <c r="E903">
        <v>117457.26</v>
      </c>
      <c r="F903" t="s">
        <v>5640</v>
      </c>
    </row>
    <row r="904" spans="1:6">
      <c r="A904" t="s">
        <v>6642</v>
      </c>
      <c r="B904" t="s">
        <v>5915</v>
      </c>
      <c r="C904" s="1">
        <v>45664</v>
      </c>
      <c r="D904" s="1">
        <v>45709</v>
      </c>
      <c r="E904">
        <v>63390.6</v>
      </c>
      <c r="F904" t="s">
        <v>5643</v>
      </c>
    </row>
    <row r="905" spans="1:6">
      <c r="A905" t="s">
        <v>6643</v>
      </c>
      <c r="B905" t="s">
        <v>5771</v>
      </c>
      <c r="C905" s="1">
        <v>45868</v>
      </c>
      <c r="D905" s="1">
        <v>45913</v>
      </c>
      <c r="E905">
        <v>36315.31</v>
      </c>
      <c r="F905" t="s">
        <v>5643</v>
      </c>
    </row>
    <row r="906" spans="1:6">
      <c r="A906" t="s">
        <v>6644</v>
      </c>
      <c r="B906" t="s">
        <v>5784</v>
      </c>
      <c r="C906" s="1">
        <v>45617</v>
      </c>
      <c r="D906" s="1">
        <v>45662</v>
      </c>
      <c r="E906">
        <v>68361.759999999995</v>
      </c>
      <c r="F906" t="s">
        <v>5640</v>
      </c>
    </row>
    <row r="907" spans="1:6">
      <c r="A907" t="s">
        <v>6645</v>
      </c>
      <c r="B907" t="s">
        <v>5943</v>
      </c>
      <c r="C907" s="1">
        <v>45464</v>
      </c>
      <c r="D907" s="1">
        <v>45509</v>
      </c>
      <c r="E907">
        <v>28607.83</v>
      </c>
      <c r="F907" t="s">
        <v>5640</v>
      </c>
    </row>
    <row r="908" spans="1:6">
      <c r="A908" t="s">
        <v>6646</v>
      </c>
      <c r="B908" t="s">
        <v>5667</v>
      </c>
      <c r="C908" s="1">
        <v>45947</v>
      </c>
      <c r="D908" s="1">
        <v>45992</v>
      </c>
      <c r="E908">
        <v>63749.55</v>
      </c>
      <c r="F908" t="s">
        <v>5643</v>
      </c>
    </row>
    <row r="909" spans="1:6">
      <c r="A909" t="s">
        <v>6647</v>
      </c>
      <c r="B909" t="s">
        <v>5701</v>
      </c>
      <c r="C909" s="1">
        <v>45815</v>
      </c>
      <c r="D909" s="1">
        <v>45860</v>
      </c>
      <c r="E909">
        <v>140420.60999999999</v>
      </c>
      <c r="F909" t="s">
        <v>5640</v>
      </c>
    </row>
    <row r="910" spans="1:6">
      <c r="A910" t="s">
        <v>6648</v>
      </c>
      <c r="B910" t="s">
        <v>5856</v>
      </c>
      <c r="C910" s="1">
        <v>45486</v>
      </c>
      <c r="D910" s="1">
        <v>45531</v>
      </c>
      <c r="E910">
        <v>116491.42</v>
      </c>
      <c r="F910" t="s">
        <v>5640</v>
      </c>
    </row>
    <row r="911" spans="1:6">
      <c r="A911" t="s">
        <v>6649</v>
      </c>
      <c r="B911" t="s">
        <v>5915</v>
      </c>
      <c r="C911" s="1">
        <v>45902</v>
      </c>
      <c r="D911" s="1">
        <v>45947</v>
      </c>
      <c r="E911">
        <v>129692.09</v>
      </c>
      <c r="F911" t="s">
        <v>5643</v>
      </c>
    </row>
    <row r="912" spans="1:6">
      <c r="A912" t="s">
        <v>6650</v>
      </c>
      <c r="B912" t="s">
        <v>5642</v>
      </c>
      <c r="C912" s="1">
        <v>45851</v>
      </c>
      <c r="D912" s="1">
        <v>45896</v>
      </c>
      <c r="E912">
        <v>109287.07</v>
      </c>
      <c r="F912" t="s">
        <v>5643</v>
      </c>
    </row>
    <row r="913" spans="1:6">
      <c r="A913" t="s">
        <v>6651</v>
      </c>
      <c r="B913" t="s">
        <v>5803</v>
      </c>
      <c r="C913" s="1">
        <v>45704</v>
      </c>
      <c r="D913" s="1">
        <v>45749</v>
      </c>
      <c r="E913">
        <v>76190.02</v>
      </c>
      <c r="F913" t="s">
        <v>5640</v>
      </c>
    </row>
    <row r="914" spans="1:6">
      <c r="A914" t="s">
        <v>6652</v>
      </c>
      <c r="B914" t="s">
        <v>5653</v>
      </c>
      <c r="C914" s="1">
        <v>45559</v>
      </c>
      <c r="D914" s="1">
        <v>45604</v>
      </c>
      <c r="E914">
        <v>71365.539999999994</v>
      </c>
      <c r="F914" t="s">
        <v>5643</v>
      </c>
    </row>
    <row r="915" spans="1:6">
      <c r="A915" t="s">
        <v>6653</v>
      </c>
      <c r="B915" t="s">
        <v>5647</v>
      </c>
      <c r="C915" s="1">
        <v>45718</v>
      </c>
      <c r="D915" s="1">
        <v>45763</v>
      </c>
      <c r="E915">
        <v>109520.02</v>
      </c>
      <c r="F915" t="s">
        <v>5643</v>
      </c>
    </row>
    <row r="916" spans="1:6">
      <c r="A916" t="s">
        <v>6654</v>
      </c>
      <c r="B916" t="s">
        <v>5655</v>
      </c>
      <c r="C916" s="1">
        <v>45551</v>
      </c>
      <c r="D916" s="1">
        <v>45596</v>
      </c>
      <c r="E916">
        <v>15175.3</v>
      </c>
      <c r="F916" t="s">
        <v>5643</v>
      </c>
    </row>
    <row r="917" spans="1:6">
      <c r="A917" t="s">
        <v>6655</v>
      </c>
      <c r="B917" t="s">
        <v>5675</v>
      </c>
      <c r="C917" s="1">
        <v>45697</v>
      </c>
      <c r="D917" s="1">
        <v>45742</v>
      </c>
      <c r="E917">
        <v>64424.12</v>
      </c>
      <c r="F917" t="s">
        <v>5643</v>
      </c>
    </row>
    <row r="918" spans="1:6">
      <c r="A918" t="s">
        <v>6656</v>
      </c>
      <c r="B918" t="s">
        <v>5763</v>
      </c>
      <c r="C918" s="1">
        <v>45619</v>
      </c>
      <c r="D918" s="1">
        <v>45664</v>
      </c>
      <c r="E918">
        <v>9689.66</v>
      </c>
      <c r="F918" t="s">
        <v>5640</v>
      </c>
    </row>
    <row r="919" spans="1:6">
      <c r="A919" t="s">
        <v>6657</v>
      </c>
      <c r="B919" t="s">
        <v>5726</v>
      </c>
      <c r="C919" s="1">
        <v>45588</v>
      </c>
      <c r="D919" s="1">
        <v>45633</v>
      </c>
      <c r="E919">
        <v>100862.85</v>
      </c>
      <c r="F919" t="s">
        <v>5640</v>
      </c>
    </row>
    <row r="920" spans="1:6">
      <c r="A920" t="s">
        <v>6658</v>
      </c>
      <c r="B920" t="s">
        <v>5902</v>
      </c>
      <c r="C920" s="1">
        <v>45684</v>
      </c>
      <c r="D920" s="1">
        <v>45729</v>
      </c>
      <c r="E920">
        <v>135716.6</v>
      </c>
      <c r="F920" t="s">
        <v>5643</v>
      </c>
    </row>
    <row r="921" spans="1:6">
      <c r="A921" t="s">
        <v>6659</v>
      </c>
      <c r="B921" t="s">
        <v>5710</v>
      </c>
      <c r="C921" s="1">
        <v>45896</v>
      </c>
      <c r="D921" s="1">
        <v>45941</v>
      </c>
      <c r="E921">
        <v>37520.92</v>
      </c>
      <c r="F921" t="s">
        <v>5643</v>
      </c>
    </row>
    <row r="922" spans="1:6">
      <c r="A922" t="s">
        <v>6660</v>
      </c>
      <c r="B922" t="s">
        <v>5682</v>
      </c>
      <c r="C922" s="1">
        <v>45906</v>
      </c>
      <c r="D922" s="1">
        <v>45951</v>
      </c>
      <c r="E922">
        <v>52268.53</v>
      </c>
      <c r="F922" t="s">
        <v>5640</v>
      </c>
    </row>
    <row r="923" spans="1:6">
      <c r="A923" t="s">
        <v>6661</v>
      </c>
      <c r="B923" t="s">
        <v>5642</v>
      </c>
      <c r="C923" s="1">
        <v>45398</v>
      </c>
      <c r="D923" s="1">
        <v>45443</v>
      </c>
      <c r="E923">
        <v>100619.17</v>
      </c>
      <c r="F923" t="s">
        <v>5640</v>
      </c>
    </row>
    <row r="924" spans="1:6">
      <c r="A924" t="s">
        <v>6662</v>
      </c>
      <c r="B924" t="s">
        <v>5728</v>
      </c>
      <c r="C924" s="1">
        <v>45652</v>
      </c>
      <c r="D924" s="1">
        <v>45697</v>
      </c>
      <c r="E924">
        <v>128271.72</v>
      </c>
      <c r="F924" t="s">
        <v>5640</v>
      </c>
    </row>
    <row r="925" spans="1:6">
      <c r="A925" t="s">
        <v>6663</v>
      </c>
      <c r="B925" t="s">
        <v>5771</v>
      </c>
      <c r="C925" s="1">
        <v>45374</v>
      </c>
      <c r="D925" s="1">
        <v>45419</v>
      </c>
      <c r="E925">
        <v>104703.82</v>
      </c>
      <c r="F925" t="s">
        <v>5643</v>
      </c>
    </row>
    <row r="926" spans="1:6">
      <c r="A926" t="s">
        <v>6664</v>
      </c>
      <c r="B926" t="s">
        <v>5803</v>
      </c>
      <c r="C926" s="1">
        <v>45999</v>
      </c>
      <c r="D926" s="1">
        <v>46044</v>
      </c>
      <c r="E926">
        <v>19706.88</v>
      </c>
      <c r="F926" t="s">
        <v>5643</v>
      </c>
    </row>
    <row r="927" spans="1:6">
      <c r="A927" t="s">
        <v>6665</v>
      </c>
      <c r="B927" t="s">
        <v>5690</v>
      </c>
      <c r="C927" s="1">
        <v>45408</v>
      </c>
      <c r="D927" s="1">
        <v>45453</v>
      </c>
      <c r="E927">
        <v>126998.21</v>
      </c>
      <c r="F927" t="s">
        <v>5643</v>
      </c>
    </row>
    <row r="928" spans="1:6">
      <c r="A928" t="s">
        <v>6666</v>
      </c>
      <c r="B928" t="s">
        <v>5673</v>
      </c>
      <c r="C928" s="1">
        <v>46016</v>
      </c>
      <c r="D928" s="1">
        <v>46061</v>
      </c>
      <c r="E928">
        <v>61465.3</v>
      </c>
      <c r="F928" t="s">
        <v>5640</v>
      </c>
    </row>
    <row r="929" spans="1:6">
      <c r="A929" t="s">
        <v>6667</v>
      </c>
      <c r="B929" t="s">
        <v>5789</v>
      </c>
      <c r="C929" s="1">
        <v>45718</v>
      </c>
      <c r="D929" s="1">
        <v>45763</v>
      </c>
      <c r="E929">
        <v>33685.300000000003</v>
      </c>
      <c r="F929" t="s">
        <v>5643</v>
      </c>
    </row>
    <row r="930" spans="1:6">
      <c r="A930" t="s">
        <v>6668</v>
      </c>
      <c r="B930" t="s">
        <v>6143</v>
      </c>
      <c r="C930" s="1">
        <v>45349</v>
      </c>
      <c r="D930" s="1">
        <v>45394</v>
      </c>
      <c r="E930">
        <v>141832.35</v>
      </c>
      <c r="F930" t="s">
        <v>5643</v>
      </c>
    </row>
    <row r="931" spans="1:6">
      <c r="A931" t="s">
        <v>6669</v>
      </c>
      <c r="B931" t="s">
        <v>5710</v>
      </c>
      <c r="C931" s="1">
        <v>45678</v>
      </c>
      <c r="D931" s="1">
        <v>45723</v>
      </c>
      <c r="E931">
        <v>112336.9</v>
      </c>
      <c r="F931" t="s">
        <v>5640</v>
      </c>
    </row>
    <row r="932" spans="1:6">
      <c r="A932" t="s">
        <v>6670</v>
      </c>
      <c r="B932" t="s">
        <v>5948</v>
      </c>
      <c r="C932" s="1">
        <v>45808</v>
      </c>
      <c r="D932" s="1">
        <v>45853</v>
      </c>
      <c r="E932">
        <v>40006.589999999997</v>
      </c>
      <c r="F932" t="s">
        <v>5640</v>
      </c>
    </row>
    <row r="933" spans="1:6">
      <c r="A933" t="s">
        <v>6671</v>
      </c>
      <c r="B933" t="s">
        <v>5786</v>
      </c>
      <c r="C933" s="1">
        <v>45894</v>
      </c>
      <c r="D933" s="1">
        <v>45939</v>
      </c>
      <c r="E933">
        <v>115584.97</v>
      </c>
      <c r="F933" t="s">
        <v>5643</v>
      </c>
    </row>
    <row r="934" spans="1:6">
      <c r="A934" t="s">
        <v>6672</v>
      </c>
      <c r="B934" t="s">
        <v>5873</v>
      </c>
      <c r="C934" s="1">
        <v>45504</v>
      </c>
      <c r="D934" s="1">
        <v>45549</v>
      </c>
      <c r="E934">
        <v>35684.21</v>
      </c>
      <c r="F934" t="s">
        <v>5643</v>
      </c>
    </row>
    <row r="935" spans="1:6">
      <c r="A935" t="s">
        <v>6673</v>
      </c>
      <c r="B935" t="s">
        <v>5653</v>
      </c>
      <c r="C935" s="1">
        <v>45379</v>
      </c>
      <c r="D935" s="1">
        <v>45424</v>
      </c>
      <c r="E935">
        <v>135856.19</v>
      </c>
      <c r="F935" t="s">
        <v>5643</v>
      </c>
    </row>
    <row r="936" spans="1:6">
      <c r="A936" t="s">
        <v>6674</v>
      </c>
      <c r="B936" t="s">
        <v>5801</v>
      </c>
      <c r="C936" s="1">
        <v>45365</v>
      </c>
      <c r="D936" s="1">
        <v>45410</v>
      </c>
      <c r="E936">
        <v>132985.47</v>
      </c>
      <c r="F936" t="s">
        <v>5643</v>
      </c>
    </row>
    <row r="937" spans="1:6">
      <c r="A937" t="s">
        <v>6675</v>
      </c>
      <c r="B937" t="s">
        <v>5673</v>
      </c>
      <c r="C937" s="1">
        <v>45480</v>
      </c>
      <c r="D937" s="1">
        <v>45525</v>
      </c>
      <c r="E937">
        <v>73893.38</v>
      </c>
      <c r="F937" t="s">
        <v>5643</v>
      </c>
    </row>
    <row r="938" spans="1:6">
      <c r="A938" t="s">
        <v>6676</v>
      </c>
      <c r="B938" t="s">
        <v>5705</v>
      </c>
      <c r="C938" s="1">
        <v>45841</v>
      </c>
      <c r="D938" s="1">
        <v>45886</v>
      </c>
      <c r="E938">
        <v>146508.37</v>
      </c>
      <c r="F938" t="s">
        <v>5640</v>
      </c>
    </row>
    <row r="939" spans="1:6">
      <c r="A939" t="s">
        <v>6677</v>
      </c>
      <c r="B939" t="s">
        <v>5690</v>
      </c>
      <c r="C939" s="1">
        <v>45407</v>
      </c>
      <c r="D939" s="1">
        <v>45452</v>
      </c>
      <c r="E939">
        <v>58438.26</v>
      </c>
      <c r="F939" t="s">
        <v>5643</v>
      </c>
    </row>
    <row r="940" spans="1:6">
      <c r="A940" t="s">
        <v>6678</v>
      </c>
      <c r="B940" t="s">
        <v>5760</v>
      </c>
      <c r="C940" s="1">
        <v>45981</v>
      </c>
      <c r="D940" s="1">
        <v>46026</v>
      </c>
      <c r="E940">
        <v>18838.919999999998</v>
      </c>
      <c r="F940" t="s">
        <v>5640</v>
      </c>
    </row>
    <row r="941" spans="1:6">
      <c r="A941" t="s">
        <v>6679</v>
      </c>
      <c r="B941" t="s">
        <v>5848</v>
      </c>
      <c r="C941" s="1">
        <v>45602</v>
      </c>
      <c r="D941" s="1">
        <v>45647</v>
      </c>
      <c r="E941">
        <v>134704.01</v>
      </c>
      <c r="F941" t="s">
        <v>5643</v>
      </c>
    </row>
    <row r="942" spans="1:6">
      <c r="A942" t="s">
        <v>6680</v>
      </c>
      <c r="B942" t="s">
        <v>5710</v>
      </c>
      <c r="C942" s="1">
        <v>45768</v>
      </c>
      <c r="D942" s="1">
        <v>45813</v>
      </c>
      <c r="E942">
        <v>142133.76000000001</v>
      </c>
      <c r="F942" t="s">
        <v>5640</v>
      </c>
    </row>
    <row r="943" spans="1:6">
      <c r="A943" t="s">
        <v>6681</v>
      </c>
      <c r="B943" t="s">
        <v>5717</v>
      </c>
      <c r="C943" s="1">
        <v>45585</v>
      </c>
      <c r="D943" s="1">
        <v>45630</v>
      </c>
      <c r="E943">
        <v>21157.24</v>
      </c>
      <c r="F943" t="s">
        <v>5640</v>
      </c>
    </row>
    <row r="944" spans="1:6">
      <c r="A944" t="s">
        <v>6682</v>
      </c>
      <c r="B944" t="s">
        <v>5642</v>
      </c>
      <c r="C944" s="1">
        <v>45847</v>
      </c>
      <c r="D944" s="1">
        <v>45892</v>
      </c>
      <c r="E944">
        <v>38227.75</v>
      </c>
      <c r="F944" t="s">
        <v>5640</v>
      </c>
    </row>
    <row r="945" spans="1:6">
      <c r="A945" t="s">
        <v>6683</v>
      </c>
      <c r="B945" t="s">
        <v>5715</v>
      </c>
      <c r="C945" s="1">
        <v>45821</v>
      </c>
      <c r="D945" s="1">
        <v>45866</v>
      </c>
      <c r="E945">
        <v>24024.95</v>
      </c>
      <c r="F945" t="s">
        <v>5640</v>
      </c>
    </row>
    <row r="946" spans="1:6">
      <c r="A946" t="s">
        <v>6684</v>
      </c>
      <c r="B946" t="s">
        <v>5730</v>
      </c>
      <c r="C946" s="1">
        <v>45703</v>
      </c>
      <c r="D946" s="1">
        <v>45748</v>
      </c>
      <c r="E946">
        <v>79696.45</v>
      </c>
      <c r="F946" t="s">
        <v>5640</v>
      </c>
    </row>
    <row r="947" spans="1:6">
      <c r="A947" t="s">
        <v>6685</v>
      </c>
      <c r="B947" t="s">
        <v>5669</v>
      </c>
      <c r="C947" s="1">
        <v>45315</v>
      </c>
      <c r="D947" s="1">
        <v>45360</v>
      </c>
      <c r="E947">
        <v>137249.13</v>
      </c>
      <c r="F947" t="s">
        <v>5643</v>
      </c>
    </row>
    <row r="948" spans="1:6">
      <c r="A948" t="s">
        <v>6686</v>
      </c>
      <c r="B948" t="s">
        <v>5801</v>
      </c>
      <c r="C948" s="1">
        <v>45311</v>
      </c>
      <c r="D948" s="1">
        <v>45356</v>
      </c>
      <c r="E948">
        <v>53268.59</v>
      </c>
      <c r="F948" t="s">
        <v>5640</v>
      </c>
    </row>
    <row r="949" spans="1:6">
      <c r="A949" t="s">
        <v>6687</v>
      </c>
      <c r="B949" t="s">
        <v>5741</v>
      </c>
      <c r="C949" s="1">
        <v>45492</v>
      </c>
      <c r="D949" s="1">
        <v>45537</v>
      </c>
      <c r="E949">
        <v>136493.84</v>
      </c>
      <c r="F949" t="s">
        <v>5643</v>
      </c>
    </row>
    <row r="950" spans="1:6">
      <c r="A950" t="s">
        <v>6688</v>
      </c>
      <c r="B950" t="s">
        <v>5915</v>
      </c>
      <c r="C950" s="1">
        <v>45307</v>
      </c>
      <c r="D950" s="1">
        <v>45352</v>
      </c>
      <c r="E950">
        <v>74698.81</v>
      </c>
      <c r="F950" t="s">
        <v>5640</v>
      </c>
    </row>
    <row r="951" spans="1:6">
      <c r="A951" t="s">
        <v>6689</v>
      </c>
      <c r="B951" t="s">
        <v>5808</v>
      </c>
      <c r="C951" s="1">
        <v>45885</v>
      </c>
      <c r="D951" s="1">
        <v>45930</v>
      </c>
      <c r="E951">
        <v>57707.39</v>
      </c>
      <c r="F951" t="s">
        <v>5640</v>
      </c>
    </row>
    <row r="952" spans="1:6">
      <c r="A952" t="s">
        <v>6690</v>
      </c>
      <c r="B952" t="s">
        <v>6094</v>
      </c>
      <c r="C952" s="1">
        <v>45550</v>
      </c>
      <c r="D952" s="1">
        <v>45595</v>
      </c>
      <c r="E952">
        <v>74488.39</v>
      </c>
      <c r="F952" t="s">
        <v>5643</v>
      </c>
    </row>
    <row r="953" spans="1:6">
      <c r="A953" t="s">
        <v>6691</v>
      </c>
      <c r="B953" t="s">
        <v>5798</v>
      </c>
      <c r="C953" s="1">
        <v>45315</v>
      </c>
      <c r="D953" s="1">
        <v>45360</v>
      </c>
      <c r="E953">
        <v>8519.32</v>
      </c>
      <c r="F953" t="s">
        <v>5643</v>
      </c>
    </row>
    <row r="954" spans="1:6">
      <c r="A954" t="s">
        <v>6692</v>
      </c>
      <c r="B954" t="s">
        <v>5971</v>
      </c>
      <c r="C954" s="1">
        <v>45841</v>
      </c>
      <c r="D954" s="1">
        <v>45886</v>
      </c>
      <c r="E954">
        <v>99098.48</v>
      </c>
      <c r="F954" t="s">
        <v>5640</v>
      </c>
    </row>
    <row r="955" spans="1:6">
      <c r="A955" t="s">
        <v>6693</v>
      </c>
      <c r="B955" t="s">
        <v>5682</v>
      </c>
      <c r="C955" s="1">
        <v>45416</v>
      </c>
      <c r="D955" s="1">
        <v>45461</v>
      </c>
      <c r="E955">
        <v>54040.17</v>
      </c>
      <c r="F955" t="s">
        <v>5643</v>
      </c>
    </row>
    <row r="956" spans="1:6">
      <c r="A956" t="s">
        <v>6694</v>
      </c>
      <c r="B956" t="s">
        <v>5801</v>
      </c>
      <c r="C956" s="1">
        <v>45570</v>
      </c>
      <c r="D956" s="1">
        <v>45615</v>
      </c>
      <c r="E956">
        <v>30028.49</v>
      </c>
      <c r="F956" t="s">
        <v>5643</v>
      </c>
    </row>
    <row r="957" spans="1:6">
      <c r="A957" t="s">
        <v>6695</v>
      </c>
      <c r="B957" t="s">
        <v>5763</v>
      </c>
      <c r="C957" s="1">
        <v>45755</v>
      </c>
      <c r="D957" s="1">
        <v>45800</v>
      </c>
      <c r="E957">
        <v>106001.95</v>
      </c>
      <c r="F957" t="s">
        <v>5640</v>
      </c>
    </row>
    <row r="958" spans="1:6">
      <c r="A958" t="s">
        <v>6696</v>
      </c>
      <c r="B958" t="s">
        <v>5902</v>
      </c>
      <c r="C958" s="1">
        <v>45490</v>
      </c>
      <c r="D958" s="1">
        <v>45535</v>
      </c>
      <c r="E958">
        <v>120803.97</v>
      </c>
      <c r="F958" t="s">
        <v>5643</v>
      </c>
    </row>
    <row r="959" spans="1:6">
      <c r="A959" t="s">
        <v>6697</v>
      </c>
      <c r="B959" t="s">
        <v>5671</v>
      </c>
      <c r="C959" s="1">
        <v>46015</v>
      </c>
      <c r="D959" s="1">
        <v>46060</v>
      </c>
      <c r="E959">
        <v>51373.120000000003</v>
      </c>
      <c r="F959" t="s">
        <v>5640</v>
      </c>
    </row>
    <row r="960" spans="1:6">
      <c r="A960" t="s">
        <v>6698</v>
      </c>
      <c r="B960" t="s">
        <v>5663</v>
      </c>
      <c r="C960" s="1">
        <v>45551</v>
      </c>
      <c r="D960" s="1">
        <v>45596</v>
      </c>
      <c r="E960">
        <v>32309.89</v>
      </c>
      <c r="F960" t="s">
        <v>5640</v>
      </c>
    </row>
    <row r="961" spans="1:6">
      <c r="A961" t="s">
        <v>6699</v>
      </c>
      <c r="B961" t="s">
        <v>6006</v>
      </c>
      <c r="C961" s="1">
        <v>45523</v>
      </c>
      <c r="D961" s="1">
        <v>45568</v>
      </c>
      <c r="E961">
        <v>38563.49</v>
      </c>
      <c r="F961" t="s">
        <v>5643</v>
      </c>
    </row>
    <row r="962" spans="1:6">
      <c r="A962" t="s">
        <v>6700</v>
      </c>
      <c r="B962" t="s">
        <v>5694</v>
      </c>
      <c r="C962" s="1">
        <v>45518</v>
      </c>
      <c r="D962" s="1">
        <v>45563</v>
      </c>
      <c r="E962">
        <v>42965.31</v>
      </c>
      <c r="F962" t="s">
        <v>5640</v>
      </c>
    </row>
    <row r="963" spans="1:6">
      <c r="A963" t="s">
        <v>6701</v>
      </c>
      <c r="B963" t="s">
        <v>5707</v>
      </c>
      <c r="C963" s="1">
        <v>45891</v>
      </c>
      <c r="D963" s="1">
        <v>45936</v>
      </c>
      <c r="E963">
        <v>105071.4</v>
      </c>
      <c r="F963" t="s">
        <v>5640</v>
      </c>
    </row>
    <row r="964" spans="1:6">
      <c r="A964" t="s">
        <v>6702</v>
      </c>
      <c r="B964" t="s">
        <v>5769</v>
      </c>
      <c r="C964" s="1">
        <v>45371</v>
      </c>
      <c r="D964" s="1">
        <v>45416</v>
      </c>
      <c r="E964">
        <v>75285.08</v>
      </c>
      <c r="F964" t="s">
        <v>5643</v>
      </c>
    </row>
    <row r="965" spans="1:6">
      <c r="A965" t="s">
        <v>6703</v>
      </c>
      <c r="B965" t="s">
        <v>5659</v>
      </c>
      <c r="C965" s="1">
        <v>45975</v>
      </c>
      <c r="D965" s="1">
        <v>46020</v>
      </c>
      <c r="E965">
        <v>131086.41</v>
      </c>
      <c r="F965" t="s">
        <v>5640</v>
      </c>
    </row>
    <row r="966" spans="1:6">
      <c r="A966" t="s">
        <v>6704</v>
      </c>
      <c r="B966" t="s">
        <v>5653</v>
      </c>
      <c r="C966" s="1">
        <v>45881</v>
      </c>
      <c r="D966" s="1">
        <v>45926</v>
      </c>
      <c r="E966">
        <v>106580.9</v>
      </c>
      <c r="F966" t="s">
        <v>5643</v>
      </c>
    </row>
    <row r="967" spans="1:6">
      <c r="A967" t="s">
        <v>6705</v>
      </c>
      <c r="B967" t="s">
        <v>5719</v>
      </c>
      <c r="C967" s="1">
        <v>45619</v>
      </c>
      <c r="D967" s="1">
        <v>45664</v>
      </c>
      <c r="E967">
        <v>106567.21</v>
      </c>
      <c r="F967" t="s">
        <v>5643</v>
      </c>
    </row>
    <row r="968" spans="1:6">
      <c r="A968" t="s">
        <v>6706</v>
      </c>
      <c r="B968" t="s">
        <v>5667</v>
      </c>
      <c r="C968" s="1">
        <v>45955</v>
      </c>
      <c r="D968" s="1">
        <v>46000</v>
      </c>
      <c r="E968">
        <v>98518.58</v>
      </c>
      <c r="F968" t="s">
        <v>5640</v>
      </c>
    </row>
    <row r="969" spans="1:6">
      <c r="A969" t="s">
        <v>6707</v>
      </c>
      <c r="B969" t="s">
        <v>5728</v>
      </c>
      <c r="C969" s="1">
        <v>45945</v>
      </c>
      <c r="D969" s="1">
        <v>45990</v>
      </c>
      <c r="E969">
        <v>126818.15</v>
      </c>
      <c r="F969" t="s">
        <v>5640</v>
      </c>
    </row>
    <row r="970" spans="1:6">
      <c r="A970" t="s">
        <v>6708</v>
      </c>
      <c r="B970" t="s">
        <v>5728</v>
      </c>
      <c r="C970" s="1">
        <v>46016</v>
      </c>
      <c r="D970" s="1">
        <v>46061</v>
      </c>
      <c r="E970">
        <v>44173.52</v>
      </c>
      <c r="F970" t="s">
        <v>5640</v>
      </c>
    </row>
    <row r="971" spans="1:6">
      <c r="A971" t="s">
        <v>6709</v>
      </c>
      <c r="B971" t="s">
        <v>5754</v>
      </c>
      <c r="C971" s="1">
        <v>45909</v>
      </c>
      <c r="D971" s="1">
        <v>45954</v>
      </c>
      <c r="E971">
        <v>124759.25</v>
      </c>
      <c r="F971" t="s">
        <v>5643</v>
      </c>
    </row>
    <row r="972" spans="1:6">
      <c r="A972" t="s">
        <v>6710</v>
      </c>
      <c r="B972" t="s">
        <v>5789</v>
      </c>
      <c r="C972" s="1">
        <v>45422</v>
      </c>
      <c r="D972" s="1">
        <v>45467</v>
      </c>
      <c r="E972">
        <v>94024.21</v>
      </c>
      <c r="F972" t="s">
        <v>5643</v>
      </c>
    </row>
    <row r="973" spans="1:6">
      <c r="A973" t="s">
        <v>6711</v>
      </c>
      <c r="B973" t="s">
        <v>5848</v>
      </c>
      <c r="C973" s="1">
        <v>45850</v>
      </c>
      <c r="D973" s="1">
        <v>45895</v>
      </c>
      <c r="E973">
        <v>133987.99</v>
      </c>
      <c r="F973" t="s">
        <v>5640</v>
      </c>
    </row>
    <row r="974" spans="1:6">
      <c r="A974" t="s">
        <v>6712</v>
      </c>
      <c r="B974" t="s">
        <v>5769</v>
      </c>
      <c r="C974" s="1">
        <v>45349</v>
      </c>
      <c r="D974" s="1">
        <v>45394</v>
      </c>
      <c r="E974">
        <v>71119.28</v>
      </c>
      <c r="F974" t="s">
        <v>5643</v>
      </c>
    </row>
    <row r="975" spans="1:6">
      <c r="A975" t="s">
        <v>6713</v>
      </c>
      <c r="B975" t="s">
        <v>5682</v>
      </c>
      <c r="C975" s="1">
        <v>45742</v>
      </c>
      <c r="D975" s="1">
        <v>45787</v>
      </c>
      <c r="E975">
        <v>114087.38</v>
      </c>
      <c r="F975" t="s">
        <v>5640</v>
      </c>
    </row>
    <row r="976" spans="1:6">
      <c r="A976" t="s">
        <v>6714</v>
      </c>
      <c r="B976" t="s">
        <v>5665</v>
      </c>
      <c r="C976" s="1">
        <v>45637</v>
      </c>
      <c r="D976" s="1">
        <v>45682</v>
      </c>
      <c r="E976">
        <v>138575.70000000001</v>
      </c>
      <c r="F976" t="s">
        <v>5643</v>
      </c>
    </row>
    <row r="977" spans="1:6">
      <c r="A977" t="s">
        <v>6715</v>
      </c>
      <c r="B977" t="s">
        <v>5703</v>
      </c>
      <c r="C977" s="1">
        <v>45645</v>
      </c>
      <c r="D977" s="1">
        <v>45690</v>
      </c>
      <c r="E977">
        <v>95621.74</v>
      </c>
      <c r="F977" t="s">
        <v>5643</v>
      </c>
    </row>
    <row r="978" spans="1:6">
      <c r="A978" t="s">
        <v>6716</v>
      </c>
      <c r="B978" t="s">
        <v>5919</v>
      </c>
      <c r="C978" s="1">
        <v>45330</v>
      </c>
      <c r="D978" s="1">
        <v>45375</v>
      </c>
      <c r="E978">
        <v>57340.87</v>
      </c>
      <c r="F978" t="s">
        <v>5643</v>
      </c>
    </row>
    <row r="979" spans="1:6">
      <c r="A979" t="s">
        <v>6717</v>
      </c>
      <c r="B979" t="s">
        <v>5838</v>
      </c>
      <c r="C979" s="1">
        <v>45832</v>
      </c>
      <c r="D979" s="1">
        <v>45877</v>
      </c>
      <c r="E979">
        <v>36609.58</v>
      </c>
      <c r="F979" t="s">
        <v>5640</v>
      </c>
    </row>
    <row r="980" spans="1:6">
      <c r="A980" t="s">
        <v>6718</v>
      </c>
      <c r="B980" t="s">
        <v>5659</v>
      </c>
      <c r="C980" s="1">
        <v>45515</v>
      </c>
      <c r="D980" s="1">
        <v>45560</v>
      </c>
      <c r="E980">
        <v>132586.79</v>
      </c>
      <c r="F980" t="s">
        <v>5640</v>
      </c>
    </row>
    <row r="981" spans="1:6">
      <c r="A981" t="s">
        <v>6719</v>
      </c>
      <c r="B981" t="s">
        <v>5792</v>
      </c>
      <c r="C981" s="1">
        <v>45963</v>
      </c>
      <c r="D981" s="1">
        <v>46008</v>
      </c>
      <c r="E981">
        <v>82311.360000000001</v>
      </c>
      <c r="F981" t="s">
        <v>5643</v>
      </c>
    </row>
    <row r="982" spans="1:6">
      <c r="A982" t="s">
        <v>6720</v>
      </c>
      <c r="B982" t="s">
        <v>5728</v>
      </c>
      <c r="C982" s="1">
        <v>45439</v>
      </c>
      <c r="D982" s="1">
        <v>45484</v>
      </c>
      <c r="E982">
        <v>90390.54</v>
      </c>
      <c r="F982" t="s">
        <v>5643</v>
      </c>
    </row>
    <row r="983" spans="1:6">
      <c r="A983" t="s">
        <v>6721</v>
      </c>
      <c r="B983" t="s">
        <v>5971</v>
      </c>
      <c r="C983" s="1">
        <v>45900</v>
      </c>
      <c r="D983" s="1">
        <v>45945</v>
      </c>
      <c r="E983">
        <v>42956.18</v>
      </c>
      <c r="F983" t="s">
        <v>5643</v>
      </c>
    </row>
    <row r="984" spans="1:6">
      <c r="A984" t="s">
        <v>6722</v>
      </c>
      <c r="B984" t="s">
        <v>5703</v>
      </c>
      <c r="C984" s="1">
        <v>45503</v>
      </c>
      <c r="D984" s="1">
        <v>45548</v>
      </c>
      <c r="E984">
        <v>133205.35999999999</v>
      </c>
      <c r="F984" t="s">
        <v>5640</v>
      </c>
    </row>
    <row r="985" spans="1:6">
      <c r="A985" t="s">
        <v>6723</v>
      </c>
      <c r="B985" t="s">
        <v>6006</v>
      </c>
      <c r="C985" s="1">
        <v>45622</v>
      </c>
      <c r="D985" s="1">
        <v>45667</v>
      </c>
      <c r="E985">
        <v>83630.95</v>
      </c>
      <c r="F985" t="s">
        <v>5643</v>
      </c>
    </row>
    <row r="986" spans="1:6">
      <c r="A986" t="s">
        <v>6724</v>
      </c>
      <c r="B986" t="s">
        <v>5743</v>
      </c>
      <c r="C986" s="1">
        <v>46016</v>
      </c>
      <c r="D986" s="1">
        <v>46061</v>
      </c>
      <c r="E986">
        <v>121518.37</v>
      </c>
      <c r="F986" t="s">
        <v>5643</v>
      </c>
    </row>
    <row r="987" spans="1:6">
      <c r="A987" t="s">
        <v>6725</v>
      </c>
      <c r="B987" t="s">
        <v>5663</v>
      </c>
      <c r="C987" s="1">
        <v>45653</v>
      </c>
      <c r="D987" s="1">
        <v>45698</v>
      </c>
      <c r="E987">
        <v>74773.820000000007</v>
      </c>
      <c r="F987" t="s">
        <v>5640</v>
      </c>
    </row>
    <row r="988" spans="1:6">
      <c r="A988" t="s">
        <v>6726</v>
      </c>
      <c r="B988" t="s">
        <v>5873</v>
      </c>
      <c r="C988" s="1">
        <v>45324</v>
      </c>
      <c r="D988" s="1">
        <v>45369</v>
      </c>
      <c r="E988">
        <v>94905.81</v>
      </c>
      <c r="F988" t="s">
        <v>5643</v>
      </c>
    </row>
    <row r="989" spans="1:6">
      <c r="A989" t="s">
        <v>6727</v>
      </c>
      <c r="B989" t="s">
        <v>5833</v>
      </c>
      <c r="C989" s="1">
        <v>45524</v>
      </c>
      <c r="D989" s="1">
        <v>45569</v>
      </c>
      <c r="E989">
        <v>123088.95</v>
      </c>
      <c r="F989" t="s">
        <v>5640</v>
      </c>
    </row>
    <row r="990" spans="1:6">
      <c r="A990" t="s">
        <v>6728</v>
      </c>
      <c r="B990" t="s">
        <v>5948</v>
      </c>
      <c r="C990" s="1">
        <v>45366</v>
      </c>
      <c r="D990" s="1">
        <v>45411</v>
      </c>
      <c r="E990">
        <v>140467.98000000001</v>
      </c>
      <c r="F990" t="s">
        <v>5640</v>
      </c>
    </row>
    <row r="991" spans="1:6">
      <c r="A991" t="s">
        <v>6729</v>
      </c>
      <c r="B991" t="s">
        <v>5647</v>
      </c>
      <c r="C991" s="1">
        <v>45603</v>
      </c>
      <c r="D991" s="1">
        <v>45648</v>
      </c>
      <c r="E991">
        <v>68111.02</v>
      </c>
      <c r="F991" t="s">
        <v>5643</v>
      </c>
    </row>
    <row r="992" spans="1:6">
      <c r="A992" t="s">
        <v>6730</v>
      </c>
      <c r="B992" t="s">
        <v>5707</v>
      </c>
      <c r="C992" s="1">
        <v>45593</v>
      </c>
      <c r="D992" s="1">
        <v>45638</v>
      </c>
      <c r="E992">
        <v>18027.849999999999</v>
      </c>
      <c r="F992" t="s">
        <v>5640</v>
      </c>
    </row>
    <row r="993" spans="1:6">
      <c r="A993" t="s">
        <v>6731</v>
      </c>
      <c r="B993" t="s">
        <v>5950</v>
      </c>
      <c r="C993" s="1">
        <v>45670</v>
      </c>
      <c r="D993" s="1">
        <v>45715</v>
      </c>
      <c r="E993">
        <v>40120.07</v>
      </c>
      <c r="F993" t="s">
        <v>5640</v>
      </c>
    </row>
    <row r="994" spans="1:6">
      <c r="A994" t="s">
        <v>6732</v>
      </c>
      <c r="B994" t="s">
        <v>5673</v>
      </c>
      <c r="C994" s="1">
        <v>45707</v>
      </c>
      <c r="D994" s="1">
        <v>45752</v>
      </c>
      <c r="E994">
        <v>17137.03</v>
      </c>
      <c r="F994" t="s">
        <v>5643</v>
      </c>
    </row>
    <row r="995" spans="1:6">
      <c r="A995" t="s">
        <v>6733</v>
      </c>
      <c r="B995" t="s">
        <v>5856</v>
      </c>
      <c r="C995" s="1">
        <v>45335</v>
      </c>
      <c r="D995" s="1">
        <v>45380</v>
      </c>
      <c r="E995">
        <v>78694.75</v>
      </c>
      <c r="F995" t="s">
        <v>5640</v>
      </c>
    </row>
    <row r="996" spans="1:6">
      <c r="A996" t="s">
        <v>6734</v>
      </c>
      <c r="B996" t="s">
        <v>6006</v>
      </c>
      <c r="C996" s="1">
        <v>45696</v>
      </c>
      <c r="D996" s="1">
        <v>45741</v>
      </c>
      <c r="E996">
        <v>139545.23000000001</v>
      </c>
      <c r="F996" t="s">
        <v>5640</v>
      </c>
    </row>
    <row r="997" spans="1:6">
      <c r="A997" t="s">
        <v>6735</v>
      </c>
      <c r="B997" t="s">
        <v>5808</v>
      </c>
      <c r="C997" s="1">
        <v>45384</v>
      </c>
      <c r="D997" s="1">
        <v>45429</v>
      </c>
      <c r="E997">
        <v>92249.33</v>
      </c>
      <c r="F997" t="s">
        <v>5640</v>
      </c>
    </row>
    <row r="998" spans="1:6">
      <c r="A998" t="s">
        <v>6736</v>
      </c>
      <c r="B998" t="s">
        <v>5712</v>
      </c>
      <c r="C998" s="1">
        <v>45804</v>
      </c>
      <c r="D998" s="1">
        <v>45849</v>
      </c>
      <c r="E998">
        <v>73722.81</v>
      </c>
      <c r="F998" t="s">
        <v>5643</v>
      </c>
    </row>
    <row r="999" spans="1:6">
      <c r="A999" t="s">
        <v>6737</v>
      </c>
      <c r="B999" t="s">
        <v>5741</v>
      </c>
      <c r="C999" s="1">
        <v>45506</v>
      </c>
      <c r="D999" s="1">
        <v>45551</v>
      </c>
      <c r="E999">
        <v>102943.32</v>
      </c>
      <c r="F999" t="s">
        <v>5640</v>
      </c>
    </row>
    <row r="1000" spans="1:6">
      <c r="A1000" t="s">
        <v>6738</v>
      </c>
      <c r="B1000" t="s">
        <v>5712</v>
      </c>
      <c r="C1000" s="1">
        <v>45635</v>
      </c>
      <c r="D1000" s="1">
        <v>45680</v>
      </c>
      <c r="E1000">
        <v>89310.96</v>
      </c>
      <c r="F1000" t="s">
        <v>5640</v>
      </c>
    </row>
    <row r="1001" spans="1:6">
      <c r="A1001" t="s">
        <v>6739</v>
      </c>
      <c r="B1001" t="s">
        <v>5821</v>
      </c>
      <c r="C1001" s="1">
        <v>45617</v>
      </c>
      <c r="D1001" s="1">
        <v>45662</v>
      </c>
      <c r="E1001">
        <v>11110.17</v>
      </c>
      <c r="F1001" t="s">
        <v>5640</v>
      </c>
    </row>
    <row r="1002" spans="1:6">
      <c r="A1002" t="s">
        <v>6740</v>
      </c>
      <c r="B1002" t="s">
        <v>5694</v>
      </c>
      <c r="C1002" s="1">
        <v>45998</v>
      </c>
      <c r="D1002" s="1">
        <v>46043</v>
      </c>
      <c r="E1002">
        <v>149594.79999999999</v>
      </c>
      <c r="F1002" t="s">
        <v>5640</v>
      </c>
    </row>
    <row r="1003" spans="1:6">
      <c r="A1003" t="s">
        <v>6741</v>
      </c>
      <c r="B1003" t="s">
        <v>5971</v>
      </c>
      <c r="C1003" s="1">
        <v>45387</v>
      </c>
      <c r="D1003" s="1">
        <v>45432</v>
      </c>
      <c r="E1003">
        <v>147001.19</v>
      </c>
      <c r="F1003" t="s">
        <v>5643</v>
      </c>
    </row>
    <row r="1004" spans="1:6">
      <c r="A1004" t="s">
        <v>6742</v>
      </c>
      <c r="B1004" t="s">
        <v>5690</v>
      </c>
      <c r="C1004" s="1">
        <v>45470</v>
      </c>
      <c r="D1004" s="1">
        <v>45515</v>
      </c>
      <c r="E1004">
        <v>22711.25</v>
      </c>
      <c r="F1004" t="s">
        <v>5643</v>
      </c>
    </row>
    <row r="1005" spans="1:6">
      <c r="A1005" t="s">
        <v>6743</v>
      </c>
      <c r="B1005" t="s">
        <v>5756</v>
      </c>
      <c r="C1005" s="1">
        <v>45697</v>
      </c>
      <c r="D1005" s="1">
        <v>45742</v>
      </c>
      <c r="E1005">
        <v>57266.09</v>
      </c>
      <c r="F1005" t="s">
        <v>5643</v>
      </c>
    </row>
    <row r="1006" spans="1:6">
      <c r="A1006" t="s">
        <v>6744</v>
      </c>
      <c r="B1006" t="s">
        <v>6006</v>
      </c>
      <c r="C1006" s="1">
        <v>45529</v>
      </c>
      <c r="D1006" s="1">
        <v>45574</v>
      </c>
      <c r="E1006">
        <v>88288.18</v>
      </c>
      <c r="F1006" t="s">
        <v>5643</v>
      </c>
    </row>
    <row r="1007" spans="1:6">
      <c r="A1007" t="s">
        <v>6745</v>
      </c>
      <c r="B1007" t="s">
        <v>5915</v>
      </c>
      <c r="C1007" s="1">
        <v>45683</v>
      </c>
      <c r="D1007" s="1">
        <v>45728</v>
      </c>
      <c r="E1007">
        <v>32823.919999999998</v>
      </c>
      <c r="F1007" t="s">
        <v>5643</v>
      </c>
    </row>
    <row r="1008" spans="1:6">
      <c r="A1008" t="s">
        <v>6746</v>
      </c>
      <c r="B1008" t="s">
        <v>5734</v>
      </c>
      <c r="C1008" s="1">
        <v>45400</v>
      </c>
      <c r="D1008" s="1">
        <v>45445</v>
      </c>
      <c r="E1008">
        <v>67116.289999999994</v>
      </c>
      <c r="F1008" t="s">
        <v>5643</v>
      </c>
    </row>
    <row r="1009" spans="1:6">
      <c r="A1009" t="s">
        <v>6747</v>
      </c>
      <c r="B1009" t="s">
        <v>5667</v>
      </c>
      <c r="C1009" s="1">
        <v>45955</v>
      </c>
      <c r="D1009" s="1">
        <v>46000</v>
      </c>
      <c r="E1009">
        <v>114872.14</v>
      </c>
      <c r="F1009" t="s">
        <v>5643</v>
      </c>
    </row>
    <row r="1010" spans="1:6">
      <c r="A1010" t="s">
        <v>6748</v>
      </c>
      <c r="B1010" t="s">
        <v>6143</v>
      </c>
      <c r="C1010" s="1">
        <v>45535</v>
      </c>
      <c r="D1010" s="1">
        <v>45580</v>
      </c>
      <c r="E1010">
        <v>43554.62</v>
      </c>
      <c r="F1010" t="s">
        <v>5640</v>
      </c>
    </row>
    <row r="1011" spans="1:6">
      <c r="A1011" t="s">
        <v>6749</v>
      </c>
      <c r="B1011" t="s">
        <v>5645</v>
      </c>
      <c r="C1011" s="1">
        <v>45662</v>
      </c>
      <c r="D1011" s="1">
        <v>45707</v>
      </c>
      <c r="E1011">
        <v>39039.5</v>
      </c>
      <c r="F1011" t="s">
        <v>5640</v>
      </c>
    </row>
    <row r="1012" spans="1:6">
      <c r="A1012" t="s">
        <v>6750</v>
      </c>
      <c r="B1012" t="s">
        <v>5950</v>
      </c>
      <c r="C1012" s="1">
        <v>45329</v>
      </c>
      <c r="D1012" s="1">
        <v>45374</v>
      </c>
      <c r="E1012">
        <v>93038.63</v>
      </c>
      <c r="F1012" t="s">
        <v>5640</v>
      </c>
    </row>
    <row r="1013" spans="1:6">
      <c r="A1013" t="s">
        <v>6751</v>
      </c>
      <c r="B1013" t="s">
        <v>5786</v>
      </c>
      <c r="C1013" s="1">
        <v>46003</v>
      </c>
      <c r="D1013" s="1">
        <v>46048</v>
      </c>
      <c r="E1013">
        <v>24505.83</v>
      </c>
      <c r="F1013" t="s">
        <v>5643</v>
      </c>
    </row>
    <row r="1014" spans="1:6">
      <c r="A1014" t="s">
        <v>6752</v>
      </c>
      <c r="B1014" t="s">
        <v>5763</v>
      </c>
      <c r="C1014" s="1">
        <v>45589</v>
      </c>
      <c r="D1014" s="1">
        <v>45634</v>
      </c>
      <c r="E1014">
        <v>13534.46</v>
      </c>
      <c r="F1014" t="s">
        <v>5640</v>
      </c>
    </row>
    <row r="1015" spans="1:6">
      <c r="A1015" t="s">
        <v>6753</v>
      </c>
      <c r="B1015" t="s">
        <v>5754</v>
      </c>
      <c r="C1015" s="1">
        <v>45413</v>
      </c>
      <c r="D1015" s="1">
        <v>45458</v>
      </c>
      <c r="E1015">
        <v>41404.660000000003</v>
      </c>
      <c r="F1015" t="s">
        <v>5640</v>
      </c>
    </row>
    <row r="1016" spans="1:6">
      <c r="A1016" t="s">
        <v>6754</v>
      </c>
      <c r="B1016" t="s">
        <v>5680</v>
      </c>
      <c r="C1016" s="1">
        <v>45348</v>
      </c>
      <c r="D1016" s="1">
        <v>45393</v>
      </c>
      <c r="E1016">
        <v>123235.58</v>
      </c>
      <c r="F1016" t="s">
        <v>5640</v>
      </c>
    </row>
    <row r="1017" spans="1:6">
      <c r="A1017" t="s">
        <v>6755</v>
      </c>
      <c r="B1017" t="s">
        <v>5719</v>
      </c>
      <c r="C1017" s="1">
        <v>45423</v>
      </c>
      <c r="D1017" s="1">
        <v>45468</v>
      </c>
      <c r="E1017">
        <v>9788.5</v>
      </c>
      <c r="F1017" t="s">
        <v>5640</v>
      </c>
    </row>
    <row r="1018" spans="1:6">
      <c r="A1018" t="s">
        <v>6756</v>
      </c>
      <c r="B1018" t="s">
        <v>6053</v>
      </c>
      <c r="C1018" s="1">
        <v>45945</v>
      </c>
      <c r="D1018" s="1">
        <v>45990</v>
      </c>
      <c r="E1018">
        <v>25335.88</v>
      </c>
      <c r="F1018" t="s">
        <v>5640</v>
      </c>
    </row>
    <row r="1019" spans="1:6">
      <c r="A1019" t="s">
        <v>6757</v>
      </c>
      <c r="B1019" t="s">
        <v>5682</v>
      </c>
      <c r="C1019" s="1">
        <v>45399</v>
      </c>
      <c r="D1019" s="1">
        <v>45444</v>
      </c>
      <c r="E1019">
        <v>96677.99</v>
      </c>
      <c r="F1019" t="s">
        <v>5643</v>
      </c>
    </row>
    <row r="1020" spans="1:6">
      <c r="A1020" t="s">
        <v>6758</v>
      </c>
      <c r="B1020" t="s">
        <v>6041</v>
      </c>
      <c r="C1020" s="1">
        <v>45573</v>
      </c>
      <c r="D1020" s="1">
        <v>45618</v>
      </c>
      <c r="E1020">
        <v>14781.54</v>
      </c>
      <c r="F1020" t="s">
        <v>5640</v>
      </c>
    </row>
    <row r="1021" spans="1:6">
      <c r="A1021" t="s">
        <v>6759</v>
      </c>
      <c r="B1021" t="s">
        <v>5669</v>
      </c>
      <c r="C1021" s="1">
        <v>45485</v>
      </c>
      <c r="D1021" s="1">
        <v>45530</v>
      </c>
      <c r="E1021">
        <v>138237.46</v>
      </c>
      <c r="F1021" t="s">
        <v>5640</v>
      </c>
    </row>
    <row r="1022" spans="1:6">
      <c r="A1022" t="s">
        <v>6760</v>
      </c>
      <c r="B1022" t="s">
        <v>5971</v>
      </c>
      <c r="C1022" s="1">
        <v>45479</v>
      </c>
      <c r="D1022" s="1">
        <v>45524</v>
      </c>
      <c r="E1022">
        <v>144284.57</v>
      </c>
      <c r="F1022" t="s">
        <v>5640</v>
      </c>
    </row>
    <row r="1023" spans="1:6">
      <c r="A1023" t="s">
        <v>6761</v>
      </c>
      <c r="B1023" t="s">
        <v>6053</v>
      </c>
      <c r="C1023" s="1">
        <v>45441</v>
      </c>
      <c r="D1023" s="1">
        <v>45486</v>
      </c>
      <c r="E1023">
        <v>65096.73</v>
      </c>
      <c r="F1023" t="s">
        <v>5643</v>
      </c>
    </row>
    <row r="1024" spans="1:6">
      <c r="A1024" t="s">
        <v>6762</v>
      </c>
      <c r="B1024" t="s">
        <v>5838</v>
      </c>
      <c r="C1024" s="1">
        <v>45562</v>
      </c>
      <c r="D1024" s="1">
        <v>45607</v>
      </c>
      <c r="E1024">
        <v>26487.8</v>
      </c>
      <c r="F1024" t="s">
        <v>5640</v>
      </c>
    </row>
    <row r="1025" spans="1:6">
      <c r="A1025" t="s">
        <v>6763</v>
      </c>
      <c r="B1025" t="s">
        <v>6094</v>
      </c>
      <c r="C1025" s="1">
        <v>45790</v>
      </c>
      <c r="D1025" s="1">
        <v>45835</v>
      </c>
      <c r="E1025">
        <v>133631.35999999999</v>
      </c>
      <c r="F1025" t="s">
        <v>5643</v>
      </c>
    </row>
    <row r="1026" spans="1:6">
      <c r="A1026" t="s">
        <v>6764</v>
      </c>
      <c r="B1026" t="s">
        <v>5699</v>
      </c>
      <c r="C1026" s="1">
        <v>45748</v>
      </c>
      <c r="D1026" s="1">
        <v>45793</v>
      </c>
      <c r="E1026">
        <v>126518.97</v>
      </c>
      <c r="F1026" t="s">
        <v>5643</v>
      </c>
    </row>
    <row r="1027" spans="1:6">
      <c r="A1027" t="s">
        <v>6765</v>
      </c>
      <c r="B1027" t="s">
        <v>5754</v>
      </c>
      <c r="C1027" s="1">
        <v>45507</v>
      </c>
      <c r="D1027" s="1">
        <v>45552</v>
      </c>
      <c r="E1027">
        <v>136465.56</v>
      </c>
      <c r="F1027" t="s">
        <v>5643</v>
      </c>
    </row>
    <row r="1028" spans="1:6">
      <c r="A1028" t="s">
        <v>6766</v>
      </c>
      <c r="B1028" t="s">
        <v>5848</v>
      </c>
      <c r="C1028" s="1">
        <v>45716</v>
      </c>
      <c r="D1028" s="1">
        <v>45761</v>
      </c>
      <c r="E1028">
        <v>89553.06</v>
      </c>
      <c r="F1028" t="s">
        <v>5643</v>
      </c>
    </row>
    <row r="1029" spans="1:6">
      <c r="A1029" t="s">
        <v>6767</v>
      </c>
      <c r="B1029" t="s">
        <v>5801</v>
      </c>
      <c r="C1029" s="1">
        <v>46004</v>
      </c>
      <c r="D1029" s="1">
        <v>46049</v>
      </c>
      <c r="E1029">
        <v>110333.52</v>
      </c>
      <c r="F1029" t="s">
        <v>5640</v>
      </c>
    </row>
    <row r="1030" spans="1:6">
      <c r="A1030" t="s">
        <v>6768</v>
      </c>
      <c r="B1030" t="s">
        <v>5771</v>
      </c>
      <c r="C1030" s="1">
        <v>45854</v>
      </c>
      <c r="D1030" s="1">
        <v>45899</v>
      </c>
      <c r="E1030">
        <v>105724.88</v>
      </c>
      <c r="F1030" t="s">
        <v>5640</v>
      </c>
    </row>
    <row r="1031" spans="1:6">
      <c r="A1031" t="s">
        <v>6769</v>
      </c>
      <c r="B1031" t="s">
        <v>6006</v>
      </c>
      <c r="C1031" s="1">
        <v>45357</v>
      </c>
      <c r="D1031" s="1">
        <v>45402</v>
      </c>
      <c r="E1031">
        <v>53494.879999999997</v>
      </c>
      <c r="F1031" t="s">
        <v>5640</v>
      </c>
    </row>
    <row r="1032" spans="1:6">
      <c r="A1032" t="s">
        <v>6770</v>
      </c>
      <c r="B1032" t="s">
        <v>5915</v>
      </c>
      <c r="C1032" s="1">
        <v>45467</v>
      </c>
      <c r="D1032" s="1">
        <v>45512</v>
      </c>
      <c r="E1032">
        <v>20885.09</v>
      </c>
      <c r="F1032" t="s">
        <v>5643</v>
      </c>
    </row>
    <row r="1033" spans="1:6">
      <c r="A1033" t="s">
        <v>6771</v>
      </c>
      <c r="B1033" t="s">
        <v>5792</v>
      </c>
      <c r="C1033" s="1">
        <v>45812</v>
      </c>
      <c r="D1033" s="1">
        <v>45857</v>
      </c>
      <c r="E1033">
        <v>95688.99</v>
      </c>
      <c r="F1033" t="s">
        <v>5643</v>
      </c>
    </row>
    <row r="1034" spans="1:6">
      <c r="A1034" t="s">
        <v>6772</v>
      </c>
      <c r="B1034" t="s">
        <v>5848</v>
      </c>
      <c r="C1034" s="1">
        <v>45823</v>
      </c>
      <c r="D1034" s="1">
        <v>45868</v>
      </c>
      <c r="E1034">
        <v>21244.959999999999</v>
      </c>
      <c r="F1034" t="s">
        <v>5640</v>
      </c>
    </row>
    <row r="1035" spans="1:6">
      <c r="A1035" t="s">
        <v>6773</v>
      </c>
      <c r="B1035" t="s">
        <v>5675</v>
      </c>
      <c r="C1035" s="1">
        <v>45729</v>
      </c>
      <c r="D1035" s="1">
        <v>45774</v>
      </c>
      <c r="E1035">
        <v>148646.09</v>
      </c>
      <c r="F1035" t="s">
        <v>5643</v>
      </c>
    </row>
    <row r="1036" spans="1:6">
      <c r="A1036" t="s">
        <v>6774</v>
      </c>
      <c r="B1036" t="s">
        <v>5707</v>
      </c>
      <c r="C1036" s="1">
        <v>45593</v>
      </c>
      <c r="D1036" s="1">
        <v>45638</v>
      </c>
      <c r="E1036">
        <v>91626.15</v>
      </c>
      <c r="F1036" t="s">
        <v>5640</v>
      </c>
    </row>
    <row r="1037" spans="1:6">
      <c r="A1037" t="s">
        <v>6775</v>
      </c>
      <c r="B1037" t="s">
        <v>5789</v>
      </c>
      <c r="C1037" s="1">
        <v>45609</v>
      </c>
      <c r="D1037" s="1">
        <v>45654</v>
      </c>
      <c r="E1037">
        <v>21877.52</v>
      </c>
      <c r="F1037" t="s">
        <v>5643</v>
      </c>
    </row>
    <row r="1038" spans="1:6">
      <c r="A1038" t="s">
        <v>6776</v>
      </c>
      <c r="B1038" t="s">
        <v>6006</v>
      </c>
      <c r="C1038" s="1">
        <v>45841</v>
      </c>
      <c r="D1038" s="1">
        <v>45886</v>
      </c>
      <c r="E1038">
        <v>99851.14</v>
      </c>
      <c r="F1038" t="s">
        <v>5640</v>
      </c>
    </row>
    <row r="1039" spans="1:6">
      <c r="A1039" t="s">
        <v>6777</v>
      </c>
      <c r="B1039" t="s">
        <v>5649</v>
      </c>
      <c r="C1039" s="1">
        <v>45343</v>
      </c>
      <c r="D1039" s="1">
        <v>45388</v>
      </c>
      <c r="E1039">
        <v>70600.649999999994</v>
      </c>
      <c r="F1039" t="s">
        <v>5643</v>
      </c>
    </row>
    <row r="1040" spans="1:6">
      <c r="A1040" t="s">
        <v>6778</v>
      </c>
      <c r="B1040" t="s">
        <v>5948</v>
      </c>
      <c r="C1040" s="1">
        <v>45585</v>
      </c>
      <c r="D1040" s="1">
        <v>45630</v>
      </c>
      <c r="E1040">
        <v>140630.35</v>
      </c>
      <c r="F1040" t="s">
        <v>5643</v>
      </c>
    </row>
    <row r="1041" spans="1:6">
      <c r="A1041" t="s">
        <v>6779</v>
      </c>
      <c r="B1041" t="s">
        <v>5996</v>
      </c>
      <c r="C1041" s="1">
        <v>45519</v>
      </c>
      <c r="D1041" s="1">
        <v>45564</v>
      </c>
      <c r="E1041">
        <v>57452.61</v>
      </c>
      <c r="F1041" t="s">
        <v>5640</v>
      </c>
    </row>
    <row r="1042" spans="1:6">
      <c r="A1042" t="s">
        <v>6780</v>
      </c>
      <c r="B1042" t="s">
        <v>5703</v>
      </c>
      <c r="C1042" s="1">
        <v>45916</v>
      </c>
      <c r="D1042" s="1">
        <v>45961</v>
      </c>
      <c r="E1042">
        <v>8234.25</v>
      </c>
      <c r="F1042" t="s">
        <v>5643</v>
      </c>
    </row>
    <row r="1043" spans="1:6">
      <c r="A1043" t="s">
        <v>6781</v>
      </c>
      <c r="B1043" t="s">
        <v>5763</v>
      </c>
      <c r="C1043" s="1">
        <v>45753</v>
      </c>
      <c r="D1043" s="1">
        <v>45798</v>
      </c>
      <c r="E1043">
        <v>128849.67</v>
      </c>
      <c r="F1043" t="s">
        <v>5643</v>
      </c>
    </row>
    <row r="1044" spans="1:6">
      <c r="A1044" t="s">
        <v>6782</v>
      </c>
      <c r="B1044" t="s">
        <v>5669</v>
      </c>
      <c r="C1044" s="1">
        <v>45318</v>
      </c>
      <c r="D1044" s="1">
        <v>45363</v>
      </c>
      <c r="E1044">
        <v>46417.01</v>
      </c>
      <c r="F1044" t="s">
        <v>5640</v>
      </c>
    </row>
    <row r="1045" spans="1:6">
      <c r="A1045" t="s">
        <v>6783</v>
      </c>
      <c r="B1045" t="s">
        <v>5971</v>
      </c>
      <c r="C1045" s="1">
        <v>45437</v>
      </c>
      <c r="D1045" s="1">
        <v>45482</v>
      </c>
      <c r="E1045">
        <v>125375.52</v>
      </c>
      <c r="F1045" t="s">
        <v>5643</v>
      </c>
    </row>
    <row r="1046" spans="1:6">
      <c r="A1046" t="s">
        <v>6784</v>
      </c>
      <c r="B1046" t="s">
        <v>5866</v>
      </c>
      <c r="C1046" s="1">
        <v>45364</v>
      </c>
      <c r="D1046" s="1">
        <v>45409</v>
      </c>
      <c r="E1046">
        <v>133404.01999999999</v>
      </c>
      <c r="F1046" t="s">
        <v>5640</v>
      </c>
    </row>
    <row r="1047" spans="1:6">
      <c r="A1047" t="s">
        <v>6785</v>
      </c>
      <c r="B1047" t="s">
        <v>5701</v>
      </c>
      <c r="C1047" s="1">
        <v>45952</v>
      </c>
      <c r="D1047" s="1">
        <v>45997</v>
      </c>
      <c r="E1047">
        <v>48674.55</v>
      </c>
      <c r="F1047" t="s">
        <v>5643</v>
      </c>
    </row>
    <row r="1048" spans="1:6">
      <c r="A1048" t="s">
        <v>6786</v>
      </c>
      <c r="B1048" t="s">
        <v>5902</v>
      </c>
      <c r="C1048" s="1">
        <v>45590</v>
      </c>
      <c r="D1048" s="1">
        <v>45635</v>
      </c>
      <c r="E1048">
        <v>9813.2099999999991</v>
      </c>
      <c r="F1048" t="s">
        <v>5643</v>
      </c>
    </row>
    <row r="1049" spans="1:6">
      <c r="A1049" t="s">
        <v>6787</v>
      </c>
      <c r="B1049" t="s">
        <v>5900</v>
      </c>
      <c r="C1049" s="1">
        <v>45911</v>
      </c>
      <c r="D1049" s="1">
        <v>45956</v>
      </c>
      <c r="E1049">
        <v>51703.87</v>
      </c>
      <c r="F1049" t="s">
        <v>5640</v>
      </c>
    </row>
    <row r="1050" spans="1:6">
      <c r="A1050" t="s">
        <v>6788</v>
      </c>
      <c r="B1050" t="s">
        <v>5803</v>
      </c>
      <c r="C1050" s="1">
        <v>45373</v>
      </c>
      <c r="D1050" s="1">
        <v>45418</v>
      </c>
      <c r="E1050">
        <v>35756.93</v>
      </c>
      <c r="F1050" t="s">
        <v>5640</v>
      </c>
    </row>
    <row r="1051" spans="1:6">
      <c r="A1051" t="s">
        <v>6789</v>
      </c>
      <c r="B1051" t="s">
        <v>5669</v>
      </c>
      <c r="C1051" s="1">
        <v>45325</v>
      </c>
      <c r="D1051" s="1">
        <v>45370</v>
      </c>
      <c r="E1051">
        <v>135279.71</v>
      </c>
      <c r="F1051" t="s">
        <v>5640</v>
      </c>
    </row>
    <row r="1052" spans="1:6">
      <c r="A1052" t="s">
        <v>6790</v>
      </c>
      <c r="B1052" t="s">
        <v>5717</v>
      </c>
      <c r="C1052" s="1">
        <v>45905</v>
      </c>
      <c r="D1052" s="1">
        <v>45950</v>
      </c>
      <c r="E1052">
        <v>66397.69</v>
      </c>
      <c r="F1052" t="s">
        <v>5643</v>
      </c>
    </row>
    <row r="1053" spans="1:6">
      <c r="A1053" t="s">
        <v>6791</v>
      </c>
      <c r="B1053" t="s">
        <v>5769</v>
      </c>
      <c r="C1053" s="1">
        <v>45781</v>
      </c>
      <c r="D1053" s="1">
        <v>45826</v>
      </c>
      <c r="E1053">
        <v>77528.27</v>
      </c>
      <c r="F1053" t="s">
        <v>5643</v>
      </c>
    </row>
    <row r="1054" spans="1:6">
      <c r="A1054" t="s">
        <v>6792</v>
      </c>
      <c r="B1054" t="s">
        <v>5701</v>
      </c>
      <c r="C1054" s="1">
        <v>45837</v>
      </c>
      <c r="D1054" s="1">
        <v>45882</v>
      </c>
      <c r="E1054">
        <v>148080.93</v>
      </c>
      <c r="F1054" t="s">
        <v>5640</v>
      </c>
    </row>
    <row r="1055" spans="1:6">
      <c r="A1055" t="s">
        <v>6793</v>
      </c>
      <c r="B1055" t="s">
        <v>5724</v>
      </c>
      <c r="C1055" s="1">
        <v>45986</v>
      </c>
      <c r="D1055" s="1">
        <v>46031</v>
      </c>
      <c r="E1055">
        <v>32593.759999999998</v>
      </c>
      <c r="F1055" t="s">
        <v>5640</v>
      </c>
    </row>
    <row r="1056" spans="1:6">
      <c r="A1056" t="s">
        <v>6794</v>
      </c>
      <c r="B1056" t="s">
        <v>5659</v>
      </c>
      <c r="C1056" s="1">
        <v>45730</v>
      </c>
      <c r="D1056" s="1">
        <v>45775</v>
      </c>
      <c r="E1056">
        <v>126476.36</v>
      </c>
      <c r="F1056" t="s">
        <v>5643</v>
      </c>
    </row>
    <row r="1057" spans="1:6">
      <c r="A1057" t="s">
        <v>6795</v>
      </c>
      <c r="B1057" t="s">
        <v>5789</v>
      </c>
      <c r="C1057" s="1">
        <v>45377</v>
      </c>
      <c r="D1057" s="1">
        <v>45422</v>
      </c>
      <c r="E1057">
        <v>12646.48</v>
      </c>
      <c r="F1057" t="s">
        <v>5640</v>
      </c>
    </row>
    <row r="1058" spans="1:6">
      <c r="A1058" t="s">
        <v>6796</v>
      </c>
      <c r="B1058" t="s">
        <v>5782</v>
      </c>
      <c r="C1058" s="1">
        <v>45463</v>
      </c>
      <c r="D1058" s="1">
        <v>45508</v>
      </c>
      <c r="E1058">
        <v>70053.16</v>
      </c>
      <c r="F1058" t="s">
        <v>5640</v>
      </c>
    </row>
    <row r="1059" spans="1:6">
      <c r="A1059" t="s">
        <v>6797</v>
      </c>
      <c r="B1059" t="s">
        <v>5649</v>
      </c>
      <c r="C1059" s="1">
        <v>45346</v>
      </c>
      <c r="D1059" s="1">
        <v>45391</v>
      </c>
      <c r="E1059">
        <v>59885.440000000002</v>
      </c>
      <c r="F1059" t="s">
        <v>5643</v>
      </c>
    </row>
    <row r="1060" spans="1:6">
      <c r="A1060" t="s">
        <v>6798</v>
      </c>
      <c r="B1060" t="s">
        <v>5915</v>
      </c>
      <c r="C1060" s="1">
        <v>45924</v>
      </c>
      <c r="D1060" s="1">
        <v>45969</v>
      </c>
      <c r="E1060">
        <v>136212.35999999999</v>
      </c>
      <c r="F1060" t="s">
        <v>5640</v>
      </c>
    </row>
    <row r="1061" spans="1:6">
      <c r="A1061" t="s">
        <v>6799</v>
      </c>
      <c r="B1061" t="s">
        <v>5669</v>
      </c>
      <c r="C1061" s="1">
        <v>45881</v>
      </c>
      <c r="D1061" s="1">
        <v>45926</v>
      </c>
      <c r="E1061">
        <v>56188.480000000003</v>
      </c>
      <c r="F1061" t="s">
        <v>5643</v>
      </c>
    </row>
    <row r="1062" spans="1:6">
      <c r="A1062" t="s">
        <v>6800</v>
      </c>
      <c r="B1062" t="s">
        <v>5667</v>
      </c>
      <c r="C1062" s="1">
        <v>45744</v>
      </c>
      <c r="D1062" s="1">
        <v>45789</v>
      </c>
      <c r="E1062">
        <v>38687.269999999997</v>
      </c>
      <c r="F1062" t="s">
        <v>5643</v>
      </c>
    </row>
    <row r="1063" spans="1:6">
      <c r="A1063" t="s">
        <v>6801</v>
      </c>
      <c r="B1063" t="s">
        <v>5710</v>
      </c>
      <c r="C1063" s="1">
        <v>45763</v>
      </c>
      <c r="D1063" s="1">
        <v>45808</v>
      </c>
      <c r="E1063">
        <v>26256.09</v>
      </c>
      <c r="F1063" t="s">
        <v>5640</v>
      </c>
    </row>
    <row r="1064" spans="1:6">
      <c r="A1064" t="s">
        <v>6802</v>
      </c>
      <c r="B1064" t="s">
        <v>5866</v>
      </c>
      <c r="C1064" s="1">
        <v>45643</v>
      </c>
      <c r="D1064" s="1">
        <v>45688</v>
      </c>
      <c r="E1064">
        <v>140616</v>
      </c>
      <c r="F1064" t="s">
        <v>5643</v>
      </c>
    </row>
    <row r="1065" spans="1:6">
      <c r="A1065" t="s">
        <v>6803</v>
      </c>
      <c r="B1065" t="s">
        <v>5763</v>
      </c>
      <c r="C1065" s="1">
        <v>45470</v>
      </c>
      <c r="D1065" s="1">
        <v>45515</v>
      </c>
      <c r="E1065">
        <v>133827.19</v>
      </c>
      <c r="F1065" t="s">
        <v>5640</v>
      </c>
    </row>
    <row r="1066" spans="1:6">
      <c r="A1066" t="s">
        <v>6804</v>
      </c>
      <c r="B1066" t="s">
        <v>5900</v>
      </c>
      <c r="C1066" s="1">
        <v>45667</v>
      </c>
      <c r="D1066" s="1">
        <v>45712</v>
      </c>
      <c r="E1066">
        <v>58113.08</v>
      </c>
      <c r="F1066" t="s">
        <v>5643</v>
      </c>
    </row>
    <row r="1067" spans="1:6">
      <c r="A1067" t="s">
        <v>6805</v>
      </c>
      <c r="B1067" t="s">
        <v>5703</v>
      </c>
      <c r="C1067" s="1">
        <v>45393</v>
      </c>
      <c r="D1067" s="1">
        <v>45438</v>
      </c>
      <c r="E1067">
        <v>24722.91</v>
      </c>
      <c r="F1067" t="s">
        <v>5643</v>
      </c>
    </row>
    <row r="1068" spans="1:6">
      <c r="A1068" t="s">
        <v>6806</v>
      </c>
      <c r="B1068" t="s">
        <v>5671</v>
      </c>
      <c r="C1068" s="1">
        <v>45877</v>
      </c>
      <c r="D1068" s="1">
        <v>45922</v>
      </c>
      <c r="E1068">
        <v>64816.81</v>
      </c>
      <c r="F1068" t="s">
        <v>5640</v>
      </c>
    </row>
    <row r="1069" spans="1:6">
      <c r="A1069" t="s">
        <v>6807</v>
      </c>
      <c r="B1069" t="s">
        <v>5771</v>
      </c>
      <c r="C1069" s="1">
        <v>45771</v>
      </c>
      <c r="D1069" s="1">
        <v>45816</v>
      </c>
      <c r="E1069">
        <v>147629.21</v>
      </c>
      <c r="F1069" t="s">
        <v>5643</v>
      </c>
    </row>
    <row r="1070" spans="1:6">
      <c r="A1070" t="s">
        <v>6808</v>
      </c>
      <c r="B1070" t="s">
        <v>5639</v>
      </c>
      <c r="C1070" s="1">
        <v>45605</v>
      </c>
      <c r="D1070" s="1">
        <v>45650</v>
      </c>
      <c r="E1070">
        <v>73319.67</v>
      </c>
      <c r="F1070" t="s">
        <v>5640</v>
      </c>
    </row>
    <row r="1071" spans="1:6">
      <c r="A1071" t="s">
        <v>6809</v>
      </c>
      <c r="B1071" t="s">
        <v>5821</v>
      </c>
      <c r="C1071" s="1">
        <v>45586</v>
      </c>
      <c r="D1071" s="1">
        <v>45631</v>
      </c>
      <c r="E1071">
        <v>62790.79</v>
      </c>
      <c r="F1071" t="s">
        <v>5640</v>
      </c>
    </row>
    <row r="1072" spans="1:6">
      <c r="A1072" t="s">
        <v>6810</v>
      </c>
      <c r="B1072" t="s">
        <v>6006</v>
      </c>
      <c r="C1072" s="1">
        <v>45716</v>
      </c>
      <c r="D1072" s="1">
        <v>45761</v>
      </c>
      <c r="E1072">
        <v>119346.54</v>
      </c>
      <c r="F1072" t="s">
        <v>5640</v>
      </c>
    </row>
    <row r="1073" spans="1:6">
      <c r="A1073" t="s">
        <v>6811</v>
      </c>
      <c r="B1073" t="s">
        <v>5703</v>
      </c>
      <c r="C1073" s="1">
        <v>45680</v>
      </c>
      <c r="D1073" s="1">
        <v>45725</v>
      </c>
      <c r="E1073">
        <v>65040.08</v>
      </c>
      <c r="F1073" t="s">
        <v>5640</v>
      </c>
    </row>
    <row r="1074" spans="1:6">
      <c r="A1074" t="s">
        <v>6812</v>
      </c>
      <c r="B1074" t="s">
        <v>5851</v>
      </c>
      <c r="C1074" s="1">
        <v>45403</v>
      </c>
      <c r="D1074" s="1">
        <v>45448</v>
      </c>
      <c r="E1074">
        <v>35885.360000000001</v>
      </c>
      <c r="F1074" t="s">
        <v>5640</v>
      </c>
    </row>
    <row r="1075" spans="1:6">
      <c r="A1075" t="s">
        <v>6813</v>
      </c>
      <c r="B1075" t="s">
        <v>5703</v>
      </c>
      <c r="C1075" s="1">
        <v>45884</v>
      </c>
      <c r="D1075" s="1">
        <v>45929</v>
      </c>
      <c r="E1075">
        <v>49958.17</v>
      </c>
      <c r="F1075" t="s">
        <v>5640</v>
      </c>
    </row>
    <row r="1076" spans="1:6">
      <c r="A1076" t="s">
        <v>6814</v>
      </c>
      <c r="B1076" t="s">
        <v>5833</v>
      </c>
      <c r="C1076" s="1">
        <v>45420</v>
      </c>
      <c r="D1076" s="1">
        <v>45465</v>
      </c>
      <c r="E1076">
        <v>69556.36</v>
      </c>
      <c r="F1076" t="s">
        <v>5643</v>
      </c>
    </row>
    <row r="1077" spans="1:6">
      <c r="A1077" t="s">
        <v>6815</v>
      </c>
      <c r="B1077" t="s">
        <v>5705</v>
      </c>
      <c r="C1077" s="1">
        <v>45716</v>
      </c>
      <c r="D1077" s="1">
        <v>45761</v>
      </c>
      <c r="E1077">
        <v>140109.79</v>
      </c>
      <c r="F1077" t="s">
        <v>5643</v>
      </c>
    </row>
    <row r="1078" spans="1:6">
      <c r="A1078" t="s">
        <v>6816</v>
      </c>
      <c r="B1078" t="s">
        <v>5844</v>
      </c>
      <c r="C1078" s="1">
        <v>45654</v>
      </c>
      <c r="D1078" s="1">
        <v>45699</v>
      </c>
      <c r="E1078">
        <v>60469.85</v>
      </c>
      <c r="F1078" t="s">
        <v>5643</v>
      </c>
    </row>
    <row r="1079" spans="1:6">
      <c r="A1079" t="s">
        <v>6817</v>
      </c>
      <c r="B1079" t="s">
        <v>5856</v>
      </c>
      <c r="C1079" s="1">
        <v>45661</v>
      </c>
      <c r="D1079" s="1">
        <v>45706</v>
      </c>
      <c r="E1079">
        <v>36198.53</v>
      </c>
      <c r="F1079" t="s">
        <v>5643</v>
      </c>
    </row>
    <row r="1080" spans="1:6">
      <c r="A1080" t="s">
        <v>6818</v>
      </c>
      <c r="B1080" t="s">
        <v>5649</v>
      </c>
      <c r="C1080" s="1">
        <v>45503</v>
      </c>
      <c r="D1080" s="1">
        <v>45548</v>
      </c>
      <c r="E1080">
        <v>69459.39</v>
      </c>
      <c r="F1080" t="s">
        <v>5640</v>
      </c>
    </row>
    <row r="1081" spans="1:6">
      <c r="A1081" t="s">
        <v>6819</v>
      </c>
      <c r="B1081" t="s">
        <v>5678</v>
      </c>
      <c r="C1081" s="1">
        <v>45356</v>
      </c>
      <c r="D1081" s="1">
        <v>45401</v>
      </c>
      <c r="E1081">
        <v>107851.04</v>
      </c>
      <c r="F1081" t="s">
        <v>5643</v>
      </c>
    </row>
    <row r="1082" spans="1:6">
      <c r="A1082" t="s">
        <v>6820</v>
      </c>
      <c r="B1082" t="s">
        <v>6006</v>
      </c>
      <c r="C1082" s="1">
        <v>45439</v>
      </c>
      <c r="D1082" s="1">
        <v>45484</v>
      </c>
      <c r="E1082">
        <v>122634.43</v>
      </c>
      <c r="F1082" t="s">
        <v>5643</v>
      </c>
    </row>
    <row r="1083" spans="1:6">
      <c r="A1083" t="s">
        <v>6821</v>
      </c>
      <c r="B1083" t="s">
        <v>5663</v>
      </c>
      <c r="C1083" s="1">
        <v>45724</v>
      </c>
      <c r="D1083" s="1">
        <v>45769</v>
      </c>
      <c r="E1083">
        <v>75233.279999999999</v>
      </c>
      <c r="F1083" t="s">
        <v>5643</v>
      </c>
    </row>
    <row r="1084" spans="1:6">
      <c r="A1084" t="s">
        <v>6822</v>
      </c>
      <c r="B1084" t="s">
        <v>5915</v>
      </c>
      <c r="C1084" s="1">
        <v>45374</v>
      </c>
      <c r="D1084" s="1">
        <v>45419</v>
      </c>
      <c r="E1084">
        <v>65958.539999999994</v>
      </c>
      <c r="F1084" t="s">
        <v>5643</v>
      </c>
    </row>
    <row r="1085" spans="1:6">
      <c r="A1085" t="s">
        <v>6823</v>
      </c>
      <c r="B1085" t="s">
        <v>5858</v>
      </c>
      <c r="C1085" s="1">
        <v>45409</v>
      </c>
      <c r="D1085" s="1">
        <v>45454</v>
      </c>
      <c r="E1085">
        <v>19180.05</v>
      </c>
      <c r="F1085" t="s">
        <v>5640</v>
      </c>
    </row>
    <row r="1086" spans="1:6">
      <c r="A1086" t="s">
        <v>6824</v>
      </c>
      <c r="B1086" t="s">
        <v>5705</v>
      </c>
      <c r="C1086" s="1">
        <v>45506</v>
      </c>
      <c r="D1086" s="1">
        <v>45551</v>
      </c>
      <c r="E1086">
        <v>110724.43</v>
      </c>
      <c r="F1086" t="s">
        <v>5640</v>
      </c>
    </row>
    <row r="1087" spans="1:6">
      <c r="A1087" t="s">
        <v>6825</v>
      </c>
      <c r="B1087" t="s">
        <v>5726</v>
      </c>
      <c r="C1087" s="1">
        <v>45643</v>
      </c>
      <c r="D1087" s="1">
        <v>45688</v>
      </c>
      <c r="E1087">
        <v>20520.12</v>
      </c>
      <c r="F1087" t="s">
        <v>5643</v>
      </c>
    </row>
    <row r="1088" spans="1:6">
      <c r="A1088" t="s">
        <v>6826</v>
      </c>
      <c r="B1088" t="s">
        <v>6006</v>
      </c>
      <c r="C1088" s="1">
        <v>45445</v>
      </c>
      <c r="D1088" s="1">
        <v>45490</v>
      </c>
      <c r="E1088">
        <v>129153.56</v>
      </c>
      <c r="F1088" t="s">
        <v>5643</v>
      </c>
    </row>
    <row r="1089" spans="1:6">
      <c r="A1089" t="s">
        <v>6827</v>
      </c>
      <c r="B1089" t="s">
        <v>5858</v>
      </c>
      <c r="C1089" s="1">
        <v>45455</v>
      </c>
      <c r="D1089" s="1">
        <v>45500</v>
      </c>
      <c r="E1089">
        <v>8910.6</v>
      </c>
      <c r="F1089" t="s">
        <v>5640</v>
      </c>
    </row>
    <row r="1090" spans="1:6">
      <c r="A1090" t="s">
        <v>6828</v>
      </c>
      <c r="B1090" t="s">
        <v>5756</v>
      </c>
      <c r="C1090" s="1">
        <v>45604</v>
      </c>
      <c r="D1090" s="1">
        <v>45649</v>
      </c>
      <c r="E1090">
        <v>30424.02</v>
      </c>
      <c r="F1090" t="s">
        <v>5643</v>
      </c>
    </row>
    <row r="1091" spans="1:6">
      <c r="A1091" t="s">
        <v>6829</v>
      </c>
      <c r="B1091" t="s">
        <v>5639</v>
      </c>
      <c r="C1091" s="1">
        <v>45320</v>
      </c>
      <c r="D1091" s="1">
        <v>45365</v>
      </c>
      <c r="E1091">
        <v>26697.45</v>
      </c>
      <c r="F1091" t="s">
        <v>5643</v>
      </c>
    </row>
    <row r="1092" spans="1:6">
      <c r="A1092" t="s">
        <v>6830</v>
      </c>
      <c r="B1092" t="s">
        <v>5699</v>
      </c>
      <c r="C1092" s="1">
        <v>46016</v>
      </c>
      <c r="D1092" s="1">
        <v>46061</v>
      </c>
      <c r="E1092">
        <v>121388.67</v>
      </c>
      <c r="F1092" t="s">
        <v>5643</v>
      </c>
    </row>
    <row r="1093" spans="1:6">
      <c r="A1093" t="s">
        <v>6831</v>
      </c>
      <c r="B1093" t="s">
        <v>5659</v>
      </c>
      <c r="C1093" s="1">
        <v>45497</v>
      </c>
      <c r="D1093" s="1">
        <v>45542</v>
      </c>
      <c r="E1093">
        <v>108776.51</v>
      </c>
      <c r="F1093" t="s">
        <v>5640</v>
      </c>
    </row>
    <row r="1094" spans="1:6">
      <c r="A1094" t="s">
        <v>6832</v>
      </c>
      <c r="B1094" t="s">
        <v>5821</v>
      </c>
      <c r="C1094" s="1">
        <v>45733</v>
      </c>
      <c r="D1094" s="1">
        <v>45778</v>
      </c>
      <c r="E1094">
        <v>39093.050000000003</v>
      </c>
      <c r="F1094" t="s">
        <v>5640</v>
      </c>
    </row>
    <row r="1095" spans="1:6">
      <c r="A1095" t="s">
        <v>6833</v>
      </c>
      <c r="B1095" t="s">
        <v>5649</v>
      </c>
      <c r="C1095" s="1">
        <v>45897</v>
      </c>
      <c r="D1095" s="1">
        <v>45942</v>
      </c>
      <c r="E1095">
        <v>53509.98</v>
      </c>
      <c r="F1095" t="s">
        <v>5640</v>
      </c>
    </row>
    <row r="1096" spans="1:6">
      <c r="A1096" t="s">
        <v>6834</v>
      </c>
      <c r="B1096" t="s">
        <v>5996</v>
      </c>
      <c r="C1096" s="1">
        <v>45948</v>
      </c>
      <c r="D1096" s="1">
        <v>45993</v>
      </c>
      <c r="E1096">
        <v>34494.15</v>
      </c>
      <c r="F1096" t="s">
        <v>5640</v>
      </c>
    </row>
    <row r="1097" spans="1:6">
      <c r="A1097" t="s">
        <v>6835</v>
      </c>
      <c r="B1097" t="s">
        <v>5705</v>
      </c>
      <c r="C1097" s="1">
        <v>45527</v>
      </c>
      <c r="D1097" s="1">
        <v>45572</v>
      </c>
      <c r="E1097">
        <v>106325.62</v>
      </c>
      <c r="F1097" t="s">
        <v>5643</v>
      </c>
    </row>
    <row r="1098" spans="1:6">
      <c r="A1098" t="s">
        <v>6836</v>
      </c>
      <c r="B1098" t="s">
        <v>5655</v>
      </c>
      <c r="C1098" s="1">
        <v>45475</v>
      </c>
      <c r="D1098" s="1">
        <v>45520</v>
      </c>
      <c r="E1098">
        <v>124310.23</v>
      </c>
      <c r="F1098" t="s">
        <v>5643</v>
      </c>
    </row>
    <row r="1099" spans="1:6">
      <c r="A1099" t="s">
        <v>6837</v>
      </c>
      <c r="B1099" t="s">
        <v>5771</v>
      </c>
      <c r="C1099" s="1">
        <v>45713</v>
      </c>
      <c r="D1099" s="1">
        <v>45758</v>
      </c>
      <c r="E1099">
        <v>40597.85</v>
      </c>
      <c r="F1099" t="s">
        <v>5643</v>
      </c>
    </row>
    <row r="1100" spans="1:6">
      <c r="A1100" t="s">
        <v>6838</v>
      </c>
      <c r="B1100" t="s">
        <v>5933</v>
      </c>
      <c r="C1100" s="1">
        <v>45926</v>
      </c>
      <c r="D1100" s="1">
        <v>45971</v>
      </c>
      <c r="E1100">
        <v>61357.56</v>
      </c>
      <c r="F1100" t="s">
        <v>5643</v>
      </c>
    </row>
    <row r="1101" spans="1:6">
      <c r="A1101" t="s">
        <v>6839</v>
      </c>
      <c r="B1101" t="s">
        <v>5712</v>
      </c>
      <c r="C1101" s="1">
        <v>45386</v>
      </c>
      <c r="D1101" s="1">
        <v>45431</v>
      </c>
      <c r="E1101">
        <v>14729</v>
      </c>
      <c r="F1101" t="s">
        <v>5643</v>
      </c>
    </row>
    <row r="1102" spans="1:6">
      <c r="A1102" t="s">
        <v>6840</v>
      </c>
      <c r="B1102" t="s">
        <v>5900</v>
      </c>
      <c r="C1102" s="1">
        <v>45507</v>
      </c>
      <c r="D1102" s="1">
        <v>45552</v>
      </c>
      <c r="E1102">
        <v>110507</v>
      </c>
      <c r="F1102" t="s">
        <v>5643</v>
      </c>
    </row>
    <row r="1103" spans="1:6">
      <c r="A1103" t="s">
        <v>6841</v>
      </c>
      <c r="B1103" t="s">
        <v>5915</v>
      </c>
      <c r="C1103" s="1">
        <v>45593</v>
      </c>
      <c r="D1103" s="1">
        <v>45638</v>
      </c>
      <c r="E1103">
        <v>123649.99</v>
      </c>
      <c r="F1103" t="s">
        <v>5640</v>
      </c>
    </row>
    <row r="1104" spans="1:6">
      <c r="A1104" t="s">
        <v>6842</v>
      </c>
      <c r="B1104" t="s">
        <v>5983</v>
      </c>
      <c r="C1104" s="1">
        <v>45851</v>
      </c>
      <c r="D1104" s="1">
        <v>45896</v>
      </c>
      <c r="E1104">
        <v>127101.65</v>
      </c>
      <c r="F1104" t="s">
        <v>5640</v>
      </c>
    </row>
    <row r="1105" spans="1:6">
      <c r="A1105" t="s">
        <v>6843</v>
      </c>
      <c r="B1105" t="s">
        <v>5814</v>
      </c>
      <c r="C1105" s="1">
        <v>45764</v>
      </c>
      <c r="D1105" s="1">
        <v>45809</v>
      </c>
      <c r="E1105">
        <v>140151.81</v>
      </c>
      <c r="F1105" t="s">
        <v>5640</v>
      </c>
    </row>
    <row r="1106" spans="1:6">
      <c r="A1106" t="s">
        <v>6844</v>
      </c>
      <c r="B1106" t="s">
        <v>5651</v>
      </c>
      <c r="C1106" s="1">
        <v>45878</v>
      </c>
      <c r="D1106" s="1">
        <v>45923</v>
      </c>
      <c r="E1106">
        <v>135895.37</v>
      </c>
      <c r="F1106" t="s">
        <v>5640</v>
      </c>
    </row>
    <row r="1107" spans="1:6">
      <c r="A1107" t="s">
        <v>6845</v>
      </c>
      <c r="B1107" t="s">
        <v>5752</v>
      </c>
      <c r="C1107" s="1">
        <v>45838</v>
      </c>
      <c r="D1107" s="1">
        <v>45883</v>
      </c>
      <c r="E1107">
        <v>18785.12</v>
      </c>
      <c r="F1107" t="s">
        <v>5643</v>
      </c>
    </row>
    <row r="1108" spans="1:6">
      <c r="A1108" t="s">
        <v>6846</v>
      </c>
      <c r="B1108" t="s">
        <v>5748</v>
      </c>
      <c r="C1108" s="1">
        <v>46006</v>
      </c>
      <c r="D1108" s="1">
        <v>46051</v>
      </c>
      <c r="E1108">
        <v>21874.02</v>
      </c>
      <c r="F1108" t="s">
        <v>5643</v>
      </c>
    </row>
    <row r="1109" spans="1:6">
      <c r="A1109" t="s">
        <v>6847</v>
      </c>
      <c r="B1109" t="s">
        <v>5950</v>
      </c>
      <c r="C1109" s="1">
        <v>45378</v>
      </c>
      <c r="D1109" s="1">
        <v>45423</v>
      </c>
      <c r="E1109">
        <v>27021.47</v>
      </c>
      <c r="F1109" t="s">
        <v>5640</v>
      </c>
    </row>
    <row r="1110" spans="1:6">
      <c r="A1110" t="s">
        <v>6848</v>
      </c>
      <c r="B1110" t="s">
        <v>5655</v>
      </c>
      <c r="C1110" s="1">
        <v>45440</v>
      </c>
      <c r="D1110" s="1">
        <v>45485</v>
      </c>
      <c r="E1110">
        <v>99312.16</v>
      </c>
      <c r="F1110" t="s">
        <v>5640</v>
      </c>
    </row>
    <row r="1111" spans="1:6">
      <c r="A1111" t="s">
        <v>6849</v>
      </c>
      <c r="B1111" t="s">
        <v>5642</v>
      </c>
      <c r="C1111" s="1">
        <v>45992</v>
      </c>
      <c r="D1111" s="1">
        <v>46037</v>
      </c>
      <c r="E1111">
        <v>108690.57</v>
      </c>
      <c r="F1111" t="s">
        <v>5640</v>
      </c>
    </row>
    <row r="1112" spans="1:6">
      <c r="A1112" t="s">
        <v>6850</v>
      </c>
      <c r="B1112" t="s">
        <v>5667</v>
      </c>
      <c r="C1112" s="1">
        <v>45764</v>
      </c>
      <c r="D1112" s="1">
        <v>45809</v>
      </c>
      <c r="E1112">
        <v>123229.46</v>
      </c>
      <c r="F1112" t="s">
        <v>5643</v>
      </c>
    </row>
    <row r="1113" spans="1:6">
      <c r="A1113" t="s">
        <v>6851</v>
      </c>
      <c r="B1113" t="s">
        <v>5705</v>
      </c>
      <c r="C1113" s="1">
        <v>45911</v>
      </c>
      <c r="D1113" s="1">
        <v>45956</v>
      </c>
      <c r="E1113">
        <v>64385.22</v>
      </c>
      <c r="F1113" t="s">
        <v>5643</v>
      </c>
    </row>
    <row r="1114" spans="1:6">
      <c r="A1114" t="s">
        <v>6852</v>
      </c>
      <c r="B1114" t="s">
        <v>5738</v>
      </c>
      <c r="C1114" s="1">
        <v>45722</v>
      </c>
      <c r="D1114" s="1">
        <v>45767</v>
      </c>
      <c r="E1114">
        <v>108366.51</v>
      </c>
      <c r="F1114" t="s">
        <v>5643</v>
      </c>
    </row>
    <row r="1115" spans="1:6">
      <c r="A1115" t="s">
        <v>6853</v>
      </c>
      <c r="B1115" t="s">
        <v>5678</v>
      </c>
      <c r="C1115" s="1">
        <v>45676</v>
      </c>
      <c r="D1115" s="1">
        <v>45721</v>
      </c>
      <c r="E1115">
        <v>49566.41</v>
      </c>
      <c r="F1115" t="s">
        <v>5640</v>
      </c>
    </row>
    <row r="1116" spans="1:6">
      <c r="A1116" t="s">
        <v>6854</v>
      </c>
      <c r="B1116" t="s">
        <v>5844</v>
      </c>
      <c r="C1116" s="1">
        <v>45862</v>
      </c>
      <c r="D1116" s="1">
        <v>45907</v>
      </c>
      <c r="E1116">
        <v>21509.15</v>
      </c>
      <c r="F1116" t="s">
        <v>5643</v>
      </c>
    </row>
    <row r="1117" spans="1:6">
      <c r="A1117" t="s">
        <v>6855</v>
      </c>
      <c r="B1117" t="s">
        <v>5838</v>
      </c>
      <c r="C1117" s="1">
        <v>45620</v>
      </c>
      <c r="D1117" s="1">
        <v>45665</v>
      </c>
      <c r="E1117">
        <v>59928.05</v>
      </c>
      <c r="F1117" t="s">
        <v>5643</v>
      </c>
    </row>
    <row r="1118" spans="1:6">
      <c r="A1118" t="s">
        <v>6856</v>
      </c>
      <c r="B1118" t="s">
        <v>5856</v>
      </c>
      <c r="C1118" s="1">
        <v>45628</v>
      </c>
      <c r="D1118" s="1">
        <v>45673</v>
      </c>
      <c r="E1118">
        <v>110369.93</v>
      </c>
      <c r="F1118" t="s">
        <v>5643</v>
      </c>
    </row>
    <row r="1119" spans="1:6">
      <c r="A1119" t="s">
        <v>6857</v>
      </c>
      <c r="B1119" t="s">
        <v>5948</v>
      </c>
      <c r="C1119" s="1">
        <v>45917</v>
      </c>
      <c r="D1119" s="1">
        <v>45962</v>
      </c>
      <c r="E1119">
        <v>145194.16</v>
      </c>
      <c r="F1119" t="s">
        <v>5640</v>
      </c>
    </row>
    <row r="1120" spans="1:6">
      <c r="A1120" t="s">
        <v>6858</v>
      </c>
      <c r="B1120" t="s">
        <v>5808</v>
      </c>
      <c r="C1120" s="1">
        <v>45393</v>
      </c>
      <c r="D1120" s="1">
        <v>45438</v>
      </c>
      <c r="E1120">
        <v>57790.48</v>
      </c>
      <c r="F1120" t="s">
        <v>5643</v>
      </c>
    </row>
    <row r="1121" spans="1:6">
      <c r="A1121" t="s">
        <v>6859</v>
      </c>
      <c r="B1121" t="s">
        <v>6094</v>
      </c>
      <c r="C1121" s="1">
        <v>45940</v>
      </c>
      <c r="D1121" s="1">
        <v>45985</v>
      </c>
      <c r="E1121">
        <v>70769.850000000006</v>
      </c>
      <c r="F1121" t="s">
        <v>5640</v>
      </c>
    </row>
    <row r="1122" spans="1:6">
      <c r="A1122" t="s">
        <v>6860</v>
      </c>
      <c r="B1122" t="s">
        <v>5756</v>
      </c>
      <c r="C1122" s="1">
        <v>45514</v>
      </c>
      <c r="D1122" s="1">
        <v>45559</v>
      </c>
      <c r="E1122">
        <v>35475.61</v>
      </c>
      <c r="F1122" t="s">
        <v>5640</v>
      </c>
    </row>
    <row r="1123" spans="1:6">
      <c r="A1123" t="s">
        <v>6861</v>
      </c>
      <c r="B1123" t="s">
        <v>5798</v>
      </c>
      <c r="C1123" s="1">
        <v>45498</v>
      </c>
      <c r="D1123" s="1">
        <v>45543</v>
      </c>
      <c r="E1123">
        <v>51233.58</v>
      </c>
      <c r="F1123" t="s">
        <v>5643</v>
      </c>
    </row>
    <row r="1124" spans="1:6">
      <c r="A1124" t="s">
        <v>6862</v>
      </c>
      <c r="B1124" t="s">
        <v>5838</v>
      </c>
      <c r="C1124" s="1">
        <v>45652</v>
      </c>
      <c r="D1124" s="1">
        <v>45697</v>
      </c>
      <c r="E1124">
        <v>48934.58</v>
      </c>
      <c r="F1124" t="s">
        <v>5640</v>
      </c>
    </row>
    <row r="1125" spans="1:6">
      <c r="A1125" t="s">
        <v>6863</v>
      </c>
      <c r="B1125" t="s">
        <v>5756</v>
      </c>
      <c r="C1125" s="1">
        <v>45378</v>
      </c>
      <c r="D1125" s="1">
        <v>45423</v>
      </c>
      <c r="E1125">
        <v>39941.620000000003</v>
      </c>
      <c r="F1125" t="s">
        <v>5640</v>
      </c>
    </row>
    <row r="1126" spans="1:6">
      <c r="A1126" t="s">
        <v>6864</v>
      </c>
      <c r="B1126" t="s">
        <v>5680</v>
      </c>
      <c r="C1126" s="1">
        <v>45301</v>
      </c>
      <c r="D1126" s="1">
        <v>45346</v>
      </c>
      <c r="E1126">
        <v>7920.97</v>
      </c>
      <c r="F1126" t="s">
        <v>5640</v>
      </c>
    </row>
    <row r="1127" spans="1:6">
      <c r="A1127" t="s">
        <v>6865</v>
      </c>
      <c r="B1127" t="s">
        <v>5844</v>
      </c>
      <c r="C1127" s="1">
        <v>46015</v>
      </c>
      <c r="D1127" s="1">
        <v>46060</v>
      </c>
      <c r="E1127">
        <v>72364.53</v>
      </c>
      <c r="F1127" t="s">
        <v>5643</v>
      </c>
    </row>
    <row r="1128" spans="1:6">
      <c r="A1128" t="s">
        <v>6866</v>
      </c>
      <c r="B1128" t="s">
        <v>5948</v>
      </c>
      <c r="C1128" s="1">
        <v>45936</v>
      </c>
      <c r="D1128" s="1">
        <v>45981</v>
      </c>
      <c r="E1128">
        <v>86764.67</v>
      </c>
      <c r="F1128" t="s">
        <v>5643</v>
      </c>
    </row>
    <row r="1129" spans="1:6">
      <c r="A1129" t="s">
        <v>6867</v>
      </c>
      <c r="B1129" t="s">
        <v>5694</v>
      </c>
      <c r="C1129" s="1">
        <v>45465</v>
      </c>
      <c r="D1129" s="1">
        <v>45510</v>
      </c>
      <c r="E1129">
        <v>111363.2</v>
      </c>
      <c r="F1129" t="s">
        <v>5640</v>
      </c>
    </row>
    <row r="1130" spans="1:6">
      <c r="A1130" t="s">
        <v>6868</v>
      </c>
      <c r="B1130" t="s">
        <v>5950</v>
      </c>
      <c r="C1130" s="1">
        <v>45480</v>
      </c>
      <c r="D1130" s="1">
        <v>45525</v>
      </c>
      <c r="E1130">
        <v>96033.08</v>
      </c>
      <c r="F1130" t="s">
        <v>5643</v>
      </c>
    </row>
    <row r="1131" spans="1:6">
      <c r="A1131" t="s">
        <v>6869</v>
      </c>
      <c r="B1131" t="s">
        <v>5743</v>
      </c>
      <c r="C1131" s="1">
        <v>45330</v>
      </c>
      <c r="D1131" s="1">
        <v>45375</v>
      </c>
      <c r="E1131">
        <v>23951.72</v>
      </c>
      <c r="F1131" t="s">
        <v>5643</v>
      </c>
    </row>
    <row r="1132" spans="1:6">
      <c r="A1132" t="s">
        <v>6870</v>
      </c>
      <c r="B1132" t="s">
        <v>5769</v>
      </c>
      <c r="C1132" s="1">
        <v>46000</v>
      </c>
      <c r="D1132" s="1">
        <v>46045</v>
      </c>
      <c r="E1132">
        <v>92044.75</v>
      </c>
      <c r="F1132" t="s">
        <v>5640</v>
      </c>
    </row>
    <row r="1133" spans="1:6">
      <c r="A1133" t="s">
        <v>6871</v>
      </c>
      <c r="B1133" t="s">
        <v>5948</v>
      </c>
      <c r="C1133" s="1">
        <v>45370</v>
      </c>
      <c r="D1133" s="1">
        <v>45415</v>
      </c>
      <c r="E1133">
        <v>89435.6</v>
      </c>
      <c r="F1133" t="s">
        <v>5640</v>
      </c>
    </row>
    <row r="1134" spans="1:6">
      <c r="A1134" t="s">
        <v>6872</v>
      </c>
      <c r="B1134" t="s">
        <v>5743</v>
      </c>
      <c r="C1134" s="1">
        <v>45490</v>
      </c>
      <c r="D1134" s="1">
        <v>45535</v>
      </c>
      <c r="E1134">
        <v>93110.07</v>
      </c>
      <c r="F1134" t="s">
        <v>5640</v>
      </c>
    </row>
    <row r="1135" spans="1:6">
      <c r="A1135" t="s">
        <v>6873</v>
      </c>
      <c r="B1135" t="s">
        <v>5933</v>
      </c>
      <c r="C1135" s="1">
        <v>45839</v>
      </c>
      <c r="D1135" s="1">
        <v>45884</v>
      </c>
      <c r="E1135">
        <v>76422.02</v>
      </c>
      <c r="F1135" t="s">
        <v>5640</v>
      </c>
    </row>
    <row r="1136" spans="1:6">
      <c r="A1136" t="s">
        <v>6874</v>
      </c>
      <c r="B1136" t="s">
        <v>5645</v>
      </c>
      <c r="C1136" s="1">
        <v>45935</v>
      </c>
      <c r="D1136" s="1">
        <v>45980</v>
      </c>
      <c r="E1136">
        <v>22665.01</v>
      </c>
      <c r="F1136" t="s">
        <v>5643</v>
      </c>
    </row>
    <row r="1137" spans="1:6">
      <c r="A1137" t="s">
        <v>6875</v>
      </c>
      <c r="B1137" t="s">
        <v>5730</v>
      </c>
      <c r="C1137" s="1">
        <v>45479</v>
      </c>
      <c r="D1137" s="1">
        <v>45524</v>
      </c>
      <c r="E1137">
        <v>109711.3</v>
      </c>
      <c r="F1137" t="s">
        <v>5640</v>
      </c>
    </row>
    <row r="1138" spans="1:6">
      <c r="A1138" t="s">
        <v>6876</v>
      </c>
      <c r="B1138" t="s">
        <v>5642</v>
      </c>
      <c r="C1138" s="1">
        <v>45420</v>
      </c>
      <c r="D1138" s="1">
        <v>45465</v>
      </c>
      <c r="E1138">
        <v>146057.22</v>
      </c>
      <c r="F1138" t="s">
        <v>5640</v>
      </c>
    </row>
    <row r="1139" spans="1:6">
      <c r="A1139" t="s">
        <v>6877</v>
      </c>
      <c r="B1139" t="s">
        <v>5795</v>
      </c>
      <c r="C1139" s="1">
        <v>45434</v>
      </c>
      <c r="D1139" s="1">
        <v>45479</v>
      </c>
      <c r="E1139">
        <v>91098.89</v>
      </c>
      <c r="F1139" t="s">
        <v>5640</v>
      </c>
    </row>
    <row r="1140" spans="1:6">
      <c r="A1140" t="s">
        <v>6878</v>
      </c>
      <c r="B1140" t="s">
        <v>6053</v>
      </c>
      <c r="C1140" s="1">
        <v>45387</v>
      </c>
      <c r="D1140" s="1">
        <v>45432</v>
      </c>
      <c r="E1140">
        <v>48304.11</v>
      </c>
      <c r="F1140" t="s">
        <v>5640</v>
      </c>
    </row>
    <row r="1141" spans="1:6">
      <c r="A1141" t="s">
        <v>6879</v>
      </c>
      <c r="B1141" t="s">
        <v>5858</v>
      </c>
      <c r="C1141" s="1">
        <v>45890</v>
      </c>
      <c r="D1141" s="1">
        <v>45935</v>
      </c>
      <c r="E1141">
        <v>108040</v>
      </c>
      <c r="F1141" t="s">
        <v>5643</v>
      </c>
    </row>
    <row r="1142" spans="1:6">
      <c r="A1142" t="s">
        <v>6880</v>
      </c>
      <c r="B1142" t="s">
        <v>5738</v>
      </c>
      <c r="C1142" s="1">
        <v>45890</v>
      </c>
      <c r="D1142" s="1">
        <v>45935</v>
      </c>
      <c r="E1142">
        <v>146701.20000000001</v>
      </c>
      <c r="F1142" t="s">
        <v>5643</v>
      </c>
    </row>
    <row r="1143" spans="1:6">
      <c r="A1143" t="s">
        <v>6881</v>
      </c>
      <c r="B1143" t="s">
        <v>5665</v>
      </c>
      <c r="C1143" s="1">
        <v>45325</v>
      </c>
      <c r="D1143" s="1">
        <v>45370</v>
      </c>
      <c r="E1143">
        <v>109983.98</v>
      </c>
      <c r="F1143" t="s">
        <v>5643</v>
      </c>
    </row>
    <row r="1144" spans="1:6">
      <c r="A1144" t="s">
        <v>6882</v>
      </c>
      <c r="B1144" t="s">
        <v>5953</v>
      </c>
      <c r="C1144" s="1">
        <v>45616</v>
      </c>
      <c r="D1144" s="1">
        <v>45661</v>
      </c>
      <c r="E1144">
        <v>55205.77</v>
      </c>
      <c r="F1144" t="s">
        <v>5640</v>
      </c>
    </row>
    <row r="1145" spans="1:6">
      <c r="A1145" t="s">
        <v>6883</v>
      </c>
      <c r="B1145" t="s">
        <v>5746</v>
      </c>
      <c r="C1145" s="1">
        <v>45308</v>
      </c>
      <c r="D1145" s="1">
        <v>45353</v>
      </c>
      <c r="E1145">
        <v>8004.09</v>
      </c>
      <c r="F1145" t="s">
        <v>5643</v>
      </c>
    </row>
    <row r="1146" spans="1:6">
      <c r="A1146" t="s">
        <v>6884</v>
      </c>
      <c r="B1146" t="s">
        <v>5988</v>
      </c>
      <c r="C1146" s="1">
        <v>45741</v>
      </c>
      <c r="D1146" s="1">
        <v>45786</v>
      </c>
      <c r="E1146">
        <v>107710.62</v>
      </c>
      <c r="F1146" t="s">
        <v>5640</v>
      </c>
    </row>
    <row r="1147" spans="1:6">
      <c r="A1147" t="s">
        <v>6885</v>
      </c>
      <c r="B1147" t="s">
        <v>5639</v>
      </c>
      <c r="C1147" s="1">
        <v>45303</v>
      </c>
      <c r="D1147" s="1">
        <v>45348</v>
      </c>
      <c r="E1147">
        <v>132310.66</v>
      </c>
      <c r="F1147" t="s">
        <v>5643</v>
      </c>
    </row>
    <row r="1148" spans="1:6">
      <c r="A1148" t="s">
        <v>6886</v>
      </c>
      <c r="B1148" t="s">
        <v>5680</v>
      </c>
      <c r="C1148" s="1">
        <v>45952</v>
      </c>
      <c r="D1148" s="1">
        <v>45997</v>
      </c>
      <c r="E1148">
        <v>78803.710000000006</v>
      </c>
      <c r="F1148" t="s">
        <v>5640</v>
      </c>
    </row>
    <row r="1149" spans="1:6">
      <c r="A1149" t="s">
        <v>6887</v>
      </c>
      <c r="B1149" t="s">
        <v>5682</v>
      </c>
      <c r="C1149" s="1">
        <v>45985</v>
      </c>
      <c r="D1149" s="1">
        <v>46030</v>
      </c>
      <c r="E1149">
        <v>97133.65</v>
      </c>
      <c r="F1149" t="s">
        <v>5640</v>
      </c>
    </row>
    <row r="1150" spans="1:6">
      <c r="A1150" t="s">
        <v>6888</v>
      </c>
      <c r="B1150" t="s">
        <v>5678</v>
      </c>
      <c r="C1150" s="1">
        <v>45542</v>
      </c>
      <c r="D1150" s="1">
        <v>45587</v>
      </c>
      <c r="E1150">
        <v>48860.13</v>
      </c>
      <c r="F1150" t="s">
        <v>5640</v>
      </c>
    </row>
    <row r="1151" spans="1:6">
      <c r="A1151" t="s">
        <v>6889</v>
      </c>
      <c r="B1151" t="s">
        <v>5724</v>
      </c>
      <c r="C1151" s="1">
        <v>45625</v>
      </c>
      <c r="D1151" s="1">
        <v>45670</v>
      </c>
      <c r="E1151">
        <v>104819.51</v>
      </c>
      <c r="F1151" t="s">
        <v>5640</v>
      </c>
    </row>
    <row r="1152" spans="1:6">
      <c r="A1152" t="s">
        <v>6890</v>
      </c>
      <c r="B1152" t="s">
        <v>5699</v>
      </c>
      <c r="C1152" s="1">
        <v>45496</v>
      </c>
      <c r="D1152" s="1">
        <v>45541</v>
      </c>
      <c r="E1152">
        <v>12433.71</v>
      </c>
      <c r="F1152" t="s">
        <v>5643</v>
      </c>
    </row>
    <row r="1153" spans="1:6">
      <c r="A1153" t="s">
        <v>6891</v>
      </c>
      <c r="B1153" t="s">
        <v>5703</v>
      </c>
      <c r="C1153" s="1">
        <v>45858</v>
      </c>
      <c r="D1153" s="1">
        <v>45903</v>
      </c>
      <c r="E1153">
        <v>20398.62</v>
      </c>
      <c r="F1153" t="s">
        <v>5643</v>
      </c>
    </row>
    <row r="1154" spans="1:6">
      <c r="A1154" t="s">
        <v>6892</v>
      </c>
      <c r="B1154" t="s">
        <v>5833</v>
      </c>
      <c r="C1154" s="1">
        <v>45737</v>
      </c>
      <c r="D1154" s="1">
        <v>45782</v>
      </c>
      <c r="E1154">
        <v>6216.96</v>
      </c>
      <c r="F1154" t="s">
        <v>5640</v>
      </c>
    </row>
    <row r="1155" spans="1:6">
      <c r="A1155" t="s">
        <v>6893</v>
      </c>
      <c r="B1155" t="s">
        <v>5647</v>
      </c>
      <c r="C1155" s="1">
        <v>45846</v>
      </c>
      <c r="D1155" s="1">
        <v>45891</v>
      </c>
      <c r="E1155">
        <v>141664.18</v>
      </c>
      <c r="F1155" t="s">
        <v>5640</v>
      </c>
    </row>
    <row r="1156" spans="1:6">
      <c r="A1156" t="s">
        <v>6894</v>
      </c>
      <c r="B1156" t="s">
        <v>5667</v>
      </c>
      <c r="C1156" s="1">
        <v>45651</v>
      </c>
      <c r="D1156" s="1">
        <v>45696</v>
      </c>
      <c r="E1156">
        <v>53329.84</v>
      </c>
      <c r="F1156" t="s">
        <v>5640</v>
      </c>
    </row>
    <row r="1157" spans="1:6">
      <c r="A1157" t="s">
        <v>6895</v>
      </c>
      <c r="B1157" t="s">
        <v>5953</v>
      </c>
      <c r="C1157" s="1">
        <v>45664</v>
      </c>
      <c r="D1157" s="1">
        <v>45709</v>
      </c>
      <c r="E1157">
        <v>32475.66</v>
      </c>
      <c r="F1157" t="s">
        <v>5643</v>
      </c>
    </row>
    <row r="1158" spans="1:6">
      <c r="A1158" t="s">
        <v>6896</v>
      </c>
      <c r="B1158" t="s">
        <v>5663</v>
      </c>
      <c r="C1158" s="1">
        <v>45555</v>
      </c>
      <c r="D1158" s="1">
        <v>45600</v>
      </c>
      <c r="E1158">
        <v>52429.15</v>
      </c>
      <c r="F1158" t="s">
        <v>5640</v>
      </c>
    </row>
    <row r="1159" spans="1:6">
      <c r="A1159" t="s">
        <v>6897</v>
      </c>
      <c r="B1159" t="s">
        <v>5726</v>
      </c>
      <c r="C1159" s="1">
        <v>45887</v>
      </c>
      <c r="D1159" s="1">
        <v>45932</v>
      </c>
      <c r="E1159">
        <v>124337.52</v>
      </c>
      <c r="F1159" t="s">
        <v>5640</v>
      </c>
    </row>
    <row r="1160" spans="1:6">
      <c r="A1160" t="s">
        <v>6898</v>
      </c>
      <c r="B1160" t="s">
        <v>5983</v>
      </c>
      <c r="C1160" s="1">
        <v>45418</v>
      </c>
      <c r="D1160" s="1">
        <v>45463</v>
      </c>
      <c r="E1160">
        <v>21256.28</v>
      </c>
      <c r="F1160" t="s">
        <v>5643</v>
      </c>
    </row>
    <row r="1161" spans="1:6">
      <c r="A1161" t="s">
        <v>6899</v>
      </c>
      <c r="B1161" t="s">
        <v>5833</v>
      </c>
      <c r="C1161" s="1">
        <v>45906</v>
      </c>
      <c r="D1161" s="1">
        <v>45951</v>
      </c>
      <c r="E1161">
        <v>81245.820000000007</v>
      </c>
      <c r="F1161" t="s">
        <v>5640</v>
      </c>
    </row>
    <row r="1162" spans="1:6">
      <c r="A1162" t="s">
        <v>6900</v>
      </c>
      <c r="B1162" t="s">
        <v>5803</v>
      </c>
      <c r="C1162" s="1">
        <v>45726</v>
      </c>
      <c r="D1162" s="1">
        <v>45771</v>
      </c>
      <c r="E1162">
        <v>88400.82</v>
      </c>
      <c r="F1162" t="s">
        <v>5640</v>
      </c>
    </row>
    <row r="1163" spans="1:6">
      <c r="A1163" t="s">
        <v>6901</v>
      </c>
      <c r="B1163" t="s">
        <v>6041</v>
      </c>
      <c r="C1163" s="1">
        <v>45795</v>
      </c>
      <c r="D1163" s="1">
        <v>45840</v>
      </c>
      <c r="E1163">
        <v>61052.94</v>
      </c>
      <c r="F1163" t="s">
        <v>5640</v>
      </c>
    </row>
    <row r="1164" spans="1:6">
      <c r="A1164" t="s">
        <v>6902</v>
      </c>
      <c r="B1164" t="s">
        <v>5651</v>
      </c>
      <c r="C1164" s="1">
        <v>45495</v>
      </c>
      <c r="D1164" s="1">
        <v>45540</v>
      </c>
      <c r="E1164">
        <v>112828.74</v>
      </c>
      <c r="F1164" t="s">
        <v>5640</v>
      </c>
    </row>
    <row r="1165" spans="1:6">
      <c r="A1165" t="s">
        <v>6903</v>
      </c>
      <c r="B1165" t="s">
        <v>5900</v>
      </c>
      <c r="C1165" s="1">
        <v>45294</v>
      </c>
      <c r="D1165" s="1">
        <v>45339</v>
      </c>
      <c r="E1165">
        <v>25478.92</v>
      </c>
      <c r="F1165" t="s">
        <v>5640</v>
      </c>
    </row>
    <row r="1166" spans="1:6">
      <c r="A1166" t="s">
        <v>6904</v>
      </c>
      <c r="B1166" t="s">
        <v>5782</v>
      </c>
      <c r="C1166" s="1">
        <v>45863</v>
      </c>
      <c r="D1166" s="1">
        <v>45908</v>
      </c>
      <c r="E1166">
        <v>69085.58</v>
      </c>
      <c r="F1166" t="s">
        <v>5643</v>
      </c>
    </row>
    <row r="1167" spans="1:6">
      <c r="A1167" t="s">
        <v>6905</v>
      </c>
      <c r="B1167" t="s">
        <v>6009</v>
      </c>
      <c r="C1167" s="1">
        <v>45775</v>
      </c>
      <c r="D1167" s="1">
        <v>45820</v>
      </c>
      <c r="E1167">
        <v>21067.17</v>
      </c>
      <c r="F1167" t="s">
        <v>5640</v>
      </c>
    </row>
    <row r="1168" spans="1:6">
      <c r="A1168" t="s">
        <v>6906</v>
      </c>
      <c r="B1168" t="s">
        <v>5667</v>
      </c>
      <c r="C1168" s="1">
        <v>45871</v>
      </c>
      <c r="D1168" s="1">
        <v>45916</v>
      </c>
      <c r="E1168">
        <v>38071.74</v>
      </c>
      <c r="F1168" t="s">
        <v>5640</v>
      </c>
    </row>
    <row r="1169" spans="1:6">
      <c r="A1169" t="s">
        <v>6907</v>
      </c>
      <c r="B1169" t="s">
        <v>6009</v>
      </c>
      <c r="C1169" s="1">
        <v>45760</v>
      </c>
      <c r="D1169" s="1">
        <v>45805</v>
      </c>
      <c r="E1169">
        <v>134298.25</v>
      </c>
      <c r="F1169" t="s">
        <v>5643</v>
      </c>
    </row>
    <row r="1170" spans="1:6">
      <c r="A1170" t="s">
        <v>6908</v>
      </c>
      <c r="B1170" t="s">
        <v>5866</v>
      </c>
      <c r="C1170" s="1">
        <v>45995</v>
      </c>
      <c r="D1170" s="1">
        <v>46040</v>
      </c>
      <c r="E1170">
        <v>47992.33</v>
      </c>
      <c r="F1170" t="s">
        <v>5643</v>
      </c>
    </row>
    <row r="1171" spans="1:6">
      <c r="A1171" t="s">
        <v>6909</v>
      </c>
      <c r="B1171" t="s">
        <v>5808</v>
      </c>
      <c r="C1171" s="1">
        <v>45411</v>
      </c>
      <c r="D1171" s="1">
        <v>45456</v>
      </c>
      <c r="E1171">
        <v>75156.66</v>
      </c>
      <c r="F1171" t="s">
        <v>5643</v>
      </c>
    </row>
    <row r="1172" spans="1:6">
      <c r="A1172" t="s">
        <v>6910</v>
      </c>
      <c r="B1172" t="s">
        <v>5873</v>
      </c>
      <c r="C1172" s="1">
        <v>45343</v>
      </c>
      <c r="D1172" s="1">
        <v>45388</v>
      </c>
      <c r="E1172">
        <v>103718.84</v>
      </c>
      <c r="F1172" t="s">
        <v>5640</v>
      </c>
    </row>
    <row r="1173" spans="1:6">
      <c r="A1173" t="s">
        <v>6911</v>
      </c>
      <c r="B1173" t="s">
        <v>5667</v>
      </c>
      <c r="C1173" s="1">
        <v>45363</v>
      </c>
      <c r="D1173" s="1">
        <v>45408</v>
      </c>
      <c r="E1173">
        <v>34735.17</v>
      </c>
      <c r="F1173" t="s">
        <v>5640</v>
      </c>
    </row>
    <row r="1174" spans="1:6">
      <c r="A1174" t="s">
        <v>6912</v>
      </c>
      <c r="B1174" t="s">
        <v>5657</v>
      </c>
      <c r="C1174" s="1">
        <v>45964</v>
      </c>
      <c r="D1174" s="1">
        <v>46009</v>
      </c>
      <c r="E1174">
        <v>147114.04</v>
      </c>
      <c r="F1174" t="s">
        <v>5643</v>
      </c>
    </row>
    <row r="1175" spans="1:6">
      <c r="A1175" t="s">
        <v>6913</v>
      </c>
      <c r="B1175" t="s">
        <v>5659</v>
      </c>
      <c r="C1175" s="1">
        <v>45947</v>
      </c>
      <c r="D1175" s="1">
        <v>45992</v>
      </c>
      <c r="E1175">
        <v>140750.67000000001</v>
      </c>
      <c r="F1175" t="s">
        <v>5643</v>
      </c>
    </row>
    <row r="1176" spans="1:6">
      <c r="A1176" t="s">
        <v>6914</v>
      </c>
      <c r="B1176" t="s">
        <v>5769</v>
      </c>
      <c r="C1176" s="1">
        <v>45452</v>
      </c>
      <c r="D1176" s="1">
        <v>45497</v>
      </c>
      <c r="E1176">
        <v>61780.800000000003</v>
      </c>
      <c r="F1176" t="s">
        <v>5643</v>
      </c>
    </row>
    <row r="1177" spans="1:6">
      <c r="A1177" t="s">
        <v>6915</v>
      </c>
      <c r="B1177" t="s">
        <v>5933</v>
      </c>
      <c r="C1177" s="1">
        <v>45909</v>
      </c>
      <c r="D1177" s="1">
        <v>45954</v>
      </c>
      <c r="E1177">
        <v>118255.77</v>
      </c>
      <c r="F1177" t="s">
        <v>5643</v>
      </c>
    </row>
    <row r="1178" spans="1:6">
      <c r="A1178" t="s">
        <v>6916</v>
      </c>
      <c r="B1178" t="s">
        <v>5933</v>
      </c>
      <c r="C1178" s="1">
        <v>45441</v>
      </c>
      <c r="D1178" s="1">
        <v>45486</v>
      </c>
      <c r="E1178">
        <v>39320.68</v>
      </c>
      <c r="F1178" t="s">
        <v>5640</v>
      </c>
    </row>
    <row r="1179" spans="1:6">
      <c r="A1179" t="s">
        <v>6917</v>
      </c>
      <c r="B1179" t="s">
        <v>5649</v>
      </c>
      <c r="C1179" s="1">
        <v>45909</v>
      </c>
      <c r="D1179" s="1">
        <v>45954</v>
      </c>
      <c r="E1179">
        <v>116184.41</v>
      </c>
      <c r="F1179" t="s">
        <v>5643</v>
      </c>
    </row>
    <row r="1180" spans="1:6">
      <c r="A1180" t="s">
        <v>6918</v>
      </c>
      <c r="B1180" t="s">
        <v>5663</v>
      </c>
      <c r="C1180" s="1">
        <v>45984</v>
      </c>
      <c r="D1180" s="1">
        <v>46029</v>
      </c>
      <c r="E1180">
        <v>101291.07</v>
      </c>
      <c r="F1180" t="s">
        <v>5640</v>
      </c>
    </row>
    <row r="1181" spans="1:6">
      <c r="A1181" t="s">
        <v>6919</v>
      </c>
      <c r="B1181" t="s">
        <v>5866</v>
      </c>
      <c r="C1181" s="1">
        <v>45750</v>
      </c>
      <c r="D1181" s="1">
        <v>45795</v>
      </c>
      <c r="E1181">
        <v>78801.279999999999</v>
      </c>
      <c r="F1181" t="s">
        <v>5640</v>
      </c>
    </row>
    <row r="1182" spans="1:6">
      <c r="A1182" t="s">
        <v>6920</v>
      </c>
      <c r="B1182" t="s">
        <v>5808</v>
      </c>
      <c r="C1182" s="1">
        <v>45475</v>
      </c>
      <c r="D1182" s="1">
        <v>45520</v>
      </c>
      <c r="E1182">
        <v>29993.119999999999</v>
      </c>
      <c r="F1182" t="s">
        <v>5643</v>
      </c>
    </row>
    <row r="1183" spans="1:6">
      <c r="A1183" t="s">
        <v>6921</v>
      </c>
      <c r="B1183" t="s">
        <v>6094</v>
      </c>
      <c r="C1183" s="1">
        <v>45301</v>
      </c>
      <c r="D1183" s="1">
        <v>45346</v>
      </c>
      <c r="E1183">
        <v>140095.1</v>
      </c>
      <c r="F1183" t="s">
        <v>5643</v>
      </c>
    </row>
    <row r="1184" spans="1:6">
      <c r="A1184" t="s">
        <v>6922</v>
      </c>
      <c r="B1184" t="s">
        <v>5649</v>
      </c>
      <c r="C1184" s="1">
        <v>45331</v>
      </c>
      <c r="D1184" s="1">
        <v>45376</v>
      </c>
      <c r="E1184">
        <v>15840.49</v>
      </c>
      <c r="F1184" t="s">
        <v>5643</v>
      </c>
    </row>
    <row r="1185" spans="1:6">
      <c r="A1185" t="s">
        <v>6923</v>
      </c>
      <c r="B1185" t="s">
        <v>5838</v>
      </c>
      <c r="C1185" s="1">
        <v>45326</v>
      </c>
      <c r="D1185" s="1">
        <v>45371</v>
      </c>
      <c r="E1185">
        <v>149996.34</v>
      </c>
      <c r="F1185" t="s">
        <v>5640</v>
      </c>
    </row>
    <row r="1186" spans="1:6">
      <c r="A1186" t="s">
        <v>6924</v>
      </c>
      <c r="B1186" t="s">
        <v>5738</v>
      </c>
      <c r="C1186" s="1">
        <v>45620</v>
      </c>
      <c r="D1186" s="1">
        <v>45665</v>
      </c>
      <c r="E1186">
        <v>74578.149999999994</v>
      </c>
      <c r="F1186" t="s">
        <v>5640</v>
      </c>
    </row>
    <row r="1187" spans="1:6">
      <c r="A1187" t="s">
        <v>6925</v>
      </c>
      <c r="B1187" t="s">
        <v>5754</v>
      </c>
      <c r="C1187" s="1">
        <v>45942</v>
      </c>
      <c r="D1187" s="1">
        <v>45987</v>
      </c>
      <c r="E1187">
        <v>13091.06</v>
      </c>
      <c r="F1187" t="s">
        <v>5643</v>
      </c>
    </row>
    <row r="1188" spans="1:6">
      <c r="A1188" t="s">
        <v>6926</v>
      </c>
      <c r="B1188" t="s">
        <v>5661</v>
      </c>
      <c r="C1188" s="1">
        <v>45358</v>
      </c>
      <c r="D1188" s="1">
        <v>45403</v>
      </c>
      <c r="E1188">
        <v>47975.43</v>
      </c>
      <c r="F1188" t="s">
        <v>5643</v>
      </c>
    </row>
    <row r="1189" spans="1:6">
      <c r="A1189" t="s">
        <v>6927</v>
      </c>
      <c r="B1189" t="s">
        <v>5707</v>
      </c>
      <c r="C1189" s="1">
        <v>45307</v>
      </c>
      <c r="D1189" s="1">
        <v>45352</v>
      </c>
      <c r="E1189">
        <v>82402.429999999993</v>
      </c>
      <c r="F1189" t="s">
        <v>5643</v>
      </c>
    </row>
    <row r="1190" spans="1:6">
      <c r="A1190" t="s">
        <v>6928</v>
      </c>
      <c r="B1190" t="s">
        <v>5746</v>
      </c>
      <c r="C1190" s="1">
        <v>45935</v>
      </c>
      <c r="D1190" s="1">
        <v>45980</v>
      </c>
      <c r="E1190">
        <v>89125.15</v>
      </c>
      <c r="F1190" t="s">
        <v>5640</v>
      </c>
    </row>
    <row r="1191" spans="1:6">
      <c r="A1191" t="s">
        <v>6929</v>
      </c>
      <c r="B1191" t="s">
        <v>5703</v>
      </c>
      <c r="C1191" s="1">
        <v>46019</v>
      </c>
      <c r="D1191" s="1">
        <v>46064</v>
      </c>
      <c r="E1191">
        <v>101609.97</v>
      </c>
      <c r="F1191" t="s">
        <v>5640</v>
      </c>
    </row>
    <row r="1192" spans="1:6">
      <c r="A1192" t="s">
        <v>6930</v>
      </c>
      <c r="B1192" t="s">
        <v>5902</v>
      </c>
      <c r="C1192" s="1">
        <v>45853</v>
      </c>
      <c r="D1192" s="1">
        <v>45898</v>
      </c>
      <c r="E1192">
        <v>77354.37</v>
      </c>
      <c r="F1192" t="s">
        <v>5643</v>
      </c>
    </row>
    <row r="1193" spans="1:6">
      <c r="A1193" t="s">
        <v>6931</v>
      </c>
      <c r="B1193" t="s">
        <v>5902</v>
      </c>
      <c r="C1193" s="1">
        <v>45582</v>
      </c>
      <c r="D1193" s="1">
        <v>45627</v>
      </c>
      <c r="E1193">
        <v>32873.78</v>
      </c>
      <c r="F1193" t="s">
        <v>5643</v>
      </c>
    </row>
    <row r="1194" spans="1:6">
      <c r="A1194" t="s">
        <v>6932</v>
      </c>
      <c r="B1194" t="s">
        <v>5996</v>
      </c>
      <c r="C1194" s="1">
        <v>45506</v>
      </c>
      <c r="D1194" s="1">
        <v>45551</v>
      </c>
      <c r="E1194">
        <v>143127.69</v>
      </c>
      <c r="F1194" t="s">
        <v>5643</v>
      </c>
    </row>
    <row r="1195" spans="1:6">
      <c r="A1195" t="s">
        <v>6933</v>
      </c>
      <c r="B1195" t="s">
        <v>5657</v>
      </c>
      <c r="C1195" s="1">
        <v>45547</v>
      </c>
      <c r="D1195" s="1">
        <v>45592</v>
      </c>
      <c r="E1195">
        <v>47630.44</v>
      </c>
      <c r="F1195" t="s">
        <v>5643</v>
      </c>
    </row>
    <row r="1196" spans="1:6">
      <c r="A1196" t="s">
        <v>6934</v>
      </c>
      <c r="B1196" t="s">
        <v>5902</v>
      </c>
      <c r="C1196" s="1">
        <v>45637</v>
      </c>
      <c r="D1196" s="1">
        <v>45682</v>
      </c>
      <c r="E1196">
        <v>30799.58</v>
      </c>
      <c r="F1196" t="s">
        <v>5643</v>
      </c>
    </row>
    <row r="1197" spans="1:6">
      <c r="A1197" t="s">
        <v>6935</v>
      </c>
      <c r="B1197" t="s">
        <v>5816</v>
      </c>
      <c r="C1197" s="1">
        <v>45685</v>
      </c>
      <c r="D1197" s="1">
        <v>45730</v>
      </c>
      <c r="E1197">
        <v>42622.65</v>
      </c>
      <c r="F1197" t="s">
        <v>5640</v>
      </c>
    </row>
    <row r="1198" spans="1:6">
      <c r="A1198" t="s">
        <v>6936</v>
      </c>
      <c r="B1198" t="s">
        <v>6094</v>
      </c>
      <c r="C1198" s="1">
        <v>45481</v>
      </c>
      <c r="D1198" s="1">
        <v>45526</v>
      </c>
      <c r="E1198">
        <v>24914.65</v>
      </c>
      <c r="F1198" t="s">
        <v>5643</v>
      </c>
    </row>
    <row r="1199" spans="1:6">
      <c r="A1199" t="s">
        <v>6937</v>
      </c>
      <c r="B1199" t="s">
        <v>5816</v>
      </c>
      <c r="C1199" s="1">
        <v>45595</v>
      </c>
      <c r="D1199" s="1">
        <v>45640</v>
      </c>
      <c r="E1199">
        <v>137230.22</v>
      </c>
      <c r="F1199" t="s">
        <v>5643</v>
      </c>
    </row>
    <row r="1200" spans="1:6">
      <c r="A1200" t="s">
        <v>6938</v>
      </c>
      <c r="B1200" t="s">
        <v>5798</v>
      </c>
      <c r="C1200" s="1">
        <v>45989</v>
      </c>
      <c r="D1200" s="1">
        <v>46034</v>
      </c>
      <c r="E1200">
        <v>89242.5</v>
      </c>
      <c r="F1200" t="s">
        <v>5643</v>
      </c>
    </row>
    <row r="1201" spans="1:6">
      <c r="A1201" t="s">
        <v>6939</v>
      </c>
      <c r="B1201" t="s">
        <v>5988</v>
      </c>
      <c r="C1201" s="1">
        <v>45850</v>
      </c>
      <c r="D1201" s="1">
        <v>45895</v>
      </c>
      <c r="E1201">
        <v>24382.560000000001</v>
      </c>
      <c r="F1201" t="s">
        <v>5640</v>
      </c>
    </row>
    <row r="1202" spans="1:6">
      <c r="A1202" t="s">
        <v>6940</v>
      </c>
      <c r="B1202" t="s">
        <v>5701</v>
      </c>
      <c r="C1202" s="1">
        <v>45846</v>
      </c>
      <c r="D1202" s="1">
        <v>45891</v>
      </c>
      <c r="E1202">
        <v>68187.45</v>
      </c>
      <c r="F1202" t="s">
        <v>5640</v>
      </c>
    </row>
    <row r="1203" spans="1:6">
      <c r="A1203" t="s">
        <v>6941</v>
      </c>
      <c r="B1203" t="s">
        <v>5988</v>
      </c>
      <c r="C1203" s="1">
        <v>45832</v>
      </c>
      <c r="D1203" s="1">
        <v>45877</v>
      </c>
      <c r="E1203">
        <v>125127.54</v>
      </c>
      <c r="F1203" t="s">
        <v>5643</v>
      </c>
    </row>
    <row r="1204" spans="1:6">
      <c r="A1204" t="s">
        <v>6942</v>
      </c>
      <c r="B1204" t="s">
        <v>5653</v>
      </c>
      <c r="C1204" s="1">
        <v>45336</v>
      </c>
      <c r="D1204" s="1">
        <v>45381</v>
      </c>
      <c r="E1204">
        <v>11856.42</v>
      </c>
      <c r="F1204" t="s">
        <v>5640</v>
      </c>
    </row>
    <row r="1205" spans="1:6">
      <c r="A1205" t="s">
        <v>6943</v>
      </c>
      <c r="B1205" t="s">
        <v>5792</v>
      </c>
      <c r="C1205" s="1">
        <v>45530</v>
      </c>
      <c r="D1205" s="1">
        <v>45575</v>
      </c>
      <c r="E1205">
        <v>49418.76</v>
      </c>
      <c r="F1205" t="s">
        <v>5643</v>
      </c>
    </row>
    <row r="1206" spans="1:6">
      <c r="A1206" t="s">
        <v>6944</v>
      </c>
      <c r="B1206" t="s">
        <v>5771</v>
      </c>
      <c r="C1206" s="1">
        <v>45938</v>
      </c>
      <c r="D1206" s="1">
        <v>45983</v>
      </c>
      <c r="E1206">
        <v>124684.9</v>
      </c>
      <c r="F1206" t="s">
        <v>5643</v>
      </c>
    </row>
    <row r="1207" spans="1:6">
      <c r="A1207" t="s">
        <v>6945</v>
      </c>
      <c r="B1207" t="s">
        <v>5816</v>
      </c>
      <c r="C1207" s="1">
        <v>45356</v>
      </c>
      <c r="D1207" s="1">
        <v>45401</v>
      </c>
      <c r="E1207">
        <v>64372.11</v>
      </c>
      <c r="F1207" t="s">
        <v>5640</v>
      </c>
    </row>
    <row r="1208" spans="1:6">
      <c r="A1208" t="s">
        <v>6946</v>
      </c>
      <c r="B1208" t="s">
        <v>5858</v>
      </c>
      <c r="C1208" s="1">
        <v>45495</v>
      </c>
      <c r="D1208" s="1">
        <v>45540</v>
      </c>
      <c r="E1208">
        <v>69927.88</v>
      </c>
      <c r="F1208" t="s">
        <v>5640</v>
      </c>
    </row>
    <row r="1209" spans="1:6">
      <c r="A1209" t="s">
        <v>6947</v>
      </c>
      <c r="B1209" t="s">
        <v>5738</v>
      </c>
      <c r="C1209" s="1">
        <v>45819</v>
      </c>
      <c r="D1209" s="1">
        <v>45864</v>
      </c>
      <c r="E1209">
        <v>136029.29</v>
      </c>
      <c r="F1209" t="s">
        <v>5643</v>
      </c>
    </row>
    <row r="1210" spans="1:6">
      <c r="A1210" t="s">
        <v>6948</v>
      </c>
      <c r="B1210" t="s">
        <v>5851</v>
      </c>
      <c r="C1210" s="1">
        <v>45575</v>
      </c>
      <c r="D1210" s="1">
        <v>45620</v>
      </c>
      <c r="E1210">
        <v>142279.67000000001</v>
      </c>
      <c r="F1210" t="s">
        <v>5643</v>
      </c>
    </row>
    <row r="1211" spans="1:6">
      <c r="A1211" t="s">
        <v>6949</v>
      </c>
      <c r="B1211" t="s">
        <v>5792</v>
      </c>
      <c r="C1211" s="1">
        <v>45911</v>
      </c>
      <c r="D1211" s="1">
        <v>45956</v>
      </c>
      <c r="E1211">
        <v>126978.48</v>
      </c>
      <c r="F1211" t="s">
        <v>5643</v>
      </c>
    </row>
    <row r="1212" spans="1:6">
      <c r="A1212" t="s">
        <v>6950</v>
      </c>
      <c r="B1212" t="s">
        <v>5680</v>
      </c>
      <c r="C1212" s="1">
        <v>45578</v>
      </c>
      <c r="D1212" s="1">
        <v>45623</v>
      </c>
      <c r="E1212">
        <v>96790.23</v>
      </c>
      <c r="F1212" t="s">
        <v>5643</v>
      </c>
    </row>
    <row r="1213" spans="1:6">
      <c r="A1213" t="s">
        <v>6951</v>
      </c>
      <c r="B1213" t="s">
        <v>5717</v>
      </c>
      <c r="C1213" s="1">
        <v>45701</v>
      </c>
      <c r="D1213" s="1">
        <v>45746</v>
      </c>
      <c r="E1213">
        <v>39951.61</v>
      </c>
      <c r="F1213" t="s">
        <v>5643</v>
      </c>
    </row>
    <row r="1214" spans="1:6">
      <c r="A1214" t="s">
        <v>6952</v>
      </c>
      <c r="B1214" t="s">
        <v>5801</v>
      </c>
      <c r="C1214" s="1">
        <v>45496</v>
      </c>
      <c r="D1214" s="1">
        <v>45541</v>
      </c>
      <c r="E1214">
        <v>60077.68</v>
      </c>
      <c r="F1214" t="s">
        <v>5640</v>
      </c>
    </row>
    <row r="1215" spans="1:6">
      <c r="A1215" t="s">
        <v>6953</v>
      </c>
      <c r="B1215" t="s">
        <v>5722</v>
      </c>
      <c r="C1215" s="1">
        <v>45420</v>
      </c>
      <c r="D1215" s="1">
        <v>45465</v>
      </c>
      <c r="E1215">
        <v>55282.35</v>
      </c>
      <c r="F1215" t="s">
        <v>5643</v>
      </c>
    </row>
    <row r="1216" spans="1:6">
      <c r="A1216" t="s">
        <v>6954</v>
      </c>
      <c r="B1216" t="s">
        <v>5844</v>
      </c>
      <c r="C1216" s="1">
        <v>45586</v>
      </c>
      <c r="D1216" s="1">
        <v>45631</v>
      </c>
      <c r="E1216">
        <v>52590.18</v>
      </c>
      <c r="F1216" t="s">
        <v>5640</v>
      </c>
    </row>
    <row r="1217" spans="1:6">
      <c r="A1217" t="s">
        <v>6955</v>
      </c>
      <c r="B1217" t="s">
        <v>5667</v>
      </c>
      <c r="C1217" s="1">
        <v>45678</v>
      </c>
      <c r="D1217" s="1">
        <v>45723</v>
      </c>
      <c r="E1217">
        <v>90267.199999999997</v>
      </c>
      <c r="F1217" t="s">
        <v>5643</v>
      </c>
    </row>
    <row r="1218" spans="1:6">
      <c r="A1218" t="s">
        <v>6956</v>
      </c>
      <c r="B1218" t="s">
        <v>5665</v>
      </c>
      <c r="C1218" s="1">
        <v>45419</v>
      </c>
      <c r="D1218" s="1">
        <v>45464</v>
      </c>
      <c r="E1218">
        <v>77070.67</v>
      </c>
      <c r="F1218" t="s">
        <v>5640</v>
      </c>
    </row>
    <row r="1219" spans="1:6">
      <c r="A1219" t="s">
        <v>6957</v>
      </c>
      <c r="B1219" t="s">
        <v>5763</v>
      </c>
      <c r="C1219" s="1">
        <v>45771</v>
      </c>
      <c r="D1219" s="1">
        <v>45816</v>
      </c>
      <c r="E1219">
        <v>30111.03</v>
      </c>
      <c r="F1219" t="s">
        <v>5643</v>
      </c>
    </row>
    <row r="1220" spans="1:6">
      <c r="A1220" t="s">
        <v>6958</v>
      </c>
      <c r="B1220" t="s">
        <v>5746</v>
      </c>
      <c r="C1220" s="1">
        <v>45461</v>
      </c>
      <c r="D1220" s="1">
        <v>45506</v>
      </c>
      <c r="E1220">
        <v>47961.9</v>
      </c>
      <c r="F1220" t="s">
        <v>5640</v>
      </c>
    </row>
    <row r="1221" spans="1:6">
      <c r="A1221" t="s">
        <v>6959</v>
      </c>
      <c r="B1221" t="s">
        <v>5784</v>
      </c>
      <c r="C1221" s="1">
        <v>45790</v>
      </c>
      <c r="D1221" s="1">
        <v>45835</v>
      </c>
      <c r="E1221">
        <v>141758.51</v>
      </c>
      <c r="F1221" t="s">
        <v>5643</v>
      </c>
    </row>
    <row r="1222" spans="1:6">
      <c r="A1222" t="s">
        <v>6960</v>
      </c>
      <c r="B1222" t="s">
        <v>5719</v>
      </c>
      <c r="C1222" s="1">
        <v>45836</v>
      </c>
      <c r="D1222" s="1">
        <v>45881</v>
      </c>
      <c r="E1222">
        <v>118025.59</v>
      </c>
      <c r="F1222" t="s">
        <v>5640</v>
      </c>
    </row>
    <row r="1223" spans="1:6">
      <c r="A1223" t="s">
        <v>6961</v>
      </c>
      <c r="B1223" t="s">
        <v>5663</v>
      </c>
      <c r="C1223" s="1">
        <v>46001</v>
      </c>
      <c r="D1223" s="1">
        <v>46046</v>
      </c>
      <c r="E1223">
        <v>116100.17</v>
      </c>
      <c r="F1223" t="s">
        <v>5643</v>
      </c>
    </row>
    <row r="1224" spans="1:6">
      <c r="A1224" t="s">
        <v>6962</v>
      </c>
      <c r="B1224" t="s">
        <v>5798</v>
      </c>
      <c r="C1224" s="1">
        <v>45390</v>
      </c>
      <c r="D1224" s="1">
        <v>45435</v>
      </c>
      <c r="E1224">
        <v>134583.32999999999</v>
      </c>
      <c r="F1224" t="s">
        <v>5643</v>
      </c>
    </row>
    <row r="1225" spans="1:6">
      <c r="A1225" t="s">
        <v>6963</v>
      </c>
      <c r="B1225" t="s">
        <v>5821</v>
      </c>
      <c r="C1225" s="1">
        <v>45823</v>
      </c>
      <c r="D1225" s="1">
        <v>45868</v>
      </c>
      <c r="E1225">
        <v>96263.76</v>
      </c>
      <c r="F1225" t="s">
        <v>5643</v>
      </c>
    </row>
    <row r="1226" spans="1:6">
      <c r="A1226" t="s">
        <v>6964</v>
      </c>
      <c r="B1226" t="s">
        <v>5873</v>
      </c>
      <c r="C1226" s="1">
        <v>45703</v>
      </c>
      <c r="D1226" s="1">
        <v>45748</v>
      </c>
      <c r="E1226">
        <v>20960.78</v>
      </c>
      <c r="F1226" t="s">
        <v>5640</v>
      </c>
    </row>
    <row r="1227" spans="1:6">
      <c r="A1227" t="s">
        <v>6965</v>
      </c>
      <c r="B1227" t="s">
        <v>5988</v>
      </c>
      <c r="C1227" s="1">
        <v>46005</v>
      </c>
      <c r="D1227" s="1">
        <v>46050</v>
      </c>
      <c r="E1227">
        <v>18973.82</v>
      </c>
      <c r="F1227" t="s">
        <v>5643</v>
      </c>
    </row>
    <row r="1228" spans="1:6">
      <c r="A1228" t="s">
        <v>6966</v>
      </c>
      <c r="B1228" t="s">
        <v>5719</v>
      </c>
      <c r="C1228" s="1">
        <v>45558</v>
      </c>
      <c r="D1228" s="1">
        <v>45603</v>
      </c>
      <c r="E1228">
        <v>80230.48</v>
      </c>
      <c r="F1228" t="s">
        <v>5643</v>
      </c>
    </row>
    <row r="1229" spans="1:6">
      <c r="A1229" t="s">
        <v>6967</v>
      </c>
      <c r="B1229" t="s">
        <v>5659</v>
      </c>
      <c r="C1229" s="1">
        <v>45574</v>
      </c>
      <c r="D1229" s="1">
        <v>45619</v>
      </c>
      <c r="E1229">
        <v>117605.52</v>
      </c>
      <c r="F1229" t="s">
        <v>5643</v>
      </c>
    </row>
    <row r="1230" spans="1:6">
      <c r="A1230" t="s">
        <v>6968</v>
      </c>
      <c r="B1230" t="s">
        <v>5771</v>
      </c>
      <c r="C1230" s="1">
        <v>45999</v>
      </c>
      <c r="D1230" s="1">
        <v>46044</v>
      </c>
      <c r="E1230">
        <v>47589.69</v>
      </c>
      <c r="F1230" t="s">
        <v>5640</v>
      </c>
    </row>
    <row r="1231" spans="1:6">
      <c r="A1231" t="s">
        <v>6969</v>
      </c>
      <c r="B1231" t="s">
        <v>5687</v>
      </c>
      <c r="C1231" s="1">
        <v>45471</v>
      </c>
      <c r="D1231" s="1">
        <v>45516</v>
      </c>
      <c r="E1231">
        <v>33328.25</v>
      </c>
      <c r="F1231" t="s">
        <v>5640</v>
      </c>
    </row>
    <row r="1232" spans="1:6">
      <c r="A1232" t="s">
        <v>6970</v>
      </c>
      <c r="B1232" t="s">
        <v>5782</v>
      </c>
      <c r="C1232" s="1">
        <v>45528</v>
      </c>
      <c r="D1232" s="1">
        <v>45573</v>
      </c>
      <c r="E1232">
        <v>41937.75</v>
      </c>
      <c r="F1232" t="s">
        <v>5643</v>
      </c>
    </row>
    <row r="1233" spans="1:6">
      <c r="A1233" t="s">
        <v>6971</v>
      </c>
      <c r="B1233" t="s">
        <v>5665</v>
      </c>
      <c r="C1233" s="1">
        <v>45464</v>
      </c>
      <c r="D1233" s="1">
        <v>45509</v>
      </c>
      <c r="E1233">
        <v>62360.11</v>
      </c>
      <c r="F1233" t="s">
        <v>5640</v>
      </c>
    </row>
    <row r="1234" spans="1:6">
      <c r="A1234" t="s">
        <v>6972</v>
      </c>
      <c r="B1234" t="s">
        <v>5690</v>
      </c>
      <c r="C1234" s="1">
        <v>45883</v>
      </c>
      <c r="D1234" s="1">
        <v>45928</v>
      </c>
      <c r="E1234">
        <v>16907.759999999998</v>
      </c>
      <c r="F1234" t="s">
        <v>5643</v>
      </c>
    </row>
    <row r="1235" spans="1:6">
      <c r="A1235" t="s">
        <v>6973</v>
      </c>
      <c r="B1235" t="s">
        <v>5653</v>
      </c>
      <c r="C1235" s="1">
        <v>45565</v>
      </c>
      <c r="D1235" s="1">
        <v>45610</v>
      </c>
      <c r="E1235">
        <v>143770.67000000001</v>
      </c>
      <c r="F1235" t="s">
        <v>5640</v>
      </c>
    </row>
    <row r="1236" spans="1:6">
      <c r="A1236" t="s">
        <v>6974</v>
      </c>
      <c r="B1236" t="s">
        <v>5719</v>
      </c>
      <c r="C1236" s="1">
        <v>45816</v>
      </c>
      <c r="D1236" s="1">
        <v>45861</v>
      </c>
      <c r="E1236">
        <v>135200.64000000001</v>
      </c>
      <c r="F1236" t="s">
        <v>5640</v>
      </c>
    </row>
    <row r="1237" spans="1:6">
      <c r="A1237" t="s">
        <v>6975</v>
      </c>
      <c r="B1237" t="s">
        <v>5707</v>
      </c>
      <c r="C1237" s="1">
        <v>45624</v>
      </c>
      <c r="D1237" s="1">
        <v>45669</v>
      </c>
      <c r="E1237">
        <v>111222.84</v>
      </c>
      <c r="F1237" t="s">
        <v>5643</v>
      </c>
    </row>
    <row r="1238" spans="1:6">
      <c r="A1238" t="s">
        <v>6976</v>
      </c>
      <c r="B1238" t="s">
        <v>5722</v>
      </c>
      <c r="C1238" s="1">
        <v>45461</v>
      </c>
      <c r="D1238" s="1">
        <v>45506</v>
      </c>
      <c r="E1238">
        <v>29028.51</v>
      </c>
      <c r="F1238" t="s">
        <v>5640</v>
      </c>
    </row>
    <row r="1239" spans="1:6">
      <c r="A1239" t="s">
        <v>6977</v>
      </c>
      <c r="B1239" t="s">
        <v>6041</v>
      </c>
      <c r="C1239" s="1">
        <v>45938</v>
      </c>
      <c r="D1239" s="1">
        <v>45983</v>
      </c>
      <c r="E1239">
        <v>115004.4</v>
      </c>
      <c r="F1239" t="s">
        <v>5640</v>
      </c>
    </row>
    <row r="1240" spans="1:6">
      <c r="A1240" t="s">
        <v>6978</v>
      </c>
      <c r="B1240" t="s">
        <v>5722</v>
      </c>
      <c r="C1240" s="1">
        <v>45934</v>
      </c>
      <c r="D1240" s="1">
        <v>45979</v>
      </c>
      <c r="E1240">
        <v>45074.49</v>
      </c>
      <c r="F1240" t="s">
        <v>5643</v>
      </c>
    </row>
    <row r="1241" spans="1:6">
      <c r="A1241" t="s">
        <v>6979</v>
      </c>
      <c r="B1241" t="s">
        <v>5950</v>
      </c>
      <c r="C1241" s="1">
        <v>45957</v>
      </c>
      <c r="D1241" s="1">
        <v>46002</v>
      </c>
      <c r="E1241">
        <v>125331.95</v>
      </c>
      <c r="F1241" t="s">
        <v>5640</v>
      </c>
    </row>
    <row r="1242" spans="1:6">
      <c r="A1242" t="s">
        <v>6980</v>
      </c>
      <c r="B1242" t="s">
        <v>5703</v>
      </c>
      <c r="C1242" s="1">
        <v>45825</v>
      </c>
      <c r="D1242" s="1">
        <v>45870</v>
      </c>
      <c r="E1242">
        <v>92155.96</v>
      </c>
      <c r="F1242" t="s">
        <v>5643</v>
      </c>
    </row>
    <row r="1243" spans="1:6">
      <c r="A1243" t="s">
        <v>6981</v>
      </c>
      <c r="B1243" t="s">
        <v>5694</v>
      </c>
      <c r="C1243" s="1">
        <v>45339</v>
      </c>
      <c r="D1243" s="1">
        <v>45384</v>
      </c>
      <c r="E1243">
        <v>52349.599999999999</v>
      </c>
      <c r="F1243" t="s">
        <v>5643</v>
      </c>
    </row>
    <row r="1244" spans="1:6">
      <c r="A1244" t="s">
        <v>6982</v>
      </c>
      <c r="B1244" t="s">
        <v>5782</v>
      </c>
      <c r="C1244" s="1">
        <v>45819</v>
      </c>
      <c r="D1244" s="1">
        <v>45864</v>
      </c>
      <c r="E1244">
        <v>116926.26</v>
      </c>
      <c r="F1244" t="s">
        <v>5643</v>
      </c>
    </row>
    <row r="1245" spans="1:6">
      <c r="A1245" t="s">
        <v>6983</v>
      </c>
      <c r="B1245" t="s">
        <v>5786</v>
      </c>
      <c r="C1245" s="1">
        <v>45814</v>
      </c>
      <c r="D1245" s="1">
        <v>45859</v>
      </c>
      <c r="E1245">
        <v>98211.29</v>
      </c>
      <c r="F1245" t="s">
        <v>5643</v>
      </c>
    </row>
    <row r="1246" spans="1:6">
      <c r="A1246" t="s">
        <v>6984</v>
      </c>
      <c r="B1246" t="s">
        <v>5675</v>
      </c>
      <c r="C1246" s="1">
        <v>45920</v>
      </c>
      <c r="D1246" s="1">
        <v>45965</v>
      </c>
      <c r="E1246">
        <v>148874.35999999999</v>
      </c>
      <c r="F1246" t="s">
        <v>5643</v>
      </c>
    </row>
    <row r="1247" spans="1:6">
      <c r="A1247" t="s">
        <v>6985</v>
      </c>
      <c r="B1247" t="s">
        <v>5838</v>
      </c>
      <c r="C1247" s="1">
        <v>45341</v>
      </c>
      <c r="D1247" s="1">
        <v>45386</v>
      </c>
      <c r="E1247">
        <v>116087.08</v>
      </c>
      <c r="F1247" t="s">
        <v>5640</v>
      </c>
    </row>
    <row r="1248" spans="1:6">
      <c r="A1248" t="s">
        <v>6986</v>
      </c>
      <c r="B1248" t="s">
        <v>5687</v>
      </c>
      <c r="C1248" s="1">
        <v>45336</v>
      </c>
      <c r="D1248" s="1">
        <v>45381</v>
      </c>
      <c r="E1248">
        <v>95162.45</v>
      </c>
      <c r="F1248" t="s">
        <v>5643</v>
      </c>
    </row>
    <row r="1249" spans="1:6">
      <c r="A1249" t="s">
        <v>6987</v>
      </c>
      <c r="B1249" t="s">
        <v>5728</v>
      </c>
      <c r="C1249" s="1">
        <v>45984</v>
      </c>
      <c r="D1249" s="1">
        <v>46029</v>
      </c>
      <c r="E1249">
        <v>113472.57</v>
      </c>
      <c r="F1249" t="s">
        <v>5640</v>
      </c>
    </row>
    <row r="1250" spans="1:6">
      <c r="A1250" t="s">
        <v>6988</v>
      </c>
      <c r="B1250" t="s">
        <v>6006</v>
      </c>
      <c r="C1250" s="1">
        <v>45297</v>
      </c>
      <c r="D1250" s="1">
        <v>45342</v>
      </c>
      <c r="E1250">
        <v>123529.03</v>
      </c>
      <c r="F1250" t="s">
        <v>5643</v>
      </c>
    </row>
    <row r="1251" spans="1:6">
      <c r="A1251" t="s">
        <v>6989</v>
      </c>
      <c r="B1251" t="s">
        <v>5639</v>
      </c>
      <c r="C1251" s="1">
        <v>45749</v>
      </c>
      <c r="D1251" s="1">
        <v>45794</v>
      </c>
      <c r="E1251">
        <v>5852.48</v>
      </c>
      <c r="F1251" t="s">
        <v>5643</v>
      </c>
    </row>
    <row r="1252" spans="1:6">
      <c r="A1252" t="s">
        <v>6990</v>
      </c>
      <c r="B1252" t="s">
        <v>5645</v>
      </c>
      <c r="C1252" s="1">
        <v>45943</v>
      </c>
      <c r="D1252" s="1">
        <v>45988</v>
      </c>
      <c r="E1252">
        <v>85979.69</v>
      </c>
      <c r="F1252" t="s">
        <v>5643</v>
      </c>
    </row>
    <row r="1253" spans="1:6">
      <c r="A1253" t="s">
        <v>6991</v>
      </c>
      <c r="B1253" t="s">
        <v>5722</v>
      </c>
      <c r="C1253" s="1">
        <v>46007</v>
      </c>
      <c r="D1253" s="1">
        <v>46052</v>
      </c>
      <c r="E1253">
        <v>90570.66</v>
      </c>
      <c r="F1253" t="s">
        <v>5640</v>
      </c>
    </row>
    <row r="1254" spans="1:6">
      <c r="A1254" t="s">
        <v>6992</v>
      </c>
      <c r="B1254" t="s">
        <v>5680</v>
      </c>
      <c r="C1254" s="1">
        <v>45596</v>
      </c>
      <c r="D1254" s="1">
        <v>45641</v>
      </c>
      <c r="E1254">
        <v>76883.199999999997</v>
      </c>
      <c r="F1254" t="s">
        <v>5643</v>
      </c>
    </row>
    <row r="1255" spans="1:6">
      <c r="A1255" t="s">
        <v>6993</v>
      </c>
      <c r="B1255" t="s">
        <v>6041</v>
      </c>
      <c r="C1255" s="1">
        <v>45832</v>
      </c>
      <c r="D1255" s="1">
        <v>45877</v>
      </c>
      <c r="E1255">
        <v>26245.24</v>
      </c>
      <c r="F1255" t="s">
        <v>5643</v>
      </c>
    </row>
    <row r="1256" spans="1:6">
      <c r="A1256" t="s">
        <v>6994</v>
      </c>
      <c r="B1256" t="s">
        <v>5814</v>
      </c>
      <c r="C1256" s="1">
        <v>45359</v>
      </c>
      <c r="D1256" s="1">
        <v>45404</v>
      </c>
      <c r="E1256">
        <v>68579.710000000006</v>
      </c>
      <c r="F1256" t="s">
        <v>5640</v>
      </c>
    </row>
    <row r="1257" spans="1:6">
      <c r="A1257" t="s">
        <v>6995</v>
      </c>
      <c r="B1257" t="s">
        <v>5703</v>
      </c>
      <c r="C1257" s="1">
        <v>45942</v>
      </c>
      <c r="D1257" s="1">
        <v>45987</v>
      </c>
      <c r="E1257">
        <v>28403.42</v>
      </c>
      <c r="F1257" t="s">
        <v>5643</v>
      </c>
    </row>
    <row r="1258" spans="1:6">
      <c r="A1258" t="s">
        <v>6996</v>
      </c>
      <c r="B1258" t="s">
        <v>5784</v>
      </c>
      <c r="C1258" s="1">
        <v>45860</v>
      </c>
      <c r="D1258" s="1">
        <v>45905</v>
      </c>
      <c r="E1258">
        <v>72818.53</v>
      </c>
      <c r="F1258" t="s">
        <v>5640</v>
      </c>
    </row>
    <row r="1259" spans="1:6">
      <c r="A1259" t="s">
        <v>6997</v>
      </c>
      <c r="B1259" t="s">
        <v>5649</v>
      </c>
      <c r="C1259" s="1">
        <v>45508</v>
      </c>
      <c r="D1259" s="1">
        <v>45553</v>
      </c>
      <c r="E1259">
        <v>126785.56</v>
      </c>
      <c r="F1259" t="s">
        <v>5643</v>
      </c>
    </row>
    <row r="1260" spans="1:6">
      <c r="A1260" t="s">
        <v>6998</v>
      </c>
      <c r="B1260" t="s">
        <v>5667</v>
      </c>
      <c r="C1260" s="1">
        <v>45809</v>
      </c>
      <c r="D1260" s="1">
        <v>45854</v>
      </c>
      <c r="E1260">
        <v>72042.2</v>
      </c>
      <c r="F1260" t="s">
        <v>5643</v>
      </c>
    </row>
    <row r="1261" spans="1:6">
      <c r="A1261" t="s">
        <v>6999</v>
      </c>
      <c r="B1261" t="s">
        <v>5798</v>
      </c>
      <c r="C1261" s="1">
        <v>45743</v>
      </c>
      <c r="D1261" s="1">
        <v>45788</v>
      </c>
      <c r="E1261">
        <v>19424.27</v>
      </c>
      <c r="F1261" t="s">
        <v>5640</v>
      </c>
    </row>
    <row r="1262" spans="1:6">
      <c r="A1262" t="s">
        <v>7000</v>
      </c>
      <c r="B1262" t="s">
        <v>5675</v>
      </c>
      <c r="C1262" s="1">
        <v>45360</v>
      </c>
      <c r="D1262" s="1">
        <v>45405</v>
      </c>
      <c r="E1262">
        <v>14582.87</v>
      </c>
      <c r="F1262" t="s">
        <v>5640</v>
      </c>
    </row>
    <row r="1263" spans="1:6">
      <c r="A1263" t="s">
        <v>7001</v>
      </c>
      <c r="B1263" t="s">
        <v>5717</v>
      </c>
      <c r="C1263" s="1">
        <v>45716</v>
      </c>
      <c r="D1263" s="1">
        <v>45761</v>
      </c>
      <c r="E1263">
        <v>95813.45</v>
      </c>
      <c r="F1263" t="s">
        <v>5640</v>
      </c>
    </row>
    <row r="1264" spans="1:6">
      <c r="A1264" t="s">
        <v>7002</v>
      </c>
      <c r="B1264" t="s">
        <v>5734</v>
      </c>
      <c r="C1264" s="1">
        <v>45754</v>
      </c>
      <c r="D1264" s="1">
        <v>45799</v>
      </c>
      <c r="E1264">
        <v>21866.48</v>
      </c>
      <c r="F1264" t="s">
        <v>5640</v>
      </c>
    </row>
    <row r="1265" spans="1:6">
      <c r="A1265" t="s">
        <v>7003</v>
      </c>
      <c r="B1265" t="s">
        <v>5988</v>
      </c>
      <c r="C1265" s="1">
        <v>45727</v>
      </c>
      <c r="D1265" s="1">
        <v>45772</v>
      </c>
      <c r="E1265">
        <v>129663.17</v>
      </c>
      <c r="F1265" t="s">
        <v>5640</v>
      </c>
    </row>
    <row r="1266" spans="1:6">
      <c r="A1266" t="s">
        <v>7004</v>
      </c>
      <c r="B1266" t="s">
        <v>5703</v>
      </c>
      <c r="C1266" s="1">
        <v>45826</v>
      </c>
      <c r="D1266" s="1">
        <v>45871</v>
      </c>
      <c r="E1266">
        <v>88579.74</v>
      </c>
      <c r="F1266" t="s">
        <v>5640</v>
      </c>
    </row>
    <row r="1267" spans="1:6">
      <c r="A1267" t="s">
        <v>7005</v>
      </c>
      <c r="B1267" t="s">
        <v>5663</v>
      </c>
      <c r="C1267" s="1">
        <v>45321</v>
      </c>
      <c r="D1267" s="1">
        <v>45366</v>
      </c>
      <c r="E1267">
        <v>64339.360000000001</v>
      </c>
      <c r="F1267" t="s">
        <v>5640</v>
      </c>
    </row>
    <row r="1268" spans="1:6">
      <c r="A1268" t="s">
        <v>7006</v>
      </c>
      <c r="B1268" t="s">
        <v>5752</v>
      </c>
      <c r="C1268" s="1">
        <v>45490</v>
      </c>
      <c r="D1268" s="1">
        <v>45535</v>
      </c>
      <c r="E1268">
        <v>56284.38</v>
      </c>
      <c r="F1268" t="s">
        <v>5643</v>
      </c>
    </row>
    <row r="1269" spans="1:6">
      <c r="A1269" t="s">
        <v>7007</v>
      </c>
      <c r="B1269" t="s">
        <v>5653</v>
      </c>
      <c r="C1269" s="1">
        <v>45924</v>
      </c>
      <c r="D1269" s="1">
        <v>45969</v>
      </c>
      <c r="E1269">
        <v>126433.66</v>
      </c>
      <c r="F1269" t="s">
        <v>5643</v>
      </c>
    </row>
    <row r="1270" spans="1:6">
      <c r="A1270" t="s">
        <v>7008</v>
      </c>
      <c r="B1270" t="s">
        <v>6009</v>
      </c>
      <c r="C1270" s="1">
        <v>46008</v>
      </c>
      <c r="D1270" s="1">
        <v>46053</v>
      </c>
      <c r="E1270">
        <v>122453.92</v>
      </c>
      <c r="F1270" t="s">
        <v>5643</v>
      </c>
    </row>
    <row r="1271" spans="1:6">
      <c r="A1271" t="s">
        <v>7009</v>
      </c>
      <c r="B1271" t="s">
        <v>5996</v>
      </c>
      <c r="C1271" s="1">
        <v>45907</v>
      </c>
      <c r="D1271" s="1">
        <v>45952</v>
      </c>
      <c r="E1271">
        <v>21435.82</v>
      </c>
      <c r="F1271" t="s">
        <v>5643</v>
      </c>
    </row>
    <row r="1272" spans="1:6">
      <c r="A1272" t="s">
        <v>7010</v>
      </c>
      <c r="B1272" t="s">
        <v>6006</v>
      </c>
      <c r="C1272" s="1">
        <v>45430</v>
      </c>
      <c r="D1272" s="1">
        <v>45475</v>
      </c>
      <c r="E1272">
        <v>82505</v>
      </c>
      <c r="F1272" t="s">
        <v>5640</v>
      </c>
    </row>
    <row r="1273" spans="1:6">
      <c r="A1273" t="s">
        <v>7011</v>
      </c>
      <c r="B1273" t="s">
        <v>5789</v>
      </c>
      <c r="C1273" s="1">
        <v>45481</v>
      </c>
      <c r="D1273" s="1">
        <v>45526</v>
      </c>
      <c r="E1273">
        <v>7124.17</v>
      </c>
      <c r="F1273" t="s">
        <v>5643</v>
      </c>
    </row>
    <row r="1274" spans="1:6">
      <c r="A1274" t="s">
        <v>7012</v>
      </c>
      <c r="B1274" t="s">
        <v>5756</v>
      </c>
      <c r="C1274" s="1">
        <v>45793</v>
      </c>
      <c r="D1274" s="1">
        <v>45838</v>
      </c>
      <c r="E1274">
        <v>25800.25</v>
      </c>
      <c r="F1274" t="s">
        <v>5643</v>
      </c>
    </row>
    <row r="1275" spans="1:6">
      <c r="A1275" t="s">
        <v>7013</v>
      </c>
      <c r="B1275" t="s">
        <v>5803</v>
      </c>
      <c r="C1275" s="1">
        <v>45629</v>
      </c>
      <c r="D1275" s="1">
        <v>45674</v>
      </c>
      <c r="E1275">
        <v>85772.24</v>
      </c>
      <c r="F1275" t="s">
        <v>5640</v>
      </c>
    </row>
    <row r="1276" spans="1:6">
      <c r="A1276" t="s">
        <v>7014</v>
      </c>
      <c r="B1276" t="s">
        <v>5953</v>
      </c>
      <c r="C1276" s="1">
        <v>45854</v>
      </c>
      <c r="D1276" s="1">
        <v>45899</v>
      </c>
      <c r="E1276">
        <v>133068.60999999999</v>
      </c>
      <c r="F1276" t="s">
        <v>5643</v>
      </c>
    </row>
    <row r="1277" spans="1:6">
      <c r="A1277" t="s">
        <v>7015</v>
      </c>
      <c r="B1277" t="s">
        <v>5792</v>
      </c>
      <c r="C1277" s="1">
        <v>45803</v>
      </c>
      <c r="D1277" s="1">
        <v>45848</v>
      </c>
      <c r="E1277">
        <v>134757.97</v>
      </c>
      <c r="F1277" t="s">
        <v>5643</v>
      </c>
    </row>
    <row r="1278" spans="1:6">
      <c r="A1278" t="s">
        <v>7016</v>
      </c>
      <c r="B1278" t="s">
        <v>6043</v>
      </c>
      <c r="C1278" s="1">
        <v>45293</v>
      </c>
      <c r="D1278" s="1">
        <v>45338</v>
      </c>
      <c r="E1278">
        <v>66899.05</v>
      </c>
      <c r="F1278" t="s">
        <v>5640</v>
      </c>
    </row>
    <row r="1279" spans="1:6">
      <c r="A1279" t="s">
        <v>7017</v>
      </c>
      <c r="B1279" t="s">
        <v>6043</v>
      </c>
      <c r="C1279" s="1">
        <v>45371</v>
      </c>
      <c r="D1279" s="1">
        <v>45416</v>
      </c>
      <c r="E1279">
        <v>132912.95999999999</v>
      </c>
      <c r="F1279" t="s">
        <v>5640</v>
      </c>
    </row>
    <row r="1280" spans="1:6">
      <c r="A1280" t="s">
        <v>7018</v>
      </c>
      <c r="B1280" t="s">
        <v>5856</v>
      </c>
      <c r="C1280" s="1">
        <v>45627</v>
      </c>
      <c r="D1280" s="1">
        <v>45672</v>
      </c>
      <c r="E1280">
        <v>40500.19</v>
      </c>
      <c r="F1280" t="s">
        <v>5643</v>
      </c>
    </row>
    <row r="1281" spans="1:6">
      <c r="A1281" t="s">
        <v>7019</v>
      </c>
      <c r="B1281" t="s">
        <v>5821</v>
      </c>
      <c r="C1281" s="1">
        <v>45651</v>
      </c>
      <c r="D1281" s="1">
        <v>45696</v>
      </c>
      <c r="E1281">
        <v>16178.44</v>
      </c>
      <c r="F1281" t="s">
        <v>5640</v>
      </c>
    </row>
    <row r="1282" spans="1:6">
      <c r="A1282" t="s">
        <v>7020</v>
      </c>
      <c r="B1282" t="s">
        <v>5645</v>
      </c>
      <c r="C1282" s="1">
        <v>45728</v>
      </c>
      <c r="D1282" s="1">
        <v>45773</v>
      </c>
      <c r="E1282">
        <v>32481.279999999999</v>
      </c>
      <c r="F1282" t="s">
        <v>5640</v>
      </c>
    </row>
    <row r="1283" spans="1:6">
      <c r="A1283" t="s">
        <v>7021</v>
      </c>
      <c r="B1283" t="s">
        <v>5856</v>
      </c>
      <c r="C1283" s="1">
        <v>45965</v>
      </c>
      <c r="D1283" s="1">
        <v>46010</v>
      </c>
      <c r="E1283">
        <v>11974.73</v>
      </c>
      <c r="F1283" t="s">
        <v>5640</v>
      </c>
    </row>
    <row r="1284" spans="1:6">
      <c r="A1284" t="s">
        <v>7022</v>
      </c>
      <c r="B1284" t="s">
        <v>5933</v>
      </c>
      <c r="C1284" s="1">
        <v>45295</v>
      </c>
      <c r="D1284" s="1">
        <v>45340</v>
      </c>
      <c r="E1284">
        <v>145631.65</v>
      </c>
      <c r="F1284" t="s">
        <v>5640</v>
      </c>
    </row>
    <row r="1285" spans="1:6">
      <c r="A1285" t="s">
        <v>7023</v>
      </c>
      <c r="B1285" t="s">
        <v>6053</v>
      </c>
      <c r="C1285" s="1">
        <v>45504</v>
      </c>
      <c r="D1285" s="1">
        <v>45549</v>
      </c>
      <c r="E1285">
        <v>93386.01</v>
      </c>
      <c r="F1285" t="s">
        <v>5643</v>
      </c>
    </row>
    <row r="1286" spans="1:6">
      <c r="A1286" t="s">
        <v>7024</v>
      </c>
      <c r="B1286" t="s">
        <v>5971</v>
      </c>
      <c r="C1286" s="1">
        <v>45903</v>
      </c>
      <c r="D1286" s="1">
        <v>45948</v>
      </c>
      <c r="E1286">
        <v>99703.98</v>
      </c>
      <c r="F1286" t="s">
        <v>5640</v>
      </c>
    </row>
    <row r="1287" spans="1:6">
      <c r="A1287" t="s">
        <v>7025</v>
      </c>
      <c r="B1287" t="s">
        <v>5680</v>
      </c>
      <c r="C1287" s="1">
        <v>45606</v>
      </c>
      <c r="D1287" s="1">
        <v>45651</v>
      </c>
      <c r="E1287">
        <v>11209.48</v>
      </c>
      <c r="F1287" t="s">
        <v>5640</v>
      </c>
    </row>
    <row r="1288" spans="1:6">
      <c r="A1288" t="s">
        <v>7026</v>
      </c>
      <c r="B1288" t="s">
        <v>5816</v>
      </c>
      <c r="C1288" s="1">
        <v>45642</v>
      </c>
      <c r="D1288" s="1">
        <v>45687</v>
      </c>
      <c r="E1288">
        <v>72095.17</v>
      </c>
      <c r="F1288" t="s">
        <v>5640</v>
      </c>
    </row>
    <row r="1289" spans="1:6">
      <c r="A1289" t="s">
        <v>7027</v>
      </c>
      <c r="B1289" t="s">
        <v>5719</v>
      </c>
      <c r="C1289" s="1">
        <v>45754</v>
      </c>
      <c r="D1289" s="1">
        <v>45799</v>
      </c>
      <c r="E1289">
        <v>121596.08</v>
      </c>
      <c r="F1289" t="s">
        <v>5643</v>
      </c>
    </row>
    <row r="1290" spans="1:6">
      <c r="A1290" t="s">
        <v>7028</v>
      </c>
      <c r="B1290" t="s">
        <v>5707</v>
      </c>
      <c r="C1290" s="1">
        <v>46000</v>
      </c>
      <c r="D1290" s="1">
        <v>46045</v>
      </c>
      <c r="E1290">
        <v>26535.65</v>
      </c>
      <c r="F1290" t="s">
        <v>5640</v>
      </c>
    </row>
    <row r="1291" spans="1:6">
      <c r="A1291" t="s">
        <v>7029</v>
      </c>
      <c r="B1291" t="s">
        <v>5707</v>
      </c>
      <c r="C1291" s="1">
        <v>45469</v>
      </c>
      <c r="D1291" s="1">
        <v>45514</v>
      </c>
      <c r="E1291">
        <v>40489.01</v>
      </c>
      <c r="F1291" t="s">
        <v>5640</v>
      </c>
    </row>
    <row r="1292" spans="1:6">
      <c r="A1292" t="s">
        <v>7030</v>
      </c>
      <c r="B1292" t="s">
        <v>5639</v>
      </c>
      <c r="C1292" s="1">
        <v>45459</v>
      </c>
      <c r="D1292" s="1">
        <v>45504</v>
      </c>
      <c r="E1292">
        <v>98340.01</v>
      </c>
      <c r="F1292" t="s">
        <v>5640</v>
      </c>
    </row>
    <row r="1293" spans="1:6">
      <c r="A1293" t="s">
        <v>7031</v>
      </c>
      <c r="B1293" t="s">
        <v>5673</v>
      </c>
      <c r="C1293" s="1">
        <v>46009</v>
      </c>
      <c r="D1293" s="1">
        <v>46054</v>
      </c>
      <c r="E1293">
        <v>19457.89</v>
      </c>
      <c r="F1293" t="s">
        <v>5643</v>
      </c>
    </row>
    <row r="1294" spans="1:6">
      <c r="A1294" t="s">
        <v>7032</v>
      </c>
      <c r="B1294" t="s">
        <v>5752</v>
      </c>
      <c r="C1294" s="1">
        <v>45454</v>
      </c>
      <c r="D1294" s="1">
        <v>45499</v>
      </c>
      <c r="E1294">
        <v>82737.350000000006</v>
      </c>
      <c r="F1294" t="s">
        <v>5643</v>
      </c>
    </row>
    <row r="1295" spans="1:6">
      <c r="A1295" t="s">
        <v>7033</v>
      </c>
      <c r="B1295" t="s">
        <v>6094</v>
      </c>
      <c r="C1295" s="1">
        <v>45928</v>
      </c>
      <c r="D1295" s="1">
        <v>45973</v>
      </c>
      <c r="E1295">
        <v>102659.35</v>
      </c>
      <c r="F1295" t="s">
        <v>5640</v>
      </c>
    </row>
    <row r="1296" spans="1:6">
      <c r="A1296" t="s">
        <v>7034</v>
      </c>
      <c r="B1296" t="s">
        <v>5795</v>
      </c>
      <c r="C1296" s="1">
        <v>45881</v>
      </c>
      <c r="D1296" s="1">
        <v>45926</v>
      </c>
      <c r="E1296">
        <v>8628.85</v>
      </c>
      <c r="F1296" t="s">
        <v>5640</v>
      </c>
    </row>
    <row r="1297" spans="1:6">
      <c r="A1297" t="s">
        <v>7035</v>
      </c>
      <c r="B1297" t="s">
        <v>5741</v>
      </c>
      <c r="C1297" s="1">
        <v>45317</v>
      </c>
      <c r="D1297" s="1">
        <v>45362</v>
      </c>
      <c r="E1297">
        <v>142779.06</v>
      </c>
      <c r="F1297" t="s">
        <v>5640</v>
      </c>
    </row>
    <row r="1298" spans="1:6">
      <c r="A1298" t="s">
        <v>7036</v>
      </c>
      <c r="B1298" t="s">
        <v>5724</v>
      </c>
      <c r="C1298" s="1">
        <v>45694</v>
      </c>
      <c r="D1298" s="1">
        <v>45739</v>
      </c>
      <c r="E1298">
        <v>120917.97</v>
      </c>
      <c r="F1298" t="s">
        <v>5640</v>
      </c>
    </row>
    <row r="1299" spans="1:6">
      <c r="A1299" t="s">
        <v>7037</v>
      </c>
      <c r="B1299" t="s">
        <v>5682</v>
      </c>
      <c r="C1299" s="1">
        <v>45326</v>
      </c>
      <c r="D1299" s="1">
        <v>45371</v>
      </c>
      <c r="E1299">
        <v>43829.81</v>
      </c>
      <c r="F1299" t="s">
        <v>5643</v>
      </c>
    </row>
    <row r="1300" spans="1:6">
      <c r="A1300" t="s">
        <v>7038</v>
      </c>
      <c r="B1300" t="s">
        <v>5724</v>
      </c>
      <c r="C1300" s="1">
        <v>45662</v>
      </c>
      <c r="D1300" s="1">
        <v>45707</v>
      </c>
      <c r="E1300">
        <v>144155.47</v>
      </c>
      <c r="F1300" t="s">
        <v>5640</v>
      </c>
    </row>
    <row r="1301" spans="1:6">
      <c r="A1301" t="s">
        <v>7039</v>
      </c>
      <c r="B1301" t="s">
        <v>5856</v>
      </c>
      <c r="C1301" s="1">
        <v>45465</v>
      </c>
      <c r="D1301" s="1">
        <v>45510</v>
      </c>
      <c r="E1301">
        <v>36362.370000000003</v>
      </c>
      <c r="F1301" t="s">
        <v>5643</v>
      </c>
    </row>
    <row r="1302" spans="1:6">
      <c r="A1302" t="s">
        <v>7040</v>
      </c>
      <c r="B1302" t="s">
        <v>5692</v>
      </c>
      <c r="C1302" s="1">
        <v>45619</v>
      </c>
      <c r="D1302" s="1">
        <v>45664</v>
      </c>
      <c r="E1302">
        <v>28042.89</v>
      </c>
      <c r="F1302" t="s">
        <v>5640</v>
      </c>
    </row>
    <row r="1303" spans="1:6">
      <c r="A1303" t="s">
        <v>7041</v>
      </c>
      <c r="B1303" t="s">
        <v>5639</v>
      </c>
      <c r="C1303" s="1">
        <v>45872</v>
      </c>
      <c r="D1303" s="1">
        <v>45917</v>
      </c>
      <c r="E1303">
        <v>23616.36</v>
      </c>
      <c r="F1303" t="s">
        <v>5640</v>
      </c>
    </row>
    <row r="1304" spans="1:6">
      <c r="A1304" t="s">
        <v>7042</v>
      </c>
      <c r="B1304" t="s">
        <v>5663</v>
      </c>
      <c r="C1304" s="1">
        <v>45423</v>
      </c>
      <c r="D1304" s="1">
        <v>45468</v>
      </c>
      <c r="E1304">
        <v>57470.59</v>
      </c>
      <c r="F1304" t="s">
        <v>5640</v>
      </c>
    </row>
    <row r="1305" spans="1:6">
      <c r="A1305" t="s">
        <v>7043</v>
      </c>
      <c r="B1305" t="s">
        <v>5645</v>
      </c>
      <c r="C1305" s="1">
        <v>45828</v>
      </c>
      <c r="D1305" s="1">
        <v>45873</v>
      </c>
      <c r="E1305">
        <v>64736.1</v>
      </c>
      <c r="F1305" t="s">
        <v>5640</v>
      </c>
    </row>
    <row r="1306" spans="1:6">
      <c r="A1306" t="s">
        <v>7044</v>
      </c>
      <c r="B1306" t="s">
        <v>5707</v>
      </c>
      <c r="C1306" s="1">
        <v>45665</v>
      </c>
      <c r="D1306" s="1">
        <v>45710</v>
      </c>
      <c r="E1306">
        <v>109229.3</v>
      </c>
      <c r="F1306" t="s">
        <v>5643</v>
      </c>
    </row>
    <row r="1307" spans="1:6">
      <c r="A1307" t="s">
        <v>7045</v>
      </c>
      <c r="B1307" t="s">
        <v>6041</v>
      </c>
      <c r="C1307" s="1">
        <v>45457</v>
      </c>
      <c r="D1307" s="1">
        <v>45502</v>
      </c>
      <c r="E1307">
        <v>59792.35</v>
      </c>
      <c r="F1307" t="s">
        <v>5640</v>
      </c>
    </row>
    <row r="1308" spans="1:6">
      <c r="A1308" t="s">
        <v>7046</v>
      </c>
      <c r="B1308" t="s">
        <v>5829</v>
      </c>
      <c r="C1308" s="1">
        <v>45628</v>
      </c>
      <c r="D1308" s="1">
        <v>45673</v>
      </c>
      <c r="E1308">
        <v>66896.84</v>
      </c>
      <c r="F1308" t="s">
        <v>5643</v>
      </c>
    </row>
    <row r="1309" spans="1:6">
      <c r="A1309" t="s">
        <v>7047</v>
      </c>
      <c r="B1309" t="s">
        <v>5726</v>
      </c>
      <c r="C1309" s="1">
        <v>45513</v>
      </c>
      <c r="D1309" s="1">
        <v>45558</v>
      </c>
      <c r="E1309">
        <v>10661.97</v>
      </c>
      <c r="F1309" t="s">
        <v>5643</v>
      </c>
    </row>
    <row r="1310" spans="1:6">
      <c r="A1310" t="s">
        <v>7048</v>
      </c>
      <c r="B1310" t="s">
        <v>5803</v>
      </c>
      <c r="C1310" s="1">
        <v>45532</v>
      </c>
      <c r="D1310" s="1">
        <v>45577</v>
      </c>
      <c r="E1310">
        <v>16929.599999999999</v>
      </c>
      <c r="F1310" t="s">
        <v>5643</v>
      </c>
    </row>
    <row r="1311" spans="1:6">
      <c r="A1311" t="s">
        <v>7049</v>
      </c>
      <c r="B1311" t="s">
        <v>6053</v>
      </c>
      <c r="C1311" s="1">
        <v>45850</v>
      </c>
      <c r="D1311" s="1">
        <v>45895</v>
      </c>
      <c r="E1311">
        <v>69351.600000000006</v>
      </c>
      <c r="F1311" t="s">
        <v>5643</v>
      </c>
    </row>
    <row r="1312" spans="1:6">
      <c r="A1312" t="s">
        <v>7050</v>
      </c>
      <c r="B1312" t="s">
        <v>6143</v>
      </c>
      <c r="C1312" s="1">
        <v>45879</v>
      </c>
      <c r="D1312" s="1">
        <v>45924</v>
      </c>
      <c r="E1312">
        <v>86325.99</v>
      </c>
      <c r="F1312" t="s">
        <v>5643</v>
      </c>
    </row>
    <row r="1313" spans="1:6">
      <c r="A1313" t="s">
        <v>7051</v>
      </c>
      <c r="B1313" t="s">
        <v>6053</v>
      </c>
      <c r="C1313" s="1">
        <v>45833</v>
      </c>
      <c r="D1313" s="1">
        <v>45878</v>
      </c>
      <c r="E1313">
        <v>47917.94</v>
      </c>
      <c r="F1313" t="s">
        <v>5640</v>
      </c>
    </row>
    <row r="1314" spans="1:6">
      <c r="A1314" t="s">
        <v>7052</v>
      </c>
      <c r="B1314" t="s">
        <v>5710</v>
      </c>
      <c r="C1314" s="1">
        <v>45795</v>
      </c>
      <c r="D1314" s="1">
        <v>45840</v>
      </c>
      <c r="E1314">
        <v>9736.1299999999992</v>
      </c>
      <c r="F1314" t="s">
        <v>5640</v>
      </c>
    </row>
    <row r="1315" spans="1:6">
      <c r="A1315" t="s">
        <v>7053</v>
      </c>
      <c r="B1315" t="s">
        <v>5814</v>
      </c>
      <c r="C1315" s="1">
        <v>45916</v>
      </c>
      <c r="D1315" s="1">
        <v>45961</v>
      </c>
      <c r="E1315">
        <v>122741.32</v>
      </c>
      <c r="F1315" t="s">
        <v>5643</v>
      </c>
    </row>
    <row r="1316" spans="1:6">
      <c r="A1316" t="s">
        <v>7054</v>
      </c>
      <c r="B1316" t="s">
        <v>5948</v>
      </c>
      <c r="C1316" s="1">
        <v>45962</v>
      </c>
      <c r="D1316" s="1">
        <v>46007</v>
      </c>
      <c r="E1316">
        <v>80655.75</v>
      </c>
      <c r="F1316" t="s">
        <v>5640</v>
      </c>
    </row>
    <row r="1317" spans="1:6">
      <c r="A1317" t="s">
        <v>7055</v>
      </c>
      <c r="B1317" t="s">
        <v>5703</v>
      </c>
      <c r="C1317" s="1">
        <v>45505</v>
      </c>
      <c r="D1317" s="1">
        <v>45550</v>
      </c>
      <c r="E1317">
        <v>81881.63</v>
      </c>
      <c r="F1317" t="s">
        <v>5640</v>
      </c>
    </row>
    <row r="1318" spans="1:6">
      <c r="A1318" t="s">
        <v>7056</v>
      </c>
      <c r="B1318" t="s">
        <v>5682</v>
      </c>
      <c r="C1318" s="1">
        <v>45328</v>
      </c>
      <c r="D1318" s="1">
        <v>45373</v>
      </c>
      <c r="E1318">
        <v>79429.48</v>
      </c>
      <c r="F1318" t="s">
        <v>5640</v>
      </c>
    </row>
    <row r="1319" spans="1:6">
      <c r="A1319" t="s">
        <v>7057</v>
      </c>
      <c r="B1319" t="s">
        <v>5915</v>
      </c>
      <c r="C1319" s="1">
        <v>45755</v>
      </c>
      <c r="D1319" s="1">
        <v>45800</v>
      </c>
      <c r="E1319">
        <v>130016.37</v>
      </c>
      <c r="F1319" t="s">
        <v>5640</v>
      </c>
    </row>
    <row r="1320" spans="1:6">
      <c r="A1320" t="s">
        <v>7058</v>
      </c>
      <c r="B1320" t="s">
        <v>5647</v>
      </c>
      <c r="C1320" s="1">
        <v>45775</v>
      </c>
      <c r="D1320" s="1">
        <v>45820</v>
      </c>
      <c r="E1320">
        <v>122827.88</v>
      </c>
      <c r="F1320" t="s">
        <v>5640</v>
      </c>
    </row>
    <row r="1321" spans="1:6">
      <c r="A1321" t="s">
        <v>7059</v>
      </c>
      <c r="B1321" t="s">
        <v>5655</v>
      </c>
      <c r="C1321" s="1">
        <v>45317</v>
      </c>
      <c r="D1321" s="1">
        <v>45362</v>
      </c>
      <c r="E1321">
        <v>99133.39</v>
      </c>
      <c r="F1321" t="s">
        <v>5643</v>
      </c>
    </row>
    <row r="1322" spans="1:6">
      <c r="A1322" t="s">
        <v>7060</v>
      </c>
      <c r="B1322" t="s">
        <v>5767</v>
      </c>
      <c r="C1322" s="1">
        <v>45598</v>
      </c>
      <c r="D1322" s="1">
        <v>45643</v>
      </c>
      <c r="E1322">
        <v>146479.32</v>
      </c>
      <c r="F1322" t="s">
        <v>5643</v>
      </c>
    </row>
    <row r="1323" spans="1:6">
      <c r="A1323" t="s">
        <v>7061</v>
      </c>
      <c r="B1323" t="s">
        <v>6041</v>
      </c>
      <c r="C1323" s="1">
        <v>45853</v>
      </c>
      <c r="D1323" s="1">
        <v>45898</v>
      </c>
      <c r="E1323">
        <v>63111.61</v>
      </c>
      <c r="F1323" t="s">
        <v>5643</v>
      </c>
    </row>
    <row r="1324" spans="1:6">
      <c r="A1324" t="s">
        <v>7062</v>
      </c>
      <c r="B1324" t="s">
        <v>5945</v>
      </c>
      <c r="C1324" s="1">
        <v>45560</v>
      </c>
      <c r="D1324" s="1">
        <v>45605</v>
      </c>
      <c r="E1324">
        <v>82837.05</v>
      </c>
      <c r="F1324" t="s">
        <v>5640</v>
      </c>
    </row>
    <row r="1325" spans="1:6">
      <c r="A1325" t="s">
        <v>7063</v>
      </c>
      <c r="B1325" t="s">
        <v>5953</v>
      </c>
      <c r="C1325" s="1">
        <v>45296</v>
      </c>
      <c r="D1325" s="1">
        <v>45341</v>
      </c>
      <c r="E1325">
        <v>107051.19</v>
      </c>
      <c r="F1325" t="s">
        <v>5640</v>
      </c>
    </row>
    <row r="1326" spans="1:6">
      <c r="A1326" t="s">
        <v>7064</v>
      </c>
      <c r="B1326" t="s">
        <v>5692</v>
      </c>
      <c r="C1326" s="1">
        <v>45475</v>
      </c>
      <c r="D1326" s="1">
        <v>45520</v>
      </c>
      <c r="E1326">
        <v>6270.92</v>
      </c>
      <c r="F1326" t="s">
        <v>5640</v>
      </c>
    </row>
    <row r="1327" spans="1:6">
      <c r="A1327" t="s">
        <v>7065</v>
      </c>
      <c r="B1327" t="s">
        <v>5808</v>
      </c>
      <c r="C1327" s="1">
        <v>45297</v>
      </c>
      <c r="D1327" s="1">
        <v>45342</v>
      </c>
      <c r="E1327">
        <v>28261.78</v>
      </c>
      <c r="F1327" t="s">
        <v>5640</v>
      </c>
    </row>
    <row r="1328" spans="1:6">
      <c r="A1328" t="s">
        <v>7066</v>
      </c>
      <c r="B1328" t="s">
        <v>5667</v>
      </c>
      <c r="C1328" s="1">
        <v>45849</v>
      </c>
      <c r="D1328" s="1">
        <v>45894</v>
      </c>
      <c r="E1328">
        <v>147007.6</v>
      </c>
      <c r="F1328" t="s">
        <v>5640</v>
      </c>
    </row>
    <row r="1329" spans="1:6">
      <c r="A1329" t="s">
        <v>7067</v>
      </c>
      <c r="B1329" t="s">
        <v>5661</v>
      </c>
      <c r="C1329" s="1">
        <v>45921</v>
      </c>
      <c r="D1329" s="1">
        <v>45966</v>
      </c>
      <c r="E1329">
        <v>139033.31</v>
      </c>
      <c r="F1329" t="s">
        <v>5643</v>
      </c>
    </row>
    <row r="1330" spans="1:6">
      <c r="A1330" t="s">
        <v>7068</v>
      </c>
      <c r="B1330" t="s">
        <v>5685</v>
      </c>
      <c r="C1330" s="1">
        <v>45599</v>
      </c>
      <c r="D1330" s="1">
        <v>45644</v>
      </c>
      <c r="E1330">
        <v>100569.29</v>
      </c>
      <c r="F1330" t="s">
        <v>5643</v>
      </c>
    </row>
    <row r="1331" spans="1:6">
      <c r="A1331" t="s">
        <v>7069</v>
      </c>
      <c r="B1331" t="s">
        <v>5642</v>
      </c>
      <c r="C1331" s="1">
        <v>45987</v>
      </c>
      <c r="D1331" s="1">
        <v>46032</v>
      </c>
      <c r="E1331">
        <v>55860.65</v>
      </c>
      <c r="F1331" t="s">
        <v>5640</v>
      </c>
    </row>
    <row r="1332" spans="1:6">
      <c r="A1332" t="s">
        <v>7070</v>
      </c>
      <c r="B1332" t="s">
        <v>5858</v>
      </c>
      <c r="C1332" s="1">
        <v>45469</v>
      </c>
      <c r="D1332" s="1">
        <v>45514</v>
      </c>
      <c r="E1332">
        <v>23036.43</v>
      </c>
      <c r="F1332" t="s">
        <v>5640</v>
      </c>
    </row>
    <row r="1333" spans="1:6">
      <c r="A1333" t="s">
        <v>7071</v>
      </c>
      <c r="B1333" t="s">
        <v>6043</v>
      </c>
      <c r="C1333" s="1">
        <v>45519</v>
      </c>
      <c r="D1333" s="1">
        <v>45564</v>
      </c>
      <c r="E1333">
        <v>72007.570000000007</v>
      </c>
      <c r="F1333" t="s">
        <v>5640</v>
      </c>
    </row>
    <row r="1334" spans="1:6">
      <c r="A1334" t="s">
        <v>7072</v>
      </c>
      <c r="B1334" t="s">
        <v>5754</v>
      </c>
      <c r="C1334" s="1">
        <v>45540</v>
      </c>
      <c r="D1334" s="1">
        <v>45585</v>
      </c>
      <c r="E1334">
        <v>91348.98</v>
      </c>
      <c r="F1334" t="s">
        <v>5643</v>
      </c>
    </row>
    <row r="1335" spans="1:6">
      <c r="A1335" t="s">
        <v>7073</v>
      </c>
      <c r="B1335" t="s">
        <v>5659</v>
      </c>
      <c r="C1335" s="1">
        <v>45612</v>
      </c>
      <c r="D1335" s="1">
        <v>45657</v>
      </c>
      <c r="E1335">
        <v>113379.58</v>
      </c>
      <c r="F1335" t="s">
        <v>5640</v>
      </c>
    </row>
    <row r="1336" spans="1:6">
      <c r="A1336" t="s">
        <v>7074</v>
      </c>
      <c r="B1336" t="s">
        <v>5710</v>
      </c>
      <c r="C1336" s="1">
        <v>45549</v>
      </c>
      <c r="D1336" s="1">
        <v>45594</v>
      </c>
      <c r="E1336">
        <v>105999.76</v>
      </c>
      <c r="F1336" t="s">
        <v>5640</v>
      </c>
    </row>
    <row r="1337" spans="1:6">
      <c r="A1337" t="s">
        <v>7075</v>
      </c>
      <c r="B1337" t="s">
        <v>5705</v>
      </c>
      <c r="C1337" s="1">
        <v>45958</v>
      </c>
      <c r="D1337" s="1">
        <v>46003</v>
      </c>
      <c r="E1337">
        <v>55719.83</v>
      </c>
      <c r="F1337" t="s">
        <v>5643</v>
      </c>
    </row>
    <row r="1338" spans="1:6">
      <c r="A1338" t="s">
        <v>7076</v>
      </c>
      <c r="B1338" t="s">
        <v>5743</v>
      </c>
      <c r="C1338" s="1">
        <v>45897</v>
      </c>
      <c r="D1338" s="1">
        <v>45942</v>
      </c>
      <c r="E1338">
        <v>122470.54</v>
      </c>
      <c r="F1338" t="s">
        <v>5640</v>
      </c>
    </row>
    <row r="1339" spans="1:6">
      <c r="A1339" t="s">
        <v>7077</v>
      </c>
      <c r="B1339" t="s">
        <v>5685</v>
      </c>
      <c r="C1339" s="1">
        <v>45974</v>
      </c>
      <c r="D1339" s="1">
        <v>46019</v>
      </c>
      <c r="E1339">
        <v>82161.119999999995</v>
      </c>
      <c r="F1339" t="s">
        <v>5640</v>
      </c>
    </row>
    <row r="1340" spans="1:6">
      <c r="A1340" t="s">
        <v>7078</v>
      </c>
      <c r="B1340" t="s">
        <v>5738</v>
      </c>
      <c r="C1340" s="1">
        <v>45384</v>
      </c>
      <c r="D1340" s="1">
        <v>45429</v>
      </c>
      <c r="E1340">
        <v>34799.519999999997</v>
      </c>
      <c r="F1340" t="s">
        <v>5640</v>
      </c>
    </row>
    <row r="1341" spans="1:6">
      <c r="A1341" t="s">
        <v>7079</v>
      </c>
      <c r="B1341" t="s">
        <v>5814</v>
      </c>
      <c r="C1341" s="1">
        <v>45844</v>
      </c>
      <c r="D1341" s="1">
        <v>45889</v>
      </c>
      <c r="E1341">
        <v>29681.65</v>
      </c>
      <c r="F1341" t="s">
        <v>5643</v>
      </c>
    </row>
    <row r="1342" spans="1:6">
      <c r="A1342" t="s">
        <v>7080</v>
      </c>
      <c r="B1342" t="s">
        <v>5833</v>
      </c>
      <c r="C1342" s="1">
        <v>45638</v>
      </c>
      <c r="D1342" s="1">
        <v>45683</v>
      </c>
      <c r="E1342">
        <v>39259.980000000003</v>
      </c>
      <c r="F1342" t="s">
        <v>5640</v>
      </c>
    </row>
    <row r="1343" spans="1:6">
      <c r="A1343" t="s">
        <v>7081</v>
      </c>
      <c r="B1343" t="s">
        <v>5948</v>
      </c>
      <c r="C1343" s="1">
        <v>45373</v>
      </c>
      <c r="D1343" s="1">
        <v>45418</v>
      </c>
      <c r="E1343">
        <v>48426.35</v>
      </c>
      <c r="F1343" t="s">
        <v>5643</v>
      </c>
    </row>
    <row r="1344" spans="1:6">
      <c r="A1344" t="s">
        <v>7082</v>
      </c>
      <c r="B1344" t="s">
        <v>5948</v>
      </c>
      <c r="C1344" s="1">
        <v>45462</v>
      </c>
      <c r="D1344" s="1">
        <v>45507</v>
      </c>
      <c r="E1344">
        <v>102825.51</v>
      </c>
      <c r="F1344" t="s">
        <v>5643</v>
      </c>
    </row>
    <row r="1345" spans="1:6">
      <c r="A1345" t="s">
        <v>7083</v>
      </c>
      <c r="B1345" t="s">
        <v>5971</v>
      </c>
      <c r="C1345" s="1">
        <v>45819</v>
      </c>
      <c r="D1345" s="1">
        <v>45864</v>
      </c>
      <c r="E1345">
        <v>140413.70000000001</v>
      </c>
      <c r="F1345" t="s">
        <v>5640</v>
      </c>
    </row>
    <row r="1346" spans="1:6">
      <c r="A1346" t="s">
        <v>7084</v>
      </c>
      <c r="B1346" t="s">
        <v>5821</v>
      </c>
      <c r="C1346" s="1">
        <v>45541</v>
      </c>
      <c r="D1346" s="1">
        <v>45586</v>
      </c>
      <c r="E1346">
        <v>21162.94</v>
      </c>
      <c r="F1346" t="s">
        <v>5643</v>
      </c>
    </row>
    <row r="1347" spans="1:6">
      <c r="A1347" t="s">
        <v>7085</v>
      </c>
      <c r="B1347" t="s">
        <v>5741</v>
      </c>
      <c r="C1347" s="1">
        <v>45554</v>
      </c>
      <c r="D1347" s="1">
        <v>45599</v>
      </c>
      <c r="E1347">
        <v>94578.53</v>
      </c>
      <c r="F1347" t="s">
        <v>5640</v>
      </c>
    </row>
    <row r="1348" spans="1:6">
      <c r="A1348" t="s">
        <v>7086</v>
      </c>
      <c r="B1348" t="s">
        <v>5734</v>
      </c>
      <c r="C1348" s="1">
        <v>45577</v>
      </c>
      <c r="D1348" s="1">
        <v>45622</v>
      </c>
      <c r="E1348">
        <v>125354.83</v>
      </c>
      <c r="F1348" t="s">
        <v>5643</v>
      </c>
    </row>
    <row r="1349" spans="1:6">
      <c r="A1349" t="s">
        <v>7087</v>
      </c>
      <c r="B1349" t="s">
        <v>5996</v>
      </c>
      <c r="C1349" s="1">
        <v>45624</v>
      </c>
      <c r="D1349" s="1">
        <v>45669</v>
      </c>
      <c r="E1349">
        <v>106505.98</v>
      </c>
      <c r="F1349" t="s">
        <v>5640</v>
      </c>
    </row>
    <row r="1350" spans="1:6">
      <c r="A1350" t="s">
        <v>7088</v>
      </c>
      <c r="B1350" t="s">
        <v>5795</v>
      </c>
      <c r="C1350" s="1">
        <v>45658</v>
      </c>
      <c r="D1350" s="1">
        <v>45703</v>
      </c>
      <c r="E1350">
        <v>24895.65</v>
      </c>
      <c r="F1350" t="s">
        <v>5643</v>
      </c>
    </row>
    <row r="1351" spans="1:6">
      <c r="A1351" t="s">
        <v>7089</v>
      </c>
      <c r="B1351" t="s">
        <v>5754</v>
      </c>
      <c r="C1351" s="1">
        <v>45567</v>
      </c>
      <c r="D1351" s="1">
        <v>45612</v>
      </c>
      <c r="E1351">
        <v>71103.91</v>
      </c>
      <c r="F1351" t="s">
        <v>5640</v>
      </c>
    </row>
    <row r="1352" spans="1:6">
      <c r="A1352" t="s">
        <v>7090</v>
      </c>
      <c r="B1352" t="s">
        <v>5649</v>
      </c>
      <c r="C1352" s="1">
        <v>45769</v>
      </c>
      <c r="D1352" s="1">
        <v>45814</v>
      </c>
      <c r="E1352">
        <v>86928.46</v>
      </c>
      <c r="F1352" t="s">
        <v>5643</v>
      </c>
    </row>
    <row r="1353" spans="1:6">
      <c r="A1353" t="s">
        <v>7091</v>
      </c>
      <c r="B1353" t="s">
        <v>5653</v>
      </c>
      <c r="C1353" s="1">
        <v>45740</v>
      </c>
      <c r="D1353" s="1">
        <v>45785</v>
      </c>
      <c r="E1353">
        <v>23248.95</v>
      </c>
      <c r="F1353" t="s">
        <v>5643</v>
      </c>
    </row>
    <row r="1354" spans="1:6">
      <c r="A1354" t="s">
        <v>7092</v>
      </c>
      <c r="B1354" t="s">
        <v>5734</v>
      </c>
      <c r="C1354" s="1">
        <v>45570</v>
      </c>
      <c r="D1354" s="1">
        <v>45615</v>
      </c>
      <c r="E1354">
        <v>122635.99</v>
      </c>
      <c r="F1354" t="s">
        <v>5640</v>
      </c>
    </row>
    <row r="1355" spans="1:6">
      <c r="A1355" t="s">
        <v>7093</v>
      </c>
      <c r="B1355" t="s">
        <v>5848</v>
      </c>
      <c r="C1355" s="1">
        <v>45366</v>
      </c>
      <c r="D1355" s="1">
        <v>45411</v>
      </c>
      <c r="E1355">
        <v>145269.71</v>
      </c>
      <c r="F1355" t="s">
        <v>5640</v>
      </c>
    </row>
    <row r="1356" spans="1:6">
      <c r="A1356" t="s">
        <v>7094</v>
      </c>
      <c r="B1356" t="s">
        <v>5663</v>
      </c>
      <c r="C1356" s="1">
        <v>45964</v>
      </c>
      <c r="D1356" s="1">
        <v>46009</v>
      </c>
      <c r="E1356">
        <v>102278.68</v>
      </c>
      <c r="F1356" t="s">
        <v>5640</v>
      </c>
    </row>
    <row r="1357" spans="1:6">
      <c r="A1357" t="s">
        <v>7095</v>
      </c>
      <c r="B1357" t="s">
        <v>6006</v>
      </c>
      <c r="C1357" s="1">
        <v>45966</v>
      </c>
      <c r="D1357" s="1">
        <v>46011</v>
      </c>
      <c r="E1357">
        <v>142967.04000000001</v>
      </c>
      <c r="F1357" t="s">
        <v>5643</v>
      </c>
    </row>
    <row r="1358" spans="1:6">
      <c r="A1358" t="s">
        <v>7096</v>
      </c>
      <c r="B1358" t="s">
        <v>5699</v>
      </c>
      <c r="C1358" s="1">
        <v>45749</v>
      </c>
      <c r="D1358" s="1">
        <v>45794</v>
      </c>
      <c r="E1358">
        <v>67935.58</v>
      </c>
      <c r="F1358" t="s">
        <v>5640</v>
      </c>
    </row>
    <row r="1359" spans="1:6">
      <c r="A1359" t="s">
        <v>7097</v>
      </c>
      <c r="B1359" t="s">
        <v>5851</v>
      </c>
      <c r="C1359" s="1">
        <v>45420</v>
      </c>
      <c r="D1359" s="1">
        <v>45465</v>
      </c>
      <c r="E1359">
        <v>111314.87</v>
      </c>
      <c r="F1359" t="s">
        <v>5643</v>
      </c>
    </row>
    <row r="1360" spans="1:6">
      <c r="A1360" t="s">
        <v>7098</v>
      </c>
      <c r="B1360" t="s">
        <v>5983</v>
      </c>
      <c r="C1360" s="1">
        <v>45462</v>
      </c>
      <c r="D1360" s="1">
        <v>45507</v>
      </c>
      <c r="E1360">
        <v>41120</v>
      </c>
      <c r="F1360" t="s">
        <v>5643</v>
      </c>
    </row>
    <row r="1361" spans="1:6">
      <c r="A1361" t="s">
        <v>7099</v>
      </c>
      <c r="B1361" t="s">
        <v>5816</v>
      </c>
      <c r="C1361" s="1">
        <v>45515</v>
      </c>
      <c r="D1361" s="1">
        <v>45560</v>
      </c>
      <c r="E1361">
        <v>100876.33</v>
      </c>
      <c r="F1361" t="s">
        <v>5640</v>
      </c>
    </row>
    <row r="1362" spans="1:6">
      <c r="A1362" t="s">
        <v>7100</v>
      </c>
      <c r="B1362" t="s">
        <v>5680</v>
      </c>
      <c r="C1362" s="1">
        <v>45636</v>
      </c>
      <c r="D1362" s="1">
        <v>45681</v>
      </c>
      <c r="E1362">
        <v>145160.60999999999</v>
      </c>
      <c r="F1362" t="s">
        <v>5643</v>
      </c>
    </row>
    <row r="1363" spans="1:6">
      <c r="A1363" t="s">
        <v>7101</v>
      </c>
      <c r="B1363" t="s">
        <v>5748</v>
      </c>
      <c r="C1363" s="1">
        <v>45836</v>
      </c>
      <c r="D1363" s="1">
        <v>45881</v>
      </c>
      <c r="E1363">
        <v>61460.83</v>
      </c>
      <c r="F1363" t="s">
        <v>5640</v>
      </c>
    </row>
    <row r="1364" spans="1:6">
      <c r="A1364" t="s">
        <v>7102</v>
      </c>
      <c r="B1364" t="s">
        <v>5669</v>
      </c>
      <c r="C1364" s="1">
        <v>45388</v>
      </c>
      <c r="D1364" s="1">
        <v>45433</v>
      </c>
      <c r="E1364">
        <v>130050.18</v>
      </c>
      <c r="F1364" t="s">
        <v>5643</v>
      </c>
    </row>
    <row r="1365" spans="1:6">
      <c r="A1365" t="s">
        <v>7103</v>
      </c>
      <c r="B1365" t="s">
        <v>5829</v>
      </c>
      <c r="C1365" s="1">
        <v>45477</v>
      </c>
      <c r="D1365" s="1">
        <v>45522</v>
      </c>
      <c r="E1365">
        <v>72349.48</v>
      </c>
      <c r="F1365" t="s">
        <v>5643</v>
      </c>
    </row>
    <row r="1366" spans="1:6">
      <c r="A1366" t="s">
        <v>7104</v>
      </c>
      <c r="B1366" t="s">
        <v>5738</v>
      </c>
      <c r="C1366" s="1">
        <v>45705</v>
      </c>
      <c r="D1366" s="1">
        <v>45750</v>
      </c>
      <c r="E1366">
        <v>52621.25</v>
      </c>
      <c r="F1366" t="s">
        <v>5640</v>
      </c>
    </row>
    <row r="1367" spans="1:6">
      <c r="A1367" t="s">
        <v>7105</v>
      </c>
      <c r="B1367" t="s">
        <v>5801</v>
      </c>
      <c r="C1367" s="1">
        <v>45328</v>
      </c>
      <c r="D1367" s="1">
        <v>45373</v>
      </c>
      <c r="E1367">
        <v>75153.960000000006</v>
      </c>
      <c r="F1367" t="s">
        <v>5640</v>
      </c>
    </row>
    <row r="1368" spans="1:6">
      <c r="A1368" t="s">
        <v>7106</v>
      </c>
      <c r="B1368" t="s">
        <v>5743</v>
      </c>
      <c r="C1368" s="1">
        <v>45758</v>
      </c>
      <c r="D1368" s="1">
        <v>45803</v>
      </c>
      <c r="E1368">
        <v>111298.06</v>
      </c>
      <c r="F1368" t="s">
        <v>5643</v>
      </c>
    </row>
    <row r="1369" spans="1:6">
      <c r="A1369" t="s">
        <v>7107</v>
      </c>
      <c r="B1369" t="s">
        <v>5760</v>
      </c>
      <c r="C1369" s="1">
        <v>45901</v>
      </c>
      <c r="D1369" s="1">
        <v>45946</v>
      </c>
      <c r="E1369">
        <v>56702.400000000001</v>
      </c>
      <c r="F1369" t="s">
        <v>5643</v>
      </c>
    </row>
    <row r="1370" spans="1:6">
      <c r="A1370" t="s">
        <v>7108</v>
      </c>
      <c r="B1370" t="s">
        <v>5748</v>
      </c>
      <c r="C1370" s="1">
        <v>45868</v>
      </c>
      <c r="D1370" s="1">
        <v>45913</v>
      </c>
      <c r="E1370">
        <v>94809.54</v>
      </c>
      <c r="F1370" t="s">
        <v>5643</v>
      </c>
    </row>
    <row r="1371" spans="1:6">
      <c r="A1371" t="s">
        <v>7109</v>
      </c>
      <c r="B1371" t="s">
        <v>5808</v>
      </c>
      <c r="C1371" s="1">
        <v>45367</v>
      </c>
      <c r="D1371" s="1">
        <v>45412</v>
      </c>
      <c r="E1371">
        <v>131293.45000000001</v>
      </c>
      <c r="F1371" t="s">
        <v>5643</v>
      </c>
    </row>
    <row r="1372" spans="1:6">
      <c r="A1372" t="s">
        <v>7110</v>
      </c>
      <c r="B1372" t="s">
        <v>5763</v>
      </c>
      <c r="C1372" s="1">
        <v>45425</v>
      </c>
      <c r="D1372" s="1">
        <v>45470</v>
      </c>
      <c r="E1372">
        <v>17600.88</v>
      </c>
      <c r="F1372" t="s">
        <v>5640</v>
      </c>
    </row>
    <row r="1373" spans="1:6">
      <c r="A1373" t="s">
        <v>7111</v>
      </c>
      <c r="B1373" t="s">
        <v>5707</v>
      </c>
      <c r="C1373" s="1">
        <v>45892</v>
      </c>
      <c r="D1373" s="1">
        <v>45937</v>
      </c>
      <c r="E1373">
        <v>16391.13</v>
      </c>
      <c r="F1373" t="s">
        <v>5640</v>
      </c>
    </row>
    <row r="1374" spans="1:6">
      <c r="A1374" t="s">
        <v>7112</v>
      </c>
      <c r="B1374" t="s">
        <v>5833</v>
      </c>
      <c r="C1374" s="1">
        <v>45662</v>
      </c>
      <c r="D1374" s="1">
        <v>45707</v>
      </c>
      <c r="E1374">
        <v>98789.99</v>
      </c>
      <c r="F1374" t="s">
        <v>5640</v>
      </c>
    </row>
    <row r="1375" spans="1:6">
      <c r="A1375" t="s">
        <v>7113</v>
      </c>
      <c r="B1375" t="s">
        <v>5692</v>
      </c>
      <c r="C1375" s="1">
        <v>45878</v>
      </c>
      <c r="D1375" s="1">
        <v>45923</v>
      </c>
      <c r="E1375">
        <v>132438.85999999999</v>
      </c>
      <c r="F1375" t="s">
        <v>5643</v>
      </c>
    </row>
    <row r="1376" spans="1:6">
      <c r="A1376" t="s">
        <v>7114</v>
      </c>
      <c r="B1376" t="s">
        <v>5712</v>
      </c>
      <c r="C1376" s="1">
        <v>45829</v>
      </c>
      <c r="D1376" s="1">
        <v>45874</v>
      </c>
      <c r="E1376">
        <v>102165.68</v>
      </c>
      <c r="F1376" t="s">
        <v>5643</v>
      </c>
    </row>
    <row r="1377" spans="1:6">
      <c r="A1377" t="s">
        <v>7115</v>
      </c>
      <c r="B1377" t="s">
        <v>5669</v>
      </c>
      <c r="C1377" s="1">
        <v>45462</v>
      </c>
      <c r="D1377" s="1">
        <v>45507</v>
      </c>
      <c r="E1377">
        <v>58622.22</v>
      </c>
      <c r="F1377" t="s">
        <v>5643</v>
      </c>
    </row>
    <row r="1378" spans="1:6">
      <c r="A1378" t="s">
        <v>7116</v>
      </c>
      <c r="B1378" t="s">
        <v>5738</v>
      </c>
      <c r="C1378" s="1">
        <v>45489</v>
      </c>
      <c r="D1378" s="1">
        <v>45534</v>
      </c>
      <c r="E1378">
        <v>100707.17</v>
      </c>
      <c r="F1378" t="s">
        <v>5643</v>
      </c>
    </row>
    <row r="1379" spans="1:6">
      <c r="A1379" t="s">
        <v>7117</v>
      </c>
      <c r="B1379" t="s">
        <v>5767</v>
      </c>
      <c r="C1379" s="1">
        <v>45681</v>
      </c>
      <c r="D1379" s="1">
        <v>45726</v>
      </c>
      <c r="E1379">
        <v>97102.58</v>
      </c>
      <c r="F1379" t="s">
        <v>5640</v>
      </c>
    </row>
    <row r="1380" spans="1:6">
      <c r="A1380" t="s">
        <v>7118</v>
      </c>
      <c r="B1380" t="s">
        <v>5948</v>
      </c>
      <c r="C1380" s="1">
        <v>45894</v>
      </c>
      <c r="D1380" s="1">
        <v>45939</v>
      </c>
      <c r="E1380">
        <v>36628.080000000002</v>
      </c>
      <c r="F1380" t="s">
        <v>5640</v>
      </c>
    </row>
    <row r="1381" spans="1:6">
      <c r="A1381" t="s">
        <v>7119</v>
      </c>
      <c r="B1381" t="s">
        <v>5680</v>
      </c>
      <c r="C1381" s="1">
        <v>45338</v>
      </c>
      <c r="D1381" s="1">
        <v>45383</v>
      </c>
      <c r="E1381">
        <v>48521.37</v>
      </c>
      <c r="F1381" t="s">
        <v>5640</v>
      </c>
    </row>
    <row r="1382" spans="1:6">
      <c r="A1382" t="s">
        <v>7120</v>
      </c>
      <c r="B1382" t="s">
        <v>6094</v>
      </c>
      <c r="C1382" s="1">
        <v>45458</v>
      </c>
      <c r="D1382" s="1">
        <v>45503</v>
      </c>
      <c r="E1382">
        <v>130855.03</v>
      </c>
      <c r="F1382" t="s">
        <v>5643</v>
      </c>
    </row>
    <row r="1383" spans="1:6">
      <c r="A1383" t="s">
        <v>7121</v>
      </c>
      <c r="B1383" t="s">
        <v>5738</v>
      </c>
      <c r="C1383" s="1">
        <v>45342</v>
      </c>
      <c r="D1383" s="1">
        <v>45387</v>
      </c>
      <c r="E1383">
        <v>16200.11</v>
      </c>
      <c r="F1383" t="s">
        <v>5643</v>
      </c>
    </row>
    <row r="1384" spans="1:6">
      <c r="A1384" t="s">
        <v>7122</v>
      </c>
      <c r="B1384" t="s">
        <v>5738</v>
      </c>
      <c r="C1384" s="1">
        <v>45621</v>
      </c>
      <c r="D1384" s="1">
        <v>45666</v>
      </c>
      <c r="E1384">
        <v>11093.84</v>
      </c>
      <c r="F1384" t="s">
        <v>5640</v>
      </c>
    </row>
    <row r="1385" spans="1:6">
      <c r="A1385" t="s">
        <v>7123</v>
      </c>
      <c r="B1385" t="s">
        <v>5769</v>
      </c>
      <c r="C1385" s="1">
        <v>45614</v>
      </c>
      <c r="D1385" s="1">
        <v>45659</v>
      </c>
      <c r="E1385">
        <v>69836.78</v>
      </c>
      <c r="F1385" t="s">
        <v>5640</v>
      </c>
    </row>
    <row r="1386" spans="1:6">
      <c r="A1386" t="s">
        <v>7124</v>
      </c>
      <c r="B1386" t="s">
        <v>5900</v>
      </c>
      <c r="C1386" s="1">
        <v>45816</v>
      </c>
      <c r="D1386" s="1">
        <v>45861</v>
      </c>
      <c r="E1386">
        <v>100400.86</v>
      </c>
      <c r="F1386" t="s">
        <v>5643</v>
      </c>
    </row>
    <row r="1387" spans="1:6">
      <c r="A1387" t="s">
        <v>7125</v>
      </c>
      <c r="B1387" t="s">
        <v>5734</v>
      </c>
      <c r="C1387" s="1">
        <v>45977</v>
      </c>
      <c r="D1387" s="1">
        <v>46022</v>
      </c>
      <c r="E1387">
        <v>18024.419999999998</v>
      </c>
      <c r="F1387" t="s">
        <v>5643</v>
      </c>
    </row>
    <row r="1388" spans="1:6">
      <c r="A1388" t="s">
        <v>7126</v>
      </c>
      <c r="B1388" t="s">
        <v>5734</v>
      </c>
      <c r="C1388" s="1">
        <v>45929</v>
      </c>
      <c r="D1388" s="1">
        <v>45974</v>
      </c>
      <c r="E1388">
        <v>45564.72</v>
      </c>
      <c r="F1388" t="s">
        <v>5643</v>
      </c>
    </row>
    <row r="1389" spans="1:6">
      <c r="A1389" t="s">
        <v>7127</v>
      </c>
      <c r="B1389" t="s">
        <v>5769</v>
      </c>
      <c r="C1389" s="1">
        <v>45319</v>
      </c>
      <c r="D1389" s="1">
        <v>45364</v>
      </c>
      <c r="E1389">
        <v>74571.48</v>
      </c>
      <c r="F1389" t="s">
        <v>5640</v>
      </c>
    </row>
    <row r="1390" spans="1:6">
      <c r="A1390" t="s">
        <v>7128</v>
      </c>
      <c r="B1390" t="s">
        <v>5763</v>
      </c>
      <c r="C1390" s="1">
        <v>46000</v>
      </c>
      <c r="D1390" s="1">
        <v>46045</v>
      </c>
      <c r="E1390">
        <v>92176.02</v>
      </c>
      <c r="F1390" t="s">
        <v>5640</v>
      </c>
    </row>
    <row r="1391" spans="1:6">
      <c r="A1391" t="s">
        <v>7129</v>
      </c>
      <c r="B1391" t="s">
        <v>5752</v>
      </c>
      <c r="C1391" s="1">
        <v>45325</v>
      </c>
      <c r="D1391" s="1">
        <v>45370</v>
      </c>
      <c r="E1391">
        <v>87715.74</v>
      </c>
      <c r="F1391" t="s">
        <v>5643</v>
      </c>
    </row>
    <row r="1392" spans="1:6">
      <c r="A1392" t="s">
        <v>7130</v>
      </c>
      <c r="B1392" t="s">
        <v>5988</v>
      </c>
      <c r="C1392" s="1">
        <v>45655</v>
      </c>
      <c r="D1392" s="1">
        <v>45700</v>
      </c>
      <c r="E1392">
        <v>21436</v>
      </c>
      <c r="F1392" t="s">
        <v>5640</v>
      </c>
    </row>
    <row r="1393" spans="1:6">
      <c r="A1393" t="s">
        <v>7131</v>
      </c>
      <c r="B1393" t="s">
        <v>5649</v>
      </c>
      <c r="C1393" s="1">
        <v>45307</v>
      </c>
      <c r="D1393" s="1">
        <v>45352</v>
      </c>
      <c r="E1393">
        <v>62537.35</v>
      </c>
      <c r="F1393" t="s">
        <v>5643</v>
      </c>
    </row>
    <row r="1394" spans="1:6">
      <c r="A1394" t="s">
        <v>7132</v>
      </c>
      <c r="B1394" t="s">
        <v>5900</v>
      </c>
      <c r="C1394" s="1">
        <v>45540</v>
      </c>
      <c r="D1394" s="1">
        <v>45585</v>
      </c>
      <c r="E1394">
        <v>77639.22</v>
      </c>
      <c r="F1394" t="s">
        <v>5640</v>
      </c>
    </row>
    <row r="1395" spans="1:6">
      <c r="A1395" t="s">
        <v>7133</v>
      </c>
      <c r="B1395" t="s">
        <v>5717</v>
      </c>
      <c r="C1395" s="1">
        <v>45947</v>
      </c>
      <c r="D1395" s="1">
        <v>45992</v>
      </c>
      <c r="E1395">
        <v>27047.040000000001</v>
      </c>
      <c r="F1395" t="s">
        <v>5640</v>
      </c>
    </row>
    <row r="1396" spans="1:6">
      <c r="A1396" t="s">
        <v>7134</v>
      </c>
      <c r="B1396" t="s">
        <v>5651</v>
      </c>
      <c r="C1396" s="1">
        <v>45390</v>
      </c>
      <c r="D1396" s="1">
        <v>45435</v>
      </c>
      <c r="E1396">
        <v>78995.520000000004</v>
      </c>
      <c r="F1396" t="s">
        <v>5643</v>
      </c>
    </row>
    <row r="1397" spans="1:6">
      <c r="A1397" t="s">
        <v>7135</v>
      </c>
      <c r="B1397" t="s">
        <v>5680</v>
      </c>
      <c r="C1397" s="1">
        <v>46014</v>
      </c>
      <c r="D1397" s="1">
        <v>46059</v>
      </c>
      <c r="E1397">
        <v>147294.42000000001</v>
      </c>
      <c r="F1397" t="s">
        <v>5640</v>
      </c>
    </row>
    <row r="1398" spans="1:6">
      <c r="A1398" t="s">
        <v>7136</v>
      </c>
      <c r="B1398" t="s">
        <v>5748</v>
      </c>
      <c r="C1398" s="1">
        <v>45660</v>
      </c>
      <c r="D1398" s="1">
        <v>45705</v>
      </c>
      <c r="E1398">
        <v>132348.82999999999</v>
      </c>
      <c r="F1398" t="s">
        <v>5640</v>
      </c>
    </row>
    <row r="1399" spans="1:6">
      <c r="A1399" t="s">
        <v>7137</v>
      </c>
      <c r="B1399" t="s">
        <v>5844</v>
      </c>
      <c r="C1399" s="1">
        <v>45862</v>
      </c>
      <c r="D1399" s="1">
        <v>45907</v>
      </c>
      <c r="E1399">
        <v>104022</v>
      </c>
      <c r="F1399" t="s">
        <v>5643</v>
      </c>
    </row>
    <row r="1400" spans="1:6">
      <c r="A1400" t="s">
        <v>7138</v>
      </c>
      <c r="B1400" t="s">
        <v>5678</v>
      </c>
      <c r="C1400" s="1">
        <v>45920</v>
      </c>
      <c r="D1400" s="1">
        <v>45965</v>
      </c>
      <c r="E1400">
        <v>123140.1</v>
      </c>
      <c r="F1400" t="s">
        <v>5640</v>
      </c>
    </row>
    <row r="1401" spans="1:6">
      <c r="A1401" t="s">
        <v>7139</v>
      </c>
      <c r="B1401" t="s">
        <v>5673</v>
      </c>
      <c r="C1401" s="1">
        <v>45460</v>
      </c>
      <c r="D1401" s="1">
        <v>45505</v>
      </c>
      <c r="E1401">
        <v>120962.36</v>
      </c>
      <c r="F1401" t="s">
        <v>5643</v>
      </c>
    </row>
    <row r="1402" spans="1:6">
      <c r="A1402" t="s">
        <v>7140</v>
      </c>
      <c r="B1402" t="s">
        <v>5712</v>
      </c>
      <c r="C1402" s="1">
        <v>45371</v>
      </c>
      <c r="D1402" s="1">
        <v>45416</v>
      </c>
      <c r="E1402">
        <v>11476.02</v>
      </c>
      <c r="F1402" t="s">
        <v>5643</v>
      </c>
    </row>
    <row r="1403" spans="1:6">
      <c r="A1403" t="s">
        <v>7141</v>
      </c>
      <c r="B1403" t="s">
        <v>5645</v>
      </c>
      <c r="C1403" s="1">
        <v>45999</v>
      </c>
      <c r="D1403" s="1">
        <v>46044</v>
      </c>
      <c r="E1403">
        <v>80923.539999999994</v>
      </c>
      <c r="F1403" t="s">
        <v>5643</v>
      </c>
    </row>
    <row r="1404" spans="1:6">
      <c r="A1404" t="s">
        <v>7142</v>
      </c>
      <c r="B1404" t="s">
        <v>5673</v>
      </c>
      <c r="C1404" s="1">
        <v>45843</v>
      </c>
      <c r="D1404" s="1">
        <v>45888</v>
      </c>
      <c r="E1404">
        <v>141869.49</v>
      </c>
      <c r="F1404" t="s">
        <v>5640</v>
      </c>
    </row>
    <row r="1405" spans="1:6">
      <c r="A1405" t="s">
        <v>7143</v>
      </c>
      <c r="B1405" t="s">
        <v>5829</v>
      </c>
      <c r="C1405" s="1">
        <v>45641</v>
      </c>
      <c r="D1405" s="1">
        <v>45686</v>
      </c>
      <c r="E1405">
        <v>123340.48</v>
      </c>
      <c r="F1405" t="s">
        <v>5640</v>
      </c>
    </row>
    <row r="1406" spans="1:6">
      <c r="A1406" t="s">
        <v>7144</v>
      </c>
      <c r="B1406" t="s">
        <v>5873</v>
      </c>
      <c r="C1406" s="1">
        <v>45768</v>
      </c>
      <c r="D1406" s="1">
        <v>45813</v>
      </c>
      <c r="E1406">
        <v>126536.82</v>
      </c>
      <c r="F1406" t="s">
        <v>5640</v>
      </c>
    </row>
    <row r="1407" spans="1:6">
      <c r="A1407" t="s">
        <v>7145</v>
      </c>
      <c r="B1407" t="s">
        <v>5663</v>
      </c>
      <c r="C1407" s="1">
        <v>45503</v>
      </c>
      <c r="D1407" s="1">
        <v>45548</v>
      </c>
      <c r="E1407">
        <v>112556.46</v>
      </c>
      <c r="F1407" t="s">
        <v>5640</v>
      </c>
    </row>
    <row r="1408" spans="1:6">
      <c r="A1408" t="s">
        <v>7146</v>
      </c>
      <c r="B1408" t="s">
        <v>5786</v>
      </c>
      <c r="C1408" s="1">
        <v>45832</v>
      </c>
      <c r="D1408" s="1">
        <v>45877</v>
      </c>
      <c r="E1408">
        <v>72870.25</v>
      </c>
      <c r="F1408" t="s">
        <v>5640</v>
      </c>
    </row>
    <row r="1409" spans="1:6">
      <c r="A1409" t="s">
        <v>7147</v>
      </c>
      <c r="B1409" t="s">
        <v>6143</v>
      </c>
      <c r="C1409" s="1">
        <v>45788</v>
      </c>
      <c r="D1409" s="1">
        <v>45833</v>
      </c>
      <c r="E1409">
        <v>108536.74</v>
      </c>
      <c r="F1409" t="s">
        <v>5643</v>
      </c>
    </row>
    <row r="1410" spans="1:6">
      <c r="A1410" t="s">
        <v>7148</v>
      </c>
      <c r="B1410" t="s">
        <v>5798</v>
      </c>
      <c r="C1410" s="1">
        <v>45534</v>
      </c>
      <c r="D1410" s="1">
        <v>45579</v>
      </c>
      <c r="E1410">
        <v>82849.16</v>
      </c>
      <c r="F1410" t="s">
        <v>5640</v>
      </c>
    </row>
    <row r="1411" spans="1:6">
      <c r="A1411" t="s">
        <v>7149</v>
      </c>
      <c r="B1411" t="s">
        <v>5705</v>
      </c>
      <c r="C1411" s="1">
        <v>45368</v>
      </c>
      <c r="D1411" s="1">
        <v>45413</v>
      </c>
      <c r="E1411">
        <v>10754.03</v>
      </c>
      <c r="F1411" t="s">
        <v>5640</v>
      </c>
    </row>
    <row r="1412" spans="1:6">
      <c r="A1412" t="s">
        <v>7150</v>
      </c>
      <c r="B1412" t="s">
        <v>5746</v>
      </c>
      <c r="C1412" s="1">
        <v>45403</v>
      </c>
      <c r="D1412" s="1">
        <v>45448</v>
      </c>
      <c r="E1412">
        <v>44842.63</v>
      </c>
      <c r="F1412" t="s">
        <v>5640</v>
      </c>
    </row>
    <row r="1413" spans="1:6">
      <c r="A1413" t="s">
        <v>7151</v>
      </c>
      <c r="B1413" t="s">
        <v>5653</v>
      </c>
      <c r="C1413" s="1">
        <v>45423</v>
      </c>
      <c r="D1413" s="1">
        <v>45468</v>
      </c>
      <c r="E1413">
        <v>18133.849999999999</v>
      </c>
      <c r="F1413" t="s">
        <v>5640</v>
      </c>
    </row>
    <row r="1414" spans="1:6">
      <c r="A1414" t="s">
        <v>7152</v>
      </c>
      <c r="B1414" t="s">
        <v>5675</v>
      </c>
      <c r="C1414" s="1">
        <v>45400</v>
      </c>
      <c r="D1414" s="1">
        <v>45445</v>
      </c>
      <c r="E1414">
        <v>96659.62</v>
      </c>
      <c r="F1414" t="s">
        <v>5640</v>
      </c>
    </row>
    <row r="1415" spans="1:6">
      <c r="A1415" t="s">
        <v>7153</v>
      </c>
      <c r="B1415" t="s">
        <v>5789</v>
      </c>
      <c r="C1415" s="1">
        <v>45824</v>
      </c>
      <c r="D1415" s="1">
        <v>45869</v>
      </c>
      <c r="E1415">
        <v>81082.02</v>
      </c>
      <c r="F1415" t="s">
        <v>5640</v>
      </c>
    </row>
    <row r="1416" spans="1:6">
      <c r="A1416" t="s">
        <v>7154</v>
      </c>
      <c r="B1416" t="s">
        <v>5953</v>
      </c>
      <c r="C1416" s="1">
        <v>45404</v>
      </c>
      <c r="D1416" s="1">
        <v>45449</v>
      </c>
      <c r="E1416">
        <v>48706.17</v>
      </c>
      <c r="F1416" t="s">
        <v>5643</v>
      </c>
    </row>
    <row r="1417" spans="1:6">
      <c r="A1417" t="s">
        <v>7155</v>
      </c>
      <c r="B1417" t="s">
        <v>5771</v>
      </c>
      <c r="C1417" s="1">
        <v>45636</v>
      </c>
      <c r="D1417" s="1">
        <v>45681</v>
      </c>
      <c r="E1417">
        <v>53596.88</v>
      </c>
      <c r="F1417" t="s">
        <v>5640</v>
      </c>
    </row>
    <row r="1418" spans="1:6">
      <c r="A1418" t="s">
        <v>7156</v>
      </c>
      <c r="B1418" t="s">
        <v>5915</v>
      </c>
      <c r="C1418" s="1">
        <v>45821</v>
      </c>
      <c r="D1418" s="1">
        <v>45866</v>
      </c>
      <c r="E1418">
        <v>126315.11</v>
      </c>
      <c r="F1418" t="s">
        <v>5643</v>
      </c>
    </row>
    <row r="1419" spans="1:6">
      <c r="A1419" t="s">
        <v>7157</v>
      </c>
      <c r="B1419" t="s">
        <v>5663</v>
      </c>
      <c r="C1419" s="1">
        <v>45820</v>
      </c>
      <c r="D1419" s="1">
        <v>45865</v>
      </c>
      <c r="E1419">
        <v>128920.39</v>
      </c>
      <c r="F1419" t="s">
        <v>5640</v>
      </c>
    </row>
    <row r="1420" spans="1:6">
      <c r="A1420" t="s">
        <v>7158</v>
      </c>
      <c r="B1420" t="s">
        <v>5703</v>
      </c>
      <c r="C1420" s="1">
        <v>45409</v>
      </c>
      <c r="D1420" s="1">
        <v>45454</v>
      </c>
      <c r="E1420">
        <v>92471.08</v>
      </c>
      <c r="F1420" t="s">
        <v>5643</v>
      </c>
    </row>
    <row r="1421" spans="1:6">
      <c r="A1421" t="s">
        <v>7159</v>
      </c>
      <c r="B1421" t="s">
        <v>5771</v>
      </c>
      <c r="C1421" s="1">
        <v>45998</v>
      </c>
      <c r="D1421" s="1">
        <v>46043</v>
      </c>
      <c r="E1421">
        <v>26373.86</v>
      </c>
      <c r="F1421" t="s">
        <v>5640</v>
      </c>
    </row>
    <row r="1422" spans="1:6">
      <c r="A1422" t="s">
        <v>7160</v>
      </c>
      <c r="B1422" t="s">
        <v>5833</v>
      </c>
      <c r="C1422" s="1">
        <v>45344</v>
      </c>
      <c r="D1422" s="1">
        <v>45389</v>
      </c>
      <c r="E1422">
        <v>59396.31</v>
      </c>
      <c r="F1422" t="s">
        <v>5643</v>
      </c>
    </row>
    <row r="1423" spans="1:6">
      <c r="A1423" t="s">
        <v>7161</v>
      </c>
      <c r="B1423" t="s">
        <v>5657</v>
      </c>
      <c r="C1423" s="1">
        <v>45333</v>
      </c>
      <c r="D1423" s="1">
        <v>45378</v>
      </c>
      <c r="E1423">
        <v>67365.759999999995</v>
      </c>
      <c r="F1423" t="s">
        <v>5643</v>
      </c>
    </row>
    <row r="1424" spans="1:6">
      <c r="A1424" t="s">
        <v>7162</v>
      </c>
      <c r="B1424" t="s">
        <v>5680</v>
      </c>
      <c r="C1424" s="1">
        <v>45763</v>
      </c>
      <c r="D1424" s="1">
        <v>45808</v>
      </c>
      <c r="E1424">
        <v>146327.94</v>
      </c>
      <c r="F1424" t="s">
        <v>5640</v>
      </c>
    </row>
    <row r="1425" spans="1:6">
      <c r="A1425" t="s">
        <v>7163</v>
      </c>
      <c r="B1425" t="s">
        <v>5829</v>
      </c>
      <c r="C1425" s="1">
        <v>45729</v>
      </c>
      <c r="D1425" s="1">
        <v>45774</v>
      </c>
      <c r="E1425">
        <v>106821.97</v>
      </c>
      <c r="F1425" t="s">
        <v>5643</v>
      </c>
    </row>
    <row r="1426" spans="1:6">
      <c r="A1426" t="s">
        <v>7164</v>
      </c>
      <c r="B1426" t="s">
        <v>5726</v>
      </c>
      <c r="C1426" s="1">
        <v>45803</v>
      </c>
      <c r="D1426" s="1">
        <v>45848</v>
      </c>
      <c r="E1426">
        <v>25329.4</v>
      </c>
      <c r="F1426" t="s">
        <v>5640</v>
      </c>
    </row>
    <row r="1427" spans="1:6">
      <c r="A1427" t="s">
        <v>7165</v>
      </c>
      <c r="B1427" t="s">
        <v>5701</v>
      </c>
      <c r="C1427" s="1">
        <v>45681</v>
      </c>
      <c r="D1427" s="1">
        <v>45726</v>
      </c>
      <c r="E1427">
        <v>129448.48</v>
      </c>
      <c r="F1427" t="s">
        <v>5640</v>
      </c>
    </row>
    <row r="1428" spans="1:6">
      <c r="A1428" t="s">
        <v>7166</v>
      </c>
      <c r="B1428" t="s">
        <v>5680</v>
      </c>
      <c r="C1428" s="1">
        <v>45421</v>
      </c>
      <c r="D1428" s="1">
        <v>45466</v>
      </c>
      <c r="E1428">
        <v>62599.74</v>
      </c>
      <c r="F1428" t="s">
        <v>5640</v>
      </c>
    </row>
    <row r="1429" spans="1:6">
      <c r="A1429" t="s">
        <v>7167</v>
      </c>
      <c r="B1429" t="s">
        <v>5701</v>
      </c>
      <c r="C1429" s="1">
        <v>45919</v>
      </c>
      <c r="D1429" s="1">
        <v>45964</v>
      </c>
      <c r="E1429">
        <v>89845.73</v>
      </c>
      <c r="F1429" t="s">
        <v>5643</v>
      </c>
    </row>
    <row r="1430" spans="1:6">
      <c r="A1430" t="s">
        <v>7168</v>
      </c>
      <c r="B1430" t="s">
        <v>5782</v>
      </c>
      <c r="C1430" s="1">
        <v>45882</v>
      </c>
      <c r="D1430" s="1">
        <v>45927</v>
      </c>
      <c r="E1430">
        <v>57492.7</v>
      </c>
      <c r="F1430" t="s">
        <v>5643</v>
      </c>
    </row>
    <row r="1431" spans="1:6">
      <c r="A1431" t="s">
        <v>7169</v>
      </c>
      <c r="B1431" t="s">
        <v>6006</v>
      </c>
      <c r="C1431" s="1">
        <v>45841</v>
      </c>
      <c r="D1431" s="1">
        <v>45886</v>
      </c>
      <c r="E1431">
        <v>128010.67</v>
      </c>
      <c r="F1431" t="s">
        <v>5640</v>
      </c>
    </row>
    <row r="1432" spans="1:6">
      <c r="A1432" t="s">
        <v>7170</v>
      </c>
      <c r="B1432" t="s">
        <v>5734</v>
      </c>
      <c r="C1432" s="1">
        <v>45749</v>
      </c>
      <c r="D1432" s="1">
        <v>45794</v>
      </c>
      <c r="E1432">
        <v>66659.929999999993</v>
      </c>
      <c r="F1432" t="s">
        <v>5640</v>
      </c>
    </row>
    <row r="1433" spans="1:6">
      <c r="A1433" t="s">
        <v>7171</v>
      </c>
      <c r="B1433" t="s">
        <v>5902</v>
      </c>
      <c r="C1433" s="1">
        <v>45982</v>
      </c>
      <c r="D1433" s="1">
        <v>46027</v>
      </c>
      <c r="E1433">
        <v>82374.5</v>
      </c>
      <c r="F1433" t="s">
        <v>5643</v>
      </c>
    </row>
    <row r="1434" spans="1:6">
      <c r="A1434" t="s">
        <v>7172</v>
      </c>
      <c r="B1434" t="s">
        <v>5685</v>
      </c>
      <c r="C1434" s="1">
        <v>45739</v>
      </c>
      <c r="D1434" s="1">
        <v>45784</v>
      </c>
      <c r="E1434">
        <v>14255.99</v>
      </c>
      <c r="F1434" t="s">
        <v>5640</v>
      </c>
    </row>
    <row r="1435" spans="1:6">
      <c r="A1435" t="s">
        <v>7173</v>
      </c>
      <c r="B1435" t="s">
        <v>5726</v>
      </c>
      <c r="C1435" s="1">
        <v>45750</v>
      </c>
      <c r="D1435" s="1">
        <v>45795</v>
      </c>
      <c r="E1435">
        <v>95567.23</v>
      </c>
      <c r="F1435" t="s">
        <v>5640</v>
      </c>
    </row>
    <row r="1436" spans="1:6">
      <c r="A1436" t="s">
        <v>7174</v>
      </c>
      <c r="B1436" t="s">
        <v>5734</v>
      </c>
      <c r="C1436" s="1">
        <v>45361</v>
      </c>
      <c r="D1436" s="1">
        <v>45406</v>
      </c>
      <c r="E1436">
        <v>147670.45000000001</v>
      </c>
      <c r="F1436" t="s">
        <v>5643</v>
      </c>
    </row>
    <row r="1437" spans="1:6">
      <c r="A1437" t="s">
        <v>7175</v>
      </c>
      <c r="B1437" t="s">
        <v>5682</v>
      </c>
      <c r="C1437" s="1">
        <v>46002</v>
      </c>
      <c r="D1437" s="1">
        <v>46047</v>
      </c>
      <c r="E1437">
        <v>73572.81</v>
      </c>
      <c r="F1437" t="s">
        <v>5643</v>
      </c>
    </row>
    <row r="1438" spans="1:6">
      <c r="A1438" t="s">
        <v>7176</v>
      </c>
      <c r="B1438" t="s">
        <v>5710</v>
      </c>
      <c r="C1438" s="1">
        <v>45728</v>
      </c>
      <c r="D1438" s="1">
        <v>45773</v>
      </c>
      <c r="E1438">
        <v>88237.54</v>
      </c>
      <c r="F1438" t="s">
        <v>5643</v>
      </c>
    </row>
    <row r="1439" spans="1:6">
      <c r="A1439" t="s">
        <v>7177</v>
      </c>
      <c r="B1439" t="s">
        <v>5829</v>
      </c>
      <c r="C1439" s="1">
        <v>45784</v>
      </c>
      <c r="D1439" s="1">
        <v>45829</v>
      </c>
      <c r="E1439">
        <v>8364.02</v>
      </c>
      <c r="F1439" t="s">
        <v>5640</v>
      </c>
    </row>
    <row r="1440" spans="1:6">
      <c r="A1440" t="s">
        <v>7178</v>
      </c>
      <c r="B1440" t="s">
        <v>5848</v>
      </c>
      <c r="C1440" s="1">
        <v>45710</v>
      </c>
      <c r="D1440" s="1">
        <v>45755</v>
      </c>
      <c r="E1440">
        <v>122493.49</v>
      </c>
      <c r="F1440" t="s">
        <v>5640</v>
      </c>
    </row>
    <row r="1441" spans="1:6">
      <c r="A1441" t="s">
        <v>7179</v>
      </c>
      <c r="B1441" t="s">
        <v>5844</v>
      </c>
      <c r="C1441" s="1">
        <v>45768</v>
      </c>
      <c r="D1441" s="1">
        <v>45813</v>
      </c>
      <c r="E1441">
        <v>116392.1</v>
      </c>
      <c r="F1441" t="s">
        <v>5640</v>
      </c>
    </row>
    <row r="1442" spans="1:6">
      <c r="A1442" t="s">
        <v>7180</v>
      </c>
      <c r="B1442" t="s">
        <v>5661</v>
      </c>
      <c r="C1442" s="1">
        <v>45577</v>
      </c>
      <c r="D1442" s="1">
        <v>45622</v>
      </c>
      <c r="E1442">
        <v>149923</v>
      </c>
      <c r="F1442" t="s">
        <v>5643</v>
      </c>
    </row>
    <row r="1443" spans="1:6">
      <c r="A1443" t="s">
        <v>7181</v>
      </c>
      <c r="B1443" t="s">
        <v>5734</v>
      </c>
      <c r="C1443" s="1">
        <v>45337</v>
      </c>
      <c r="D1443" s="1">
        <v>45382</v>
      </c>
      <c r="E1443">
        <v>10680.11</v>
      </c>
      <c r="F1443" t="s">
        <v>5640</v>
      </c>
    </row>
    <row r="1444" spans="1:6">
      <c r="A1444" t="s">
        <v>7182</v>
      </c>
      <c r="B1444" t="s">
        <v>5786</v>
      </c>
      <c r="C1444" s="1">
        <v>45980</v>
      </c>
      <c r="D1444" s="1">
        <v>46025</v>
      </c>
      <c r="E1444">
        <v>140830.37</v>
      </c>
      <c r="F1444" t="s">
        <v>5643</v>
      </c>
    </row>
    <row r="1445" spans="1:6">
      <c r="A1445" t="s">
        <v>7183</v>
      </c>
      <c r="B1445" t="s">
        <v>5769</v>
      </c>
      <c r="C1445" s="1">
        <v>45814</v>
      </c>
      <c r="D1445" s="1">
        <v>45859</v>
      </c>
      <c r="E1445">
        <v>13940.44</v>
      </c>
      <c r="F1445" t="s">
        <v>5643</v>
      </c>
    </row>
    <row r="1446" spans="1:6">
      <c r="A1446" t="s">
        <v>7184</v>
      </c>
      <c r="B1446" t="s">
        <v>5647</v>
      </c>
      <c r="C1446" s="1">
        <v>45857</v>
      </c>
      <c r="D1446" s="1">
        <v>45902</v>
      </c>
      <c r="E1446">
        <v>146145.76</v>
      </c>
      <c r="F1446" t="s">
        <v>5640</v>
      </c>
    </row>
    <row r="1447" spans="1:6">
      <c r="A1447" t="s">
        <v>7185</v>
      </c>
      <c r="B1447" t="s">
        <v>5821</v>
      </c>
      <c r="C1447" s="1">
        <v>45684</v>
      </c>
      <c r="D1447" s="1">
        <v>45729</v>
      </c>
      <c r="E1447">
        <v>85251.81</v>
      </c>
      <c r="F1447" t="s">
        <v>5640</v>
      </c>
    </row>
    <row r="1448" spans="1:6">
      <c r="A1448" t="s">
        <v>7186</v>
      </c>
      <c r="B1448" t="s">
        <v>5678</v>
      </c>
      <c r="C1448" s="1">
        <v>45730</v>
      </c>
      <c r="D1448" s="1">
        <v>45775</v>
      </c>
      <c r="E1448">
        <v>39238.660000000003</v>
      </c>
      <c r="F1448" t="s">
        <v>5640</v>
      </c>
    </row>
    <row r="1449" spans="1:6">
      <c r="A1449" t="s">
        <v>7187</v>
      </c>
      <c r="B1449" t="s">
        <v>5741</v>
      </c>
      <c r="C1449" s="1">
        <v>45546</v>
      </c>
      <c r="D1449" s="1">
        <v>45591</v>
      </c>
      <c r="E1449">
        <v>26646.85</v>
      </c>
      <c r="F1449" t="s">
        <v>5640</v>
      </c>
    </row>
    <row r="1450" spans="1:6">
      <c r="A1450" t="s">
        <v>7188</v>
      </c>
      <c r="B1450" t="s">
        <v>6053</v>
      </c>
      <c r="C1450" s="1">
        <v>45411</v>
      </c>
      <c r="D1450" s="1">
        <v>45456</v>
      </c>
      <c r="E1450">
        <v>111224.07</v>
      </c>
      <c r="F1450" t="s">
        <v>5643</v>
      </c>
    </row>
    <row r="1451" spans="1:6">
      <c r="A1451" t="s">
        <v>7189</v>
      </c>
      <c r="B1451" t="s">
        <v>5752</v>
      </c>
      <c r="C1451" s="1">
        <v>45433</v>
      </c>
      <c r="D1451" s="1">
        <v>45478</v>
      </c>
      <c r="E1451">
        <v>98640.27</v>
      </c>
      <c r="F1451" t="s">
        <v>5640</v>
      </c>
    </row>
    <row r="1452" spans="1:6">
      <c r="A1452" t="s">
        <v>7190</v>
      </c>
      <c r="B1452" t="s">
        <v>5701</v>
      </c>
      <c r="C1452" s="1">
        <v>45449</v>
      </c>
      <c r="D1452" s="1">
        <v>45494</v>
      </c>
      <c r="E1452">
        <v>47524.03</v>
      </c>
      <c r="F1452" t="s">
        <v>5640</v>
      </c>
    </row>
    <row r="1453" spans="1:6">
      <c r="A1453" t="s">
        <v>7191</v>
      </c>
      <c r="B1453" t="s">
        <v>5667</v>
      </c>
      <c r="C1453" s="1">
        <v>45834</v>
      </c>
      <c r="D1453" s="1">
        <v>45879</v>
      </c>
      <c r="E1453">
        <v>58354.96</v>
      </c>
      <c r="F1453" t="s">
        <v>5643</v>
      </c>
    </row>
    <row r="1454" spans="1:6">
      <c r="A1454" t="s">
        <v>7192</v>
      </c>
      <c r="B1454" t="s">
        <v>5953</v>
      </c>
      <c r="C1454" s="1">
        <v>45505</v>
      </c>
      <c r="D1454" s="1">
        <v>45550</v>
      </c>
      <c r="E1454">
        <v>44943.43</v>
      </c>
      <c r="F1454" t="s">
        <v>5640</v>
      </c>
    </row>
    <row r="1455" spans="1:6">
      <c r="A1455" t="s">
        <v>7193</v>
      </c>
      <c r="B1455" t="s">
        <v>5825</v>
      </c>
      <c r="C1455" s="1">
        <v>45847</v>
      </c>
      <c r="D1455" s="1">
        <v>45892</v>
      </c>
      <c r="E1455">
        <v>26779.55</v>
      </c>
      <c r="F1455" t="s">
        <v>5643</v>
      </c>
    </row>
    <row r="1456" spans="1:6">
      <c r="A1456" t="s">
        <v>7194</v>
      </c>
      <c r="B1456" t="s">
        <v>5659</v>
      </c>
      <c r="C1456" s="1">
        <v>45616</v>
      </c>
      <c r="D1456" s="1">
        <v>45661</v>
      </c>
      <c r="E1456">
        <v>44121.14</v>
      </c>
      <c r="F1456" t="s">
        <v>5643</v>
      </c>
    </row>
    <row r="1457" spans="1:6">
      <c r="A1457" t="s">
        <v>7195</v>
      </c>
      <c r="B1457" t="s">
        <v>5786</v>
      </c>
      <c r="C1457" s="1">
        <v>45498</v>
      </c>
      <c r="D1457" s="1">
        <v>45543</v>
      </c>
      <c r="E1457">
        <v>82752.36</v>
      </c>
      <c r="F1457" t="s">
        <v>5643</v>
      </c>
    </row>
    <row r="1458" spans="1:6">
      <c r="A1458" t="s">
        <v>7196</v>
      </c>
      <c r="B1458" t="s">
        <v>5680</v>
      </c>
      <c r="C1458" s="1">
        <v>45851</v>
      </c>
      <c r="D1458" s="1">
        <v>45896</v>
      </c>
      <c r="E1458">
        <v>52113.74</v>
      </c>
      <c r="F1458" t="s">
        <v>5643</v>
      </c>
    </row>
    <row r="1459" spans="1:6">
      <c r="A1459" t="s">
        <v>7197</v>
      </c>
      <c r="B1459" t="s">
        <v>5680</v>
      </c>
      <c r="C1459" s="1">
        <v>45697</v>
      </c>
      <c r="D1459" s="1">
        <v>45742</v>
      </c>
      <c r="E1459">
        <v>78724.06</v>
      </c>
      <c r="F1459" t="s">
        <v>5640</v>
      </c>
    </row>
    <row r="1460" spans="1:6">
      <c r="A1460" t="s">
        <v>7198</v>
      </c>
      <c r="B1460" t="s">
        <v>5953</v>
      </c>
      <c r="C1460" s="1">
        <v>45414</v>
      </c>
      <c r="D1460" s="1">
        <v>45459</v>
      </c>
      <c r="E1460">
        <v>31873.68</v>
      </c>
      <c r="F1460" t="s">
        <v>5643</v>
      </c>
    </row>
    <row r="1461" spans="1:6">
      <c r="A1461" t="s">
        <v>7199</v>
      </c>
      <c r="B1461" t="s">
        <v>5647</v>
      </c>
      <c r="C1461" s="1">
        <v>45492</v>
      </c>
      <c r="D1461" s="1">
        <v>45537</v>
      </c>
      <c r="E1461">
        <v>21374.9</v>
      </c>
      <c r="F1461" t="s">
        <v>5643</v>
      </c>
    </row>
    <row r="1462" spans="1:6">
      <c r="A1462" t="s">
        <v>7200</v>
      </c>
      <c r="B1462" t="s">
        <v>5829</v>
      </c>
      <c r="C1462" s="1">
        <v>45895</v>
      </c>
      <c r="D1462" s="1">
        <v>45940</v>
      </c>
      <c r="E1462">
        <v>88476.78</v>
      </c>
      <c r="F1462" t="s">
        <v>5640</v>
      </c>
    </row>
    <row r="1463" spans="1:6">
      <c r="A1463" t="s">
        <v>7201</v>
      </c>
      <c r="B1463" t="s">
        <v>5782</v>
      </c>
      <c r="C1463" s="1">
        <v>45815</v>
      </c>
      <c r="D1463" s="1">
        <v>45860</v>
      </c>
      <c r="E1463">
        <v>9157.58</v>
      </c>
      <c r="F1463" t="s">
        <v>5640</v>
      </c>
    </row>
    <row r="1464" spans="1:6">
      <c r="A1464" t="s">
        <v>7202</v>
      </c>
      <c r="B1464" t="s">
        <v>5673</v>
      </c>
      <c r="C1464" s="1">
        <v>45503</v>
      </c>
      <c r="D1464" s="1">
        <v>45548</v>
      </c>
      <c r="E1464">
        <v>141410.46</v>
      </c>
      <c r="F1464" t="s">
        <v>5640</v>
      </c>
    </row>
    <row r="1465" spans="1:6">
      <c r="A1465" t="s">
        <v>7203</v>
      </c>
      <c r="B1465" t="s">
        <v>5789</v>
      </c>
      <c r="C1465" s="1">
        <v>45674</v>
      </c>
      <c r="D1465" s="1">
        <v>45719</v>
      </c>
      <c r="E1465">
        <v>101641.04</v>
      </c>
      <c r="F1465" t="s">
        <v>5643</v>
      </c>
    </row>
    <row r="1466" spans="1:6">
      <c r="A1466" t="s">
        <v>7204</v>
      </c>
      <c r="B1466" t="s">
        <v>5760</v>
      </c>
      <c r="C1466" s="1">
        <v>45476</v>
      </c>
      <c r="D1466" s="1">
        <v>45521</v>
      </c>
      <c r="E1466">
        <v>24321.89</v>
      </c>
      <c r="F1466" t="s">
        <v>5640</v>
      </c>
    </row>
    <row r="1467" spans="1:6">
      <c r="A1467" t="s">
        <v>7205</v>
      </c>
      <c r="B1467" t="s">
        <v>5675</v>
      </c>
      <c r="C1467" s="1">
        <v>45820</v>
      </c>
      <c r="D1467" s="1">
        <v>45865</v>
      </c>
      <c r="E1467">
        <v>149220.21</v>
      </c>
      <c r="F1467" t="s">
        <v>5643</v>
      </c>
    </row>
    <row r="1468" spans="1:6">
      <c r="A1468" t="s">
        <v>7206</v>
      </c>
      <c r="B1468" t="s">
        <v>5661</v>
      </c>
      <c r="C1468" s="1">
        <v>45805</v>
      </c>
      <c r="D1468" s="1">
        <v>45850</v>
      </c>
      <c r="E1468">
        <v>104454.47</v>
      </c>
      <c r="F1468" t="s">
        <v>5640</v>
      </c>
    </row>
    <row r="1469" spans="1:6">
      <c r="A1469" t="s">
        <v>7207</v>
      </c>
      <c r="B1469" t="s">
        <v>5825</v>
      </c>
      <c r="C1469" s="1">
        <v>45609</v>
      </c>
      <c r="D1469" s="1">
        <v>45654</v>
      </c>
      <c r="E1469">
        <v>82212.67</v>
      </c>
      <c r="F1469" t="s">
        <v>5643</v>
      </c>
    </row>
    <row r="1470" spans="1:6">
      <c r="A1470" t="s">
        <v>7208</v>
      </c>
      <c r="B1470" t="s">
        <v>5717</v>
      </c>
      <c r="C1470" s="1">
        <v>45497</v>
      </c>
      <c r="D1470" s="1">
        <v>45542</v>
      </c>
      <c r="E1470">
        <v>92576.09</v>
      </c>
      <c r="F1470" t="s">
        <v>5643</v>
      </c>
    </row>
    <row r="1471" spans="1:6">
      <c r="A1471" t="s">
        <v>7209</v>
      </c>
      <c r="B1471" t="s">
        <v>5663</v>
      </c>
      <c r="C1471" s="1">
        <v>45730</v>
      </c>
      <c r="D1471" s="1">
        <v>45775</v>
      </c>
      <c r="E1471">
        <v>144929.78</v>
      </c>
      <c r="F1471" t="s">
        <v>5640</v>
      </c>
    </row>
    <row r="1472" spans="1:6">
      <c r="A1472" t="s">
        <v>7210</v>
      </c>
      <c r="B1472" t="s">
        <v>5798</v>
      </c>
      <c r="C1472" s="1">
        <v>45765</v>
      </c>
      <c r="D1472" s="1">
        <v>45810</v>
      </c>
      <c r="E1472">
        <v>37632.11</v>
      </c>
      <c r="F1472" t="s">
        <v>5643</v>
      </c>
    </row>
    <row r="1473" spans="1:6">
      <c r="A1473" t="s">
        <v>7211</v>
      </c>
      <c r="B1473" t="s">
        <v>5829</v>
      </c>
      <c r="C1473" s="1">
        <v>45340</v>
      </c>
      <c r="D1473" s="1">
        <v>45385</v>
      </c>
      <c r="E1473">
        <v>15186.44</v>
      </c>
      <c r="F1473" t="s">
        <v>5640</v>
      </c>
    </row>
    <row r="1474" spans="1:6">
      <c r="A1474" t="s">
        <v>7212</v>
      </c>
      <c r="B1474" t="s">
        <v>5866</v>
      </c>
      <c r="C1474" s="1">
        <v>45849</v>
      </c>
      <c r="D1474" s="1">
        <v>45894</v>
      </c>
      <c r="E1474">
        <v>7630.8</v>
      </c>
      <c r="F1474" t="s">
        <v>5640</v>
      </c>
    </row>
    <row r="1475" spans="1:6">
      <c r="A1475" t="s">
        <v>7213</v>
      </c>
      <c r="B1475" t="s">
        <v>5712</v>
      </c>
      <c r="C1475" s="1">
        <v>45941</v>
      </c>
      <c r="D1475" s="1">
        <v>45986</v>
      </c>
      <c r="E1475">
        <v>131275.63</v>
      </c>
      <c r="F1475" t="s">
        <v>5640</v>
      </c>
    </row>
    <row r="1476" spans="1:6">
      <c r="A1476" t="s">
        <v>7214</v>
      </c>
      <c r="B1476" t="s">
        <v>5821</v>
      </c>
      <c r="C1476" s="1">
        <v>45788</v>
      </c>
      <c r="D1476" s="1">
        <v>45833</v>
      </c>
      <c r="E1476">
        <v>12679.37</v>
      </c>
      <c r="F1476" t="s">
        <v>5640</v>
      </c>
    </row>
    <row r="1477" spans="1:6">
      <c r="A1477" t="s">
        <v>7215</v>
      </c>
      <c r="B1477" t="s">
        <v>5743</v>
      </c>
      <c r="C1477" s="1">
        <v>45433</v>
      </c>
      <c r="D1477" s="1">
        <v>45478</v>
      </c>
      <c r="E1477">
        <v>107625.07</v>
      </c>
      <c r="F1477" t="s">
        <v>5640</v>
      </c>
    </row>
    <row r="1478" spans="1:6">
      <c r="A1478" t="s">
        <v>7216</v>
      </c>
      <c r="B1478" t="s">
        <v>5730</v>
      </c>
      <c r="C1478" s="1">
        <v>45777</v>
      </c>
      <c r="D1478" s="1">
        <v>45822</v>
      </c>
      <c r="E1478">
        <v>97244.61</v>
      </c>
      <c r="F1478" t="s">
        <v>5640</v>
      </c>
    </row>
    <row r="1479" spans="1:6">
      <c r="A1479" t="s">
        <v>7217</v>
      </c>
      <c r="B1479" t="s">
        <v>5996</v>
      </c>
      <c r="C1479" s="1">
        <v>45358</v>
      </c>
      <c r="D1479" s="1">
        <v>45403</v>
      </c>
      <c r="E1479">
        <v>141121.95000000001</v>
      </c>
      <c r="F1479" t="s">
        <v>5640</v>
      </c>
    </row>
    <row r="1480" spans="1:6">
      <c r="A1480" t="s">
        <v>7218</v>
      </c>
      <c r="B1480" t="s">
        <v>5786</v>
      </c>
      <c r="C1480" s="1">
        <v>45685</v>
      </c>
      <c r="D1480" s="1">
        <v>45730</v>
      </c>
      <c r="E1480">
        <v>67657.539999999994</v>
      </c>
      <c r="F1480" t="s">
        <v>5643</v>
      </c>
    </row>
    <row r="1481" spans="1:6">
      <c r="A1481" t="s">
        <v>7219</v>
      </c>
      <c r="B1481" t="s">
        <v>6043</v>
      </c>
      <c r="C1481" s="1">
        <v>45741</v>
      </c>
      <c r="D1481" s="1">
        <v>45786</v>
      </c>
      <c r="E1481">
        <v>140926.98000000001</v>
      </c>
      <c r="F1481" t="s">
        <v>5643</v>
      </c>
    </row>
    <row r="1482" spans="1:6">
      <c r="A1482" t="s">
        <v>7220</v>
      </c>
      <c r="B1482" t="s">
        <v>6053</v>
      </c>
      <c r="C1482" s="1">
        <v>45666</v>
      </c>
      <c r="D1482" s="1">
        <v>45711</v>
      </c>
      <c r="E1482">
        <v>73490.2</v>
      </c>
      <c r="F1482" t="s">
        <v>5643</v>
      </c>
    </row>
    <row r="1483" spans="1:6">
      <c r="A1483" t="s">
        <v>7221</v>
      </c>
      <c r="B1483" t="s">
        <v>5945</v>
      </c>
      <c r="C1483" s="1">
        <v>45329</v>
      </c>
      <c r="D1483" s="1">
        <v>45374</v>
      </c>
      <c r="E1483">
        <v>19512.560000000001</v>
      </c>
      <c r="F1483" t="s">
        <v>5643</v>
      </c>
    </row>
    <row r="1484" spans="1:6">
      <c r="A1484" t="s">
        <v>7222</v>
      </c>
      <c r="B1484" t="s">
        <v>5657</v>
      </c>
      <c r="C1484" s="1">
        <v>45675</v>
      </c>
      <c r="D1484" s="1">
        <v>45720</v>
      </c>
      <c r="E1484">
        <v>17795.66</v>
      </c>
      <c r="F1484" t="s">
        <v>5643</v>
      </c>
    </row>
    <row r="1485" spans="1:6">
      <c r="A1485" t="s">
        <v>7223</v>
      </c>
      <c r="B1485" t="s">
        <v>5669</v>
      </c>
      <c r="C1485" s="1">
        <v>45529</v>
      </c>
      <c r="D1485" s="1">
        <v>45574</v>
      </c>
      <c r="E1485">
        <v>96621.440000000002</v>
      </c>
      <c r="F1485" t="s">
        <v>5643</v>
      </c>
    </row>
    <row r="1486" spans="1:6">
      <c r="A1486" t="s">
        <v>7224</v>
      </c>
      <c r="B1486" t="s">
        <v>5769</v>
      </c>
      <c r="C1486" s="1">
        <v>45945</v>
      </c>
      <c r="D1486" s="1">
        <v>45990</v>
      </c>
      <c r="E1486">
        <v>63717.05</v>
      </c>
      <c r="F1486" t="s">
        <v>5640</v>
      </c>
    </row>
    <row r="1487" spans="1:6">
      <c r="A1487" t="s">
        <v>7225</v>
      </c>
      <c r="B1487" t="s">
        <v>5803</v>
      </c>
      <c r="C1487" s="1">
        <v>45485</v>
      </c>
      <c r="D1487" s="1">
        <v>45530</v>
      </c>
      <c r="E1487">
        <v>46390.36</v>
      </c>
      <c r="F1487" t="s">
        <v>5640</v>
      </c>
    </row>
    <row r="1488" spans="1:6">
      <c r="A1488" t="s">
        <v>7226</v>
      </c>
      <c r="B1488" t="s">
        <v>5919</v>
      </c>
      <c r="C1488" s="1">
        <v>45657</v>
      </c>
      <c r="D1488" s="1">
        <v>45702</v>
      </c>
      <c r="E1488">
        <v>135559.72</v>
      </c>
      <c r="F1488" t="s">
        <v>5640</v>
      </c>
    </row>
    <row r="1489" spans="1:6">
      <c r="A1489" t="s">
        <v>7227</v>
      </c>
      <c r="B1489" t="s">
        <v>5657</v>
      </c>
      <c r="C1489" s="1">
        <v>45817</v>
      </c>
      <c r="D1489" s="1">
        <v>45862</v>
      </c>
      <c r="E1489">
        <v>111611.2</v>
      </c>
      <c r="F1489" t="s">
        <v>5643</v>
      </c>
    </row>
    <row r="1490" spans="1:6">
      <c r="A1490" t="s">
        <v>7228</v>
      </c>
      <c r="B1490" t="s">
        <v>5919</v>
      </c>
      <c r="C1490" s="1">
        <v>45323</v>
      </c>
      <c r="D1490" s="1">
        <v>45368</v>
      </c>
      <c r="E1490">
        <v>35665.72</v>
      </c>
      <c r="F1490" t="s">
        <v>5640</v>
      </c>
    </row>
    <row r="1491" spans="1:6">
      <c r="A1491" t="s">
        <v>7229</v>
      </c>
      <c r="B1491" t="s">
        <v>5724</v>
      </c>
      <c r="C1491" s="1">
        <v>45301</v>
      </c>
      <c r="D1491" s="1">
        <v>45346</v>
      </c>
      <c r="E1491">
        <v>38111.51</v>
      </c>
      <c r="F1491" t="s">
        <v>5643</v>
      </c>
    </row>
    <row r="1492" spans="1:6">
      <c r="A1492" t="s">
        <v>7230</v>
      </c>
      <c r="B1492" t="s">
        <v>5798</v>
      </c>
      <c r="C1492" s="1">
        <v>45718</v>
      </c>
      <c r="D1492" s="1">
        <v>45763</v>
      </c>
      <c r="E1492">
        <v>17991.09</v>
      </c>
      <c r="F1492" t="s">
        <v>5643</v>
      </c>
    </row>
    <row r="1493" spans="1:6">
      <c r="A1493" t="s">
        <v>7231</v>
      </c>
      <c r="B1493" t="s">
        <v>5769</v>
      </c>
      <c r="C1493" s="1">
        <v>45937</v>
      </c>
      <c r="D1493" s="1">
        <v>45982</v>
      </c>
      <c r="E1493">
        <v>5361.5</v>
      </c>
      <c r="F1493" t="s">
        <v>5643</v>
      </c>
    </row>
    <row r="1494" spans="1:6">
      <c r="A1494" t="s">
        <v>7232</v>
      </c>
      <c r="B1494" t="s">
        <v>5971</v>
      </c>
      <c r="C1494" s="1">
        <v>45649</v>
      </c>
      <c r="D1494" s="1">
        <v>45694</v>
      </c>
      <c r="E1494">
        <v>16673.34</v>
      </c>
      <c r="F1494" t="s">
        <v>5640</v>
      </c>
    </row>
    <row r="1495" spans="1:6">
      <c r="A1495" t="s">
        <v>7233</v>
      </c>
      <c r="B1495" t="s">
        <v>5743</v>
      </c>
      <c r="C1495" s="1">
        <v>45959</v>
      </c>
      <c r="D1495" s="1">
        <v>46004</v>
      </c>
      <c r="E1495">
        <v>109941.94</v>
      </c>
      <c r="F1495" t="s">
        <v>5643</v>
      </c>
    </row>
    <row r="1496" spans="1:6">
      <c r="A1496" t="s">
        <v>7234</v>
      </c>
      <c r="B1496" t="s">
        <v>5719</v>
      </c>
      <c r="C1496" s="1">
        <v>45749</v>
      </c>
      <c r="D1496" s="1">
        <v>45794</v>
      </c>
      <c r="E1496">
        <v>28432.04</v>
      </c>
      <c r="F1496" t="s">
        <v>5640</v>
      </c>
    </row>
    <row r="1497" spans="1:6">
      <c r="A1497" t="s">
        <v>7235</v>
      </c>
      <c r="B1497" t="s">
        <v>6009</v>
      </c>
      <c r="C1497" s="1">
        <v>45935</v>
      </c>
      <c r="D1497" s="1">
        <v>45980</v>
      </c>
      <c r="E1497">
        <v>145005.26999999999</v>
      </c>
      <c r="F1497" t="s">
        <v>5643</v>
      </c>
    </row>
    <row r="1498" spans="1:6">
      <c r="A1498" t="s">
        <v>7236</v>
      </c>
      <c r="B1498" t="s">
        <v>5671</v>
      </c>
      <c r="C1498" s="1">
        <v>45631</v>
      </c>
      <c r="D1498" s="1">
        <v>45676</v>
      </c>
      <c r="E1498">
        <v>87125.32</v>
      </c>
      <c r="F1498" t="s">
        <v>5640</v>
      </c>
    </row>
    <row r="1499" spans="1:6">
      <c r="A1499" t="s">
        <v>7237</v>
      </c>
      <c r="B1499" t="s">
        <v>5659</v>
      </c>
      <c r="C1499" s="1">
        <v>45859</v>
      </c>
      <c r="D1499" s="1">
        <v>45904</v>
      </c>
      <c r="E1499">
        <v>149366.29</v>
      </c>
      <c r="F1499" t="s">
        <v>5640</v>
      </c>
    </row>
    <row r="1500" spans="1:6">
      <c r="A1500" t="s">
        <v>7238</v>
      </c>
      <c r="B1500" t="s">
        <v>5726</v>
      </c>
      <c r="C1500" s="1">
        <v>45846</v>
      </c>
      <c r="D1500" s="1">
        <v>45891</v>
      </c>
      <c r="E1500">
        <v>21154.13</v>
      </c>
      <c r="F1500" t="s">
        <v>5643</v>
      </c>
    </row>
    <row r="1501" spans="1:6">
      <c r="A1501" t="s">
        <v>7239</v>
      </c>
      <c r="B1501" t="s">
        <v>5833</v>
      </c>
      <c r="C1501" s="1">
        <v>45378</v>
      </c>
      <c r="D1501" s="1">
        <v>45423</v>
      </c>
      <c r="E1501">
        <v>140926.12</v>
      </c>
      <c r="F1501" t="s">
        <v>5643</v>
      </c>
    </row>
    <row r="1502" spans="1:6">
      <c r="A1502" t="s">
        <v>7240</v>
      </c>
      <c r="B1502" t="s">
        <v>5717</v>
      </c>
      <c r="C1502" s="1">
        <v>45374</v>
      </c>
      <c r="D1502" s="1">
        <v>45419</v>
      </c>
      <c r="E1502">
        <v>34739.120000000003</v>
      </c>
      <c r="F1502" t="s">
        <v>5640</v>
      </c>
    </row>
    <row r="1503" spans="1:6">
      <c r="A1503" t="s">
        <v>7241</v>
      </c>
      <c r="B1503" t="s">
        <v>5653</v>
      </c>
      <c r="C1503" s="1">
        <v>45751</v>
      </c>
      <c r="D1503" s="1">
        <v>45796</v>
      </c>
      <c r="E1503">
        <v>116048.31</v>
      </c>
      <c r="F1503" t="s">
        <v>5643</v>
      </c>
    </row>
    <row r="1504" spans="1:6">
      <c r="A1504" t="s">
        <v>7242</v>
      </c>
      <c r="B1504" t="s">
        <v>5919</v>
      </c>
      <c r="C1504" s="1">
        <v>45717</v>
      </c>
      <c r="D1504" s="1">
        <v>45762</v>
      </c>
      <c r="E1504">
        <v>16144.35</v>
      </c>
      <c r="F1504" t="s">
        <v>5643</v>
      </c>
    </row>
    <row r="1505" spans="1:6">
      <c r="A1505" t="s">
        <v>7243</v>
      </c>
      <c r="B1505" t="s">
        <v>5948</v>
      </c>
      <c r="C1505" s="1">
        <v>45776</v>
      </c>
      <c r="D1505" s="1">
        <v>45821</v>
      </c>
      <c r="E1505">
        <v>54048.31</v>
      </c>
      <c r="F1505" t="s">
        <v>5643</v>
      </c>
    </row>
    <row r="1506" spans="1:6">
      <c r="A1506" t="s">
        <v>7244</v>
      </c>
      <c r="B1506" t="s">
        <v>5645</v>
      </c>
      <c r="C1506" s="1">
        <v>45365</v>
      </c>
      <c r="D1506" s="1">
        <v>45410</v>
      </c>
      <c r="E1506">
        <v>24466.25</v>
      </c>
      <c r="F1506" t="s">
        <v>5643</v>
      </c>
    </row>
    <row r="1507" spans="1:6">
      <c r="A1507" t="s">
        <v>7245</v>
      </c>
      <c r="B1507" t="s">
        <v>5639</v>
      </c>
      <c r="C1507" s="1">
        <v>45527</v>
      </c>
      <c r="D1507" s="1">
        <v>45572</v>
      </c>
      <c r="E1507">
        <v>13674.15</v>
      </c>
      <c r="F1507" t="s">
        <v>5640</v>
      </c>
    </row>
    <row r="1508" spans="1:6">
      <c r="A1508" t="s">
        <v>7246</v>
      </c>
      <c r="B1508" t="s">
        <v>5838</v>
      </c>
      <c r="C1508" s="1">
        <v>45955</v>
      </c>
      <c r="D1508" s="1">
        <v>46000</v>
      </c>
      <c r="E1508">
        <v>98344.65</v>
      </c>
      <c r="F1508" t="s">
        <v>5643</v>
      </c>
    </row>
    <row r="1509" spans="1:6">
      <c r="A1509" t="s">
        <v>7247</v>
      </c>
      <c r="B1509" t="s">
        <v>5795</v>
      </c>
      <c r="C1509" s="1">
        <v>45887</v>
      </c>
      <c r="D1509" s="1">
        <v>45932</v>
      </c>
      <c r="E1509">
        <v>78827.47</v>
      </c>
      <c r="F1509" t="s">
        <v>5643</v>
      </c>
    </row>
    <row r="1510" spans="1:6">
      <c r="A1510" t="s">
        <v>7248</v>
      </c>
      <c r="B1510" t="s">
        <v>5728</v>
      </c>
      <c r="C1510" s="1">
        <v>45375</v>
      </c>
      <c r="D1510" s="1">
        <v>45420</v>
      </c>
      <c r="E1510">
        <v>90296.49</v>
      </c>
      <c r="F1510" t="s">
        <v>5643</v>
      </c>
    </row>
    <row r="1511" spans="1:6">
      <c r="A1511" t="s">
        <v>7249</v>
      </c>
      <c r="B1511" t="s">
        <v>6006</v>
      </c>
      <c r="C1511" s="1">
        <v>45587</v>
      </c>
      <c r="D1511" s="1">
        <v>45632</v>
      </c>
      <c r="E1511">
        <v>26373.66</v>
      </c>
      <c r="F1511" t="s">
        <v>5640</v>
      </c>
    </row>
    <row r="1512" spans="1:6">
      <c r="A1512" t="s">
        <v>7250</v>
      </c>
      <c r="B1512" t="s">
        <v>6043</v>
      </c>
      <c r="C1512" s="1">
        <v>45989</v>
      </c>
      <c r="D1512" s="1">
        <v>46034</v>
      </c>
      <c r="E1512">
        <v>135570.20000000001</v>
      </c>
      <c r="F1512" t="s">
        <v>5640</v>
      </c>
    </row>
    <row r="1513" spans="1:6">
      <c r="A1513" t="s">
        <v>7251</v>
      </c>
      <c r="B1513" t="s">
        <v>5848</v>
      </c>
      <c r="C1513" s="1">
        <v>45880</v>
      </c>
      <c r="D1513" s="1">
        <v>45925</v>
      </c>
      <c r="E1513">
        <v>19836.09</v>
      </c>
      <c r="F1513" t="s">
        <v>5643</v>
      </c>
    </row>
    <row r="1514" spans="1:6">
      <c r="A1514" t="s">
        <v>7252</v>
      </c>
      <c r="B1514" t="s">
        <v>5748</v>
      </c>
      <c r="C1514" s="1">
        <v>45949</v>
      </c>
      <c r="D1514" s="1">
        <v>45994</v>
      </c>
      <c r="E1514">
        <v>60228.160000000003</v>
      </c>
      <c r="F1514" t="s">
        <v>5640</v>
      </c>
    </row>
    <row r="1515" spans="1:6">
      <c r="A1515" t="s">
        <v>7253</v>
      </c>
      <c r="B1515" t="s">
        <v>5651</v>
      </c>
      <c r="C1515" s="1">
        <v>45326</v>
      </c>
      <c r="D1515" s="1">
        <v>45371</v>
      </c>
      <c r="E1515">
        <v>41523.65</v>
      </c>
      <c r="F1515" t="s">
        <v>5640</v>
      </c>
    </row>
    <row r="1516" spans="1:6">
      <c r="A1516" t="s">
        <v>7254</v>
      </c>
      <c r="B1516" t="s">
        <v>5983</v>
      </c>
      <c r="C1516" s="1">
        <v>45378</v>
      </c>
      <c r="D1516" s="1">
        <v>45423</v>
      </c>
      <c r="E1516">
        <v>145942.64000000001</v>
      </c>
      <c r="F1516" t="s">
        <v>5640</v>
      </c>
    </row>
    <row r="1517" spans="1:6">
      <c r="A1517" t="s">
        <v>7255</v>
      </c>
      <c r="B1517" t="s">
        <v>5915</v>
      </c>
      <c r="C1517" s="1">
        <v>45887</v>
      </c>
      <c r="D1517" s="1">
        <v>45932</v>
      </c>
      <c r="E1517">
        <v>101803.21</v>
      </c>
      <c r="F1517" t="s">
        <v>5640</v>
      </c>
    </row>
    <row r="1518" spans="1:6">
      <c r="A1518" t="s">
        <v>7256</v>
      </c>
      <c r="B1518" t="s">
        <v>5663</v>
      </c>
      <c r="C1518" s="1">
        <v>45805</v>
      </c>
      <c r="D1518" s="1">
        <v>45850</v>
      </c>
      <c r="E1518">
        <v>33725.53</v>
      </c>
      <c r="F1518" t="s">
        <v>5643</v>
      </c>
    </row>
    <row r="1519" spans="1:6">
      <c r="A1519" t="s">
        <v>7257</v>
      </c>
      <c r="B1519" t="s">
        <v>6041</v>
      </c>
      <c r="C1519" s="1">
        <v>45861</v>
      </c>
      <c r="D1519" s="1">
        <v>45906</v>
      </c>
      <c r="E1519">
        <v>90595.13</v>
      </c>
      <c r="F1519" t="s">
        <v>5643</v>
      </c>
    </row>
    <row r="1520" spans="1:6">
      <c r="A1520" t="s">
        <v>7258</v>
      </c>
      <c r="B1520" t="s">
        <v>5746</v>
      </c>
      <c r="C1520" s="1">
        <v>45328</v>
      </c>
      <c r="D1520" s="1">
        <v>45373</v>
      </c>
      <c r="E1520">
        <v>148270.91</v>
      </c>
      <c r="F1520" t="s">
        <v>5640</v>
      </c>
    </row>
    <row r="1521" spans="1:6">
      <c r="A1521" t="s">
        <v>7259</v>
      </c>
      <c r="B1521" t="s">
        <v>5710</v>
      </c>
      <c r="C1521" s="1">
        <v>45502</v>
      </c>
      <c r="D1521" s="1">
        <v>45547</v>
      </c>
      <c r="E1521">
        <v>19839.2</v>
      </c>
      <c r="F1521" t="s">
        <v>5643</v>
      </c>
    </row>
    <row r="1522" spans="1:6">
      <c r="A1522" t="s">
        <v>7260</v>
      </c>
      <c r="B1522" t="s">
        <v>5971</v>
      </c>
      <c r="C1522" s="1">
        <v>45822</v>
      </c>
      <c r="D1522" s="1">
        <v>45867</v>
      </c>
      <c r="E1522">
        <v>70874.36</v>
      </c>
      <c r="F1522" t="s">
        <v>5640</v>
      </c>
    </row>
    <row r="1523" spans="1:6">
      <c r="A1523" t="s">
        <v>7261</v>
      </c>
      <c r="B1523" t="s">
        <v>5682</v>
      </c>
      <c r="C1523" s="1">
        <v>45313</v>
      </c>
      <c r="D1523" s="1">
        <v>45358</v>
      </c>
      <c r="E1523">
        <v>88473.43</v>
      </c>
      <c r="F1523" t="s">
        <v>5643</v>
      </c>
    </row>
    <row r="1524" spans="1:6">
      <c r="A1524" t="s">
        <v>7262</v>
      </c>
      <c r="B1524" t="s">
        <v>5659</v>
      </c>
      <c r="C1524" s="1">
        <v>45959</v>
      </c>
      <c r="D1524" s="1">
        <v>46004</v>
      </c>
      <c r="E1524">
        <v>40288.1</v>
      </c>
      <c r="F1524" t="s">
        <v>5643</v>
      </c>
    </row>
    <row r="1525" spans="1:6">
      <c r="A1525" t="s">
        <v>7263</v>
      </c>
      <c r="B1525" t="s">
        <v>5795</v>
      </c>
      <c r="C1525" s="1">
        <v>45766</v>
      </c>
      <c r="D1525" s="1">
        <v>45811</v>
      </c>
      <c r="E1525">
        <v>49378.91</v>
      </c>
      <c r="F1525" t="s">
        <v>5640</v>
      </c>
    </row>
    <row r="1526" spans="1:6">
      <c r="A1526" t="s">
        <v>7264</v>
      </c>
      <c r="B1526" t="s">
        <v>5798</v>
      </c>
      <c r="C1526" s="1">
        <v>45502</v>
      </c>
      <c r="D1526" s="1">
        <v>45547</v>
      </c>
      <c r="E1526">
        <v>132799.95000000001</v>
      </c>
      <c r="F1526" t="s">
        <v>5643</v>
      </c>
    </row>
    <row r="1527" spans="1:6">
      <c r="A1527" t="s">
        <v>7265</v>
      </c>
      <c r="B1527" t="s">
        <v>5642</v>
      </c>
      <c r="C1527" s="1">
        <v>45978</v>
      </c>
      <c r="D1527" s="1">
        <v>46023</v>
      </c>
      <c r="E1527">
        <v>120378.97</v>
      </c>
      <c r="F1527" t="s">
        <v>5640</v>
      </c>
    </row>
    <row r="1528" spans="1:6">
      <c r="A1528" t="s">
        <v>7266</v>
      </c>
      <c r="B1528" t="s">
        <v>5943</v>
      </c>
      <c r="C1528" s="1">
        <v>45544</v>
      </c>
      <c r="D1528" s="1">
        <v>45589</v>
      </c>
      <c r="E1528">
        <v>110980.32</v>
      </c>
      <c r="F1528" t="s">
        <v>5640</v>
      </c>
    </row>
    <row r="1529" spans="1:6">
      <c r="A1529" t="s">
        <v>7267</v>
      </c>
      <c r="B1529" t="s">
        <v>5801</v>
      </c>
      <c r="C1529" s="1">
        <v>45901</v>
      </c>
      <c r="D1529" s="1">
        <v>45946</v>
      </c>
      <c r="E1529">
        <v>103418.89</v>
      </c>
      <c r="F1529" t="s">
        <v>5640</v>
      </c>
    </row>
    <row r="1530" spans="1:6">
      <c r="A1530" t="s">
        <v>7268</v>
      </c>
      <c r="B1530" t="s">
        <v>5945</v>
      </c>
      <c r="C1530" s="1">
        <v>45778</v>
      </c>
      <c r="D1530" s="1">
        <v>45823</v>
      </c>
      <c r="E1530">
        <v>74057.070000000007</v>
      </c>
      <c r="F1530" t="s">
        <v>5643</v>
      </c>
    </row>
    <row r="1531" spans="1:6">
      <c r="A1531" t="s">
        <v>7269</v>
      </c>
      <c r="B1531" t="s">
        <v>6053</v>
      </c>
      <c r="C1531" s="1">
        <v>45315</v>
      </c>
      <c r="D1531" s="1">
        <v>45360</v>
      </c>
      <c r="E1531">
        <v>21761.759999999998</v>
      </c>
      <c r="F1531" t="s">
        <v>5643</v>
      </c>
    </row>
    <row r="1532" spans="1:6">
      <c r="A1532" t="s">
        <v>7270</v>
      </c>
      <c r="B1532" t="s">
        <v>5789</v>
      </c>
      <c r="C1532" s="1">
        <v>45563</v>
      </c>
      <c r="D1532" s="1">
        <v>45608</v>
      </c>
      <c r="E1532">
        <v>37079.599999999999</v>
      </c>
      <c r="F1532" t="s">
        <v>5643</v>
      </c>
    </row>
    <row r="1533" spans="1:6">
      <c r="A1533" t="s">
        <v>7271</v>
      </c>
      <c r="B1533" t="s">
        <v>5943</v>
      </c>
      <c r="C1533" s="1">
        <v>45393</v>
      </c>
      <c r="D1533" s="1">
        <v>45438</v>
      </c>
      <c r="E1533">
        <v>53743.97</v>
      </c>
      <c r="F1533" t="s">
        <v>5640</v>
      </c>
    </row>
    <row r="1534" spans="1:6">
      <c r="A1534" t="s">
        <v>7272</v>
      </c>
      <c r="B1534" t="s">
        <v>5945</v>
      </c>
      <c r="C1534" s="1">
        <v>45461</v>
      </c>
      <c r="D1534" s="1">
        <v>45506</v>
      </c>
      <c r="E1534">
        <v>37391.56</v>
      </c>
      <c r="F1534" t="s">
        <v>5643</v>
      </c>
    </row>
    <row r="1535" spans="1:6">
      <c r="A1535" t="s">
        <v>7273</v>
      </c>
      <c r="B1535" t="s">
        <v>5705</v>
      </c>
      <c r="C1535" s="1">
        <v>45718</v>
      </c>
      <c r="D1535" s="1">
        <v>45763</v>
      </c>
      <c r="E1535">
        <v>66999.740000000005</v>
      </c>
      <c r="F1535" t="s">
        <v>5643</v>
      </c>
    </row>
    <row r="1536" spans="1:6">
      <c r="A1536" t="s">
        <v>7274</v>
      </c>
      <c r="B1536" t="s">
        <v>5915</v>
      </c>
      <c r="C1536" s="1">
        <v>45587</v>
      </c>
      <c r="D1536" s="1">
        <v>45632</v>
      </c>
      <c r="E1536">
        <v>6484.67</v>
      </c>
      <c r="F1536" t="s">
        <v>5640</v>
      </c>
    </row>
    <row r="1537" spans="1:6">
      <c r="A1537" t="s">
        <v>7275</v>
      </c>
      <c r="B1537" t="s">
        <v>5856</v>
      </c>
      <c r="C1537" s="1">
        <v>45299</v>
      </c>
      <c r="D1537" s="1">
        <v>45344</v>
      </c>
      <c r="E1537">
        <v>86311.039999999994</v>
      </c>
      <c r="F1537" t="s">
        <v>5640</v>
      </c>
    </row>
    <row r="1538" spans="1:6">
      <c r="A1538" t="s">
        <v>7276</v>
      </c>
      <c r="B1538" t="s">
        <v>5724</v>
      </c>
      <c r="C1538" s="1">
        <v>45604</v>
      </c>
      <c r="D1538" s="1">
        <v>45649</v>
      </c>
      <c r="E1538">
        <v>128759.64</v>
      </c>
      <c r="F1538" t="s">
        <v>5640</v>
      </c>
    </row>
    <row r="1539" spans="1:6">
      <c r="A1539" t="s">
        <v>7277</v>
      </c>
      <c r="B1539" t="s">
        <v>5763</v>
      </c>
      <c r="C1539" s="1">
        <v>45856</v>
      </c>
      <c r="D1539" s="1">
        <v>45901</v>
      </c>
      <c r="E1539">
        <v>76595.92</v>
      </c>
      <c r="F1539" t="s">
        <v>5643</v>
      </c>
    </row>
    <row r="1540" spans="1:6">
      <c r="A1540" t="s">
        <v>7278</v>
      </c>
      <c r="B1540" t="s">
        <v>5645</v>
      </c>
      <c r="C1540" s="1">
        <v>45421</v>
      </c>
      <c r="D1540" s="1">
        <v>45466</v>
      </c>
      <c r="E1540">
        <v>108488.65</v>
      </c>
      <c r="F1540" t="s">
        <v>5640</v>
      </c>
    </row>
    <row r="1541" spans="1:6">
      <c r="A1541" t="s">
        <v>7279</v>
      </c>
      <c r="B1541" t="s">
        <v>5948</v>
      </c>
      <c r="C1541" s="1">
        <v>45921</v>
      </c>
      <c r="D1541" s="1">
        <v>45966</v>
      </c>
      <c r="E1541">
        <v>46215.47</v>
      </c>
      <c r="F1541" t="s">
        <v>5643</v>
      </c>
    </row>
    <row r="1542" spans="1:6">
      <c r="A1542" t="s">
        <v>7280</v>
      </c>
      <c r="B1542" t="s">
        <v>5866</v>
      </c>
      <c r="C1542" s="1">
        <v>45530</v>
      </c>
      <c r="D1542" s="1">
        <v>45575</v>
      </c>
      <c r="E1542">
        <v>87800.97</v>
      </c>
      <c r="F1542" t="s">
        <v>5643</v>
      </c>
    </row>
    <row r="1543" spans="1:6">
      <c r="A1543" t="s">
        <v>7281</v>
      </c>
      <c r="B1543" t="s">
        <v>5667</v>
      </c>
      <c r="C1543" s="1">
        <v>45892</v>
      </c>
      <c r="D1543" s="1">
        <v>45937</v>
      </c>
      <c r="E1543">
        <v>113753.9</v>
      </c>
      <c r="F1543" t="s">
        <v>5643</v>
      </c>
    </row>
    <row r="1544" spans="1:6">
      <c r="A1544" t="s">
        <v>7282</v>
      </c>
      <c r="B1544" t="s">
        <v>6143</v>
      </c>
      <c r="C1544" s="1">
        <v>45636</v>
      </c>
      <c r="D1544" s="1">
        <v>45681</v>
      </c>
      <c r="E1544">
        <v>50454.22</v>
      </c>
      <c r="F1544" t="s">
        <v>5643</v>
      </c>
    </row>
    <row r="1545" spans="1:6">
      <c r="A1545" t="s">
        <v>7283</v>
      </c>
      <c r="B1545" t="s">
        <v>5678</v>
      </c>
      <c r="C1545" s="1">
        <v>45717</v>
      </c>
      <c r="D1545" s="1">
        <v>45762</v>
      </c>
      <c r="E1545">
        <v>29059.93</v>
      </c>
      <c r="F1545" t="s">
        <v>5640</v>
      </c>
    </row>
    <row r="1546" spans="1:6">
      <c r="A1546" t="s">
        <v>7284</v>
      </c>
      <c r="B1546" t="s">
        <v>5953</v>
      </c>
      <c r="C1546" s="1">
        <v>45610</v>
      </c>
      <c r="D1546" s="1">
        <v>45655</v>
      </c>
      <c r="E1546">
        <v>66968.37</v>
      </c>
      <c r="F1546" t="s">
        <v>5643</v>
      </c>
    </row>
    <row r="1547" spans="1:6">
      <c r="A1547" t="s">
        <v>7285</v>
      </c>
      <c r="B1547" t="s">
        <v>5659</v>
      </c>
      <c r="C1547" s="1">
        <v>45588</v>
      </c>
      <c r="D1547" s="1">
        <v>45633</v>
      </c>
      <c r="E1547">
        <v>19024.18</v>
      </c>
      <c r="F1547" t="s">
        <v>5643</v>
      </c>
    </row>
    <row r="1548" spans="1:6">
      <c r="A1548" t="s">
        <v>7286</v>
      </c>
      <c r="B1548" t="s">
        <v>6143</v>
      </c>
      <c r="C1548" s="1">
        <v>45448</v>
      </c>
      <c r="D1548" s="1">
        <v>45493</v>
      </c>
      <c r="E1548">
        <v>36651.480000000003</v>
      </c>
      <c r="F1548" t="s">
        <v>5643</v>
      </c>
    </row>
    <row r="1549" spans="1:6">
      <c r="A1549" t="s">
        <v>7287</v>
      </c>
      <c r="B1549" t="s">
        <v>5659</v>
      </c>
      <c r="C1549" s="1">
        <v>45567</v>
      </c>
      <c r="D1549" s="1">
        <v>45612</v>
      </c>
      <c r="E1549">
        <v>149526.63</v>
      </c>
      <c r="F1549" t="s">
        <v>5643</v>
      </c>
    </row>
    <row r="1550" spans="1:6">
      <c r="A1550" t="s">
        <v>7288</v>
      </c>
      <c r="B1550" t="s">
        <v>5771</v>
      </c>
      <c r="C1550" s="1">
        <v>45339</v>
      </c>
      <c r="D1550" s="1">
        <v>45384</v>
      </c>
      <c r="E1550">
        <v>82333.52</v>
      </c>
      <c r="F1550" t="s">
        <v>5643</v>
      </c>
    </row>
    <row r="1551" spans="1:6">
      <c r="A1551" t="s">
        <v>7289</v>
      </c>
      <c r="B1551" t="s">
        <v>6041</v>
      </c>
      <c r="C1551" s="1">
        <v>45702</v>
      </c>
      <c r="D1551" s="1">
        <v>45747</v>
      </c>
      <c r="E1551">
        <v>77191.070000000007</v>
      </c>
      <c r="F1551" t="s">
        <v>5640</v>
      </c>
    </row>
    <row r="1552" spans="1:6">
      <c r="A1552" t="s">
        <v>7290</v>
      </c>
      <c r="B1552" t="s">
        <v>5645</v>
      </c>
      <c r="C1552" s="1">
        <v>46020</v>
      </c>
      <c r="D1552" s="1">
        <v>46065</v>
      </c>
      <c r="E1552">
        <v>141769.54</v>
      </c>
      <c r="F1552" t="s">
        <v>5640</v>
      </c>
    </row>
    <row r="1553" spans="1:6">
      <c r="A1553" t="s">
        <v>7291</v>
      </c>
      <c r="B1553" t="s">
        <v>5710</v>
      </c>
      <c r="C1553" s="1">
        <v>45384</v>
      </c>
      <c r="D1553" s="1">
        <v>45429</v>
      </c>
      <c r="E1553">
        <v>34585.269999999997</v>
      </c>
      <c r="F1553" t="s">
        <v>5640</v>
      </c>
    </row>
    <row r="1554" spans="1:6">
      <c r="A1554" t="s">
        <v>7292</v>
      </c>
      <c r="B1554" t="s">
        <v>5902</v>
      </c>
      <c r="C1554" s="1">
        <v>45334</v>
      </c>
      <c r="D1554" s="1">
        <v>45379</v>
      </c>
      <c r="E1554">
        <v>24539.42</v>
      </c>
      <c r="F1554" t="s">
        <v>5640</v>
      </c>
    </row>
    <row r="1555" spans="1:6">
      <c r="A1555" t="s">
        <v>7293</v>
      </c>
      <c r="B1555" t="s">
        <v>5746</v>
      </c>
      <c r="C1555" s="1">
        <v>45792</v>
      </c>
      <c r="D1555" s="1">
        <v>45837</v>
      </c>
      <c r="E1555">
        <v>138303.94</v>
      </c>
      <c r="F1555" t="s">
        <v>5640</v>
      </c>
    </row>
    <row r="1556" spans="1:6">
      <c r="A1556" t="s">
        <v>7294</v>
      </c>
      <c r="B1556" t="s">
        <v>5915</v>
      </c>
      <c r="C1556" s="1">
        <v>45425</v>
      </c>
      <c r="D1556" s="1">
        <v>45470</v>
      </c>
      <c r="E1556">
        <v>143170.26999999999</v>
      </c>
      <c r="F1556" t="s">
        <v>5640</v>
      </c>
    </row>
    <row r="1557" spans="1:6">
      <c r="A1557" t="s">
        <v>7295</v>
      </c>
      <c r="B1557" t="s">
        <v>5838</v>
      </c>
      <c r="C1557" s="1">
        <v>45852</v>
      </c>
      <c r="D1557" s="1">
        <v>45897</v>
      </c>
      <c r="E1557">
        <v>125501.35</v>
      </c>
      <c r="F1557" t="s">
        <v>5643</v>
      </c>
    </row>
    <row r="1558" spans="1:6">
      <c r="A1558" t="s">
        <v>7296</v>
      </c>
      <c r="B1558" t="s">
        <v>5754</v>
      </c>
      <c r="C1558" s="1">
        <v>45580</v>
      </c>
      <c r="D1558" s="1">
        <v>45625</v>
      </c>
      <c r="E1558">
        <v>63261.19</v>
      </c>
      <c r="F1558" t="s">
        <v>5640</v>
      </c>
    </row>
    <row r="1559" spans="1:6">
      <c r="A1559" t="s">
        <v>7297</v>
      </c>
      <c r="B1559" t="s">
        <v>5726</v>
      </c>
      <c r="C1559" s="1">
        <v>45948</v>
      </c>
      <c r="D1559" s="1">
        <v>45993</v>
      </c>
      <c r="E1559">
        <v>50758.15</v>
      </c>
      <c r="F1559" t="s">
        <v>5643</v>
      </c>
    </row>
    <row r="1560" spans="1:6">
      <c r="A1560" t="s">
        <v>7298</v>
      </c>
      <c r="B1560" t="s">
        <v>5692</v>
      </c>
      <c r="C1560" s="1">
        <v>45326</v>
      </c>
      <c r="D1560" s="1">
        <v>45371</v>
      </c>
      <c r="E1560">
        <v>148502.47</v>
      </c>
      <c r="F1560" t="s">
        <v>5643</v>
      </c>
    </row>
    <row r="1561" spans="1:6">
      <c r="A1561" t="s">
        <v>7299</v>
      </c>
      <c r="B1561" t="s">
        <v>5748</v>
      </c>
      <c r="C1561" s="1">
        <v>45806</v>
      </c>
      <c r="D1561" s="1">
        <v>45851</v>
      </c>
      <c r="E1561">
        <v>62325.45</v>
      </c>
      <c r="F1561" t="s">
        <v>5643</v>
      </c>
    </row>
    <row r="1562" spans="1:6">
      <c r="A1562" t="s">
        <v>7300</v>
      </c>
      <c r="B1562" t="s">
        <v>5724</v>
      </c>
      <c r="C1562" s="1">
        <v>45364</v>
      </c>
      <c r="D1562" s="1">
        <v>45409</v>
      </c>
      <c r="E1562">
        <v>149168.07</v>
      </c>
      <c r="F1562" t="s">
        <v>5640</v>
      </c>
    </row>
    <row r="1563" spans="1:6">
      <c r="A1563" t="s">
        <v>7301</v>
      </c>
      <c r="B1563" t="s">
        <v>5801</v>
      </c>
      <c r="C1563" s="1">
        <v>45407</v>
      </c>
      <c r="D1563" s="1">
        <v>45452</v>
      </c>
      <c r="E1563">
        <v>144612.72</v>
      </c>
      <c r="F1563" t="s">
        <v>5640</v>
      </c>
    </row>
    <row r="1564" spans="1:6">
      <c r="A1564" t="s">
        <v>7302</v>
      </c>
      <c r="B1564" t="s">
        <v>5649</v>
      </c>
      <c r="C1564" s="1">
        <v>45752</v>
      </c>
      <c r="D1564" s="1">
        <v>45797</v>
      </c>
      <c r="E1564">
        <v>74742.17</v>
      </c>
      <c r="F1564" t="s">
        <v>5640</v>
      </c>
    </row>
    <row r="1565" spans="1:6">
      <c r="A1565" t="s">
        <v>7303</v>
      </c>
      <c r="B1565" t="s">
        <v>5645</v>
      </c>
      <c r="C1565" s="1">
        <v>45572</v>
      </c>
      <c r="D1565" s="1">
        <v>45617</v>
      </c>
      <c r="E1565">
        <v>121055.61</v>
      </c>
      <c r="F1565" t="s">
        <v>5643</v>
      </c>
    </row>
    <row r="1566" spans="1:6">
      <c r="A1566" t="s">
        <v>7304</v>
      </c>
      <c r="B1566" t="s">
        <v>5953</v>
      </c>
      <c r="C1566" s="1">
        <v>45560</v>
      </c>
      <c r="D1566" s="1">
        <v>45605</v>
      </c>
      <c r="E1566">
        <v>14006.25</v>
      </c>
      <c r="F1566" t="s">
        <v>5640</v>
      </c>
    </row>
    <row r="1567" spans="1:6">
      <c r="A1567" t="s">
        <v>7305</v>
      </c>
      <c r="B1567" t="s">
        <v>5996</v>
      </c>
      <c r="C1567" s="1">
        <v>45670</v>
      </c>
      <c r="D1567" s="1">
        <v>45715</v>
      </c>
      <c r="E1567">
        <v>86656.31</v>
      </c>
      <c r="F1567" t="s">
        <v>5640</v>
      </c>
    </row>
    <row r="1568" spans="1:6">
      <c r="A1568" t="s">
        <v>7306</v>
      </c>
      <c r="B1568" t="s">
        <v>5748</v>
      </c>
      <c r="C1568" s="1">
        <v>45323</v>
      </c>
      <c r="D1568" s="1">
        <v>45368</v>
      </c>
      <c r="E1568">
        <v>79125.509999999995</v>
      </c>
      <c r="F1568" t="s">
        <v>5643</v>
      </c>
    </row>
    <row r="1569" spans="1:6">
      <c r="A1569" t="s">
        <v>7307</v>
      </c>
      <c r="B1569" t="s">
        <v>5682</v>
      </c>
      <c r="C1569" s="1">
        <v>45597</v>
      </c>
      <c r="D1569" s="1">
        <v>45642</v>
      </c>
      <c r="E1569">
        <v>77240.02</v>
      </c>
      <c r="F1569" t="s">
        <v>5643</v>
      </c>
    </row>
    <row r="1570" spans="1:6">
      <c r="A1570" t="s">
        <v>7308</v>
      </c>
      <c r="B1570" t="s">
        <v>5792</v>
      </c>
      <c r="C1570" s="1">
        <v>45494</v>
      </c>
      <c r="D1570" s="1">
        <v>45539</v>
      </c>
      <c r="E1570">
        <v>34118.85</v>
      </c>
      <c r="F1570" t="s">
        <v>5640</v>
      </c>
    </row>
    <row r="1571" spans="1:6">
      <c r="A1571" t="s">
        <v>7309</v>
      </c>
      <c r="B1571" t="s">
        <v>5687</v>
      </c>
      <c r="C1571" s="1">
        <v>45295</v>
      </c>
      <c r="D1571" s="1">
        <v>45340</v>
      </c>
      <c r="E1571">
        <v>131876.21</v>
      </c>
      <c r="F1571" t="s">
        <v>5643</v>
      </c>
    </row>
    <row r="1572" spans="1:6">
      <c r="A1572" t="s">
        <v>7310</v>
      </c>
      <c r="B1572" t="s">
        <v>5694</v>
      </c>
      <c r="C1572" s="1">
        <v>45834</v>
      </c>
      <c r="D1572" s="1">
        <v>45879</v>
      </c>
      <c r="E1572">
        <v>45380.22</v>
      </c>
      <c r="F1572" t="s">
        <v>5643</v>
      </c>
    </row>
    <row r="1573" spans="1:6">
      <c r="A1573" t="s">
        <v>7311</v>
      </c>
      <c r="B1573" t="s">
        <v>5900</v>
      </c>
      <c r="C1573" s="1">
        <v>45726</v>
      </c>
      <c r="D1573" s="1">
        <v>45771</v>
      </c>
      <c r="E1573">
        <v>23549.1</v>
      </c>
      <c r="F1573" t="s">
        <v>5640</v>
      </c>
    </row>
    <row r="1574" spans="1:6">
      <c r="A1574" t="s">
        <v>7312</v>
      </c>
      <c r="B1574" t="s">
        <v>5996</v>
      </c>
      <c r="C1574" s="1">
        <v>45609</v>
      </c>
      <c r="D1574" s="1">
        <v>45654</v>
      </c>
      <c r="E1574">
        <v>8763.36</v>
      </c>
      <c r="F1574" t="s">
        <v>5643</v>
      </c>
    </row>
    <row r="1575" spans="1:6">
      <c r="A1575" t="s">
        <v>7313</v>
      </c>
      <c r="B1575" t="s">
        <v>5694</v>
      </c>
      <c r="C1575" s="1">
        <v>45827</v>
      </c>
      <c r="D1575" s="1">
        <v>45872</v>
      </c>
      <c r="E1575">
        <v>82005.58</v>
      </c>
      <c r="F1575" t="s">
        <v>5640</v>
      </c>
    </row>
    <row r="1576" spans="1:6">
      <c r="A1576" t="s">
        <v>7314</v>
      </c>
      <c r="B1576" t="s">
        <v>5743</v>
      </c>
      <c r="C1576" s="1">
        <v>45666</v>
      </c>
      <c r="D1576" s="1">
        <v>45711</v>
      </c>
      <c r="E1576">
        <v>65701.55</v>
      </c>
      <c r="F1576" t="s">
        <v>5640</v>
      </c>
    </row>
    <row r="1577" spans="1:6">
      <c r="A1577" t="s">
        <v>7315</v>
      </c>
      <c r="B1577" t="s">
        <v>5692</v>
      </c>
      <c r="C1577" s="1">
        <v>46018</v>
      </c>
      <c r="D1577" s="1">
        <v>46063</v>
      </c>
      <c r="E1577">
        <v>119947.64</v>
      </c>
      <c r="F1577" t="s">
        <v>5640</v>
      </c>
    </row>
    <row r="1578" spans="1:6">
      <c r="A1578" t="s">
        <v>7316</v>
      </c>
      <c r="B1578" t="s">
        <v>5715</v>
      </c>
      <c r="C1578" s="1">
        <v>45870</v>
      </c>
      <c r="D1578" s="1">
        <v>45915</v>
      </c>
      <c r="E1578">
        <v>51253.75</v>
      </c>
      <c r="F1578" t="s">
        <v>5643</v>
      </c>
    </row>
    <row r="1579" spans="1:6">
      <c r="A1579" t="s">
        <v>7317</v>
      </c>
      <c r="B1579" t="s">
        <v>5705</v>
      </c>
      <c r="C1579" s="1">
        <v>45384</v>
      </c>
      <c r="D1579" s="1">
        <v>45429</v>
      </c>
      <c r="E1579">
        <v>89806.75</v>
      </c>
      <c r="F1579" t="s">
        <v>5643</v>
      </c>
    </row>
    <row r="1580" spans="1:6">
      <c r="A1580" t="s">
        <v>7318</v>
      </c>
      <c r="B1580" t="s">
        <v>5769</v>
      </c>
      <c r="C1580" s="1">
        <v>45977</v>
      </c>
      <c r="D1580" s="1">
        <v>46022</v>
      </c>
      <c r="E1580">
        <v>24467.05</v>
      </c>
      <c r="F1580" t="s">
        <v>5640</v>
      </c>
    </row>
    <row r="1581" spans="1:6">
      <c r="A1581" t="s">
        <v>7319</v>
      </c>
      <c r="B1581" t="s">
        <v>6006</v>
      </c>
      <c r="C1581" s="1">
        <v>45364</v>
      </c>
      <c r="D1581" s="1">
        <v>45409</v>
      </c>
      <c r="E1581">
        <v>43004.82</v>
      </c>
      <c r="F1581" t="s">
        <v>5643</v>
      </c>
    </row>
    <row r="1582" spans="1:6">
      <c r="A1582" t="s">
        <v>7320</v>
      </c>
      <c r="B1582" t="s">
        <v>5746</v>
      </c>
      <c r="C1582" s="1">
        <v>45702</v>
      </c>
      <c r="D1582" s="1">
        <v>45747</v>
      </c>
      <c r="E1582">
        <v>82909.94</v>
      </c>
      <c r="F1582" t="s">
        <v>5643</v>
      </c>
    </row>
    <row r="1583" spans="1:6">
      <c r="A1583" t="s">
        <v>7321</v>
      </c>
      <c r="B1583" t="s">
        <v>5743</v>
      </c>
      <c r="C1583" s="1">
        <v>45327</v>
      </c>
      <c r="D1583" s="1">
        <v>45372</v>
      </c>
      <c r="E1583">
        <v>31443.360000000001</v>
      </c>
      <c r="F1583" t="s">
        <v>5640</v>
      </c>
    </row>
    <row r="1584" spans="1:6">
      <c r="A1584" t="s">
        <v>7322</v>
      </c>
      <c r="B1584" t="s">
        <v>5829</v>
      </c>
      <c r="C1584" s="1">
        <v>45363</v>
      </c>
      <c r="D1584" s="1">
        <v>45408</v>
      </c>
      <c r="E1584">
        <v>100118.7</v>
      </c>
      <c r="F1584" t="s">
        <v>5640</v>
      </c>
    </row>
    <row r="1585" spans="1:6">
      <c r="A1585" t="s">
        <v>7323</v>
      </c>
      <c r="B1585" t="s">
        <v>5814</v>
      </c>
      <c r="C1585" s="1">
        <v>45801</v>
      </c>
      <c r="D1585" s="1">
        <v>45846</v>
      </c>
      <c r="E1585">
        <v>118963.5</v>
      </c>
      <c r="F1585" t="s">
        <v>5640</v>
      </c>
    </row>
    <row r="1586" spans="1:6">
      <c r="A1586" t="s">
        <v>7324</v>
      </c>
      <c r="B1586" t="s">
        <v>5953</v>
      </c>
      <c r="C1586" s="1">
        <v>45730</v>
      </c>
      <c r="D1586" s="1">
        <v>45775</v>
      </c>
      <c r="E1586">
        <v>37143.96</v>
      </c>
      <c r="F1586" t="s">
        <v>5643</v>
      </c>
    </row>
    <row r="1587" spans="1:6">
      <c r="A1587" t="s">
        <v>7325</v>
      </c>
      <c r="B1587" t="s">
        <v>5682</v>
      </c>
      <c r="C1587" s="1">
        <v>45645</v>
      </c>
      <c r="D1587" s="1">
        <v>45690</v>
      </c>
      <c r="E1587">
        <v>62600.97</v>
      </c>
      <c r="F1587" t="s">
        <v>5640</v>
      </c>
    </row>
    <row r="1588" spans="1:6">
      <c r="A1588" t="s">
        <v>7326</v>
      </c>
      <c r="B1588" t="s">
        <v>5798</v>
      </c>
      <c r="C1588" s="1">
        <v>45880</v>
      </c>
      <c r="D1588" s="1">
        <v>45925</v>
      </c>
      <c r="E1588">
        <v>143685.29999999999</v>
      </c>
      <c r="F1588" t="s">
        <v>5640</v>
      </c>
    </row>
    <row r="1589" spans="1:6">
      <c r="A1589" t="s">
        <v>7327</v>
      </c>
      <c r="B1589" t="s">
        <v>5782</v>
      </c>
      <c r="C1589" s="1">
        <v>45523</v>
      </c>
      <c r="D1589" s="1">
        <v>45568</v>
      </c>
      <c r="E1589">
        <v>14225.73</v>
      </c>
      <c r="F1589" t="s">
        <v>5643</v>
      </c>
    </row>
    <row r="1590" spans="1:6">
      <c r="A1590" t="s">
        <v>7328</v>
      </c>
      <c r="B1590" t="s">
        <v>5902</v>
      </c>
      <c r="C1590" s="1">
        <v>45487</v>
      </c>
      <c r="D1590" s="1">
        <v>45532</v>
      </c>
      <c r="E1590">
        <v>112202.13</v>
      </c>
      <c r="F1590" t="s">
        <v>5640</v>
      </c>
    </row>
    <row r="1591" spans="1:6">
      <c r="A1591" t="s">
        <v>7329</v>
      </c>
      <c r="B1591" t="s">
        <v>5821</v>
      </c>
      <c r="C1591" s="1">
        <v>45327</v>
      </c>
      <c r="D1591" s="1">
        <v>45372</v>
      </c>
      <c r="E1591">
        <v>133830.75</v>
      </c>
      <c r="F1591" t="s">
        <v>5640</v>
      </c>
    </row>
    <row r="1592" spans="1:6">
      <c r="A1592" t="s">
        <v>7330</v>
      </c>
      <c r="B1592" t="s">
        <v>5743</v>
      </c>
      <c r="C1592" s="1">
        <v>45537</v>
      </c>
      <c r="D1592" s="1">
        <v>45582</v>
      </c>
      <c r="E1592">
        <v>115350.22</v>
      </c>
      <c r="F1592" t="s">
        <v>5640</v>
      </c>
    </row>
    <row r="1593" spans="1:6">
      <c r="A1593" t="s">
        <v>7331</v>
      </c>
      <c r="B1593" t="s">
        <v>5953</v>
      </c>
      <c r="C1593" s="1">
        <v>45402</v>
      </c>
      <c r="D1593" s="1">
        <v>45447</v>
      </c>
      <c r="E1593">
        <v>114916.28</v>
      </c>
      <c r="F1593" t="s">
        <v>5640</v>
      </c>
    </row>
    <row r="1594" spans="1:6">
      <c r="A1594" t="s">
        <v>7332</v>
      </c>
      <c r="B1594" t="s">
        <v>5838</v>
      </c>
      <c r="C1594" s="1">
        <v>45482</v>
      </c>
      <c r="D1594" s="1">
        <v>45527</v>
      </c>
      <c r="E1594">
        <v>11080.62</v>
      </c>
      <c r="F1594" t="s">
        <v>5643</v>
      </c>
    </row>
    <row r="1595" spans="1:6">
      <c r="A1595" t="s">
        <v>7333</v>
      </c>
      <c r="B1595" t="s">
        <v>5814</v>
      </c>
      <c r="C1595" s="1">
        <v>45550</v>
      </c>
      <c r="D1595" s="1">
        <v>45595</v>
      </c>
      <c r="E1595">
        <v>149722.76</v>
      </c>
      <c r="F1595" t="s">
        <v>5640</v>
      </c>
    </row>
    <row r="1596" spans="1:6">
      <c r="A1596" t="s">
        <v>7334</v>
      </c>
      <c r="B1596" t="s">
        <v>5673</v>
      </c>
      <c r="C1596" s="1">
        <v>45676</v>
      </c>
      <c r="D1596" s="1">
        <v>45721</v>
      </c>
      <c r="E1596">
        <v>69876.009999999995</v>
      </c>
      <c r="F1596" t="s">
        <v>5643</v>
      </c>
    </row>
    <row r="1597" spans="1:6">
      <c r="A1597" t="s">
        <v>7335</v>
      </c>
      <c r="B1597" t="s">
        <v>5756</v>
      </c>
      <c r="C1597" s="1">
        <v>45295</v>
      </c>
      <c r="D1597" s="1">
        <v>45340</v>
      </c>
      <c r="E1597">
        <v>83260.39</v>
      </c>
      <c r="F1597" t="s">
        <v>5640</v>
      </c>
    </row>
    <row r="1598" spans="1:6">
      <c r="A1598" t="s">
        <v>7336</v>
      </c>
      <c r="B1598" t="s">
        <v>5900</v>
      </c>
      <c r="C1598" s="1">
        <v>45411</v>
      </c>
      <c r="D1598" s="1">
        <v>45456</v>
      </c>
      <c r="E1598">
        <v>52429.1</v>
      </c>
      <c r="F1598" t="s">
        <v>5643</v>
      </c>
    </row>
    <row r="1599" spans="1:6">
      <c r="A1599" t="s">
        <v>7337</v>
      </c>
      <c r="B1599" t="s">
        <v>5933</v>
      </c>
      <c r="C1599" s="1">
        <v>45927</v>
      </c>
      <c r="D1599" s="1">
        <v>45972</v>
      </c>
      <c r="E1599">
        <v>36343.040000000001</v>
      </c>
      <c r="F1599" t="s">
        <v>5643</v>
      </c>
    </row>
    <row r="1600" spans="1:6">
      <c r="A1600" t="s">
        <v>7338</v>
      </c>
      <c r="B1600" t="s">
        <v>5685</v>
      </c>
      <c r="C1600" s="1">
        <v>45804</v>
      </c>
      <c r="D1600" s="1">
        <v>45849</v>
      </c>
      <c r="E1600">
        <v>45880.56</v>
      </c>
      <c r="F1600" t="s">
        <v>5643</v>
      </c>
    </row>
    <row r="1601" spans="1:6">
      <c r="A1601" t="s">
        <v>7339</v>
      </c>
      <c r="B1601" t="s">
        <v>5728</v>
      </c>
      <c r="C1601" s="1">
        <v>46019</v>
      </c>
      <c r="D1601" s="1">
        <v>46064</v>
      </c>
      <c r="E1601">
        <v>100198.06</v>
      </c>
      <c r="F1601" t="s">
        <v>5643</v>
      </c>
    </row>
    <row r="1602" spans="1:6">
      <c r="A1602" t="s">
        <v>7340</v>
      </c>
      <c r="B1602" t="s">
        <v>5712</v>
      </c>
      <c r="C1602" s="1">
        <v>45989</v>
      </c>
      <c r="D1602" s="1">
        <v>46034</v>
      </c>
      <c r="E1602">
        <v>132959.1</v>
      </c>
      <c r="F1602" t="s">
        <v>5640</v>
      </c>
    </row>
    <row r="1603" spans="1:6">
      <c r="A1603" t="s">
        <v>7341</v>
      </c>
      <c r="B1603" t="s">
        <v>5988</v>
      </c>
      <c r="C1603" s="1">
        <v>45385</v>
      </c>
      <c r="D1603" s="1">
        <v>45430</v>
      </c>
      <c r="E1603">
        <v>105177.4</v>
      </c>
      <c r="F1603" t="s">
        <v>5640</v>
      </c>
    </row>
    <row r="1604" spans="1:6">
      <c r="A1604" t="s">
        <v>7342</v>
      </c>
      <c r="B1604" t="s">
        <v>5649</v>
      </c>
      <c r="C1604" s="1">
        <v>45990</v>
      </c>
      <c r="D1604" s="1">
        <v>46035</v>
      </c>
      <c r="E1604">
        <v>119289.57</v>
      </c>
      <c r="F1604" t="s">
        <v>5640</v>
      </c>
    </row>
    <row r="1605" spans="1:6">
      <c r="A1605" t="s">
        <v>7343</v>
      </c>
      <c r="B1605" t="s">
        <v>5649</v>
      </c>
      <c r="C1605" s="1">
        <v>45349</v>
      </c>
      <c r="D1605" s="1">
        <v>45394</v>
      </c>
      <c r="E1605">
        <v>64292.43</v>
      </c>
      <c r="F1605" t="s">
        <v>5643</v>
      </c>
    </row>
    <row r="1606" spans="1:6">
      <c r="A1606" t="s">
        <v>7344</v>
      </c>
      <c r="B1606" t="s">
        <v>5829</v>
      </c>
      <c r="C1606" s="1">
        <v>45297</v>
      </c>
      <c r="D1606" s="1">
        <v>45342</v>
      </c>
      <c r="E1606">
        <v>5744.21</v>
      </c>
      <c r="F1606" t="s">
        <v>5640</v>
      </c>
    </row>
    <row r="1607" spans="1:6">
      <c r="A1607" t="s">
        <v>7345</v>
      </c>
      <c r="B1607" t="s">
        <v>5760</v>
      </c>
      <c r="C1607" s="1">
        <v>45469</v>
      </c>
      <c r="D1607" s="1">
        <v>45514</v>
      </c>
      <c r="E1607">
        <v>65716.800000000003</v>
      </c>
      <c r="F1607" t="s">
        <v>5643</v>
      </c>
    </row>
    <row r="1608" spans="1:6">
      <c r="A1608" t="s">
        <v>7346</v>
      </c>
      <c r="B1608" t="s">
        <v>5715</v>
      </c>
      <c r="C1608" s="1">
        <v>45626</v>
      </c>
      <c r="D1608" s="1">
        <v>45671</v>
      </c>
      <c r="E1608">
        <v>95569.5</v>
      </c>
      <c r="F1608" t="s">
        <v>5643</v>
      </c>
    </row>
    <row r="1609" spans="1:6">
      <c r="A1609" t="s">
        <v>7347</v>
      </c>
      <c r="B1609" t="s">
        <v>5728</v>
      </c>
      <c r="C1609" s="1">
        <v>45675</v>
      </c>
      <c r="D1609" s="1">
        <v>45720</v>
      </c>
      <c r="E1609">
        <v>144745.18</v>
      </c>
      <c r="F1609" t="s">
        <v>5640</v>
      </c>
    </row>
    <row r="1610" spans="1:6">
      <c r="A1610" t="s">
        <v>7348</v>
      </c>
      <c r="B1610" t="s">
        <v>5690</v>
      </c>
      <c r="C1610" s="1">
        <v>45485</v>
      </c>
      <c r="D1610" s="1">
        <v>45530</v>
      </c>
      <c r="E1610">
        <v>93600.45</v>
      </c>
      <c r="F1610" t="s">
        <v>5643</v>
      </c>
    </row>
    <row r="1611" spans="1:6">
      <c r="A1611" t="s">
        <v>7349</v>
      </c>
      <c r="B1611" t="s">
        <v>5680</v>
      </c>
      <c r="C1611" s="1">
        <v>45649</v>
      </c>
      <c r="D1611" s="1">
        <v>45694</v>
      </c>
      <c r="E1611">
        <v>139646.96</v>
      </c>
      <c r="F1611" t="s">
        <v>5640</v>
      </c>
    </row>
    <row r="1612" spans="1:6">
      <c r="A1612" t="s">
        <v>7350</v>
      </c>
      <c r="B1612" t="s">
        <v>5673</v>
      </c>
      <c r="C1612" s="1">
        <v>45903</v>
      </c>
      <c r="D1612" s="1">
        <v>45948</v>
      </c>
      <c r="E1612">
        <v>146603.84</v>
      </c>
      <c r="F1612" t="s">
        <v>5643</v>
      </c>
    </row>
    <row r="1613" spans="1:6">
      <c r="A1613" t="s">
        <v>7351</v>
      </c>
      <c r="B1613" t="s">
        <v>5719</v>
      </c>
      <c r="C1613" s="1">
        <v>45506</v>
      </c>
      <c r="D1613" s="1">
        <v>45551</v>
      </c>
      <c r="E1613">
        <v>105556.2</v>
      </c>
      <c r="F1613" t="s">
        <v>5640</v>
      </c>
    </row>
    <row r="1614" spans="1:6">
      <c r="A1614" t="s">
        <v>7352</v>
      </c>
      <c r="B1614" t="s">
        <v>5669</v>
      </c>
      <c r="C1614" s="1">
        <v>45447</v>
      </c>
      <c r="D1614" s="1">
        <v>45492</v>
      </c>
      <c r="E1614">
        <v>51756.5</v>
      </c>
      <c r="F1614" t="s">
        <v>5643</v>
      </c>
    </row>
    <row r="1615" spans="1:6">
      <c r="A1615" t="s">
        <v>7353</v>
      </c>
      <c r="B1615" t="s">
        <v>5833</v>
      </c>
      <c r="C1615" s="1">
        <v>45441</v>
      </c>
      <c r="D1615" s="1">
        <v>45486</v>
      </c>
      <c r="E1615">
        <v>67071.23</v>
      </c>
      <c r="F1615" t="s">
        <v>5640</v>
      </c>
    </row>
    <row r="1616" spans="1:6">
      <c r="A1616" t="s">
        <v>7354</v>
      </c>
      <c r="B1616" t="s">
        <v>5844</v>
      </c>
      <c r="C1616" s="1">
        <v>45927</v>
      </c>
      <c r="D1616" s="1">
        <v>45972</v>
      </c>
      <c r="E1616">
        <v>14379.96</v>
      </c>
      <c r="F1616" t="s">
        <v>5640</v>
      </c>
    </row>
    <row r="1617" spans="1:6">
      <c r="A1617" t="s">
        <v>7355</v>
      </c>
      <c r="B1617" t="s">
        <v>5808</v>
      </c>
      <c r="C1617" s="1">
        <v>45442</v>
      </c>
      <c r="D1617" s="1">
        <v>45487</v>
      </c>
      <c r="E1617">
        <v>103096.36</v>
      </c>
      <c r="F1617" t="s">
        <v>5640</v>
      </c>
    </row>
    <row r="1618" spans="1:6">
      <c r="A1618" t="s">
        <v>7356</v>
      </c>
      <c r="B1618" t="s">
        <v>5675</v>
      </c>
      <c r="C1618" s="1">
        <v>45389</v>
      </c>
      <c r="D1618" s="1">
        <v>45434</v>
      </c>
      <c r="E1618">
        <v>25871.62</v>
      </c>
      <c r="F1618" t="s">
        <v>5643</v>
      </c>
    </row>
    <row r="1619" spans="1:6">
      <c r="A1619" t="s">
        <v>7357</v>
      </c>
      <c r="B1619" t="s">
        <v>5694</v>
      </c>
      <c r="C1619" s="1">
        <v>45335</v>
      </c>
      <c r="D1619" s="1">
        <v>45380</v>
      </c>
      <c r="E1619">
        <v>47974.43</v>
      </c>
      <c r="F1619" t="s">
        <v>5643</v>
      </c>
    </row>
    <row r="1620" spans="1:6">
      <c r="A1620" t="s">
        <v>7358</v>
      </c>
      <c r="B1620" t="s">
        <v>5816</v>
      </c>
      <c r="C1620" s="1">
        <v>45506</v>
      </c>
      <c r="D1620" s="1">
        <v>45551</v>
      </c>
      <c r="E1620">
        <v>19182.509999999998</v>
      </c>
      <c r="F1620" t="s">
        <v>5643</v>
      </c>
    </row>
    <row r="1621" spans="1:6">
      <c r="A1621" t="s">
        <v>7359</v>
      </c>
      <c r="B1621" t="s">
        <v>6041</v>
      </c>
      <c r="C1621" s="1">
        <v>45812</v>
      </c>
      <c r="D1621" s="1">
        <v>45857</v>
      </c>
      <c r="E1621">
        <v>75584.08</v>
      </c>
      <c r="F1621" t="s">
        <v>5640</v>
      </c>
    </row>
    <row r="1622" spans="1:6">
      <c r="A1622" t="s">
        <v>7360</v>
      </c>
      <c r="B1622" t="s">
        <v>5866</v>
      </c>
      <c r="C1622" s="1">
        <v>45753</v>
      </c>
      <c r="D1622" s="1">
        <v>45798</v>
      </c>
      <c r="E1622">
        <v>104616.06</v>
      </c>
      <c r="F1622" t="s">
        <v>5640</v>
      </c>
    </row>
    <row r="1623" spans="1:6">
      <c r="A1623" t="s">
        <v>7361</v>
      </c>
      <c r="B1623" t="s">
        <v>5829</v>
      </c>
      <c r="C1623" s="1">
        <v>46011</v>
      </c>
      <c r="D1623" s="1">
        <v>46056</v>
      </c>
      <c r="E1623">
        <v>27633.19</v>
      </c>
      <c r="F1623" t="s">
        <v>5640</v>
      </c>
    </row>
    <row r="1624" spans="1:6">
      <c r="A1624" t="s">
        <v>7362</v>
      </c>
      <c r="B1624" t="s">
        <v>5816</v>
      </c>
      <c r="C1624" s="1">
        <v>45408</v>
      </c>
      <c r="D1624" s="1">
        <v>45453</v>
      </c>
      <c r="E1624">
        <v>48635.67</v>
      </c>
      <c r="F1624" t="s">
        <v>5643</v>
      </c>
    </row>
    <row r="1625" spans="1:6">
      <c r="A1625" t="s">
        <v>7363</v>
      </c>
      <c r="B1625" t="s">
        <v>5754</v>
      </c>
      <c r="C1625" s="1">
        <v>45752</v>
      </c>
      <c r="D1625" s="1">
        <v>45797</v>
      </c>
      <c r="E1625">
        <v>29674.880000000001</v>
      </c>
      <c r="F1625" t="s">
        <v>5640</v>
      </c>
    </row>
    <row r="1626" spans="1:6">
      <c r="A1626" t="s">
        <v>7364</v>
      </c>
      <c r="B1626" t="s">
        <v>5902</v>
      </c>
      <c r="C1626" s="1">
        <v>45416</v>
      </c>
      <c r="D1626" s="1">
        <v>45461</v>
      </c>
      <c r="E1626">
        <v>47311.03</v>
      </c>
      <c r="F1626" t="s">
        <v>5640</v>
      </c>
    </row>
    <row r="1627" spans="1:6">
      <c r="A1627" t="s">
        <v>7365</v>
      </c>
      <c r="B1627" t="s">
        <v>5671</v>
      </c>
      <c r="C1627" s="1">
        <v>45312</v>
      </c>
      <c r="D1627" s="1">
        <v>45357</v>
      </c>
      <c r="E1627">
        <v>32439.200000000001</v>
      </c>
      <c r="F1627" t="s">
        <v>5640</v>
      </c>
    </row>
    <row r="1628" spans="1:6">
      <c r="A1628" t="s">
        <v>7366</v>
      </c>
      <c r="B1628" t="s">
        <v>5746</v>
      </c>
      <c r="C1628" s="1">
        <v>45532</v>
      </c>
      <c r="D1628" s="1">
        <v>45577</v>
      </c>
      <c r="E1628">
        <v>9301.06</v>
      </c>
      <c r="F1628" t="s">
        <v>5643</v>
      </c>
    </row>
    <row r="1629" spans="1:6">
      <c r="A1629" t="s">
        <v>7367</v>
      </c>
      <c r="B1629" t="s">
        <v>5639</v>
      </c>
      <c r="C1629" s="1">
        <v>45737</v>
      </c>
      <c r="D1629" s="1">
        <v>45782</v>
      </c>
      <c r="E1629">
        <v>41644.769999999997</v>
      </c>
      <c r="F1629" t="s">
        <v>5643</v>
      </c>
    </row>
    <row r="1630" spans="1:6">
      <c r="A1630" t="s">
        <v>7368</v>
      </c>
      <c r="B1630" t="s">
        <v>5943</v>
      </c>
      <c r="C1630" s="1">
        <v>45833</v>
      </c>
      <c r="D1630" s="1">
        <v>45878</v>
      </c>
      <c r="E1630">
        <v>77962.28</v>
      </c>
      <c r="F1630" t="s">
        <v>5643</v>
      </c>
    </row>
    <row r="1631" spans="1:6">
      <c r="A1631" t="s">
        <v>7369</v>
      </c>
      <c r="B1631" t="s">
        <v>5719</v>
      </c>
      <c r="C1631" s="1">
        <v>45652</v>
      </c>
      <c r="D1631" s="1">
        <v>45697</v>
      </c>
      <c r="E1631">
        <v>76265.759999999995</v>
      </c>
      <c r="F1631" t="s">
        <v>5640</v>
      </c>
    </row>
    <row r="1632" spans="1:6">
      <c r="A1632" t="s">
        <v>7370</v>
      </c>
      <c r="B1632" t="s">
        <v>6009</v>
      </c>
      <c r="C1632" s="1">
        <v>45965</v>
      </c>
      <c r="D1632" s="1">
        <v>46010</v>
      </c>
      <c r="E1632">
        <v>66853.509999999995</v>
      </c>
      <c r="F1632" t="s">
        <v>5643</v>
      </c>
    </row>
    <row r="1633" spans="1:6">
      <c r="A1633" t="s">
        <v>7371</v>
      </c>
      <c r="B1633" t="s">
        <v>5649</v>
      </c>
      <c r="C1633" s="1">
        <v>45413</v>
      </c>
      <c r="D1633" s="1">
        <v>45458</v>
      </c>
      <c r="E1633">
        <v>110685.64</v>
      </c>
      <c r="F1633" t="s">
        <v>5640</v>
      </c>
    </row>
    <row r="1634" spans="1:6">
      <c r="A1634" t="s">
        <v>7372</v>
      </c>
      <c r="B1634" t="s">
        <v>5748</v>
      </c>
      <c r="C1634" s="1">
        <v>45536</v>
      </c>
      <c r="D1634" s="1">
        <v>45581</v>
      </c>
      <c r="E1634">
        <v>61863.45</v>
      </c>
      <c r="F1634" t="s">
        <v>5640</v>
      </c>
    </row>
    <row r="1635" spans="1:6">
      <c r="A1635" t="s">
        <v>7373</v>
      </c>
      <c r="B1635" t="s">
        <v>5682</v>
      </c>
      <c r="C1635" s="1">
        <v>45889</v>
      </c>
      <c r="D1635" s="1">
        <v>45934</v>
      </c>
      <c r="E1635">
        <v>80859.63</v>
      </c>
      <c r="F1635" t="s">
        <v>5640</v>
      </c>
    </row>
    <row r="1636" spans="1:6">
      <c r="A1636" t="s">
        <v>7374</v>
      </c>
      <c r="B1636" t="s">
        <v>5673</v>
      </c>
      <c r="C1636" s="1">
        <v>45357</v>
      </c>
      <c r="D1636" s="1">
        <v>45402</v>
      </c>
      <c r="E1636">
        <v>113133.42</v>
      </c>
      <c r="F1636" t="s">
        <v>5640</v>
      </c>
    </row>
    <row r="1637" spans="1:6">
      <c r="A1637" t="s">
        <v>7375</v>
      </c>
      <c r="B1637" t="s">
        <v>5680</v>
      </c>
      <c r="C1637" s="1">
        <v>45404</v>
      </c>
      <c r="D1637" s="1">
        <v>45449</v>
      </c>
      <c r="E1637">
        <v>134739.85999999999</v>
      </c>
      <c r="F1637" t="s">
        <v>5643</v>
      </c>
    </row>
    <row r="1638" spans="1:6">
      <c r="A1638" t="s">
        <v>7376</v>
      </c>
      <c r="B1638" t="s">
        <v>5661</v>
      </c>
      <c r="C1638" s="1">
        <v>45511</v>
      </c>
      <c r="D1638" s="1">
        <v>45556</v>
      </c>
      <c r="E1638">
        <v>56956.5</v>
      </c>
      <c r="F1638" t="s">
        <v>5640</v>
      </c>
    </row>
    <row r="1639" spans="1:6">
      <c r="A1639" t="s">
        <v>7377</v>
      </c>
      <c r="B1639" t="s">
        <v>5833</v>
      </c>
      <c r="C1639" s="1">
        <v>45402</v>
      </c>
      <c r="D1639" s="1">
        <v>45447</v>
      </c>
      <c r="E1639">
        <v>18686.66</v>
      </c>
      <c r="F1639" t="s">
        <v>5643</v>
      </c>
    </row>
    <row r="1640" spans="1:6">
      <c r="A1640" t="s">
        <v>7378</v>
      </c>
      <c r="B1640" t="s">
        <v>5945</v>
      </c>
      <c r="C1640" s="1">
        <v>45906</v>
      </c>
      <c r="D1640" s="1">
        <v>45951</v>
      </c>
      <c r="E1640">
        <v>137980.89000000001</v>
      </c>
      <c r="F1640" t="s">
        <v>5643</v>
      </c>
    </row>
    <row r="1641" spans="1:6">
      <c r="A1641" t="s">
        <v>7379</v>
      </c>
      <c r="B1641" t="s">
        <v>5915</v>
      </c>
      <c r="C1641" s="1">
        <v>45664</v>
      </c>
      <c r="D1641" s="1">
        <v>45709</v>
      </c>
      <c r="E1641">
        <v>91014.8</v>
      </c>
      <c r="F1641" t="s">
        <v>5643</v>
      </c>
    </row>
    <row r="1642" spans="1:6">
      <c r="A1642" t="s">
        <v>7380</v>
      </c>
      <c r="B1642" t="s">
        <v>5685</v>
      </c>
      <c r="C1642" s="1">
        <v>45374</v>
      </c>
      <c r="D1642" s="1">
        <v>45419</v>
      </c>
      <c r="E1642">
        <v>127849.67</v>
      </c>
      <c r="F1642" t="s">
        <v>5643</v>
      </c>
    </row>
    <row r="1643" spans="1:6">
      <c r="A1643" t="s">
        <v>7381</v>
      </c>
      <c r="B1643" t="s">
        <v>5816</v>
      </c>
      <c r="C1643" s="1">
        <v>45795</v>
      </c>
      <c r="D1643" s="1">
        <v>45840</v>
      </c>
      <c r="E1643">
        <v>6525.68</v>
      </c>
      <c r="F1643" t="s">
        <v>5643</v>
      </c>
    </row>
    <row r="1644" spans="1:6">
      <c r="A1644" t="s">
        <v>7382</v>
      </c>
      <c r="B1644" t="s">
        <v>5719</v>
      </c>
      <c r="C1644" s="1">
        <v>45741</v>
      </c>
      <c r="D1644" s="1">
        <v>45786</v>
      </c>
      <c r="E1644">
        <v>90996.49</v>
      </c>
      <c r="F1644" t="s">
        <v>5643</v>
      </c>
    </row>
    <row r="1645" spans="1:6">
      <c r="A1645" t="s">
        <v>7383</v>
      </c>
      <c r="B1645" t="s">
        <v>6143</v>
      </c>
      <c r="C1645" s="1">
        <v>45415</v>
      </c>
      <c r="D1645" s="1">
        <v>45460</v>
      </c>
      <c r="E1645">
        <v>15154.29</v>
      </c>
      <c r="F1645" t="s">
        <v>5643</v>
      </c>
    </row>
    <row r="1646" spans="1:6">
      <c r="A1646" t="s">
        <v>7384</v>
      </c>
      <c r="B1646" t="s">
        <v>5712</v>
      </c>
      <c r="C1646" s="1">
        <v>45955</v>
      </c>
      <c r="D1646" s="1">
        <v>46000</v>
      </c>
      <c r="E1646">
        <v>46480.27</v>
      </c>
      <c r="F1646" t="s">
        <v>5640</v>
      </c>
    </row>
    <row r="1647" spans="1:6">
      <c r="A1647" t="s">
        <v>7385</v>
      </c>
      <c r="B1647" t="s">
        <v>5703</v>
      </c>
      <c r="C1647" s="1">
        <v>45977</v>
      </c>
      <c r="D1647" s="1">
        <v>46022</v>
      </c>
      <c r="E1647">
        <v>56072.87</v>
      </c>
      <c r="F1647" t="s">
        <v>5640</v>
      </c>
    </row>
    <row r="1648" spans="1:6">
      <c r="A1648" t="s">
        <v>7386</v>
      </c>
      <c r="B1648" t="s">
        <v>5707</v>
      </c>
      <c r="C1648" s="1">
        <v>45699</v>
      </c>
      <c r="D1648" s="1">
        <v>45744</v>
      </c>
      <c r="E1648">
        <v>54849.88</v>
      </c>
      <c r="F1648" t="s">
        <v>5640</v>
      </c>
    </row>
    <row r="1649" spans="1:6">
      <c r="A1649" t="s">
        <v>7387</v>
      </c>
      <c r="B1649" t="s">
        <v>5945</v>
      </c>
      <c r="C1649" s="1">
        <v>45552</v>
      </c>
      <c r="D1649" s="1">
        <v>45597</v>
      </c>
      <c r="E1649">
        <v>8120.15</v>
      </c>
      <c r="F1649" t="s">
        <v>5643</v>
      </c>
    </row>
    <row r="1650" spans="1:6">
      <c r="A1650" t="s">
        <v>7388</v>
      </c>
      <c r="B1650" t="s">
        <v>5933</v>
      </c>
      <c r="C1650" s="1">
        <v>45641</v>
      </c>
      <c r="D1650" s="1">
        <v>45686</v>
      </c>
      <c r="E1650">
        <v>62208.03</v>
      </c>
      <c r="F1650" t="s">
        <v>5640</v>
      </c>
    </row>
    <row r="1651" spans="1:6">
      <c r="A1651" t="s">
        <v>7389</v>
      </c>
      <c r="B1651" t="s">
        <v>5728</v>
      </c>
      <c r="C1651" s="1">
        <v>45356</v>
      </c>
      <c r="D1651" s="1">
        <v>45401</v>
      </c>
      <c r="E1651">
        <v>33235.17</v>
      </c>
      <c r="F1651" t="s">
        <v>5643</v>
      </c>
    </row>
    <row r="1652" spans="1:6">
      <c r="A1652" t="s">
        <v>7390</v>
      </c>
      <c r="B1652" t="s">
        <v>5715</v>
      </c>
      <c r="C1652" s="1">
        <v>45836</v>
      </c>
      <c r="D1652" s="1">
        <v>45881</v>
      </c>
      <c r="E1652">
        <v>43088.33</v>
      </c>
      <c r="F1652" t="s">
        <v>5643</v>
      </c>
    </row>
    <row r="1653" spans="1:6">
      <c r="A1653" t="s">
        <v>7391</v>
      </c>
      <c r="B1653" t="s">
        <v>5856</v>
      </c>
      <c r="C1653" s="1">
        <v>45923</v>
      </c>
      <c r="D1653" s="1">
        <v>45968</v>
      </c>
      <c r="E1653">
        <v>136289.94</v>
      </c>
      <c r="F1653" t="s">
        <v>5643</v>
      </c>
    </row>
    <row r="1654" spans="1:6">
      <c r="A1654" t="s">
        <v>7392</v>
      </c>
      <c r="B1654" t="s">
        <v>5851</v>
      </c>
      <c r="C1654" s="1">
        <v>45726</v>
      </c>
      <c r="D1654" s="1">
        <v>45771</v>
      </c>
      <c r="E1654">
        <v>110423.51</v>
      </c>
      <c r="F1654" t="s">
        <v>5643</v>
      </c>
    </row>
    <row r="1655" spans="1:6">
      <c r="A1655" t="s">
        <v>7393</v>
      </c>
      <c r="B1655" t="s">
        <v>5642</v>
      </c>
      <c r="C1655" s="1">
        <v>46006</v>
      </c>
      <c r="D1655" s="1">
        <v>46051</v>
      </c>
      <c r="E1655">
        <v>37656.629999999997</v>
      </c>
      <c r="F1655" t="s">
        <v>5640</v>
      </c>
    </row>
    <row r="1656" spans="1:6">
      <c r="A1656" t="s">
        <v>7394</v>
      </c>
      <c r="B1656" t="s">
        <v>5798</v>
      </c>
      <c r="C1656" s="1">
        <v>45825</v>
      </c>
      <c r="D1656" s="1">
        <v>45870</v>
      </c>
      <c r="E1656">
        <v>92696.61</v>
      </c>
      <c r="F1656" t="s">
        <v>5640</v>
      </c>
    </row>
    <row r="1657" spans="1:6">
      <c r="A1657" t="s">
        <v>7395</v>
      </c>
      <c r="B1657" t="s">
        <v>5971</v>
      </c>
      <c r="C1657" s="1">
        <v>45319</v>
      </c>
      <c r="D1657" s="1">
        <v>45364</v>
      </c>
      <c r="E1657">
        <v>145431.35999999999</v>
      </c>
      <c r="F1657" t="s">
        <v>5640</v>
      </c>
    </row>
    <row r="1658" spans="1:6">
      <c r="A1658" t="s">
        <v>7396</v>
      </c>
      <c r="B1658" t="s">
        <v>5873</v>
      </c>
      <c r="C1658" s="1">
        <v>45679</v>
      </c>
      <c r="D1658" s="1">
        <v>45724</v>
      </c>
      <c r="E1658">
        <v>88037.21</v>
      </c>
      <c r="F1658" t="s">
        <v>5640</v>
      </c>
    </row>
    <row r="1659" spans="1:6">
      <c r="A1659" t="s">
        <v>7397</v>
      </c>
      <c r="B1659" t="s">
        <v>5724</v>
      </c>
      <c r="C1659" s="1">
        <v>46001</v>
      </c>
      <c r="D1659" s="1">
        <v>46046</v>
      </c>
      <c r="E1659">
        <v>53529.43</v>
      </c>
      <c r="F1659" t="s">
        <v>5640</v>
      </c>
    </row>
    <row r="1660" spans="1:6">
      <c r="A1660" t="s">
        <v>7398</v>
      </c>
      <c r="B1660" t="s">
        <v>5856</v>
      </c>
      <c r="C1660" s="1">
        <v>45520</v>
      </c>
      <c r="D1660" s="1">
        <v>45565</v>
      </c>
      <c r="E1660">
        <v>67329.45</v>
      </c>
      <c r="F1660" t="s">
        <v>5643</v>
      </c>
    </row>
    <row r="1661" spans="1:6">
      <c r="A1661" t="s">
        <v>7399</v>
      </c>
      <c r="B1661" t="s">
        <v>5710</v>
      </c>
      <c r="C1661" s="1">
        <v>45350</v>
      </c>
      <c r="D1661" s="1">
        <v>45395</v>
      </c>
      <c r="E1661">
        <v>135662.07999999999</v>
      </c>
      <c r="F1661" t="s">
        <v>5640</v>
      </c>
    </row>
    <row r="1662" spans="1:6">
      <c r="A1662" t="s">
        <v>7400</v>
      </c>
      <c r="B1662" t="s">
        <v>5673</v>
      </c>
      <c r="C1662" s="1">
        <v>45772</v>
      </c>
      <c r="D1662" s="1">
        <v>45817</v>
      </c>
      <c r="E1662">
        <v>62796.9</v>
      </c>
      <c r="F1662" t="s">
        <v>5643</v>
      </c>
    </row>
    <row r="1663" spans="1:6">
      <c r="A1663" t="s">
        <v>7401</v>
      </c>
      <c r="B1663" t="s">
        <v>5943</v>
      </c>
      <c r="C1663" s="1">
        <v>45743</v>
      </c>
      <c r="D1663" s="1">
        <v>45788</v>
      </c>
      <c r="E1663">
        <v>116007.98</v>
      </c>
      <c r="F1663" t="s">
        <v>5643</v>
      </c>
    </row>
    <row r="1664" spans="1:6">
      <c r="A1664" t="s">
        <v>7402</v>
      </c>
      <c r="B1664" t="s">
        <v>5743</v>
      </c>
      <c r="C1664" s="1">
        <v>45898</v>
      </c>
      <c r="D1664" s="1">
        <v>45943</v>
      </c>
      <c r="E1664">
        <v>77773.36</v>
      </c>
      <c r="F1664" t="s">
        <v>5643</v>
      </c>
    </row>
    <row r="1665" spans="1:6">
      <c r="A1665" t="s">
        <v>7403</v>
      </c>
      <c r="B1665" t="s">
        <v>5717</v>
      </c>
      <c r="C1665" s="1">
        <v>45875</v>
      </c>
      <c r="D1665" s="1">
        <v>45920</v>
      </c>
      <c r="E1665">
        <v>82843.02</v>
      </c>
      <c r="F1665" t="s">
        <v>5643</v>
      </c>
    </row>
    <row r="1666" spans="1:6">
      <c r="A1666" t="s">
        <v>7404</v>
      </c>
      <c r="B1666" t="s">
        <v>5803</v>
      </c>
      <c r="C1666" s="1">
        <v>46012</v>
      </c>
      <c r="D1666" s="1">
        <v>46057</v>
      </c>
      <c r="E1666">
        <v>87395.25</v>
      </c>
      <c r="F1666" t="s">
        <v>5643</v>
      </c>
    </row>
    <row r="1667" spans="1:6">
      <c r="A1667" t="s">
        <v>7405</v>
      </c>
      <c r="B1667" t="s">
        <v>5902</v>
      </c>
      <c r="C1667" s="1">
        <v>45452</v>
      </c>
      <c r="D1667" s="1">
        <v>45497</v>
      </c>
      <c r="E1667">
        <v>18050.02</v>
      </c>
      <c r="F1667" t="s">
        <v>5643</v>
      </c>
    </row>
    <row r="1668" spans="1:6">
      <c r="A1668" t="s">
        <v>7406</v>
      </c>
      <c r="B1668" t="s">
        <v>5694</v>
      </c>
      <c r="C1668" s="1">
        <v>45434</v>
      </c>
      <c r="D1668" s="1">
        <v>45479</v>
      </c>
      <c r="E1668">
        <v>140152.04</v>
      </c>
      <c r="F1668" t="s">
        <v>5643</v>
      </c>
    </row>
    <row r="1669" spans="1:6">
      <c r="A1669" t="s">
        <v>7407</v>
      </c>
      <c r="B1669" t="s">
        <v>5838</v>
      </c>
      <c r="C1669" s="1">
        <v>45635</v>
      </c>
      <c r="D1669" s="1">
        <v>45680</v>
      </c>
      <c r="E1669">
        <v>61996.06</v>
      </c>
      <c r="F1669" t="s">
        <v>5640</v>
      </c>
    </row>
    <row r="1670" spans="1:6">
      <c r="A1670" t="s">
        <v>7408</v>
      </c>
      <c r="B1670" t="s">
        <v>5943</v>
      </c>
      <c r="C1670" s="1">
        <v>45309</v>
      </c>
      <c r="D1670" s="1">
        <v>45354</v>
      </c>
      <c r="E1670">
        <v>119254.7</v>
      </c>
      <c r="F1670" t="s">
        <v>5643</v>
      </c>
    </row>
    <row r="1671" spans="1:6">
      <c r="A1671" t="s">
        <v>7409</v>
      </c>
      <c r="B1671" t="s">
        <v>5844</v>
      </c>
      <c r="C1671" s="1">
        <v>45849</v>
      </c>
      <c r="D1671" s="1">
        <v>45894</v>
      </c>
      <c r="E1671">
        <v>11804.18</v>
      </c>
      <c r="F1671" t="s">
        <v>5643</v>
      </c>
    </row>
    <row r="1672" spans="1:6">
      <c r="A1672" t="s">
        <v>7410</v>
      </c>
      <c r="B1672" t="s">
        <v>5659</v>
      </c>
      <c r="C1672" s="1">
        <v>45668</v>
      </c>
      <c r="D1672" s="1">
        <v>45713</v>
      </c>
      <c r="E1672">
        <v>77630.59</v>
      </c>
      <c r="F1672" t="s">
        <v>5640</v>
      </c>
    </row>
    <row r="1673" spans="1:6">
      <c r="A1673" t="s">
        <v>7411</v>
      </c>
      <c r="B1673" t="s">
        <v>5726</v>
      </c>
      <c r="C1673" s="1">
        <v>45344</v>
      </c>
      <c r="D1673" s="1">
        <v>45389</v>
      </c>
      <c r="E1673">
        <v>16288.57</v>
      </c>
      <c r="F1673" t="s">
        <v>5640</v>
      </c>
    </row>
    <row r="1674" spans="1:6">
      <c r="A1674" t="s">
        <v>7412</v>
      </c>
      <c r="B1674" t="s">
        <v>5782</v>
      </c>
      <c r="C1674" s="1">
        <v>45685</v>
      </c>
      <c r="D1674" s="1">
        <v>45730</v>
      </c>
      <c r="E1674">
        <v>109781.86</v>
      </c>
      <c r="F1674" t="s">
        <v>5640</v>
      </c>
    </row>
    <row r="1675" spans="1:6">
      <c r="A1675" t="s">
        <v>7413</v>
      </c>
      <c r="B1675" t="s">
        <v>5948</v>
      </c>
      <c r="C1675" s="1">
        <v>45440</v>
      </c>
      <c r="D1675" s="1">
        <v>45485</v>
      </c>
      <c r="E1675">
        <v>144233.43</v>
      </c>
      <c r="F1675" t="s">
        <v>5640</v>
      </c>
    </row>
    <row r="1676" spans="1:6">
      <c r="A1676" t="s">
        <v>7414</v>
      </c>
      <c r="B1676" t="s">
        <v>5687</v>
      </c>
      <c r="C1676" s="1">
        <v>45730</v>
      </c>
      <c r="D1676" s="1">
        <v>45775</v>
      </c>
      <c r="E1676">
        <v>55517.59</v>
      </c>
      <c r="F1676" t="s">
        <v>5640</v>
      </c>
    </row>
    <row r="1677" spans="1:6">
      <c r="A1677" t="s">
        <v>7415</v>
      </c>
      <c r="B1677" t="s">
        <v>5801</v>
      </c>
      <c r="C1677" s="1">
        <v>45786</v>
      </c>
      <c r="D1677" s="1">
        <v>45831</v>
      </c>
      <c r="E1677">
        <v>67034.5</v>
      </c>
      <c r="F1677" t="s">
        <v>5640</v>
      </c>
    </row>
    <row r="1678" spans="1:6">
      <c r="A1678" t="s">
        <v>7416</v>
      </c>
      <c r="B1678" t="s">
        <v>5983</v>
      </c>
      <c r="C1678" s="1">
        <v>45882</v>
      </c>
      <c r="D1678" s="1">
        <v>45927</v>
      </c>
      <c r="E1678">
        <v>17032.490000000002</v>
      </c>
      <c r="F1678" t="s">
        <v>5640</v>
      </c>
    </row>
    <row r="1679" spans="1:6">
      <c r="A1679" t="s">
        <v>7417</v>
      </c>
      <c r="B1679" t="s">
        <v>5782</v>
      </c>
      <c r="C1679" s="1">
        <v>45630</v>
      </c>
      <c r="D1679" s="1">
        <v>45675</v>
      </c>
      <c r="E1679">
        <v>149095.60999999999</v>
      </c>
      <c r="F1679" t="s">
        <v>5640</v>
      </c>
    </row>
    <row r="1680" spans="1:6">
      <c r="A1680" t="s">
        <v>7418</v>
      </c>
      <c r="B1680" t="s">
        <v>5728</v>
      </c>
      <c r="C1680" s="1">
        <v>45844</v>
      </c>
      <c r="D1680" s="1">
        <v>45889</v>
      </c>
      <c r="E1680">
        <v>34913.78</v>
      </c>
      <c r="F1680" t="s">
        <v>5640</v>
      </c>
    </row>
    <row r="1681" spans="1:6">
      <c r="A1681" t="s">
        <v>7419</v>
      </c>
      <c r="B1681" t="s">
        <v>5814</v>
      </c>
      <c r="C1681" s="1">
        <v>45890</v>
      </c>
      <c r="D1681" s="1">
        <v>45935</v>
      </c>
      <c r="E1681">
        <v>31974.6</v>
      </c>
      <c r="F1681" t="s">
        <v>5643</v>
      </c>
    </row>
    <row r="1682" spans="1:6">
      <c r="A1682" t="s">
        <v>7420</v>
      </c>
      <c r="B1682" t="s">
        <v>5816</v>
      </c>
      <c r="C1682" s="1">
        <v>45528</v>
      </c>
      <c r="D1682" s="1">
        <v>45573</v>
      </c>
      <c r="E1682">
        <v>78040.52</v>
      </c>
      <c r="F1682" t="s">
        <v>5640</v>
      </c>
    </row>
    <row r="1683" spans="1:6">
      <c r="A1683" t="s">
        <v>7421</v>
      </c>
      <c r="B1683" t="s">
        <v>5746</v>
      </c>
      <c r="C1683" s="1">
        <v>45524</v>
      </c>
      <c r="D1683" s="1">
        <v>45569</v>
      </c>
      <c r="E1683">
        <v>123122.07</v>
      </c>
      <c r="F1683" t="s">
        <v>5643</v>
      </c>
    </row>
    <row r="1684" spans="1:6">
      <c r="A1684" t="s">
        <v>7422</v>
      </c>
      <c r="B1684" t="s">
        <v>5838</v>
      </c>
      <c r="C1684" s="1">
        <v>45357</v>
      </c>
      <c r="D1684" s="1">
        <v>45402</v>
      </c>
      <c r="E1684">
        <v>142194.07</v>
      </c>
      <c r="F1684" t="s">
        <v>5640</v>
      </c>
    </row>
    <row r="1685" spans="1:6">
      <c r="A1685" t="s">
        <v>7423</v>
      </c>
      <c r="B1685" t="s">
        <v>5829</v>
      </c>
      <c r="C1685" s="1">
        <v>45824</v>
      </c>
      <c r="D1685" s="1">
        <v>45869</v>
      </c>
      <c r="E1685">
        <v>85022.9</v>
      </c>
      <c r="F1685" t="s">
        <v>5643</v>
      </c>
    </row>
    <row r="1686" spans="1:6">
      <c r="A1686" t="s">
        <v>7424</v>
      </c>
      <c r="B1686" t="s">
        <v>6094</v>
      </c>
      <c r="C1686" s="1">
        <v>45906</v>
      </c>
      <c r="D1686" s="1">
        <v>45951</v>
      </c>
      <c r="E1686">
        <v>18345.18</v>
      </c>
      <c r="F1686" t="s">
        <v>5640</v>
      </c>
    </row>
    <row r="1687" spans="1:6">
      <c r="A1687" t="s">
        <v>7425</v>
      </c>
      <c r="B1687" t="s">
        <v>5743</v>
      </c>
      <c r="C1687" s="1">
        <v>45641</v>
      </c>
      <c r="D1687" s="1">
        <v>45686</v>
      </c>
      <c r="E1687">
        <v>48541.55</v>
      </c>
      <c r="F1687" t="s">
        <v>5643</v>
      </c>
    </row>
    <row r="1688" spans="1:6">
      <c r="A1688" t="s">
        <v>7426</v>
      </c>
      <c r="B1688" t="s">
        <v>5808</v>
      </c>
      <c r="C1688" s="1">
        <v>45543</v>
      </c>
      <c r="D1688" s="1">
        <v>45588</v>
      </c>
      <c r="E1688">
        <v>136789.15</v>
      </c>
      <c r="F1688" t="s">
        <v>5640</v>
      </c>
    </row>
    <row r="1689" spans="1:6">
      <c r="A1689" t="s">
        <v>7427</v>
      </c>
      <c r="B1689" t="s">
        <v>5771</v>
      </c>
      <c r="C1689" s="1">
        <v>45643</v>
      </c>
      <c r="D1689" s="1">
        <v>45688</v>
      </c>
      <c r="E1689">
        <v>132302.1</v>
      </c>
      <c r="F1689" t="s">
        <v>5640</v>
      </c>
    </row>
    <row r="1690" spans="1:6">
      <c r="A1690" t="s">
        <v>7428</v>
      </c>
      <c r="B1690" t="s">
        <v>5795</v>
      </c>
      <c r="C1690" s="1">
        <v>45973</v>
      </c>
      <c r="D1690" s="1">
        <v>46018</v>
      </c>
      <c r="E1690">
        <v>64289.3</v>
      </c>
      <c r="F1690" t="s">
        <v>5640</v>
      </c>
    </row>
    <row r="1691" spans="1:6">
      <c r="A1691" t="s">
        <v>7429</v>
      </c>
      <c r="B1691" t="s">
        <v>5801</v>
      </c>
      <c r="C1691" s="1">
        <v>45927</v>
      </c>
      <c r="D1691" s="1">
        <v>45972</v>
      </c>
      <c r="E1691">
        <v>60962.84</v>
      </c>
      <c r="F1691" t="s">
        <v>5640</v>
      </c>
    </row>
    <row r="1692" spans="1:6">
      <c r="A1692" t="s">
        <v>7430</v>
      </c>
      <c r="B1692" t="s">
        <v>5856</v>
      </c>
      <c r="C1692" s="1">
        <v>45792</v>
      </c>
      <c r="D1692" s="1">
        <v>45837</v>
      </c>
      <c r="E1692">
        <v>55321.07</v>
      </c>
      <c r="F1692" t="s">
        <v>5640</v>
      </c>
    </row>
    <row r="1693" spans="1:6">
      <c r="A1693" t="s">
        <v>7431</v>
      </c>
      <c r="B1693" t="s">
        <v>5705</v>
      </c>
      <c r="C1693" s="1">
        <v>45600</v>
      </c>
      <c r="D1693" s="1">
        <v>45645</v>
      </c>
      <c r="E1693">
        <v>27326.14</v>
      </c>
      <c r="F1693" t="s">
        <v>5640</v>
      </c>
    </row>
    <row r="1694" spans="1:6">
      <c r="A1694" t="s">
        <v>7432</v>
      </c>
      <c r="B1694" t="s">
        <v>5663</v>
      </c>
      <c r="C1694" s="1">
        <v>45724</v>
      </c>
      <c r="D1694" s="1">
        <v>45769</v>
      </c>
      <c r="E1694">
        <v>7250.76</v>
      </c>
      <c r="F1694" t="s">
        <v>5643</v>
      </c>
    </row>
    <row r="1695" spans="1:6">
      <c r="A1695" t="s">
        <v>7433</v>
      </c>
      <c r="B1695" t="s">
        <v>5769</v>
      </c>
      <c r="C1695" s="1">
        <v>45878</v>
      </c>
      <c r="D1695" s="1">
        <v>45923</v>
      </c>
      <c r="E1695">
        <v>78121.08</v>
      </c>
      <c r="F1695" t="s">
        <v>5643</v>
      </c>
    </row>
    <row r="1696" spans="1:6">
      <c r="A1696" t="s">
        <v>7434</v>
      </c>
      <c r="B1696" t="s">
        <v>5715</v>
      </c>
      <c r="C1696" s="1">
        <v>45324</v>
      </c>
      <c r="D1696" s="1">
        <v>45369</v>
      </c>
      <c r="E1696">
        <v>50356.94</v>
      </c>
      <c r="F1696" t="s">
        <v>5640</v>
      </c>
    </row>
    <row r="1697" spans="1:6">
      <c r="A1697" t="s">
        <v>7435</v>
      </c>
      <c r="B1697" t="s">
        <v>5858</v>
      </c>
      <c r="C1697" s="1">
        <v>45522</v>
      </c>
      <c r="D1697" s="1">
        <v>45567</v>
      </c>
      <c r="E1697">
        <v>96813.58</v>
      </c>
      <c r="F1697" t="s">
        <v>5643</v>
      </c>
    </row>
    <row r="1698" spans="1:6">
      <c r="A1698" t="s">
        <v>7436</v>
      </c>
      <c r="B1698" t="s">
        <v>5665</v>
      </c>
      <c r="C1698" s="1">
        <v>45432</v>
      </c>
      <c r="D1698" s="1">
        <v>45477</v>
      </c>
      <c r="E1698">
        <v>12343.76</v>
      </c>
      <c r="F1698" t="s">
        <v>5640</v>
      </c>
    </row>
    <row r="1699" spans="1:6">
      <c r="A1699" t="s">
        <v>7437</v>
      </c>
      <c r="B1699" t="s">
        <v>5682</v>
      </c>
      <c r="C1699" s="1">
        <v>45866</v>
      </c>
      <c r="D1699" s="1">
        <v>45911</v>
      </c>
      <c r="E1699">
        <v>20879.82</v>
      </c>
      <c r="F1699" t="s">
        <v>5643</v>
      </c>
    </row>
    <row r="1700" spans="1:6">
      <c r="A1700" t="s">
        <v>7438</v>
      </c>
      <c r="B1700" t="s">
        <v>5996</v>
      </c>
      <c r="C1700" s="1">
        <v>45402</v>
      </c>
      <c r="D1700" s="1">
        <v>45447</v>
      </c>
      <c r="E1700">
        <v>27900.58</v>
      </c>
      <c r="F1700" t="s">
        <v>5640</v>
      </c>
    </row>
    <row r="1701" spans="1:6">
      <c r="A1701" t="s">
        <v>7439</v>
      </c>
      <c r="B1701" t="s">
        <v>5707</v>
      </c>
      <c r="C1701" s="1">
        <v>45659</v>
      </c>
      <c r="D1701" s="1">
        <v>45704</v>
      </c>
      <c r="E1701">
        <v>10099.91</v>
      </c>
      <c r="F1701" t="s">
        <v>5643</v>
      </c>
    </row>
    <row r="1702" spans="1:6">
      <c r="A1702" t="s">
        <v>7440</v>
      </c>
      <c r="B1702" t="s">
        <v>5900</v>
      </c>
      <c r="C1702" s="1">
        <v>45754</v>
      </c>
      <c r="D1702" s="1">
        <v>45799</v>
      </c>
      <c r="E1702">
        <v>41137.620000000003</v>
      </c>
      <c r="F1702" t="s">
        <v>5640</v>
      </c>
    </row>
    <row r="1703" spans="1:6">
      <c r="A1703" t="s">
        <v>7441</v>
      </c>
      <c r="B1703" t="s">
        <v>5756</v>
      </c>
      <c r="C1703" s="1">
        <v>45452</v>
      </c>
      <c r="D1703" s="1">
        <v>45497</v>
      </c>
      <c r="E1703">
        <v>37351.31</v>
      </c>
      <c r="F1703" t="s">
        <v>5640</v>
      </c>
    </row>
    <row r="1704" spans="1:6">
      <c r="A1704" t="s">
        <v>7442</v>
      </c>
      <c r="B1704" t="s">
        <v>5784</v>
      </c>
      <c r="C1704" s="1">
        <v>45371</v>
      </c>
      <c r="D1704" s="1">
        <v>45416</v>
      </c>
      <c r="E1704">
        <v>104937.44</v>
      </c>
      <c r="F1704" t="s">
        <v>5640</v>
      </c>
    </row>
    <row r="1705" spans="1:6">
      <c r="A1705" t="s">
        <v>7443</v>
      </c>
      <c r="B1705" t="s">
        <v>5996</v>
      </c>
      <c r="C1705" s="1">
        <v>45592</v>
      </c>
      <c r="D1705" s="1">
        <v>45637</v>
      </c>
      <c r="E1705">
        <v>44691.7</v>
      </c>
      <c r="F1705" t="s">
        <v>5640</v>
      </c>
    </row>
    <row r="1706" spans="1:6">
      <c r="A1706" t="s">
        <v>7444</v>
      </c>
      <c r="B1706" t="s">
        <v>6009</v>
      </c>
      <c r="C1706" s="1">
        <v>45539</v>
      </c>
      <c r="D1706" s="1">
        <v>45584</v>
      </c>
      <c r="E1706">
        <v>44030.12</v>
      </c>
      <c r="F1706" t="s">
        <v>5640</v>
      </c>
    </row>
    <row r="1707" spans="1:6">
      <c r="A1707" t="s">
        <v>7445</v>
      </c>
      <c r="B1707" t="s">
        <v>5710</v>
      </c>
      <c r="C1707" s="1">
        <v>45625</v>
      </c>
      <c r="D1707" s="1">
        <v>45670</v>
      </c>
      <c r="E1707">
        <v>106095.91</v>
      </c>
      <c r="F1707" t="s">
        <v>5640</v>
      </c>
    </row>
    <row r="1708" spans="1:6">
      <c r="A1708" t="s">
        <v>7446</v>
      </c>
      <c r="B1708" t="s">
        <v>5915</v>
      </c>
      <c r="C1708" s="1">
        <v>45878</v>
      </c>
      <c r="D1708" s="1">
        <v>45923</v>
      </c>
      <c r="E1708">
        <v>121647.6</v>
      </c>
      <c r="F1708" t="s">
        <v>5643</v>
      </c>
    </row>
    <row r="1709" spans="1:6">
      <c r="A1709" t="s">
        <v>7447</v>
      </c>
      <c r="B1709" t="s">
        <v>5703</v>
      </c>
      <c r="C1709" s="1">
        <v>45542</v>
      </c>
      <c r="D1709" s="1">
        <v>45587</v>
      </c>
      <c r="E1709">
        <v>94096.56</v>
      </c>
      <c r="F1709" t="s">
        <v>5640</v>
      </c>
    </row>
    <row r="1710" spans="1:6">
      <c r="A1710" t="s">
        <v>7448</v>
      </c>
      <c r="B1710" t="s">
        <v>5701</v>
      </c>
      <c r="C1710" s="1">
        <v>45586</v>
      </c>
      <c r="D1710" s="1">
        <v>45631</v>
      </c>
      <c r="E1710">
        <v>120733.66</v>
      </c>
      <c r="F1710" t="s">
        <v>5640</v>
      </c>
    </row>
    <row r="1711" spans="1:6">
      <c r="A1711" t="s">
        <v>7449</v>
      </c>
      <c r="B1711" t="s">
        <v>5746</v>
      </c>
      <c r="C1711" s="1">
        <v>46007</v>
      </c>
      <c r="D1711" s="1">
        <v>46052</v>
      </c>
      <c r="E1711">
        <v>27747.86</v>
      </c>
      <c r="F1711" t="s">
        <v>5640</v>
      </c>
    </row>
    <row r="1712" spans="1:6">
      <c r="A1712" t="s">
        <v>7450</v>
      </c>
      <c r="B1712" t="s">
        <v>5848</v>
      </c>
      <c r="C1712" s="1">
        <v>45642</v>
      </c>
      <c r="D1712" s="1">
        <v>45687</v>
      </c>
      <c r="E1712">
        <v>18580.490000000002</v>
      </c>
      <c r="F1712" t="s">
        <v>5640</v>
      </c>
    </row>
    <row r="1713" spans="1:6">
      <c r="A1713" t="s">
        <v>7451</v>
      </c>
      <c r="B1713" t="s">
        <v>5671</v>
      </c>
      <c r="C1713" s="1">
        <v>45575</v>
      </c>
      <c r="D1713" s="1">
        <v>45620</v>
      </c>
      <c r="E1713">
        <v>53297.52</v>
      </c>
      <c r="F1713" t="s">
        <v>5643</v>
      </c>
    </row>
    <row r="1714" spans="1:6">
      <c r="A1714" t="s">
        <v>7452</v>
      </c>
      <c r="B1714" t="s">
        <v>5902</v>
      </c>
      <c r="C1714" s="1">
        <v>45761</v>
      </c>
      <c r="D1714" s="1">
        <v>45806</v>
      </c>
      <c r="E1714">
        <v>40407.22</v>
      </c>
      <c r="F1714" t="s">
        <v>5640</v>
      </c>
    </row>
    <row r="1715" spans="1:6">
      <c r="A1715" t="s">
        <v>7453</v>
      </c>
      <c r="B1715" t="s">
        <v>5707</v>
      </c>
      <c r="C1715" s="1">
        <v>45425</v>
      </c>
      <c r="D1715" s="1">
        <v>45470</v>
      </c>
      <c r="E1715">
        <v>15523.23</v>
      </c>
      <c r="F1715" t="s">
        <v>5643</v>
      </c>
    </row>
    <row r="1716" spans="1:6">
      <c r="A1716" t="s">
        <v>7454</v>
      </c>
      <c r="B1716" t="s">
        <v>5971</v>
      </c>
      <c r="C1716" s="1">
        <v>45944</v>
      </c>
      <c r="D1716" s="1">
        <v>45989</v>
      </c>
      <c r="E1716">
        <v>75845.33</v>
      </c>
      <c r="F1716" t="s">
        <v>5643</v>
      </c>
    </row>
    <row r="1717" spans="1:6">
      <c r="A1717" t="s">
        <v>7455</v>
      </c>
      <c r="B1717" t="s">
        <v>5816</v>
      </c>
      <c r="C1717" s="1">
        <v>45397</v>
      </c>
      <c r="D1717" s="1">
        <v>45442</v>
      </c>
      <c r="E1717">
        <v>44199.7</v>
      </c>
      <c r="F1717" t="s">
        <v>5643</v>
      </c>
    </row>
    <row r="1718" spans="1:6">
      <c r="A1718" t="s">
        <v>7456</v>
      </c>
      <c r="B1718" t="s">
        <v>5710</v>
      </c>
      <c r="C1718" s="1">
        <v>45308</v>
      </c>
      <c r="D1718" s="1">
        <v>45353</v>
      </c>
      <c r="E1718">
        <v>26187.83</v>
      </c>
      <c r="F1718" t="s">
        <v>5643</v>
      </c>
    </row>
    <row r="1719" spans="1:6">
      <c r="A1719" t="s">
        <v>7457</v>
      </c>
      <c r="B1719" t="s">
        <v>5738</v>
      </c>
      <c r="C1719" s="1">
        <v>45489</v>
      </c>
      <c r="D1719" s="1">
        <v>45534</v>
      </c>
      <c r="E1719">
        <v>21232.57</v>
      </c>
      <c r="F1719" t="s">
        <v>5643</v>
      </c>
    </row>
    <row r="1720" spans="1:6">
      <c r="A1720" t="s">
        <v>7458</v>
      </c>
      <c r="B1720" t="s">
        <v>6043</v>
      </c>
      <c r="C1720" s="1">
        <v>45700</v>
      </c>
      <c r="D1720" s="1">
        <v>45745</v>
      </c>
      <c r="E1720">
        <v>142056.21</v>
      </c>
      <c r="F1720" t="s">
        <v>5643</v>
      </c>
    </row>
    <row r="1721" spans="1:6">
      <c r="A1721" t="s">
        <v>7459</v>
      </c>
      <c r="B1721" t="s">
        <v>5988</v>
      </c>
      <c r="C1721" s="1">
        <v>45758</v>
      </c>
      <c r="D1721" s="1">
        <v>45803</v>
      </c>
      <c r="E1721">
        <v>61818.81</v>
      </c>
      <c r="F1721" t="s">
        <v>5643</v>
      </c>
    </row>
    <row r="1722" spans="1:6">
      <c r="A1722" t="s">
        <v>7460</v>
      </c>
      <c r="B1722" t="s">
        <v>5801</v>
      </c>
      <c r="C1722" s="1">
        <v>45992</v>
      </c>
      <c r="D1722" s="1">
        <v>46037</v>
      </c>
      <c r="E1722">
        <v>140918.21</v>
      </c>
      <c r="F1722" t="s">
        <v>5643</v>
      </c>
    </row>
    <row r="1723" spans="1:6">
      <c r="A1723" t="s">
        <v>7461</v>
      </c>
      <c r="B1723" t="s">
        <v>6053</v>
      </c>
      <c r="C1723" s="1">
        <v>45572</v>
      </c>
      <c r="D1723" s="1">
        <v>45617</v>
      </c>
      <c r="E1723">
        <v>101777.26</v>
      </c>
      <c r="F1723" t="s">
        <v>5640</v>
      </c>
    </row>
    <row r="1724" spans="1:6">
      <c r="A1724" t="s">
        <v>7462</v>
      </c>
      <c r="B1724" t="s">
        <v>5784</v>
      </c>
      <c r="C1724" s="1">
        <v>45486</v>
      </c>
      <c r="D1724" s="1">
        <v>45531</v>
      </c>
      <c r="E1724">
        <v>131989.19</v>
      </c>
      <c r="F1724" t="s">
        <v>5643</v>
      </c>
    </row>
    <row r="1725" spans="1:6">
      <c r="A1725" t="s">
        <v>7463</v>
      </c>
      <c r="B1725" t="s">
        <v>5639</v>
      </c>
      <c r="C1725" s="1">
        <v>45688</v>
      </c>
      <c r="D1725" s="1">
        <v>45733</v>
      </c>
      <c r="E1725">
        <v>140112.89000000001</v>
      </c>
      <c r="F1725" t="s">
        <v>5643</v>
      </c>
    </row>
    <row r="1726" spans="1:6">
      <c r="A1726" t="s">
        <v>7464</v>
      </c>
      <c r="B1726" t="s">
        <v>5717</v>
      </c>
      <c r="C1726" s="1">
        <v>45683</v>
      </c>
      <c r="D1726" s="1">
        <v>45728</v>
      </c>
      <c r="E1726">
        <v>142131.12</v>
      </c>
      <c r="F1726" t="s">
        <v>5643</v>
      </c>
    </row>
    <row r="1727" spans="1:6">
      <c r="A1727" t="s">
        <v>7465</v>
      </c>
      <c r="B1727" t="s">
        <v>5996</v>
      </c>
      <c r="C1727" s="1">
        <v>45508</v>
      </c>
      <c r="D1727" s="1">
        <v>45553</v>
      </c>
      <c r="E1727">
        <v>20599.21</v>
      </c>
      <c r="F1727" t="s">
        <v>5643</v>
      </c>
    </row>
    <row r="1728" spans="1:6">
      <c r="A1728" t="s">
        <v>7466</v>
      </c>
      <c r="B1728" t="s">
        <v>5902</v>
      </c>
      <c r="C1728" s="1">
        <v>45695</v>
      </c>
      <c r="D1728" s="1">
        <v>45740</v>
      </c>
      <c r="E1728">
        <v>109115.15</v>
      </c>
      <c r="F1728" t="s">
        <v>5643</v>
      </c>
    </row>
    <row r="1729" spans="1:6">
      <c r="A1729" t="s">
        <v>7467</v>
      </c>
      <c r="B1729" t="s">
        <v>5675</v>
      </c>
      <c r="C1729" s="1">
        <v>45950</v>
      </c>
      <c r="D1729" s="1">
        <v>45995</v>
      </c>
      <c r="E1729">
        <v>122410.8</v>
      </c>
      <c r="F1729" t="s">
        <v>5640</v>
      </c>
    </row>
    <row r="1730" spans="1:6">
      <c r="A1730" t="s">
        <v>7468</v>
      </c>
      <c r="B1730" t="s">
        <v>5803</v>
      </c>
      <c r="C1730" s="1">
        <v>45998</v>
      </c>
      <c r="D1730" s="1">
        <v>46043</v>
      </c>
      <c r="E1730">
        <v>128487.61</v>
      </c>
      <c r="F1730" t="s">
        <v>5643</v>
      </c>
    </row>
    <row r="1731" spans="1:6">
      <c r="A1731" t="s">
        <v>7469</v>
      </c>
      <c r="B1731" t="s">
        <v>5838</v>
      </c>
      <c r="C1731" s="1">
        <v>45474</v>
      </c>
      <c r="D1731" s="1">
        <v>45519</v>
      </c>
      <c r="E1731">
        <v>135411.51</v>
      </c>
      <c r="F1731" t="s">
        <v>5643</v>
      </c>
    </row>
    <row r="1732" spans="1:6">
      <c r="A1732" t="s">
        <v>7470</v>
      </c>
      <c r="B1732" t="s">
        <v>5645</v>
      </c>
      <c r="C1732" s="1">
        <v>45640</v>
      </c>
      <c r="D1732" s="1">
        <v>45685</v>
      </c>
      <c r="E1732">
        <v>55555.35</v>
      </c>
      <c r="F1732" t="s">
        <v>5640</v>
      </c>
    </row>
    <row r="1733" spans="1:6">
      <c r="A1733" t="s">
        <v>7471</v>
      </c>
      <c r="B1733" t="s">
        <v>5789</v>
      </c>
      <c r="C1733" s="1">
        <v>46016</v>
      </c>
      <c r="D1733" s="1">
        <v>46061</v>
      </c>
      <c r="E1733">
        <v>102143.98</v>
      </c>
      <c r="F1733" t="s">
        <v>5643</v>
      </c>
    </row>
    <row r="1734" spans="1:6">
      <c r="A1734" t="s">
        <v>7472</v>
      </c>
      <c r="B1734" t="s">
        <v>5673</v>
      </c>
      <c r="C1734" s="1">
        <v>45954</v>
      </c>
      <c r="D1734" s="1">
        <v>45999</v>
      </c>
      <c r="E1734">
        <v>58885.89</v>
      </c>
      <c r="F1734" t="s">
        <v>5640</v>
      </c>
    </row>
    <row r="1735" spans="1:6">
      <c r="A1735" t="s">
        <v>7473</v>
      </c>
      <c r="B1735" t="s">
        <v>5715</v>
      </c>
      <c r="C1735" s="1">
        <v>45723</v>
      </c>
      <c r="D1735" s="1">
        <v>45768</v>
      </c>
      <c r="E1735">
        <v>83488.47</v>
      </c>
      <c r="F1735" t="s">
        <v>5640</v>
      </c>
    </row>
    <row r="1736" spans="1:6">
      <c r="A1736" t="s">
        <v>7474</v>
      </c>
      <c r="B1736" t="s">
        <v>5719</v>
      </c>
      <c r="C1736" s="1">
        <v>45608</v>
      </c>
      <c r="D1736" s="1">
        <v>45653</v>
      </c>
      <c r="E1736">
        <v>51838.41</v>
      </c>
      <c r="F1736" t="s">
        <v>5640</v>
      </c>
    </row>
    <row r="1737" spans="1:6">
      <c r="A1737" t="s">
        <v>7475</v>
      </c>
      <c r="B1737" t="s">
        <v>5717</v>
      </c>
      <c r="C1737" s="1">
        <v>45583</v>
      </c>
      <c r="D1737" s="1">
        <v>45628</v>
      </c>
      <c r="E1737">
        <v>104394.79</v>
      </c>
      <c r="F1737" t="s">
        <v>5640</v>
      </c>
    </row>
    <row r="1738" spans="1:6">
      <c r="A1738" t="s">
        <v>7476</v>
      </c>
      <c r="B1738" t="s">
        <v>5933</v>
      </c>
      <c r="C1738" s="1">
        <v>46014</v>
      </c>
      <c r="D1738" s="1">
        <v>46059</v>
      </c>
      <c r="E1738">
        <v>130834.61</v>
      </c>
      <c r="F1738" t="s">
        <v>5640</v>
      </c>
    </row>
    <row r="1739" spans="1:6">
      <c r="A1739" t="s">
        <v>7477</v>
      </c>
      <c r="B1739" t="s">
        <v>5803</v>
      </c>
      <c r="C1739" s="1">
        <v>45557</v>
      </c>
      <c r="D1739" s="1">
        <v>45602</v>
      </c>
      <c r="E1739">
        <v>34809.24</v>
      </c>
      <c r="F1739" t="s">
        <v>5640</v>
      </c>
    </row>
    <row r="1740" spans="1:6">
      <c r="A1740" t="s">
        <v>7478</v>
      </c>
      <c r="B1740" t="s">
        <v>5933</v>
      </c>
      <c r="C1740" s="1">
        <v>45794</v>
      </c>
      <c r="D1740" s="1">
        <v>45839</v>
      </c>
      <c r="E1740">
        <v>32158.27</v>
      </c>
      <c r="F1740" t="s">
        <v>5643</v>
      </c>
    </row>
    <row r="1741" spans="1:6">
      <c r="A1741" t="s">
        <v>7479</v>
      </c>
      <c r="B1741" t="s">
        <v>5730</v>
      </c>
      <c r="C1741" s="1">
        <v>45780</v>
      </c>
      <c r="D1741" s="1">
        <v>45825</v>
      </c>
      <c r="E1741">
        <v>57827.360000000001</v>
      </c>
      <c r="F1741" t="s">
        <v>5640</v>
      </c>
    </row>
    <row r="1742" spans="1:6">
      <c r="A1742" t="s">
        <v>7480</v>
      </c>
      <c r="B1742" t="s">
        <v>5665</v>
      </c>
      <c r="C1742" s="1">
        <v>45673</v>
      </c>
      <c r="D1742" s="1">
        <v>45718</v>
      </c>
      <c r="E1742">
        <v>131621.64000000001</v>
      </c>
      <c r="F1742" t="s">
        <v>5640</v>
      </c>
    </row>
    <row r="1743" spans="1:6">
      <c r="A1743" t="s">
        <v>7481</v>
      </c>
      <c r="B1743" t="s">
        <v>5669</v>
      </c>
      <c r="C1743" s="1">
        <v>45512</v>
      </c>
      <c r="D1743" s="1">
        <v>45557</v>
      </c>
      <c r="E1743">
        <v>103608.01</v>
      </c>
      <c r="F1743" t="s">
        <v>5643</v>
      </c>
    </row>
    <row r="1744" spans="1:6">
      <c r="A1744" t="s">
        <v>7482</v>
      </c>
      <c r="B1744" t="s">
        <v>5675</v>
      </c>
      <c r="C1744" s="1">
        <v>45375</v>
      </c>
      <c r="D1744" s="1">
        <v>45420</v>
      </c>
      <c r="E1744">
        <v>60846.48</v>
      </c>
      <c r="F1744" t="s">
        <v>5640</v>
      </c>
    </row>
    <row r="1745" spans="1:6">
      <c r="A1745" t="s">
        <v>7483</v>
      </c>
      <c r="B1745" t="s">
        <v>5671</v>
      </c>
      <c r="C1745" s="1">
        <v>45703</v>
      </c>
      <c r="D1745" s="1">
        <v>45748</v>
      </c>
      <c r="E1745">
        <v>27397.91</v>
      </c>
      <c r="F1745" t="s">
        <v>5640</v>
      </c>
    </row>
    <row r="1746" spans="1:6">
      <c r="A1746" t="s">
        <v>7484</v>
      </c>
      <c r="B1746" t="s">
        <v>5825</v>
      </c>
      <c r="C1746" s="1">
        <v>45669</v>
      </c>
      <c r="D1746" s="1">
        <v>45714</v>
      </c>
      <c r="E1746">
        <v>38421.589999999997</v>
      </c>
      <c r="F1746" t="s">
        <v>5643</v>
      </c>
    </row>
    <row r="1747" spans="1:6">
      <c r="A1747" t="s">
        <v>7485</v>
      </c>
      <c r="B1747" t="s">
        <v>5717</v>
      </c>
      <c r="C1747" s="1">
        <v>45940</v>
      </c>
      <c r="D1747" s="1">
        <v>45985</v>
      </c>
      <c r="E1747">
        <v>140469.78</v>
      </c>
      <c r="F1747" t="s">
        <v>5643</v>
      </c>
    </row>
    <row r="1748" spans="1:6">
      <c r="A1748" t="s">
        <v>7486</v>
      </c>
      <c r="B1748" t="s">
        <v>5651</v>
      </c>
      <c r="C1748" s="1">
        <v>45994</v>
      </c>
      <c r="D1748" s="1">
        <v>46039</v>
      </c>
      <c r="E1748">
        <v>90597.08</v>
      </c>
      <c r="F1748" t="s">
        <v>5643</v>
      </c>
    </row>
    <row r="1749" spans="1:6">
      <c r="A1749" t="s">
        <v>7487</v>
      </c>
      <c r="B1749" t="s">
        <v>5715</v>
      </c>
      <c r="C1749" s="1">
        <v>45321</v>
      </c>
      <c r="D1749" s="1">
        <v>45366</v>
      </c>
      <c r="E1749">
        <v>43404.13</v>
      </c>
      <c r="F1749" t="s">
        <v>5640</v>
      </c>
    </row>
    <row r="1750" spans="1:6">
      <c r="A1750" t="s">
        <v>7488</v>
      </c>
      <c r="B1750" t="s">
        <v>5663</v>
      </c>
      <c r="C1750" s="1">
        <v>45561</v>
      </c>
      <c r="D1750" s="1">
        <v>45606</v>
      </c>
      <c r="E1750">
        <v>25862.43</v>
      </c>
      <c r="F1750" t="s">
        <v>5640</v>
      </c>
    </row>
    <row r="1751" spans="1:6">
      <c r="A1751" t="s">
        <v>7489</v>
      </c>
      <c r="B1751" t="s">
        <v>5945</v>
      </c>
      <c r="C1751" s="1">
        <v>45520</v>
      </c>
      <c r="D1751" s="1">
        <v>45565</v>
      </c>
      <c r="E1751">
        <v>58548.42</v>
      </c>
      <c r="F1751" t="s">
        <v>5640</v>
      </c>
    </row>
    <row r="1752" spans="1:6">
      <c r="A1752" t="s">
        <v>7490</v>
      </c>
      <c r="B1752" t="s">
        <v>5915</v>
      </c>
      <c r="C1752" s="1">
        <v>45995</v>
      </c>
      <c r="D1752" s="1">
        <v>46040</v>
      </c>
      <c r="E1752">
        <v>20077.04</v>
      </c>
      <c r="F1752" t="s">
        <v>5640</v>
      </c>
    </row>
    <row r="1753" spans="1:6">
      <c r="A1753" t="s">
        <v>7491</v>
      </c>
      <c r="B1753" t="s">
        <v>5715</v>
      </c>
      <c r="C1753" s="1">
        <v>45335</v>
      </c>
      <c r="D1753" s="1">
        <v>45380</v>
      </c>
      <c r="E1753">
        <v>42245.73</v>
      </c>
      <c r="F1753" t="s">
        <v>5643</v>
      </c>
    </row>
    <row r="1754" spans="1:6">
      <c r="A1754" t="s">
        <v>7492</v>
      </c>
      <c r="B1754" t="s">
        <v>5653</v>
      </c>
      <c r="C1754" s="1">
        <v>45399</v>
      </c>
      <c r="D1754" s="1">
        <v>45444</v>
      </c>
      <c r="E1754">
        <v>59171.06</v>
      </c>
      <c r="F1754" t="s">
        <v>5643</v>
      </c>
    </row>
    <row r="1755" spans="1:6">
      <c r="A1755" t="s">
        <v>7493</v>
      </c>
      <c r="B1755" t="s">
        <v>5692</v>
      </c>
      <c r="C1755" s="1">
        <v>45612</v>
      </c>
      <c r="D1755" s="1">
        <v>45657</v>
      </c>
      <c r="E1755">
        <v>24584.39</v>
      </c>
      <c r="F1755" t="s">
        <v>5640</v>
      </c>
    </row>
    <row r="1756" spans="1:6">
      <c r="A1756" t="s">
        <v>7494</v>
      </c>
      <c r="B1756" t="s">
        <v>5953</v>
      </c>
      <c r="C1756" s="1">
        <v>45449</v>
      </c>
      <c r="D1756" s="1">
        <v>45494</v>
      </c>
      <c r="E1756">
        <v>84343.89</v>
      </c>
      <c r="F1756" t="s">
        <v>5643</v>
      </c>
    </row>
    <row r="1757" spans="1:6">
      <c r="A1757" t="s">
        <v>7495</v>
      </c>
      <c r="B1757" t="s">
        <v>5945</v>
      </c>
      <c r="C1757" s="1">
        <v>45763</v>
      </c>
      <c r="D1757" s="1">
        <v>45808</v>
      </c>
      <c r="E1757">
        <v>81753.509999999995</v>
      </c>
      <c r="F1757" t="s">
        <v>5643</v>
      </c>
    </row>
    <row r="1758" spans="1:6">
      <c r="A1758" t="s">
        <v>7496</v>
      </c>
      <c r="B1758" t="s">
        <v>5919</v>
      </c>
      <c r="C1758" s="1">
        <v>45419</v>
      </c>
      <c r="D1758" s="1">
        <v>45464</v>
      </c>
      <c r="E1758">
        <v>105934.18</v>
      </c>
      <c r="F1758" t="s">
        <v>5643</v>
      </c>
    </row>
    <row r="1759" spans="1:6">
      <c r="A1759" t="s">
        <v>7497</v>
      </c>
      <c r="B1759" t="s">
        <v>5769</v>
      </c>
      <c r="C1759" s="1">
        <v>45355</v>
      </c>
      <c r="D1759" s="1">
        <v>45400</v>
      </c>
      <c r="E1759">
        <v>36559.46</v>
      </c>
      <c r="F1759" t="s">
        <v>5643</v>
      </c>
    </row>
    <row r="1760" spans="1:6">
      <c r="A1760" t="s">
        <v>7498</v>
      </c>
      <c r="B1760" t="s">
        <v>5795</v>
      </c>
      <c r="C1760" s="1">
        <v>45659</v>
      </c>
      <c r="D1760" s="1">
        <v>45704</v>
      </c>
      <c r="E1760">
        <v>125652.37</v>
      </c>
      <c r="F1760" t="s">
        <v>5643</v>
      </c>
    </row>
    <row r="1761" spans="1:6">
      <c r="A1761" t="s">
        <v>7499</v>
      </c>
      <c r="B1761" t="s">
        <v>5900</v>
      </c>
      <c r="C1761" s="1">
        <v>45898</v>
      </c>
      <c r="D1761" s="1">
        <v>45943</v>
      </c>
      <c r="E1761">
        <v>146541.59</v>
      </c>
      <c r="F1761" t="s">
        <v>5640</v>
      </c>
    </row>
    <row r="1762" spans="1:6">
      <c r="A1762" t="s">
        <v>7500</v>
      </c>
      <c r="B1762" t="s">
        <v>5728</v>
      </c>
      <c r="C1762" s="1">
        <v>45347</v>
      </c>
      <c r="D1762" s="1">
        <v>45392</v>
      </c>
      <c r="E1762">
        <v>14457.17</v>
      </c>
      <c r="F1762" t="s">
        <v>5640</v>
      </c>
    </row>
    <row r="1763" spans="1:6">
      <c r="A1763" t="s">
        <v>7501</v>
      </c>
      <c r="B1763" t="s">
        <v>5645</v>
      </c>
      <c r="C1763" s="1">
        <v>45416</v>
      </c>
      <c r="D1763" s="1">
        <v>45461</v>
      </c>
      <c r="E1763">
        <v>112144.36</v>
      </c>
      <c r="F1763" t="s">
        <v>5640</v>
      </c>
    </row>
    <row r="1764" spans="1:6">
      <c r="A1764" t="s">
        <v>7502</v>
      </c>
      <c r="B1764" t="s">
        <v>5661</v>
      </c>
      <c r="C1764" s="1">
        <v>45940</v>
      </c>
      <c r="D1764" s="1">
        <v>45985</v>
      </c>
      <c r="E1764">
        <v>22301.68</v>
      </c>
      <c r="F1764" t="s">
        <v>5640</v>
      </c>
    </row>
    <row r="1765" spans="1:6">
      <c r="A1765" t="s">
        <v>7503</v>
      </c>
      <c r="B1765" t="s">
        <v>5703</v>
      </c>
      <c r="C1765" s="1">
        <v>45818</v>
      </c>
      <c r="D1765" s="1">
        <v>45863</v>
      </c>
      <c r="E1765">
        <v>147494.91</v>
      </c>
      <c r="F1765" t="s">
        <v>5640</v>
      </c>
    </row>
    <row r="1766" spans="1:6">
      <c r="A1766" t="s">
        <v>7504</v>
      </c>
      <c r="B1766" t="s">
        <v>5760</v>
      </c>
      <c r="C1766" s="1">
        <v>45664</v>
      </c>
      <c r="D1766" s="1">
        <v>45709</v>
      </c>
      <c r="E1766">
        <v>119623.83</v>
      </c>
      <c r="F1766" t="s">
        <v>5643</v>
      </c>
    </row>
    <row r="1767" spans="1:6">
      <c r="A1767" t="s">
        <v>7505</v>
      </c>
      <c r="B1767" t="s">
        <v>5752</v>
      </c>
      <c r="C1767" s="1">
        <v>45619</v>
      </c>
      <c r="D1767" s="1">
        <v>45664</v>
      </c>
      <c r="E1767">
        <v>35569.75</v>
      </c>
      <c r="F1767" t="s">
        <v>5640</v>
      </c>
    </row>
    <row r="1768" spans="1:6">
      <c r="A1768" t="s">
        <v>7506</v>
      </c>
      <c r="B1768" t="s">
        <v>5808</v>
      </c>
      <c r="C1768" s="1">
        <v>45665</v>
      </c>
      <c r="D1768" s="1">
        <v>45710</v>
      </c>
      <c r="E1768">
        <v>126304.94</v>
      </c>
      <c r="F1768" t="s">
        <v>5640</v>
      </c>
    </row>
    <row r="1769" spans="1:6">
      <c r="A1769" t="s">
        <v>7507</v>
      </c>
      <c r="B1769" t="s">
        <v>5789</v>
      </c>
      <c r="C1769" s="1">
        <v>46003</v>
      </c>
      <c r="D1769" s="1">
        <v>46048</v>
      </c>
      <c r="E1769">
        <v>101329.83</v>
      </c>
      <c r="F1769" t="s">
        <v>5640</v>
      </c>
    </row>
    <row r="1770" spans="1:6">
      <c r="A1770" t="s">
        <v>7508</v>
      </c>
      <c r="B1770" t="s">
        <v>5653</v>
      </c>
      <c r="C1770" s="1">
        <v>45569</v>
      </c>
      <c r="D1770" s="1">
        <v>45614</v>
      </c>
      <c r="E1770">
        <v>132448.93</v>
      </c>
      <c r="F1770" t="s">
        <v>5640</v>
      </c>
    </row>
    <row r="1771" spans="1:6">
      <c r="A1771" t="s">
        <v>7509</v>
      </c>
      <c r="B1771" t="s">
        <v>5675</v>
      </c>
      <c r="C1771" s="1">
        <v>45960</v>
      </c>
      <c r="D1771" s="1">
        <v>46005</v>
      </c>
      <c r="E1771">
        <v>58074.01</v>
      </c>
      <c r="F1771" t="s">
        <v>5643</v>
      </c>
    </row>
    <row r="1772" spans="1:6">
      <c r="A1772" t="s">
        <v>7510</v>
      </c>
      <c r="B1772" t="s">
        <v>5816</v>
      </c>
      <c r="C1772" s="1">
        <v>45526</v>
      </c>
      <c r="D1772" s="1">
        <v>45571</v>
      </c>
      <c r="E1772">
        <v>116439.29</v>
      </c>
      <c r="F1772" t="s">
        <v>5643</v>
      </c>
    </row>
    <row r="1773" spans="1:6">
      <c r="A1773" t="s">
        <v>7511</v>
      </c>
      <c r="B1773" t="s">
        <v>6043</v>
      </c>
      <c r="C1773" s="1">
        <v>45641</v>
      </c>
      <c r="D1773" s="1">
        <v>45686</v>
      </c>
      <c r="E1773">
        <v>69434.38</v>
      </c>
      <c r="F1773" t="s">
        <v>5643</v>
      </c>
    </row>
    <row r="1774" spans="1:6">
      <c r="A1774" t="s">
        <v>7512</v>
      </c>
      <c r="B1774" t="s">
        <v>5673</v>
      </c>
      <c r="C1774" s="1">
        <v>45818</v>
      </c>
      <c r="D1774" s="1">
        <v>45863</v>
      </c>
      <c r="E1774">
        <v>111755.89</v>
      </c>
      <c r="F1774" t="s">
        <v>5643</v>
      </c>
    </row>
    <row r="1775" spans="1:6">
      <c r="A1775" t="s">
        <v>7513</v>
      </c>
      <c r="B1775" t="s">
        <v>5722</v>
      </c>
      <c r="C1775" s="1">
        <v>45678</v>
      </c>
      <c r="D1775" s="1">
        <v>45723</v>
      </c>
      <c r="E1775">
        <v>91095.71</v>
      </c>
      <c r="F1775" t="s">
        <v>5640</v>
      </c>
    </row>
    <row r="1776" spans="1:6">
      <c r="A1776" t="s">
        <v>7514</v>
      </c>
      <c r="B1776" t="s">
        <v>5712</v>
      </c>
      <c r="C1776" s="1">
        <v>45296</v>
      </c>
      <c r="D1776" s="1">
        <v>45341</v>
      </c>
      <c r="E1776">
        <v>44142.39</v>
      </c>
      <c r="F1776" t="s">
        <v>5640</v>
      </c>
    </row>
    <row r="1777" spans="1:6">
      <c r="A1777" t="s">
        <v>7515</v>
      </c>
      <c r="B1777" t="s">
        <v>5667</v>
      </c>
      <c r="C1777" s="1">
        <v>45546</v>
      </c>
      <c r="D1777" s="1">
        <v>45591</v>
      </c>
      <c r="E1777">
        <v>106988.69</v>
      </c>
      <c r="F1777" t="s">
        <v>5640</v>
      </c>
    </row>
    <row r="1778" spans="1:6">
      <c r="A1778" t="s">
        <v>7516</v>
      </c>
      <c r="B1778" t="s">
        <v>5851</v>
      </c>
      <c r="C1778" s="1">
        <v>46010</v>
      </c>
      <c r="D1778" s="1">
        <v>46055</v>
      </c>
      <c r="E1778">
        <v>80143.990000000005</v>
      </c>
      <c r="F1778" t="s">
        <v>5640</v>
      </c>
    </row>
    <row r="1779" spans="1:6">
      <c r="A1779" t="s">
        <v>7517</v>
      </c>
      <c r="B1779" t="s">
        <v>5754</v>
      </c>
      <c r="C1779" s="1">
        <v>45702</v>
      </c>
      <c r="D1779" s="1">
        <v>45747</v>
      </c>
      <c r="E1779">
        <v>30256.85</v>
      </c>
      <c r="F1779" t="s">
        <v>5643</v>
      </c>
    </row>
    <row r="1780" spans="1:6">
      <c r="A1780" t="s">
        <v>7518</v>
      </c>
      <c r="B1780" t="s">
        <v>6043</v>
      </c>
      <c r="C1780" s="1">
        <v>45545</v>
      </c>
      <c r="D1780" s="1">
        <v>45590</v>
      </c>
      <c r="E1780">
        <v>80657.210000000006</v>
      </c>
      <c r="F1780" t="s">
        <v>5643</v>
      </c>
    </row>
    <row r="1781" spans="1:6">
      <c r="A1781" t="s">
        <v>7519</v>
      </c>
      <c r="B1781" t="s">
        <v>5803</v>
      </c>
      <c r="C1781" s="1">
        <v>45588</v>
      </c>
      <c r="D1781" s="1">
        <v>45633</v>
      </c>
      <c r="E1781">
        <v>143553.54999999999</v>
      </c>
      <c r="F1781" t="s">
        <v>5643</v>
      </c>
    </row>
    <row r="1782" spans="1:6">
      <c r="A1782" t="s">
        <v>7520</v>
      </c>
      <c r="B1782" t="s">
        <v>5741</v>
      </c>
      <c r="C1782" s="1">
        <v>45784</v>
      </c>
      <c r="D1782" s="1">
        <v>45829</v>
      </c>
      <c r="E1782">
        <v>36743.31</v>
      </c>
      <c r="F1782" t="s">
        <v>5640</v>
      </c>
    </row>
    <row r="1783" spans="1:6">
      <c r="A1783" t="s">
        <v>7521</v>
      </c>
      <c r="B1783" t="s">
        <v>5671</v>
      </c>
      <c r="C1783" s="1">
        <v>45303</v>
      </c>
      <c r="D1783" s="1">
        <v>45348</v>
      </c>
      <c r="E1783">
        <v>21463.46</v>
      </c>
      <c r="F1783" t="s">
        <v>5643</v>
      </c>
    </row>
    <row r="1784" spans="1:6">
      <c r="A1784" t="s">
        <v>7522</v>
      </c>
      <c r="B1784" t="s">
        <v>5789</v>
      </c>
      <c r="C1784" s="1">
        <v>45513</v>
      </c>
      <c r="D1784" s="1">
        <v>45558</v>
      </c>
      <c r="E1784">
        <v>34243.589999999997</v>
      </c>
      <c r="F1784" t="s">
        <v>5643</v>
      </c>
    </row>
    <row r="1785" spans="1:6">
      <c r="A1785" t="s">
        <v>7523</v>
      </c>
      <c r="B1785" t="s">
        <v>5808</v>
      </c>
      <c r="C1785" s="1">
        <v>45694</v>
      </c>
      <c r="D1785" s="1">
        <v>45739</v>
      </c>
      <c r="E1785">
        <v>44247.27</v>
      </c>
      <c r="F1785" t="s">
        <v>5640</v>
      </c>
    </row>
    <row r="1786" spans="1:6">
      <c r="A1786" t="s">
        <v>7524</v>
      </c>
      <c r="B1786" t="s">
        <v>5808</v>
      </c>
      <c r="C1786" s="1">
        <v>45551</v>
      </c>
      <c r="D1786" s="1">
        <v>45596</v>
      </c>
      <c r="E1786">
        <v>54120.29</v>
      </c>
      <c r="F1786" t="s">
        <v>5643</v>
      </c>
    </row>
    <row r="1787" spans="1:6">
      <c r="A1787" t="s">
        <v>7525</v>
      </c>
      <c r="B1787" t="s">
        <v>5873</v>
      </c>
      <c r="C1787" s="1">
        <v>45377</v>
      </c>
      <c r="D1787" s="1">
        <v>45422</v>
      </c>
      <c r="E1787">
        <v>35906.81</v>
      </c>
      <c r="F1787" t="s">
        <v>5640</v>
      </c>
    </row>
    <row r="1788" spans="1:6">
      <c r="A1788" t="s">
        <v>7526</v>
      </c>
      <c r="B1788" t="s">
        <v>5678</v>
      </c>
      <c r="C1788" s="1">
        <v>45892</v>
      </c>
      <c r="D1788" s="1">
        <v>45937</v>
      </c>
      <c r="E1788">
        <v>49789.39</v>
      </c>
      <c r="F1788" t="s">
        <v>5643</v>
      </c>
    </row>
    <row r="1789" spans="1:6">
      <c r="A1789" t="s">
        <v>7527</v>
      </c>
      <c r="B1789" t="s">
        <v>5873</v>
      </c>
      <c r="C1789" s="1">
        <v>45989</v>
      </c>
      <c r="D1789" s="1">
        <v>46034</v>
      </c>
      <c r="E1789">
        <v>100056.61</v>
      </c>
      <c r="F1789" t="s">
        <v>5640</v>
      </c>
    </row>
    <row r="1790" spans="1:6">
      <c r="A1790" t="s">
        <v>7528</v>
      </c>
      <c r="B1790" t="s">
        <v>5983</v>
      </c>
      <c r="C1790" s="1">
        <v>45427</v>
      </c>
      <c r="D1790" s="1">
        <v>45472</v>
      </c>
      <c r="E1790">
        <v>32418.92</v>
      </c>
      <c r="F1790" t="s">
        <v>5643</v>
      </c>
    </row>
    <row r="1791" spans="1:6">
      <c r="A1791" t="s">
        <v>7529</v>
      </c>
      <c r="B1791" t="s">
        <v>5900</v>
      </c>
      <c r="C1791" s="1">
        <v>45831</v>
      </c>
      <c r="D1791" s="1">
        <v>45876</v>
      </c>
      <c r="E1791">
        <v>17105.810000000001</v>
      </c>
      <c r="F1791" t="s">
        <v>5640</v>
      </c>
    </row>
    <row r="1792" spans="1:6">
      <c r="A1792" t="s">
        <v>7530</v>
      </c>
      <c r="B1792" t="s">
        <v>5726</v>
      </c>
      <c r="C1792" s="1">
        <v>45753</v>
      </c>
      <c r="D1792" s="1">
        <v>45798</v>
      </c>
      <c r="E1792">
        <v>39006.050000000003</v>
      </c>
      <c r="F1792" t="s">
        <v>5643</v>
      </c>
    </row>
    <row r="1793" spans="1:6">
      <c r="A1793" t="s">
        <v>7531</v>
      </c>
      <c r="B1793" t="s">
        <v>5712</v>
      </c>
      <c r="C1793" s="1">
        <v>45817</v>
      </c>
      <c r="D1793" s="1">
        <v>45862</v>
      </c>
      <c r="E1793">
        <v>39116.550000000003</v>
      </c>
      <c r="F1793" t="s">
        <v>5643</v>
      </c>
    </row>
    <row r="1794" spans="1:6">
      <c r="A1794" t="s">
        <v>7532</v>
      </c>
      <c r="B1794" t="s">
        <v>6009</v>
      </c>
      <c r="C1794" s="1">
        <v>45569</v>
      </c>
      <c r="D1794" s="1">
        <v>45614</v>
      </c>
      <c r="E1794">
        <v>86115.7</v>
      </c>
      <c r="F1794" t="s">
        <v>5640</v>
      </c>
    </row>
    <row r="1795" spans="1:6">
      <c r="A1795" t="s">
        <v>7533</v>
      </c>
      <c r="B1795" t="s">
        <v>5667</v>
      </c>
      <c r="C1795" s="1">
        <v>45623</v>
      </c>
      <c r="D1795" s="1">
        <v>45668</v>
      </c>
      <c r="E1795">
        <v>109756.79</v>
      </c>
      <c r="F1795" t="s">
        <v>5640</v>
      </c>
    </row>
    <row r="1796" spans="1:6">
      <c r="A1796" t="s">
        <v>7534</v>
      </c>
      <c r="B1796" t="s">
        <v>5858</v>
      </c>
      <c r="C1796" s="1">
        <v>45993</v>
      </c>
      <c r="D1796" s="1">
        <v>46038</v>
      </c>
      <c r="E1796">
        <v>16817.27</v>
      </c>
      <c r="F1796" t="s">
        <v>5643</v>
      </c>
    </row>
    <row r="1797" spans="1:6">
      <c r="A1797" t="s">
        <v>7535</v>
      </c>
      <c r="B1797" t="s">
        <v>5651</v>
      </c>
      <c r="C1797" s="1">
        <v>45850</v>
      </c>
      <c r="D1797" s="1">
        <v>45895</v>
      </c>
      <c r="E1797">
        <v>35938.480000000003</v>
      </c>
      <c r="F1797" t="s">
        <v>5643</v>
      </c>
    </row>
    <row r="1798" spans="1:6">
      <c r="A1798" t="s">
        <v>7536</v>
      </c>
      <c r="B1798" t="s">
        <v>5971</v>
      </c>
      <c r="C1798" s="1">
        <v>45923</v>
      </c>
      <c r="D1798" s="1">
        <v>45968</v>
      </c>
      <c r="E1798">
        <v>146116.92000000001</v>
      </c>
      <c r="F1798" t="s">
        <v>5643</v>
      </c>
    </row>
    <row r="1799" spans="1:6">
      <c r="A1799" t="s">
        <v>7537</v>
      </c>
      <c r="B1799" t="s">
        <v>5902</v>
      </c>
      <c r="C1799" s="1">
        <v>45636</v>
      </c>
      <c r="D1799" s="1">
        <v>45681</v>
      </c>
      <c r="E1799">
        <v>120034.95</v>
      </c>
      <c r="F1799" t="s">
        <v>5643</v>
      </c>
    </row>
    <row r="1800" spans="1:6">
      <c r="A1800" t="s">
        <v>7538</v>
      </c>
      <c r="B1800" t="s">
        <v>5915</v>
      </c>
      <c r="C1800" s="1">
        <v>45659</v>
      </c>
      <c r="D1800" s="1">
        <v>45704</v>
      </c>
      <c r="E1800">
        <v>20678.849999999999</v>
      </c>
      <c r="F1800" t="s">
        <v>5643</v>
      </c>
    </row>
    <row r="1801" spans="1:6">
      <c r="A1801" t="s">
        <v>7539</v>
      </c>
      <c r="B1801" t="s">
        <v>5719</v>
      </c>
      <c r="C1801" s="1">
        <v>45427</v>
      </c>
      <c r="D1801" s="1">
        <v>45472</v>
      </c>
      <c r="E1801">
        <v>34615</v>
      </c>
      <c r="F1801" t="s">
        <v>5640</v>
      </c>
    </row>
    <row r="1802" spans="1:6">
      <c r="A1802" t="s">
        <v>7540</v>
      </c>
      <c r="B1802" t="s">
        <v>5792</v>
      </c>
      <c r="C1802" s="1">
        <v>45418</v>
      </c>
      <c r="D1802" s="1">
        <v>45463</v>
      </c>
      <c r="E1802">
        <v>56895.83</v>
      </c>
      <c r="F1802" t="s">
        <v>5640</v>
      </c>
    </row>
    <row r="1803" spans="1:6">
      <c r="A1803" t="s">
        <v>7541</v>
      </c>
      <c r="B1803" t="s">
        <v>5953</v>
      </c>
      <c r="C1803" s="1">
        <v>45509</v>
      </c>
      <c r="D1803" s="1">
        <v>45554</v>
      </c>
      <c r="E1803">
        <v>58456.83</v>
      </c>
      <c r="F1803" t="s">
        <v>5643</v>
      </c>
    </row>
    <row r="1804" spans="1:6">
      <c r="A1804" t="s">
        <v>7542</v>
      </c>
      <c r="B1804" t="s">
        <v>5734</v>
      </c>
      <c r="C1804" s="1">
        <v>45927</v>
      </c>
      <c r="D1804" s="1">
        <v>45972</v>
      </c>
      <c r="E1804">
        <v>110413.06</v>
      </c>
      <c r="F1804" t="s">
        <v>5643</v>
      </c>
    </row>
    <row r="1805" spans="1:6">
      <c r="A1805" t="s">
        <v>7543</v>
      </c>
      <c r="B1805" t="s">
        <v>5801</v>
      </c>
      <c r="C1805" s="1">
        <v>45638</v>
      </c>
      <c r="D1805" s="1">
        <v>45683</v>
      </c>
      <c r="E1805">
        <v>46366.15</v>
      </c>
      <c r="F1805" t="s">
        <v>5640</v>
      </c>
    </row>
    <row r="1806" spans="1:6">
      <c r="A1806" t="s">
        <v>7544</v>
      </c>
      <c r="B1806" t="s">
        <v>5792</v>
      </c>
      <c r="C1806" s="1">
        <v>45369</v>
      </c>
      <c r="D1806" s="1">
        <v>45414</v>
      </c>
      <c r="E1806">
        <v>19924.57</v>
      </c>
      <c r="F1806" t="s">
        <v>5643</v>
      </c>
    </row>
    <row r="1807" spans="1:6">
      <c r="A1807" t="s">
        <v>7545</v>
      </c>
      <c r="B1807" t="s">
        <v>5741</v>
      </c>
      <c r="C1807" s="1">
        <v>45294</v>
      </c>
      <c r="D1807" s="1">
        <v>45339</v>
      </c>
      <c r="E1807">
        <v>33007.019999999997</v>
      </c>
      <c r="F1807" t="s">
        <v>5643</v>
      </c>
    </row>
    <row r="1808" spans="1:6">
      <c r="A1808" t="s">
        <v>7546</v>
      </c>
      <c r="B1808" t="s">
        <v>5902</v>
      </c>
      <c r="C1808" s="1">
        <v>45299</v>
      </c>
      <c r="D1808" s="1">
        <v>45344</v>
      </c>
      <c r="E1808">
        <v>57912.13</v>
      </c>
      <c r="F1808" t="s">
        <v>5640</v>
      </c>
    </row>
    <row r="1809" spans="1:6">
      <c r="A1809" t="s">
        <v>7547</v>
      </c>
      <c r="B1809" t="s">
        <v>5722</v>
      </c>
      <c r="C1809" s="1">
        <v>45475</v>
      </c>
      <c r="D1809" s="1">
        <v>45520</v>
      </c>
      <c r="E1809">
        <v>128852.28</v>
      </c>
      <c r="F1809" t="s">
        <v>5640</v>
      </c>
    </row>
    <row r="1810" spans="1:6">
      <c r="A1810" t="s">
        <v>7548</v>
      </c>
      <c r="B1810" t="s">
        <v>5685</v>
      </c>
      <c r="C1810" s="1">
        <v>45382</v>
      </c>
      <c r="D1810" s="1">
        <v>45427</v>
      </c>
      <c r="E1810">
        <v>45478.720000000001</v>
      </c>
      <c r="F1810" t="s">
        <v>5640</v>
      </c>
    </row>
    <row r="1811" spans="1:6">
      <c r="A1811" t="s">
        <v>7549</v>
      </c>
      <c r="B1811" t="s">
        <v>5808</v>
      </c>
      <c r="C1811" s="1">
        <v>45423</v>
      </c>
      <c r="D1811" s="1">
        <v>45468</v>
      </c>
      <c r="E1811">
        <v>85311.87</v>
      </c>
      <c r="F1811" t="s">
        <v>5640</v>
      </c>
    </row>
    <row r="1812" spans="1:6">
      <c r="A1812" t="s">
        <v>7550</v>
      </c>
      <c r="B1812" t="s">
        <v>6043</v>
      </c>
      <c r="C1812" s="1">
        <v>45459</v>
      </c>
      <c r="D1812" s="1">
        <v>45504</v>
      </c>
      <c r="E1812">
        <v>45512.1</v>
      </c>
      <c r="F1812" t="s">
        <v>5643</v>
      </c>
    </row>
    <row r="1813" spans="1:6">
      <c r="A1813" t="s">
        <v>7551</v>
      </c>
      <c r="B1813" t="s">
        <v>5724</v>
      </c>
      <c r="C1813" s="1">
        <v>46005</v>
      </c>
      <c r="D1813" s="1">
        <v>46050</v>
      </c>
      <c r="E1813">
        <v>69580.149999999994</v>
      </c>
      <c r="F1813" t="s">
        <v>5640</v>
      </c>
    </row>
    <row r="1814" spans="1:6">
      <c r="A1814" t="s">
        <v>7552</v>
      </c>
      <c r="B1814" t="s">
        <v>5663</v>
      </c>
      <c r="C1814" s="1">
        <v>45705</v>
      </c>
      <c r="D1814" s="1">
        <v>45750</v>
      </c>
      <c r="E1814">
        <v>85939.04</v>
      </c>
      <c r="F1814" t="s">
        <v>5643</v>
      </c>
    </row>
    <row r="1815" spans="1:6">
      <c r="A1815" t="s">
        <v>7553</v>
      </c>
      <c r="B1815" t="s">
        <v>5657</v>
      </c>
      <c r="C1815" s="1">
        <v>45361</v>
      </c>
      <c r="D1815" s="1">
        <v>45406</v>
      </c>
      <c r="E1815">
        <v>20616.5</v>
      </c>
      <c r="F1815" t="s">
        <v>5640</v>
      </c>
    </row>
    <row r="1816" spans="1:6">
      <c r="A1816" t="s">
        <v>7554</v>
      </c>
      <c r="B1816" t="s">
        <v>5808</v>
      </c>
      <c r="C1816" s="1">
        <v>45662</v>
      </c>
      <c r="D1816" s="1">
        <v>45707</v>
      </c>
      <c r="E1816">
        <v>39558.239999999998</v>
      </c>
      <c r="F1816" t="s">
        <v>5640</v>
      </c>
    </row>
    <row r="1817" spans="1:6">
      <c r="A1817" t="s">
        <v>7555</v>
      </c>
      <c r="B1817" t="s">
        <v>5659</v>
      </c>
      <c r="C1817" s="1">
        <v>45482</v>
      </c>
      <c r="D1817" s="1">
        <v>45527</v>
      </c>
      <c r="E1817">
        <v>59628.03</v>
      </c>
      <c r="F1817" t="s">
        <v>5643</v>
      </c>
    </row>
    <row r="1818" spans="1:6">
      <c r="A1818" t="s">
        <v>7556</v>
      </c>
      <c r="B1818" t="s">
        <v>5647</v>
      </c>
      <c r="C1818" s="1">
        <v>45616</v>
      </c>
      <c r="D1818" s="1">
        <v>45661</v>
      </c>
      <c r="E1818">
        <v>124352.76</v>
      </c>
      <c r="F1818" t="s">
        <v>5640</v>
      </c>
    </row>
    <row r="1819" spans="1:6">
      <c r="A1819" t="s">
        <v>7557</v>
      </c>
      <c r="B1819" t="s">
        <v>6053</v>
      </c>
      <c r="C1819" s="1">
        <v>45298</v>
      </c>
      <c r="D1819" s="1">
        <v>45343</v>
      </c>
      <c r="E1819">
        <v>87750.51</v>
      </c>
      <c r="F1819" t="s">
        <v>5643</v>
      </c>
    </row>
    <row r="1820" spans="1:6">
      <c r="A1820" t="s">
        <v>7558</v>
      </c>
      <c r="B1820" t="s">
        <v>5844</v>
      </c>
      <c r="C1820" s="1">
        <v>45404</v>
      </c>
      <c r="D1820" s="1">
        <v>45449</v>
      </c>
      <c r="E1820">
        <v>103492.34</v>
      </c>
      <c r="F1820" t="s">
        <v>5643</v>
      </c>
    </row>
    <row r="1821" spans="1:6">
      <c r="A1821" t="s">
        <v>7559</v>
      </c>
      <c r="B1821" t="s">
        <v>5663</v>
      </c>
      <c r="C1821" s="1">
        <v>45306</v>
      </c>
      <c r="D1821" s="1">
        <v>45351</v>
      </c>
      <c r="E1821">
        <v>20774.560000000001</v>
      </c>
      <c r="F1821" t="s">
        <v>5640</v>
      </c>
    </row>
    <row r="1822" spans="1:6">
      <c r="A1822" t="s">
        <v>7560</v>
      </c>
      <c r="B1822" t="s">
        <v>5730</v>
      </c>
      <c r="C1822" s="1">
        <v>45909</v>
      </c>
      <c r="D1822" s="1">
        <v>45954</v>
      </c>
      <c r="E1822">
        <v>81149.23</v>
      </c>
      <c r="F1822" t="s">
        <v>5643</v>
      </c>
    </row>
    <row r="1823" spans="1:6">
      <c r="A1823" t="s">
        <v>7561</v>
      </c>
      <c r="B1823" t="s">
        <v>5821</v>
      </c>
      <c r="C1823" s="1">
        <v>45904</v>
      </c>
      <c r="D1823" s="1">
        <v>45949</v>
      </c>
      <c r="E1823">
        <v>141537.38</v>
      </c>
      <c r="F1823" t="s">
        <v>5643</v>
      </c>
    </row>
    <row r="1824" spans="1:6">
      <c r="A1824" t="s">
        <v>7562</v>
      </c>
      <c r="B1824" t="s">
        <v>5645</v>
      </c>
      <c r="C1824" s="1">
        <v>45934</v>
      </c>
      <c r="D1824" s="1">
        <v>45979</v>
      </c>
      <c r="E1824">
        <v>78549.98</v>
      </c>
      <c r="F1824" t="s">
        <v>5640</v>
      </c>
    </row>
    <row r="1825" spans="1:6">
      <c r="A1825" t="s">
        <v>7563</v>
      </c>
      <c r="B1825" t="s">
        <v>5808</v>
      </c>
      <c r="C1825" s="1">
        <v>45530</v>
      </c>
      <c r="D1825" s="1">
        <v>45575</v>
      </c>
      <c r="E1825">
        <v>6789.71</v>
      </c>
      <c r="F1825" t="s">
        <v>5640</v>
      </c>
    </row>
    <row r="1826" spans="1:6">
      <c r="A1826" t="s">
        <v>7564</v>
      </c>
      <c r="B1826" t="s">
        <v>5730</v>
      </c>
      <c r="C1826" s="1">
        <v>45855</v>
      </c>
      <c r="D1826" s="1">
        <v>45900</v>
      </c>
      <c r="E1826">
        <v>113677.69</v>
      </c>
      <c r="F1826" t="s">
        <v>5640</v>
      </c>
    </row>
    <row r="1827" spans="1:6">
      <c r="A1827" t="s">
        <v>7565</v>
      </c>
      <c r="B1827" t="s">
        <v>5680</v>
      </c>
      <c r="C1827" s="1">
        <v>45304</v>
      </c>
      <c r="D1827" s="1">
        <v>45349</v>
      </c>
      <c r="E1827">
        <v>84261.09</v>
      </c>
      <c r="F1827" t="s">
        <v>5643</v>
      </c>
    </row>
    <row r="1828" spans="1:6">
      <c r="A1828" t="s">
        <v>7566</v>
      </c>
      <c r="B1828" t="s">
        <v>5699</v>
      </c>
      <c r="C1828" s="1">
        <v>45955</v>
      </c>
      <c r="D1828" s="1">
        <v>46000</v>
      </c>
      <c r="E1828">
        <v>98675.96</v>
      </c>
      <c r="F1828" t="s">
        <v>5640</v>
      </c>
    </row>
    <row r="1829" spans="1:6">
      <c r="A1829" t="s">
        <v>7567</v>
      </c>
      <c r="B1829" t="s">
        <v>5795</v>
      </c>
      <c r="C1829" s="1">
        <v>45999</v>
      </c>
      <c r="D1829" s="1">
        <v>46044</v>
      </c>
      <c r="E1829">
        <v>6054.36</v>
      </c>
      <c r="F1829" t="s">
        <v>5643</v>
      </c>
    </row>
    <row r="1830" spans="1:6">
      <c r="A1830" t="s">
        <v>7568</v>
      </c>
      <c r="B1830" t="s">
        <v>5821</v>
      </c>
      <c r="C1830" s="1">
        <v>45662</v>
      </c>
      <c r="D1830" s="1">
        <v>45707</v>
      </c>
      <c r="E1830">
        <v>128853.85</v>
      </c>
      <c r="F1830" t="s">
        <v>5643</v>
      </c>
    </row>
    <row r="1831" spans="1:6">
      <c r="A1831" t="s">
        <v>7569</v>
      </c>
      <c r="B1831" t="s">
        <v>5782</v>
      </c>
      <c r="C1831" s="1">
        <v>45764</v>
      </c>
      <c r="D1831" s="1">
        <v>45809</v>
      </c>
      <c r="E1831">
        <v>120188.38</v>
      </c>
      <c r="F1831" t="s">
        <v>5643</v>
      </c>
    </row>
    <row r="1832" spans="1:6">
      <c r="A1832" t="s">
        <v>7570</v>
      </c>
      <c r="B1832" t="s">
        <v>5786</v>
      </c>
      <c r="C1832" s="1">
        <v>45693</v>
      </c>
      <c r="D1832" s="1">
        <v>45738</v>
      </c>
      <c r="E1832">
        <v>25541.97</v>
      </c>
      <c r="F1832" t="s">
        <v>5640</v>
      </c>
    </row>
    <row r="1833" spans="1:6">
      <c r="A1833" t="s">
        <v>7571</v>
      </c>
      <c r="B1833" t="s">
        <v>5675</v>
      </c>
      <c r="C1833" s="1">
        <v>45795</v>
      </c>
      <c r="D1833" s="1">
        <v>45840</v>
      </c>
      <c r="E1833">
        <v>101098.75</v>
      </c>
      <c r="F1833" t="s">
        <v>5643</v>
      </c>
    </row>
    <row r="1834" spans="1:6">
      <c r="A1834" t="s">
        <v>7572</v>
      </c>
      <c r="B1834" t="s">
        <v>5734</v>
      </c>
      <c r="C1834" s="1">
        <v>45888</v>
      </c>
      <c r="D1834" s="1">
        <v>45933</v>
      </c>
      <c r="E1834">
        <v>44876.22</v>
      </c>
      <c r="F1834" t="s">
        <v>5640</v>
      </c>
    </row>
    <row r="1835" spans="1:6">
      <c r="A1835" t="s">
        <v>7573</v>
      </c>
      <c r="B1835" t="s">
        <v>5858</v>
      </c>
      <c r="C1835" s="1">
        <v>45481</v>
      </c>
      <c r="D1835" s="1">
        <v>45526</v>
      </c>
      <c r="E1835">
        <v>36047.379999999997</v>
      </c>
      <c r="F1835" t="s">
        <v>5640</v>
      </c>
    </row>
    <row r="1836" spans="1:6">
      <c r="A1836" t="s">
        <v>7574</v>
      </c>
      <c r="B1836" t="s">
        <v>5699</v>
      </c>
      <c r="C1836" s="1">
        <v>45708</v>
      </c>
      <c r="D1836" s="1">
        <v>45753</v>
      </c>
      <c r="E1836">
        <v>14823.97</v>
      </c>
      <c r="F1836" t="s">
        <v>5640</v>
      </c>
    </row>
    <row r="1837" spans="1:6">
      <c r="A1837" t="s">
        <v>7575</v>
      </c>
      <c r="B1837" t="s">
        <v>5734</v>
      </c>
      <c r="C1837" s="1">
        <v>45930</v>
      </c>
      <c r="D1837" s="1">
        <v>45975</v>
      </c>
      <c r="E1837">
        <v>127454.29</v>
      </c>
      <c r="F1837" t="s">
        <v>5640</v>
      </c>
    </row>
    <row r="1838" spans="1:6">
      <c r="A1838" t="s">
        <v>7576</v>
      </c>
      <c r="B1838" t="s">
        <v>5786</v>
      </c>
      <c r="C1838" s="1">
        <v>45687</v>
      </c>
      <c r="D1838" s="1">
        <v>45732</v>
      </c>
      <c r="E1838">
        <v>26580.62</v>
      </c>
      <c r="F1838" t="s">
        <v>5643</v>
      </c>
    </row>
    <row r="1839" spans="1:6">
      <c r="A1839" t="s">
        <v>7577</v>
      </c>
      <c r="B1839" t="s">
        <v>5680</v>
      </c>
      <c r="C1839" s="1">
        <v>45490</v>
      </c>
      <c r="D1839" s="1">
        <v>45535</v>
      </c>
      <c r="E1839">
        <v>117481.11</v>
      </c>
      <c r="F1839" t="s">
        <v>5643</v>
      </c>
    </row>
    <row r="1840" spans="1:6">
      <c r="A1840" t="s">
        <v>7578</v>
      </c>
      <c r="B1840" t="s">
        <v>5647</v>
      </c>
      <c r="C1840" s="1">
        <v>45704</v>
      </c>
      <c r="D1840" s="1">
        <v>45749</v>
      </c>
      <c r="E1840">
        <v>82904.78</v>
      </c>
      <c r="F1840" t="s">
        <v>5643</v>
      </c>
    </row>
    <row r="1841" spans="1:6">
      <c r="A1841" t="s">
        <v>7579</v>
      </c>
      <c r="B1841" t="s">
        <v>5671</v>
      </c>
      <c r="C1841" s="1">
        <v>45417</v>
      </c>
      <c r="D1841" s="1">
        <v>45462</v>
      </c>
      <c r="E1841">
        <v>116118.8</v>
      </c>
      <c r="F1841" t="s">
        <v>5640</v>
      </c>
    </row>
    <row r="1842" spans="1:6">
      <c r="A1842" t="s">
        <v>7580</v>
      </c>
      <c r="B1842" t="s">
        <v>5719</v>
      </c>
      <c r="C1842" s="1">
        <v>45678</v>
      </c>
      <c r="D1842" s="1">
        <v>45723</v>
      </c>
      <c r="E1842">
        <v>129227.81</v>
      </c>
      <c r="F1842" t="s">
        <v>5643</v>
      </c>
    </row>
    <row r="1843" spans="1:6">
      <c r="A1843" t="s">
        <v>7581</v>
      </c>
      <c r="B1843" t="s">
        <v>5743</v>
      </c>
      <c r="C1843" s="1">
        <v>45862</v>
      </c>
      <c r="D1843" s="1">
        <v>45907</v>
      </c>
      <c r="E1843">
        <v>136723.15</v>
      </c>
      <c r="F1843" t="s">
        <v>5643</v>
      </c>
    </row>
    <row r="1844" spans="1:6">
      <c r="A1844" t="s">
        <v>7582</v>
      </c>
      <c r="B1844" t="s">
        <v>5814</v>
      </c>
      <c r="C1844" s="1">
        <v>45329</v>
      </c>
      <c r="D1844" s="1">
        <v>45374</v>
      </c>
      <c r="E1844">
        <v>127568.7</v>
      </c>
      <c r="F1844" t="s">
        <v>5643</v>
      </c>
    </row>
    <row r="1845" spans="1:6">
      <c r="A1845" t="s">
        <v>7583</v>
      </c>
      <c r="B1845" t="s">
        <v>5657</v>
      </c>
      <c r="C1845" s="1">
        <v>45701</v>
      </c>
      <c r="D1845" s="1">
        <v>45746</v>
      </c>
      <c r="E1845">
        <v>78501.59</v>
      </c>
      <c r="F1845" t="s">
        <v>5643</v>
      </c>
    </row>
    <row r="1846" spans="1:6">
      <c r="A1846" t="s">
        <v>7584</v>
      </c>
      <c r="B1846" t="s">
        <v>5730</v>
      </c>
      <c r="C1846" s="1">
        <v>46003</v>
      </c>
      <c r="D1846" s="1">
        <v>46048</v>
      </c>
      <c r="E1846">
        <v>121461.32</v>
      </c>
      <c r="F1846" t="s">
        <v>5640</v>
      </c>
    </row>
    <row r="1847" spans="1:6">
      <c r="A1847" t="s">
        <v>7585</v>
      </c>
      <c r="B1847" t="s">
        <v>5663</v>
      </c>
      <c r="C1847" s="1">
        <v>45879</v>
      </c>
      <c r="D1847" s="1">
        <v>45924</v>
      </c>
      <c r="E1847">
        <v>60392.03</v>
      </c>
      <c r="F1847" t="s">
        <v>5643</v>
      </c>
    </row>
    <row r="1848" spans="1:6">
      <c r="A1848" t="s">
        <v>7586</v>
      </c>
      <c r="B1848" t="s">
        <v>5724</v>
      </c>
      <c r="C1848" s="1">
        <v>45926</v>
      </c>
      <c r="D1848" s="1">
        <v>45971</v>
      </c>
      <c r="E1848">
        <v>55880.79</v>
      </c>
      <c r="F1848" t="s">
        <v>5640</v>
      </c>
    </row>
    <row r="1849" spans="1:6">
      <c r="A1849" t="s">
        <v>7587</v>
      </c>
      <c r="B1849" t="s">
        <v>6094</v>
      </c>
      <c r="C1849" s="1">
        <v>45292</v>
      </c>
      <c r="D1849" s="1">
        <v>45337</v>
      </c>
      <c r="E1849">
        <v>129923.94</v>
      </c>
      <c r="F1849" t="s">
        <v>5640</v>
      </c>
    </row>
    <row r="1850" spans="1:6">
      <c r="A1850" t="s">
        <v>7588</v>
      </c>
      <c r="B1850" t="s">
        <v>5726</v>
      </c>
      <c r="C1850" s="1">
        <v>45909</v>
      </c>
      <c r="D1850" s="1">
        <v>45954</v>
      </c>
      <c r="E1850">
        <v>134264.1</v>
      </c>
      <c r="F1850" t="s">
        <v>5643</v>
      </c>
    </row>
    <row r="1851" spans="1:6">
      <c r="A1851" t="s">
        <v>7589</v>
      </c>
      <c r="B1851" t="s">
        <v>5726</v>
      </c>
      <c r="C1851" s="1">
        <v>45645</v>
      </c>
      <c r="D1851" s="1">
        <v>45690</v>
      </c>
      <c r="E1851">
        <v>51907.57</v>
      </c>
      <c r="F1851" t="s">
        <v>5643</v>
      </c>
    </row>
    <row r="1852" spans="1:6">
      <c r="A1852" t="s">
        <v>7590</v>
      </c>
      <c r="B1852" t="s">
        <v>5752</v>
      </c>
      <c r="C1852" s="1">
        <v>45854</v>
      </c>
      <c r="D1852" s="1">
        <v>45899</v>
      </c>
      <c r="E1852">
        <v>23249.02</v>
      </c>
      <c r="F1852" t="s">
        <v>5643</v>
      </c>
    </row>
    <row r="1853" spans="1:6">
      <c r="A1853" t="s">
        <v>7591</v>
      </c>
      <c r="B1853" t="s">
        <v>6143</v>
      </c>
      <c r="C1853" s="1">
        <v>45897</v>
      </c>
      <c r="D1853" s="1">
        <v>45942</v>
      </c>
      <c r="E1853">
        <v>121330.27</v>
      </c>
      <c r="F1853" t="s">
        <v>5643</v>
      </c>
    </row>
    <row r="1854" spans="1:6">
      <c r="A1854" t="s">
        <v>7592</v>
      </c>
      <c r="B1854" t="s">
        <v>5746</v>
      </c>
      <c r="C1854" s="1">
        <v>45977</v>
      </c>
      <c r="D1854" s="1">
        <v>46022</v>
      </c>
      <c r="E1854">
        <v>71238.570000000007</v>
      </c>
      <c r="F1854" t="s">
        <v>5640</v>
      </c>
    </row>
    <row r="1855" spans="1:6">
      <c r="A1855" t="s">
        <v>7593</v>
      </c>
      <c r="B1855" t="s">
        <v>5680</v>
      </c>
      <c r="C1855" s="1">
        <v>45555</v>
      </c>
      <c r="D1855" s="1">
        <v>45600</v>
      </c>
      <c r="E1855">
        <v>116204.51</v>
      </c>
      <c r="F1855" t="s">
        <v>5640</v>
      </c>
    </row>
    <row r="1856" spans="1:6">
      <c r="A1856" t="s">
        <v>7594</v>
      </c>
      <c r="B1856" t="s">
        <v>5988</v>
      </c>
      <c r="C1856" s="1">
        <v>45539</v>
      </c>
      <c r="D1856" s="1">
        <v>45584</v>
      </c>
      <c r="E1856">
        <v>89705.55</v>
      </c>
      <c r="F1856" t="s">
        <v>5640</v>
      </c>
    </row>
    <row r="1857" spans="1:6">
      <c r="A1857" t="s">
        <v>7595</v>
      </c>
      <c r="B1857" t="s">
        <v>5760</v>
      </c>
      <c r="C1857" s="1">
        <v>45632</v>
      </c>
      <c r="D1857" s="1">
        <v>45677</v>
      </c>
      <c r="E1857">
        <v>33896</v>
      </c>
      <c r="F1857" t="s">
        <v>5643</v>
      </c>
    </row>
    <row r="1858" spans="1:6">
      <c r="A1858" t="s">
        <v>7596</v>
      </c>
      <c r="B1858" t="s">
        <v>5767</v>
      </c>
      <c r="C1858" s="1">
        <v>45443</v>
      </c>
      <c r="D1858" s="1">
        <v>45488</v>
      </c>
      <c r="E1858">
        <v>67642.2</v>
      </c>
      <c r="F1858" t="s">
        <v>5640</v>
      </c>
    </row>
    <row r="1859" spans="1:6">
      <c r="A1859" t="s">
        <v>7597</v>
      </c>
      <c r="B1859" t="s">
        <v>5763</v>
      </c>
      <c r="C1859" s="1">
        <v>45905</v>
      </c>
      <c r="D1859" s="1">
        <v>45950</v>
      </c>
      <c r="E1859">
        <v>145027.79</v>
      </c>
      <c r="F1859" t="s">
        <v>5643</v>
      </c>
    </row>
    <row r="1860" spans="1:6">
      <c r="A1860" t="s">
        <v>7598</v>
      </c>
      <c r="B1860" t="s">
        <v>5803</v>
      </c>
      <c r="C1860" s="1">
        <v>45664</v>
      </c>
      <c r="D1860" s="1">
        <v>45709</v>
      </c>
      <c r="E1860">
        <v>94640.56</v>
      </c>
      <c r="F1860" t="s">
        <v>5643</v>
      </c>
    </row>
    <row r="1861" spans="1:6">
      <c r="A1861" t="s">
        <v>7599</v>
      </c>
      <c r="B1861" t="s">
        <v>5649</v>
      </c>
      <c r="C1861" s="1">
        <v>45393</v>
      </c>
      <c r="D1861" s="1">
        <v>45438</v>
      </c>
      <c r="E1861">
        <v>69881.39</v>
      </c>
      <c r="F1861" t="s">
        <v>5643</v>
      </c>
    </row>
    <row r="1862" spans="1:6">
      <c r="A1862" t="s">
        <v>7600</v>
      </c>
      <c r="B1862" t="s">
        <v>6143</v>
      </c>
      <c r="C1862" s="1">
        <v>46013</v>
      </c>
      <c r="D1862" s="1">
        <v>46058</v>
      </c>
      <c r="E1862">
        <v>36827.86</v>
      </c>
      <c r="F1862" t="s">
        <v>5643</v>
      </c>
    </row>
    <row r="1863" spans="1:6">
      <c r="A1863" t="s">
        <v>7601</v>
      </c>
      <c r="B1863" t="s">
        <v>5801</v>
      </c>
      <c r="C1863" s="1">
        <v>45571</v>
      </c>
      <c r="D1863" s="1">
        <v>45616</v>
      </c>
      <c r="E1863">
        <v>30841.27</v>
      </c>
      <c r="F1863" t="s">
        <v>5640</v>
      </c>
    </row>
    <row r="1864" spans="1:6">
      <c r="A1864" t="s">
        <v>7602</v>
      </c>
      <c r="B1864" t="s">
        <v>5690</v>
      </c>
      <c r="C1864" s="1">
        <v>45530</v>
      </c>
      <c r="D1864" s="1">
        <v>45575</v>
      </c>
      <c r="E1864">
        <v>73068.12</v>
      </c>
      <c r="F1864" t="s">
        <v>5640</v>
      </c>
    </row>
    <row r="1865" spans="1:6">
      <c r="A1865" t="s">
        <v>7603</v>
      </c>
      <c r="B1865" t="s">
        <v>5833</v>
      </c>
      <c r="C1865" s="1">
        <v>45660</v>
      </c>
      <c r="D1865" s="1">
        <v>45705</v>
      </c>
      <c r="E1865">
        <v>12176.64</v>
      </c>
      <c r="F1865" t="s">
        <v>5640</v>
      </c>
    </row>
    <row r="1866" spans="1:6">
      <c r="A1866" t="s">
        <v>7604</v>
      </c>
      <c r="B1866" t="s">
        <v>5814</v>
      </c>
      <c r="C1866" s="1">
        <v>45821</v>
      </c>
      <c r="D1866" s="1">
        <v>45866</v>
      </c>
      <c r="E1866">
        <v>127453.72</v>
      </c>
      <c r="F1866" t="s">
        <v>5640</v>
      </c>
    </row>
    <row r="1867" spans="1:6">
      <c r="A1867" t="s">
        <v>7605</v>
      </c>
      <c r="B1867" t="s">
        <v>5754</v>
      </c>
      <c r="C1867" s="1">
        <v>45740</v>
      </c>
      <c r="D1867" s="1">
        <v>45785</v>
      </c>
      <c r="E1867">
        <v>42258.78</v>
      </c>
      <c r="F1867" t="s">
        <v>5643</v>
      </c>
    </row>
    <row r="1868" spans="1:6">
      <c r="A1868" t="s">
        <v>7606</v>
      </c>
      <c r="B1868" t="s">
        <v>6094</v>
      </c>
      <c r="C1868" s="1">
        <v>45313</v>
      </c>
      <c r="D1868" s="1">
        <v>45358</v>
      </c>
      <c r="E1868">
        <v>99230.46</v>
      </c>
      <c r="F1868" t="s">
        <v>5640</v>
      </c>
    </row>
    <row r="1869" spans="1:6">
      <c r="A1869" t="s">
        <v>7607</v>
      </c>
      <c r="B1869" t="s">
        <v>5866</v>
      </c>
      <c r="C1869" s="1">
        <v>45400</v>
      </c>
      <c r="D1869" s="1">
        <v>45445</v>
      </c>
      <c r="E1869">
        <v>25948.52</v>
      </c>
      <c r="F1869" t="s">
        <v>5643</v>
      </c>
    </row>
    <row r="1870" spans="1:6">
      <c r="A1870" t="s">
        <v>7608</v>
      </c>
      <c r="B1870" t="s">
        <v>5741</v>
      </c>
      <c r="C1870" s="1">
        <v>45492</v>
      </c>
      <c r="D1870" s="1">
        <v>45537</v>
      </c>
      <c r="E1870">
        <v>140686.32999999999</v>
      </c>
      <c r="F1870" t="s">
        <v>5643</v>
      </c>
    </row>
    <row r="1871" spans="1:6">
      <c r="A1871" t="s">
        <v>7609</v>
      </c>
      <c r="B1871" t="s">
        <v>5767</v>
      </c>
      <c r="C1871" s="1">
        <v>45790</v>
      </c>
      <c r="D1871" s="1">
        <v>45835</v>
      </c>
      <c r="E1871">
        <v>24142.38</v>
      </c>
      <c r="F1871" t="s">
        <v>5640</v>
      </c>
    </row>
    <row r="1872" spans="1:6">
      <c r="A1872" t="s">
        <v>7610</v>
      </c>
      <c r="B1872" t="s">
        <v>5798</v>
      </c>
      <c r="C1872" s="1">
        <v>45580</v>
      </c>
      <c r="D1872" s="1">
        <v>45625</v>
      </c>
      <c r="E1872">
        <v>102833.4</v>
      </c>
      <c r="F1872" t="s">
        <v>5643</v>
      </c>
    </row>
    <row r="1873" spans="1:6">
      <c r="A1873" t="s">
        <v>7611</v>
      </c>
      <c r="B1873" t="s">
        <v>5710</v>
      </c>
      <c r="C1873" s="1">
        <v>45796</v>
      </c>
      <c r="D1873" s="1">
        <v>45841</v>
      </c>
      <c r="E1873">
        <v>136719.60999999999</v>
      </c>
      <c r="F1873" t="s">
        <v>5640</v>
      </c>
    </row>
    <row r="1874" spans="1:6">
      <c r="A1874" t="s">
        <v>7612</v>
      </c>
      <c r="B1874" t="s">
        <v>5754</v>
      </c>
      <c r="C1874" s="1">
        <v>45782</v>
      </c>
      <c r="D1874" s="1">
        <v>45827</v>
      </c>
      <c r="E1874">
        <v>30303.79</v>
      </c>
      <c r="F1874" t="s">
        <v>5640</v>
      </c>
    </row>
    <row r="1875" spans="1:6">
      <c r="A1875" t="s">
        <v>7613</v>
      </c>
      <c r="B1875" t="s">
        <v>6009</v>
      </c>
      <c r="C1875" s="1">
        <v>45527</v>
      </c>
      <c r="D1875" s="1">
        <v>45572</v>
      </c>
      <c r="E1875">
        <v>66604.320000000007</v>
      </c>
      <c r="F1875" t="s">
        <v>5640</v>
      </c>
    </row>
    <row r="1876" spans="1:6">
      <c r="A1876" t="s">
        <v>7614</v>
      </c>
      <c r="B1876" t="s">
        <v>5771</v>
      </c>
      <c r="C1876" s="1">
        <v>45363</v>
      </c>
      <c r="D1876" s="1">
        <v>45408</v>
      </c>
      <c r="E1876">
        <v>86250</v>
      </c>
      <c r="F1876" t="s">
        <v>5640</v>
      </c>
    </row>
    <row r="1877" spans="1:6">
      <c r="A1877" t="s">
        <v>7615</v>
      </c>
      <c r="B1877" t="s">
        <v>5856</v>
      </c>
      <c r="C1877" s="1">
        <v>45807</v>
      </c>
      <c r="D1877" s="1">
        <v>45852</v>
      </c>
      <c r="E1877">
        <v>18156.39</v>
      </c>
      <c r="F1877" t="s">
        <v>5643</v>
      </c>
    </row>
    <row r="1878" spans="1:6">
      <c r="A1878" t="s">
        <v>7616</v>
      </c>
      <c r="B1878" t="s">
        <v>5789</v>
      </c>
      <c r="C1878" s="1">
        <v>45591</v>
      </c>
      <c r="D1878" s="1">
        <v>45636</v>
      </c>
      <c r="E1878">
        <v>75712.039999999994</v>
      </c>
      <c r="F1878" t="s">
        <v>5643</v>
      </c>
    </row>
    <row r="1879" spans="1:6">
      <c r="A1879" t="s">
        <v>7617</v>
      </c>
      <c r="B1879" t="s">
        <v>5795</v>
      </c>
      <c r="C1879" s="1">
        <v>45775</v>
      </c>
      <c r="D1879" s="1">
        <v>45820</v>
      </c>
      <c r="E1879">
        <v>21080.74</v>
      </c>
      <c r="F1879" t="s">
        <v>5640</v>
      </c>
    </row>
    <row r="1880" spans="1:6">
      <c r="A1880" t="s">
        <v>7618</v>
      </c>
      <c r="B1880" t="s">
        <v>5816</v>
      </c>
      <c r="C1880" s="1">
        <v>45850</v>
      </c>
      <c r="D1880" s="1">
        <v>45895</v>
      </c>
      <c r="E1880">
        <v>109370.84</v>
      </c>
      <c r="F1880" t="s">
        <v>5640</v>
      </c>
    </row>
    <row r="1881" spans="1:6">
      <c r="A1881" t="s">
        <v>7619</v>
      </c>
      <c r="B1881" t="s">
        <v>5784</v>
      </c>
      <c r="C1881" s="1">
        <v>45340</v>
      </c>
      <c r="D1881" s="1">
        <v>45385</v>
      </c>
      <c r="E1881">
        <v>128800.12</v>
      </c>
      <c r="F1881" t="s">
        <v>5640</v>
      </c>
    </row>
    <row r="1882" spans="1:6">
      <c r="A1882" t="s">
        <v>7620</v>
      </c>
      <c r="B1882" t="s">
        <v>6094</v>
      </c>
      <c r="C1882" s="1">
        <v>45436</v>
      </c>
      <c r="D1882" s="1">
        <v>45481</v>
      </c>
      <c r="E1882">
        <v>87290.77</v>
      </c>
      <c r="F1882" t="s">
        <v>5640</v>
      </c>
    </row>
    <row r="1883" spans="1:6">
      <c r="A1883" t="s">
        <v>7621</v>
      </c>
      <c r="B1883" t="s">
        <v>5690</v>
      </c>
      <c r="C1883" s="1">
        <v>45877</v>
      </c>
      <c r="D1883" s="1">
        <v>45922</v>
      </c>
      <c r="E1883">
        <v>116358.54</v>
      </c>
      <c r="F1883" t="s">
        <v>5643</v>
      </c>
    </row>
    <row r="1884" spans="1:6">
      <c r="A1884" t="s">
        <v>7622</v>
      </c>
      <c r="B1884" t="s">
        <v>5983</v>
      </c>
      <c r="C1884" s="1">
        <v>45506</v>
      </c>
      <c r="D1884" s="1">
        <v>45551</v>
      </c>
      <c r="E1884">
        <v>48611.06</v>
      </c>
      <c r="F1884" t="s">
        <v>5640</v>
      </c>
    </row>
    <row r="1885" spans="1:6">
      <c r="A1885" t="s">
        <v>7623</v>
      </c>
      <c r="B1885" t="s">
        <v>5782</v>
      </c>
      <c r="C1885" s="1">
        <v>45494</v>
      </c>
      <c r="D1885" s="1">
        <v>45539</v>
      </c>
      <c r="E1885">
        <v>75455.83</v>
      </c>
      <c r="F1885" t="s">
        <v>5643</v>
      </c>
    </row>
    <row r="1886" spans="1:6">
      <c r="A1886" t="s">
        <v>7624</v>
      </c>
      <c r="B1886" t="s">
        <v>5767</v>
      </c>
      <c r="C1886" s="1">
        <v>45437</v>
      </c>
      <c r="D1886" s="1">
        <v>45482</v>
      </c>
      <c r="E1886">
        <v>149740.03</v>
      </c>
      <c r="F1886" t="s">
        <v>5640</v>
      </c>
    </row>
    <row r="1887" spans="1:6">
      <c r="A1887" t="s">
        <v>7625</v>
      </c>
      <c r="B1887" t="s">
        <v>5678</v>
      </c>
      <c r="C1887" s="1">
        <v>45468</v>
      </c>
      <c r="D1887" s="1">
        <v>45513</v>
      </c>
      <c r="E1887">
        <v>9831.91</v>
      </c>
      <c r="F1887" t="s">
        <v>5643</v>
      </c>
    </row>
    <row r="1888" spans="1:6">
      <c r="A1888" t="s">
        <v>7626</v>
      </c>
      <c r="B1888" t="s">
        <v>5803</v>
      </c>
      <c r="C1888" s="1">
        <v>45609</v>
      </c>
      <c r="D1888" s="1">
        <v>45654</v>
      </c>
      <c r="E1888">
        <v>17664.259999999998</v>
      </c>
      <c r="F1888" t="s">
        <v>5643</v>
      </c>
    </row>
    <row r="1889" spans="1:6">
      <c r="A1889" t="s">
        <v>7627</v>
      </c>
      <c r="B1889" t="s">
        <v>5692</v>
      </c>
      <c r="C1889" s="1">
        <v>45825</v>
      </c>
      <c r="D1889" s="1">
        <v>45870</v>
      </c>
      <c r="E1889">
        <v>91681.29</v>
      </c>
      <c r="F1889" t="s">
        <v>5643</v>
      </c>
    </row>
    <row r="1890" spans="1:6">
      <c r="A1890" t="s">
        <v>7628</v>
      </c>
      <c r="B1890" t="s">
        <v>6043</v>
      </c>
      <c r="C1890" s="1">
        <v>45819</v>
      </c>
      <c r="D1890" s="1">
        <v>45864</v>
      </c>
      <c r="E1890">
        <v>33887.599999999999</v>
      </c>
      <c r="F1890" t="s">
        <v>5643</v>
      </c>
    </row>
    <row r="1891" spans="1:6">
      <c r="A1891" t="s">
        <v>7629</v>
      </c>
      <c r="B1891" t="s">
        <v>5719</v>
      </c>
      <c r="C1891" s="1">
        <v>45780</v>
      </c>
      <c r="D1891" s="1">
        <v>45825</v>
      </c>
      <c r="E1891">
        <v>103871.43</v>
      </c>
      <c r="F1891" t="s">
        <v>5643</v>
      </c>
    </row>
    <row r="1892" spans="1:6">
      <c r="A1892" t="s">
        <v>7630</v>
      </c>
      <c r="B1892" t="s">
        <v>5675</v>
      </c>
      <c r="C1892" s="1">
        <v>45482</v>
      </c>
      <c r="D1892" s="1">
        <v>45527</v>
      </c>
      <c r="E1892">
        <v>122073.31</v>
      </c>
      <c r="F1892" t="s">
        <v>5640</v>
      </c>
    </row>
    <row r="1893" spans="1:6">
      <c r="A1893" t="s">
        <v>7631</v>
      </c>
      <c r="B1893" t="s">
        <v>6006</v>
      </c>
      <c r="C1893" s="1">
        <v>45845</v>
      </c>
      <c r="D1893" s="1">
        <v>45890</v>
      </c>
      <c r="E1893">
        <v>81633.509999999995</v>
      </c>
      <c r="F1893" t="s">
        <v>5643</v>
      </c>
    </row>
    <row r="1894" spans="1:6">
      <c r="A1894" t="s">
        <v>7632</v>
      </c>
      <c r="B1894" t="s">
        <v>6094</v>
      </c>
      <c r="C1894" s="1">
        <v>45934</v>
      </c>
      <c r="D1894" s="1">
        <v>45979</v>
      </c>
      <c r="E1894">
        <v>48390.39</v>
      </c>
      <c r="F1894" t="s">
        <v>5640</v>
      </c>
    </row>
    <row r="1895" spans="1:6">
      <c r="A1895" t="s">
        <v>7633</v>
      </c>
      <c r="B1895" t="s">
        <v>5763</v>
      </c>
      <c r="C1895" s="1">
        <v>45884</v>
      </c>
      <c r="D1895" s="1">
        <v>45929</v>
      </c>
      <c r="E1895">
        <v>132132.82999999999</v>
      </c>
      <c r="F1895" t="s">
        <v>5640</v>
      </c>
    </row>
    <row r="1896" spans="1:6">
      <c r="A1896" t="s">
        <v>7634</v>
      </c>
      <c r="B1896" t="s">
        <v>5710</v>
      </c>
      <c r="C1896" s="1">
        <v>45703</v>
      </c>
      <c r="D1896" s="1">
        <v>45748</v>
      </c>
      <c r="E1896">
        <v>108411.34</v>
      </c>
      <c r="F1896" t="s">
        <v>5643</v>
      </c>
    </row>
    <row r="1897" spans="1:6">
      <c r="A1897" t="s">
        <v>7635</v>
      </c>
      <c r="B1897" t="s">
        <v>5743</v>
      </c>
      <c r="C1897" s="1">
        <v>45804</v>
      </c>
      <c r="D1897" s="1">
        <v>45849</v>
      </c>
      <c r="E1897">
        <v>52853.91</v>
      </c>
      <c r="F1897" t="s">
        <v>5643</v>
      </c>
    </row>
    <row r="1898" spans="1:6">
      <c r="A1898" t="s">
        <v>7636</v>
      </c>
      <c r="B1898" t="s">
        <v>5738</v>
      </c>
      <c r="C1898" s="1">
        <v>45756</v>
      </c>
      <c r="D1898" s="1">
        <v>45801</v>
      </c>
      <c r="E1898">
        <v>50671.27</v>
      </c>
      <c r="F1898" t="s">
        <v>5643</v>
      </c>
    </row>
    <row r="1899" spans="1:6">
      <c r="A1899" t="s">
        <v>7637</v>
      </c>
      <c r="B1899" t="s">
        <v>5767</v>
      </c>
      <c r="C1899" s="1">
        <v>45719</v>
      </c>
      <c r="D1899" s="1">
        <v>45764</v>
      </c>
      <c r="E1899">
        <v>144724.24</v>
      </c>
      <c r="F1899" t="s">
        <v>5640</v>
      </c>
    </row>
    <row r="1900" spans="1:6">
      <c r="A1900" t="s">
        <v>7638</v>
      </c>
      <c r="B1900" t="s">
        <v>5900</v>
      </c>
      <c r="C1900" s="1">
        <v>45808</v>
      </c>
      <c r="D1900" s="1">
        <v>45853</v>
      </c>
      <c r="E1900">
        <v>30982.09</v>
      </c>
      <c r="F1900" t="s">
        <v>5640</v>
      </c>
    </row>
    <row r="1901" spans="1:6">
      <c r="A1901" t="s">
        <v>7639</v>
      </c>
      <c r="B1901" t="s">
        <v>5953</v>
      </c>
      <c r="C1901" s="1">
        <v>46008</v>
      </c>
      <c r="D1901" s="1">
        <v>46053</v>
      </c>
      <c r="E1901">
        <v>117092.38</v>
      </c>
      <c r="F1901" t="s">
        <v>5640</v>
      </c>
    </row>
    <row r="1902" spans="1:6">
      <c r="A1902" t="s">
        <v>7640</v>
      </c>
      <c r="B1902" t="s">
        <v>5657</v>
      </c>
      <c r="C1902" s="1">
        <v>45442</v>
      </c>
      <c r="D1902" s="1">
        <v>45487</v>
      </c>
      <c r="E1902">
        <v>30398.67</v>
      </c>
      <c r="F1902" t="s">
        <v>5643</v>
      </c>
    </row>
    <row r="1903" spans="1:6">
      <c r="A1903" t="s">
        <v>7641</v>
      </c>
      <c r="B1903" t="s">
        <v>5789</v>
      </c>
      <c r="C1903" s="1">
        <v>45578</v>
      </c>
      <c r="D1903" s="1">
        <v>45623</v>
      </c>
      <c r="E1903">
        <v>118690.54</v>
      </c>
      <c r="F1903" t="s">
        <v>5640</v>
      </c>
    </row>
    <row r="1904" spans="1:6">
      <c r="A1904" t="s">
        <v>7642</v>
      </c>
      <c r="B1904" t="s">
        <v>5675</v>
      </c>
      <c r="C1904" s="1">
        <v>45814</v>
      </c>
      <c r="D1904" s="1">
        <v>45859</v>
      </c>
      <c r="E1904">
        <v>43043.94</v>
      </c>
      <c r="F1904" t="s">
        <v>5640</v>
      </c>
    </row>
    <row r="1905" spans="1:6">
      <c r="A1905" t="s">
        <v>7643</v>
      </c>
      <c r="B1905" t="s">
        <v>5971</v>
      </c>
      <c r="C1905" s="1">
        <v>45665</v>
      </c>
      <c r="D1905" s="1">
        <v>45710</v>
      </c>
      <c r="E1905">
        <v>21792.61</v>
      </c>
      <c r="F1905" t="s">
        <v>5643</v>
      </c>
    </row>
    <row r="1906" spans="1:6">
      <c r="A1906" t="s">
        <v>7644</v>
      </c>
      <c r="B1906" t="s">
        <v>5659</v>
      </c>
      <c r="C1906" s="1">
        <v>45784</v>
      </c>
      <c r="D1906" s="1">
        <v>45829</v>
      </c>
      <c r="E1906">
        <v>132688.13</v>
      </c>
      <c r="F1906" t="s">
        <v>5640</v>
      </c>
    </row>
    <row r="1907" spans="1:6">
      <c r="A1907" t="s">
        <v>7645</v>
      </c>
      <c r="B1907" t="s">
        <v>5943</v>
      </c>
      <c r="C1907" s="1">
        <v>45497</v>
      </c>
      <c r="D1907" s="1">
        <v>45542</v>
      </c>
      <c r="E1907">
        <v>147566.23000000001</v>
      </c>
      <c r="F1907" t="s">
        <v>5643</v>
      </c>
    </row>
    <row r="1908" spans="1:6">
      <c r="A1908" t="s">
        <v>7646</v>
      </c>
      <c r="B1908" t="s">
        <v>5754</v>
      </c>
      <c r="C1908" s="1">
        <v>45970</v>
      </c>
      <c r="D1908" s="1">
        <v>46015</v>
      </c>
      <c r="E1908">
        <v>76761.759999999995</v>
      </c>
      <c r="F1908" t="s">
        <v>5640</v>
      </c>
    </row>
    <row r="1909" spans="1:6">
      <c r="A1909" t="s">
        <v>7647</v>
      </c>
      <c r="B1909" t="s">
        <v>5653</v>
      </c>
      <c r="C1909" s="1">
        <v>45695</v>
      </c>
      <c r="D1909" s="1">
        <v>45740</v>
      </c>
      <c r="E1909">
        <v>99724.04</v>
      </c>
      <c r="F1909" t="s">
        <v>5640</v>
      </c>
    </row>
    <row r="1910" spans="1:6">
      <c r="A1910" t="s">
        <v>7648</v>
      </c>
      <c r="B1910" t="s">
        <v>5798</v>
      </c>
      <c r="C1910" s="1">
        <v>45392</v>
      </c>
      <c r="D1910" s="1">
        <v>45437</v>
      </c>
      <c r="E1910">
        <v>98255.81</v>
      </c>
      <c r="F1910" t="s">
        <v>5640</v>
      </c>
    </row>
    <row r="1911" spans="1:6">
      <c r="A1911" t="s">
        <v>7649</v>
      </c>
      <c r="B1911" t="s">
        <v>5710</v>
      </c>
      <c r="C1911" s="1">
        <v>45937</v>
      </c>
      <c r="D1911" s="1">
        <v>45982</v>
      </c>
      <c r="E1911">
        <v>22510.38</v>
      </c>
      <c r="F1911" t="s">
        <v>5640</v>
      </c>
    </row>
    <row r="1912" spans="1:6">
      <c r="A1912" t="s">
        <v>7650</v>
      </c>
      <c r="B1912" t="s">
        <v>5682</v>
      </c>
      <c r="C1912" s="1">
        <v>45317</v>
      </c>
      <c r="D1912" s="1">
        <v>45362</v>
      </c>
      <c r="E1912">
        <v>126539.16</v>
      </c>
      <c r="F1912" t="s">
        <v>5640</v>
      </c>
    </row>
    <row r="1913" spans="1:6">
      <c r="A1913" t="s">
        <v>7651</v>
      </c>
      <c r="B1913" t="s">
        <v>5707</v>
      </c>
      <c r="C1913" s="1">
        <v>45891</v>
      </c>
      <c r="D1913" s="1">
        <v>45936</v>
      </c>
      <c r="E1913">
        <v>126885</v>
      </c>
      <c r="F1913" t="s">
        <v>5640</v>
      </c>
    </row>
    <row r="1914" spans="1:6">
      <c r="A1914" t="s">
        <v>7652</v>
      </c>
      <c r="B1914" t="s">
        <v>5682</v>
      </c>
      <c r="C1914" s="1">
        <v>45713</v>
      </c>
      <c r="D1914" s="1">
        <v>45758</v>
      </c>
      <c r="E1914">
        <v>31405.200000000001</v>
      </c>
      <c r="F1914" t="s">
        <v>5643</v>
      </c>
    </row>
    <row r="1915" spans="1:6">
      <c r="A1915" t="s">
        <v>7653</v>
      </c>
      <c r="B1915" t="s">
        <v>5866</v>
      </c>
      <c r="C1915" s="1">
        <v>45997</v>
      </c>
      <c r="D1915" s="1">
        <v>46042</v>
      </c>
      <c r="E1915">
        <v>25681.759999999998</v>
      </c>
      <c r="F1915" t="s">
        <v>5643</v>
      </c>
    </row>
    <row r="1916" spans="1:6">
      <c r="A1916" t="s">
        <v>7654</v>
      </c>
      <c r="B1916" t="s">
        <v>5771</v>
      </c>
      <c r="C1916" s="1">
        <v>45689</v>
      </c>
      <c r="D1916" s="1">
        <v>45734</v>
      </c>
      <c r="E1916">
        <v>12802.06</v>
      </c>
      <c r="F1916" t="s">
        <v>5643</v>
      </c>
    </row>
    <row r="1917" spans="1:6">
      <c r="A1917" t="s">
        <v>7655</v>
      </c>
      <c r="B1917" t="s">
        <v>5902</v>
      </c>
      <c r="C1917" s="1">
        <v>45344</v>
      </c>
      <c r="D1917" s="1">
        <v>45389</v>
      </c>
      <c r="E1917">
        <v>76849.23</v>
      </c>
      <c r="F1917" t="s">
        <v>5640</v>
      </c>
    </row>
    <row r="1918" spans="1:6">
      <c r="A1918" t="s">
        <v>7656</v>
      </c>
      <c r="B1918" t="s">
        <v>5784</v>
      </c>
      <c r="C1918" s="1">
        <v>45942</v>
      </c>
      <c r="D1918" s="1">
        <v>45987</v>
      </c>
      <c r="E1918">
        <v>140495.45000000001</v>
      </c>
      <c r="F1918" t="s">
        <v>5643</v>
      </c>
    </row>
    <row r="1919" spans="1:6">
      <c r="A1919" t="s">
        <v>7657</v>
      </c>
      <c r="B1919" t="s">
        <v>5669</v>
      </c>
      <c r="C1919" s="1">
        <v>45730</v>
      </c>
      <c r="D1919" s="1">
        <v>45775</v>
      </c>
      <c r="E1919">
        <v>47267.45</v>
      </c>
      <c r="F1919" t="s">
        <v>5640</v>
      </c>
    </row>
    <row r="1920" spans="1:6">
      <c r="A1920" t="s">
        <v>7658</v>
      </c>
      <c r="B1920" t="s">
        <v>5734</v>
      </c>
      <c r="C1920" s="1">
        <v>45896</v>
      </c>
      <c r="D1920" s="1">
        <v>45941</v>
      </c>
      <c r="E1920">
        <v>74336.149999999994</v>
      </c>
      <c r="F1920" t="s">
        <v>5643</v>
      </c>
    </row>
    <row r="1921" spans="1:6">
      <c r="A1921" t="s">
        <v>7659</v>
      </c>
      <c r="B1921" t="s">
        <v>5769</v>
      </c>
      <c r="C1921" s="1">
        <v>45301</v>
      </c>
      <c r="D1921" s="1">
        <v>45346</v>
      </c>
      <c r="E1921">
        <v>130914.8</v>
      </c>
      <c r="F1921" t="s">
        <v>5640</v>
      </c>
    </row>
    <row r="1922" spans="1:6">
      <c r="A1922" t="s">
        <v>7660</v>
      </c>
      <c r="B1922" t="s">
        <v>5645</v>
      </c>
      <c r="C1922" s="1">
        <v>45489</v>
      </c>
      <c r="D1922" s="1">
        <v>45534</v>
      </c>
      <c r="E1922">
        <v>25836.85</v>
      </c>
      <c r="F1922" t="s">
        <v>5643</v>
      </c>
    </row>
    <row r="1923" spans="1:6">
      <c r="A1923" t="s">
        <v>7661</v>
      </c>
      <c r="B1923" t="s">
        <v>5943</v>
      </c>
      <c r="C1923" s="1">
        <v>45578</v>
      </c>
      <c r="D1923" s="1">
        <v>45623</v>
      </c>
      <c r="E1923">
        <v>118649.32</v>
      </c>
      <c r="F1923" t="s">
        <v>5640</v>
      </c>
    </row>
    <row r="1924" spans="1:6">
      <c r="A1924" t="s">
        <v>7662</v>
      </c>
      <c r="B1924" t="s">
        <v>5647</v>
      </c>
      <c r="C1924" s="1">
        <v>45440</v>
      </c>
      <c r="D1924" s="1">
        <v>45485</v>
      </c>
      <c r="E1924">
        <v>17896.919999999998</v>
      </c>
      <c r="F1924" t="s">
        <v>5643</v>
      </c>
    </row>
    <row r="1925" spans="1:6">
      <c r="A1925" t="s">
        <v>7663</v>
      </c>
      <c r="B1925" t="s">
        <v>5701</v>
      </c>
      <c r="C1925" s="1">
        <v>45724</v>
      </c>
      <c r="D1925" s="1">
        <v>45769</v>
      </c>
      <c r="E1925">
        <v>21339.86</v>
      </c>
      <c r="F1925" t="s">
        <v>5643</v>
      </c>
    </row>
    <row r="1926" spans="1:6">
      <c r="A1926" t="s">
        <v>7664</v>
      </c>
      <c r="B1926" t="s">
        <v>5655</v>
      </c>
      <c r="C1926" s="1">
        <v>45989</v>
      </c>
      <c r="D1926" s="1">
        <v>46034</v>
      </c>
      <c r="E1926">
        <v>41989.45</v>
      </c>
      <c r="F1926" t="s">
        <v>5640</v>
      </c>
    </row>
    <row r="1927" spans="1:6">
      <c r="A1927" t="s">
        <v>7665</v>
      </c>
      <c r="B1927" t="s">
        <v>5814</v>
      </c>
      <c r="C1927" s="1">
        <v>45500</v>
      </c>
      <c r="D1927" s="1">
        <v>45545</v>
      </c>
      <c r="E1927">
        <v>149315.64000000001</v>
      </c>
      <c r="F1927" t="s">
        <v>5640</v>
      </c>
    </row>
    <row r="1928" spans="1:6">
      <c r="A1928" t="s">
        <v>7666</v>
      </c>
      <c r="B1928" t="s">
        <v>5801</v>
      </c>
      <c r="C1928" s="1">
        <v>45866</v>
      </c>
      <c r="D1928" s="1">
        <v>45911</v>
      </c>
      <c r="E1928">
        <v>37821.78</v>
      </c>
      <c r="F1928" t="s">
        <v>5643</v>
      </c>
    </row>
    <row r="1929" spans="1:6">
      <c r="A1929" t="s">
        <v>7667</v>
      </c>
      <c r="B1929" t="s">
        <v>6143</v>
      </c>
      <c r="C1929" s="1">
        <v>45312</v>
      </c>
      <c r="D1929" s="1">
        <v>45357</v>
      </c>
      <c r="E1929">
        <v>67933.3</v>
      </c>
      <c r="F1929" t="s">
        <v>5643</v>
      </c>
    </row>
    <row r="1930" spans="1:6">
      <c r="A1930" t="s">
        <v>7668</v>
      </c>
      <c r="B1930" t="s">
        <v>5730</v>
      </c>
      <c r="C1930" s="1">
        <v>45538</v>
      </c>
      <c r="D1930" s="1">
        <v>45583</v>
      </c>
      <c r="E1930">
        <v>129179.51</v>
      </c>
      <c r="F1930" t="s">
        <v>5643</v>
      </c>
    </row>
    <row r="1931" spans="1:6">
      <c r="A1931" t="s">
        <v>7669</v>
      </c>
      <c r="B1931" t="s">
        <v>5769</v>
      </c>
      <c r="C1931" s="1">
        <v>45915</v>
      </c>
      <c r="D1931" s="1">
        <v>45960</v>
      </c>
      <c r="E1931">
        <v>126154.8</v>
      </c>
      <c r="F1931" t="s">
        <v>5640</v>
      </c>
    </row>
    <row r="1932" spans="1:6">
      <c r="A1932" t="s">
        <v>7670</v>
      </c>
      <c r="B1932" t="s">
        <v>5945</v>
      </c>
      <c r="C1932" s="1">
        <v>45603</v>
      </c>
      <c r="D1932" s="1">
        <v>45648</v>
      </c>
      <c r="E1932">
        <v>114464.13</v>
      </c>
      <c r="F1932" t="s">
        <v>5640</v>
      </c>
    </row>
    <row r="1933" spans="1:6">
      <c r="A1933" t="s">
        <v>7671</v>
      </c>
      <c r="B1933" t="s">
        <v>5792</v>
      </c>
      <c r="C1933" s="1">
        <v>45763</v>
      </c>
      <c r="D1933" s="1">
        <v>45808</v>
      </c>
      <c r="E1933">
        <v>134285.10999999999</v>
      </c>
      <c r="F1933" t="s">
        <v>5640</v>
      </c>
    </row>
    <row r="1934" spans="1:6">
      <c r="A1934" t="s">
        <v>7672</v>
      </c>
      <c r="B1934" t="s">
        <v>5919</v>
      </c>
      <c r="C1934" s="1">
        <v>45898</v>
      </c>
      <c r="D1934" s="1">
        <v>45943</v>
      </c>
      <c r="E1934">
        <v>102396.83</v>
      </c>
      <c r="F1934" t="s">
        <v>5643</v>
      </c>
    </row>
    <row r="1935" spans="1:6">
      <c r="A1935" t="s">
        <v>7673</v>
      </c>
      <c r="B1935" t="s">
        <v>5763</v>
      </c>
      <c r="C1935" s="1">
        <v>45842</v>
      </c>
      <c r="D1935" s="1">
        <v>45887</v>
      </c>
      <c r="E1935">
        <v>92900.24</v>
      </c>
      <c r="F1935" t="s">
        <v>5643</v>
      </c>
    </row>
    <row r="1936" spans="1:6">
      <c r="A1936" t="s">
        <v>7674</v>
      </c>
      <c r="B1936" t="s">
        <v>5915</v>
      </c>
      <c r="C1936" s="1">
        <v>45432</v>
      </c>
      <c r="D1936" s="1">
        <v>45477</v>
      </c>
      <c r="E1936">
        <v>99531.75</v>
      </c>
      <c r="F1936" t="s">
        <v>5643</v>
      </c>
    </row>
    <row r="1937" spans="1:6">
      <c r="A1937" t="s">
        <v>7675</v>
      </c>
      <c r="B1937" t="s">
        <v>5756</v>
      </c>
      <c r="C1937" s="1">
        <v>45458</v>
      </c>
      <c r="D1937" s="1">
        <v>45503</v>
      </c>
      <c r="E1937">
        <v>27324.12</v>
      </c>
      <c r="F1937" t="s">
        <v>5643</v>
      </c>
    </row>
    <row r="1938" spans="1:6">
      <c r="A1938" t="s">
        <v>7676</v>
      </c>
      <c r="B1938" t="s">
        <v>5655</v>
      </c>
      <c r="C1938" s="1">
        <v>45928</v>
      </c>
      <c r="D1938" s="1">
        <v>45973</v>
      </c>
      <c r="E1938">
        <v>141403.42000000001</v>
      </c>
      <c r="F1938" t="s">
        <v>5640</v>
      </c>
    </row>
    <row r="1939" spans="1:6">
      <c r="A1939" t="s">
        <v>7677</v>
      </c>
      <c r="B1939" t="s">
        <v>5669</v>
      </c>
      <c r="C1939" s="1">
        <v>45369</v>
      </c>
      <c r="D1939" s="1">
        <v>45414</v>
      </c>
      <c r="E1939">
        <v>123240.98</v>
      </c>
      <c r="F1939" t="s">
        <v>5640</v>
      </c>
    </row>
    <row r="1940" spans="1:6">
      <c r="A1940" t="s">
        <v>7678</v>
      </c>
      <c r="B1940" t="s">
        <v>5752</v>
      </c>
      <c r="C1940" s="1">
        <v>45821</v>
      </c>
      <c r="D1940" s="1">
        <v>45866</v>
      </c>
      <c r="E1940">
        <v>102115.13</v>
      </c>
      <c r="F1940" t="s">
        <v>5640</v>
      </c>
    </row>
    <row r="1941" spans="1:6">
      <c r="A1941" t="s">
        <v>7679</v>
      </c>
      <c r="B1941" t="s">
        <v>6009</v>
      </c>
      <c r="C1941" s="1">
        <v>45834</v>
      </c>
      <c r="D1941" s="1">
        <v>45879</v>
      </c>
      <c r="E1941">
        <v>74250.710000000006</v>
      </c>
      <c r="F1941" t="s">
        <v>5643</v>
      </c>
    </row>
    <row r="1942" spans="1:6">
      <c r="A1942" t="s">
        <v>7680</v>
      </c>
      <c r="B1942" t="s">
        <v>5738</v>
      </c>
      <c r="C1942" s="1">
        <v>45747</v>
      </c>
      <c r="D1942" s="1">
        <v>45792</v>
      </c>
      <c r="E1942">
        <v>52677.78</v>
      </c>
      <c r="F1942" t="s">
        <v>5643</v>
      </c>
    </row>
    <row r="1943" spans="1:6">
      <c r="A1943" t="s">
        <v>7681</v>
      </c>
      <c r="B1943" t="s">
        <v>5653</v>
      </c>
      <c r="C1943" s="1">
        <v>45419</v>
      </c>
      <c r="D1943" s="1">
        <v>45464</v>
      </c>
      <c r="E1943">
        <v>47795.19</v>
      </c>
      <c r="F1943" t="s">
        <v>5643</v>
      </c>
    </row>
    <row r="1944" spans="1:6">
      <c r="A1944" t="s">
        <v>7682</v>
      </c>
      <c r="B1944" t="s">
        <v>5661</v>
      </c>
      <c r="C1944" s="1">
        <v>45645</v>
      </c>
      <c r="D1944" s="1">
        <v>45690</v>
      </c>
      <c r="E1944">
        <v>97145.04</v>
      </c>
      <c r="F1944" t="s">
        <v>5640</v>
      </c>
    </row>
    <row r="1945" spans="1:6">
      <c r="A1945" t="s">
        <v>7683</v>
      </c>
      <c r="B1945" t="s">
        <v>5728</v>
      </c>
      <c r="C1945" s="1">
        <v>45859</v>
      </c>
      <c r="D1945" s="1">
        <v>45904</v>
      </c>
      <c r="E1945">
        <v>65177.05</v>
      </c>
      <c r="F1945" t="s">
        <v>5643</v>
      </c>
    </row>
    <row r="1946" spans="1:6">
      <c r="A1946" t="s">
        <v>7684</v>
      </c>
      <c r="B1946" t="s">
        <v>5715</v>
      </c>
      <c r="C1946" s="1">
        <v>45571</v>
      </c>
      <c r="D1946" s="1">
        <v>45616</v>
      </c>
      <c r="E1946">
        <v>96689.74</v>
      </c>
      <c r="F1946" t="s">
        <v>5643</v>
      </c>
    </row>
    <row r="1947" spans="1:6">
      <c r="A1947" t="s">
        <v>7685</v>
      </c>
      <c r="B1947" t="s">
        <v>5710</v>
      </c>
      <c r="C1947" s="1">
        <v>45878</v>
      </c>
      <c r="D1947" s="1">
        <v>45923</v>
      </c>
      <c r="E1947">
        <v>132192.87</v>
      </c>
      <c r="F1947" t="s">
        <v>5640</v>
      </c>
    </row>
    <row r="1948" spans="1:6">
      <c r="A1948" t="s">
        <v>7686</v>
      </c>
      <c r="B1948" t="s">
        <v>5838</v>
      </c>
      <c r="C1948" s="1">
        <v>45977</v>
      </c>
      <c r="D1948" s="1">
        <v>46022</v>
      </c>
      <c r="E1948">
        <v>142210.38</v>
      </c>
      <c r="F1948" t="s">
        <v>5640</v>
      </c>
    </row>
    <row r="1949" spans="1:6">
      <c r="A1949" t="s">
        <v>7687</v>
      </c>
      <c r="B1949" t="s">
        <v>5701</v>
      </c>
      <c r="C1949" s="1">
        <v>45449</v>
      </c>
      <c r="D1949" s="1">
        <v>45494</v>
      </c>
      <c r="E1949">
        <v>81715.990000000005</v>
      </c>
      <c r="F1949" t="s">
        <v>5640</v>
      </c>
    </row>
    <row r="1950" spans="1:6">
      <c r="A1950" t="s">
        <v>7688</v>
      </c>
      <c r="B1950" t="s">
        <v>5738</v>
      </c>
      <c r="C1950" s="1">
        <v>45647</v>
      </c>
      <c r="D1950" s="1">
        <v>45692</v>
      </c>
      <c r="E1950">
        <v>126218.86</v>
      </c>
      <c r="F1950" t="s">
        <v>5640</v>
      </c>
    </row>
    <row r="1951" spans="1:6">
      <c r="A1951" t="s">
        <v>7689</v>
      </c>
      <c r="B1951" t="s">
        <v>5933</v>
      </c>
      <c r="C1951" s="1">
        <v>45658</v>
      </c>
      <c r="D1951" s="1">
        <v>45703</v>
      </c>
      <c r="E1951">
        <v>140498.28</v>
      </c>
      <c r="F1951" t="s">
        <v>5643</v>
      </c>
    </row>
    <row r="1952" spans="1:6">
      <c r="A1952" t="s">
        <v>7690</v>
      </c>
      <c r="B1952" t="s">
        <v>5726</v>
      </c>
      <c r="C1952" s="1">
        <v>45817</v>
      </c>
      <c r="D1952" s="1">
        <v>45862</v>
      </c>
      <c r="E1952">
        <v>12858.07</v>
      </c>
      <c r="F1952" t="s">
        <v>5640</v>
      </c>
    </row>
    <row r="1953" spans="1:6">
      <c r="A1953" t="s">
        <v>7691</v>
      </c>
      <c r="B1953" t="s">
        <v>5645</v>
      </c>
      <c r="C1953" s="1">
        <v>45948</v>
      </c>
      <c r="D1953" s="1">
        <v>45993</v>
      </c>
      <c r="E1953">
        <v>111928.54</v>
      </c>
      <c r="F1953" t="s">
        <v>5643</v>
      </c>
    </row>
    <row r="1954" spans="1:6">
      <c r="A1954" t="s">
        <v>7692</v>
      </c>
      <c r="B1954" t="s">
        <v>5953</v>
      </c>
      <c r="C1954" s="1">
        <v>45841</v>
      </c>
      <c r="D1954" s="1">
        <v>45886</v>
      </c>
      <c r="E1954">
        <v>145621.44</v>
      </c>
      <c r="F1954" t="s">
        <v>5640</v>
      </c>
    </row>
    <row r="1955" spans="1:6">
      <c r="A1955" t="s">
        <v>7693</v>
      </c>
      <c r="B1955" t="s">
        <v>6053</v>
      </c>
      <c r="C1955" s="1">
        <v>45723</v>
      </c>
      <c r="D1955" s="1">
        <v>45768</v>
      </c>
      <c r="E1955">
        <v>99701.17</v>
      </c>
      <c r="F1955" t="s">
        <v>5640</v>
      </c>
    </row>
    <row r="1956" spans="1:6">
      <c r="A1956" t="s">
        <v>7694</v>
      </c>
      <c r="B1956" t="s">
        <v>5752</v>
      </c>
      <c r="C1956" s="1">
        <v>45504</v>
      </c>
      <c r="D1956" s="1">
        <v>45549</v>
      </c>
      <c r="E1956">
        <v>131973.43</v>
      </c>
      <c r="F1956" t="s">
        <v>5643</v>
      </c>
    </row>
    <row r="1957" spans="1:6">
      <c r="A1957" t="s">
        <v>7695</v>
      </c>
      <c r="B1957" t="s">
        <v>5983</v>
      </c>
      <c r="C1957" s="1">
        <v>46021</v>
      </c>
      <c r="D1957" s="1">
        <v>46066</v>
      </c>
      <c r="E1957">
        <v>134910.26999999999</v>
      </c>
      <c r="F1957" t="s">
        <v>5643</v>
      </c>
    </row>
    <row r="1958" spans="1:6">
      <c r="A1958" t="s">
        <v>7696</v>
      </c>
      <c r="B1958" t="s">
        <v>5715</v>
      </c>
      <c r="C1958" s="1">
        <v>45882</v>
      </c>
      <c r="D1958" s="1">
        <v>45927</v>
      </c>
      <c r="E1958">
        <v>48955.62</v>
      </c>
      <c r="F1958" t="s">
        <v>5643</v>
      </c>
    </row>
    <row r="1959" spans="1:6">
      <c r="A1959" t="s">
        <v>7697</v>
      </c>
      <c r="B1959" t="s">
        <v>5943</v>
      </c>
      <c r="C1959" s="1">
        <v>45503</v>
      </c>
      <c r="D1959" s="1">
        <v>45548</v>
      </c>
      <c r="E1959">
        <v>72278.75</v>
      </c>
      <c r="F1959" t="s">
        <v>5643</v>
      </c>
    </row>
    <row r="1960" spans="1:6">
      <c r="A1960" t="s">
        <v>7698</v>
      </c>
      <c r="B1960" t="s">
        <v>5657</v>
      </c>
      <c r="C1960" s="1">
        <v>45842</v>
      </c>
      <c r="D1960" s="1">
        <v>45887</v>
      </c>
      <c r="E1960">
        <v>114431.1</v>
      </c>
      <c r="F1960" t="s">
        <v>5643</v>
      </c>
    </row>
    <row r="1961" spans="1:6">
      <c r="A1961" t="s">
        <v>7699</v>
      </c>
      <c r="B1961" t="s">
        <v>5719</v>
      </c>
      <c r="C1961" s="1">
        <v>45909</v>
      </c>
      <c r="D1961" s="1">
        <v>45954</v>
      </c>
      <c r="E1961">
        <v>52987.96</v>
      </c>
      <c r="F1961" t="s">
        <v>5643</v>
      </c>
    </row>
    <row r="1962" spans="1:6">
      <c r="A1962" t="s">
        <v>7700</v>
      </c>
      <c r="B1962" t="s">
        <v>5950</v>
      </c>
      <c r="C1962" s="1">
        <v>45759</v>
      </c>
      <c r="D1962" s="1">
        <v>45804</v>
      </c>
      <c r="E1962">
        <v>101814.13</v>
      </c>
      <c r="F1962" t="s">
        <v>5640</v>
      </c>
    </row>
    <row r="1963" spans="1:6">
      <c r="A1963" t="s">
        <v>7701</v>
      </c>
      <c r="B1963" t="s">
        <v>5730</v>
      </c>
      <c r="C1963" s="1">
        <v>45892</v>
      </c>
      <c r="D1963" s="1">
        <v>45937</v>
      </c>
      <c r="E1963">
        <v>135667.14000000001</v>
      </c>
      <c r="F1963" t="s">
        <v>5640</v>
      </c>
    </row>
    <row r="1964" spans="1:6">
      <c r="A1964" t="s">
        <v>7702</v>
      </c>
      <c r="B1964" t="s">
        <v>5902</v>
      </c>
      <c r="C1964" s="1">
        <v>45872</v>
      </c>
      <c r="D1964" s="1">
        <v>45917</v>
      </c>
      <c r="E1964">
        <v>5314.71</v>
      </c>
      <c r="F1964" t="s">
        <v>5640</v>
      </c>
    </row>
    <row r="1965" spans="1:6">
      <c r="A1965" t="s">
        <v>7703</v>
      </c>
      <c r="B1965" t="s">
        <v>5719</v>
      </c>
      <c r="C1965" s="1">
        <v>45667</v>
      </c>
      <c r="D1965" s="1">
        <v>45712</v>
      </c>
      <c r="E1965">
        <v>129549.57</v>
      </c>
      <c r="F1965" t="s">
        <v>5640</v>
      </c>
    </row>
    <row r="1966" spans="1:6">
      <c r="A1966" t="s">
        <v>7704</v>
      </c>
      <c r="B1966" t="s">
        <v>5748</v>
      </c>
      <c r="C1966" s="1">
        <v>45614</v>
      </c>
      <c r="D1966" s="1">
        <v>45659</v>
      </c>
      <c r="E1966">
        <v>128456.42</v>
      </c>
      <c r="F1966" t="s">
        <v>5643</v>
      </c>
    </row>
    <row r="1967" spans="1:6">
      <c r="A1967" t="s">
        <v>7705</v>
      </c>
      <c r="B1967" t="s">
        <v>5694</v>
      </c>
      <c r="C1967" s="1">
        <v>45643</v>
      </c>
      <c r="D1967" s="1">
        <v>45688</v>
      </c>
      <c r="E1967">
        <v>55092.36</v>
      </c>
      <c r="F1967" t="s">
        <v>5640</v>
      </c>
    </row>
    <row r="1968" spans="1:6">
      <c r="A1968" t="s">
        <v>7706</v>
      </c>
      <c r="B1968" t="s">
        <v>6053</v>
      </c>
      <c r="C1968" s="1">
        <v>46013</v>
      </c>
      <c r="D1968" s="1">
        <v>46058</v>
      </c>
      <c r="E1968">
        <v>8396.1</v>
      </c>
      <c r="F1968" t="s">
        <v>5640</v>
      </c>
    </row>
    <row r="1969" spans="1:6">
      <c r="A1969" t="s">
        <v>7707</v>
      </c>
      <c r="B1969" t="s">
        <v>5801</v>
      </c>
      <c r="C1969" s="1">
        <v>45778</v>
      </c>
      <c r="D1969" s="1">
        <v>45823</v>
      </c>
      <c r="E1969">
        <v>40291.89</v>
      </c>
      <c r="F1969" t="s">
        <v>5640</v>
      </c>
    </row>
    <row r="1970" spans="1:6">
      <c r="A1970" t="s">
        <v>7708</v>
      </c>
      <c r="B1970" t="s">
        <v>5948</v>
      </c>
      <c r="C1970" s="1">
        <v>45945</v>
      </c>
      <c r="D1970" s="1">
        <v>45990</v>
      </c>
      <c r="E1970">
        <v>53440.27</v>
      </c>
      <c r="F1970" t="s">
        <v>5640</v>
      </c>
    </row>
    <row r="1971" spans="1:6">
      <c r="A1971" t="s">
        <v>7709</v>
      </c>
      <c r="B1971" t="s">
        <v>5678</v>
      </c>
      <c r="C1971" s="1">
        <v>45572</v>
      </c>
      <c r="D1971" s="1">
        <v>45617</v>
      </c>
      <c r="E1971">
        <v>82966.960000000006</v>
      </c>
      <c r="F1971" t="s">
        <v>5643</v>
      </c>
    </row>
    <row r="1972" spans="1:6">
      <c r="A1972" t="s">
        <v>7710</v>
      </c>
      <c r="B1972" t="s">
        <v>5945</v>
      </c>
      <c r="C1972" s="1">
        <v>45463</v>
      </c>
      <c r="D1972" s="1">
        <v>45508</v>
      </c>
      <c r="E1972">
        <v>59132.58</v>
      </c>
      <c r="F1972" t="s">
        <v>5640</v>
      </c>
    </row>
    <row r="1973" spans="1:6">
      <c r="A1973" t="s">
        <v>7711</v>
      </c>
      <c r="B1973" t="s">
        <v>5657</v>
      </c>
      <c r="C1973" s="1">
        <v>45902</v>
      </c>
      <c r="D1973" s="1">
        <v>45947</v>
      </c>
      <c r="E1973">
        <v>16141.53</v>
      </c>
      <c r="F1973" t="s">
        <v>5640</v>
      </c>
    </row>
    <row r="1974" spans="1:6">
      <c r="A1974" t="s">
        <v>7712</v>
      </c>
      <c r="B1974" t="s">
        <v>5858</v>
      </c>
      <c r="C1974" s="1">
        <v>45333</v>
      </c>
      <c r="D1974" s="1">
        <v>45378</v>
      </c>
      <c r="E1974">
        <v>18197.79</v>
      </c>
      <c r="F1974" t="s">
        <v>5640</v>
      </c>
    </row>
    <row r="1975" spans="1:6">
      <c r="A1975" t="s">
        <v>7713</v>
      </c>
      <c r="B1975" t="s">
        <v>5848</v>
      </c>
      <c r="C1975" s="1">
        <v>45661</v>
      </c>
      <c r="D1975" s="1">
        <v>45706</v>
      </c>
      <c r="E1975">
        <v>33244.53</v>
      </c>
      <c r="F1975" t="s">
        <v>5640</v>
      </c>
    </row>
    <row r="1976" spans="1:6">
      <c r="A1976" t="s">
        <v>7714</v>
      </c>
      <c r="B1976" t="s">
        <v>5950</v>
      </c>
      <c r="C1976" s="1">
        <v>45833</v>
      </c>
      <c r="D1976" s="1">
        <v>45878</v>
      </c>
      <c r="E1976">
        <v>127566.55</v>
      </c>
      <c r="F1976" t="s">
        <v>5640</v>
      </c>
    </row>
    <row r="1977" spans="1:6">
      <c r="A1977" t="s">
        <v>7715</v>
      </c>
      <c r="B1977" t="s">
        <v>6043</v>
      </c>
      <c r="C1977" s="1">
        <v>45414</v>
      </c>
      <c r="D1977" s="1">
        <v>45459</v>
      </c>
      <c r="E1977">
        <v>126665.39</v>
      </c>
      <c r="F1977" t="s">
        <v>5640</v>
      </c>
    </row>
    <row r="1978" spans="1:6">
      <c r="A1978" t="s">
        <v>7716</v>
      </c>
      <c r="B1978" t="s">
        <v>5856</v>
      </c>
      <c r="C1978" s="1">
        <v>45463</v>
      </c>
      <c r="D1978" s="1">
        <v>45508</v>
      </c>
      <c r="E1978">
        <v>17534.7</v>
      </c>
      <c r="F1978" t="s">
        <v>5640</v>
      </c>
    </row>
    <row r="1979" spans="1:6">
      <c r="A1979" t="s">
        <v>7717</v>
      </c>
      <c r="B1979" t="s">
        <v>5792</v>
      </c>
      <c r="C1979" s="1">
        <v>45892</v>
      </c>
      <c r="D1979" s="1">
        <v>45937</v>
      </c>
      <c r="E1979">
        <v>21387.78</v>
      </c>
      <c r="F1979" t="s">
        <v>5640</v>
      </c>
    </row>
    <row r="1980" spans="1:6">
      <c r="A1980" t="s">
        <v>7718</v>
      </c>
      <c r="B1980" t="s">
        <v>5701</v>
      </c>
      <c r="C1980" s="1">
        <v>45916</v>
      </c>
      <c r="D1980" s="1">
        <v>45961</v>
      </c>
      <c r="E1980">
        <v>123088.81</v>
      </c>
      <c r="F1980" t="s">
        <v>5640</v>
      </c>
    </row>
    <row r="1981" spans="1:6">
      <c r="A1981" t="s">
        <v>7719</v>
      </c>
      <c r="B1981" t="s">
        <v>5915</v>
      </c>
      <c r="C1981" s="1">
        <v>45487</v>
      </c>
      <c r="D1981" s="1">
        <v>45532</v>
      </c>
      <c r="E1981">
        <v>138712.95000000001</v>
      </c>
      <c r="F1981" t="s">
        <v>5640</v>
      </c>
    </row>
    <row r="1982" spans="1:6">
      <c r="A1982" t="s">
        <v>7720</v>
      </c>
      <c r="B1982" t="s">
        <v>5748</v>
      </c>
      <c r="C1982" s="1">
        <v>45868</v>
      </c>
      <c r="D1982" s="1">
        <v>45913</v>
      </c>
      <c r="E1982">
        <v>65339.13</v>
      </c>
      <c r="F1982" t="s">
        <v>5643</v>
      </c>
    </row>
    <row r="1983" spans="1:6">
      <c r="A1983" t="s">
        <v>7721</v>
      </c>
      <c r="B1983" t="s">
        <v>5671</v>
      </c>
      <c r="C1983" s="1">
        <v>45865</v>
      </c>
      <c r="D1983" s="1">
        <v>45910</v>
      </c>
      <c r="E1983">
        <v>16713.87</v>
      </c>
      <c r="F1983" t="s">
        <v>5640</v>
      </c>
    </row>
    <row r="1984" spans="1:6">
      <c r="A1984" t="s">
        <v>7722</v>
      </c>
      <c r="B1984" t="s">
        <v>6143</v>
      </c>
      <c r="C1984" s="1">
        <v>45525</v>
      </c>
      <c r="D1984" s="1">
        <v>45570</v>
      </c>
      <c r="E1984">
        <v>124129.47</v>
      </c>
      <c r="F1984" t="s">
        <v>5640</v>
      </c>
    </row>
    <row r="1985" spans="1:6">
      <c r="A1985" t="s">
        <v>7723</v>
      </c>
      <c r="B1985" t="s">
        <v>5690</v>
      </c>
      <c r="C1985" s="1">
        <v>45585</v>
      </c>
      <c r="D1985" s="1">
        <v>45630</v>
      </c>
      <c r="E1985">
        <v>53997.81</v>
      </c>
      <c r="F1985" t="s">
        <v>5643</v>
      </c>
    </row>
    <row r="1986" spans="1:6">
      <c r="A1986" t="s">
        <v>7724</v>
      </c>
      <c r="B1986" t="s">
        <v>5769</v>
      </c>
      <c r="C1986" s="1">
        <v>45995</v>
      </c>
      <c r="D1986" s="1">
        <v>46040</v>
      </c>
      <c r="E1986">
        <v>138685.13</v>
      </c>
      <c r="F1986" t="s">
        <v>5640</v>
      </c>
    </row>
    <row r="1987" spans="1:6">
      <c r="A1987" t="s">
        <v>7725</v>
      </c>
      <c r="B1987" t="s">
        <v>5682</v>
      </c>
      <c r="C1987" s="1">
        <v>45791</v>
      </c>
      <c r="D1987" s="1">
        <v>45836</v>
      </c>
      <c r="E1987">
        <v>102395.9</v>
      </c>
      <c r="F1987" t="s">
        <v>5640</v>
      </c>
    </row>
    <row r="1988" spans="1:6">
      <c r="A1988" t="s">
        <v>7726</v>
      </c>
      <c r="B1988" t="s">
        <v>5782</v>
      </c>
      <c r="C1988" s="1">
        <v>45395</v>
      </c>
      <c r="D1988" s="1">
        <v>45440</v>
      </c>
      <c r="E1988">
        <v>74652.3</v>
      </c>
      <c r="F1988" t="s">
        <v>5643</v>
      </c>
    </row>
    <row r="1989" spans="1:6">
      <c r="A1989" t="s">
        <v>7727</v>
      </c>
      <c r="B1989" t="s">
        <v>5671</v>
      </c>
      <c r="C1989" s="1">
        <v>45411</v>
      </c>
      <c r="D1989" s="1">
        <v>45456</v>
      </c>
      <c r="E1989">
        <v>140804.51999999999</v>
      </c>
      <c r="F1989" t="s">
        <v>5643</v>
      </c>
    </row>
    <row r="1990" spans="1:6">
      <c r="A1990" t="s">
        <v>7728</v>
      </c>
      <c r="B1990" t="s">
        <v>5639</v>
      </c>
      <c r="C1990" s="1">
        <v>45615</v>
      </c>
      <c r="D1990" s="1">
        <v>45660</v>
      </c>
      <c r="E1990">
        <v>51652.19</v>
      </c>
      <c r="F1990" t="s">
        <v>5640</v>
      </c>
    </row>
    <row r="1991" spans="1:6">
      <c r="A1991" t="s">
        <v>7729</v>
      </c>
      <c r="B1991" t="s">
        <v>5639</v>
      </c>
      <c r="C1991" s="1">
        <v>45485</v>
      </c>
      <c r="D1991" s="1">
        <v>45530</v>
      </c>
      <c r="E1991">
        <v>72048.11</v>
      </c>
      <c r="F1991" t="s">
        <v>5643</v>
      </c>
    </row>
    <row r="1992" spans="1:6">
      <c r="A1992" t="s">
        <v>7730</v>
      </c>
      <c r="B1992" t="s">
        <v>5771</v>
      </c>
      <c r="C1992" s="1">
        <v>45853</v>
      </c>
      <c r="D1992" s="1">
        <v>45898</v>
      </c>
      <c r="E1992">
        <v>29193.99</v>
      </c>
      <c r="F1992" t="s">
        <v>5643</v>
      </c>
    </row>
    <row r="1993" spans="1:6">
      <c r="A1993" t="s">
        <v>7731</v>
      </c>
      <c r="B1993" t="s">
        <v>5675</v>
      </c>
      <c r="C1993" s="1">
        <v>45592</v>
      </c>
      <c r="D1993" s="1">
        <v>45637</v>
      </c>
      <c r="E1993">
        <v>31767.78</v>
      </c>
      <c r="F1993" t="s">
        <v>5643</v>
      </c>
    </row>
    <row r="1994" spans="1:6">
      <c r="A1994" t="s">
        <v>7732</v>
      </c>
      <c r="B1994" t="s">
        <v>5856</v>
      </c>
      <c r="C1994" s="1">
        <v>45993</v>
      </c>
      <c r="D1994" s="1">
        <v>46038</v>
      </c>
      <c r="E1994">
        <v>65176.17</v>
      </c>
      <c r="F1994" t="s">
        <v>5640</v>
      </c>
    </row>
    <row r="1995" spans="1:6">
      <c r="A1995" t="s">
        <v>7733</v>
      </c>
      <c r="B1995" t="s">
        <v>5752</v>
      </c>
      <c r="C1995" s="1">
        <v>45430</v>
      </c>
      <c r="D1995" s="1">
        <v>45475</v>
      </c>
      <c r="E1995">
        <v>17235.009999999998</v>
      </c>
      <c r="F1995" t="s">
        <v>5643</v>
      </c>
    </row>
    <row r="1996" spans="1:6">
      <c r="A1996" t="s">
        <v>7734</v>
      </c>
      <c r="B1996" t="s">
        <v>5915</v>
      </c>
      <c r="C1996" s="1">
        <v>45984</v>
      </c>
      <c r="D1996" s="1">
        <v>46029</v>
      </c>
      <c r="E1996">
        <v>42179.3</v>
      </c>
      <c r="F1996" t="s">
        <v>5643</v>
      </c>
    </row>
    <row r="1997" spans="1:6">
      <c r="A1997" t="s">
        <v>7735</v>
      </c>
      <c r="B1997" t="s">
        <v>5715</v>
      </c>
      <c r="C1997" s="1">
        <v>45916</v>
      </c>
      <c r="D1997" s="1">
        <v>45961</v>
      </c>
      <c r="E1997">
        <v>17776.2</v>
      </c>
      <c r="F1997" t="s">
        <v>5640</v>
      </c>
    </row>
    <row r="1998" spans="1:6">
      <c r="A1998" t="s">
        <v>7736</v>
      </c>
      <c r="B1998" t="s">
        <v>5983</v>
      </c>
      <c r="C1998" s="1">
        <v>45806</v>
      </c>
      <c r="D1998" s="1">
        <v>45851</v>
      </c>
      <c r="E1998">
        <v>149363.12</v>
      </c>
      <c r="F1998" t="s">
        <v>5643</v>
      </c>
    </row>
    <row r="1999" spans="1:6">
      <c r="A1999" t="s">
        <v>7737</v>
      </c>
      <c r="B1999" t="s">
        <v>5653</v>
      </c>
      <c r="C1999" s="1">
        <v>45364</v>
      </c>
      <c r="D1999" s="1">
        <v>45409</v>
      </c>
      <c r="E1999">
        <v>120709.41</v>
      </c>
      <c r="F1999" t="s">
        <v>5643</v>
      </c>
    </row>
    <row r="2000" spans="1:6">
      <c r="A2000" t="s">
        <v>7738</v>
      </c>
      <c r="B2000" t="s">
        <v>5728</v>
      </c>
      <c r="C2000" s="1">
        <v>45454</v>
      </c>
      <c r="D2000" s="1">
        <v>45499</v>
      </c>
      <c r="E2000">
        <v>148252.4</v>
      </c>
      <c r="F2000" t="s">
        <v>5643</v>
      </c>
    </row>
    <row r="2001" spans="1:6">
      <c r="A2001" t="s">
        <v>7739</v>
      </c>
      <c r="B2001" t="s">
        <v>5866</v>
      </c>
      <c r="C2001" s="1">
        <v>45565</v>
      </c>
      <c r="D2001" s="1">
        <v>45610</v>
      </c>
      <c r="E2001">
        <v>115747.55</v>
      </c>
      <c r="F2001" t="s">
        <v>5643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1"/>
  <sheetViews>
    <sheetView workbookViewId="0">
      <selection sqref="A1:E121"/>
    </sheetView>
  </sheetViews>
  <sheetFormatPr defaultRowHeight="14.4"/>
  <sheetData>
    <row r="1" spans="1:5">
      <c r="A1" t="s">
        <v>7740</v>
      </c>
      <c r="B1" t="s">
        <v>7741</v>
      </c>
      <c r="C1" t="s">
        <v>7742</v>
      </c>
      <c r="D1" t="s">
        <v>7743</v>
      </c>
      <c r="E1" t="s">
        <v>7744</v>
      </c>
    </row>
    <row r="2" spans="1:5">
      <c r="A2" t="s">
        <v>7745</v>
      </c>
      <c r="B2" t="s">
        <v>7746</v>
      </c>
      <c r="C2" s="1">
        <v>44880</v>
      </c>
      <c r="D2">
        <v>61710</v>
      </c>
      <c r="E2">
        <v>13366.3</v>
      </c>
    </row>
    <row r="3" spans="1:5">
      <c r="A3" t="s">
        <v>7747</v>
      </c>
      <c r="B3" t="s">
        <v>7748</v>
      </c>
      <c r="C3" s="1">
        <v>45733</v>
      </c>
      <c r="D3">
        <v>130997</v>
      </c>
      <c r="E3">
        <v>22315.1</v>
      </c>
    </row>
    <row r="4" spans="1:5">
      <c r="A4" t="s">
        <v>7749</v>
      </c>
      <c r="B4" t="s">
        <v>7748</v>
      </c>
      <c r="C4" s="1">
        <v>44643</v>
      </c>
      <c r="D4">
        <v>147880</v>
      </c>
      <c r="E4">
        <v>20417.45</v>
      </c>
    </row>
    <row r="5" spans="1:5">
      <c r="A5" t="s">
        <v>7750</v>
      </c>
      <c r="B5" t="s">
        <v>7746</v>
      </c>
      <c r="C5" s="1">
        <v>45441</v>
      </c>
      <c r="D5">
        <v>96274</v>
      </c>
      <c r="E5">
        <v>8828.16</v>
      </c>
    </row>
    <row r="6" spans="1:5">
      <c r="A6" t="s">
        <v>7751</v>
      </c>
      <c r="B6" t="s">
        <v>7752</v>
      </c>
      <c r="C6" s="1">
        <v>44880</v>
      </c>
      <c r="D6">
        <v>33176</v>
      </c>
      <c r="E6">
        <v>6974.68</v>
      </c>
    </row>
    <row r="7" spans="1:5">
      <c r="A7" t="s">
        <v>7753</v>
      </c>
      <c r="B7" t="s">
        <v>7754</v>
      </c>
      <c r="C7" s="1">
        <v>45642</v>
      </c>
      <c r="D7">
        <v>92653</v>
      </c>
      <c r="E7">
        <v>5412.03</v>
      </c>
    </row>
    <row r="8" spans="1:5">
      <c r="A8" t="s">
        <v>7755</v>
      </c>
      <c r="B8" t="s">
        <v>7752</v>
      </c>
      <c r="C8" s="1">
        <v>45211</v>
      </c>
      <c r="D8">
        <v>102495</v>
      </c>
      <c r="E8">
        <v>21052.1</v>
      </c>
    </row>
    <row r="9" spans="1:5">
      <c r="A9" t="s">
        <v>7756</v>
      </c>
      <c r="B9" t="s">
        <v>7754</v>
      </c>
      <c r="C9" s="1">
        <v>45622</v>
      </c>
      <c r="D9">
        <v>145237</v>
      </c>
      <c r="E9">
        <v>22402.91</v>
      </c>
    </row>
    <row r="10" spans="1:5">
      <c r="A10" t="s">
        <v>7757</v>
      </c>
      <c r="B10" t="s">
        <v>7746</v>
      </c>
      <c r="C10" s="1">
        <v>44772</v>
      </c>
      <c r="D10">
        <v>97954</v>
      </c>
      <c r="E10">
        <v>13842.48</v>
      </c>
    </row>
    <row r="11" spans="1:5">
      <c r="A11" t="s">
        <v>7758</v>
      </c>
      <c r="B11" t="s">
        <v>7754</v>
      </c>
      <c r="C11" s="1">
        <v>44931</v>
      </c>
      <c r="D11">
        <v>68708</v>
      </c>
      <c r="E11">
        <v>11960.32</v>
      </c>
    </row>
    <row r="12" spans="1:5">
      <c r="A12" t="s">
        <v>7759</v>
      </c>
      <c r="B12" t="s">
        <v>7748</v>
      </c>
      <c r="C12" s="1">
        <v>44767</v>
      </c>
      <c r="D12">
        <v>104448</v>
      </c>
      <c r="E12">
        <v>7927.09</v>
      </c>
    </row>
    <row r="13" spans="1:5">
      <c r="A13" t="s">
        <v>7760</v>
      </c>
      <c r="B13" t="s">
        <v>7748</v>
      </c>
      <c r="C13" s="1">
        <v>45441</v>
      </c>
      <c r="D13">
        <v>103084</v>
      </c>
      <c r="E13">
        <v>15512.53</v>
      </c>
    </row>
    <row r="14" spans="1:5">
      <c r="A14" t="s">
        <v>7761</v>
      </c>
      <c r="B14" t="s">
        <v>7752</v>
      </c>
      <c r="C14" s="1">
        <v>45329</v>
      </c>
      <c r="D14">
        <v>108736</v>
      </c>
      <c r="E14">
        <v>26170</v>
      </c>
    </row>
    <row r="15" spans="1:5">
      <c r="A15" t="s">
        <v>7762</v>
      </c>
      <c r="B15" t="s">
        <v>7754</v>
      </c>
      <c r="C15" s="1">
        <v>45101</v>
      </c>
      <c r="D15">
        <v>110826</v>
      </c>
      <c r="E15">
        <v>16219.55</v>
      </c>
    </row>
    <row r="16" spans="1:5">
      <c r="A16" t="s">
        <v>7763</v>
      </c>
      <c r="B16" t="s">
        <v>7752</v>
      </c>
      <c r="C16" s="1">
        <v>44970</v>
      </c>
      <c r="D16">
        <v>87029</v>
      </c>
      <c r="E16">
        <v>7307.22</v>
      </c>
    </row>
    <row r="17" spans="1:5">
      <c r="A17" t="s">
        <v>7764</v>
      </c>
      <c r="B17" t="s">
        <v>7765</v>
      </c>
      <c r="C17" s="1">
        <v>45185</v>
      </c>
      <c r="D17">
        <v>158101</v>
      </c>
      <c r="E17">
        <v>10134.780000000001</v>
      </c>
    </row>
    <row r="18" spans="1:5">
      <c r="A18" t="s">
        <v>7766</v>
      </c>
      <c r="B18" t="s">
        <v>7752</v>
      </c>
      <c r="C18" s="1">
        <v>44946</v>
      </c>
      <c r="D18">
        <v>33693</v>
      </c>
      <c r="E18">
        <v>7695.04</v>
      </c>
    </row>
    <row r="19" spans="1:5">
      <c r="A19" t="s">
        <v>7767</v>
      </c>
      <c r="B19" t="s">
        <v>7752</v>
      </c>
      <c r="C19" s="1">
        <v>44935</v>
      </c>
      <c r="D19">
        <v>37777</v>
      </c>
      <c r="E19">
        <v>7549.61</v>
      </c>
    </row>
    <row r="20" spans="1:5">
      <c r="A20" t="s">
        <v>7768</v>
      </c>
      <c r="B20" t="s">
        <v>7752</v>
      </c>
      <c r="C20" s="1">
        <v>45459</v>
      </c>
      <c r="D20">
        <v>61161</v>
      </c>
      <c r="E20">
        <v>12537.43</v>
      </c>
    </row>
    <row r="21" spans="1:5">
      <c r="A21" t="s">
        <v>7769</v>
      </c>
      <c r="B21" t="s">
        <v>7752</v>
      </c>
      <c r="C21" s="1">
        <v>45177</v>
      </c>
      <c r="D21">
        <v>147703</v>
      </c>
      <c r="E21">
        <v>21561.200000000001</v>
      </c>
    </row>
    <row r="22" spans="1:5">
      <c r="A22" t="s">
        <v>7770</v>
      </c>
      <c r="B22" t="s">
        <v>7746</v>
      </c>
      <c r="C22" s="1">
        <v>44616</v>
      </c>
      <c r="D22">
        <v>142603</v>
      </c>
      <c r="E22">
        <v>19702.400000000001</v>
      </c>
    </row>
    <row r="23" spans="1:5">
      <c r="A23" t="s">
        <v>7771</v>
      </c>
      <c r="B23" t="s">
        <v>7748</v>
      </c>
      <c r="C23" s="1">
        <v>45289</v>
      </c>
      <c r="D23">
        <v>170887</v>
      </c>
      <c r="E23">
        <v>25993.040000000001</v>
      </c>
    </row>
    <row r="24" spans="1:5">
      <c r="A24" t="s">
        <v>7772</v>
      </c>
      <c r="B24" t="s">
        <v>7754</v>
      </c>
      <c r="C24" s="1">
        <v>45095</v>
      </c>
      <c r="D24">
        <v>167767</v>
      </c>
      <c r="E24">
        <v>15449.41</v>
      </c>
    </row>
    <row r="25" spans="1:5">
      <c r="A25" t="s">
        <v>7773</v>
      </c>
      <c r="B25" t="s">
        <v>7754</v>
      </c>
      <c r="C25" s="1">
        <v>45652</v>
      </c>
      <c r="D25">
        <v>167919</v>
      </c>
      <c r="E25">
        <v>26365.41</v>
      </c>
    </row>
    <row r="26" spans="1:5">
      <c r="A26" t="s">
        <v>7774</v>
      </c>
      <c r="B26" t="s">
        <v>7754</v>
      </c>
      <c r="C26" s="1">
        <v>45142</v>
      </c>
      <c r="D26">
        <v>173840</v>
      </c>
      <c r="E26">
        <v>12778.21</v>
      </c>
    </row>
    <row r="27" spans="1:5">
      <c r="A27" t="s">
        <v>7775</v>
      </c>
      <c r="B27" t="s">
        <v>7746</v>
      </c>
      <c r="C27" s="1">
        <v>44949</v>
      </c>
      <c r="D27">
        <v>43124</v>
      </c>
      <c r="E27">
        <v>9488.3799999999992</v>
      </c>
    </row>
    <row r="28" spans="1:5">
      <c r="A28" t="s">
        <v>7776</v>
      </c>
      <c r="B28" t="s">
        <v>3</v>
      </c>
      <c r="C28" s="1">
        <v>45295</v>
      </c>
      <c r="D28">
        <v>94631</v>
      </c>
      <c r="E28">
        <v>10850.91</v>
      </c>
    </row>
    <row r="29" spans="1:5">
      <c r="A29" t="s">
        <v>7777</v>
      </c>
      <c r="B29" t="s">
        <v>7746</v>
      </c>
      <c r="C29" s="1">
        <v>45630</v>
      </c>
      <c r="D29">
        <v>100527</v>
      </c>
      <c r="E29">
        <v>14347.43</v>
      </c>
    </row>
    <row r="30" spans="1:5">
      <c r="A30" t="s">
        <v>7778</v>
      </c>
      <c r="B30" t="s">
        <v>7754</v>
      </c>
      <c r="C30" s="1">
        <v>45184</v>
      </c>
      <c r="D30">
        <v>96271</v>
      </c>
      <c r="E30">
        <v>7830.06</v>
      </c>
    </row>
    <row r="31" spans="1:5">
      <c r="A31" t="s">
        <v>7779</v>
      </c>
      <c r="B31" t="s">
        <v>7765</v>
      </c>
      <c r="C31" s="1">
        <v>45347</v>
      </c>
      <c r="D31">
        <v>38130</v>
      </c>
      <c r="E31">
        <v>2421.09</v>
      </c>
    </row>
    <row r="32" spans="1:5">
      <c r="A32" t="s">
        <v>7780</v>
      </c>
      <c r="B32" t="s">
        <v>7754</v>
      </c>
      <c r="C32" s="1">
        <v>44722</v>
      </c>
      <c r="D32">
        <v>54956</v>
      </c>
      <c r="E32">
        <v>8499.76</v>
      </c>
    </row>
    <row r="33" spans="1:5">
      <c r="A33" t="s">
        <v>7781</v>
      </c>
      <c r="B33" t="s">
        <v>7754</v>
      </c>
      <c r="C33" s="1">
        <v>45759</v>
      </c>
      <c r="D33">
        <v>142281</v>
      </c>
      <c r="E33">
        <v>20527.55</v>
      </c>
    </row>
    <row r="34" spans="1:5">
      <c r="A34" t="s">
        <v>7782</v>
      </c>
      <c r="B34" t="s">
        <v>7754</v>
      </c>
      <c r="C34" s="1">
        <v>45049</v>
      </c>
      <c r="D34">
        <v>34219</v>
      </c>
      <c r="E34">
        <v>8131.14</v>
      </c>
    </row>
    <row r="35" spans="1:5">
      <c r="A35" t="s">
        <v>7783</v>
      </c>
      <c r="B35" t="s">
        <v>3</v>
      </c>
      <c r="C35" s="1">
        <v>44622</v>
      </c>
      <c r="D35">
        <v>151970</v>
      </c>
      <c r="E35">
        <v>32755.32</v>
      </c>
    </row>
    <row r="36" spans="1:5">
      <c r="A36" t="s">
        <v>7784</v>
      </c>
      <c r="B36" t="s">
        <v>7752</v>
      </c>
      <c r="C36" s="1">
        <v>44620</v>
      </c>
      <c r="D36">
        <v>95391</v>
      </c>
      <c r="E36">
        <v>10142.58</v>
      </c>
    </row>
    <row r="37" spans="1:5">
      <c r="A37" t="s">
        <v>7785</v>
      </c>
      <c r="B37" t="s">
        <v>7754</v>
      </c>
      <c r="C37" s="1">
        <v>45354</v>
      </c>
      <c r="D37">
        <v>66724</v>
      </c>
      <c r="E37">
        <v>11356.06</v>
      </c>
    </row>
    <row r="38" spans="1:5">
      <c r="A38" t="s">
        <v>7786</v>
      </c>
      <c r="B38" t="s">
        <v>7752</v>
      </c>
      <c r="C38" s="1">
        <v>44990</v>
      </c>
      <c r="D38">
        <v>161877</v>
      </c>
      <c r="E38">
        <v>38478.339999999997</v>
      </c>
    </row>
    <row r="39" spans="1:5">
      <c r="A39" t="s">
        <v>7787</v>
      </c>
      <c r="B39" t="s">
        <v>7754</v>
      </c>
      <c r="C39" s="1">
        <v>45428</v>
      </c>
      <c r="D39">
        <v>44027</v>
      </c>
      <c r="E39">
        <v>6641.53</v>
      </c>
    </row>
    <row r="40" spans="1:5">
      <c r="A40" t="s">
        <v>7788</v>
      </c>
      <c r="B40" t="s">
        <v>7752</v>
      </c>
      <c r="C40" s="1">
        <v>44788</v>
      </c>
      <c r="D40">
        <v>30383</v>
      </c>
      <c r="E40">
        <v>1648.59</v>
      </c>
    </row>
    <row r="41" spans="1:5">
      <c r="A41" t="s">
        <v>7789</v>
      </c>
      <c r="B41" t="s">
        <v>7746</v>
      </c>
      <c r="C41" s="1">
        <v>44826</v>
      </c>
      <c r="D41">
        <v>62274</v>
      </c>
      <c r="E41">
        <v>4948.71</v>
      </c>
    </row>
    <row r="42" spans="1:5">
      <c r="A42" t="s">
        <v>7790</v>
      </c>
      <c r="B42" t="s">
        <v>7752</v>
      </c>
      <c r="C42" s="1">
        <v>45247</v>
      </c>
      <c r="D42">
        <v>143038</v>
      </c>
      <c r="E42">
        <v>12750.5</v>
      </c>
    </row>
    <row r="43" spans="1:5">
      <c r="A43" t="s">
        <v>7791</v>
      </c>
      <c r="B43" t="s">
        <v>7748</v>
      </c>
      <c r="C43" s="1">
        <v>45668</v>
      </c>
      <c r="D43">
        <v>65003</v>
      </c>
      <c r="E43">
        <v>3642.21</v>
      </c>
    </row>
    <row r="44" spans="1:5">
      <c r="A44" t="s">
        <v>7792</v>
      </c>
      <c r="B44" t="s">
        <v>7754</v>
      </c>
      <c r="C44" s="1">
        <v>44888</v>
      </c>
      <c r="D44">
        <v>112265</v>
      </c>
      <c r="E44">
        <v>18703.400000000001</v>
      </c>
    </row>
    <row r="45" spans="1:5">
      <c r="A45" t="s">
        <v>7793</v>
      </c>
      <c r="B45" t="s">
        <v>7748</v>
      </c>
      <c r="C45" s="1">
        <v>44892</v>
      </c>
      <c r="D45">
        <v>37463</v>
      </c>
      <c r="E45">
        <v>2843.95</v>
      </c>
    </row>
    <row r="46" spans="1:5">
      <c r="A46" t="s">
        <v>7794</v>
      </c>
      <c r="B46" t="s">
        <v>3</v>
      </c>
      <c r="C46" s="1">
        <v>44696</v>
      </c>
      <c r="D46">
        <v>149439</v>
      </c>
      <c r="E46">
        <v>8055.88</v>
      </c>
    </row>
    <row r="47" spans="1:5">
      <c r="A47" t="s">
        <v>7795</v>
      </c>
      <c r="B47" t="s">
        <v>7748</v>
      </c>
      <c r="C47" s="1">
        <v>45496</v>
      </c>
      <c r="D47">
        <v>60204</v>
      </c>
      <c r="E47">
        <v>7276.09</v>
      </c>
    </row>
    <row r="48" spans="1:5">
      <c r="A48" t="s">
        <v>7796</v>
      </c>
      <c r="B48" t="s">
        <v>3</v>
      </c>
      <c r="C48" s="1">
        <v>44653</v>
      </c>
      <c r="D48">
        <v>123862</v>
      </c>
      <c r="E48">
        <v>28263.22</v>
      </c>
    </row>
    <row r="49" spans="1:5">
      <c r="A49" t="s">
        <v>7797</v>
      </c>
      <c r="B49" t="s">
        <v>7765</v>
      </c>
      <c r="C49" s="1">
        <v>45193</v>
      </c>
      <c r="D49">
        <v>49887</v>
      </c>
      <c r="E49">
        <v>3785.29</v>
      </c>
    </row>
    <row r="50" spans="1:5">
      <c r="A50" t="s">
        <v>7798</v>
      </c>
      <c r="B50" t="s">
        <v>7754</v>
      </c>
      <c r="C50" s="1">
        <v>45342</v>
      </c>
      <c r="D50">
        <v>54572</v>
      </c>
      <c r="E50">
        <v>13238.81</v>
      </c>
    </row>
    <row r="51" spans="1:5">
      <c r="A51" t="s">
        <v>7799</v>
      </c>
      <c r="B51" t="s">
        <v>3</v>
      </c>
      <c r="C51" s="1">
        <v>45203</v>
      </c>
      <c r="D51">
        <v>92312</v>
      </c>
      <c r="E51">
        <v>7355.08</v>
      </c>
    </row>
    <row r="52" spans="1:5">
      <c r="A52" t="s">
        <v>7800</v>
      </c>
      <c r="B52" t="s">
        <v>3</v>
      </c>
      <c r="C52" s="1">
        <v>44915</v>
      </c>
      <c r="D52">
        <v>94404</v>
      </c>
      <c r="E52">
        <v>22539.31</v>
      </c>
    </row>
    <row r="53" spans="1:5">
      <c r="A53" t="s">
        <v>7801</v>
      </c>
      <c r="B53" t="s">
        <v>7746</v>
      </c>
      <c r="C53" s="1">
        <v>45394</v>
      </c>
      <c r="D53">
        <v>136086</v>
      </c>
      <c r="E53">
        <v>22361.8</v>
      </c>
    </row>
    <row r="54" spans="1:5">
      <c r="A54" t="s">
        <v>7802</v>
      </c>
      <c r="B54" t="s">
        <v>7754</v>
      </c>
      <c r="C54" s="1">
        <v>44951</v>
      </c>
      <c r="D54">
        <v>47421</v>
      </c>
      <c r="E54">
        <v>10061.06</v>
      </c>
    </row>
    <row r="55" spans="1:5">
      <c r="A55" t="s">
        <v>7803</v>
      </c>
      <c r="B55" t="s">
        <v>7746</v>
      </c>
      <c r="C55" s="1">
        <v>45462</v>
      </c>
      <c r="D55">
        <v>137572</v>
      </c>
      <c r="E55">
        <v>18519.580000000002</v>
      </c>
    </row>
    <row r="56" spans="1:5">
      <c r="A56" t="s">
        <v>7804</v>
      </c>
      <c r="B56" t="s">
        <v>7752</v>
      </c>
      <c r="C56" s="1">
        <v>44786</v>
      </c>
      <c r="D56">
        <v>115312</v>
      </c>
      <c r="E56">
        <v>26862.58</v>
      </c>
    </row>
    <row r="57" spans="1:5">
      <c r="A57" t="s">
        <v>7805</v>
      </c>
      <c r="B57" t="s">
        <v>7752</v>
      </c>
      <c r="C57" s="1">
        <v>45595</v>
      </c>
      <c r="D57">
        <v>129319</v>
      </c>
      <c r="E57">
        <v>23911.29</v>
      </c>
    </row>
    <row r="58" spans="1:5">
      <c r="A58" t="s">
        <v>7806</v>
      </c>
      <c r="B58" t="s">
        <v>7748</v>
      </c>
      <c r="C58" s="1">
        <v>44814</v>
      </c>
      <c r="D58">
        <v>82584</v>
      </c>
      <c r="E58">
        <v>19339.830000000002</v>
      </c>
    </row>
    <row r="59" spans="1:5">
      <c r="A59" t="s">
        <v>7807</v>
      </c>
      <c r="B59" t="s">
        <v>7752</v>
      </c>
      <c r="C59" s="1">
        <v>45402</v>
      </c>
      <c r="D59">
        <v>165194</v>
      </c>
      <c r="E59">
        <v>15836.05</v>
      </c>
    </row>
    <row r="60" spans="1:5">
      <c r="A60" t="s">
        <v>7808</v>
      </c>
      <c r="B60" t="s">
        <v>7754</v>
      </c>
      <c r="C60" s="1">
        <v>45553</v>
      </c>
      <c r="D60">
        <v>124667</v>
      </c>
      <c r="E60">
        <v>11839.24</v>
      </c>
    </row>
    <row r="61" spans="1:5">
      <c r="A61" t="s">
        <v>7809</v>
      </c>
      <c r="B61" t="s">
        <v>7765</v>
      </c>
      <c r="C61" s="1">
        <v>44713</v>
      </c>
      <c r="D61">
        <v>163815</v>
      </c>
      <c r="E61">
        <v>37472.25</v>
      </c>
    </row>
    <row r="62" spans="1:5">
      <c r="A62" t="s">
        <v>7810</v>
      </c>
      <c r="B62" t="s">
        <v>3</v>
      </c>
      <c r="C62" s="1">
        <v>45144</v>
      </c>
      <c r="D62">
        <v>46680</v>
      </c>
      <c r="E62">
        <v>5196.96</v>
      </c>
    </row>
    <row r="63" spans="1:5">
      <c r="A63" t="s">
        <v>7811</v>
      </c>
      <c r="B63" t="s">
        <v>7748</v>
      </c>
      <c r="C63" s="1">
        <v>44659</v>
      </c>
      <c r="D63">
        <v>59968</v>
      </c>
      <c r="E63">
        <v>6335.04</v>
      </c>
    </row>
    <row r="64" spans="1:5">
      <c r="A64" t="s">
        <v>7812</v>
      </c>
      <c r="B64" t="s">
        <v>7754</v>
      </c>
      <c r="C64" s="1">
        <v>44574</v>
      </c>
      <c r="D64">
        <v>81177</v>
      </c>
      <c r="E64">
        <v>5882.51</v>
      </c>
    </row>
    <row r="65" spans="1:5">
      <c r="A65" t="s">
        <v>7813</v>
      </c>
      <c r="B65" t="s">
        <v>7765</v>
      </c>
      <c r="C65" s="1">
        <v>44714</v>
      </c>
      <c r="D65">
        <v>71750</v>
      </c>
      <c r="E65">
        <v>11052.92</v>
      </c>
    </row>
    <row r="66" spans="1:5">
      <c r="A66" t="s">
        <v>7814</v>
      </c>
      <c r="B66" t="s">
        <v>7752</v>
      </c>
      <c r="C66" s="1">
        <v>44882</v>
      </c>
      <c r="D66">
        <v>161891</v>
      </c>
      <c r="E66">
        <v>9358.44</v>
      </c>
    </row>
    <row r="67" spans="1:5">
      <c r="A67" t="s">
        <v>7815</v>
      </c>
      <c r="B67" t="s">
        <v>7746</v>
      </c>
      <c r="C67" s="1">
        <v>45092</v>
      </c>
      <c r="D67">
        <v>177895</v>
      </c>
      <c r="E67">
        <v>12141.95</v>
      </c>
    </row>
    <row r="68" spans="1:5">
      <c r="A68" t="s">
        <v>7816</v>
      </c>
      <c r="B68" t="s">
        <v>7748</v>
      </c>
      <c r="C68" s="1">
        <v>44792</v>
      </c>
      <c r="D68">
        <v>107240</v>
      </c>
      <c r="E68">
        <v>9605.64</v>
      </c>
    </row>
    <row r="69" spans="1:5">
      <c r="A69" t="s">
        <v>7817</v>
      </c>
      <c r="B69" t="s">
        <v>7752</v>
      </c>
      <c r="C69" s="1">
        <v>45174</v>
      </c>
      <c r="D69">
        <v>41439</v>
      </c>
      <c r="E69">
        <v>2485.2199999999998</v>
      </c>
    </row>
    <row r="70" spans="1:5">
      <c r="A70" t="s">
        <v>7818</v>
      </c>
      <c r="B70" t="s">
        <v>7754</v>
      </c>
      <c r="C70" s="1">
        <v>44907</v>
      </c>
      <c r="D70">
        <v>116811</v>
      </c>
      <c r="E70">
        <v>24698.560000000001</v>
      </c>
    </row>
    <row r="71" spans="1:5">
      <c r="A71" t="s">
        <v>7819</v>
      </c>
      <c r="B71" t="s">
        <v>7752</v>
      </c>
      <c r="C71" s="1">
        <v>45440</v>
      </c>
      <c r="D71">
        <v>75993</v>
      </c>
      <c r="E71">
        <v>14461</v>
      </c>
    </row>
    <row r="72" spans="1:5">
      <c r="A72" t="s">
        <v>7820</v>
      </c>
      <c r="B72" t="s">
        <v>7754</v>
      </c>
      <c r="C72" s="1">
        <v>44929</v>
      </c>
      <c r="D72">
        <v>110602</v>
      </c>
      <c r="E72">
        <v>6449.07</v>
      </c>
    </row>
    <row r="73" spans="1:5">
      <c r="A73" t="s">
        <v>7821</v>
      </c>
      <c r="B73" t="s">
        <v>7752</v>
      </c>
      <c r="C73" s="1">
        <v>45040</v>
      </c>
      <c r="D73">
        <v>52877</v>
      </c>
      <c r="E73">
        <v>9160.92</v>
      </c>
    </row>
    <row r="74" spans="1:5">
      <c r="A74" t="s">
        <v>7822</v>
      </c>
      <c r="B74" t="s">
        <v>7748</v>
      </c>
      <c r="C74" s="1">
        <v>45479</v>
      </c>
      <c r="D74">
        <v>110708</v>
      </c>
      <c r="E74">
        <v>26975.31</v>
      </c>
    </row>
    <row r="75" spans="1:5">
      <c r="A75" t="s">
        <v>7823</v>
      </c>
      <c r="B75" t="s">
        <v>7748</v>
      </c>
      <c r="C75" s="1">
        <v>45454</v>
      </c>
      <c r="D75">
        <v>105775</v>
      </c>
      <c r="E75">
        <v>10554.08</v>
      </c>
    </row>
    <row r="76" spans="1:5">
      <c r="A76" t="s">
        <v>7824</v>
      </c>
      <c r="B76" t="s">
        <v>7765</v>
      </c>
      <c r="C76" s="1">
        <v>45403</v>
      </c>
      <c r="D76">
        <v>50565</v>
      </c>
      <c r="E76">
        <v>4459.58</v>
      </c>
    </row>
    <row r="77" spans="1:5">
      <c r="A77" t="s">
        <v>7825</v>
      </c>
      <c r="B77" t="s">
        <v>7765</v>
      </c>
      <c r="C77" s="1">
        <v>45213</v>
      </c>
      <c r="D77">
        <v>172012</v>
      </c>
      <c r="E77">
        <v>20706.04</v>
      </c>
    </row>
    <row r="78" spans="1:5">
      <c r="A78" t="s">
        <v>7826</v>
      </c>
      <c r="B78" t="s">
        <v>7765</v>
      </c>
      <c r="C78" s="1">
        <v>45043</v>
      </c>
      <c r="D78">
        <v>100413</v>
      </c>
      <c r="E78">
        <v>15161.9</v>
      </c>
    </row>
    <row r="79" spans="1:5">
      <c r="A79" t="s">
        <v>7827</v>
      </c>
      <c r="B79" t="s">
        <v>7752</v>
      </c>
      <c r="C79" s="1">
        <v>45742</v>
      </c>
      <c r="D79">
        <v>174502</v>
      </c>
      <c r="E79">
        <v>28286.39</v>
      </c>
    </row>
    <row r="80" spans="1:5">
      <c r="A80" t="s">
        <v>7828</v>
      </c>
      <c r="B80" t="s">
        <v>3</v>
      </c>
      <c r="C80" s="1">
        <v>44840</v>
      </c>
      <c r="D80">
        <v>94545</v>
      </c>
      <c r="E80">
        <v>21512.23</v>
      </c>
    </row>
    <row r="81" spans="1:5">
      <c r="A81" t="s">
        <v>7829</v>
      </c>
      <c r="B81" t="s">
        <v>7748</v>
      </c>
      <c r="C81" s="1">
        <v>44665</v>
      </c>
      <c r="D81">
        <v>33518</v>
      </c>
      <c r="E81">
        <v>7741.14</v>
      </c>
    </row>
    <row r="82" spans="1:5">
      <c r="A82" t="s">
        <v>7830</v>
      </c>
      <c r="B82" t="s">
        <v>3</v>
      </c>
      <c r="C82" s="1">
        <v>45057</v>
      </c>
      <c r="D82">
        <v>165620</v>
      </c>
      <c r="E82">
        <v>24384.99</v>
      </c>
    </row>
    <row r="83" spans="1:5">
      <c r="A83" t="s">
        <v>7831</v>
      </c>
      <c r="B83" t="s">
        <v>7746</v>
      </c>
      <c r="C83" s="1">
        <v>45685</v>
      </c>
      <c r="D83">
        <v>137580</v>
      </c>
      <c r="E83">
        <v>9525.92</v>
      </c>
    </row>
    <row r="84" spans="1:5">
      <c r="A84" t="s">
        <v>7832</v>
      </c>
      <c r="B84" t="s">
        <v>3</v>
      </c>
      <c r="C84" s="1">
        <v>45645</v>
      </c>
      <c r="D84">
        <v>145962</v>
      </c>
      <c r="E84">
        <v>31493.33</v>
      </c>
    </row>
    <row r="85" spans="1:5">
      <c r="A85" t="s">
        <v>7833</v>
      </c>
      <c r="B85" t="s">
        <v>7765</v>
      </c>
      <c r="C85" s="1">
        <v>45720</v>
      </c>
      <c r="D85">
        <v>161906</v>
      </c>
      <c r="E85">
        <v>21609.25</v>
      </c>
    </row>
    <row r="86" spans="1:5">
      <c r="A86" t="s">
        <v>7834</v>
      </c>
      <c r="B86" t="s">
        <v>3</v>
      </c>
      <c r="C86" s="1">
        <v>44801</v>
      </c>
      <c r="D86">
        <v>127962</v>
      </c>
      <c r="E86">
        <v>18593.240000000002</v>
      </c>
    </row>
    <row r="87" spans="1:5">
      <c r="A87" t="s">
        <v>7835</v>
      </c>
      <c r="B87" t="s">
        <v>7754</v>
      </c>
      <c r="C87" s="1">
        <v>45371</v>
      </c>
      <c r="D87">
        <v>61222</v>
      </c>
      <c r="E87">
        <v>6206.42</v>
      </c>
    </row>
    <row r="88" spans="1:5">
      <c r="A88" t="s">
        <v>7836</v>
      </c>
      <c r="B88" t="s">
        <v>7752</v>
      </c>
      <c r="C88" s="1">
        <v>45414</v>
      </c>
      <c r="D88">
        <v>125368</v>
      </c>
      <c r="E88">
        <v>10834.51</v>
      </c>
    </row>
    <row r="89" spans="1:5">
      <c r="A89" t="s">
        <v>7837</v>
      </c>
      <c r="B89" t="s">
        <v>7765</v>
      </c>
      <c r="C89" s="1">
        <v>45028</v>
      </c>
      <c r="D89">
        <v>93349</v>
      </c>
      <c r="E89">
        <v>12201.57</v>
      </c>
    </row>
    <row r="90" spans="1:5">
      <c r="A90" t="s">
        <v>7838</v>
      </c>
      <c r="B90" t="s">
        <v>7746</v>
      </c>
      <c r="C90" s="1">
        <v>45281</v>
      </c>
      <c r="D90">
        <v>112907</v>
      </c>
      <c r="E90">
        <v>20445.34</v>
      </c>
    </row>
    <row r="91" spans="1:5">
      <c r="A91" t="s">
        <v>7839</v>
      </c>
      <c r="B91" t="s">
        <v>7746</v>
      </c>
      <c r="C91" s="1">
        <v>45516</v>
      </c>
      <c r="D91">
        <v>168168</v>
      </c>
      <c r="E91">
        <v>35696.17</v>
      </c>
    </row>
    <row r="92" spans="1:5">
      <c r="A92" t="s">
        <v>7840</v>
      </c>
      <c r="B92" t="s">
        <v>7752</v>
      </c>
      <c r="C92" s="1">
        <v>45569</v>
      </c>
      <c r="D92">
        <v>132501</v>
      </c>
      <c r="E92">
        <v>11327.29</v>
      </c>
    </row>
    <row r="93" spans="1:5">
      <c r="A93" t="s">
        <v>7841</v>
      </c>
      <c r="B93" t="s">
        <v>7765</v>
      </c>
      <c r="C93" s="1">
        <v>44596</v>
      </c>
      <c r="D93">
        <v>120205</v>
      </c>
      <c r="E93">
        <v>29028.93</v>
      </c>
    </row>
    <row r="94" spans="1:5">
      <c r="A94" t="s">
        <v>7842</v>
      </c>
      <c r="B94" t="s">
        <v>7746</v>
      </c>
      <c r="C94" s="1">
        <v>44594</v>
      </c>
      <c r="D94">
        <v>40891</v>
      </c>
      <c r="E94">
        <v>6911.79</v>
      </c>
    </row>
    <row r="95" spans="1:5">
      <c r="A95" t="s">
        <v>7843</v>
      </c>
      <c r="B95" t="s">
        <v>7748</v>
      </c>
      <c r="C95" s="1">
        <v>44911</v>
      </c>
      <c r="D95">
        <v>128411</v>
      </c>
      <c r="E95">
        <v>7840.38</v>
      </c>
    </row>
    <row r="96" spans="1:5">
      <c r="A96" t="s">
        <v>7844</v>
      </c>
      <c r="B96" t="s">
        <v>7754</v>
      </c>
      <c r="C96" s="1">
        <v>44644</v>
      </c>
      <c r="D96">
        <v>54433</v>
      </c>
      <c r="E96">
        <v>4236.66</v>
      </c>
    </row>
    <row r="97" spans="1:5">
      <c r="A97" t="s">
        <v>7845</v>
      </c>
      <c r="B97" t="s">
        <v>7748</v>
      </c>
      <c r="C97" s="1">
        <v>45030</v>
      </c>
      <c r="D97">
        <v>129900</v>
      </c>
      <c r="E97">
        <v>19353.39</v>
      </c>
    </row>
    <row r="98" spans="1:5">
      <c r="A98" t="s">
        <v>7846</v>
      </c>
      <c r="B98" t="s">
        <v>7754</v>
      </c>
      <c r="C98" s="1">
        <v>44612</v>
      </c>
      <c r="D98">
        <v>141574</v>
      </c>
      <c r="E98">
        <v>10101.85</v>
      </c>
    </row>
    <row r="99" spans="1:5">
      <c r="A99" t="s">
        <v>7847</v>
      </c>
      <c r="B99" t="s">
        <v>7748</v>
      </c>
      <c r="C99" s="1">
        <v>45375</v>
      </c>
      <c r="D99">
        <v>107275</v>
      </c>
      <c r="E99">
        <v>21282.2</v>
      </c>
    </row>
    <row r="100" spans="1:5">
      <c r="A100" t="s">
        <v>7848</v>
      </c>
      <c r="B100" t="s">
        <v>7752</v>
      </c>
      <c r="C100" s="1">
        <v>45725</v>
      </c>
      <c r="D100">
        <v>66263</v>
      </c>
      <c r="E100">
        <v>12546.17</v>
      </c>
    </row>
    <row r="101" spans="1:5">
      <c r="A101" t="s">
        <v>7849</v>
      </c>
      <c r="B101" t="s">
        <v>3</v>
      </c>
      <c r="C101" s="1">
        <v>44649</v>
      </c>
      <c r="D101">
        <v>123449</v>
      </c>
      <c r="E101">
        <v>24858.98</v>
      </c>
    </row>
    <row r="102" spans="1:5">
      <c r="A102" t="s">
        <v>7850</v>
      </c>
      <c r="B102" t="s">
        <v>3</v>
      </c>
      <c r="C102" s="1">
        <v>45518</v>
      </c>
      <c r="D102">
        <v>165965</v>
      </c>
      <c r="E102">
        <v>11931.35</v>
      </c>
    </row>
    <row r="103" spans="1:5">
      <c r="A103" t="s">
        <v>7851</v>
      </c>
      <c r="B103" t="s">
        <v>7765</v>
      </c>
      <c r="C103" s="1">
        <v>44662</v>
      </c>
      <c r="D103">
        <v>143291</v>
      </c>
      <c r="E103">
        <v>10114.27</v>
      </c>
    </row>
    <row r="104" spans="1:5">
      <c r="A104" t="s">
        <v>7852</v>
      </c>
      <c r="B104" t="s">
        <v>7752</v>
      </c>
      <c r="C104" s="1">
        <v>44887</v>
      </c>
      <c r="D104">
        <v>42341</v>
      </c>
      <c r="E104">
        <v>9173.4699999999993</v>
      </c>
    </row>
    <row r="105" spans="1:5">
      <c r="A105" t="s">
        <v>7853</v>
      </c>
      <c r="B105" t="s">
        <v>7748</v>
      </c>
      <c r="C105" s="1">
        <v>45756</v>
      </c>
      <c r="D105">
        <v>162807</v>
      </c>
      <c r="E105">
        <v>22394.06</v>
      </c>
    </row>
    <row r="106" spans="1:5">
      <c r="A106" t="s">
        <v>7854</v>
      </c>
      <c r="B106" t="s">
        <v>7754</v>
      </c>
      <c r="C106" s="1">
        <v>45734</v>
      </c>
      <c r="D106">
        <v>47278</v>
      </c>
      <c r="E106">
        <v>8416.57</v>
      </c>
    </row>
    <row r="107" spans="1:5">
      <c r="A107" t="s">
        <v>7855</v>
      </c>
      <c r="B107" t="s">
        <v>7748</v>
      </c>
      <c r="C107" s="1">
        <v>44575</v>
      </c>
      <c r="D107">
        <v>160903</v>
      </c>
      <c r="E107">
        <v>18131.39</v>
      </c>
    </row>
    <row r="108" spans="1:5">
      <c r="A108" t="s">
        <v>7856</v>
      </c>
      <c r="B108" t="s">
        <v>7746</v>
      </c>
      <c r="C108" s="1">
        <v>45712</v>
      </c>
      <c r="D108">
        <v>120050</v>
      </c>
      <c r="E108">
        <v>14545.76</v>
      </c>
    </row>
    <row r="109" spans="1:5">
      <c r="A109" t="s">
        <v>7857</v>
      </c>
      <c r="B109" t="s">
        <v>7754</v>
      </c>
      <c r="C109" s="1">
        <v>45584</v>
      </c>
      <c r="D109">
        <v>177640</v>
      </c>
      <c r="E109">
        <v>34492.71</v>
      </c>
    </row>
    <row r="110" spans="1:5">
      <c r="A110" t="s">
        <v>7858</v>
      </c>
      <c r="B110" t="s">
        <v>7754</v>
      </c>
      <c r="C110" s="1">
        <v>45012</v>
      </c>
      <c r="D110">
        <v>141710</v>
      </c>
      <c r="E110">
        <v>9192.15</v>
      </c>
    </row>
    <row r="111" spans="1:5">
      <c r="A111" t="s">
        <v>7859</v>
      </c>
      <c r="B111" t="s">
        <v>7746</v>
      </c>
      <c r="C111" s="1">
        <v>44668</v>
      </c>
      <c r="D111">
        <v>125330</v>
      </c>
      <c r="E111">
        <v>28825.33</v>
      </c>
    </row>
    <row r="112" spans="1:5">
      <c r="A112" t="s">
        <v>7860</v>
      </c>
      <c r="B112" t="s">
        <v>3</v>
      </c>
      <c r="C112" s="1">
        <v>45675</v>
      </c>
      <c r="D112">
        <v>69093</v>
      </c>
      <c r="E112">
        <v>16050.95</v>
      </c>
    </row>
    <row r="113" spans="1:5">
      <c r="A113" t="s">
        <v>7861</v>
      </c>
      <c r="B113" t="s">
        <v>7765</v>
      </c>
      <c r="C113" s="1">
        <v>45574</v>
      </c>
      <c r="D113">
        <v>131086</v>
      </c>
      <c r="E113">
        <v>12420.62</v>
      </c>
    </row>
    <row r="114" spans="1:5">
      <c r="A114" t="s">
        <v>7862</v>
      </c>
      <c r="B114" t="s">
        <v>3</v>
      </c>
      <c r="C114" s="1">
        <v>45528</v>
      </c>
      <c r="D114">
        <v>146066</v>
      </c>
      <c r="E114">
        <v>16471.09</v>
      </c>
    </row>
    <row r="115" spans="1:5">
      <c r="A115" t="s">
        <v>7863</v>
      </c>
      <c r="B115" t="s">
        <v>3</v>
      </c>
      <c r="C115" s="1">
        <v>44790</v>
      </c>
      <c r="D115">
        <v>65321</v>
      </c>
      <c r="E115">
        <v>6297.55</v>
      </c>
    </row>
    <row r="116" spans="1:5">
      <c r="A116" t="s">
        <v>7864</v>
      </c>
      <c r="B116" t="s">
        <v>3</v>
      </c>
      <c r="C116" s="1">
        <v>45274</v>
      </c>
      <c r="D116">
        <v>129751</v>
      </c>
      <c r="E116">
        <v>16979</v>
      </c>
    </row>
    <row r="117" spans="1:5">
      <c r="A117" t="s">
        <v>7865</v>
      </c>
      <c r="B117" t="s">
        <v>3</v>
      </c>
      <c r="C117" s="1">
        <v>45292</v>
      </c>
      <c r="D117">
        <v>158969</v>
      </c>
      <c r="E117">
        <v>11276.6</v>
      </c>
    </row>
    <row r="118" spans="1:5">
      <c r="A118" t="s">
        <v>7866</v>
      </c>
      <c r="B118" t="s">
        <v>7752</v>
      </c>
      <c r="C118" s="1">
        <v>45417</v>
      </c>
      <c r="D118">
        <v>170624</v>
      </c>
      <c r="E118">
        <v>26237.88</v>
      </c>
    </row>
    <row r="119" spans="1:5">
      <c r="A119" t="s">
        <v>7867</v>
      </c>
      <c r="B119" t="s">
        <v>3</v>
      </c>
      <c r="C119" s="1">
        <v>45401</v>
      </c>
      <c r="D119">
        <v>122738</v>
      </c>
      <c r="E119">
        <v>8150.05</v>
      </c>
    </row>
    <row r="120" spans="1:5">
      <c r="A120" t="s">
        <v>7868</v>
      </c>
      <c r="B120" t="s">
        <v>7746</v>
      </c>
      <c r="C120" s="1">
        <v>45403</v>
      </c>
      <c r="D120">
        <v>103942</v>
      </c>
      <c r="E120">
        <v>14546.52</v>
      </c>
    </row>
    <row r="121" spans="1:5">
      <c r="A121" t="s">
        <v>7869</v>
      </c>
      <c r="B121" t="s">
        <v>7748</v>
      </c>
      <c r="C121" s="1">
        <v>45031</v>
      </c>
      <c r="D121">
        <v>42952</v>
      </c>
      <c r="E121">
        <v>7854.62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5"/>
  <sheetViews>
    <sheetView workbookViewId="0">
      <selection sqref="A1:C145"/>
    </sheetView>
  </sheetViews>
  <sheetFormatPr defaultRowHeight="14.4"/>
  <sheetData>
    <row r="1" spans="1:3">
      <c r="A1" t="s">
        <v>7870</v>
      </c>
      <c r="B1" t="s">
        <v>7741</v>
      </c>
      <c r="C1" t="s">
        <v>7871</v>
      </c>
    </row>
    <row r="2" spans="1:3">
      <c r="A2" t="s">
        <v>7872</v>
      </c>
      <c r="B2" t="s">
        <v>7765</v>
      </c>
      <c r="C2">
        <v>564032</v>
      </c>
    </row>
    <row r="3" spans="1:3">
      <c r="A3" t="s">
        <v>7872</v>
      </c>
      <c r="B3" t="s">
        <v>7754</v>
      </c>
      <c r="C3">
        <v>1147513</v>
      </c>
    </row>
    <row r="4" spans="1:3">
      <c r="A4" t="s">
        <v>7872</v>
      </c>
      <c r="B4" t="s">
        <v>7748</v>
      </c>
      <c r="C4">
        <v>333337</v>
      </c>
    </row>
    <row r="5" spans="1:3">
      <c r="A5" t="s">
        <v>7872</v>
      </c>
      <c r="B5" t="s">
        <v>3</v>
      </c>
      <c r="C5">
        <v>336615</v>
      </c>
    </row>
    <row r="6" spans="1:3">
      <c r="A6" t="s">
        <v>7872</v>
      </c>
      <c r="B6" t="s">
        <v>7746</v>
      </c>
      <c r="C6">
        <v>469461</v>
      </c>
    </row>
    <row r="7" spans="1:3">
      <c r="A7" t="s">
        <v>7872</v>
      </c>
      <c r="B7" t="s">
        <v>7752</v>
      </c>
      <c r="C7">
        <v>843713</v>
      </c>
    </row>
    <row r="8" spans="1:3">
      <c r="A8" t="s">
        <v>7873</v>
      </c>
      <c r="B8" t="s">
        <v>7765</v>
      </c>
      <c r="C8">
        <v>807135</v>
      </c>
    </row>
    <row r="9" spans="1:3">
      <c r="A9" t="s">
        <v>7873</v>
      </c>
      <c r="B9" t="s">
        <v>7754</v>
      </c>
      <c r="C9">
        <v>992263</v>
      </c>
    </row>
    <row r="10" spans="1:3">
      <c r="A10" t="s">
        <v>7873</v>
      </c>
      <c r="B10" t="s">
        <v>7748</v>
      </c>
      <c r="C10">
        <v>1017541</v>
      </c>
    </row>
    <row r="11" spans="1:3">
      <c r="A11" t="s">
        <v>7873</v>
      </c>
      <c r="B11" t="s">
        <v>3</v>
      </c>
      <c r="C11">
        <v>1092471</v>
      </c>
    </row>
    <row r="12" spans="1:3">
      <c r="A12" t="s">
        <v>7873</v>
      </c>
      <c r="B12" t="s">
        <v>7746</v>
      </c>
      <c r="C12">
        <v>1152088</v>
      </c>
    </row>
    <row r="13" spans="1:3">
      <c r="A13" t="s">
        <v>7873</v>
      </c>
      <c r="B13" t="s">
        <v>7752</v>
      </c>
      <c r="C13">
        <v>963569</v>
      </c>
    </row>
    <row r="14" spans="1:3">
      <c r="A14" t="s">
        <v>7874</v>
      </c>
      <c r="B14" t="s">
        <v>7765</v>
      </c>
      <c r="C14">
        <v>581419</v>
      </c>
    </row>
    <row r="15" spans="1:3">
      <c r="A15" t="s">
        <v>7874</v>
      </c>
      <c r="B15" t="s">
        <v>7754</v>
      </c>
      <c r="C15">
        <v>726478</v>
      </c>
    </row>
    <row r="16" spans="1:3">
      <c r="A16" t="s">
        <v>7874</v>
      </c>
      <c r="B16" t="s">
        <v>7748</v>
      </c>
      <c r="C16">
        <v>808126</v>
      </c>
    </row>
    <row r="17" spans="1:3">
      <c r="A17" t="s">
        <v>7874</v>
      </c>
      <c r="B17" t="s">
        <v>3</v>
      </c>
      <c r="C17">
        <v>912506</v>
      </c>
    </row>
    <row r="18" spans="1:3">
      <c r="A18" t="s">
        <v>7874</v>
      </c>
      <c r="B18" t="s">
        <v>7746</v>
      </c>
      <c r="C18">
        <v>797830</v>
      </c>
    </row>
    <row r="19" spans="1:3">
      <c r="A19" t="s">
        <v>7874</v>
      </c>
      <c r="B19" t="s">
        <v>7752</v>
      </c>
      <c r="C19">
        <v>316280</v>
      </c>
    </row>
    <row r="20" spans="1:3">
      <c r="A20" t="s">
        <v>7875</v>
      </c>
      <c r="B20" t="s">
        <v>7765</v>
      </c>
      <c r="C20">
        <v>668182</v>
      </c>
    </row>
    <row r="21" spans="1:3">
      <c r="A21" t="s">
        <v>7875</v>
      </c>
      <c r="B21" t="s">
        <v>7754</v>
      </c>
      <c r="C21">
        <v>886759</v>
      </c>
    </row>
    <row r="22" spans="1:3">
      <c r="A22" t="s">
        <v>7875</v>
      </c>
      <c r="B22" t="s">
        <v>7748</v>
      </c>
      <c r="C22">
        <v>612094</v>
      </c>
    </row>
    <row r="23" spans="1:3">
      <c r="A23" t="s">
        <v>7875</v>
      </c>
      <c r="B23" t="s">
        <v>3</v>
      </c>
      <c r="C23">
        <v>575659</v>
      </c>
    </row>
    <row r="24" spans="1:3">
      <c r="A24" t="s">
        <v>7875</v>
      </c>
      <c r="B24" t="s">
        <v>7746</v>
      </c>
      <c r="C24">
        <v>1082693</v>
      </c>
    </row>
    <row r="25" spans="1:3">
      <c r="A25" t="s">
        <v>7875</v>
      </c>
      <c r="B25" t="s">
        <v>7752</v>
      </c>
      <c r="C25">
        <v>522563</v>
      </c>
    </row>
    <row r="26" spans="1:3">
      <c r="A26" t="s">
        <v>7876</v>
      </c>
      <c r="B26" t="s">
        <v>7765</v>
      </c>
      <c r="C26">
        <v>662028</v>
      </c>
    </row>
    <row r="27" spans="1:3">
      <c r="A27" t="s">
        <v>7876</v>
      </c>
      <c r="B27" t="s">
        <v>7754</v>
      </c>
      <c r="C27">
        <v>757147</v>
      </c>
    </row>
    <row r="28" spans="1:3">
      <c r="A28" t="s">
        <v>7876</v>
      </c>
      <c r="B28" t="s">
        <v>7748</v>
      </c>
      <c r="C28">
        <v>575235</v>
      </c>
    </row>
    <row r="29" spans="1:3">
      <c r="A29" t="s">
        <v>7876</v>
      </c>
      <c r="B29" t="s">
        <v>3</v>
      </c>
      <c r="C29">
        <v>948461</v>
      </c>
    </row>
    <row r="30" spans="1:3">
      <c r="A30" t="s">
        <v>7876</v>
      </c>
      <c r="B30" t="s">
        <v>7746</v>
      </c>
      <c r="C30">
        <v>641347</v>
      </c>
    </row>
    <row r="31" spans="1:3">
      <c r="A31" t="s">
        <v>7876</v>
      </c>
      <c r="B31" t="s">
        <v>7752</v>
      </c>
      <c r="C31">
        <v>614170</v>
      </c>
    </row>
    <row r="32" spans="1:3">
      <c r="A32" t="s">
        <v>7877</v>
      </c>
      <c r="B32" t="s">
        <v>7765</v>
      </c>
      <c r="C32">
        <v>679585</v>
      </c>
    </row>
    <row r="33" spans="1:3">
      <c r="A33" t="s">
        <v>7877</v>
      </c>
      <c r="B33" t="s">
        <v>7754</v>
      </c>
      <c r="C33">
        <v>567599</v>
      </c>
    </row>
    <row r="34" spans="1:3">
      <c r="A34" t="s">
        <v>7877</v>
      </c>
      <c r="B34" t="s">
        <v>7748</v>
      </c>
      <c r="C34">
        <v>1084331</v>
      </c>
    </row>
    <row r="35" spans="1:3">
      <c r="A35" t="s">
        <v>7877</v>
      </c>
      <c r="B35" t="s">
        <v>3</v>
      </c>
      <c r="C35">
        <v>696600</v>
      </c>
    </row>
    <row r="36" spans="1:3">
      <c r="A36" t="s">
        <v>7877</v>
      </c>
      <c r="B36" t="s">
        <v>7746</v>
      </c>
      <c r="C36">
        <v>822089</v>
      </c>
    </row>
    <row r="37" spans="1:3">
      <c r="A37" t="s">
        <v>7877</v>
      </c>
      <c r="B37" t="s">
        <v>7752</v>
      </c>
      <c r="C37">
        <v>755499</v>
      </c>
    </row>
    <row r="38" spans="1:3">
      <c r="A38" t="s">
        <v>7878</v>
      </c>
      <c r="B38" t="s">
        <v>7765</v>
      </c>
      <c r="C38">
        <v>923093</v>
      </c>
    </row>
    <row r="39" spans="1:3">
      <c r="A39" t="s">
        <v>7878</v>
      </c>
      <c r="B39" t="s">
        <v>7754</v>
      </c>
      <c r="C39">
        <v>524310</v>
      </c>
    </row>
    <row r="40" spans="1:3">
      <c r="A40" t="s">
        <v>7878</v>
      </c>
      <c r="B40" t="s">
        <v>7748</v>
      </c>
      <c r="C40">
        <v>1032827</v>
      </c>
    </row>
    <row r="41" spans="1:3">
      <c r="A41" t="s">
        <v>7878</v>
      </c>
      <c r="B41" t="s">
        <v>3</v>
      </c>
      <c r="C41">
        <v>549984</v>
      </c>
    </row>
    <row r="42" spans="1:3">
      <c r="A42" t="s">
        <v>7878</v>
      </c>
      <c r="B42" t="s">
        <v>7746</v>
      </c>
      <c r="C42">
        <v>783009</v>
      </c>
    </row>
    <row r="43" spans="1:3">
      <c r="A43" t="s">
        <v>7878</v>
      </c>
      <c r="B43" t="s">
        <v>7752</v>
      </c>
      <c r="C43">
        <v>945810</v>
      </c>
    </row>
    <row r="44" spans="1:3">
      <c r="A44" t="s">
        <v>7879</v>
      </c>
      <c r="B44" t="s">
        <v>7765</v>
      </c>
      <c r="C44">
        <v>885135</v>
      </c>
    </row>
    <row r="45" spans="1:3">
      <c r="A45" t="s">
        <v>7879</v>
      </c>
      <c r="B45" t="s">
        <v>7754</v>
      </c>
      <c r="C45">
        <v>664934</v>
      </c>
    </row>
    <row r="46" spans="1:3">
      <c r="A46" t="s">
        <v>7879</v>
      </c>
      <c r="B46" t="s">
        <v>7748</v>
      </c>
      <c r="C46">
        <v>888944</v>
      </c>
    </row>
    <row r="47" spans="1:3">
      <c r="A47" t="s">
        <v>7879</v>
      </c>
      <c r="B47" t="s">
        <v>3</v>
      </c>
      <c r="C47">
        <v>440091</v>
      </c>
    </row>
    <row r="48" spans="1:3">
      <c r="A48" t="s">
        <v>7879</v>
      </c>
      <c r="B48" t="s">
        <v>7746</v>
      </c>
      <c r="C48">
        <v>341112</v>
      </c>
    </row>
    <row r="49" spans="1:3">
      <c r="A49" t="s">
        <v>7879</v>
      </c>
      <c r="B49" t="s">
        <v>7752</v>
      </c>
      <c r="C49">
        <v>702773</v>
      </c>
    </row>
    <row r="50" spans="1:3">
      <c r="A50" t="s">
        <v>7880</v>
      </c>
      <c r="B50" t="s">
        <v>7765</v>
      </c>
      <c r="C50">
        <v>431297</v>
      </c>
    </row>
    <row r="51" spans="1:3">
      <c r="A51" t="s">
        <v>7880</v>
      </c>
      <c r="B51" t="s">
        <v>7754</v>
      </c>
      <c r="C51">
        <v>773249</v>
      </c>
    </row>
    <row r="52" spans="1:3">
      <c r="A52" t="s">
        <v>7880</v>
      </c>
      <c r="B52" t="s">
        <v>7748</v>
      </c>
      <c r="C52">
        <v>488707</v>
      </c>
    </row>
    <row r="53" spans="1:3">
      <c r="A53" t="s">
        <v>7880</v>
      </c>
      <c r="B53" t="s">
        <v>3</v>
      </c>
      <c r="C53">
        <v>376822</v>
      </c>
    </row>
    <row r="54" spans="1:3">
      <c r="A54" t="s">
        <v>7880</v>
      </c>
      <c r="B54" t="s">
        <v>7746</v>
      </c>
      <c r="C54">
        <v>944368</v>
      </c>
    </row>
    <row r="55" spans="1:3">
      <c r="A55" t="s">
        <v>7880</v>
      </c>
      <c r="B55" t="s">
        <v>7752</v>
      </c>
      <c r="C55">
        <v>513950</v>
      </c>
    </row>
    <row r="56" spans="1:3">
      <c r="A56" t="s">
        <v>7881</v>
      </c>
      <c r="B56" t="s">
        <v>7765</v>
      </c>
      <c r="C56">
        <v>304382</v>
      </c>
    </row>
    <row r="57" spans="1:3">
      <c r="A57" t="s">
        <v>7881</v>
      </c>
      <c r="B57" t="s">
        <v>7754</v>
      </c>
      <c r="C57">
        <v>626491</v>
      </c>
    </row>
    <row r="58" spans="1:3">
      <c r="A58" t="s">
        <v>7881</v>
      </c>
      <c r="B58" t="s">
        <v>7748</v>
      </c>
      <c r="C58">
        <v>414148</v>
      </c>
    </row>
    <row r="59" spans="1:3">
      <c r="A59" t="s">
        <v>7881</v>
      </c>
      <c r="B59" t="s">
        <v>3</v>
      </c>
      <c r="C59">
        <v>1001243</v>
      </c>
    </row>
    <row r="60" spans="1:3">
      <c r="A60" t="s">
        <v>7881</v>
      </c>
      <c r="B60" t="s">
        <v>7746</v>
      </c>
      <c r="C60">
        <v>611181</v>
      </c>
    </row>
    <row r="61" spans="1:3">
      <c r="A61" t="s">
        <v>7881</v>
      </c>
      <c r="B61" t="s">
        <v>7752</v>
      </c>
      <c r="C61">
        <v>526076</v>
      </c>
    </row>
    <row r="62" spans="1:3">
      <c r="A62" t="s">
        <v>7882</v>
      </c>
      <c r="B62" t="s">
        <v>7765</v>
      </c>
      <c r="C62">
        <v>817743</v>
      </c>
    </row>
    <row r="63" spans="1:3">
      <c r="A63" t="s">
        <v>7882</v>
      </c>
      <c r="B63" t="s">
        <v>7754</v>
      </c>
      <c r="C63">
        <v>590885</v>
      </c>
    </row>
    <row r="64" spans="1:3">
      <c r="A64" t="s">
        <v>7882</v>
      </c>
      <c r="B64" t="s">
        <v>7748</v>
      </c>
      <c r="C64">
        <v>671987</v>
      </c>
    </row>
    <row r="65" spans="1:3">
      <c r="A65" t="s">
        <v>7882</v>
      </c>
      <c r="B65" t="s">
        <v>3</v>
      </c>
      <c r="C65">
        <v>1170171</v>
      </c>
    </row>
    <row r="66" spans="1:3">
      <c r="A66" t="s">
        <v>7882</v>
      </c>
      <c r="B66" t="s">
        <v>7746</v>
      </c>
      <c r="C66">
        <v>837440</v>
      </c>
    </row>
    <row r="67" spans="1:3">
      <c r="A67" t="s">
        <v>7882</v>
      </c>
      <c r="B67" t="s">
        <v>7752</v>
      </c>
      <c r="C67">
        <v>1088418</v>
      </c>
    </row>
    <row r="68" spans="1:3">
      <c r="A68" t="s">
        <v>7883</v>
      </c>
      <c r="B68" t="s">
        <v>7765</v>
      </c>
      <c r="C68">
        <v>1184514</v>
      </c>
    </row>
    <row r="69" spans="1:3">
      <c r="A69" t="s">
        <v>7883</v>
      </c>
      <c r="B69" t="s">
        <v>7754</v>
      </c>
      <c r="C69">
        <v>461484</v>
      </c>
    </row>
    <row r="70" spans="1:3">
      <c r="A70" t="s">
        <v>7883</v>
      </c>
      <c r="B70" t="s">
        <v>7748</v>
      </c>
      <c r="C70">
        <v>803011</v>
      </c>
    </row>
    <row r="71" spans="1:3">
      <c r="A71" t="s">
        <v>7883</v>
      </c>
      <c r="B71" t="s">
        <v>3</v>
      </c>
      <c r="C71">
        <v>939628</v>
      </c>
    </row>
    <row r="72" spans="1:3">
      <c r="A72" t="s">
        <v>7883</v>
      </c>
      <c r="B72" t="s">
        <v>7746</v>
      </c>
      <c r="C72">
        <v>1006937</v>
      </c>
    </row>
    <row r="73" spans="1:3">
      <c r="A73" t="s">
        <v>7883</v>
      </c>
      <c r="B73" t="s">
        <v>7752</v>
      </c>
      <c r="C73">
        <v>994252</v>
      </c>
    </row>
    <row r="74" spans="1:3">
      <c r="A74" t="s">
        <v>7884</v>
      </c>
      <c r="B74" t="s">
        <v>7765</v>
      </c>
      <c r="C74">
        <v>1188606</v>
      </c>
    </row>
    <row r="75" spans="1:3">
      <c r="A75" t="s">
        <v>7884</v>
      </c>
      <c r="B75" t="s">
        <v>7754</v>
      </c>
      <c r="C75">
        <v>955280</v>
      </c>
    </row>
    <row r="76" spans="1:3">
      <c r="A76" t="s">
        <v>7884</v>
      </c>
      <c r="B76" t="s">
        <v>7748</v>
      </c>
      <c r="C76">
        <v>1068767</v>
      </c>
    </row>
    <row r="77" spans="1:3">
      <c r="A77" t="s">
        <v>7884</v>
      </c>
      <c r="B77" t="s">
        <v>3</v>
      </c>
      <c r="C77">
        <v>440337</v>
      </c>
    </row>
    <row r="78" spans="1:3">
      <c r="A78" t="s">
        <v>7884</v>
      </c>
      <c r="B78" t="s">
        <v>7746</v>
      </c>
      <c r="C78">
        <v>857578</v>
      </c>
    </row>
    <row r="79" spans="1:3">
      <c r="A79" t="s">
        <v>7884</v>
      </c>
      <c r="B79" t="s">
        <v>7752</v>
      </c>
      <c r="C79">
        <v>858615</v>
      </c>
    </row>
    <row r="80" spans="1:3">
      <c r="A80" t="s">
        <v>7885</v>
      </c>
      <c r="B80" t="s">
        <v>7765</v>
      </c>
      <c r="C80">
        <v>587913</v>
      </c>
    </row>
    <row r="81" spans="1:3">
      <c r="A81" t="s">
        <v>7885</v>
      </c>
      <c r="B81" t="s">
        <v>7754</v>
      </c>
      <c r="C81">
        <v>429945</v>
      </c>
    </row>
    <row r="82" spans="1:3">
      <c r="A82" t="s">
        <v>7885</v>
      </c>
      <c r="B82" t="s">
        <v>7748</v>
      </c>
      <c r="C82">
        <v>549973</v>
      </c>
    </row>
    <row r="83" spans="1:3">
      <c r="A83" t="s">
        <v>7885</v>
      </c>
      <c r="B83" t="s">
        <v>3</v>
      </c>
      <c r="C83">
        <v>739289</v>
      </c>
    </row>
    <row r="84" spans="1:3">
      <c r="A84" t="s">
        <v>7885</v>
      </c>
      <c r="B84" t="s">
        <v>7746</v>
      </c>
      <c r="C84">
        <v>375629</v>
      </c>
    </row>
    <row r="85" spans="1:3">
      <c r="A85" t="s">
        <v>7885</v>
      </c>
      <c r="B85" t="s">
        <v>7752</v>
      </c>
      <c r="C85">
        <v>355323</v>
      </c>
    </row>
    <row r="86" spans="1:3">
      <c r="A86" t="s">
        <v>7886</v>
      </c>
      <c r="B86" t="s">
        <v>7765</v>
      </c>
      <c r="C86">
        <v>600853</v>
      </c>
    </row>
    <row r="87" spans="1:3">
      <c r="A87" t="s">
        <v>7886</v>
      </c>
      <c r="B87" t="s">
        <v>7754</v>
      </c>
      <c r="C87">
        <v>464797</v>
      </c>
    </row>
    <row r="88" spans="1:3">
      <c r="A88" t="s">
        <v>7886</v>
      </c>
      <c r="B88" t="s">
        <v>7748</v>
      </c>
      <c r="C88">
        <v>484809</v>
      </c>
    </row>
    <row r="89" spans="1:3">
      <c r="A89" t="s">
        <v>7886</v>
      </c>
      <c r="B89" t="s">
        <v>3</v>
      </c>
      <c r="C89">
        <v>801364</v>
      </c>
    </row>
    <row r="90" spans="1:3">
      <c r="A90" t="s">
        <v>7886</v>
      </c>
      <c r="B90" t="s">
        <v>7746</v>
      </c>
      <c r="C90">
        <v>1048415</v>
      </c>
    </row>
    <row r="91" spans="1:3">
      <c r="A91" t="s">
        <v>7886</v>
      </c>
      <c r="B91" t="s">
        <v>7752</v>
      </c>
      <c r="C91">
        <v>430114</v>
      </c>
    </row>
    <row r="92" spans="1:3">
      <c r="A92" t="s">
        <v>7887</v>
      </c>
      <c r="B92" t="s">
        <v>7765</v>
      </c>
      <c r="C92">
        <v>705055</v>
      </c>
    </row>
    <row r="93" spans="1:3">
      <c r="A93" t="s">
        <v>7887</v>
      </c>
      <c r="B93" t="s">
        <v>7754</v>
      </c>
      <c r="C93">
        <v>939506</v>
      </c>
    </row>
    <row r="94" spans="1:3">
      <c r="A94" t="s">
        <v>7887</v>
      </c>
      <c r="B94" t="s">
        <v>7748</v>
      </c>
      <c r="C94">
        <v>376399</v>
      </c>
    </row>
    <row r="95" spans="1:3">
      <c r="A95" t="s">
        <v>7887</v>
      </c>
      <c r="B95" t="s">
        <v>3</v>
      </c>
      <c r="C95">
        <v>428732</v>
      </c>
    </row>
    <row r="96" spans="1:3">
      <c r="A96" t="s">
        <v>7887</v>
      </c>
      <c r="B96" t="s">
        <v>7746</v>
      </c>
      <c r="C96">
        <v>597090</v>
      </c>
    </row>
    <row r="97" spans="1:3">
      <c r="A97" t="s">
        <v>7887</v>
      </c>
      <c r="B97" t="s">
        <v>7752</v>
      </c>
      <c r="C97">
        <v>459656</v>
      </c>
    </row>
    <row r="98" spans="1:3">
      <c r="A98" t="s">
        <v>7888</v>
      </c>
      <c r="B98" t="s">
        <v>7765</v>
      </c>
      <c r="C98">
        <v>734860</v>
      </c>
    </row>
    <row r="99" spans="1:3">
      <c r="A99" t="s">
        <v>7888</v>
      </c>
      <c r="B99" t="s">
        <v>7754</v>
      </c>
      <c r="C99">
        <v>898122</v>
      </c>
    </row>
    <row r="100" spans="1:3">
      <c r="A100" t="s">
        <v>7888</v>
      </c>
      <c r="B100" t="s">
        <v>7748</v>
      </c>
      <c r="C100">
        <v>402713</v>
      </c>
    </row>
    <row r="101" spans="1:3">
      <c r="A101" t="s">
        <v>7888</v>
      </c>
      <c r="B101" t="s">
        <v>3</v>
      </c>
      <c r="C101">
        <v>1029802</v>
      </c>
    </row>
    <row r="102" spans="1:3">
      <c r="A102" t="s">
        <v>7888</v>
      </c>
      <c r="B102" t="s">
        <v>7746</v>
      </c>
      <c r="C102">
        <v>704524</v>
      </c>
    </row>
    <row r="103" spans="1:3">
      <c r="A103" t="s">
        <v>7888</v>
      </c>
      <c r="B103" t="s">
        <v>7752</v>
      </c>
      <c r="C103">
        <v>819059</v>
      </c>
    </row>
    <row r="104" spans="1:3">
      <c r="A104" t="s">
        <v>7889</v>
      </c>
      <c r="B104" t="s">
        <v>7765</v>
      </c>
      <c r="C104">
        <v>1190887</v>
      </c>
    </row>
    <row r="105" spans="1:3">
      <c r="A105" t="s">
        <v>7889</v>
      </c>
      <c r="B105" t="s">
        <v>7754</v>
      </c>
      <c r="C105">
        <v>499515</v>
      </c>
    </row>
    <row r="106" spans="1:3">
      <c r="A106" t="s">
        <v>7889</v>
      </c>
      <c r="B106" t="s">
        <v>7748</v>
      </c>
      <c r="C106">
        <v>789100</v>
      </c>
    </row>
    <row r="107" spans="1:3">
      <c r="A107" t="s">
        <v>7889</v>
      </c>
      <c r="B107" t="s">
        <v>3</v>
      </c>
      <c r="C107">
        <v>932086</v>
      </c>
    </row>
    <row r="108" spans="1:3">
      <c r="A108" t="s">
        <v>7889</v>
      </c>
      <c r="B108" t="s">
        <v>7746</v>
      </c>
      <c r="C108">
        <v>480768</v>
      </c>
    </row>
    <row r="109" spans="1:3">
      <c r="A109" t="s">
        <v>7889</v>
      </c>
      <c r="B109" t="s">
        <v>7752</v>
      </c>
      <c r="C109">
        <v>467202</v>
      </c>
    </row>
    <row r="110" spans="1:3">
      <c r="A110" t="s">
        <v>7890</v>
      </c>
      <c r="B110" t="s">
        <v>7765</v>
      </c>
      <c r="C110">
        <v>915716</v>
      </c>
    </row>
    <row r="111" spans="1:3">
      <c r="A111" t="s">
        <v>7890</v>
      </c>
      <c r="B111" t="s">
        <v>7754</v>
      </c>
      <c r="C111">
        <v>752687</v>
      </c>
    </row>
    <row r="112" spans="1:3">
      <c r="A112" t="s">
        <v>7890</v>
      </c>
      <c r="B112" t="s">
        <v>7748</v>
      </c>
      <c r="C112">
        <v>805074</v>
      </c>
    </row>
    <row r="113" spans="1:3">
      <c r="A113" t="s">
        <v>7890</v>
      </c>
      <c r="B113" t="s">
        <v>3</v>
      </c>
      <c r="C113">
        <v>841147</v>
      </c>
    </row>
    <row r="114" spans="1:3">
      <c r="A114" t="s">
        <v>7890</v>
      </c>
      <c r="B114" t="s">
        <v>7746</v>
      </c>
      <c r="C114">
        <v>363388</v>
      </c>
    </row>
    <row r="115" spans="1:3">
      <c r="A115" t="s">
        <v>7890</v>
      </c>
      <c r="B115" t="s">
        <v>7752</v>
      </c>
      <c r="C115">
        <v>456828</v>
      </c>
    </row>
    <row r="116" spans="1:3">
      <c r="A116" t="s">
        <v>7891</v>
      </c>
      <c r="B116" t="s">
        <v>7765</v>
      </c>
      <c r="C116">
        <v>559647</v>
      </c>
    </row>
    <row r="117" spans="1:3">
      <c r="A117" t="s">
        <v>7891</v>
      </c>
      <c r="B117" t="s">
        <v>7754</v>
      </c>
      <c r="C117">
        <v>550829</v>
      </c>
    </row>
    <row r="118" spans="1:3">
      <c r="A118" t="s">
        <v>7891</v>
      </c>
      <c r="B118" t="s">
        <v>7748</v>
      </c>
      <c r="C118">
        <v>580775</v>
      </c>
    </row>
    <row r="119" spans="1:3">
      <c r="A119" t="s">
        <v>7891</v>
      </c>
      <c r="B119" t="s">
        <v>3</v>
      </c>
      <c r="C119">
        <v>622059</v>
      </c>
    </row>
    <row r="120" spans="1:3">
      <c r="A120" t="s">
        <v>7891</v>
      </c>
      <c r="B120" t="s">
        <v>7746</v>
      </c>
      <c r="C120">
        <v>358057</v>
      </c>
    </row>
    <row r="121" spans="1:3">
      <c r="A121" t="s">
        <v>7891</v>
      </c>
      <c r="B121" t="s">
        <v>7752</v>
      </c>
      <c r="C121">
        <v>481364</v>
      </c>
    </row>
    <row r="122" spans="1:3">
      <c r="A122" t="s">
        <v>7892</v>
      </c>
      <c r="B122" t="s">
        <v>7765</v>
      </c>
      <c r="C122">
        <v>403372</v>
      </c>
    </row>
    <row r="123" spans="1:3">
      <c r="A123" t="s">
        <v>7892</v>
      </c>
      <c r="B123" t="s">
        <v>7754</v>
      </c>
      <c r="C123">
        <v>601530</v>
      </c>
    </row>
    <row r="124" spans="1:3">
      <c r="A124" t="s">
        <v>7892</v>
      </c>
      <c r="B124" t="s">
        <v>7748</v>
      </c>
      <c r="C124">
        <v>894899</v>
      </c>
    </row>
    <row r="125" spans="1:3">
      <c r="A125" t="s">
        <v>7892</v>
      </c>
      <c r="B125" t="s">
        <v>3</v>
      </c>
      <c r="C125">
        <v>884682</v>
      </c>
    </row>
    <row r="126" spans="1:3">
      <c r="A126" t="s">
        <v>7892</v>
      </c>
      <c r="B126" t="s">
        <v>7746</v>
      </c>
      <c r="C126">
        <v>421973</v>
      </c>
    </row>
    <row r="127" spans="1:3">
      <c r="A127" t="s">
        <v>7892</v>
      </c>
      <c r="B127" t="s">
        <v>7752</v>
      </c>
      <c r="C127">
        <v>611879</v>
      </c>
    </row>
    <row r="128" spans="1:3">
      <c r="A128" t="s">
        <v>7893</v>
      </c>
      <c r="B128" t="s">
        <v>7765</v>
      </c>
      <c r="C128">
        <v>763534</v>
      </c>
    </row>
    <row r="129" spans="1:3">
      <c r="A129" t="s">
        <v>7893</v>
      </c>
      <c r="B129" t="s">
        <v>7754</v>
      </c>
      <c r="C129">
        <v>1176843</v>
      </c>
    </row>
    <row r="130" spans="1:3">
      <c r="A130" t="s">
        <v>7893</v>
      </c>
      <c r="B130" t="s">
        <v>7748</v>
      </c>
      <c r="C130">
        <v>550665</v>
      </c>
    </row>
    <row r="131" spans="1:3">
      <c r="A131" t="s">
        <v>7893</v>
      </c>
      <c r="B131" t="s">
        <v>3</v>
      </c>
      <c r="C131">
        <v>717861</v>
      </c>
    </row>
    <row r="132" spans="1:3">
      <c r="A132" t="s">
        <v>7893</v>
      </c>
      <c r="B132" t="s">
        <v>7746</v>
      </c>
      <c r="C132">
        <v>580061</v>
      </c>
    </row>
    <row r="133" spans="1:3">
      <c r="A133" t="s">
        <v>7893</v>
      </c>
      <c r="B133" t="s">
        <v>7752</v>
      </c>
      <c r="C133">
        <v>1143892</v>
      </c>
    </row>
    <row r="134" spans="1:3">
      <c r="A134" t="s">
        <v>7894</v>
      </c>
      <c r="B134" t="s">
        <v>7765</v>
      </c>
      <c r="C134">
        <v>788601</v>
      </c>
    </row>
    <row r="135" spans="1:3">
      <c r="A135" t="s">
        <v>7894</v>
      </c>
      <c r="B135" t="s">
        <v>7754</v>
      </c>
      <c r="C135">
        <v>655315</v>
      </c>
    </row>
    <row r="136" spans="1:3">
      <c r="A136" t="s">
        <v>7894</v>
      </c>
      <c r="B136" t="s">
        <v>7748</v>
      </c>
      <c r="C136">
        <v>564165</v>
      </c>
    </row>
    <row r="137" spans="1:3">
      <c r="A137" t="s">
        <v>7894</v>
      </c>
      <c r="B137" t="s">
        <v>3</v>
      </c>
      <c r="C137">
        <v>363940</v>
      </c>
    </row>
    <row r="138" spans="1:3">
      <c r="A138" t="s">
        <v>7894</v>
      </c>
      <c r="B138" t="s">
        <v>7746</v>
      </c>
      <c r="C138">
        <v>943643</v>
      </c>
    </row>
    <row r="139" spans="1:3">
      <c r="A139" t="s">
        <v>7894</v>
      </c>
      <c r="B139" t="s">
        <v>7752</v>
      </c>
      <c r="C139">
        <v>661511</v>
      </c>
    </row>
    <row r="140" spans="1:3">
      <c r="A140" t="s">
        <v>7895</v>
      </c>
      <c r="B140" t="s">
        <v>7765</v>
      </c>
      <c r="C140">
        <v>487115</v>
      </c>
    </row>
    <row r="141" spans="1:3">
      <c r="A141" t="s">
        <v>7895</v>
      </c>
      <c r="B141" t="s">
        <v>7754</v>
      </c>
      <c r="C141">
        <v>833313</v>
      </c>
    </row>
    <row r="142" spans="1:3">
      <c r="A142" t="s">
        <v>7895</v>
      </c>
      <c r="B142" t="s">
        <v>7748</v>
      </c>
      <c r="C142">
        <v>1176984</v>
      </c>
    </row>
    <row r="143" spans="1:3">
      <c r="A143" t="s">
        <v>7895</v>
      </c>
      <c r="B143" t="s">
        <v>3</v>
      </c>
      <c r="C143">
        <v>317232</v>
      </c>
    </row>
    <row r="144" spans="1:3">
      <c r="A144" t="s">
        <v>7895</v>
      </c>
      <c r="B144" t="s">
        <v>7746</v>
      </c>
      <c r="C144">
        <v>787793</v>
      </c>
    </row>
    <row r="145" spans="1:3">
      <c r="A145" t="s">
        <v>7895</v>
      </c>
      <c r="B145" t="s">
        <v>7752</v>
      </c>
      <c r="C145">
        <v>891099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45"/>
  <sheetViews>
    <sheetView workbookViewId="0">
      <selection sqref="A1:C145"/>
    </sheetView>
  </sheetViews>
  <sheetFormatPr defaultRowHeight="14.4"/>
  <sheetData>
    <row r="1" spans="1:3">
      <c r="A1" t="s">
        <v>7870</v>
      </c>
      <c r="B1" t="s">
        <v>7741</v>
      </c>
      <c r="C1" t="s">
        <v>7896</v>
      </c>
    </row>
    <row r="2" spans="1:3">
      <c r="A2" t="s">
        <v>7872</v>
      </c>
      <c r="B2" t="s">
        <v>7765</v>
      </c>
      <c r="C2">
        <v>969407.95</v>
      </c>
    </row>
    <row r="3" spans="1:3">
      <c r="A3" t="s">
        <v>7872</v>
      </c>
      <c r="B3" t="s">
        <v>7754</v>
      </c>
      <c r="C3">
        <v>658766.66</v>
      </c>
    </row>
    <row r="4" spans="1:3">
      <c r="A4" t="s">
        <v>7872</v>
      </c>
      <c r="B4" t="s">
        <v>7748</v>
      </c>
      <c r="C4">
        <v>541323.56999999995</v>
      </c>
    </row>
    <row r="5" spans="1:3">
      <c r="A5" t="s">
        <v>7872</v>
      </c>
      <c r="B5" t="s">
        <v>3</v>
      </c>
      <c r="C5">
        <v>1037350.09</v>
      </c>
    </row>
    <row r="6" spans="1:3">
      <c r="A6" t="s">
        <v>7872</v>
      </c>
      <c r="B6" t="s">
        <v>7746</v>
      </c>
      <c r="C6">
        <v>1053661.46</v>
      </c>
    </row>
    <row r="7" spans="1:3">
      <c r="A7" t="s">
        <v>7872</v>
      </c>
      <c r="B7" t="s">
        <v>7752</v>
      </c>
      <c r="C7">
        <v>479740.81</v>
      </c>
    </row>
    <row r="8" spans="1:3">
      <c r="A8" t="s">
        <v>7873</v>
      </c>
      <c r="B8" t="s">
        <v>7765</v>
      </c>
      <c r="C8">
        <v>1206598.6299999999</v>
      </c>
    </row>
    <row r="9" spans="1:3">
      <c r="A9" t="s">
        <v>7873</v>
      </c>
      <c r="B9" t="s">
        <v>7754</v>
      </c>
      <c r="C9">
        <v>321897.61</v>
      </c>
    </row>
    <row r="10" spans="1:3">
      <c r="A10" t="s">
        <v>7873</v>
      </c>
      <c r="B10" t="s">
        <v>7748</v>
      </c>
      <c r="C10">
        <v>457463.61</v>
      </c>
    </row>
    <row r="11" spans="1:3">
      <c r="A11" t="s">
        <v>7873</v>
      </c>
      <c r="B11" t="s">
        <v>3</v>
      </c>
      <c r="C11">
        <v>1041489.89</v>
      </c>
    </row>
    <row r="12" spans="1:3">
      <c r="A12" t="s">
        <v>7873</v>
      </c>
      <c r="B12" t="s">
        <v>7746</v>
      </c>
      <c r="C12">
        <v>1051987.03</v>
      </c>
    </row>
    <row r="13" spans="1:3">
      <c r="A13" t="s">
        <v>7873</v>
      </c>
      <c r="B13" t="s">
        <v>7752</v>
      </c>
      <c r="C13">
        <v>501696.76</v>
      </c>
    </row>
    <row r="14" spans="1:3">
      <c r="A14" t="s">
        <v>7874</v>
      </c>
      <c r="B14" t="s">
        <v>7765</v>
      </c>
      <c r="C14">
        <v>592930.18999999994</v>
      </c>
    </row>
    <row r="15" spans="1:3">
      <c r="A15" t="s">
        <v>7874</v>
      </c>
      <c r="B15" t="s">
        <v>7754</v>
      </c>
      <c r="C15">
        <v>319982.39</v>
      </c>
    </row>
    <row r="16" spans="1:3">
      <c r="A16" t="s">
        <v>7874</v>
      </c>
      <c r="B16" t="s">
        <v>7748</v>
      </c>
      <c r="C16">
        <v>481567.83</v>
      </c>
    </row>
    <row r="17" spans="1:3">
      <c r="A17" t="s">
        <v>7874</v>
      </c>
      <c r="B17" t="s">
        <v>3</v>
      </c>
      <c r="C17">
        <v>948123.16</v>
      </c>
    </row>
    <row r="18" spans="1:3">
      <c r="A18" t="s">
        <v>7874</v>
      </c>
      <c r="B18" t="s">
        <v>7746</v>
      </c>
      <c r="C18">
        <v>1092755.5</v>
      </c>
    </row>
    <row r="19" spans="1:3">
      <c r="A19" t="s">
        <v>7874</v>
      </c>
      <c r="B19" t="s">
        <v>7752</v>
      </c>
      <c r="C19">
        <v>1109625.1100000001</v>
      </c>
    </row>
    <row r="20" spans="1:3">
      <c r="A20" t="s">
        <v>7875</v>
      </c>
      <c r="B20" t="s">
        <v>7765</v>
      </c>
      <c r="C20">
        <v>964779.04</v>
      </c>
    </row>
    <row r="21" spans="1:3">
      <c r="A21" t="s">
        <v>7875</v>
      </c>
      <c r="B21" t="s">
        <v>7754</v>
      </c>
      <c r="C21">
        <v>535372.52</v>
      </c>
    </row>
    <row r="22" spans="1:3">
      <c r="A22" t="s">
        <v>7875</v>
      </c>
      <c r="B22" t="s">
        <v>7748</v>
      </c>
      <c r="C22">
        <v>1084850.8899999999</v>
      </c>
    </row>
    <row r="23" spans="1:3">
      <c r="A23" t="s">
        <v>7875</v>
      </c>
      <c r="B23" t="s">
        <v>3</v>
      </c>
      <c r="C23">
        <v>360458.18</v>
      </c>
    </row>
    <row r="24" spans="1:3">
      <c r="A24" t="s">
        <v>7875</v>
      </c>
      <c r="B24" t="s">
        <v>7746</v>
      </c>
      <c r="C24">
        <v>400528.1</v>
      </c>
    </row>
    <row r="25" spans="1:3">
      <c r="A25" t="s">
        <v>7875</v>
      </c>
      <c r="B25" t="s">
        <v>7752</v>
      </c>
      <c r="C25">
        <v>663720.99</v>
      </c>
    </row>
    <row r="26" spans="1:3">
      <c r="A26" t="s">
        <v>7876</v>
      </c>
      <c r="B26" t="s">
        <v>7765</v>
      </c>
      <c r="C26">
        <v>1107464.28</v>
      </c>
    </row>
    <row r="27" spans="1:3">
      <c r="A27" t="s">
        <v>7876</v>
      </c>
      <c r="B27" t="s">
        <v>7754</v>
      </c>
      <c r="C27">
        <v>783870.71</v>
      </c>
    </row>
    <row r="28" spans="1:3">
      <c r="A28" t="s">
        <v>7876</v>
      </c>
      <c r="B28" t="s">
        <v>7748</v>
      </c>
      <c r="C28">
        <v>956734.09</v>
      </c>
    </row>
    <row r="29" spans="1:3">
      <c r="A29" t="s">
        <v>7876</v>
      </c>
      <c r="B29" t="s">
        <v>3</v>
      </c>
      <c r="C29">
        <v>857503.46</v>
      </c>
    </row>
    <row r="30" spans="1:3">
      <c r="A30" t="s">
        <v>7876</v>
      </c>
      <c r="B30" t="s">
        <v>7746</v>
      </c>
      <c r="C30">
        <v>394717.54</v>
      </c>
    </row>
    <row r="31" spans="1:3">
      <c r="A31" t="s">
        <v>7876</v>
      </c>
      <c r="B31" t="s">
        <v>7752</v>
      </c>
      <c r="C31">
        <v>1393401.04</v>
      </c>
    </row>
    <row r="32" spans="1:3">
      <c r="A32" t="s">
        <v>7877</v>
      </c>
      <c r="B32" t="s">
        <v>7765</v>
      </c>
      <c r="C32">
        <v>821725.07</v>
      </c>
    </row>
    <row r="33" spans="1:3">
      <c r="A33" t="s">
        <v>7877</v>
      </c>
      <c r="B33" t="s">
        <v>7754</v>
      </c>
      <c r="C33">
        <v>1278688.08</v>
      </c>
    </row>
    <row r="34" spans="1:3">
      <c r="A34" t="s">
        <v>7877</v>
      </c>
      <c r="B34" t="s">
        <v>7748</v>
      </c>
      <c r="C34">
        <v>534750.81999999995</v>
      </c>
    </row>
    <row r="35" spans="1:3">
      <c r="A35" t="s">
        <v>7877</v>
      </c>
      <c r="B35" t="s">
        <v>3</v>
      </c>
      <c r="C35">
        <v>918055.86</v>
      </c>
    </row>
    <row r="36" spans="1:3">
      <c r="A36" t="s">
        <v>7877</v>
      </c>
      <c r="B36" t="s">
        <v>7746</v>
      </c>
      <c r="C36">
        <v>1061645.79</v>
      </c>
    </row>
    <row r="37" spans="1:3">
      <c r="A37" t="s">
        <v>7877</v>
      </c>
      <c r="B37" t="s">
        <v>7752</v>
      </c>
      <c r="C37">
        <v>455758.95</v>
      </c>
    </row>
    <row r="38" spans="1:3">
      <c r="A38" t="s">
        <v>7878</v>
      </c>
      <c r="B38" t="s">
        <v>7765</v>
      </c>
      <c r="C38">
        <v>663080.62</v>
      </c>
    </row>
    <row r="39" spans="1:3">
      <c r="A39" t="s">
        <v>7878</v>
      </c>
      <c r="B39" t="s">
        <v>7754</v>
      </c>
      <c r="C39">
        <v>924287.94</v>
      </c>
    </row>
    <row r="40" spans="1:3">
      <c r="A40" t="s">
        <v>7878</v>
      </c>
      <c r="B40" t="s">
        <v>7748</v>
      </c>
      <c r="C40">
        <v>1195064.8999999999</v>
      </c>
    </row>
    <row r="41" spans="1:3">
      <c r="A41" t="s">
        <v>7878</v>
      </c>
      <c r="B41" t="s">
        <v>3</v>
      </c>
      <c r="C41">
        <v>872951.54</v>
      </c>
    </row>
    <row r="42" spans="1:3">
      <c r="A42" t="s">
        <v>7878</v>
      </c>
      <c r="B42" t="s">
        <v>7746</v>
      </c>
      <c r="C42">
        <v>1025892.15</v>
      </c>
    </row>
    <row r="43" spans="1:3">
      <c r="A43" t="s">
        <v>7878</v>
      </c>
      <c r="B43" t="s">
        <v>7752</v>
      </c>
      <c r="C43">
        <v>1029830</v>
      </c>
    </row>
    <row r="44" spans="1:3">
      <c r="A44" t="s">
        <v>7879</v>
      </c>
      <c r="B44" t="s">
        <v>7765</v>
      </c>
      <c r="C44">
        <v>753467.61</v>
      </c>
    </row>
    <row r="45" spans="1:3">
      <c r="A45" t="s">
        <v>7879</v>
      </c>
      <c r="B45" t="s">
        <v>7754</v>
      </c>
      <c r="C45">
        <v>404866.36</v>
      </c>
    </row>
    <row r="46" spans="1:3">
      <c r="A46" t="s">
        <v>7879</v>
      </c>
      <c r="B46" t="s">
        <v>7748</v>
      </c>
      <c r="C46">
        <v>429081.65</v>
      </c>
    </row>
    <row r="47" spans="1:3">
      <c r="A47" t="s">
        <v>7879</v>
      </c>
      <c r="B47" t="s">
        <v>3</v>
      </c>
      <c r="C47">
        <v>598364.93000000005</v>
      </c>
    </row>
    <row r="48" spans="1:3">
      <c r="A48" t="s">
        <v>7879</v>
      </c>
      <c r="B48" t="s">
        <v>7746</v>
      </c>
      <c r="C48">
        <v>395845.76</v>
      </c>
    </row>
    <row r="49" spans="1:3">
      <c r="A49" t="s">
        <v>7879</v>
      </c>
      <c r="B49" t="s">
        <v>7752</v>
      </c>
      <c r="C49">
        <v>876465.73</v>
      </c>
    </row>
    <row r="50" spans="1:3">
      <c r="A50" t="s">
        <v>7880</v>
      </c>
      <c r="B50" t="s">
        <v>7765</v>
      </c>
      <c r="C50">
        <v>985397.76000000001</v>
      </c>
    </row>
    <row r="51" spans="1:3">
      <c r="A51" t="s">
        <v>7880</v>
      </c>
      <c r="B51" t="s">
        <v>7754</v>
      </c>
      <c r="C51">
        <v>1032547.5</v>
      </c>
    </row>
    <row r="52" spans="1:3">
      <c r="A52" t="s">
        <v>7880</v>
      </c>
      <c r="B52" t="s">
        <v>7748</v>
      </c>
      <c r="C52">
        <v>1006485</v>
      </c>
    </row>
    <row r="53" spans="1:3">
      <c r="A53" t="s">
        <v>7880</v>
      </c>
      <c r="B53" t="s">
        <v>3</v>
      </c>
      <c r="C53">
        <v>1407964.46</v>
      </c>
    </row>
    <row r="54" spans="1:3">
      <c r="A54" t="s">
        <v>7880</v>
      </c>
      <c r="B54" t="s">
        <v>7746</v>
      </c>
      <c r="C54">
        <v>652593.48</v>
      </c>
    </row>
    <row r="55" spans="1:3">
      <c r="A55" t="s">
        <v>7880</v>
      </c>
      <c r="B55" t="s">
        <v>7752</v>
      </c>
      <c r="C55">
        <v>1213507.68</v>
      </c>
    </row>
    <row r="56" spans="1:3">
      <c r="A56" t="s">
        <v>7881</v>
      </c>
      <c r="B56" t="s">
        <v>7765</v>
      </c>
      <c r="C56">
        <v>851585.83</v>
      </c>
    </row>
    <row r="57" spans="1:3">
      <c r="A57" t="s">
        <v>7881</v>
      </c>
      <c r="B57" t="s">
        <v>7754</v>
      </c>
      <c r="C57">
        <v>1434714.86</v>
      </c>
    </row>
    <row r="58" spans="1:3">
      <c r="A58" t="s">
        <v>7881</v>
      </c>
      <c r="B58" t="s">
        <v>7748</v>
      </c>
      <c r="C58">
        <v>650075.76</v>
      </c>
    </row>
    <row r="59" spans="1:3">
      <c r="A59" t="s">
        <v>7881</v>
      </c>
      <c r="B59" t="s">
        <v>3</v>
      </c>
      <c r="C59">
        <v>634295.52</v>
      </c>
    </row>
    <row r="60" spans="1:3">
      <c r="A60" t="s">
        <v>7881</v>
      </c>
      <c r="B60" t="s">
        <v>7746</v>
      </c>
      <c r="C60">
        <v>1139938.01</v>
      </c>
    </row>
    <row r="61" spans="1:3">
      <c r="A61" t="s">
        <v>7881</v>
      </c>
      <c r="B61" t="s">
        <v>7752</v>
      </c>
      <c r="C61">
        <v>608111.77</v>
      </c>
    </row>
    <row r="62" spans="1:3">
      <c r="A62" t="s">
        <v>7882</v>
      </c>
      <c r="B62" t="s">
        <v>7765</v>
      </c>
      <c r="C62">
        <v>961004.11</v>
      </c>
    </row>
    <row r="63" spans="1:3">
      <c r="A63" t="s">
        <v>7882</v>
      </c>
      <c r="B63" t="s">
        <v>7754</v>
      </c>
      <c r="C63">
        <v>398059.01</v>
      </c>
    </row>
    <row r="64" spans="1:3">
      <c r="A64" t="s">
        <v>7882</v>
      </c>
      <c r="B64" t="s">
        <v>7748</v>
      </c>
      <c r="C64">
        <v>658864.52</v>
      </c>
    </row>
    <row r="65" spans="1:3">
      <c r="A65" t="s">
        <v>7882</v>
      </c>
      <c r="B65" t="s">
        <v>3</v>
      </c>
      <c r="C65">
        <v>700889.29</v>
      </c>
    </row>
    <row r="66" spans="1:3">
      <c r="A66" t="s">
        <v>7882</v>
      </c>
      <c r="B66" t="s">
        <v>7746</v>
      </c>
      <c r="C66">
        <v>775886.73</v>
      </c>
    </row>
    <row r="67" spans="1:3">
      <c r="A67" t="s">
        <v>7882</v>
      </c>
      <c r="B67" t="s">
        <v>7752</v>
      </c>
      <c r="C67">
        <v>426692.6</v>
      </c>
    </row>
    <row r="68" spans="1:3">
      <c r="A68" t="s">
        <v>7883</v>
      </c>
      <c r="B68" t="s">
        <v>7765</v>
      </c>
      <c r="C68">
        <v>1000996.38</v>
      </c>
    </row>
    <row r="69" spans="1:3">
      <c r="A69" t="s">
        <v>7883</v>
      </c>
      <c r="B69" t="s">
        <v>7754</v>
      </c>
      <c r="C69">
        <v>1091305.6100000001</v>
      </c>
    </row>
    <row r="70" spans="1:3">
      <c r="A70" t="s">
        <v>7883</v>
      </c>
      <c r="B70" t="s">
        <v>7748</v>
      </c>
      <c r="C70">
        <v>824076.99</v>
      </c>
    </row>
    <row r="71" spans="1:3">
      <c r="A71" t="s">
        <v>7883</v>
      </c>
      <c r="B71" t="s">
        <v>3</v>
      </c>
      <c r="C71">
        <v>525612.29</v>
      </c>
    </row>
    <row r="72" spans="1:3">
      <c r="A72" t="s">
        <v>7883</v>
      </c>
      <c r="B72" t="s">
        <v>7746</v>
      </c>
      <c r="C72">
        <v>966586.27</v>
      </c>
    </row>
    <row r="73" spans="1:3">
      <c r="A73" t="s">
        <v>7883</v>
      </c>
      <c r="B73" t="s">
        <v>7752</v>
      </c>
      <c r="C73">
        <v>494748.21</v>
      </c>
    </row>
    <row r="74" spans="1:3">
      <c r="A74" t="s">
        <v>7884</v>
      </c>
      <c r="B74" t="s">
        <v>7765</v>
      </c>
      <c r="C74">
        <v>626638.30000000005</v>
      </c>
    </row>
    <row r="75" spans="1:3">
      <c r="A75" t="s">
        <v>7884</v>
      </c>
      <c r="B75" t="s">
        <v>7754</v>
      </c>
      <c r="C75">
        <v>420319</v>
      </c>
    </row>
    <row r="76" spans="1:3">
      <c r="A76" t="s">
        <v>7884</v>
      </c>
      <c r="B76" t="s">
        <v>7748</v>
      </c>
      <c r="C76">
        <v>589130.52</v>
      </c>
    </row>
    <row r="77" spans="1:3">
      <c r="A77" t="s">
        <v>7884</v>
      </c>
      <c r="B77" t="s">
        <v>3</v>
      </c>
      <c r="C77">
        <v>401942.81</v>
      </c>
    </row>
    <row r="78" spans="1:3">
      <c r="A78" t="s">
        <v>7884</v>
      </c>
      <c r="B78" t="s">
        <v>7746</v>
      </c>
      <c r="C78">
        <v>1114298.55</v>
      </c>
    </row>
    <row r="79" spans="1:3">
      <c r="A79" t="s">
        <v>7884</v>
      </c>
      <c r="B79" t="s">
        <v>7752</v>
      </c>
      <c r="C79">
        <v>413053.46</v>
      </c>
    </row>
    <row r="80" spans="1:3">
      <c r="A80" t="s">
        <v>7885</v>
      </c>
      <c r="B80" t="s">
        <v>7765</v>
      </c>
      <c r="C80">
        <v>333005.18</v>
      </c>
    </row>
    <row r="81" spans="1:3">
      <c r="A81" t="s">
        <v>7885</v>
      </c>
      <c r="B81" t="s">
        <v>7754</v>
      </c>
      <c r="C81">
        <v>613798.78</v>
      </c>
    </row>
    <row r="82" spans="1:3">
      <c r="A82" t="s">
        <v>7885</v>
      </c>
      <c r="B82" t="s">
        <v>7748</v>
      </c>
      <c r="C82">
        <v>958733.58</v>
      </c>
    </row>
    <row r="83" spans="1:3">
      <c r="A83" t="s">
        <v>7885</v>
      </c>
      <c r="B83" t="s">
        <v>3</v>
      </c>
      <c r="C83">
        <v>1081956.18</v>
      </c>
    </row>
    <row r="84" spans="1:3">
      <c r="A84" t="s">
        <v>7885</v>
      </c>
      <c r="B84" t="s">
        <v>7746</v>
      </c>
      <c r="C84">
        <v>712668.98</v>
      </c>
    </row>
    <row r="85" spans="1:3">
      <c r="A85" t="s">
        <v>7885</v>
      </c>
      <c r="B85" t="s">
        <v>7752</v>
      </c>
      <c r="C85">
        <v>1014393.07</v>
      </c>
    </row>
    <row r="86" spans="1:3">
      <c r="A86" t="s">
        <v>7886</v>
      </c>
      <c r="B86" t="s">
        <v>7765</v>
      </c>
      <c r="C86">
        <v>403277.73</v>
      </c>
    </row>
    <row r="87" spans="1:3">
      <c r="A87" t="s">
        <v>7886</v>
      </c>
      <c r="B87" t="s">
        <v>7754</v>
      </c>
      <c r="C87">
        <v>1431051.85</v>
      </c>
    </row>
    <row r="88" spans="1:3">
      <c r="A88" t="s">
        <v>7886</v>
      </c>
      <c r="B88" t="s">
        <v>7748</v>
      </c>
      <c r="C88">
        <v>1148015.51</v>
      </c>
    </row>
    <row r="89" spans="1:3">
      <c r="A89" t="s">
        <v>7886</v>
      </c>
      <c r="B89" t="s">
        <v>3</v>
      </c>
      <c r="C89">
        <v>1043597.4</v>
      </c>
    </row>
    <row r="90" spans="1:3">
      <c r="A90" t="s">
        <v>7886</v>
      </c>
      <c r="B90" t="s">
        <v>7746</v>
      </c>
      <c r="C90">
        <v>828342.54</v>
      </c>
    </row>
    <row r="91" spans="1:3">
      <c r="A91" t="s">
        <v>7886</v>
      </c>
      <c r="B91" t="s">
        <v>7752</v>
      </c>
      <c r="C91">
        <v>511112.78</v>
      </c>
    </row>
    <row r="92" spans="1:3">
      <c r="A92" t="s">
        <v>7887</v>
      </c>
      <c r="B92" t="s">
        <v>7765</v>
      </c>
      <c r="C92">
        <v>916569.62</v>
      </c>
    </row>
    <row r="93" spans="1:3">
      <c r="A93" t="s">
        <v>7887</v>
      </c>
      <c r="B93" t="s">
        <v>7754</v>
      </c>
      <c r="C93">
        <v>317723.15000000002</v>
      </c>
    </row>
    <row r="94" spans="1:3">
      <c r="A94" t="s">
        <v>7887</v>
      </c>
      <c r="B94" t="s">
        <v>7748</v>
      </c>
      <c r="C94">
        <v>954032.22</v>
      </c>
    </row>
    <row r="95" spans="1:3">
      <c r="A95" t="s">
        <v>7887</v>
      </c>
      <c r="B95" t="s">
        <v>3</v>
      </c>
      <c r="C95">
        <v>419445.8</v>
      </c>
    </row>
    <row r="96" spans="1:3">
      <c r="A96" t="s">
        <v>7887</v>
      </c>
      <c r="B96" t="s">
        <v>7746</v>
      </c>
      <c r="C96">
        <v>1132243.78</v>
      </c>
    </row>
    <row r="97" spans="1:3">
      <c r="A97" t="s">
        <v>7887</v>
      </c>
      <c r="B97" t="s">
        <v>7752</v>
      </c>
      <c r="C97">
        <v>676922.75</v>
      </c>
    </row>
    <row r="98" spans="1:3">
      <c r="A98" t="s">
        <v>7888</v>
      </c>
      <c r="B98" t="s">
        <v>7765</v>
      </c>
      <c r="C98">
        <v>1075720.02</v>
      </c>
    </row>
    <row r="99" spans="1:3">
      <c r="A99" t="s">
        <v>7888</v>
      </c>
      <c r="B99" t="s">
        <v>7754</v>
      </c>
      <c r="C99">
        <v>415419.07</v>
      </c>
    </row>
    <row r="100" spans="1:3">
      <c r="A100" t="s">
        <v>7888</v>
      </c>
      <c r="B100" t="s">
        <v>7748</v>
      </c>
      <c r="C100">
        <v>528555.79</v>
      </c>
    </row>
    <row r="101" spans="1:3">
      <c r="A101" t="s">
        <v>7888</v>
      </c>
      <c r="B101" t="s">
        <v>3</v>
      </c>
      <c r="C101">
        <v>800352.98</v>
      </c>
    </row>
    <row r="102" spans="1:3">
      <c r="A102" t="s">
        <v>7888</v>
      </c>
      <c r="B102" t="s">
        <v>7746</v>
      </c>
      <c r="C102">
        <v>504753.3</v>
      </c>
    </row>
    <row r="103" spans="1:3">
      <c r="A103" t="s">
        <v>7888</v>
      </c>
      <c r="B103" t="s">
        <v>7752</v>
      </c>
      <c r="C103">
        <v>1082757.6299999999</v>
      </c>
    </row>
    <row r="104" spans="1:3">
      <c r="A104" t="s">
        <v>7889</v>
      </c>
      <c r="B104" t="s">
        <v>7765</v>
      </c>
      <c r="C104">
        <v>640380.86</v>
      </c>
    </row>
    <row r="105" spans="1:3">
      <c r="A105" t="s">
        <v>7889</v>
      </c>
      <c r="B105" t="s">
        <v>7754</v>
      </c>
      <c r="C105">
        <v>687616.48</v>
      </c>
    </row>
    <row r="106" spans="1:3">
      <c r="A106" t="s">
        <v>7889</v>
      </c>
      <c r="B106" t="s">
        <v>7748</v>
      </c>
      <c r="C106">
        <v>1211736.8500000001</v>
      </c>
    </row>
    <row r="107" spans="1:3">
      <c r="A107" t="s">
        <v>7889</v>
      </c>
      <c r="B107" t="s">
        <v>3</v>
      </c>
      <c r="C107">
        <v>867191.49</v>
      </c>
    </row>
    <row r="108" spans="1:3">
      <c r="A108" t="s">
        <v>7889</v>
      </c>
      <c r="B108" t="s">
        <v>7746</v>
      </c>
      <c r="C108">
        <v>602718.42000000004</v>
      </c>
    </row>
    <row r="109" spans="1:3">
      <c r="A109" t="s">
        <v>7889</v>
      </c>
      <c r="B109" t="s">
        <v>7752</v>
      </c>
      <c r="C109">
        <v>409490.29</v>
      </c>
    </row>
    <row r="110" spans="1:3">
      <c r="A110" t="s">
        <v>7890</v>
      </c>
      <c r="B110" t="s">
        <v>7765</v>
      </c>
      <c r="C110">
        <v>614053.4</v>
      </c>
    </row>
    <row r="111" spans="1:3">
      <c r="A111" t="s">
        <v>7890</v>
      </c>
      <c r="B111" t="s">
        <v>7754</v>
      </c>
      <c r="C111">
        <v>405179.05</v>
      </c>
    </row>
    <row r="112" spans="1:3">
      <c r="A112" t="s">
        <v>7890</v>
      </c>
      <c r="B112" t="s">
        <v>7748</v>
      </c>
      <c r="C112">
        <v>920714.57</v>
      </c>
    </row>
    <row r="113" spans="1:3">
      <c r="A113" t="s">
        <v>7890</v>
      </c>
      <c r="B113" t="s">
        <v>3</v>
      </c>
      <c r="C113">
        <v>713432.85</v>
      </c>
    </row>
    <row r="114" spans="1:3">
      <c r="A114" t="s">
        <v>7890</v>
      </c>
      <c r="B114" t="s">
        <v>7746</v>
      </c>
      <c r="C114">
        <v>738231.96</v>
      </c>
    </row>
    <row r="115" spans="1:3">
      <c r="A115" t="s">
        <v>7890</v>
      </c>
      <c r="B115" t="s">
        <v>7752</v>
      </c>
      <c r="C115">
        <v>443003.68</v>
      </c>
    </row>
    <row r="116" spans="1:3">
      <c r="A116" t="s">
        <v>7891</v>
      </c>
      <c r="B116" t="s">
        <v>7765</v>
      </c>
      <c r="C116">
        <v>1237439.99</v>
      </c>
    </row>
    <row r="117" spans="1:3">
      <c r="A117" t="s">
        <v>7891</v>
      </c>
      <c r="B117" t="s">
        <v>7754</v>
      </c>
      <c r="C117">
        <v>1179733.23</v>
      </c>
    </row>
    <row r="118" spans="1:3">
      <c r="A118" t="s">
        <v>7891</v>
      </c>
      <c r="B118" t="s">
        <v>7748</v>
      </c>
      <c r="C118">
        <v>1108920.1100000001</v>
      </c>
    </row>
    <row r="119" spans="1:3">
      <c r="A119" t="s">
        <v>7891</v>
      </c>
      <c r="B119" t="s">
        <v>3</v>
      </c>
      <c r="C119">
        <v>633299.56000000006</v>
      </c>
    </row>
    <row r="120" spans="1:3">
      <c r="A120" t="s">
        <v>7891</v>
      </c>
      <c r="B120" t="s">
        <v>7746</v>
      </c>
      <c r="C120">
        <v>729773.28</v>
      </c>
    </row>
    <row r="121" spans="1:3">
      <c r="A121" t="s">
        <v>7891</v>
      </c>
      <c r="B121" t="s">
        <v>7752</v>
      </c>
      <c r="C121">
        <v>880145.33</v>
      </c>
    </row>
    <row r="122" spans="1:3">
      <c r="A122" t="s">
        <v>7892</v>
      </c>
      <c r="B122" t="s">
        <v>7765</v>
      </c>
      <c r="C122">
        <v>913617.24</v>
      </c>
    </row>
    <row r="123" spans="1:3">
      <c r="A123" t="s">
        <v>7892</v>
      </c>
      <c r="B123" t="s">
        <v>7754</v>
      </c>
      <c r="C123">
        <v>816221.75</v>
      </c>
    </row>
    <row r="124" spans="1:3">
      <c r="A124" t="s">
        <v>7892</v>
      </c>
      <c r="B124" t="s">
        <v>7748</v>
      </c>
      <c r="C124">
        <v>757677.85</v>
      </c>
    </row>
    <row r="125" spans="1:3">
      <c r="A125" t="s">
        <v>7892</v>
      </c>
      <c r="B125" t="s">
        <v>3</v>
      </c>
      <c r="C125">
        <v>1089305.47</v>
      </c>
    </row>
    <row r="126" spans="1:3">
      <c r="A126" t="s">
        <v>7892</v>
      </c>
      <c r="B126" t="s">
        <v>7746</v>
      </c>
      <c r="C126">
        <v>1572149.86</v>
      </c>
    </row>
    <row r="127" spans="1:3">
      <c r="A127" t="s">
        <v>7892</v>
      </c>
      <c r="B127" t="s">
        <v>7752</v>
      </c>
      <c r="C127">
        <v>1144990.5900000001</v>
      </c>
    </row>
    <row r="128" spans="1:3">
      <c r="A128" t="s">
        <v>7893</v>
      </c>
      <c r="B128" t="s">
        <v>7765</v>
      </c>
      <c r="C128">
        <v>861303.92</v>
      </c>
    </row>
    <row r="129" spans="1:3">
      <c r="A129" t="s">
        <v>7893</v>
      </c>
      <c r="B129" t="s">
        <v>7754</v>
      </c>
      <c r="C129">
        <v>845078.41</v>
      </c>
    </row>
    <row r="130" spans="1:3">
      <c r="A130" t="s">
        <v>7893</v>
      </c>
      <c r="B130" t="s">
        <v>7748</v>
      </c>
      <c r="C130">
        <v>1076399.57</v>
      </c>
    </row>
    <row r="131" spans="1:3">
      <c r="A131" t="s">
        <v>7893</v>
      </c>
      <c r="B131" t="s">
        <v>3</v>
      </c>
      <c r="C131">
        <v>1000556.47</v>
      </c>
    </row>
    <row r="132" spans="1:3">
      <c r="A132" t="s">
        <v>7893</v>
      </c>
      <c r="B132" t="s">
        <v>7746</v>
      </c>
      <c r="C132">
        <v>427996.18</v>
      </c>
    </row>
    <row r="133" spans="1:3">
      <c r="A133" t="s">
        <v>7893</v>
      </c>
      <c r="B133" t="s">
        <v>7752</v>
      </c>
      <c r="C133">
        <v>377976.56</v>
      </c>
    </row>
    <row r="134" spans="1:3">
      <c r="A134" t="s">
        <v>7894</v>
      </c>
      <c r="B134" t="s">
        <v>7765</v>
      </c>
      <c r="C134">
        <v>1094531.46</v>
      </c>
    </row>
    <row r="135" spans="1:3">
      <c r="A135" t="s">
        <v>7894</v>
      </c>
      <c r="B135" t="s">
        <v>7754</v>
      </c>
      <c r="C135">
        <v>643531.89</v>
      </c>
    </row>
    <row r="136" spans="1:3">
      <c r="A136" t="s">
        <v>7894</v>
      </c>
      <c r="B136" t="s">
        <v>7748</v>
      </c>
      <c r="C136">
        <v>1149668.06</v>
      </c>
    </row>
    <row r="137" spans="1:3">
      <c r="A137" t="s">
        <v>7894</v>
      </c>
      <c r="B137" t="s">
        <v>3</v>
      </c>
      <c r="C137">
        <v>392978.6</v>
      </c>
    </row>
    <row r="138" spans="1:3">
      <c r="A138" t="s">
        <v>7894</v>
      </c>
      <c r="B138" t="s">
        <v>7746</v>
      </c>
      <c r="C138">
        <v>1031471.82</v>
      </c>
    </row>
    <row r="139" spans="1:3">
      <c r="A139" t="s">
        <v>7894</v>
      </c>
      <c r="B139" t="s">
        <v>7752</v>
      </c>
      <c r="C139">
        <v>580166.09</v>
      </c>
    </row>
    <row r="140" spans="1:3">
      <c r="A140" t="s">
        <v>7895</v>
      </c>
      <c r="B140" t="s">
        <v>7765</v>
      </c>
      <c r="C140">
        <v>971033.68</v>
      </c>
    </row>
    <row r="141" spans="1:3">
      <c r="A141" t="s">
        <v>7895</v>
      </c>
      <c r="B141" t="s">
        <v>7754</v>
      </c>
      <c r="C141">
        <v>389538.11</v>
      </c>
    </row>
    <row r="142" spans="1:3">
      <c r="A142" t="s">
        <v>7895</v>
      </c>
      <c r="B142" t="s">
        <v>7748</v>
      </c>
      <c r="C142">
        <v>547099.14</v>
      </c>
    </row>
    <row r="143" spans="1:3">
      <c r="A143" t="s">
        <v>7895</v>
      </c>
      <c r="B143" t="s">
        <v>3</v>
      </c>
      <c r="C143">
        <v>280978.19</v>
      </c>
    </row>
    <row r="144" spans="1:3">
      <c r="A144" t="s">
        <v>7895</v>
      </c>
      <c r="B144" t="s">
        <v>7746</v>
      </c>
      <c r="C144">
        <v>367002.53</v>
      </c>
    </row>
    <row r="145" spans="1:3">
      <c r="A145" t="s">
        <v>7895</v>
      </c>
      <c r="B145" t="s">
        <v>7752</v>
      </c>
      <c r="C145">
        <v>469423.65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5"/>
  <sheetViews>
    <sheetView workbookViewId="0">
      <selection sqref="A1:D25"/>
    </sheetView>
  </sheetViews>
  <sheetFormatPr defaultRowHeight="14.4"/>
  <sheetData>
    <row r="1" spans="1:4">
      <c r="A1" t="s">
        <v>7870</v>
      </c>
      <c r="B1" t="s">
        <v>7897</v>
      </c>
      <c r="C1" t="s">
        <v>7898</v>
      </c>
      <c r="D1" t="s">
        <v>7899</v>
      </c>
    </row>
    <row r="2" spans="1:4">
      <c r="A2" t="s">
        <v>7872</v>
      </c>
      <c r="B2">
        <v>2448900</v>
      </c>
      <c r="C2">
        <v>2248316</v>
      </c>
      <c r="D2">
        <v>15200584</v>
      </c>
    </row>
    <row r="3" spans="1:4">
      <c r="A3" t="s">
        <v>7873</v>
      </c>
      <c r="B3">
        <v>2359413</v>
      </c>
      <c r="C3">
        <v>3550688</v>
      </c>
      <c r="D3">
        <v>14009309</v>
      </c>
    </row>
    <row r="4" spans="1:4">
      <c r="A4" t="s">
        <v>7874</v>
      </c>
      <c r="B4">
        <v>2840779</v>
      </c>
      <c r="C4">
        <v>5394140</v>
      </c>
      <c r="D4">
        <v>11455948</v>
      </c>
    </row>
    <row r="5" spans="1:4">
      <c r="A5" t="s">
        <v>7875</v>
      </c>
      <c r="B5">
        <v>4253873</v>
      </c>
      <c r="C5">
        <v>4293484</v>
      </c>
      <c r="D5">
        <v>11416337</v>
      </c>
    </row>
    <row r="6" spans="1:4">
      <c r="A6" t="s">
        <v>7876</v>
      </c>
      <c r="B6">
        <v>1530967</v>
      </c>
      <c r="C6">
        <v>5205009</v>
      </c>
      <c r="D6">
        <v>7742295</v>
      </c>
    </row>
    <row r="7" spans="1:4">
      <c r="A7" t="s">
        <v>7877</v>
      </c>
      <c r="B7">
        <v>2203187</v>
      </c>
      <c r="C7">
        <v>3098194</v>
      </c>
      <c r="D7">
        <v>6847288</v>
      </c>
    </row>
    <row r="8" spans="1:4">
      <c r="A8" t="s">
        <v>7878</v>
      </c>
      <c r="B8">
        <v>3086097</v>
      </c>
      <c r="C8">
        <v>4947190</v>
      </c>
      <c r="D8">
        <v>4986195</v>
      </c>
    </row>
    <row r="9" spans="1:4">
      <c r="A9" t="s">
        <v>7879</v>
      </c>
      <c r="B9">
        <v>2775876</v>
      </c>
      <c r="C9">
        <v>2995898</v>
      </c>
      <c r="D9">
        <v>4766173</v>
      </c>
    </row>
    <row r="10" spans="1:4">
      <c r="A10" t="s">
        <v>7880</v>
      </c>
      <c r="B10">
        <v>2164181</v>
      </c>
      <c r="C10">
        <v>5138666</v>
      </c>
      <c r="D10">
        <v>1791688</v>
      </c>
    </row>
    <row r="11" spans="1:4">
      <c r="A11" t="s">
        <v>7881</v>
      </c>
      <c r="B11">
        <v>4883517</v>
      </c>
      <c r="C11">
        <v>4308403</v>
      </c>
      <c r="D11">
        <v>2366802</v>
      </c>
    </row>
    <row r="12" spans="1:4">
      <c r="A12" t="s">
        <v>7882</v>
      </c>
      <c r="B12">
        <v>2254319</v>
      </c>
      <c r="C12">
        <v>3054187</v>
      </c>
      <c r="D12">
        <v>1566934</v>
      </c>
    </row>
    <row r="13" spans="1:4">
      <c r="A13" t="s">
        <v>7883</v>
      </c>
      <c r="B13">
        <v>2382923</v>
      </c>
      <c r="C13">
        <v>3022753</v>
      </c>
      <c r="D13">
        <v>927104</v>
      </c>
    </row>
    <row r="14" spans="1:4">
      <c r="A14" t="s">
        <v>7884</v>
      </c>
      <c r="B14">
        <v>2804893</v>
      </c>
      <c r="C14">
        <v>3507294</v>
      </c>
      <c r="D14">
        <v>224703</v>
      </c>
    </row>
    <row r="15" spans="1:4">
      <c r="A15" t="s">
        <v>7885</v>
      </c>
      <c r="B15">
        <v>2558582</v>
      </c>
      <c r="C15">
        <v>4447525</v>
      </c>
      <c r="D15">
        <v>-1664240</v>
      </c>
    </row>
    <row r="16" spans="1:4">
      <c r="A16" t="s">
        <v>7886</v>
      </c>
      <c r="B16">
        <v>3903028</v>
      </c>
      <c r="C16">
        <v>2686746</v>
      </c>
      <c r="D16">
        <v>-447958</v>
      </c>
    </row>
    <row r="17" spans="1:4">
      <c r="A17" t="s">
        <v>7887</v>
      </c>
      <c r="B17">
        <v>2709843</v>
      </c>
      <c r="C17">
        <v>2537217</v>
      </c>
      <c r="D17">
        <v>-275332</v>
      </c>
    </row>
    <row r="18" spans="1:4">
      <c r="A18" t="s">
        <v>7888</v>
      </c>
      <c r="B18">
        <v>3596305</v>
      </c>
      <c r="C18">
        <v>4852839</v>
      </c>
      <c r="D18">
        <v>-1531866</v>
      </c>
    </row>
    <row r="19" spans="1:4">
      <c r="A19" t="s">
        <v>7889</v>
      </c>
      <c r="B19">
        <v>4346806</v>
      </c>
      <c r="C19">
        <v>2572975</v>
      </c>
      <c r="D19">
        <v>241965</v>
      </c>
    </row>
    <row r="20" spans="1:4">
      <c r="A20" t="s">
        <v>7890</v>
      </c>
      <c r="B20">
        <v>1841658</v>
      </c>
      <c r="C20">
        <v>4627354</v>
      </c>
      <c r="D20">
        <v>-2543731</v>
      </c>
    </row>
    <row r="21" spans="1:4">
      <c r="A21" t="s">
        <v>7891</v>
      </c>
      <c r="B21">
        <v>3573739</v>
      </c>
      <c r="C21">
        <v>3279337</v>
      </c>
      <c r="D21">
        <v>-2249329</v>
      </c>
    </row>
    <row r="22" spans="1:4">
      <c r="A22" t="s">
        <v>7892</v>
      </c>
      <c r="B22">
        <v>1657576</v>
      </c>
      <c r="C22">
        <v>5033702</v>
      </c>
      <c r="D22">
        <v>-5625455</v>
      </c>
    </row>
    <row r="23" spans="1:4">
      <c r="A23" t="s">
        <v>7893</v>
      </c>
      <c r="B23">
        <v>2891911</v>
      </c>
      <c r="C23">
        <v>5155181</v>
      </c>
      <c r="D23">
        <v>-7888725</v>
      </c>
    </row>
    <row r="24" spans="1:4">
      <c r="A24" t="s">
        <v>7894</v>
      </c>
      <c r="B24">
        <v>3818642</v>
      </c>
      <c r="C24">
        <v>5446709</v>
      </c>
      <c r="D24">
        <v>-9516792</v>
      </c>
    </row>
    <row r="25" spans="1:4">
      <c r="A25" t="s">
        <v>7895</v>
      </c>
      <c r="B25">
        <v>4435027</v>
      </c>
      <c r="C25">
        <v>4810241</v>
      </c>
      <c r="D25">
        <v>-9892006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Executive_Summary</vt:lpstr>
      <vt:lpstr>Revenue_Analysis</vt:lpstr>
      <vt:lpstr>Working_Capital</vt:lpstr>
      <vt:lpstr>Budget_vs_Actual</vt:lpstr>
      <vt:lpstr>Budget Variance Matrix</vt:lpstr>
      <vt:lpstr>KPI_Calculations</vt:lpstr>
      <vt:lpstr>Helper_Tables</vt:lpstr>
      <vt:lpstr>Sales_Transactions</vt:lpstr>
      <vt:lpstr>Customers</vt:lpstr>
      <vt:lpstr>Receivables</vt:lpstr>
      <vt:lpstr>Payables</vt:lpstr>
      <vt:lpstr>Employee_Cost</vt:lpstr>
      <vt:lpstr>Budget</vt:lpstr>
      <vt:lpstr>Actual_Expenses</vt:lpstr>
      <vt:lpstr>Cash_Flow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Pranshu Agrawal</cp:lastModifiedBy>
  <dcterms:created xsi:type="dcterms:W3CDTF">2026-06-11T19:51:11Z</dcterms:created>
  <dcterms:modified xsi:type="dcterms:W3CDTF">2026-06-12T22:02:45Z</dcterms:modified>
</cp:coreProperties>
</file>